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BUNGAN" sheetId="1" r:id="rId4"/>
    <sheet state="visible" name="Copy of GABUNGAN 1" sheetId="2" r:id="rId5"/>
    <sheet state="visible" name="Ekonomi" sheetId="3" r:id="rId6"/>
    <sheet state="visible" name="Matematika" sheetId="4" r:id="rId7"/>
    <sheet state="visible" name="Fisika" sheetId="5" r:id="rId8"/>
    <sheet state="visible" name="Komputer" sheetId="6" r:id="rId9"/>
    <sheet state="visible" name="Ilmu Hayati" sheetId="7" r:id="rId10"/>
    <sheet state="visible" name="Sosiologi" sheetId="8" r:id="rId11"/>
    <sheet state="visible" name="Sejarah" sheetId="9" r:id="rId12"/>
    <sheet state="visible" name="Psikologi" sheetId="10" r:id="rId13"/>
    <sheet state="visible" name="Lingkungan" sheetId="11" r:id="rId14"/>
    <sheet state="visible" name="Geografi" sheetId="12" r:id="rId15"/>
  </sheets>
  <definedNames/>
  <calcPr/>
</workbook>
</file>

<file path=xl/sharedStrings.xml><?xml version="1.0" encoding="utf-8"?>
<sst xmlns="http://schemas.openxmlformats.org/spreadsheetml/2006/main" count="68828" uniqueCount="6999">
  <si>
    <t>Tahun</t>
  </si>
  <si>
    <t>Provinsi</t>
  </si>
  <si>
    <t>Nama LPB</t>
  </si>
  <si>
    <t>Bidang</t>
  </si>
  <si>
    <t>Judul Penelitian</t>
  </si>
  <si>
    <t>Penjelasan Singkat</t>
  </si>
  <si>
    <t>Jumlah Peneliti</t>
  </si>
  <si>
    <t>Jenis Kelamin Peneliti 1</t>
  </si>
  <si>
    <t>Jenis Kelamin Peneliti 2</t>
  </si>
  <si>
    <t>Kelas Peneliti 1</t>
  </si>
  <si>
    <t>Kelas Peneliti 2</t>
  </si>
  <si>
    <t>Jenjang Pendidikan</t>
  </si>
  <si>
    <t>2020</t>
  </si>
  <si>
    <t>ACEH</t>
  </si>
  <si>
    <t>LPB ACEH 2020</t>
  </si>
  <si>
    <t>Ekonomi</t>
  </si>
  <si>
    <t xml:space="preserve">KERUKAY : USAHA MENUMBUHKAN JIWA BERWIRAUSAHA  MELALUI KERAJINAN UKIRAN KAYU DI SMAN UNGGUL SUBULUSSALAM </t>
  </si>
  <si>
    <t xml:space="preserve">Penelitian ini bertujuan untuk: (1) untuk mengetahui tingkat jiwa berwirausaha yang dimiliki peserta didik kelas XII SMA Negeri Unggul Subulussalam. (2) serta untuk mengetahui pengaruh inovasi kerajinan ukuran kayu dalam menambah jiwa kepemimpinan dan kreativitas peserta didik SMA Negeri Unggul Subulussalam. </t>
  </si>
  <si>
    <t>Perempuan</t>
  </si>
  <si>
    <t>Laki-laki</t>
  </si>
  <si>
    <t>SMA</t>
  </si>
  <si>
    <t xml:space="preserve">STRATEGI MARKETING MELALUI KEMASAN BERBASIS POSTER INSPIRASI UNTUK MENINGKATKAN NILAI JUAL KERIPIK PISANG </t>
  </si>
  <si>
    <t>Meningkatnya penjualan keripik pisang menjadi target dalam berwirausaha di dalam industri rumahan sehingga dibutuhkan strategi marketing yang dapat meningkatkan nilai jual keripik pisang. Pada penelitian ini diperoleh kemasan berupa berbasis poster inspirasi. Penelitian ini bertujuan untuk mengetahui peningkatan nilai penjualan keripik pisang menggunakan strategi pengemasan berbasis poster inspirasi dan mengetahui apakah keripik pisang berbasis poster inspirasi dapat diterima oleh masyarakat</t>
  </si>
  <si>
    <t>MENINGKATKAN NILAI  EKONOMI CABI RAWIT PADA PETANI DI LAMBADEUK KECAMATAN PEUKAN BADA KABUPATEN ACEH BESAR</t>
  </si>
  <si>
    <t>Cabai  merupakan tanaman perdu dari family terong-terongan . Cabai rawit dapat tumbuh baik di dataran tinggi maupun dataran rendah. Cabai ini juga akan mudah rusak jika tidak ditangani dengan baik. Kerusakan ini akan menurunkan nilai ekonomis dari cabai. Nilai ekonomis cabai juga akan turun jika keberadaannya berlimpah. Riset ini bertujuan untuk menemukan racikan  pengolahan bubuk cabe rawit   untuk kemudian menjadi sebuah produk olahan  guna meningkatkan nilai ekonomi cabai rawit pada petani di Lambadeuk kecamatan. Metode yang digunakan dalam riset ini adalah metode R &amp; D.</t>
  </si>
  <si>
    <t>SMP</t>
  </si>
  <si>
    <t>BALI</t>
  </si>
  <si>
    <t>LPB BALI 2020</t>
  </si>
  <si>
    <t>Daun Sintrong Si Kecil Banyak Manfaat</t>
  </si>
  <si>
    <t>Kelangkaan hand sanitizer dimasa pandemi disebabkan sulitnya mendapat bahan baku pembuatan. Inovasi pembuatan hand sanitizer dengan bahan daun sintrong menjadi pilihan, dikarenakan daun mengandung antibakteri dan berbau menyengat. Penelitian ini diharapkan dapat membangun perekonomian masyarakat dengan cara memproduksi hand sanitizer ini.</t>
  </si>
  <si>
    <t>STRATEGI O-PST: UPAYA MENSTABILKAN LABA BAGI PENGUSAHA LOCAL GENIUS DESA KAMASAN PADA MASA PANDEMI COVID-19</t>
  </si>
  <si>
    <t>Pandemi Covid-19 Indonesia tertuju pada penanganan virus corona. Hal ini mendorong pemerintah setempat untuk mebatasi kegiatan masyarakat, terutama kegiatan ekonomi. Kondisi ini menyebabkan adanya ketidakstabilan laba bagi pengusaha local genius di Desa Kamasan. Namun, Strategi O-PST dapat menjadi solusi dari permasalahan tersebut. Adapun akronim dari strategi O-PST yakni Online-Promotion,Sell, and Transaction. Strategi O-PST mengaksentuasikan pada kegiatan yang dilakukan secara online dan bertujuan untuk menstabilkan laba para pengusaha local genius Desa Kamasan pada masa Pandemi Covid-19.</t>
  </si>
  <si>
    <t>Aplikasi Laba UMKM: Media Pemasaran dan Edukasi bagi UMKM dalam Penerapan New Normal</t>
  </si>
  <si>
    <t>Penelitian berfokus pada sistem pemasaran dari UMKM. Umumnya, sistem pemasaran UMKM melibatkan kontak fisik secara langsung. Hal tersebut tentu tidak sesuai lagi jika diterapkan di masa new normal. Protokol kesehatan new normal perlu dilaksanakan oleh pelaku UMKM guna melanjutkan operasionalnya dengan tetap menjamin keamanan produk dan lokasi dagang. Untuk itu, maka penulis menyajikan solusi aplikasi bernama Laba UMKM (Lapak Belanja UMKM) yang dapat menjadi media pemasaran dan edukasi bagi UMKM dalam penerapan new normal. Aplikasi ini menyuguhkan syarat yang berdasar pada protokol new normal.</t>
  </si>
  <si>
    <t>Sate Keladi Kuliner Tradisional Masyarakat Desa Pedawa Sebagai Solusi Kebutuhan Pangan Saat Pandemi Covid19</t>
  </si>
  <si>
    <t>Dengan adanya warisan leluhur berupa kuliner tradisional sate keladi diharapkan menjadi alternatif solusi dalam pemenuhan kebutuhan pangan masyarakat di saat pendemi covid19. Melalui penelitian ini akan diketahui tentang bagimana cara membuat sate keladi, serta mengapa menjadi alternatif solusi dalam pemenuhan kebutuhan pangan masyarakat di saat pendemi covid19</t>
  </si>
  <si>
    <t>STRATEGI E-COMMERCE DENGAN COPYWRITING UNTUK MENGATASI MASALAH EKONOMI KELUARGA TERDAMPAK PANDEMI COVID-19</t>
  </si>
  <si>
    <t>Berdasarkan data laporan kumulatif kasus konfirmasi positif COVID-19 setiap hari yang ditemukan oleh pemerintah menunjukkan bahwa terjadi peningkatan data grafik yang signifikan di beberapa wilayah Indonesia. Menurut Kemendag pandemi ini juga berdampak pada perekonomian Indonesia. Pembatasan aktifitas masyarakat oleh Pemerintah untuk menekan penyebaran COVID-19 meningkatkan minat belanja online. Melirik kasus tersebut peneliti menjadikan ini sebagai peluang dalam E-Commerce dengan copywriting untuk mengatasi masalah ekonomi keluarga terdampak pandemi.</t>
  </si>
  <si>
    <t>BEBERAPA UPAYA WANITA BERSTATUS JANDA MENANGGUNG ANAK DALAM MEMENUHI EKONOMI KELUARGA DAN TUNTUTAN PENDIDIKAN ANAK DI ERA TEKNOLOGI  (Studi Kasus: Tentang Peran Orang Tua Tunggal Di Lingkungan Masyarakat Desa Dangin Puri Kauh, Kota Denpasar)</t>
  </si>
  <si>
    <t>Penelitian ini nantinya berisikan keterangan keberadaan ekonomi wanita janda dengan tanggungan anak dalam menghadapi masalah pendidikan dan perkembangan teknologi seperti era sekarang yang penuh tantangan. Juga untuk mengetahui fenomena pola aktivitas ekonomi dari segi konsumsi, produksi, distribusi serta pendapatan untuk memenuhi tuntutan pendidikan dan perkembangan teknologi yang dihadapi anak.</t>
  </si>
  <si>
    <t>Lampion Penjaga Imun</t>
  </si>
  <si>
    <t xml:space="preserve">Covid-19 merupakan wabah virus baru yang sudah menyebar keseluruh dunia. Cara untung terhindar dari terinfeksinya virus tersebut adalah dengan cara mengikuti protokol kesehatan, imunitas tubuh juga menjadi faktor yang kuat dalam penyebaran virus ini. Imunitas tubuh yang buruk juga akan mempermudah masuknya virus apapun ke dalam tubuh. Minum vitamin adalah satu dari sekian cara yang dapat di lakukan untuk menjaga imun tubuh, tetapi ada yang lebih mudah lagi, yaitu dengan membuat minuman tradisional yang berkhasiat. Salah satu olahan minuman tradisional yaitu dari tanaman ciplukan. </t>
  </si>
  <si>
    <t>Pengaruh Covid-19 Terhadap Tebal Dompet Masyarakat Desa Timpag</t>
  </si>
  <si>
    <t xml:space="preserve">Rancangan penelitian ini membahas tentang hubungan antara e-bisnis dengan penghasilan masyarakat di Desa Timpag, dalam masa pandemi ini. </t>
  </si>
  <si>
    <t>Analisis Komparasi Dampak COVID-19 dengan Tragedi Bom Bali 1 Terhadap Perekonomian Bali Khususnya pada Sektor Pariwisata</t>
  </si>
  <si>
    <t xml:space="preserve">penelitian ini bertujuan untuk menganalisis kondisi Ekonomi pada sektor pariwisata di saat pandemi COVID-19 dan membandingkan dengan tragedi bom Bali 1. Saat ini, masyarakat belum mengetahui secara mendalam mengenai dampak dari virus COVID-19 terhadap perekonomian khususnya sektor pariwisata. Oleh karena itu, kami membuat suatu penelitian untuk mengedukasi masyarakat luas tentang dampak ekonomi khususnya di sektor pariwisata dari Pandemi COVID-19 dan membandingkan dengan peristiwa Bom Bali 1.
</t>
  </si>
  <si>
    <t>TALI PLASENTA SEBAGAI PENDUKUNG PERKEMBANGAN PEREKONOMIAN MASYARAKAT</t>
  </si>
  <si>
    <t>Penelitian ini menjelaskan bagimana cara mengolah sampah plastik menjadi suatu kreativitas yang menguntungkan atau bernilai jual.</t>
  </si>
  <si>
    <t>PENGARUH PELAKSANAAN PEMBERIAN KREDIT BERBASIS TEKNOLOGI INFORMASI OLEH FINTECH KEPADA PELAKU USAHA MIKRO KECIL DAN MENENGAH TERHADAP PENDAPATAN YANG DIPEROLEHNYA</t>
  </si>
  <si>
    <t>Pada penelitian kami terdapat 3 kata kunci yaitu: fintech, fintech lending, dan UMKM. Kami menganalisis pengaruh pendapatan pelaku UMKM oleh fintech tepatnya fintech lending. Fintech lending merupakan layanan jasa keuangan digital yang mempertemukan lender dan borrower untuk melakukan perjanjian pinjam meminjam. Kami terlebih dahulu menganalisis permasalahan utama dari pelaku UMKM yaitu modal. Jadi kami berharap penelitian ini dapat mempermudah dan memperlancar pelaku UMKM dalam memperoleh modal sehingga dapat memberikan pengaruh positif terhadap pendapatan pelaku UMKM di Indonesia.</t>
  </si>
  <si>
    <t>Pengaruh Aktivitas dan Kreativitas Kegiatan Pada Perempuan Pkk (Pemberdayaan Kesejahteraan Keluarga) Pesisir Desa Adat Serangan Dalam Upaya Meningkatkan Ekonomi Rumah Tangga (Studi Kasus: Kegiatan Perempuan Pkk Pesisir Dalam Meningkatkan Eksistensi Ekonomi Rumah Tangga Di Desa Adat Serangan Denpasar)</t>
  </si>
  <si>
    <t>Desa Adat Serangan merupakan daerah pesisir dimana mayoritas penduduknya adalah nelayan dan nampaknya nelayan yang melaut semuanya adalah laki-laki. Di samping itu yang menjadi sorotan adalah peran perempuan PKK Desa Adat Serangan tidak hanya sebagai ibu rumah tanggan melainkan turut berpartisipasi menambah pendapatan rumah tangga melalui kreativitas dan aktivitas berbagai macam bentuk kegiatan dan mampu mengatasi hambatan-hambatannya sesuai dengan tuntutan wisata bahari yang berkembang di desanya, mengingat Desa Adat Serangan merupakan desa yang memiliki keberagaman biodiversitas.</t>
  </si>
  <si>
    <t>Analisis Perbandingan Pendapatan Pedagang Art Shop Di Kawasan Daya Tarik Wisata Pantai Kuta Pada Masa Sebelum Dan Saat Pandemi Covid-19</t>
  </si>
  <si>
    <t xml:space="preserve">Penutupan ruang publik sebagai antisipasi penyebaran COVID-19 juga dilakukan di Pantai Kuta dan sekitarnya, sehingga berdampak besar bagi masyarakat. Penelitian ini mengangkat permasalahan mengenai perbandingan pendapatan pedagang art shop di kawasan daya tarik wisata Pantai Kuta pada masa sebelum dan saat pandemi COVID-19 dengan metode pengumpulan data menggunakan teknik observasi, wawancara, kuesioner, studi pustaka dan studi literatur. </t>
  </si>
  <si>
    <t>Strategi Pelaku E-Commerce Dadakan Di Tengah</t>
  </si>
  <si>
    <t xml:space="preserve">Kategori ekonomi. Efek corona membuat banyak pegawai pariwisata yang dirumahkan, banyak dari mereka yang harus banting setir dan beralih profesi banyak menjadi pedagang online dadakan untuk tetap menghasilkan uang selama pandemi corona ini. Namun, disisi lain keadaan daya beli masyarakat selama pandemi corona mengalami penurunan. Kedua fenomena ini sangat bertolak belakang. Penelitian inilah yang diharapkan nantinya bisa memecahkan masalah tersebut dengan mengetahui strategi para pedagang online dadakan yng masih bisa bertahan dengan tantangan turunnya daya beli masyarakat ini. </t>
  </si>
  <si>
    <t>KAITO RODAKU UNTUK MENAMBAH PENGHASILAN KELUARGA</t>
  </si>
  <si>
    <t>Untuk meningkatkan nilai ekonomis, solusinya adalah mengolahnya menjadi barang kerajinan yang unik dan menarik. Untuk itu diangkatlah sebagai karya tulis yang berjudul ”KAITO RODAKU” yakni (BINGKAI FOTO DARI LAMTORO DAN DAUN KUPU-KUPU). Bingkai foto ini memiliki bahan utama yang ramah lingkungan yaitu dengan bahan daun lamtoro dan daun kupu-kupu) untuk menambah penghasilan keluarga. Masalah yang diangkat dalam penelitian ini adalah masalah mengenai peningkatan ekonomi masyarakat yang masih terbilang rendah dan masalah mengenai proses pembuatan bingkai foto.</t>
  </si>
  <si>
    <t>ULTRACROSCHECK: STRATEGI PENINGKATAN KREDIBILITAS INDUSTRI PERHOTELAN DI KABUPATEN BADUNG DALAM MENYONGSONG ERA NEW NORMAL</t>
  </si>
  <si>
    <t>penulis menyarankan strategi berupa layanan hotel dengan nama Ultracroscheck (akronim dari Ultraviolet Based Cleanliness Rooms Checking). Ultracroscheck merupakan layanan yang diberikan pihak hotel kepada tamu yang akan menginap untuk melihat sendiri kebersihan kamar hotel secara detail.</t>
  </si>
  <si>
    <t>BANTEN</t>
  </si>
  <si>
    <t>LPB BANTEN 2020</t>
  </si>
  <si>
    <t>Pengaruh Brand image dalam Pengambilan Keputusan Memilih Perguruan Tinggi</t>
  </si>
  <si>
    <t>Penelitian yang berjudul Pengaruh Brand image dalam Pengambilan Keputusan Memilih Perguruan Tinggi ini akan menggambarkan hubungan antara brand image suatu universitas terhadap pengambilan keputusan seorang calon mahasiswa dalam memilih perguruan tinggi. Hal ini dirasakan oleh penulis menjadi suatu permasalahan yang muncul bagi para siswa SMA dalam memilih perguruan tinggi termasuk yang dirasakan penulis saat ini.</t>
  </si>
  <si>
    <t>UPAYA BISNIS PERHOTELAN Di BANTEN UNTUK BERTAHAN PADA MASA PANDEMI COVID-19</t>
  </si>
  <si>
    <t>Penelitian ini merupakan penelitian yang kualitatif dan juga berfokus pada menginformasikan dari pada mencari solusi. Penelitiannya sendiri sangat fokus pada dampak-dampak dan juga hal yang dilakukan bisnis</t>
  </si>
  <si>
    <t xml:space="preserve">PERAN MEDIA SOSIAL DALAM MENINGKATKAN EKONOMI KREATIF DI KALANGAN PELAJAR PADA MASA PANDEMIK </t>
  </si>
  <si>
    <t>Penelitian ini bertujuan untuk mengetahui sejauh mana peran media sosial dapat membantu kreativitas ekonomi di kalangan pelajar dengan latar belakang yang diambil saat ini/pada masa PJJ.Data yang dicari dengan metode observasi yang berupa angket.dalam penelitian ini juga dapat mengetahui bagaimana cara untuk memakai media sosial yang baik dan benar agar tidak memberikan dampak negatif bagi pelajar</t>
  </si>
  <si>
    <t>DIY</t>
  </si>
  <si>
    <t>LPB DIY 2020</t>
  </si>
  <si>
    <t>Ketahan Pedagang Angkringan di Yogyakarta Selama Masa Pandemi COVID - 19</t>
  </si>
  <si>
    <t>Pandemi Covid-19, tidak menyurutkan antusias warga Yogyakarta untuk menikmati kuliner angkringan. Kami tertarik meneliti model-model pedagang angkringan, faktor faktor yang mempengaruhi keberlangsungan usaha angkringan dan upaya yang dilakukan untuk bertahan di masa pandemi.
Pengumpulan data dilakukan dengan kuisoner bagi konsumen dan wawancara dengan pedagang angkringan diJalan Mangkubumi dan Jalan Kabupaten.
Penelitian dilakukan dengan metode deskriptif untuk menjelaskan ketahanan pedagang angkringan dimasa pandemi Covid-19.</t>
  </si>
  <si>
    <t>TEKO BASI (Temperature Controller Bag for ASI) Tas Pengatur Suhu Untuk ASI, Praktis, Efektif, dan Menghemat Pengeluaran untuk Wanita Karir.</t>
  </si>
  <si>
    <t>Terkadang seorang ibu yang bekerja lebih memilih memberikan susu formula kepada bayinya karena khawatir jika memberi susu ASI (yang sudah dikemas dalam botol), susu tersebut harus segera habis dan tidak tahan dalam waktu yang lama jika dibiarkan di tempat terbuka. Guna menghindari pemborosan, peneliti mengembangkan Temperature Controller Bag for ASI sebagai alat tepat guna untuk menjaga kesterilan ASI, sehingga ibu tidak khawatir jika ASI disimpan dengan waktu lebih lama sehingga tak perlu mengeluarkan yang baru lagi sekaligus menghemat pengeluaran.</t>
  </si>
  <si>
    <t>Swing Kids Electricity Generator</t>
  </si>
  <si>
    <t>Listrik adalah salah satu energi yang digunakan dalam kehidupan sehari –hari.  keberadaan energi listrik sangatlah penting bagi kehidupan manusia.Namun sebagian besar pembangkit listrik di Indonesia masih menggunakan bahan tidak terbarukan dan membutuhkan anggaran yang besar. Peneliti menawarkan Swing Kids Electricity sebagai alternatif sumber penghasil listrik.  Produk ini merupakan sumber energi terbarukan, tidak menghasilkan emisi, ruang untuk mengaplikasikan produk relatif kecil, berbudget rendah dan dapat diaplikasikan disemua negara.</t>
  </si>
  <si>
    <t>KETERTARIKAN DAN MINAT PERPINDAHAN OJEK KONVENSIONAL KE OJEK DARING/ONLINE</t>
  </si>
  <si>
    <t>Perkembangan teknologi dan informasi sangatlah pesat.Meratanya jaringan internet dan tingginya penggunaan smartphone menjadikan Indonesia menjadi salah satu Negara yang berpontensi bagi para pengembang aplikasi berbasis online. Hampir semua penumpang transportasi konvesional lebih memilih kepada angkutan online dan jumlah penumpang angkutan konvensional berkurang. Dengan berkurangnya jumlah penumpang dan pendapatan jasa angkutan konvensional,apakah para pengemudi jasa angkutan konvensional akan berpindah ke angkutan online atau akan tetap menjadi pengemudi jasa angkutan konvensional ?</t>
  </si>
  <si>
    <t>DKI</t>
  </si>
  <si>
    <t>LPB DKI 2020</t>
  </si>
  <si>
    <t>Peran Fiscal Policy dalam Menaikan Kualitas Pekerja dan Barang Export untuk Memiliki Ketahanan Ekonomi yang Kuat</t>
  </si>
  <si>
    <t xml:space="preserve">Indonesia terlihat seperti negara yang kuat di mata dunia karena dia merupakan negara memiliki populasi terbanyak keempat di dunia,  ekonomi kesepuluh terbesar dalam purchasing power parity, dan anggota dari G-20. Namun jika dilihat secara detail ekonomi Indonesia, terlihat bahwa indonesia memiliki ekonomi yang boros. Seperti financial development index rendah. Alasan utama adalah kualitas pekerja di Indonesia kebanyakan lulusan SD. Pemerintah perlu investasi pada pendidikan dengan fiscal policy.  Dampak fiscal policy akan dianalisis pakai multiplier model.
</t>
  </si>
  <si>
    <t>JABAR</t>
  </si>
  <si>
    <t>LPB JABAR (YSC) 2020</t>
  </si>
  <si>
    <t>Analisis Faktor-faktor yang Memengaruhi Perilaku Konsumen dan Keputusan Pembelian Produk Reusable Straw pada Peserta Didik Kelas 10 - 11 SMA Mutiara Bunda Tahun Ajaran 2019-2020</t>
  </si>
  <si>
    <t>Masyarakat mulai berinisiatif untuk tidak lagi menggunakan sedotan plastik dan menggantinya dengan alternatif lain, yaitu dengan menciptakan sedotan yang bisa digunakan berulang kali atau reusable straw demi menjaga kelestarian lingkungan.Dengan menggunakan metode kualitatif dan teknik pengambilan data wawancara, hasil penelitian menunjukkan bahwa latar belakang, nilai kualitas dan juga nilai emosional berpengaruh dengan perilaku konsumen.Faktor-faktor yang berpengaruh pada perilaku konsumen adalah faktor sosial dan faktor pribadi.</t>
  </si>
  <si>
    <t>Dampak Game Online Bagi Ekonomi Pelajar</t>
  </si>
  <si>
    <t>Game Online mobile telah menjadi hal yang sangat di gemari oleh kebanyakan orang berbagai usia, khususnya bagi pelajar, mereka sering sekali memainkan game online, Terlebih lagi orang yang memainkan Game online ini tentunya harus selalu mempunyai uang untuk membeli paketan kuota.
 Seorang pelajar tentunya masih meminta uang kepada orang tua, jika pelajar ini terus menerus membeli paketan kuota dengan uang orang tuanya, mungkin uang yang seharusnya di tabung, ternyata terbuang begitu saja, jika ini terus terjadi, maka perekonomian pelajar dan keluarga tersebut akan menjadi kurang baik</t>
  </si>
  <si>
    <t>Pemanfaatan Daun Jambu Biji Sebagai Makanan yang Bernilai Ekonomis</t>
  </si>
  <si>
    <t>Daun jambu biji memiliki khasiat seperti mengobati diabetes dan diare. dapat dikonsumsi secara langsung maupun diseduh seperti teh. dari cara penyajian sebagai obat sudah pasti rasanya pahit. peneliti mempunyai ide untuk membuat keripik daun jambu biji. penyajian jambu biji diolah menjadi keripik dengan alasan kripik adalah makanan ringan yang digemari, semua orang bisa mengkonsumsi keripik daun jambu biji sebagai cemilan, pencegah, dan penyembuhan penyakit yang ada di dalam tubuh.</t>
  </si>
  <si>
    <t>Analisa SWOT Dalam Menentukan Strategi Bisnis Kafe Online Pada Jon and café Library</t>
  </si>
  <si>
    <t>Penelitian ini bertujuan untuk mengidentifikasi kekuatan dan kelemahan (lingkungan internal) serta peluang dan ancaman (lingkungan eksternal) serta merumuskan strategi bisnis kafe online yang tepat melalui analisis SWOT (Strengths, Weaknesses, Opportunities dan Threats) pada “Jon Café and Library”.</t>
  </si>
  <si>
    <t>JATENG</t>
  </si>
  <si>
    <t>LPB JATENG 2020</t>
  </si>
  <si>
    <t>STRATEGI PROTEKSI PASAR SAMPANG DARI MONOPOLI PEDAGANG CINA</t>
  </si>
  <si>
    <t>Pasar Sampang dikenal sebagai satu-satunya pasar di Kabupaten Cilacap yang bebas dari pedagang Cina. Tujuan penelitian ini adalah mengetahui upaya bersama warga kecamatan Sampang dalam memproteksi perekonomian mereka dari monopoli pedagang Cina. Metode penelitian yang digunakan adalah kualitatif. Pengumpulan data menggunakan observasi dan wawancara mendalam. Analisis data menggunakan analisis deskriptif dengan reduksi dan interpretasi. Strategi proteksi warga Sampang adalah melarang WNI keturunan Cina membuka usaha sendiri di Pasar Sampang tapi boleh berkolaborasi dengan warga pribumi.</t>
  </si>
  <si>
    <t>MINDRING: Studi Tentang Tingkat Preferensi Melalui Pendekatan Personal Selling Dalam Masyarakat Desa</t>
  </si>
  <si>
    <t xml:space="preserve">Penelitian ini perlu dilakukan karena banyaknya masyarakat pedesaaan memenuhi
kebutuhan dengan memanfaatkan jasa mindring . Maka dari itu penelliti merumuskan masalah tentang bagaimana preferensi masyarakat desa terhadap mindring.
Metodologi penelitian ini meliputi teknik analisi data, yang digunakan adalah analisis model interaktif. Hasil yang diharapkan peneliti ingin mengetahui tingkat preferensi masyarakat desa terhadap mindring dan rasionalitas dari preferensi masyarakat terhadap mindring serta bentuk hubungan pengguna dan pelaku mindring di lingkungan masyarakat desa.
</t>
  </si>
  <si>
    <t>PENGEMBANGAN HUTAN PAYAU MENJADI EKOWISATA BERNUANSA ROMANTISME</t>
  </si>
  <si>
    <t>Salah satu destinasi wisata yang menarik di kota Cilacap adalah Wisata Payau yang berasa di kelurahan Tritih Kulon kecamatan Cilacap Utara. Penelitian ini bertujuan mengetahui pengembangan Wisata Payau yang memperhatikan kelestarian alam dan nilai edukasi yang dimiliki oleh destinasi wisata ini. Metode penelitian yang digunakan adalah metode kualitatif. Pengumpulan data menggunakan observasi dan wawancara. Analisis data menggunakan analisis deskriptif dengan reduksi dan interpretasi. Pengembangan hutan mangrove dilakukan dengan diberi aroma romantisme.</t>
  </si>
  <si>
    <t>Pengaruh Peniadaan Tradisi Dandangan akibat COVID-19 terhadap Pendapatan Pedagang di Lokasi Dandangan</t>
  </si>
  <si>
    <t>Peniadaan tradisi dandangan di Kabupaten Kudus sebagai akibat dari mewabahnya COVID-19 memberikan dampak pada penurunan aktivitas perdagangan. Penelitian ini dilakukan dalam rangka mengetahui pengaruh peniadaan tradisi dandangan terhadap pendapatan pedagang di lokasi dandangan untuk kemudian dianalisa dan dicari solusi permasalahannya.</t>
  </si>
  <si>
    <t>Economic recovery pada UMKM Tas di Kabupaten Kudus</t>
  </si>
  <si>
    <t xml:space="preserve">Salah satu UMKM yang berkembang di Kabupaten Kudus yaitu UMKM kerajinan Tas. 
Kondisi COVID 19 yang makin memburuk ini berakibat adanya pembatasan kegiatan yang 
berdampak pada distribusi barang yang tidak lancar,sehingga omset penjualan menurun. 
maka dari itu, produsen UMKM tas di Kabupaten Kudus dituntut untuk melakukan usaha 
pemulihan kembali omset penjualan mereka yaitu dengan cara economic recover. Penelitian 
ini merupakan penelitian observasi terhadap produk yang diteliti di lapangan secara 
langsung saat ini. Teknik analisis data dilakukan dengan membandingankan omset
</t>
  </si>
  <si>
    <t>Pandemi Mengoyak Seni (Studi Kasus Grup Seni Thek-thek)</t>
  </si>
  <si>
    <t>Penelitian ini memaparkan dampak pandemi covid-19 terhadap pekerja seni, khususnya grup Thek-thek dengan rumusan masalah berupa upaya yang dilakukan grup thek-thek dalam bertahan hidup pada masa pandemi. Adapun metodologi yang digunakan adalah penelitian kualitatif dengan pengumpulan data melalui wawancara narasumber dan studi pustaka. Analisis data menggunakan teknik triangulasi berupa pembandingan antar data yang diperoleh sehingga mendapatkan data yang valid.</t>
  </si>
  <si>
    <t>PEMANFAATAN RUANG KOSONG UNTUK DITANAMI LUMBUNG PANGAN KOLEKTIF SEBAGAI USAHA MERAJUT KETAHANAN PANGAN MANDIRI DI TENGAH PANDEMI</t>
  </si>
  <si>
    <t xml:space="preserve">Penelitian ini merupakan penelitian kualitatif dengan bentuk penelitian deskriptif kualitatif. Tujuan dari penelitian ini adalah untuk mengetahui Lumbung Pangan Kolektif, keefektifannya dalam menjamin kebutuhan pangan di masa pandemi, dan pengaruhnya dalam sektor perekonomian.
Dengan adanya Lumbung Pangan Kolektif kebutuhan masyarakat diharapkan dapat terjamin dan dapat terhindar dari krisis pangan. Selain itu, nantinya juga dapat membantu masyarakat dalam keadaan normal khususnya hal ekonomi, karena apabila masyarakat ingin menjual hasilnya pun dapat menghasilkan pengasilan yang lumayan.
</t>
  </si>
  <si>
    <t>Pengaruh Pandemi Covid-19 Terhadap Produksi Mais Tiwul Instan di Desa Greges Kecamatan Tembarak</t>
  </si>
  <si>
    <t xml:space="preserve">Pandemi covid-19 menggegerkan sektor perekonomian  di dunia termasuk Indonesia. Adanya wabah covid-19 ini mengakibatkan pertumbuhan ekonomi mengalami kontraksi yang sangat besar, salah satunya adalah Usaha Mikro Kecil dan Menengah (UMKM) Mais Tiwul Instan yang berada di Desa Greges, Tembarak, Temanggung. Mais Tiwul Instan merupakan salah satu dari ribuan UMKM terdampak covid-19. Penelitian ini bertujuan untuk mengtahui dampak covid-19 terhadap produksi mais tiwul instan. </t>
  </si>
  <si>
    <t>JUALAN ONLINE PELAJAR SMP N 3 JATIYOSO DI ERA NEW NORMAL</t>
  </si>
  <si>
    <t xml:space="preserve">Dalam penelitian ini, peneliti menguraikan secara mendalam dan kritis tentang fenomena pelajar SMP N 3 Jatiyoso yang berjualan online di era new normal. Pelajar itu seharusnya kreatif, inovatif, dan aktif diberbagai macam situasi termasuk di era new normal. Biasanya mereka belajar dengan guru di sekolah maupun di rumah namun di era pandemi ini, mereka harus belajar di rumah saja. Masalahnya mereka belajar dari rumah sambil bermain game, tik-tok, berkomunikasi yang tidak bermakna dengan teman tanpa pengawasan yang ketat dari guru dan orangtuannya. </t>
  </si>
  <si>
    <t>Dampak Covid-19 Terhadap Perekonomian Pedagang di Pasar Kliwon Kabupaten Temanggung</t>
  </si>
  <si>
    <t>Kondisi awal sebelum adanya covid-19  para pedagang di pasar kliwon Kabupaten Temanggung, Omset pendapatanyan diatas rata-rata, setelah adanya covid-19 dan dilakukan masa lockdown oleh pemerintah Kabupaten Temanggung maka omset penjualan menurun sangat dratis dan harga penjualan barang di pasar merosot jauh dari pada masa sebelum adanya covid-19. Dari hasil penelitian kami dapat memberikan gambaran sampai sejauh mana penurunakan perekonomian yang dialami oleh para pedagang. Sehingga dengan adanya hasil penelitian ini, dapat bermanfaat untuk  pedagang di pasar Kliwon Kabupaten Temanggung.</t>
  </si>
  <si>
    <t>JATIM</t>
  </si>
  <si>
    <t>LPB JATIM 2020</t>
  </si>
  <si>
    <t>Crisis Against Crave: The Increment of Retailed Coffee Sales in Response to the Wave of Pandemic Disruption</t>
  </si>
  <si>
    <t>This research is a quantitative research which attempts to measure the elasticity of coffee based on the 2 aspects that are disrupted during a pandemic (income and value of goods). Which will indicate the elevation/depression of firm (coffee retail shop) in the aspect of turnover, considering the fact within the basic theory of goods consumption during a recession. Variables that are extracted to be measured further are based on consumer's perspective. In accordance, the methods that will be utilised forward are survey and questionnaire along with the implementation in a curved graph.</t>
  </si>
  <si>
    <t>FENOMENA ABG (Academic Business Government)TERHADAP  PELAKU USAHA PECEL LELE LAMONGAN DALAM  MEMPERKENALKAN PRODUK KULINER KHAS LAMONGAN DI  INDONESIA</t>
  </si>
  <si>
    <t>Salah satu kota dijawa timur yaitu lamongan, terkenal akan kukiner khas nya yaitu pecel lele. Ternyata menurut data, ditahun 2014 hampir 3000 orang di jakarta pedagang pecel lele. Itu berarti penyebaran pecel lele dipengaruhi oleh manusia dan faktor lokalitas. Oleh karena itu kami berinisiatif membuat penelitian ini dengan judul "Fenomena ABG (Academic business government) Terhadapat pelaku usaha pecel lele lamongan dalam memperkenalkan produk kuliner khas lamongan di Indonesia.</t>
  </si>
  <si>
    <t>analisis pengaruh pemasaran kosmetik emina terhadap remaja di Indonesia</t>
  </si>
  <si>
    <t xml:space="preserve">Penelitian ini bertujuan untuk mengetahui pengaruh pemasaran kosmetik Emina terhadap keputusan pembelian yang diambil remaja. Penulis menggunakan 3 teori, yaitu teori perilaku konsumen, teori konsumsi remaja, dan teori adolescent. Penulis menggunakan metode kueaioner dalam survey.
</t>
  </si>
  <si>
    <t>Pemberdayaan Potensi Lokal Perairan Wilayah Greges Surabaya Barat untuk Menopang Ekonomi Warga Setempat</t>
  </si>
  <si>
    <t>Penulisan ini bertujuan untuk menopang ekonomi warga. Latar belakang, di Surabaya banyak masyarakat tidak peduli dengan alam, saat ini kebutuhan air bersih sering mengalami gangguan. Rumusan masalah, sejauh mana pengembangan daerah sekitar perairan yang dapat menjadikan tempat wisata. Tempat penelitian di Perairan Greges, Surabaya Barat dan di Lab IPA SMA Wijaya Putra Surabaya dilaksanakan tanggal 13 maret - 13 april 2020. Harapan kami memberikan peluang usaha untuk warga  pengangguran. Kesimpulan, perairan di sekitar masyarakat daerah Greges dikelola menjadi wisata dengan edukasi masyarakat.</t>
  </si>
  <si>
    <t>Pengaruh Perkembangan Usaha Mikro Kecil Menengah Terhadap Kondisi Finansial Masyarakat Di Kawasan Hutan Mangrove Wonorejo</t>
  </si>
  <si>
    <t>Penelitian ini bertujuan untuk mengetahui peran UMKM dalam kondisi Finansial Masyarakat sekitar.</t>
  </si>
  <si>
    <t>Batik Ciprat : Upaya Pemberdayaan Ekonomi untuk Meningkatkan Taraf Hidup Masyarakat Tunagrahita di Desa Karangpatihan Ponorogo</t>
  </si>
  <si>
    <t>Karangpatihan Ponorogo terkenal  sebutan kampung idiot. Pada tahun 1960 an terjadi gejolak kemiskinan yang menyebabkan wanita hamil hanya memakan tiwul dan aking sehingga bayi kekurangan gizi dan yodium yang diduga penyebab keterbelakangan mental. Kemudian pada tahun 2013 pemerintah setempat membangun "Rumah Harapan Karangpatihan Bangkit" dengan tujuan pemberdayaan warga tunagrahita agar mandiri dan menghasilkan pendapatan. Salah satu upaya nya yaitu mengembangkan batik ciprat yang pemasaran berupa pameran/penjualan sehingga memperbaiki taraf hidupnya. Namun mengalami kendala hal komunikasi</t>
  </si>
  <si>
    <t>Stock investment Opportunities In The New Normal Era</t>
  </si>
  <si>
    <t>Penelitian ini berisi mengenai kesempatan untuk berinvestasi saham dan cara memilih saham yang baik di masa pandemi ini</t>
  </si>
  <si>
    <t>Tanggap Liswan Budoyo: Studi Kasus Impresif Pagelaran Seni Reog Per-Tanggal 11 Terhadap Ekonomi Masyarakat Ponorogo</t>
  </si>
  <si>
    <t xml:space="preserve">Penelitian ini membahas mengenai adanya program kebudayaan reog di Ponorogo yang kebijakannya baru ditetapkan bulan Juli 2019. Pagelaran Reog Per-Tanggal 11 menjadi Terobosan dalam pengembangan budaya. Selain itu, gelaran rutin reog akan memberikan impresif baru bagi masyarakat sekitar, tentunya akan sangat berpengaruh dari segi ekonomi. Oleh karena itu penelitian ini digunakan untuk mengkaji seberapa besar potensi ekonomi yang diakibatkan dari adanya Pagelaran Reog Per-Tanggal 11. </t>
  </si>
  <si>
    <t>KALTENG</t>
  </si>
  <si>
    <t>LPB KALTENG 2020</t>
  </si>
  <si>
    <t>BUDAYA MAHANDI SEBAGAI UPAYA MEMBANGUN KEMANDIRIAN DALAM MENINGKATKAN PEREKONOMIAN MASYARAKAT DESA BABAUNG KECAMATAN PULAU HANAUT KABUPATEN KOTA WARINGIN TIMUR</t>
  </si>
  <si>
    <t>Penjelasan penelitian ini menjelaskan tentang perekonomian masyarakat desa babaung kecamatan pulau hanaut kabupaten kota waringin timur.</t>
  </si>
  <si>
    <t>SBY</t>
  </si>
  <si>
    <t>LPB SBY 2020</t>
  </si>
  <si>
    <t>PANDEMIC COVID-19: AN ACCELERATION TO REVOLUTIONARY INDUSTRY 4.0 IN DIGITAL INVESTMENT</t>
  </si>
  <si>
    <t>This research will analyze the impact of Pandemic COVID-19 in accelerating the revolutionary industry 4.0 in Indonesia using number of digital infrastructure investment as dependent variable. The theory that will be applied to analyze this research is Theory of Short Run Equilibrium in the Aggregate Demand and Aggregate Supply – Neo Classical Model. Primary data will be gathered through a survey to businessman about the investment in digital infrastructure made, while secondary data will be gathered from government publication and business publication</t>
  </si>
  <si>
    <t xml:space="preserve">The Savior of Business: An Investigative Study of Frozen Food Business During Pandemic in Indonesia </t>
  </si>
  <si>
    <t>Penelitian ini meneliti tentang konsumsi frozen food. dampaknya pada perekonomian yang menurun, menurut analisis SWOT dan marketing mix</t>
  </si>
  <si>
    <t>Virtual Tourism: A Solution of Boredom and Tourism Industry Helper During COVID-19 Pandemic</t>
  </si>
  <si>
    <t>COVID-19 has affect tourism industy, yet creates another creativity such as virtual tourism. The main focus of this research is analysing the impact of virtual tourism in restraining the negative impact of COVID-19 pandemic in the tourism industry, using the theory of demand - supply model. Primary data will be collected by conducting an interview with the representative of Kementrian Pariwisata dan Ekonomi Kreatif and business entrepreneur of virtual tourism. Secondary data will be collected from official government publications and virtual tour agent websites.</t>
  </si>
  <si>
    <t>Dampak CoronaVirus Terhadap E-commerce Dan Ekonomi Indonesia</t>
  </si>
  <si>
    <t>penelitian ini akan berisikan tentang dampak dari wabah corona virus terhdapa e-commerce dan ekonomi indonesia. pada desember 2019 dunia digemparkan dengan adanya corona virus, yang menyerang salurn pernafasan manusia. virus ini telah menyebar ke seluruh negara, indonesia juga merupakan salah satu negara di dunia yang terinfeksi dan melakukan karantina dan lockdown. virus ini sangat berdampak pada perkeonomian di indonesia karena k</t>
  </si>
  <si>
    <t>PEMANFAATAN EKONOMI DIGITAL SEBAGAI SEBUAH PELUANG  DI MASA PANDEMI GLOBAL COVID 19  Suatu Studi Kasus pada Eksistensi Group  Bangtan Sonyeondan (BTS)</t>
  </si>
  <si>
    <t>Pandemi Covid 19 yang sampai saat ini masih berlangsung, telah menyebabkan keterpurukan ekonomi di semua sektor usaha. Karantina mandiri dan pembatasan sosial yang mengharuskan masyarakat semaksimal mungkin berada di rumah, mengakibatkan turunnya produktivitas usaha dan pendapatan masyarakat.
	Ekonomi digital merupakan peluang yang sangat relevan dengan kondisi saat ini.  Group K-POP Bangtan Sonyeondan atau yang lebih dikenal dengan BTS, dapat dijadikan sebuah contoh sukses group yang mampu memanfaatkan ekonomi digital secara maksimal sebagai solusi nyata di masa pandemi ini.</t>
  </si>
  <si>
    <t>KETAHANAN PANGAN MEMBUAT TELUR ASIN BUMBU PEDAS</t>
  </si>
  <si>
    <t>Alternatif wirausaha untuk memenuhi kebutuhan pangan dan meningkatkan pendapatan rumah tangga dimasa pandemi Covid-19 yang bisa dipasarkan pada masyarakat adalah Telur Asin Berbumbu Pedas. Cara pembuatannya yang tidak membutuhkan bata merah dan arang dapat dibekalkan kepada masyarakat menuju ketahanan pangannya.</t>
  </si>
  <si>
    <t>HABIS AKUISISI TERBITLAH HUTANG</t>
  </si>
  <si>
    <t>penelitian ini bertujuan untuk menganalisa akuisisi 51% saham PT Freeport Indonesia berdasarkan aspek Geo Strategi dan Ekonomi.
Penelitian ini bertujuan untuk memberikan analisis akuisisi 51% saham PT. Freeport Indonesia berdasarkan geo strategi dan ekonomi</t>
  </si>
  <si>
    <t>Pengaruh dampak lockdown bagi pengusaha jual beli online pada masa Pandemi Covid-19</t>
  </si>
  <si>
    <t>Penelitian ini dilatarbelakangi oleh kenyataan maraknya jual beli online disaat pandemi covid-19. Hal ini membuat saya ingin melakukan penelitian bahwa jual beli online ini berpengaruh tidak dalam kehidupan kita dan bermanfaat dalam kehidupan sehari-hari.
Tujuan penelitian ini untuk mengetahui alasan untuk jual beli online sehingga kita bisa memanfaatkan keadaan dimasa pandemi ini dengan tidak keluar rumah tapi kita masih bisa mencari uang dan dapat membeli barang yang kita inginkan.</t>
  </si>
  <si>
    <t>Strategi Mendongkrak Keberadaan Pasar Sentra Ikan Bulak</t>
  </si>
  <si>
    <t>Sentra ikan bulak adalah tempat penjualan produk maritim seperti ikan asap, kripik dan ikan asin. Tempat ini dibuka oleh pemerintah karena beliau melihat penjual berdagang di pinggir jalan dekat rumah mereka. Di pasar SIB pembeli bisa melihat penjual membersihkan ikan, mengasap dan menjual. Gedung Sentra Ikan Bulak terbagi menjadi dua bagian, yang pertama untuk mengasap dan menjual ikan dan yang kedua untuk menjual keripik. Di rooftop terdapat banyak warung dan tempatnya cocok untuk bersantai</t>
  </si>
  <si>
    <t>Dampak Ekonomi Akibat Pandemi Covid-19 pada Pedagang Kaki Lima di Area Surabaya Pusat</t>
  </si>
  <si>
    <t>Penelitian ini bertujuan untuk mengetahui dampak ekonomi pada pedagang kaki lima di area Surabaya Pusat akibat pandemi Covid-19 ini, penelitian ini diharapkan dapat memberikan gambaran pada pemerintah agar dapat membuat kebijakan-kebijakan ekonomi yang lebih tepat untuk membantu perekonomian pedagang kaki lima yang terpuruk akibat pandemi Covid-19 ini.</t>
  </si>
  <si>
    <t>Perekonomian masyarakat selama pandemi</t>
  </si>
  <si>
    <t>Saat pandemi melanda, pemerintah banyak menetapkan kebijakan yang mempengaruhi ekonomi masyarakat. Seperti sosial distancing, PSBB, penggunaan masker, dll. Pengaruhnya sebagian  besar perekonomian masyarakat menurun. Oleh karena itu kami akan meneliti pendapatan sebelum pandemi  dan saat pandemi berlangsung (yang di dalamnya berisi data kerugian, pendaptan sebelum dan saat pandemi)</t>
  </si>
  <si>
    <t>Dampak Covid-19 Terhadap Aktivitas Ekonomi Masyarakat</t>
  </si>
  <si>
    <t>Sejak mewabahnya pandemi virus corona atau yang dikenal dengan Covid-19 di Indonesia, pemerintah berusaha untuk mencegah meluasnya penularan Covid-19 dengan berbagai kebijakan, mulai dengan aturan Social Distance, Physichal Distance, PSBB atau Pembatasan Sosial Berskala Besar, dan yang baru yaitu New Normal. Dengan kebijakan ini memang diupayakan untuk meminimalisir penyebaran virus corona di Indonesia, tapi pandemi Covid-19 ini juga memberikan dampak buruk terhadap perekonomian masyarakat di Indonesia, dan mempengaruhi pendapatan yang diperoleh masyarakat Indonesia</t>
  </si>
  <si>
    <t>NUSANTARA</t>
  </si>
  <si>
    <t>LPB NUSANTARA 2020</t>
  </si>
  <si>
    <t>PENTINGNYA MANAJEMEN STRATEGI DALAM ORGANISASI (Menganalisis Perilaku Kepemimpinan Kepala Sekolah yang Efektif dalam Keberhasilan Penerapan Manajemen Mutu Terpadu di SMAN 1 Tanjung Raya)</t>
  </si>
  <si>
    <t xml:space="preserve">Dalam bidang pendidikan, maka perilaku kepala Sekolah berpengaruh kepada guru dan staf dalam melaksanakan manajemen mutu terpadu. Maka perilaku kepemimpinan kepala Sekolah yang efektif dalam mendukung keberhasilan penerapan manajemen terpadu di Sekolah adalah perilaku yang berdasar pada prinsip utama manajemen mutu terpadu, yaitu kepuasan pelanggan, respek terhadap semua orang, manajemen berdasarkan fakta, dan perbaikan terus menerus.
</t>
  </si>
  <si>
    <t>STRATEGI PEMBERANTASAN KORUPSI  DI SMAN 1 TANJUNG RAYA</t>
  </si>
  <si>
    <t xml:space="preserve">Tujuan penelitian ini adalah untuk mengetahui dan mendeskripsikan strategi pemberantasan korupsi. Dengan pendidikan anti koupsi dapat dijadikan sebagai wadah dalam pencegahan korupsi yang akan terjadi. Karakter anti korupsi ini ditanamkan sejak usia dini sehingga dapat menjadi benteng diri dalam melakukan tindak korrupsi dimasa akan datang. Peran pendidik, sekolah, orangtua dan masyarakat sangat penting dalam pemberantasan korupsi. 
Keyword: korupsi, pendidikan, karakter
</t>
  </si>
  <si>
    <t>Inovasi Rempah Menjadi Permen Yugima untuk Meningkatkan Kreatifitas Generasi Muda Enterpreuneur SMAN 1 Sikur di Masa Pandemi</t>
  </si>
  <si>
    <t xml:space="preserve">              Karya ilmiah ini berjudul “Inovasi Rempah Menjadi Permen Yugima Meningkatkan Kreativitas Generasi Muda Enterpreuneur SMAN 1 Sikur di Masa PandemiCovid 19 . “.Berdasarkan uraian dan judul di atas, permasalahan yang dibahas dalam penelitian ini dapat dirumuskan sebagai berikut:”Bagaimanakah proses pengolahan rempah merah menjadi permen yugima” dan  “Apakah permen yugima dapat meringankan gejala yang disebabkan oleh covid 19?	
</t>
  </si>
  <si>
    <t>PAPUA</t>
  </si>
  <si>
    <t>LPB PAPUA 2020</t>
  </si>
  <si>
    <t>Persaingan di Bidang Ekonomi Masyarakat Kota Jayapura dalam Memasuki Era New Normal</t>
  </si>
  <si>
    <t>Persaingan ekonomi di era new normal akan berdampak besar bagi masyarakat di Kota Jayapura, dimana masalah ini berkaitan dengan jumlah angka pengangguran di Kota Jayapura. Dalam hal ini, peneliti ingin meninjau lebih lanjut tentang gambaran persaingan ekonomi masyarakat Kota Jayapura dalam memasuki era new normal, serta peran masyarakat Kota Jayapura dalam menghadapi persaingan ekonomi di era new normal agar kondisi perekonomian masyarakat dapat tetap berjalan secara normal.</t>
  </si>
  <si>
    <t>SU</t>
  </si>
  <si>
    <t>LPB SU 2020</t>
  </si>
  <si>
    <t xml:space="preserve">Perubahan Biaya Pendidikan Selama Pembelajaran Daring : Studi Kasus di Kelas X PIIS SMA UNGGUL DEL TP. 2019/2020  </t>
  </si>
  <si>
    <t>penelitian ini berisi tentang perubahan biaya pendidikan siswa terhadap pembelajaran daring melalui studi kasus di kelas x piis sma unggul del tp. 2019/2020. rancang penelitian akan mengaitkan pengaruh pembelajaran daring bagi anggaran keluarga untuk pendidikan anak. data penelitian ini berupa mix method yaitu penggabungan data kualitatif dan kuantitatif melalui wawancara, angket/kuisioner. hasil penelitian diharapkan bisa berguna bagi keluarga untuk memanajemen anggaran dana agar lebih optimal.</t>
  </si>
  <si>
    <t>SUMSEL</t>
  </si>
  <si>
    <t>LPB SUMSEL 2020</t>
  </si>
  <si>
    <t>Pengaruh Mata Pelajaran Prakarya dan Kewirausahaan Terhadap Minat dan Kemampuan Siswa/i SMA Negeri 2 Prabumulih dalam Berwirausaha</t>
  </si>
  <si>
    <t>Penelitian ini bertujuan untuk melihat seberapa besar dampak dari kebijakan pemerintah yaitu menjadikan Prakarya dan Kewirausahaan sebagai salah satu mata pelajaran SMA guna meningkatkan meningkatkan minat dan kemampuan Siswa/i SMA Negeri 2 Prabumulih dalam Berwirausaha.</t>
  </si>
  <si>
    <t xml:space="preserve">Dampak Pemakaian Moda Transportasi LRT di Kota Palembang Terhadap Pendapatan Asli Daerah (PAD) Prop. Sumatra Selatan </t>
  </si>
  <si>
    <t>LTR Palembang dalam sebulan hanya menghasilkan sebesar Rp. 1,1 milyar yang dikelola oleh BLU. Pembangunan LRT Palembang memakan biaya mencapai Rp.10,9 triliun dan pendanaan  operasional Rp.10 milyar perbulan. Adanya kemudahan akomodasi berupa layanan LRT mengakibatkan meningkatnya kunjungan pariwisata di Sumatra Selatan. Oleh karena itu LRT Palembang memiliki dampak yang tidak secara langsung terhadap Pendapatan Asli Daerah (PAD) Sumatra Selatan.</t>
  </si>
  <si>
    <t>Analisis Perbandingan Penghasilan Pedagang di Pasar Lematang Kabupaten Lahat Sebelum dan Saat Pandemi Covid-19</t>
  </si>
  <si>
    <t>Tujuan : untuk mengetahui perbandingan penghasilan pedagang sebelum dan saat pandemi Covid-19, mengetahui persentase penghasilan pedagang di Pasar Lematang, dan menemukan solusi dari masalah tersebut agar perekonomian di Pasar Lematang tetap stabil. 
Subjek penelitian : 30 pedagang di Pasar Lematang, yaitu masing-masing 10 pedagang sembako, 10 pedagang pakaian, dan 10 pedagang buah.
Metode kualitatif : observasi, wawancara, dan studi kasus
Metode kuantitatif : kuesioner</t>
  </si>
  <si>
    <t xml:space="preserve">Rutinnitas Masyarakat Perkotaan Sebagai Acuan Pemecah Masalah Masyarakat Pedesaan Dalam Di Bidang Ekonomi </t>
  </si>
  <si>
    <t xml:space="preserve">orang orang atau masyarakat pedesaan dalam, cenderung lebih tertinggal dalam segi ekonomi daripada masyarakat perkotaan. Disini kami ingin menaikkan status ekonomi masyarakat pedesaan tersebut.
Dengan cara yaitu: 
1)Membuat masyarakat dengan pekerjaan utama seperti bercocok tanam, dan bertenak. Mau menggunakan menginvestasikan uangnya untuk membeli teknologi yang dapat membantu dan mengembangkan usahanya.
2)Mengenalkan bebagai macam bisnis baru kepada masyarakatg pedesaan , seperti halnya bisnis-bisnis yang ada di perkotaan. Seperti, toko online.
</t>
  </si>
  <si>
    <t>Donat Biji Bungur (Dobingur)</t>
  </si>
  <si>
    <t xml:space="preserve">Tanaman bungur biasanya ditanam sebagai tanaman hias yang bunganya sangat cantik berwarna ungu. Akar, biji, daun dan kulit kayu bungur bisa digunakan sebagai bahan obat-obatan. Dengan begitu banyaknya manfaat dari tanaman bungur, maka muncul keinginan untuk membuat donat dari biji bungur. Dalam pembuatan donat biji bungur ini, akan dilakukan beberapa proses yaitu menyiapkan peralatan, mengolah biji bungur, menyiapkan adonan, proses fermentasi, pembentukan , penggorengan hingga tahap terakhir pemberian toping.
</t>
  </si>
  <si>
    <t>Dampak Pembangunan Jalan Tol Pematang Panggang-Kayuagung bagi Pengusaha Rumah Makan</t>
  </si>
  <si>
    <t>Presiden Joko Widodo selaku kepala negara membuat kebijakan mengenai pemerataan pembangunan infrastruktur jalan, berupa jalan tol. Diharapkan agar masyarakat di pedesaan juga ikut merasakan pemerataan pembangunan. Namun, masih ada pihak-pihak yang merasakan dampak dari pembangunan jalan tol. Seperti halnya yang dirasakan oleh masyarakat di Desa Dabuk Rejo Kecamatan Lempuing. Pendapatan mereka setiap bulannya berkurang setelah jalan tol mulai beroperasi</t>
  </si>
  <si>
    <t>2021</t>
  </si>
  <si>
    <t>Pemanfaatan Media Android Untuk Meningkatkan Kemampuan Bisnis Perdagangan Online Siswa SMA Negeri 1 Kejuruan Muda di Masa Pandemi</t>
  </si>
  <si>
    <t xml:space="preserve">Pengaruh Pandemi Terhadap Penghasilan UKM Rajutan Di Desa Pujungan </t>
  </si>
  <si>
    <t xml:space="preserve"> Adanya UKM rajutan didesa Pujungan para ibu rumah tangga dapat memiliki penghasilan tambahan untuk membantu keuangan keluarga. Semenjak terjadinya virus Covid 19 membawa dampak yang sangat merugikan  bagi pemilik UKM rajutan. Untuk mengatasi terjadinya kerugian dan kebangrutan para pemilik UKM rajutan melakukan berbagai strategi salah satunya melakukan pemasaran melalui media social . </t>
  </si>
  <si>
    <t>rancangan website pusti: media pendongkrak perekonomian pariwisata, budaya, dan UMKM dari kelesuan andemi covid-19</t>
  </si>
  <si>
    <t>penelitian ini berfokus pada bagaimana rancangan Website pusti serta kebermanfaatnnya dalam mendongkrak perekonomian pariwisata, budaya, dan UMKM dari kelesuan covid-19</t>
  </si>
  <si>
    <t>Pemanfaatan E-Commerce Sebagai Wadah Promosi oleh UMKM Selama Masa Pemberlakuan Pembatasan Kegiatan Masyarakat (PPKM) Covid-19</t>
  </si>
  <si>
    <t>Penelitian ini dilakukan untuk mengetahui pengaruh e-commerce terhadap penjualan produk UMKM serta ketertarikan pembeli dalam melakukan transaksi jual beli dengan adanya promosi melalui e-commerce selama masa PPKM. Penelitian ini menggunakan desain penelitian non eksperimental dengan menggunakan metode pengumpulan data dari hasil angket dan wawancara. Hasil penelitian ini menunjukkan bahwa e-commerce memberikan banyak manfaat baik bagi pelaku UMKM maupun bagi pembeli untuk melakukan transaksi jual beli selama masa PPKM.</t>
  </si>
  <si>
    <t>Koperasi Tani Usaha Mandiri Singaraja Berbasis Koperasi Digital Sebagai Solusi Meningkatkan Transparansi Keuangan Koperasi</t>
  </si>
  <si>
    <t xml:space="preserve"> Penelitian ini mengkaji terkait efektivitas penggunaan koperasi digital dalam mengatasi permasalahan koperasi saat ini. Beberapa permasalahan yaitu kurangnya transparansi laporan keuangan yang dihasilkan oleh koperasi dengan menggunakan pencatatan secara manual. Metode penelitian menggunakan metode Observasi, wawancara, kuesioner, dan dokumentasi. Hasil penelitian menyatakan 84,4% responden menyatakan koperasi digital mampu meningkatkan transparansi keuangan koperasi.</t>
  </si>
  <si>
    <t>Analisis Perbandingan Terhadap Pertumbuhan Ekonomi UMKM  (Usaha Mikro, Kecil, dan Menengah) di Kota Denpasar Pada Masa  Sebelum Dan Saat Pandemi COVID-19</t>
  </si>
  <si>
    <t>Pertumbuhan ekonomi UMKM pariwisata maupun non-pariwisata mengalami penurunan di masa pandemi. Oleh karena itu, diperlukanlah sebuah cara atau solusi untuk mengetahui sejauh mana dan di sektor apa yang memiliki nilai penurunan lebih rendah dari sebelum pandemi dengan saat pandemi. Oleh karena itu penulis melakukan penelitian ini untuk mengetahui Mengetahui perbandingan pertumbuhan ekonomi UMKM pariwisata sebelum dan pada saat pandemi COVID-19. Mengetahui perbandingan pertumbuhan ekonomi UMKM non-pariwisata sebelum 
dan pada saat pandemi COVID-19</t>
  </si>
  <si>
    <t>Analisis Penurunan Wisatawan Di Daerah Kuta Selama Pandemi Covid-19 Dan Dampaknya Terhadap Perekonomian Bali</t>
  </si>
  <si>
    <t>Analisis Penurunan Wisatawan Di Daerah Kuta Selama Pandemi Covid-19 Dan Dampaknya Terhadap Perekonomian Bali merupakan penelitian kami yang menjelaskan tentang bagaimana keadaan perekonomian di Bali yang terkena dampak Covid-19 akibat penurunan kunjungan wisatawan. Daerah Kuta merupakan daerah yang paling banyak dikunjungi wisatawan maka kami melakukan penelitian terhadap penurunan wisatawan di Daerah Kuta dan dengan penurunan wisatawan tersebut apakah berdampak kepada perekonomian Bali</t>
  </si>
  <si>
    <t>Wirausaha JESSI: Minuman Herbal Sehat Berenergi Guna Meningkatkan Daya Imunitas Tubuh di Masa Pandemi</t>
  </si>
  <si>
    <t>penelitian ini merupakan penelitian yang berisi tentang meneliti wirausaha minuman herbal yang sehat dan berenergi guna meningkatkan imunitas tubuh dalam masa pendemi yaitu covid-19 ini</t>
  </si>
  <si>
    <t>Menjaga Stabilitas Ekonomi Keluarga melalui Pemasaran Biodiesel dari Minyak Jelantah Pedagang Lalapan di Wilayah Kota Denpasar Era Pandemi COVID-19</t>
  </si>
  <si>
    <t>Ancaman virus Corona telah sangat memengaruhi perekonomian keluarga. Dalam jangka panjang, impor BBM ini kelak semakin mendominasi penyediaan energi nasional. Menanggapi permasalahan seperti ini, sebagai generasi muda sekaligus sebagai elemen masyarakat yang memiliki kewajiban mengisi pembangunan secara berkelanjutan di Indonesia, maka hal ini dijadikan suatu kesempatan untuk mengembangkan diri dengan memanfaatkan limbah minyak jelantah untuk diolah menjadi biodiesel, kemudian dapat dipasarkan di masyarakat yang secara berkelanjutan dapat membantu ekonomi keluarga.</t>
  </si>
  <si>
    <t>Batik Sebagai Penunjang Perekonomian Keluarga Perajin Kampung Batik Kembang Mayang Larangan Selatan Kota Tangerang</t>
  </si>
  <si>
    <t xml:space="preserve">Batik adalah budaya Indonesia yang harus dilestarikan. Banyak daerah di Indonesia yang turut melestarikan batik salah satunya daerah Tangerang.Kampung batik kembang mayang di Tangerang ikut melestarikan batik dengan membuat batik ciri khas. Penelitian dilakukan untuk mengetahui pengaruh kampung batik terhadap ekonomi keluarga perajin batik di tempat itu. Penelitian dilakukan melalui wawancara.Kini batik yang diproduksi para perajin dipasarkan dan mampu menunjang ekonomi keluarga mereka. </t>
  </si>
  <si>
    <t>Pre-Desain Awal Aplikasi “A$$ET” Sebagai Alat Perencanaan Keuangan Remaja Untuk Meningkatkan Literasi Keuangan</t>
  </si>
  <si>
    <t>Penelitian ini adalah sebagai solusi untuk membantu meningkatkan literasi keuangan di remaja. Kami membuat design Aplikasi perencanaan keuangan agar mudah digunakan dan dipahami oleh remaja. Penelitian ini menggunakan metode kuantitatif dengan kuisioner.</t>
  </si>
  <si>
    <t>Formulasi Pakan Tabur dengan Fermentasi Probiotik untuk Meningkatkan Produktivitas Lele (Clarias) di Dusun Jasem, Piyungan</t>
  </si>
  <si>
    <t xml:space="preserve">
Peningkatan kesejahteraan masyarakat Jasem adalah penyuluhan pakan tabur dengan fermentasi probiotik. Saat ini semakin lama harga pakan semakin tinggi tentunya pembudidaya lele perlu melakukan penghematan dengan mengurangi pakan, tetapi berat badan ikan juga akan mengalami penurunan yang berimbas petani lele akan merugi. Hal ini yang mendorong munculnya pakan tabur dengan fermentasi probiotik sebagai inovasi dalam dunia budidaya lele. Hasil penelitian ini harapannya pakan tabur dengan fermentasi probiotik pada sistem budidaya lele bioflok akan meningkatkan kualitas maupun kuantitas lele.
</t>
  </si>
  <si>
    <t>Pengering Opak Mini</t>
  </si>
  <si>
    <t>Wonosobo merupakan daerah yang mudah di tanami berbagai jenis tanaman termasuk singkong. Singkong dapat diolah menjadi berbagai jenis makanan salah satunya adalah opak. Kegiatan usaha rumahan pada pengolahan singkong menjadi produk makanan yang memberikan nilai tambah. Metode pengeringan yang paling umum adalah metode penjemuran langsung dibawah terik matahari. Banyak kendala yang dihadapi seperti lama waktu untuk proses pengeringan, kondisi cuaca, dan terkontaminasi dengan debu atau bahan lain di sekitar. Maka dari itu, perlu sebuah alat yang membantu proses pengeringan.</t>
  </si>
  <si>
    <t>teh hijau sebagai penjernih minyak jelantah untuk solusi yang ekonomis</t>
  </si>
  <si>
    <t>di wonosobo banyak ibu rumah tangga dan penjual gorengan, yang setiap hari menghasilkan minyak jelantah dan digunakan secara berulang-ulang meskipun warnanya keruh dan kehitaman. wonosobo adalah daerah pegunungan yang subur penghasil teh hijau yang memiliki kandungan antioksidan. peneliti membuat penjernih minyak jelantah dari daun teh hijau untuk memberikan solusi yang ekonomis dan membuat minyak jelantah layak dipakai kembali. penghematan yang didapat adalah 10% daripada membeli minyak baru.</t>
  </si>
  <si>
    <t>ANALISIS PEMENUHAN KEBUTUHAN RUMAH TANGGA, STRATEGI HIDUP, SERTA TINGKAT KEBERHASILAN PENDIDIKAN ANAK BURUH "BAWON" DI KECAMATAN TERAS</t>
  </si>
  <si>
    <t xml:space="preserve">Penelitian ini dilakukan untuk mengetahui pemenuhan kebutuhan rumah tangga, strategi hidup, dan tingkat keberhasilan pendidikan anak. Penelitian ini adalah penelitian deskriptif kuantitatif dengan teknik pengambilan data observasi dan wawancara mendalam. Validitas data menggunakan triangulasi sumber dan triangulasi metode. Ternyata buruh bawon memiliki strategi hidup yang mana digunakan untuk memenuhi kebutuhan dan pendidikan anaknya. Sehingga </t>
  </si>
  <si>
    <t>Trend Online Shop pada Pelajar sebagai Kegiatan Sampingan yang Menguntungkan di Masa Pandemi</t>
  </si>
  <si>
    <t>Munculnya pandemi covid-19 di Indonesia, sangat berdampak pada beberapa bidang, seperti ekonomi dan pendidikan, perekonomian di Indonesia sangat menurut drastis, sedangkan di bidang pendidikan, KEMENDIKBUD menyarankan agar sekolah2 di lakukan secara daring, dengan diadakannya daring, para siswa mempunyai waktu luang lebih banyak, mereka memanfaatkannya dengan berbagai aktivitas, seperti membuka usaha online shop</t>
  </si>
  <si>
    <t>The Winning Strategy: An Approach to a Successful Investment during Pandemic</t>
  </si>
  <si>
    <t>Penelitian ini menyelidiki cara membuat portofolio investasi untuk mendapat return yang paling tinggi dengan mempertimbangkan return dan risiko tiga investasi paling populer di Indonesia, deposito bank, saham dan properti.</t>
  </si>
  <si>
    <t>Dampak Kebijakan Pembatasan Waktu Kunjungan dalam Mendorong Produktivitas dan Peningkatan Kemajuan Teknologi Restoran di Masa Pandemi COVID-19</t>
  </si>
  <si>
    <t>Penelitian ini bertujuan untuk mengeksplorasi pandangan baru tentang sistem Pemberlakuan Pembatasan Kegiatan Masyarakat dalam hal ini kebijakan pembatasan waktu kunjung restoran. Penelitian dilakukan untuk melihat apakah kebijakan tersebut dapat mengurangi kasus penularan virus Covid-19 dan pada saat yang sama membantu mengembangkan ide dan metode baru bagi pemilik restoran untuk berinovasi.</t>
  </si>
  <si>
    <t>Bersepeda Sebagai Eksternalitas Positif Selama Pandemi Covid-19</t>
  </si>
  <si>
    <t>Wabah covid-19 telah berdampak besar pada perekonomian Indonesia dengan menipisnya pertumbuhan ekonomi. Namun, secara bersamaan banyak tren dan kebiasaan baru yang terjadi. Bersepeda menjadi tren populer di Indonesia selama pandemi covid-19. Bersepeda tidak hanya memiliki manfaat kesehatan bagi tubuh seseorang, tetapi juga memberikan kontribusi yang cukup signifikan bagi perekonomian dan bisa menjadi salah satu eksternalitas positif. Oleh karena itu, perlu dilakukan penelitian untuk membuktikan dampak positif siklus eksternalitas terhadap ekonomi, lingkungan, dan kesehatan.</t>
  </si>
  <si>
    <t>Dampak Wisata Pedestrian Face off terhadap pendapatan dan  peluang usaha di jalan HOS Cokroaminoto Ponorogo</t>
  </si>
  <si>
    <t xml:space="preserve">Penelitian ini meneliti tentang dampak Wisata Pedestarian Face Off di Jalan HOS Cokroaminoto Ponorogo terhadap pendapatan dan peluang usaha pedagang. Penelitian ini menggunakan metode deskriptif kualitatif. </t>
  </si>
  <si>
    <t>Sukses Wirausaha dengan parfum minyak jelantah</t>
  </si>
  <si>
    <t xml:space="preserve">Penelitian ini bertujuan menjelaskan pengolahan jelantah sebagai bahan dasar pembuatan parfum aromaterapi dan juga menciptakan peluang dan nilai jual ekomoni dari pengolahan jelantah sebagai alternatif usaha kreatif mandiri.
</t>
  </si>
  <si>
    <t>Potensi Wirausaha dengan Sabun Antiseptik Ekstrak Daun Kenikir</t>
  </si>
  <si>
    <t>Penelitian ini bertujuan menghasilkan sabun antiseptik ekstrak daun kenikir dan menciptakan produk tepat guna sehingga memiliki nilai jual dan dapat mencipatakan usaha mandiri kreatif.</t>
  </si>
  <si>
    <t>I-Smeru : Insektisida Alami Sebagai Penunjang Ekonomi dan Ketahanan Pangan</t>
  </si>
  <si>
    <t>I-Smeru merupakan bioinsektisida yang terbuat dari rumput teki dan semanggi air. I-Smeru ini bertujuan untuk mengurangi hama dan gulma yang ada di tanaman padi. Selain itu, juga bertujuan sebagai penunjang ekonomi dan ketahanan pangan Indonesia.</t>
  </si>
  <si>
    <t>KALTARA</t>
  </si>
  <si>
    <t>Pemanfaatan Biji Cempedak (Artocarpus Integer) Sebagai Makanan Tradisional Masyarakat Tidung Tarakan</t>
  </si>
  <si>
    <t>Pemanfaatan biji cempedak yang selalu dibuang oleh orang, kemudian  dimanfaatkan untuk bahan makanan lain untuk meningkatkan nilai ekonominya</t>
  </si>
  <si>
    <t>pemberdayaan sungai mentaya sebagai lahan budidaya ikan keramba</t>
  </si>
  <si>
    <t>Kepuasan Peserta Didik SMAN 1 Palangkaraya Terhadap Harga dan Kualitas Produk Thrift Store Instagram</t>
  </si>
  <si>
    <t>Dalam penelitian kami kali ini,kami menguji bagaimana Kepuasan Peserta Didik SMAN 1 Palangkaraya Terhadap Harga dan Kualitas Produk Thrift Store Instagram mengingat banyak anak muda zaman sekarang tertarik pada produk fashion yang memiliki harga murah namun berkualitas</t>
  </si>
  <si>
    <t>Akuntansi dalam Mengolah Informasi Keuangan pada Kehidupan Pelajar</t>
  </si>
  <si>
    <t>Dengan adanya penelitian ini, kami bertujuan membantu para pelajar untuk mengelolah keuangan mereka agar mereka terhindar dari permasalahan keuangan berupa kebutuhan dan keinginan seorang pelajar yang tidak sebanding dengan pendapatan yang mereka dapatkan. Dengan megambil sampel dari siswa SMAN 1 Sampit Kelas XII MIPA A.</t>
  </si>
  <si>
    <t>SUMBAR</t>
  </si>
  <si>
    <t xml:space="preserve">Strategi Manajemen Perpusatakaan Digitalisasi  dalam Meningkatkan Layanan Perpustakaan “Buya Hamka”  SMA 1 Negeri Tanjung Raya </t>
  </si>
  <si>
    <t>Perpustakaan “Buya Hamka” memiliki manajemen terarah dimana pengelolaan perpustakaan yang sangat penting dalam pengembangan agar maju kedepan dan penyesuaikan dengan perkembangan informasi. Peneliti mengambil rumusan masalah “bagaimana strategi manajemen dalam meningkatkan layanan perpustakaan”, dengan menggunakan metode penelitian kuantitatif dengan teknik pengambilan data menggunakan angket</t>
  </si>
  <si>
    <t>PENGARUH PRODUKSI KERUPUK IKAN TERHADAP PENINGKATAN PEREKONOMIAN DI DESA LUMPATAN KECAMATAN SEKAYU KABUPATEN MUSI BANYUASIN</t>
  </si>
  <si>
    <t>Lumpatan adalah sebuah desa yang terletak 20 Km dari kota Sekayu, desa lumpatan ini berada di pinggir Sungai Musi. Sungai tersebut dimanfaatkan sumber daya alamnya, salah satunya ikan. Ikan dimanfaatkan masyarakat setempat menjadi bahan baku pembuatan kerupuk ikan. Yang sebagian besar merupakan pencaharian masyarakat sekitar.   Masalah dari penelitian ini adalah untuk mengetahui apakah produksi kerupuk ikan memiliki pengaruh dalam perekonomian di Desa Lumpatan. Penelitian ini menggunakan metode kualitatif dimana peneliti menggunakan  teknik observasi dan wawancara kepada 7 informan produksi.</t>
  </si>
  <si>
    <t>Efektivitas Penjualan Produk Menggunakan Aplikasi Facebook—Fitur Siaran Langsung</t>
  </si>
  <si>
    <t>Penelitian ini dilakukan guna mengetahui apa keuntungan dari penjualan via Facebook, dan bagaimana efektivitas memasarkan produk via aplikasi Facebook dengan menggunakan metode deskriptif kualitatif dan wawancara.</t>
  </si>
  <si>
    <t>Mengungkap pendapatan supir angkutan umum pada masa pandemi Covid-19 di  kabupaten Banyuasin</t>
  </si>
  <si>
    <t>Angkutan umum mayoritas penumpang nya adalah anak anak sekolahan dan orang-orang yang memiliki keperluan dari desa ke kota. Peserta didik melakukan pembelajaran secara daring sehingga tidak memungkinkan siswa untuk pergi ke sekolah. beberapa faktor ini sangat  mempengaruhi pendapatan supir angkutan umum. Maka dari itu tujuan penelitian ini untuk mengetahui faktor faktor yang mempengaruhi pendapatan supir angkutan umum dan untuk mengetahui pendapatan supir angkutan umum sebelum dan saat pandemi.</t>
  </si>
  <si>
    <t>Analisis Aspek Ekonomi di Dusun Muaroh Paoh Kecamatan Pedamaran Kabupaten OKI (Sebagai Pesona Danau Air Hitam)</t>
  </si>
  <si>
    <t>Dusun Muaroh Paoh, Kecamatan Pedamaran, dikelilingi oleh danau yang berbeda dengan danau pada umumnya. Danau ini memiliki air berwarna hitam dan putih dalam satu danau serta memiliki garis perbatasan antara air hitan dan putih. Dengan kondisi air yang hitam tentu menyulitkan masyarakat Dusun Muaroh Paoh untuk melakukan aktivitas. Namun, dengan keadaan serba terbatas tersebut, masyarakat Muaroh Paoh masih bisa memenuhi kebutuhan perekonomiannya. Hal tersebutlah yang membuat peneliti tertarik melakukan penelitian di Dusun Muaroh Paoh mengenai "Analisis Aspek Ekonomi di Dusun Muaroh Paoh".</t>
  </si>
  <si>
    <t>Dampak Pandemi Covid 19 Terhadap perekonomian pedagang kaki lima (PKL) di Banyuasin</t>
  </si>
  <si>
    <t>Seperti yang kita ketahui saat ini dunia mengalami Pandemi Covid 19, covid sendiri pertama kali ditemukan dikota Wuhan, China pada tahun 2019. Dampak Pandemi sangat berpengaruh di semua bidang termasuk perekonomian, salah satunya pedagang kaki lima. Oleh karena itu peneliti tertarik untuk mengetahui dampak Pandemi Covid 19 terhadap perekonomian pedagang kaki lima di Banyuasin, Dan bagaimana cara pedagang kaki lima mengatasi perekonomian mereka pada saat masa pandemi covid 19.</t>
  </si>
  <si>
    <t>Pengaruh Penggunaan Sosial Media terhadap Peningkatan Pendapatan di Masa Pandemi Bagi Orang Tua/Wali  Murid  sebagai Pelaku Usaha Mikro Kecil (Studi Kasus Orang Tua/ Wali Murid  SMA Negeri 2 Kota Prabumulih)</t>
  </si>
  <si>
    <t>Kondisi perekonomian saat ini yang terhambat oleh pandemi Covid-19 sebagian besar berdampak atau berpengaruh kepada Orang tua/wali murid yang merupakan masyarkat pelaku usaha mikro kecil. Hal tersebut mengharuskan mereka untuk dapat berpikir bagaimana berupaya agar tetap dapat bertahan dan bersaing dengan makin banyaknya competitor atau pesaing  bahkan dengan jenis usaha yang sama. Orang tua/wali murid yang merupakan masyarkat pelaku usaha mikro kecil ini harus meningkatkan efisiensi dan efektivitas penjualan atau mempromosikan produk yang diproduksi/dihasilkan.</t>
  </si>
  <si>
    <t>gambaran perilaku konsumtif siswa akibat maraknya aplikasi belajar online di SMA negeri 1 tebing tinggi tahun pelajaran 2021/2022</t>
  </si>
  <si>
    <t>penelitian ini meneliti tentang gambaran perilaku konsumtif siswa akibat maraknya aplikasi belajar online di SMA negeri 1 tebing tinggi tahun pelajaran 2021/2022. rumusan masalah dalam penellitian ini adalah bagaimana gambaran perilaku konsumtif siswa akibat maraknya aplikasi belajar online di SMA negeri 1 tebing tinggi tahun pelajaran 2021/2022. tujuan penelitian ini  adalah untuk mengetahui gambaran perilaku konsumtif siswa akibat maraknya aplikasi belajar online di SMA negeri 1 tebing tinggi tahun pelajaran 2021/2022.</t>
  </si>
  <si>
    <t>Bangkitkan Jiwa dan Strategi Entrepreneur di Era Pandemi dengan Memanfaatkan Media Digital</t>
  </si>
  <si>
    <t>Di era pandemi saat ini banyak orang yang kehilangan pekerjaannya, bukan karena perusahaan yang tidak membutuhkan karyawan. Tetapi, karena kurangnya pemasukan sejak awal merebaknya covid-19. Ekonomi Indonesia mulai merosot, pengangguran semakin meningkat, dan semakin banyaknya kasus kemiskinan. Tentunya kita harus mencari cara agar bisa melangsungkan kehidupan sehari-hari. Salah satunya adalah menjadi entrepreneur dengan memanfaatkan media digital.</t>
  </si>
  <si>
    <t>SUMUT</t>
  </si>
  <si>
    <t>Pengaruh Covid-19 Terhadap Pendapatan Pedagang Kaki lima Di Sekitar Lingkungan SMP Al-muslimin Pandan</t>
  </si>
  <si>
    <t>Ada Pengaruh Covid 19 Terhadap pendapatan pedagang Kaki Lima Di sekitar lingkungan SMP Swasta Al-Muslimin Pandan, pedagang kaki lima memahami/mengetahui Pandemi COVID-19,  Menunjukkan pedagang kaki lima mengetahui dampak dari Pandemi COVID-19, serta Menunjukkan  analisis data semua responden  pedagang kaki lima tau peraturan covid-19 terhadap pedagang, serta, Seluruh aktivitas pedagang kaki lima selama pandemic covid 19 terganggu. dan Mempengaruhi pendapatan pedagang kaki lima di sekitar lingkungan SMP Al-Muslimin pandan.</t>
  </si>
  <si>
    <t>DANAIN : Aplikasi Android Sebagai Platform Jual Beli dan Investasi Untuk Dorongan Pertumbuhan Usaha Kecil Menengah Terutama di Masa Pandemi Covid-19</t>
  </si>
  <si>
    <t xml:space="preserve">Ini merupakan penelitian ekonomi melaui pendekatan teknologi dalam inovasi menciptakan aplikasi DANAIN yang dapat menawarkan pengumpulan pendanaan untuk UKM dan UMKM berbasis sharing economy untuk mendukung investasi, pembelian franchise dengan equity crowdfunding guna mendukung ekspansi bisnis, dan mentoring kepada UKM dan UMKM, guna memberdayakan UKM dan UMKM berbasis virtual di tengah Pandemi COVID-19. </t>
  </si>
  <si>
    <t>SURABAYA</t>
  </si>
  <si>
    <t xml:space="preserve">Fight for Survival: The Analysis of the Relationship Between GDP and Unemployment Rate in ASEAN Countries </t>
  </si>
  <si>
    <t xml:space="preserve">Pandemi Covid-19 telah menimbulkan banyak masalah di dunia. Banyak bermunculan berita tentang bahaya dan dampak covid bagi dunia. Fight For Survival: Analisis Hubungan Antara PDB dan Tingkat Pengangguran di Negara-negara Asean adalah judul makalah ini. Dalam penelitian ini kita akan meneliti 6 negara; Singapura, Thailand, Indonesia, Vietnam, Malaysia, dan Filipina. Pengangguran dan PDB juga merupakan faktor yang harus dibicarakan. </t>
  </si>
  <si>
    <t>Pengaruh Nilai Kegunaan yang Dirasakan, Nilai Keuntungan dan Pengaruh Verbal Terhadap Niat Pelanggan Menggunakan Gofood, Grabfood, Shopeefood pada masa Pandemi Covid 19 di Surabaya</t>
  </si>
  <si>
    <t>Pada masa pandemi ini, para masyarakat mengharuskan kita untuk mengganti semua kebiasaan kita sebelum pandemi ini.Virus ini adalah Covid-19 atau Corona. Pada Maret 2020, Pemerintah memberlakukan program Stay At Home tau dirumah saga akhirnya beberapa masyarakat beralih dari dine in menjadi delivery menggunakan beberapa aplikasi yaitu gofood,grabfood dan shoppefood.</t>
  </si>
  <si>
    <t>2022</t>
  </si>
  <si>
    <t>Efektivitas Program Bantuan Sosial Terhadap Kondisi Ekonomi Sektor Usaha Informal Makanan dan Minuman Selama Pandemi Covid-19 di RW 05 Cempaka Baru</t>
  </si>
  <si>
    <t>Dengan munculnya pandemi Covid-19, banyak pekerja baik di sektor usaha formal maupun informal mengalami hambatan dalam kegiatan ekonomi. Di RW 05 Cempaka Baru, banyak juga pekerja di sektor usaha informal yang terpaksa tutup selama kurun waktu 2-3 tahun ini. Karena itu, penelitian dilakukan untuk meneliti kondisi ekonomi pekerja sektor usaha informal. Selain itu, dilihat juga metode utama yang disediakan oleh pemerintah dalam menghadapi masalah tersebut yaitu melalui Bantuan Sosial</t>
  </si>
  <si>
    <t>Pengaruh Konflik Rusia dan Ukraina Terhadap Perekonomian Nasional Khususnya Harga Komoditas Di Indonesia</t>
  </si>
  <si>
    <t>Perang antara Rusia dan Ukraina memiliki implikasi yang sangat serius bagi banyak aspek global. Salah satu yang paling terpengaruh adalah aspek ekonomi nasional. Invasi Rusia ke Ukraina tentu mengganggu ekonomi global yang berkepanjangan, ditambah akibat dari pandemi COVID-19. Peneliti ingin meneliti lebih lanjut terkait pengaruh konflik Rusia dan Ukraina terhadap perekonomian nasional khususnya harga komoditas di Indonesia. Penelitian ini menggunakan metode kualitatif yang datanya diperoleh dari observasi dan studi pustaka.</t>
  </si>
  <si>
    <t>(PADA TAU GASI) Produk Pada Inovasi Digital Untuk Generasi Pembisnis</t>
  </si>
  <si>
    <t>Di zaman digital kita pasti pernah bertanya, “Pemanfaatan inovasi digital apakah untuk hiburan saja?” Salah, karena inovasi digital mampu membantu roda perputaran ekonomi melalui berbagai kreativitas jiwa enterpreunership. Contohnya memanfaatkan produk digital yang diciptakan dalam dunia digital contohnya, fitur Crytocurrency dan Virtual Goods dalam video game. Mendeskripsikan proses memanfaatkan produk inovasi digital yaitu crytocurrency dan virtual goods dalam video game sebagai sarana bisnis menjadi tujuan penelitian.</t>
  </si>
  <si>
    <t>pemanfaatan salak bali sebagai wine untuk meningkatkan nilai ekonomis salak bali</t>
  </si>
  <si>
    <t>salah satu jenis buah yang banyak tumbuh di Indonesia adalah buah salak. salak bali sangat digemari masyarakat dan seringkali dijadikan sebagai buah tangan oleh wisatawan yang berkunjung. hal yang melatarbelakangi penelitian ini yaitu produksi buah salak begitu melimpah dengan permintaan tetap namun para petani buah salak menjual dengan harga rendah. salah satu alternatif yang dapat dilakukan yaitu dengan mengolah buah salak menjadi produk minuman sehingga memiliki nilai ekonomis yang tinggi yaitu mengolahnya menjadi minuman fermentasi “wine”.</t>
  </si>
  <si>
    <t>Pengaruh Bisnis Digital Terhadap Peningkatan Penjualan UMKM di Bali Yaitu Brand Popsio.id Selama Pandemi Covid-19</t>
  </si>
  <si>
    <t xml:space="preserve">
Pandemi COVID-19 meningkatkan penggunaan media digital di Indonesia hal ini berdampak pada perubahan pola belanja konsumen dari yang tadinya belanja langsung menjadi online. Hal tersebut menjadi peluang untuk meningkatkan penjualan yang dilihat oleh pemilik brand Popsio.id. Brand tersebut berhasil memanfaatkan sisi positif pandemi terbukti dengan memanfatkan media digital seperti tiktok, instagram dan shopee berujung pada kenaikan omzet hingga duakali lipat selama pandemi.
</t>
  </si>
  <si>
    <t>starup bisnis dalam meminimalisir angka pengangguran akibat dampak covid-19</t>
  </si>
  <si>
    <t>Pandemi covid-19 yang mulai terjadi di Indonesia pada maret 2020 membawa dampak besar pada perekonomian Indonesia, dimana covid-19 merupakan salah satu penyebab utama terjadinya krisis ekonomi. Dampak dari krisis ekomoni ini adalah terjadinya pengurangan jumlah tenaga kerja secara besar-besaran, covid-19 mengajarkan era baru yang belum banyak dilirik oleh masyarakat dalam menjalankan bisnisnya, yaitu era digital(startup bisnis). Fokus penelitian ini adalah untuk membuktikan pengaruh atau tidaknya perusahaan startup dalam mengatasi pengangguran di Indonesia.</t>
  </si>
  <si>
    <t>GOLOH (Loloh On The Go): Cara Baru Melolohan Sat Set Sat Set</t>
  </si>
  <si>
    <t xml:space="preserve">Ditengah kebangkitan ekonomi semenjak diterjang pandemi beberapa waktu lalu, industri F&amp;B tradisional kembalii mendapat porsinya. Termasuk dalam pengolahan loloh yang merupakan minuman khas Bali, dengan manfaat yang baik untuk kesehatan. Tulisan ini memaparkan sebuah inovasi produk terhadap loloh. </t>
  </si>
  <si>
    <t>Penerapan Website "Gong Balinese Culture" Dalam Meningkatkan Kunjungan Wisatawan ke Bali</t>
  </si>
  <si>
    <t xml:space="preserve">Penulis membuat suatu website yang berjudul "Gong Balinese Culture" dalam mengatasi masalah kurangnya pelestarian budaya dan penuruna perekonomian akibat pandemi covid-19 </t>
  </si>
  <si>
    <t>Analisis Ekonomi Ulvachips (Keripik Selada Laut (Ulva lactuca))</t>
  </si>
  <si>
    <t>Selada laut merupakan sumber daya laut berjenis ganggang hijau yang termasuk kedalam father seaweed sehingga dapat dikonsumsi dengan aman yang memiliki kandungan gizi yang tinggi. Pemanfaatan selada laut yang belum maksimal oleh masyarakat membuat selada laut tumbuh secara liar sehingga belum memiliki nilai ekonomis. Salah satu pemanfaatan selada laut adalah dengan mengolahnya menjadi ulvachips (keripik selada laut) sehingga dapat meningkatkan nilai ekonomis selada laut. Penelitian ini bertujuan untuk mengetahui tingkat kesukaan masyrakat terhadap ulvachips dan analisis ekonomi ulvachips.</t>
  </si>
  <si>
    <t>Analisis Ekonomi Rendang Ampas Tahu</t>
  </si>
  <si>
    <t>Ampas tahu merupakan limbah padat hasil pengolahan tahu. Meski demikian ampas tahu memiliki kandungan gizi yang tinggi  sehingga ampas tahu dapat digunakan sebagai makanan bagi manusia. Berdasarkan karakteristik dari ampas tahu yang memiliki tekstur yang lembut serta rasa yang netral sehingga dapat diolah menjadi rendang. Berdasarkan hal tersebut, peneliti membuat rendang dari ampas tahu dan melakukan uji hedonik untuk mengetahui tingkat kesukaan masyarakat dan melakukan analisis ekonomi.</t>
  </si>
  <si>
    <t>Efek Pandemi Covid-19 Terhadap Bisnis Batik Kayu Krebet, Kabupaten Bantul</t>
  </si>
  <si>
    <t>Masalah penelitian ini adalah bagaimana efek pandemi covid-19 terhadap bisnis batik kayu di Krebet. Populasi sebanyak 58 orang. Pengambilan sampel menggunakan teknik purposive sampling sebanyak 48 orang. Data diperoleh dengan metode kuesioner dan wawancara. Data dianalisis menggunakan teknik analisis deskriptif, dan regresi linear berganda. Hasil penelitian menunjukkan bahwa kebijakan PSBB dan PPKM berpengaruh negatif dan signifikan terhadap bisnis batik kayu di Krebet.</t>
  </si>
  <si>
    <t>ANALISIS LABA BERSIH, KONDISI PEREKONOMIAN, DAN PERSPEKTIF DRIVER OJEK ONLINE ATAS FENOMENA KENAIKAN HARGA BBM</t>
  </si>
  <si>
    <t>BBM merupakan komponen yang memberikan kontribusi besar terhadap kegiatan ekonomi. Adapun driver ojek online merupakan profesi yang sedang meluas dan bergantung pada BBM. Oleh karena itu, kami melakukan penelitian terhadap perubahan laba bersih, keadaan ekonomi, dan perspektif driver ojek online atas kenaikan harga BBM. Adapun hasil penelitian menunjukkan presentase penurunan laba bersih sebesar 16,8%, indeks penurunan keadaan ekonomi sebesar 7,7/10, dan aspirasi agar terjadinya pembaruan kebijakan 96%. Dari hasil penelitian, pemerintah dan masyarakat harus berkolaborasi atas masalah yang ada.</t>
  </si>
  <si>
    <t>Analisis Keberlanjutan Ekonomi Kelompok Butuh Migran Melalui Bumi Tanoshi Abirama</t>
  </si>
  <si>
    <t>Penelitian ini merupakan penelitian deskriptif yang menganalisis keberlanjutan ekonomi para mantan buruh migran khususnya di Kabupaten Wonosobo. Tujuan penelitian ini adalah untuk mengetahui motivasi, pendapatan, dan upaya-upaya peningkatan kompetensi para mantan buruh migran yang tergabung dalam usaha Bumi Tanoshi Abirama Batik.Hasil yang diperoleh pada penelitian ini menunjukkan bahwa motivasi para mantan buruh migran untuk bergabung dengan usaha tersebut adalah semangat untuk melanjutkan perekonomian, latar belakang yang sama yaitu sebagai mantan buruh migran, motivasi untuk menambah ilmu.</t>
  </si>
  <si>
    <t>Pengaruh Pariwisata Situs Liyangan Terhadap Ekonomi Di Dusun Liyangan Desa Purbosari Kecamatan Ngadirejo Kabupaten Temanggung Pada Masa Pandemi</t>
  </si>
  <si>
    <t>Situs Liyangan salah satu sektor pariwisata. Situs Liyangan banyak didatangi pengunjung yang membuat warga daerah situs berjualan barang dagangan yang menjadikan Situs Liyangan menjadi sumber pendapatan masyarakat. Namun adanya covid-19 yang melanda Indonesia membuat pemerintah menegaskan untuk menutup tempat umum salah satunya Situs Liyangan. hal itu sangat berdampak terhadap pelaku ekonomi di sekitar situs yaitu berkurangngnya jumlah pengunjung yang berdampak pada ekonomi warga sekitar situs.</t>
  </si>
  <si>
    <t>Analisis Siklus Bubble Market Crash Studi Kasus Studi Kasus Dow Jones 1929, Nasdaq 2000, Bitcoin 2018</t>
  </si>
  <si>
    <t>Peneliti memilih tema bubble market crash dengan tujuan mengedukasi masyarakat luas agar terhindar dari praktek pump and dump yang marak dilakukan oleh oknum yang tidak bertanggung jawab. Pengujian menggunakan metode One Way Anova yang menyatakan bahwa ketiga bubble market crash memiliki siklus yang sama berdasarkan hasil nilai Sig. sebesar 0,826 atau diatas 0,05 yang mempunyai arti bahwa kelompok varian ini adalah sama atau homogen. Jadi, dapat disimpulkan bahwa siklus bubble market crash Dow Jones 1929, Nasdaq 2000, dan Bitcoin 2018 adalah sama.</t>
  </si>
  <si>
    <t>peningkatan nilai ekonomis tanaman putri malu sebagai bonsai di wana wisata jumprit tegalrejo, kecamatan ngadirejo, kabupaten temanggung</t>
  </si>
  <si>
    <t>penelitian yang dilakukan bertujuan untuk mengetahui peningkatan nilai jual dan nilai guna tanaman putri malu. alasan dari penelitian ini menggunakan tanaman putri malu adalah karena begitu banyaknya sumber daya dari tanaman putri malu ini. Tanaman ini akan ditingkatkan nilai ekonomisnya menjadi bonsai. Metode ini telah diterapkan di Wana Wisata Jumprit yang terletak di Kecamatan Ngadirejo Kabupaten Temanggung. Tanaman putri malu ini dapat ditingkatkan nilai jual dan nilai gunannya dari yang tidak memiliki harga menjadi ada hargannya yaitu sekitar Rp.50.000,00 sampai dengan Rp.250.000,00.</t>
  </si>
  <si>
    <t>Inovasi Kearifan Lokal SAKELES</t>
  </si>
  <si>
    <t>Wonosobo, Jawa Tengah, memiliki kearifan lokal mandi kembang leson untuk menghilangkan sawan.  Racikannya tidak praktis, ekonomis, dan tidak memiliki standar baku.  Masalah ini diangkat untuk mengangkat kearifan lokal, membuktikan secara ilmiah bahwa kembang leson berfungsi sebagai aromaterapi relaksasi. Peneliti membuat sabun kembang leson sebagai solusi yang praktis dan ekonomis dengan metode eksperimen. Uji coba dilakukan dua kali. Eksperimen kedua menghasilkan sabun seberat 420 g, berbau kembang leson, dan warnanya ungu. Harga jual produk Sakeles Rp 1.668,00.</t>
  </si>
  <si>
    <t>pengaruh financial literacy, penggaendalian diri, teman sebaya dan kondisi sosial ekonomi orang tua terhadap perilaku konsumtif pada siswa SMA Negeri 1 Ngemplak</t>
  </si>
  <si>
    <t>Perilaku konsumtif merupakan perilaku membeli secara berlebihan dengan mengutamakan kebutuhan sekunder dan tersier daripada kebutuhan primernya. Penelitian ini bertujuan untuk mengetahui apa saja faktor-faktor yang mempengaruhi financial literacy, pengendalian diri, teman sebaya dan kondisi sosial ekonomi orang tua secara bersama-sama terhadap perilaku konsumtif pada siswa di SMA Negeri 1 Ngemplak. Hipotesis penelitian ini yaitu faktor yang memengaruhi perilaku konsumtif siswa kelas XI di SMA Negeri 1 Ngemplak adalah keinginan, terpengaruh teman dan iklan, gaya hidup, serta keadaan ekonomi.</t>
  </si>
  <si>
    <t>Analisis Minat Daya Beli Brand Lokal Terhadap Brand Image Dan Brand Awareness Pasca Pandemi Di Kota Surakarta.</t>
  </si>
  <si>
    <t>Penelitian yang berjudul "Analisis Minat Daya Beli Brand Lokal Terhadap Brand Image Dan Brand Awareness Pasca Pandemi Di Kota Surakarta" dilakukan di Kota Surakarta pada kurun waktu 1 tahun. Brand Lokal yang dibahas pada penelitian ini antara lain : UMKM Angkringan, Penjualan Serabi Notosuman, serta Minat pengunjung pada Event Lampion saat Tahun Baru China dan Tahun Baru Islam di Pasar Gedhe kota Surakarta. Penelitian ini menggunakan metode kuantitatif dengan bentuk penelitian random sampling.</t>
  </si>
  <si>
    <t>Kemandirian Ibu Rumah Tangga di Surabaya : Pemanfaatan Story WA Untuk Pemasaran Makanan dan Minuman</t>
  </si>
  <si>
    <t>Pandemi kemarin menyebabkan PHK massal di seluruh negara. Para ibu rumah tangga yang memiliki suami yang kerja dengan orang ataupun wirausaha pun mulai berpikir gimana untuk meringankan beban dalam keuangan. Ibu-ibu ini menyadari bahwa WhatsApp tidak hanya bisa digunakan untuk berkomunikasi dengan pelanggan tapi juga bisa untuk mempromosikan produk. Tapi apa benar promosi tersebut efektif? Penelitian ini bertujuan untuk membahas pengalaman bisnis owner selama menggunakan story WhatsApp dan memberi dorongan kepada calon wirausaha yang bimbang dalam memulai bisnis mereka.</t>
  </si>
  <si>
    <t>Bina Usaha Mandiri dalam Abdan Syakuro MTsN 3 Malang Sebagai Upaya Pemulihan Perekonomian Masyarakat Terdampak Covid-19</t>
  </si>
  <si>
    <t>Fokus penelitian tentang mekanisme kerja bina usaha mandiri dalam abdan syakuro MTsN 3 Malang dan peranannya dalam pemulihan ekonomi masyarakat terdampak Covid-19. Abdan syakuro adalah agenda perayaan kelulusan kelas 9 yang diadakan setiap akhir tahun. Bina usaha mandiri adalah program pemberian support atau dukungan terhadap masyarakat terdampak Covid-19 agar dapat mandiri menjalankan usahanya kembali. Bentuk dukungan bina usaha mandiri berupa barang modal untuk melanjutkan usaha ditambah uang tunai dan bahan sembako.</t>
  </si>
  <si>
    <t xml:space="preserve">To Be or Not to Be: Indonesia’s Palm Oil Policy and Its Implications </t>
  </si>
  <si>
    <t xml:space="preserve">Indonesia, produsen sawit terbesar dunia, menghadapi kesulitan dengan melonjaknya harga minyak kelapa sawit. Untuk menghadapi situasi tersebut, pemerintah Indonesia mengambil beberapa kebijakan seperti larangan ekspor, Domestic Market Obligation (DMO), Domestic Price Obligation (DPO), dan pungutan ekspor. Penelitian ini bertujuan untuk menganalisis kebijakan pemerintah dan implikasinya di dalam negeri. Berdasarkan analisa yang dilakukan, kebijakan yang dijalankan pemerintah memiliki lebih banyak kerugian daripada keuntungan.
</t>
  </si>
  <si>
    <t xml:space="preserve">Optimalisasi Tabungan Remaja sebagai Modal Investasi di Pasar Modal </t>
  </si>
  <si>
    <t>Salah satu pemulihan ekonomi pasca pandemi yaitu peningkatan investasi di pasar modal. Namun tingkat partisipasi masyarakat Indonesia di pasar modal hanya kisaran 2 persen pada tahun 2021. Di samping itu OJK merencanakan aturan membolehkan remaja dibawah 17 tahun untuk membuka rekening saham agar dapat berinvestasi di pasar modal. Penelitian ini menggali respon remaja tentang menabung dan pengetahuan remaja tentang pasar modal sehingga diketahui kesiapannya untuk dapat berperan di pasar modal. Optimalisasi tabungan remaja perlu dilakukan untuk tabungan modal investasi.</t>
  </si>
  <si>
    <t>Green and Blue Economy sebagai Penyelamat Perekonomian Nasional: Analisa Dampak Perubahan Iklim Sebagai Penghambat Keluarnya Indonesia dari "Middle Income Trap"</t>
  </si>
  <si>
    <t>Awal pandemi, keadaan ekonomi Indonesia nyaris hancur, kini pandemi sudah berlalu, namun kini Indonesia menghadapi tantangan baru berupa perubahan iklim. Diperkirakan di tahun 2020-2024, Indonesia akan mengalami kerugian sebesar Rp544 triliun akibat bencana yang disebabkan oleh perubahan iklim tersebut. Visi Indonesia 2045 keluar dari middle income trap, mengharuskan Indonesia untuk meningkatkan pertumbuhan ekonomi sebanyak 6%. Di sinilah green and blue economy berperan penting.</t>
  </si>
  <si>
    <t>Menyulap limbah tulang ikan tongkol (euthynnus affinis) menjadi bahan campuran tepung berdaya jual tinggiTingginya tingkat konsumsi ikan tongkol menyebabkan masalah baru, yaitu pemanfaatan ikan tongkol yang hanya diambil dagingnya sementara limbah tulangnya dibuang begitu saja tanpa dimanfaatkan.Penelitian ini bertujuan untuk menanggulangi masalah tersebut dengan mengolah tulang ikan tongkol menjadi bahan campuran tepung. Melalui pemanfaatan limbah tulang ikan tongkol ini masalah limbah ikan tongkol akan terminimalisir. Dalam sudut pandang ekonomi, harga jual limbah tulang ikan tongkol juga akan menjadi lebih tinggi.</t>
  </si>
  <si>
    <t>Tingginya tingkat konsumsi ikan tongkol menyebabkan masalah baru, yaitu pemanfaatan ikan tongkol yang hanya diambil dagingnya sementara limbah tulangnya dibuang begitu saja tanpa dimanfaatkan.Penelitian ini bertujuan untuk menanggulangi masalah tersebut dengan mengolah tulang ikan tongkol menjadi bahan campuran tepung. Melalui pemanfaatan limbah tulang ikan tongkol ini masalah limbah ikan tongkol akan terminimalisir. Dalam sudut pandang ekonomi, harga jual limbah tulang ikan tongkol juga akan menjadi lebih tinggi.</t>
  </si>
  <si>
    <t>konsumerisme fandom : hubungan antara fandom dengan keputusan membeli merchandise di kalangan pelajar kelas 8 SMP cita hati surabaya</t>
  </si>
  <si>
    <t>baru - baru ini banyak fandom membeli merchendise idolanya. mereka melakukan pembelian barang yang cukup tinggi. apakah fandom memiliki korelasi positif terhadap keputusan membeli merchandise di kalangan pelajar kelas 8 SMP cita hati surabaya? kita akan memberi formulir pertanyaan kepada pelajar kelas 8 SMP cita hati.</t>
  </si>
  <si>
    <t xml:space="preserve">Pemberdayaan UMKM Surabaya melalui Kerjasam Sister City Surabaya - Xiamen </t>
  </si>
  <si>
    <t>Penelitian ini dilakukan bedasarkan pada kegitan Kerjasama ekonomi sister city Kota Surabaya dengan Xiamen dengan melihat pertumbuhan UMKM di lokal di Surabya yang pesat di tahun 2015 – 2019. Melalui penelitian ini rumusan masalah yang coba analisis adalah bagaimana bagaimana upaya pemberdayaan UKMM lokal di surabaya melalui kerjsama sister city Surabaya- Xiamen.  Temuan dari penelitian ini kerja sama sister city antara Kota Surabaya dan Kota Xiamen di tahun 2015 - 2019 pada sektor UMKM dapat dikatakan berhasil dan efektif.</t>
  </si>
  <si>
    <t>Tarif: Penjinak Krisis CPO (Crude Palm Oil) Indonesia</t>
  </si>
  <si>
    <t>Pada awal tahun 2022, Indonesia mengalami kelangkaan minyak goreng yang menyebabkan harga mengalami kenaikan drastis. Untuk menanggulangi masalah tersebut, pemerintah Indonesia mengeluarkan kebijakan berupa “tariff” dan “quota” untuk mengurangi ekspor dan menaikkan pasokan minyak goreng dalam negeri. Penelitian ini bertujuan untuk menganalisa kebijakan mana yang lebih efektif serta pengaruhnya terhadap “stakeholders” (konsumen, produsen, dan pemerintah).</t>
  </si>
  <si>
    <t>Sampah Plastik sebagai Bentuk Kegagalan Pasar: Pengaruh Pengetahuan dan Sikap atas Plastik terhadap Intensi untuk Mengurangi Eksternalitas Negatif Konsumsi Belanja Daring</t>
  </si>
  <si>
    <t>Penelitian ini meneliti tentang jumlah sampah kemasan plastik akibat belanja online selama masa pandemi. Penelitian ini mengkaji apakah pengetahuan dan sikap dapat mengurangi eksternalitas negatif sampah plastik.</t>
  </si>
  <si>
    <t>pengolahan limbah  kkulit nanas menjadi minuman antioksidan</t>
  </si>
  <si>
    <t>penelitian ini bertujuan untuk mengolah limbah kulit nanas menjadi produk minuman antioksidan. “MOKUJANI” (minuman olahan dari kulit kanas, jahe, dan manjakani) adalah minuman sehat dari pemanfaatan limbah kulit nanas yang dikombinasikan dengan jahe dan manjakani yang selama ini sudah biasa digunakan sebagai bahan baku jamu tradisional oleh masyarakat umum.  Minuman olahan ini membantu melancarkan pencernaan, meningkatkan imun tubuh, dan melindungi tubuh dari radikal bebas.</t>
  </si>
  <si>
    <t>Potensi Koperasi Pertanian di Kalimantan Tengah dalam Kawasan Food Estate: Solusi Krisis Pangan (Beras) dan Regenerasi Petani</t>
  </si>
  <si>
    <t>Dibutuhkan solusi bagi Indonesia, agar masalah krisis pangan dan krisis regenerasi dapat diatasi demi mencapai ketahanan pangan global. Terdapat potensi untuk mengoptimalisasikan Koperasi Pertanian di kawasan food estate Kalimantan Tengah guna memenuhi kebutuhan pasar domestik dan internasional. Potensi Koperasi Pertanian di kawasan food estate Kalimantan Tengah ini juga memberi solusi bagi penanganan krisis regenerasi petani karena memudahkan akses terhadap modal dan pelatihan pertanian yang akan menarik minat generasi muda.</t>
  </si>
  <si>
    <t xml:space="preserve">Dilema Pekerja Pengangkut Pasir antara Kemajuan Teknologi dan Kehilangan Pekerjaan </t>
  </si>
  <si>
    <t xml:space="preserve">Pada era globalisasi, banyak teknologi yang dipakai di bidang pertambangan, salah satunya pada tambang pasir di Kelurahan Pahandut Seberang. Namun ternyata teknologi tidak memberikan kesejahteraan bagi seluruh masyarakat. Tambang pasir yang awalnya menggunakan tenaga manusia untuk mengangkut pasir ke truk, kini pekerja pengangkut pasir digantikan dengan sebuah alat berat loader, sehingga mereka kehilangan pekerjaan mereka. Pekerja pengangkut pasir kesulitan mencari pekerjaan baru, karena tingkat pendidikan mereka yang rendah. Hal tersebut, bisa meningkatkan angka kemiskinan dan kejahatan </t>
  </si>
  <si>
    <t>Pada era globalisasi, banyak teknologi yang dipakai di bidang pertambangan, salah satunya pada tambang pasir di Kelurahan Pahandut Seberang. Namun ternyata teknologi tidak memberikan kesejahteraan bagi seluruh masyarakat. Tambang pasir yang awalnya menggunakan tenaga manusia untuk mengangkut pasir ke truk, kini pekerja pengangkut pasir digantikan dengan sebuah alat berat loader, sehingga mereka kehilangan pekerjaan mereka. Pekerja pengangkut pasir kesulitan mencari pekerjaan baru, karena tingkat pendidikan mereka yang rendah. Hal tersebut bisa meningkatkan angka kemiskinan dan angka kejahatan.</t>
  </si>
  <si>
    <t>Eksistensi Kelotok di Tengah Modernisasi Transportasi</t>
  </si>
  <si>
    <t>Penelitian ini dilatarbelakangi dari hasil pengamatan peneliti yang menunjukkan bahwa terjadi pergeseran fungsi kelotok yang semula digunakan sebagai alat transportasi menjadi kelotok wisata. Oleh karenanya, penelitian ini bertujuan untuk mengetahui eksistensi kelotok sebagai alat transportasi air dan menyajikan solusi untuk meningkatkan eksistensi kelotok di Kota Sampit, Kabupaten Kotawaringin Timur.</t>
  </si>
  <si>
    <t xml:space="preserve">Perbedaan Pendapatan Motoris Susur Sungai Mentaya Saat dan Sesudah Pandemi Covid-19 di Kotawaringin Timur </t>
  </si>
  <si>
    <t xml:space="preserve">Penelitian ini berisi tentang perbedaan pendapatan motoris susur Sungai Mentaya saat dan sesudah pandemi covid-19 di Kotawaringin Timur serta langkah yang dilakukan oleh motoris dalam pemberdayaan wisata susur Sungai Mentaya di Kotawaringin Timur </t>
  </si>
  <si>
    <t>Dampak pelarangan ekspor buah sawit dan turunannya bagi petani sawit</t>
  </si>
  <si>
    <t>Jadi dengan mengamati dan menganalisis  penelitian ini bisa di simpulkan bahwa pelarangan ekspor buah sawit sangat berdampak atau berpengaruh bagi kehidupan  para petani buah kelapa  sawit di Sampit karena hal itu juga  mempengaruhi faktor perekonomian dan keberlangsungan hidup bagi mereka yg bekerja menjadi petani sawit  , Indonesia harus rela kehilangan Devisa negara yang besar.Evaluasi menjadi langkah  tepat sebagai solusi mengatasi dampak larangan ekspor buah sawit ini.</t>
  </si>
  <si>
    <t>Analisis Strategi Pengembangan Objek Wisata Linggai Park Untuk Peningkatan Asli Daerah (PAD)</t>
  </si>
  <si>
    <t>Penelitian ini adalah untuk mendeskripsikan strategi perkembangan Pariwisata Linggai serta kontribusi pengembangan objek wisata Linggai Park terhadap PAD Kabupaten Agam. Penelitian ini menggunakan pendekatan deskriptif kualitatif. Metode mengumpulkan data menggunakan cara observasi dan mewawancarai fakta di lapangan. Hasil penelitian didapat yaitu mengembangkan objek wisata, karena di Maninjau Kabupaten Agam sangat potensial dijadikan destinasi wisata dengan pemandangan danau yang bisa melihat aktivitas warga sekitar danau tersebut</t>
  </si>
  <si>
    <t>Pengaruh Perubahan Harga Pertalite Terhadap Perilaku Konsumen Pada SPBU di Desa Tanjung Baru Kecamatan Baturaja Timur Kabupaten OKU</t>
  </si>
  <si>
    <t xml:space="preserve">Tujuan penelitian ini adalah untuk mengetahui pengaruh perubahan harga pertalite terhadap perilaku konsumen pada SPBU di Desa Tanjung Baru Kecamatan Baturaja Timur Kabupaten OKU. </t>
  </si>
  <si>
    <t>Perkembangandan dampak positif pada usaha mikro setelah adanya program umkm</t>
  </si>
  <si>
    <t xml:space="preserve">Tujuan penelitian ini  adalah untuk mengetahuiseperti apa gambaran mengenai perkembangan yang di rasakan oleh para pelaku usaha mikro sebelum dibentuk nya program UMKM dan setelah di laksanakan nya program UMKM.
Metode penelitian ini menggunakan metode penelitian deskriptif dengan pendekatan kualitatif. Teknik pengumpulan data menggunakandokumentasi.
Hasil penelitian menunjukkan terjadinya perubahanyang di rasakan para pelaku usaha mikro setelah mendapatkan modal usaha tambahan dalam bentuk uang tunai secara langsung atau lebih di kenal dengan istilah UMKM dari pemerintah.
</t>
  </si>
  <si>
    <t>Dampak keberadaan pasar modern terhadap pedagang pasar tradisional di kecamatan tebing tinggi kabupaten empat lawang</t>
  </si>
  <si>
    <t xml:space="preserve">Penelitian ini dilakukan untuk mengidentifikasi dampak adanya pasar modern (Indomaret dan Trimart) terhadap pasar tradisional di wilayah Pulo Mas Kecamatan Tebing Tinggi Kabupaten Empat Lawang yang dilihat dari omset keuntungan. 
</t>
  </si>
  <si>
    <t>Perkembangandan dampak positif pada usaha mikro setelah adanya program UMKM</t>
  </si>
  <si>
    <t xml:space="preserve">Tujuan penelitian ini  adalah untuk mengetahuiseperti apa gambaran mengenai perkembangan yang di rasakan oleh para pelaku usaha mikro sebelum dibentuk nya program UMKM dan setelah di laksanakan nya program UMKM.
Metode penelitian ini menggunakan metode penelitian deskriptif dengan pendekatan kualitatif. Teknik pengumpulan data menggunakandokumentasi.
Hasil penelitian menunjukkan terjadinya perubahanyang di rasakan para pelaku usaha mikro setelah mendapatkan modal usaha tambahan dalam bentuk uang tunai secara langsung atau lebih di kenal dengan istilah UMKM dari pemerintah.
</t>
  </si>
  <si>
    <t>Penelitian ini dilakukan untuk mengidentifikasi dampak adanya pasar modern (Indomaret dan Trimart) terhadap pasar tradisional di wilayah Pulo Mas Kecamatan Tebing Tinggi Kabupaten Empat Lawang yang dilihat dari omset keuntungan</t>
  </si>
  <si>
    <t>Dampak pasang besar air laut terhadap perekonomian pengusaha tambak di Muara Sugihan</t>
  </si>
  <si>
    <t xml:space="preserve">Pasang besar air laut adalah suatu fenomena naiknya volume air laut secara berkala. Adanya pasang besar menjadi sesuatu yang meresahkan masyarakat pesisir/perairan. Pasang besar mempengaruhi berbagai aktivitas masyarakat salah satunya pada kegiatan bisnis yang berimbas pada sektor ekonomi. Seperti halnya pada  para pengusaha tambak di Muara Sugihan.
Dari hasil penelitian dapat disimpulkan bahwa:Pasang besar air laut menyebakan perekonomian pengusaha tambak di Muara Sugihan menurun.
 Selain itu, Pasang besar air laut membuat para pengusaha harus mencari pekerjaan sampingan.
</t>
  </si>
  <si>
    <t>Pengaruh E-commerce Terhadap Minat Belanja Online di Kalangan Siswa/I Sebagai Pelaku Konsumtif</t>
  </si>
  <si>
    <t xml:space="preserve">Selama pandemi Covid-19, Minat Masyarakat dalam berbelanja online semakin menigkat. Begitu pula dengan Peningkatan Platform-Platform belanja online  yang dapat digunakan oleh para konsumen yaitu dapat melalui Online shop, Social media, E-commerce maupun Marketplace. Pada masa pandemi ini, Konsumen cenderung memilih untuk melakukan kegiatan belanja online melalui marketplace. Saat ini Para Pelajar pun aktif dalam berbelanja Online. Jika seseorang membeli barang berdasarkan keinginan tanpa mementingkan kegunaan dan manfaat suatu barang akan membuat seseorang berperilaku konsumtif. </t>
  </si>
  <si>
    <t>Kerajinan Pembuatan Peralatan Dapur Aluminium Sebagai Solusi Terhadap Perekonomian Masyarakat Desa Tanjung Atap</t>
  </si>
  <si>
    <t xml:space="preserve">Hasil penelitian ini menggambarkan bahwa pembuatan kerajinan peralatan dapur aluminium dapat menjadi solusi terhadap perekenomian masyarakat Desa Tanjung Atap, karena pendapatan masyarakat melalui usaha pembuatan peralatan dapur aluminium dapat membantu masyarakat dalam memenuhi kebutuhan sehari-hari. Selain itu dengan membuat kerajinan peralatan dapur aluminium juga merubah gaya hidup mereka yang awalnya belum bisa menyekolahkan anaknya ke perguruan tinggi menjadi bisa menyekolahkan anaknya ke perguruan tinggi, gaya bangunan rumah, dan memiliki kendaraan. </t>
  </si>
  <si>
    <t>Hubungan Penggunaan E-commerce Terhadap Kecakapan Digital Siswa SMA Negeri 1 Palembang</t>
  </si>
  <si>
    <t xml:space="preserve">Penelitian ini bertujuan untuk mengetahui hubungan penggunaan e-commerce terhadap kecakapan digital. Metode yang digunakan adalah penelitian kuantitatif yang bersifat korelasi dengan menggunakan teknik simple random sampling yakni mengambil 302 siswa SMA Negeri 1 Palembang secara acak dari jumlah populasi 1236 orang. Skala yang digunakan adalah skala likert. Uji hipotesis yang digunakan adalah korelasi product moment dengan alat bantu SPSS </t>
  </si>
  <si>
    <t>ORCATANO (Organic Cassava Taro Noodles) Pemanfaatan Karbohidrat Ubi Kayu (Manihot esculenta) dan Talas (Colocasia esculenta) Sebagai Mie  Organik Pengganti Makanan Pokok dan Solusi Kenaikan Harga Makanan Pokok</t>
  </si>
  <si>
    <t>Produk kami adalah ORCATANO, pemanfaatan karbohidrat dari ubi kayu dan talas menjadi pengganti makanan pokok sehari hari dan solusi mahalnya makanan pokok.kemudian alasan kami meneliti ini adalah mahalnya harga beras sehingga diperlukan produk baru sebagai solusi yang lebih murah untuk mengatasi masalah ekonomi yang memberatkan masyarakat ini.kami menggunakan metode kuantitatif. hasil dari produk ini adalah didapatkan ubikayu dan talas dapat dijadikan mie organik pengganti makanan pokok yangdapat bertahan 3 bulan. produk ini dapat menjadi penyelesaian masalah ekonomi mahalnya harga beras</t>
  </si>
  <si>
    <t>Analisis Keuangan: E-Money VS Cash pada Remaja</t>
  </si>
  <si>
    <t>Penelitian ini bertujuan untuk mengetahui perbandingan penggunaan e-money dan cash di kalangan remaja. Metode penelitian yang digunakan adalah penelitian kuantitatif bersifat perbandingan. Populasi pada penelitian ini adalah pelajar SMA Negeri 1 Palembang yang berjumlah 1.238 orang. Sampel dalam penelitian ini diambil menggunakan teknik simple random sampling yakni mengambil 150 pelajar SMA Negeri 1 Palembang secara acak. Penelitian ini dilakukan dengan cara menyebarkan angket google form ke pelajar SMA Negeri 1 Palembang, lalu data tersebut diolah dengan WPS Office.</t>
  </si>
  <si>
    <t>Ketersediaan Sarana Hiburan yang Terjangkau dalam Meningkatkan Perekonomian Masyarakat Kota Prabumulih</t>
  </si>
  <si>
    <t xml:space="preserve">Kemajuan teknologi menciptakan berbagai bentuk hiburan yang juga menuntut harga. Bagi masyarakat kelas atas hal itu bukanlah suatu masalah, akan tetapi bagi masyarakat kelas menengah kebawah hal tersebut adalah pilihan yang masih perlu dipertimbangkan. 
Oleh karena itulah melalui penelitian ini diharapkan tercipta   sarana hiburan yang mampu merangkul  masyarakat kelas menengah kebawah yang sekaligus mampu meningkatkan perekonomian, salah satunya adalah dengan digelarnya  Pasar Malam. </t>
  </si>
  <si>
    <t xml:space="preserve">Mengungkap Pendapatan Peternak Lebah Madu Klanceng (Trigona) Di Kabupaten banyuasin </t>
  </si>
  <si>
    <t>Penelitian ini berisi tentang pendapatan dari ternak lebah madu klanceng yang ada di banyuasin.</t>
  </si>
  <si>
    <t>Pengaruh Pengetahuan tentang Tabungan Terhadap Minat Menabung Siswa SMP Swasta Al-Muslimin Pandan</t>
  </si>
  <si>
    <t xml:space="preserve">Penelitian ini bertujuan untuk mengetahui pengaruh pengetahuan tentang tabungan terhadap minat menabung siswa SMP Swasta Al-Muslimin Pandan. Literasi keuangan sangat penting untuk individu agar tidak keliru saat menentukan suatu keputusan keuangan. Sejak dini perlu adanya pengetahuan dalam mengelola keuangan. Aktivitas menabung ialah hal positif yang perlu dilakukan oleh setiap orang yang perlu diajarkan sejak dini. Menabung dapat dilakukan di semua kelompok baik itu anak-anak, remaja yang masih menginjak bangku sekolah maupun orang dewasa. </t>
  </si>
  <si>
    <t>Efektivitas Penggunaan Iklan Tradisional dan Iklan Digital  Pada Perusahaan Spartan Barbershop.</t>
  </si>
  <si>
    <t>Iklan adalah salah satu alternatif yang digunakan untuk menjangkau target pasar. Seiring perkembangan teknologi, terdapat banyak jenis iklan yang telah dibagi menjadi dua jenis, yaitu iklan fisik, seperti brosur, voucher, serta spanduk dan iklan digital, seperti iklan internet (Instagram, Facebook dan Google Ads). Iklan fisik dapat disebut juga dengan iklan tradisional, sementara iklan digital sering juga disebut iklan modern. Penelitian ini bertujuan untuk mengetahui perbandingan efektivitas penggunaan iklan tradisional dan iklan digital.</t>
  </si>
  <si>
    <t xml:space="preserve">Limangiri : Andaliman Onigiri </t>
  </si>
  <si>
    <t>Andaliman (Zanthoxylum acanthopodium DC.) Tumbuhan endemik langka yang berada di Indonesia. Tumbuhan ini terdapat di kabupaten Dairi, Tapanuli Utara, Tobasa dan Humbang di Sumatera Utara, Indonesia. Penelitian ini bertujuan untuk memanfaatkan andaliman yang merupakan rempah rempah khas batak. Metode penelitian adalah kualitatif. Hasil dari tanaman andaliman yang digunakan sebagai bumbu masakan berhasil diolah menjadi makanan bergizi yaitu limangiri (Andaliman Onigiri).</t>
  </si>
  <si>
    <t>YSC</t>
  </si>
  <si>
    <t>mengapa krisis moneter tahun 1997 menghasilkan dampak yang begitu besar bagi indonesia?</t>
  </si>
  <si>
    <t>krisis moneter yang terjadi pada awal juli 1997 membuat dampak yang begitu besar bagi perekonomian negara pada era reformasi hingga sekarang.</t>
  </si>
  <si>
    <t>Pemanfaatan Ampas Tahu Sebagai Dorayaki</t>
  </si>
  <si>
    <t>Pemanfaatan ampas tahu sebagai dorayaki, yang di mana ampas tahu memiliki nilai ekonomi yang rendah. Tidak sedikit pula pabrik tahu yang tidak mendaftar di KEMRINDAG. Dari ampas tahu itu sendiri menjadi bahan alternatif sebagai bahan makanan. Dorayaki memiliki bahan pokok yaitu tepung terugu. Ampas tahu ini menggantikan sebagian dari tepung terigu. Komposisi dari tepung terigu dan ampas tahu adalah 1:1. Dregs Tofu Dorayaki menjadi inovasi produk untuk pengolahan hasil pemanfaatan ampas tahu.</t>
  </si>
  <si>
    <t>Analisis Perbandingan Pertumbuhan dan Pendapatan Ekonomi Kota Banjar &amp; Kota Tasikmalaya Tahun 2020 dan 2021</t>
  </si>
  <si>
    <t>Penelitian ini bertujuan untuk mengetahui besarnya pendapatan daerah Kota banjar dan Tasikmalaya dan mengetahui perbedaan pendapatan dan pertumbuhan ekonominya. Penelitian dilakukan pada bulan Agustus tahun 2022 berdasarkan data atau sumber yang ada. Metode penelitian yang digunakan oleh penulis adalah metode penelitian kuantitatif. Dalam pengumpulan data penulis menggunakan teknik analisis data.Dari perbandingan dalam penelitian ini diharapkan mampu membuat kedua kota tersebut lebih bisa memajukan perekonomiannya lebih baik demi kesejahteraan masyarakat.</t>
  </si>
  <si>
    <t>dampak kenaikan harga BBM terhadap transportasi</t>
  </si>
  <si>
    <t>Adanya lonjakan harga minyak dunia dinilai berpengaruh nyata terhadap kondisi ekonomi di Indonesia.Kenaikan harga BBM di Indonesia selain disebabkan oleh tingginya kenaikan harga minyak dunia, juga dikarenakan adanya under supply dalam negeri jika dibandingkan dengan demand-nya.Dampak yang terjadi, bagi berbagai sektor industri dapat menyebabkan tingginya biaya produksi dan operasi.</t>
  </si>
  <si>
    <t>Penyebab Naiknya Harga Minyak Goreng Dan Implikasinya Terhadap Para Pedagang Kaki Lima Penjual Gorengan Di Sekitar Desa Pasir Jaya</t>
  </si>
  <si>
    <t xml:space="preserve">Penelitian yang berisi tentang penyebab kenaikan minyak berdasarkan kronologis, mulai dari kelangkaan domestik karena produksi yang menurun hingga ditetapkan penetapan dan pencabutan HET, pelarangan ekspor CPO dan dibukanya kembali ekspor CPO. Beserta pendapat para terdampak khususnya para penjual gorengan. Dan betapa pentingnya berorientasi terhadap inflasi seperti perkataan seorang ekonom Amerika Serikat bernama Milton Friedman “Inflasi selalu dan di mana-mana merupakan fenomena moneter.” </t>
  </si>
  <si>
    <t>Pengaruh Self Control Terhadap  Perilaku Konsumtif Dalam Berbelanja Online</t>
  </si>
  <si>
    <t xml:space="preserve">Latarbelakang :Fenomena perilaku konsumtif dalam berbelanja online di SMA El Fitra. 
Tujuan: untuk mengetahui pengaruh self control terhadap perilaku konsumtif dalam berbelanja online pada siswa SMA  El Fitra.  
Metode Penelitian yang digunakan adalah metode survey. Teknik pengumpulan data menggunakan kuesioner.  Populasi terdiri seluruh siswa  di SMA El Fitra berjumlah 224 siswa,sampel144 siswa , Analisis Data: analisis regresi sederhana. Hasil1)self control berpengaruh negatif dan signifikan terhadap perilakukonsumtif dalam berbelanja online. </t>
  </si>
  <si>
    <t>Tinjauan Uang Saku Terhadap Minat Menabung Siswa Kelas IX SMP “X“ di Kota Bandung</t>
  </si>
  <si>
    <t>Penelitian ini berjudul tinjauan uang saku terhadap minat menabung siswa. Penelitian bertujuan mengetahui ada atau tidaknya tinjauan uang saku terhadap minat menabung siswa. Penulis mengambil sampel dari populasi siswa-siswi SMP Kuntum Cemerlang dengan cara membagikan kuesioner kepada responden. Jenis penelitian yang digunakan dalam penelitian ini, penelitian kuantitatif. Peneliti mengharapkan hal ini dapat berguna bagi siswa dan orang tua. Hipotesis yang di ajukan diterima karena hasil dari penelitian ini menunjukkan bahwa terdapat tinjauan uang saku terhadap minat menabung</t>
  </si>
  <si>
    <t>Jasa Screenshot iPhone yang viral di aplikasi Tiktok tersebut adalah penawaran jasa screenshot bagi mereka pemilik smartphone bukan iPhone. Jasa Screenshot ini menyediakan layanan untuk mendapatkan hasil screenshot seperti tampilan di iPhone.</t>
  </si>
  <si>
    <t>jyeytr6j</t>
  </si>
  <si>
    <t>7il6kmi</t>
  </si>
  <si>
    <t>Strategi Peningkatan Daya Saing Produk Ekonomi Kreatif Pada Suka Jati Store</t>
  </si>
  <si>
    <t>UKM yang ada di Kabupaten Malang berkontribusi banyak dalam perekonomian daerah, tapi kualitas barang yang diproduksi kurang bersaing dengan produk merek besar, oleh karena tujuan dari penelitian ini yaitu untuk meningkatkan daya saing produk UKM Suka Jati Store yang ada di Malang dengan cara pemetaan value chain, analisis supply chain, dan penentuan strategi berdasarkan model CIMOSA. Diharap UKM Suka Jati Store dapat meningkatkan daya saing produknya dengan memperbaiki jaringan supply chain, peningkatan teknologi dalam produksi serta memanfaatkan e commerce sebagai alat pemasaran produk.</t>
  </si>
  <si>
    <t>INVESTASI YANG MEMISKIKAN RAKYAT INDONESIA</t>
  </si>
  <si>
    <t>Adanya berbagai kasus investasi bodong yang muncul di berbagai media yang menimbulkan banyak korban sehingga jika ditotalkan kerugian mencapai hampir 120 triliun rupiah. Hal ini mendorong kami membuat penelitian dengan judul “Investasi yang Memiskinkan Rakyat Indonesia” 
Penelitian ini bertujuan memberikan edukasi pada masyarakat agar lebih berhati-hati dalam berinvestasi, dengan mulai mengetahui jenis-jenis instrument investasi, mengetahui resiko berinvestasi agar masyarakat tidak menjadi korban dari penipuan dan investasi bodong</t>
  </si>
  <si>
    <t xml:space="preserve"> Analisis Aliran Dana Asing Terhadap Fluktuasi Harga Saham</t>
  </si>
  <si>
    <t xml:space="preserve">Fluktuasi harga saham adalah suatu hal yang penting bagi investor. Dana asing merupakan salah satu faktor dalam mempengaruhi fluktuasi harga saham. Karena hal ini kami melakukan penelitian ini. Penelitian ini membahas tentang aliran dana asing yang berpengaruh ke fluktuasi harga saham. Metode penelitian yang digunakan adalah kualitatif yang bertujuan eksplanatif. Terlihat dari data bahwa aliran dana asing menurun yang menyebabkan fluktuasi di pasar saham Indonesia. </t>
  </si>
  <si>
    <t>2023</t>
  </si>
  <si>
    <t>Penyedap Rasa Dari Kulit Udang Penghasil Uang</t>
  </si>
  <si>
    <t>karya tulis dengan judul Penyedap Rasa Dari Kulit Udang Penghasil Uang ini dilatarbelakangi untuk mengurangi limbah kulit udang yang dirasa berpotensi menimbulkan berbagai masalah. Untuk itu limbah kulit udang yang tadinya hanya menjadi limbah dapat didaur ulang atau diolah kembali menjadi bahan yang bermanfaat seperti penyedap rasa yang sehat dan dinilai dapat menghasilkan uang. Hingga akhirnya limbah kulit udang tersebut dirasa sangat berguna bagi masyarakat.</t>
  </si>
  <si>
    <t>Daya tarik penggunaan m-banking bagi GTK di SMA Negeri 7 Banda Aceh</t>
  </si>
  <si>
    <t>dalam penelitian ini kami menyurvei tentang seberapa besar ketertarikan GTK dalam penggunaan aplikasi M-banking. Penggunaan aplikasi mobile banking memberikan daya tarik seperti kemudahan bertransaksi dari mana saja, keamanan dan kenyamanan dalam bertransaksi yang di dapat oleh penggunanya.</t>
  </si>
  <si>
    <t>Pemahaman Siswa Terhadap Cryptocurrency Bitcoin Sebagai Persiapan Kemandirian Ekonomi Pelajara SLTA di Kota Subulssalam, Provinsi Aceh</t>
  </si>
  <si>
    <t>Penelitian ini lakukan untuk mengetahui respon dan minat pelajar SLTA Kota Subulussalam terhadap cryptocurrency,mengetahui pemahaman pelajar SLTA Kota SubulussalamTerhadap cryptocurrency, mengetahui hubungan pemahaman pelajar SLTA di Kota Subulussalam terhadap persiapan kemandirian ekonomi pelajar.</t>
  </si>
  <si>
    <t>Lilin Minyak Jelantah Beraroma Terapi Penambah Rezeki</t>
  </si>
  <si>
    <t>Penelitian ini menerangkan bahwa minyak jelantah merupakan salah satu limbah yang dapat merusak lingkungan. Minyak jelantah merupakan minyak bekas dari kegiatan industri maupun rumah tangga, sehingga menyebabkan pencemaran air dan tanah. Berdasarkan masalah tersebut kegiatan yang efektif untuk mengurangi pencemaran lingkungan dapat dilakukan dengan cara mendaur ulang minyak jelantah menjadi lilin beraroma terapi yang dapat meningkatkan ekonomi masyarakat sebagai penambah rezeki.</t>
  </si>
  <si>
    <t>JAWA TENGAH</t>
  </si>
  <si>
    <t>Analisis Pengaruh Media Sosial "TikTok" Terhadap UMKM Dawet Susu di Ploso Kudus</t>
  </si>
  <si>
    <t>Penelitian ini berisi tentang analisis pengaruh media sosial “TikTok” tehadap UMKM dawet susu di Ploso Kudus. Dari data yang dikumpulkan kemudian dianalisis secara kuantitatif dapat disimpulkan bahwa media sosial tiktok mempengaruhi peningkatan omset penjualan UMKM dawet susu di Ploso Kudus, dan media sosial tiktok mempengaruhi brand awareness dan brand image di masyarakat sehingga dapat meningkatkan minat beli masyarakat terhadap dawet susu ini.</t>
  </si>
  <si>
    <t>Metode Double Exponential Smoothing pada Sistem Peramalan Tingkat Kemiskinan di Indonesia Tahun 2023</t>
  </si>
  <si>
    <t>Penelitian ini menerapkan metode Double Exponential Smoothing dari Holt untuk meramalkan jumlah penduduk miskin pada September 2023. Peramalan ini akan membantu pemerintah dalam menentukan kebijakan yang akan diterapkan sesuai dengan prediksi kondisi masyarakat di masa yang akan datang. Hal ini demi mewujudkan masyarakat yang sejahtera dan mengurangi tingkat kemiskinan di Indonesia di tahun-tahun mendatang.</t>
  </si>
  <si>
    <t>komparasi strategi pemasaran digital marketing dan traditional marketing terhadap penjualan makanan di kabupaten temanggung</t>
  </si>
  <si>
    <t>Penelitian ini dilakukan di wilayah disekitar kota Temanggung dengan 14 responden yang berbisnis atau berdagang makanan di kota Temanggung. Dalam berbisnis, para pedagang menggunakan strategi pemasaran untuk memasarkan produknya, salah satunya adalah digital marketing dan traditional marketing atau salah satu dari keduannya. Oleh karena itu, peneliti ingin meneliti komparasi antara penggunaan kedua teknik tersebut.</t>
  </si>
  <si>
    <t>Pengaruh Tradisi Buka Luwur Makam sunan Kudus terhadap Peningkatan Pendapatan Masyarakat Sekitar Menara Kudus</t>
  </si>
  <si>
    <t>Kami meneliti mengenai Kenaikan omset penjualan pedagang sekitar menera.</t>
  </si>
  <si>
    <t>Keuntungan dari Strategi Bertahan Pedagang Asongan Gunung Tidar</t>
  </si>
  <si>
    <t>Kota Magelang memiliki beberapa potensi pariwisata salah satunya adalah objek wisata Gunung Tidar. Di Gunung Tidar terdapat beberapa pedagang asongan. Para pedagang asongan memiliki strategi bertahan mereka sendiri. Para peneliti pun tertarik akan strategi bertahan milik mereka.</t>
  </si>
  <si>
    <t>Kospirasi di balik Filantropi Ngasak</t>
  </si>
  <si>
    <t>"Ngasak" awalnya filantropi petani kumpulkan sisa gabah, namun berubah jadi merampok hasil panen. Penelitian ungkap konspirasi dan respons pemilik lahan.</t>
  </si>
  <si>
    <t>ANTEA: Inovasi Bisnis Teh Antioksidan Sebagai Pencegah Penyakit Kanker Kolorektal</t>
  </si>
  <si>
    <t>Produk ini dibuat dalam bentuk teh yang kaya antioksidan dan terbuat dari bahan-bahan alami, antara lain adalah susu, teh, beetroot, bunga telang, dan ubi ungu. Antea dikemas dalam bentuk kantung teh dengan tujuan penyajian yang lebih efektif. Penelitian ini dibuat dengan tujuan untuk mengetahui hal yang harus ditingkatkan dari hasil uji organoleptik dan kuesioner peluang pasar Antea sebagai acuan dalam melihat peluang pasar dan penerimaan masyarakat terhadap produk ini, sehingga penelitian ini menggunakan metode kualitatif. Uji organoleptik yang dilakukan melibatkan 91 responden.</t>
  </si>
  <si>
    <t>Penerapan Literasi Keuangan Digital Berbasis Infografis Guna Mengembangkan Personal Finance Pada Pelajar SMA Di Kabupaten Boyolali</t>
  </si>
  <si>
    <t>Rendahnya minat literasi pada para pelajar SMA di Kabupaten Boyolali terutama literasi keuangan, membuat kami ingin melakukan penelitian tentang penerapan literasi keuangan digital berbasis infografis yaitu postingan feed instagram yang dapat mengembangkan personal finance pada pelajar. Dengan adanya desain infografis tersebut diharapkan dapat memudahkan para pelajar dalam memahami dan menerapkan pentingnya literasi keuangan terhadap pengembangan personal finance dalam kehidupan sehari-hari.</t>
  </si>
  <si>
    <t>Optimalisasi Pemanfaatan Jagung (Zea Mays) Sebagai Nugget Guna Menjadi Wirausahawan yang Tangguh dalam Implementasi P5</t>
  </si>
  <si>
    <t>Jagung memiliki nilai ekonomi dan mempunyai banyak peluang untuk dikembangkan menjadi inovasi yang baru, seperti olahan makanan. Inovasi dari jagung dapat di implementasikan dalam program P5 di sekolah. Dengan adanya ini permasalahan yang dihadapi dari jagung yaitu cara meningkatkan daya tarik jagung dengan inovasi baru kepada konsumen dan cara meningkatkan pendapatan dari olahan jagung berupa nugget jagung dapat teratasi. Cara penyelesaian masalah pada penelitian ini menggunakan metode RnD (Research and Development). Sehingga pelajar dapat membuat peluang dalam penerapan P5 sebagai wirausaha.</t>
  </si>
  <si>
    <t>Pengaruh Jual Beli Online Terhadap Para Pendapatan Pedagang Pakaian di Pasar Wage Adiwinangun Ngadirejo</t>
  </si>
  <si>
    <t>Penelitian ini meneliti tentang pengaruh jual beli online yang sedang berkembang di Indonesia dan diminati banyak masyarakat terhadap pendapatan pedagang non online yaitu pedagang pakaian di Pasar Tradisional Wage Adiwinangun Ngadirejo. Dalam penelitian ini menggunakan metode kualitatif untuk mencapai tujuan penelitian. Setelah diteliti dapat disimpulkan bahwa Jual beli online ini berpengaruh besar terhadap pedagang pakaian di pasar karena membuat penurunan pembeli pakaian yang dijual pedagang.</t>
  </si>
  <si>
    <t>ADOL SUKMA (Wisata Dolan lan Jajan Sukoharjo Makmur): Upaya Peningkatan Potensi Daerah Berbasis Industri Kreatif Digital</t>
  </si>
  <si>
    <t>Guna meningkatkan potensi daerah di Kabupaten Sukoharjo, diperlukan media promosi yang baik, salah satunya melalui website Adol Sukma. Adol Sukma merupakan website yang mengemas kearifan lokal, wujud dan pengenalan dari sikap masyarakat daerah setempat yang grapyak terhadap wisatawan. Program ini dirancang dalam bentuk paket wisata yang dibuat untuk mendukung pengembangan bagi para pelaku industri kreatif sehingga, dapat menarik wisatawan milenial. Adol Sukma juga merupakan salah satu solusi dalam mendukung SDGs Indonesia guna meningkatkan pertumbuhan ekonomi melalui industri kreatif.</t>
  </si>
  <si>
    <t>Pancing Klewer Filantropi Sektor Perikanan di Kabupaten Cilacap</t>
  </si>
  <si>
    <t>Pancing klewer dapat menjadi solusi untuk mengatasi kesenjangan pendapatan antara ABK, nahkoda, dan pemilik kapal. Namun praktik pancing klewer dianggap mengganggu aktivitas kapal sehingga ditentang oleh para tauke. Perjuangan para ABK untuk mendapatkan izin melakukan aktivitas pancing klewer cukup panjang dengan negoisasi yang cukup alot. Dengan kesepakatan para ABK membayar 5.000/kg ini praktik pancing klewer menjadi sebuah filantropi sektor perikanan di Kabupaten Cilacap untuk meningkatkan kesejahteraan ABK.</t>
  </si>
  <si>
    <t>Studi Komparasi Kualitas Hidup dan Tingkat Perekonomian Pengemis, Pengamen, dan Pemulung di Kabupaten Boyolali</t>
  </si>
  <si>
    <t>Penelitian ini tentang kualitas hidup dan tingkat perekonomian pengemis, pengamen, dan pemulung di Kabupaten Boyolali</t>
  </si>
  <si>
    <t>ANALISIS POTENSI PEMBANGUNAN ANGKRINGAN KOPI LEPEN DENGAN PEMANFAATAN ALIRAN SUNGAI DI DESA BENDAN</t>
  </si>
  <si>
    <t>Hasil penelitian bahwa : Berdasarkan hasil observasi, ternyata Kopi Lepen banyak diminati dari berbagai kalangan usia. Karena keunikan konsep Kopi Lepen, pengunjung menjadikan Kopi Lepen menjadi tempat yang sering dikunjungi di akhir pekan; Beberapa bentuk upaya masyarakat untuk mengembangkan Kopi Lepen yaitu mengembangkan suasana angkringan dengan konsep yang menarik; Dengan adanya angkringan Kopi Lepen terbukti perekonomian masyarakat desa Bendan mengalami peningkatan sebesar 50%</t>
  </si>
  <si>
    <t>Sebung (Selai Rebung)</t>
  </si>
  <si>
    <t xml:space="preserve">Sebung (Selai Rebung) merupakan olahan selai yang terbuat dari sayur rebung. Peneliti mendapat ide ini, karena maraknya kasus anak-anak yang tidak suka akan sayur, salah satunya rebung. Nah, dengan adanya inovasi sebung, anak-anak sekarang bisa menikmati rebung dalam bentuk selai. Yang dimana selai ini dapat dijadikan sebagai olesan roti, isian nastar, olesan martabak, dan lain sebagainya. Terlebih lagi, jika dikonsumsi secara rutin, maka dapat membantu dalam upaya pencegahan stunting.
</t>
  </si>
  <si>
    <t>Mangifera Organic Soap (Natural Homemade Soap Bar)</t>
  </si>
  <si>
    <t>Produk usaha bisnis ini berupa penjualan Mangifera Organic Soap, yang mengusung tagline Natural Homemade Soap Bar sabun batang praktis berbahan dasar alami buah kemang khas Indonesia yang dapat juga bermanfaat untuk meningkatkan branding produk-produk lokal Indonesia.
Metode yang digunakan dalam penelitian ini adalah metode Research and Development. Kemudian peneliti membuat analisis swot, bisnis model canva dan uji organoleptic. Hasil penelitian menunjukkan Magifera Organic Soap dapat menjadi peluang usaha baru yang menjanjikan bagi peningkatan ekonomi masyarakat.</t>
  </si>
  <si>
    <t>Analisis Pengaruh Penjualan Mobil Listrik VS Konvensional terhadap Minat Masyarakat</t>
  </si>
  <si>
    <t>Penelitian yang peneliti bahas adalah pengaruh penjualan mobil listrik dan konvensional terhadap minat masyarakat. Pada penelitian ini terdapat data penjualan mobil listrik dan mobil konvensional, yang nantinya akan dibandingkan untuk mengetahui minat masyarakat terhadap jenis mobil. Metode yang kami gunakan yaitu metode kuantitatif dan studi literatur</t>
  </si>
  <si>
    <t>Analisis Kinerja Keuangan Perusahaan Penghasil Energi di Provinsi Sumatera Selatan : Studi Kasus Perusahaan PT Bukit Asam</t>
  </si>
  <si>
    <t>Penelitian membahas tentang bagaimana kondisi perekonomian global dan kemajuan zaman terhadap sistem kinerja keuangan yang mewakili tingkat efektif dan efisien pada suatu perusahaan. Kami menjadikan PT Bukit Asam sebagai objek observasi dengan menganalisis audit keuangan yang mencakup aspek aktiva dan pasiva, serta rasio kinerja keuangan yang terdiri dari rasio likuiditas, rasio solvabilitas, dan rasio profitabilitas.</t>
  </si>
  <si>
    <t>Peran Pabrik Kerupuk A.M PUTRA sebagai sarana Peningkatan Perekonomian Masyarakat di kelurahan Sukaraja kota Prabumulih</t>
  </si>
  <si>
    <t xml:space="preserve">
Selama Pandemi Covid-19 melanda,
setiap orang berusaha untuk
mempertahankan perekonomian
keluarganya masing-masing. Salah satu
contoh yaitu Bapak Asep Muhammad
Putra Yang bermodalkan uang senilai
Rp.500.000,00 Beliau membuat usaha
kerupuk kecil-kecilan dan kemudian
lambat laun telah berkembang dan
memiliki pabrik dan tenaga kerja
sendiri.Sampai saat ini kerupuk menjadi
salah satu olahan makanan yang sering
dinikmati masyarakat. Oleh karena itu,
Pabrik A.M putra membuat usaha kerupuk
agar dapat memulihkan perekonomian
pribadi dan masyarakat di wilayah
sekitarnya.</t>
  </si>
  <si>
    <t xml:space="preserve">Dampak Positif dan Negatif Pengolahan Barang Bekas di Bidang Ekonomi </t>
  </si>
  <si>
    <t>Penelitian dilakukan di Bank Sampah DUSPRA Prabumulih BARAT, Kota Prabumulih yang bertujuan untuk menganalisis dampak positif dan dampak negatif pengolahan barang bekas di bidang ekonomi. Berdasarkan hasil penelitian yang telah dilakukan dapat disimpulkan bahwasanya pengolahan barang bekas tentunya membawa dampak positif bagi masyarakat , lingkungan , dan tentunya dampak di bidang ekonomi adalah poin penting dari dampak positif yang diperoleh dari pengolahan barang bekas .</t>
  </si>
  <si>
    <t xml:space="preserve">Dampak keberadaan LRT (Light Rail Transit) terhadap penurunan pendapatan angkutan kota di kota Palembang </t>
  </si>
  <si>
    <t>Penelitian ini menjelaskan mengenai dampak keberadaan LRT terhadap penurunan pendapatan angkutan kota di kota Palembang saat ini. Dengan adanya keunggulan pada sisi keberadaan LRT yang membuat masyarakat di kota Palembang lebih nyaman menggunakan transportasi dengan akses mudah, cepat, dan nyaman melalui LRT sedangkan hal ini secara langsung berdampak secara signifikan terhadap pendapatan supir angkotan kota di kota Palembang</t>
  </si>
  <si>
    <t>Mengungkap Pendapatan LRT di Tengah Maraknya Pemberitaan (Negatif) Kerugian LRT di Kota Palembang</t>
  </si>
  <si>
    <t>Makalah ini berisikan tentang "Mengungkap Pendapatan LRT di Tengah Maraknya Pemberitaan (Negatif) di Kota Palembang. Biaya LRT Palembang, dikeluarkan pemerintah Rp 10M dalam sebulan. Penghasilan dari LRT Palembang, mendapatkan Rp 1M perbulan dengan total penumpang dalam sehari 5.000. Oleh karena itu, tujuan penelitian ini untuk mengetahui keadaan penumpang LRT di kota Palembang, pendapatan LRT dari tahun 2022-2023 di kota Palembang, dan isu kerugian LRT yang beredar di media.</t>
  </si>
  <si>
    <t>Analisis Perbandingan Pengelolaan Keuangan pada Remaja terhadap Top Up Game Online</t>
  </si>
  <si>
    <t>Penelitian ini dilatarbelakangi dengan maraknya fenomena top up game online dikalangan siswa. Maka dari itu, peneliti ingin melihat bagaimana pengelolaan keuangan siswa yang melakukan top up game online jika dibandingkan dengan siswa yang tidak melakukan top up game online.</t>
  </si>
  <si>
    <t>Dampak Teknologi Financial Terhadap Perilaku Pengolaan Keuangan Generasi Muda</t>
  </si>
  <si>
    <t>Penelitian ini bertujuan untuk mengetahui dampak teknologi finansial  terhadap perilaku pengelolaan keuangan generasi muda.
​Metodologi penelitian ini adalah kualitatif, dengan analisis data dari jurnal, artikel, dan informasi internet, serta penggunaan kuisioner berupa Google Form kepada siswa/i SMAN 3 Kayuagung. Populasi penelitian adalah seluruh siswa dan siswi SMAN 3 Kayuagung dengan total 100 responden kelas X, XI sebagai sampel.
​
​</t>
  </si>
  <si>
    <t>Analisis Tingkat Kepercayaan Masyarakat Jakarta Utara Terhadap Bank BSI Pasca Serangan Siber Ransomware</t>
  </si>
  <si>
    <t>Bank syariah merupakan bank yang menjalankan kegiatan usaha berdasarkan prinsip syariah atau prinsip hukum islam. Prinsip syariah Islam yang dimaksud mencakup prinsip keadilan dan keseimbangan ('adl wa tawazun), kemaslahatan (maslahah), universalisme (alamiyah), serta tidak mengandung gharar, maysir, riba, zalim dan obyek yang haram, sebagaimana yang diatur dalam fatwa Majelis Ulama Indonesia.</t>
  </si>
  <si>
    <t>Harga pasar</t>
  </si>
  <si>
    <t>Jika suatu barang mengalami penurunan harga, maka jumlah permintaan akan meningkat begitu juga sebaliknya sehingga terjadi perbedaan atau ketidakseimbangan antar keduanya karena adanya keinginan untuk melakukan motif ekonomi.</t>
  </si>
  <si>
    <t>Hubungan Penggunaan E-Commerce dan E-Banking Terhadap Perilaku Remaja</t>
  </si>
  <si>
    <t>Penelitian ini membahas tentang seberapa tinggi hubungan e-commerce dengan e-banking dengan perilaku remaja di zaman sekarang. Sebab, banyak yang beranggapan bahwa sebenarnya remaja semakin malas-malasan dan tidak bertanggung jawab oleh karena orang tua sering memberikan mereka uang. Alhasil, mereka dianggap menjadi orang yang suka berhura-hura. Namun, penelitian ini mengkaji bahwa sebenarnya tidak ada hubungan diantara keduanya.</t>
  </si>
  <si>
    <t>Pengaruh Desain Produk Terhadap Tingkat Penjualan Bisnis Fashion Eyes Of Heaven</t>
  </si>
  <si>
    <t>Eyes of Heaven adalah nama yang kami pilih sebagai nama brand kami. Dalam bahasa Indonesia nama itu memiliki arti 'Mata Surga', kami memilihnya karena moto kami 'Cultivate your Tolerance and Unite' yang berarti 'Menumbuhkan sikap Toleransi mu dan bersatu'. Kami hadir untuk memperkenalkan produk kami yaitu berupa Kaos dan Tote bag, serta produk kami sangat erat kaitannya dengan rasa kekeluargaan, kebersamaan dan persatuan di tengah perbedaan yang ada di dunia ini.</t>
  </si>
  <si>
    <t>Penggunaan Media Sosial Instagram, Youtube, dan Facebook Sebagai Sarana Komunikasi Bagi SMP Tarakanita 2</t>
  </si>
  <si>
    <t>Penelitian yang kami lakukan berisi latar belakang sekolah SMP Tarakanita 2, definisi media sosial, dampak dan solusi penggunaan media sosial sebagai sarana komunikasi bagi SMP Tarakanita 2.</t>
  </si>
  <si>
    <t>Strategi Bertahan Pedagang Konvensional Menghadapi Pemasaran Online di Pasar Pluit Jakarta</t>
  </si>
  <si>
    <t>Penelitian ini adalah untuk mengetahui bagaimana keberadaan pedagang tradisional serta strategi bertahan pedagang tradisional di era pemasaran online di pasar Pluit Jakarta.</t>
  </si>
  <si>
    <t>Pengaruh Pandemi Covid-19 Terhadap Ekonomi di Indonesia</t>
  </si>
  <si>
    <t>Pandemi Covid-19 yang dimulai pada Maret 2020 (di Indonesia) menciptakan perubahan besar dalam kehidupan sehari-hari masyarakat dan perekonomian global. Indonesia juga terkena dampak dari pandemi Covid-19, perekonomian Indonesia mengalami penurunan. Perusahaan-perusahaan menghadapi tantangan serius. Kami menganalisis perubahan ekonomi dan perilaku selama pandemi, termasuk penurunan ekonomi perusahaan, PHK massal, pertumbuhan e-commerce, bisnis kesehatan, perubahan metode transaksi, dan penurunan nilai tukar rupiah. Pemerintah Indonesia merespons dengan dengan berbagai upaya.</t>
  </si>
  <si>
    <t>Komparasi Perilaku Konsumtif Remaja Ditinjau dari Tingkat Pendidikan dan Jenis Kelamin serta Determinannya</t>
  </si>
  <si>
    <t>Penelitian ini bertujuan: 1) menganalisis ada tidaknya perbedaan signifikan perilaku konsumtif ditinjau dari tingkat pendidikan remaja; 2) menganalisis ada tidaknya perbedaan signifikan perilaku konsumtif ditinjau dari jenis kelamin remaja; 3) menganalisis pengaruh literasi keuangan, penggunaan e-money, gaya hidup, konformitas teman, dan kontrol diri terhadap perilaku konsumtif remaja. Sampel 548 orang ditentukan dengan rumus Slovin. Analisis data menggunakan analisis deskriptif, teknik independent sample t-test dan regresi linear berganda.</t>
  </si>
  <si>
    <t>Analisis Pengelolaan Uang Saku Pada Remaja (Studi Pada Siswa Kelas IX SMP Stella Duce 2 Yogyakarta)</t>
  </si>
  <si>
    <t>Penelitian ini bertujuan untuk menganalisis cara remaja saat ini dalam mengelola uang sakunya dan mengetahui hal apa saja yang melatarbelakangi remaja dalam mengelola uang sakunya</t>
  </si>
  <si>
    <t>SIOMAY TEMPE SEBAGAI INOVASI MAKANAN BERNILAI GIZI SEBAGAI UPAYA MENDUKUNG EKONOMI BERBASIS KESEHATAN MELALUI PENGOLAHAN TEMPE (Rhizopus oligosporus)</t>
  </si>
  <si>
    <t>Tempe dianggap sebagai makanan dengan kandungan gizi yang tinggi. Dalam penelitian ini tempe dapat dimanfaatkan dalam bentuk siomay karena kandungan gizi yang baik bagi tubuh manusia. Siomay ini dinamai Siomay Tempe yang diharapkan menjadi alternatif produk untuk meanambah nilai ekonomis tempe yang selama ini tidak dimanfaatkan di bidang kesehatan.</t>
  </si>
  <si>
    <t>Pengaruh Ternak Ayam Model Zero Waste dengan Maggot Terhadap Pendapatan Peternak Ayam di Kabupaten Sleman</t>
  </si>
  <si>
    <t>Perbandingan pendapatan atau keuntungan yang didapatkan peternak ayam yang menggunakan model zero waste berupa maggot dengan peternak ayam konvensional</t>
  </si>
  <si>
    <t>Efektivitas Strategi Pemasaran Sebagai Upaya a Perubahan Ekonomi Pengrajin Kain Batik Besurek di kota Bengkulu : Sebelum, Selama, dan Setelah Pandemi Covid 19</t>
  </si>
  <si>
    <t xml:space="preserve">Bengkulu adalah salah satu kota yang memilik kain khas batik besurek, Sebelum adanya pandemi,para pengrajin mendapatkan omset dari penjualan mencapai Rp.5 juta dalam satu bulan.namun dengan adanya pandemi penjualan mengalami penurunan, para pengrajin menggunakan media sosial  sebagai media promosi dalam strategi pemasaran kain Batik Besurek. Salah satunya, Media sosial seperti Instagram merupakan salah satu media alternatif dalam mempromosikan batik besurek karna dilihat jangkauannya yang sangat luas dan sangat membantu pemasaran selama pandemi Covid -19. </t>
  </si>
  <si>
    <t xml:space="preserve">Perubahan Ekonomi Petani Sawit Sebelum, Saat, dan Sesudah Pandemi Covid-19. </t>
  </si>
  <si>
    <t>Pandemi COVID-19 telah membuat banyak perubahan dalam hidup kita, termasuk dalam dunia pertanian. Sebelum pandemi, petani sawit memiliki cara kerja dan penghasilan tertentu. Namun, saat pandemi datang, segalanya berubah. Kami membuat penelitian ini yg bertujuan untuk mengetahui bagaimana keadaan ekonomi/pendapatan petani sawit setelah, sebelum, dan sesudah pandemi dengan melakukan jenis penelitian kualitatif (wawancara) dengan petani sawit yang ada di kota Bengkulu. Ada pun hasilnya adalah tabel data pendapatan sawit 2019-2023.</t>
  </si>
  <si>
    <t>Pengolahan Cacing Laut Kian (Lineus Ruber) sebagai Produk Pangan Lokal (Stick dan Biji Bakso Yang Bernilai Ekonomi Bagi Masyarakat Ur Pulau, Kecamatan Kei Kecil Barat, Kabupaten Maluku Tenggara</t>
  </si>
  <si>
    <t xml:space="preserve">Cacing laut kian (Lineusp Ruber) merupakan salah satu jenis biota laut yang memiliki banyak khasiat dan gizi yang tinggi, sehingga dapat dikonsumsi oleh manusia. Masyarakat desa Ur Pulau mengelola kian dengan berbagai cara namun sebatas untuk dikonsumsi dan dijual setelah di keringkan atau di asapkan, tanpa mengelola Cacing laut kian (Lineur Ruber) tersebut menjadi produk pangan yang lebih bernilai ekonomis lagi. </t>
  </si>
  <si>
    <t>Remaja bergaya, ekonomi jaya</t>
  </si>
  <si>
    <t>Kesimpulan yang didapat setelah 
melakukan penelitian ini adalah remaja 
di Samarinda lebih cenderung untuk 
membeli produk yang mereka 
butuhkan dan gunakan sehari-hari 
seperti pakaian, buku bacaan, dan 
perlengkapan sekolah. Kemudian 
cenderung menggunakan social media 
untuk mendapatkan informasi dan 
berbelanja yang mereka minati.</t>
  </si>
  <si>
    <t>Dampak Tubo Danau Maninjau Terhadap Perekonomian Masyarakat Bayua Kec.Tanjung Raya Kab.Agam Sumatera Barat</t>
  </si>
  <si>
    <t xml:space="preserve">Tubo belerang adalah kejadian yang ditandai dengan adanya kematian massal ikan yang dipelihara pada Keramba Jaring Apung (KJA),.Metode penelitian ini menggunakan metode studi pustaka Library research. Total kerugian yang dialami masyarakat bayua pada kejadian tubo terakhir, sekitar 15 ton ikan. dampak sosial ekonomi terhadap masyarakat Nagari Bayua. Akibat hal ini menyebabkan masyarakat yang bekerja dengan memanfaatkan danau terganggu hingga ada yang menganggur. </t>
  </si>
  <si>
    <t>KEEFEKTIFAN PENYALURAN DANA PROGRAM INDONESIA  PINTAR (PIP) KEPADA SISWA KELAS XII SMAN 1 TANJUNG RAYA</t>
  </si>
  <si>
    <t>masalah 
yang peneliti temukan mengenai 
pembagian dana bantuan Program 
Indonesia Pintar (PIP) yakni adanya 
siswa-siswa lain yang berasumsi bahwa 
pembagian dana bantuan tersebut tidak 
efektif karena ada siswa mampu yang 
masih mendapat dana bantuan, 
sedangkan ada siswa yang tidak mampu 
tetapi tidak mendapat PIP. Metode penelitian 
kualitatif dan studi pustaka. Hasil dari penelitian yang telah 
peneliti lakukan, banyak dari siswa yang 
merasa bahwa pembagian dana bantuan 
Program Indonesia Pintar (PIP) belum 
efektif.</t>
  </si>
  <si>
    <t>Eksistensi Nelayan Tradisional Pada Era Modern di Kecamatan Pandan Kabupaten Tapanuli Tengah</t>
  </si>
  <si>
    <t>Penelitian ini untuk mengetahui faktor apa saja yang membuat para Nelayan Khususnya di daerah Kecamatan Pandan tetap berprofesi berprofesi sebagai Nelayan tradisional serta bagaimana aktivitas ekonomi yang dilakukan oleh para nelayan tradisional diera modern saat ini. Populasi sebanyak 2.982 orang. Jumlah sampel dalam penelitian ini sebanyak 97 responden. Sampel-sampel tersebut diporleh dari metode perhitungan rumus slovin. Penelitian ini dilakukan di Kecamatan Pandan pada 10-20 Juli 2023.</t>
  </si>
  <si>
    <t xml:space="preserve">Efektivitas Sainspreneur SMP Negeri 1 Siantar Narumonda </t>
  </si>
  <si>
    <t xml:space="preserve"> Berawal pada tahun 202 tingkat inflasi Indonesia
naik, hal ini menjadi dasar pelaksanaan
sainspreaneur di SMP N 1 Siantar
Narumonda dengan memanfaatkan
lahan sekolah sebagai kebun kelas
sebagai wadah berusaha setiap kelas.
Pemelitian ini dilaksanakan sejak
Januari - Agustus 2023. Penelitian ini
mmeliputi perencanaan sainspreaneur,
eksekusi dan evaluasi. Metode
pengambilan data dilakukan dengan
observasi, evaluasi laporan keuangan
setiap kelas dan angket terhadap siswa.
Pelaksanaan sainspreaneur di SMP N 1
Siantar Narumonda sangat disenangi
siswa dan sebanyak 83,33 % kelas
beruntung.</t>
  </si>
  <si>
    <t>Wirausaha di Kalangan Pelajar SMAN 2 Medan</t>
  </si>
  <si>
    <t>Penelitian ini berisi gambaran tentang pelajar sebagai wirausahawan di SMAN 2 Medan</t>
  </si>
  <si>
    <t>YAMMIE: Mi Yamin Bebas Gluten</t>
  </si>
  <si>
    <t>Umumnya mie dibuat
menggunakan tepung terigu, namun pada penelitian ini mie dibuat menggunakan tepung kentang sehingga bebas dari kandungan gluten. Mie tepung kentang diolah menjadi mie yamin Tujuan pembuatan Yammie ialah menciptakan mie bebas gluten dengan cita rasa mie lokal yang lezat Metode penelitian ini menggunakan asosiatif dengan menggunakan pendekatan kuantitatif Hasil analisis menunjukkan Yammie memproduksi 75 unit dalam 3 hari dengan harga Rp. 241.000,Yamme dijual dengan harga Rp. 8.000,dengan mendapatkan keuntungan selama 3 hari sebesar Rp. 359.000,</t>
  </si>
  <si>
    <t>SULSEL</t>
  </si>
  <si>
    <t>Mengenal eksitensi tanaman lada yang menjadi salah satu sumber ekonomi masyarakat Kabupaten Luwu Timur</t>
  </si>
  <si>
    <t xml:space="preserve">Penelitian ini membahas tentang eksistensi tanaman lada yang manjadi salah satu sumber ekonomi di kabupaten Luwu Timur.  Dengan hasil penelitian yang menunjukkan bagaimana cara pembudidayaan tanaman lada, manfaat lada dan ketidakstabilan harga lada di kabupaten Luwu Timur
</t>
  </si>
  <si>
    <t>Analisis Faktor Penghambat Melalui Studi Kasus UKM Di Daerah Herlang</t>
  </si>
  <si>
    <t>Rumusan masalah di karya tulis ilmiah ini yaitu bagaimana kurangnya jumlah konsumen mempengaruhi pertumbuhan dan perkembangan usaha kecil dan menengah di Kelurahan Tanuntung,Kecamatan Herlang,Kabupaten Bulukumba,Sulawesi Selatan. Kesimpulannya yaitu kurangnya jumlah konsumen di UKM Herlang telah menyebabkan pembatasan pendapatan penjual dan menghambat perkembangan usaha kecil dan menengah di daerah tersebut.</t>
  </si>
  <si>
    <t>Usaha Pengolahan Ikan Asap Dalam Meningkatkan Tarif Pendapatan Masyarakat.</t>
  </si>
  <si>
    <t>Penelitian yang kami ambil yaitu mengenai usaha pengolahan ikan asap, dampak dampak, cara pembuatan, serta faktor yang mempengaruhi usaha pengolahan ikan asap.</t>
  </si>
  <si>
    <t>Studi Korelasi di Antara Penghasilan Orang Tua Peserta Didik SMA Al Fityan School Tangerang dan Kecenderungan Mereka Membeli Motor Listrik</t>
  </si>
  <si>
    <t>Dalam penelitian ini, faktor ekonomi yaitu tingkat pendapatan menjadi salah satu bahan yang diteliti untuk melihat bagaimana pasaran motor listrik di lokalisasi kami.</t>
  </si>
  <si>
    <t>Pemberian Bantuan Pemerintah Untuk Pembelian Kendaraan Listrik Berbasis Baterai Roda Dua Dalam Meningkatkan Minat Beli Masyarakat Kota Tangerang Selatan</t>
  </si>
  <si>
    <t>Pemerintah mendorong percepatan peralihan dari kendaraan bermotor roda dua berbahan bakar minyak (BBM) ke kendaraan bermotor listrik berbasis baterai (KBLBB) dengan memberikan bantuan pemerintah terhadap pembelian motor listrik berbasis baterai, hal ini diatur dalam Peraturan Menteri Perindustrian Nomor 6 tahun 2023 tanggal 20 maret 2023 yang memberikan potongan harga Rp7. 000.000,- (tujuh juta rupiah) untuk pembelian satu unit kendaraan bermotor listrik roda dua.</t>
  </si>
  <si>
    <t>Analisis Pengaruh Tren Saham Terhadap Generasi Z di SMA Tarakanita Citra Raya: Studi Kasus Perilaku Investasi Peserta Didik</t>
  </si>
  <si>
    <t>Penelitian ini mengevaluasi dampak peningkatan investor selama pandemi COVID-19, terutama Generasi Z dengan tren internet. Fokus penelitian adalah apakah tren saham memengaruhi perilaku investasi Generasi Z di SMA Tarakanita Citra Raya. Menggunakan metode kualitatif, penelitian memungkinkan analisis mendalam terhadap dampak tren saham yang tengah trending, dengan SMA Tarakanita Citra Raya sebagai studi kasus untuk memahami pengaruhnya pada perilaku investasi Generasi Z di sekolah tersebut.</t>
  </si>
  <si>
    <t>Dampak Penggunaan Pinjaman Online (Pinjol) Terhadap Daya Beli Masyarakat Tangerang Selatan</t>
  </si>
  <si>
    <t>Penelitian ini fokus pada dampak penggunaan Pinjaman Online (Pinjol) terhadap daya beli warga Tangerang Selatan. Penelitian ini dilatarbelakangi oleh pertumbuhan cepat industri Pinjaman Online (Pinjol) dan potensi dampaknya terhadap daya beli masyarakat. Penting karena masih kurangnya pemahaman tentang dampak Pinjol di wilayah ini. Metode penelitian mencakup pengumpulan data tentang penggunaan Pinjol dan analisis statistik. Tujuan penelitian ini adalah untuk mengevaluasi secara sistematis dampak penggunaan Pinjaman Online (Pinjol) terhadap daya beli masyarakat Tangerang Selatan serta agar bisa mengidentifikasi korelasi antara penggunaan Pinjol dan perubahan perilaku finansial.</t>
  </si>
  <si>
    <t>Efektivitas Pembelajaran Bahasa Inggris Sebagai  Bahasa Kedua Secara Formal dan Informal Terhadap Tingkat Pendapatan Sumber Daya Manusia</t>
  </si>
  <si>
    <t>Fluensi dalam bahasa Inggris sangat penting pada masa sekarang untuk komunikasi global terutama dalam meningkatkan kualitas sumber daya manusia dalam aspek ekonomi. Menelisik dari berbagai cara untuk meningkatkan kemampuan berbahasa, setiap orang memiliki preferensi dan cara yang berbeda-beda. Dengan demikian, penelitian ini mencoba untuk menggali cara yang paling efektif agar orang dapat meningkatkan kemampuan berbahasa Inggrisnya.</t>
  </si>
  <si>
    <t>Hubungan Literasi Keuangan Terhadap Perencanaan Keuangan pada Keluarga-Keluarga Di Kelurahan Pakulonan</t>
  </si>
  <si>
    <t>Dalam kehidupan modern, pengelolaan uang merupakan skill yang sangat penting untuk menjaga stabilitas ekonomi rumah tangga. Menurut Otoritas Jasa Keuangan(OJK), Indonesia merupakan salah satu negara di Asia Tenggara dengan literasi keuangan individu yang paling rendah.Tujuan penelitian ini adalah untuk mengetahui bagaimana kondisi literasi keuangan dan perencanaan keuangan warga daerah Kelurahan Pakulonan serta menganalisa hubungan antara literasi dan perencanaan keuangan. Variabel Independen penelitian ini merupakan tingkat literasi keuangan warga Kelurahan Pakulonan.  Penelitian ini menggunakan pendekatan kuantitatif dengan memberi responden pertanyaan yang bersifat close-ended, terjawab dengan pilihan â€œSetujuâ€_x009d_ atau â€œTidak Setuju.â€_x009d_ Data yang didapatkan diukur dalam skala 1(satu) dan 5(lima), 1(satu) untuk jawaban â€œTidak Setujuâ€_x009d_, dan 5(lima) untik jawaban â€œSetuju.â€_x009d_ Dari data yang diperoleh, dapat disimpulkan bahwa Warga Kelurahan Pakulonan memiliki literasi keuangan yang rendah sehingga kesulitan mengelola keuangan rumah tangga mereka. Oleh karena itu, keterampilan dasar pengelolaan keuangan ini perlu diajarkan lebih banyak di kalangan Pakulonan, atau perlu dilakukan sosialisasi mengenai cara mengelola dana rumah tangga di lingkungan. Dari keterampilan dasar penganggaran hingga pengendalian aset, investasi,Â danÂ tagihan.</t>
  </si>
  <si>
    <t>Inovasi Produk Permen Berbahan Baku Kecombrang Sebagai Peluang Kewirausahaan</t>
  </si>
  <si>
    <t>Tanaman kecombrang merupakan salah satu tanaman yang memiliki banyak manfaat. Penelitian ini bertujuan untuk mengetahui bagaimana proses dan mengetahui nilai jual serta biaya yang diperlukan untuk membuat produk permen kecombrang. Manfaat penelitian adalah mampu menghasilkan produk berkualitas terbaik. Metode penelitian yang digunakan dalam penelitian adalah metode eksperimental dan analisis deskriptif. Hasil penelitian ini menunjukkan bahwa untuk menghasilkan permen kecombrang yang memiliki kualitas terbaik adalah dengan menggunakan formulasi percobaan pertama dengan harga jual Rp. 1.200/pcs.</t>
  </si>
  <si>
    <t>2025</t>
  </si>
  <si>
    <t>Maluku</t>
  </si>
  <si>
    <t>LPB Maluku 2025</t>
  </si>
  <si>
    <t>Potensi Rumput Laut sebagai Alternatif Ekonomi Hijau di Kota Tual: Kajian Keberlanjutan dan Nilai Ekonomi</t>
  </si>
  <si>
    <t>Kota Tual, Provinsi Maluku, memiliki karakteristik wilayah yang didominasi laut sehingga sektor perikanan menjadi tulang punggung perekonomian. Salah satu komoditas unggulan adalah rumput laut yang berpotensi untuk mendukung ekonomi hijau.
Meskipun memiliki potensi besar, pengembangan rumput laut di Kota Tual masih menghadapi sejumlah tantangan. Namun, data BPS (2025)  dan hasil wawancara dengan petani dan pedagang pengumpul menunjukkan adanya tren penurunan produksi dalam dua tahun terakhir. Faktor penyebabnya antara lain perubahan iklim, cuaca ekstrem, serangan hama, kualitas bibit yang kurang baik, serta minimnya penerapan teknologi budidaya modern. Selain itu, harga jual rumput laut di tingkat petani sangat fluktuatif dan sebagian besar hasil panen masih dijual dalam bentuk mentah, sehingga nilai tambah ekonomi yang diperoleh masyarakat relatif rendah.
Berdasarkan kondisi tersebut, penelitian ini dilakukan untuk mengkaji lebih dalam potensi rumput laut sebagai alternatif ekonomi hijau di Kota Tual dengan menekankan pada aspek keberlanjutan dan nilai ekonomi.
Tujuan dari penelitian ini adalah menganalisis tren produksi rumput laut, mengidentifikasi pola pemanfaatan rumput laut, mengkaji kontribusi rumput laut terhadap pendapatan masyarakat, menilai potensi rumput laut dalam kerangka pembangunan ekonomi hijau serta merumuskan strategi pengembangan yang berkelanjutan untuk meningkatkan nilai tambah rumput laut di Kota Tual.
Penelitian ini menggunakan pendekatan deskriptif kualitatif dengan dukungan data kuantitatif. Data diperoleh melalui studi dokumen (RPJMD Kota Tual 2025–2029, Kota Tual dalam Angka 2025), wawancara kepada masyarakat, pedagang dan pemerintah, serta observasi lapangan. Analisis dilakukan secara deskriptif dengan penyajian tabel tren produksi, harga, serta kontribusi pendapatan petani.
Penelitian ini menggunakan pendekatan deskriptif kualitatif dengan dukungan data kuantitatif. Metode ini dipilih karena sesuai untuk menganalisis fenomena sosial-ekonomi yang kompleks, seperti budidaya rumput laut, yang melibatkan aspek ekologi, sosial, dan ekonomi.  Penelitian ini dilaksanakan selama 3 bulan (Juni – Agustus 2025), meliputi tahap persiapan, pengumpulan data, analisis, dan laporan.
Berdasarkan hasil penelitian, dapat disimpulkan beberapa hal penting. Pertama, tren produksi rumput laut di Kota Tual periode 2020–2024 menunjukkan pola fluktuatif. Produksi mengalami peningkatan pada 2020–2022 dan mencapai puncak di tahun 2022, namun menurun pada 2023–2024 akibat faktor cuaca ekstrem, serangan hama, serta keterbatasan teknologi budidaya.
Kedua, pola pemanfaatan rumput laut oleh masyarakat masih didominasi penjualan dalam bentuk mentah (rumput laut kering) (±80%), sementara hanya sebagian kecil yang diolah menjadi produk pangan sederhana seperti es sirup, stick, cemilan serta aneka jenis kue.
Ketiga, kontribusi rumput laut terhadap pendapatan masyarakat pesisir cukup signifikan, namun belum optimal karena nilai tambah dari produk turunan belum banyak dimanfaatkan. Hal ini membuat ketergantungan petani pada harga jual mentah sangat tinggi. Keempat, rumput laut memiliki potensi besar sebagai komoditas ekonomi hijau karena ramah lingkungan, mampu menyerap karbon, serta bernilai ekonomi tinggi, sehingga sangat relevan dalam mendukung pembangunan berkelanjutan di Kota Tual.
Kelima, strategi pengembangan yang dibutuhkan meliputi perbaikan bibit dan teknologi budidaya, peningkatan nilai tambah melalui hilirisasi produk, penguatan kelembagaan petani, perluasan akses pasar ekspor, serta integrasi pengembangan rumput laut dalam kebijakan ekonomi hijau daerah.
Dengan demikian, rumput laut bukan hanya sekadar komoditas unggulan lokal, tetapi juga dapat menjadi motor penggerak pembangunan ekonomi hijau yang menyinergikan aspek ekonomi, sosial, dan lingkungan di Kota Tual.</t>
  </si>
  <si>
    <t>LPB DKI 2025</t>
  </si>
  <si>
    <t>Pengaruh Strategi Harga TikTok Shop terhadap Minat Beli Konsumen pada Produk UMKM Tanah Abang</t>
  </si>
  <si>
    <t>Penelitian ini bertujuan menganalisis pengaruh strategi harga TikTok Shop terhadap daya saing UMKM Pasar Tanah Abang serta minat beli konsumen dengan melakukan kuesioner survei kuantitatif Skala Likert 1 hingga 5. 3 variabel yang diperhtikan adalah startegi harga yang diterapkan TikTok Shop, daya saing produk UMKM Tanah Abang, dan minat beli konsumen. Ditarik kesimpulan bahwa strategi harga dan minat beli konsumen lebih berdampak terhadap daya tarik dibandingkan daya saing produk.</t>
  </si>
  <si>
    <t>Pengaruh Thrifting Pasar Senen kepada Preferensi di Jakarta terhadap Brand Fashion Lokal</t>
  </si>
  <si>
    <t>Penelitian yang berisikan tentang bagaimana preferensi konsumen terhadap thrifting maupun brand fashion lokal. Penelitian ini membuktikan bahwa thrifting ternyata tidak berpengaruh secara signifikan kepada minat beli konsumen terhadap brand fashion lokal</t>
  </si>
  <si>
    <t>Peran Artificial Intelligence dalam Sistem Pembagian Order pada  Ojek Online: Antara Algoritma dan Keadilan bagi Driver</t>
  </si>
  <si>
    <t>Perkembangan teknologi digital membawa perubahan signifikan dalam sistem kerja, salah satunya melalui penggunaan algoritma dalam pembagian order pada layanan ojek online. Penelitian ini bertujuan untuk menganalisis bagaimana sistem distribusi order berbasis kecerdasan buatan bekerja, sejauh mana ia mencerminkan prinsip keadilan, serta dampaknya terhadap kesejahteraan driver. Penelitian menggunakan pendekatan kualitatif melalui wawancara mendalam dengan lima pengemudi ojek online yang dipilih secara purposive dan snowball sampling, dilengkapi observasi lapangan. Hasil penelitian menunjukkan adanya ketidakmerataan
distribusi order, di mana sebagian driver memperoleh pesanan lebih banyak (gacor) sementara lainnya justru kesulitan meskipun berada di lokasi strategis. Faktor-faktor yang memengaruhi kondisi ini antara lain level akun, algoritma aplikasi yang tidak transparan, serta sistem jarak dan slot yang dinilai merugikan. Selain itu, tingginya potongan tarif menambah tekanan finansial dan berdampak pada kondisi psikologis pengemudi. Para driver mengembangkan strategi adaptasi, namun tetap berharap adanya sistem yang lebih adil, transparan, dan manusiawi. Temuan ini menegaskan bahwa algorithmic management dalam ekosistem kerja gig economy tidak hanya soal efisiensi, tetapi juga menyangkut isu keadilan sosial, sehingga diperlukan
transparansi, regulasi pemerintah, dan solidaritas kolektif driver untuk
menciptakan keberlanjutan yang lebih berkeadilan.</t>
  </si>
  <si>
    <t>LPB SUMUT 2025</t>
  </si>
  <si>
    <t>Analisis Kepuasan Pengguna Terhadap Aplikasi Pembayaran QRIS Menggunakan Metode End User Computing Satisfaction (EUCS) dan Technology Acceptance Model (TAM) di Kota Sibolga</t>
  </si>
  <si>
    <t>Analisis ini mengevaluasi kepuasan pengguna terhadap aplikasi pembayaran QRIS di Kota Sibolga dengan menggunakan dua model utama, yaitu **Technology Acceptance Model (TAM)** dan **End User Computing Satisfaction (EUCS)**. **TAM** fokus pada alasan di balik penerimaan teknologi, di mana pengguna cenderung mau mengadopsi QRIS karena mereka melihat **manfaat** yang besar dan merasa **kemudahannya** dalam penggunaan. Sementara itu, **EUCS** lebih mendalami kepuasan pengguna setelah benar-benar memakai sistem, mengukur aspek seperti **kecepatan transaksi**, **akurasi data**, dan **kemudahan navigasi** pada aplikasi. Hasilnya menunjukkan bahwa di Sibolga, tingkat kepuasan terhadap QRIS sangat tinggi. Pengguna merasa bahwa QRIS membuat transaksi mereka lebih praktis dan efisien. Meskipun ada tantangan kecil, seperti masalah koneksi internet yang bisa terjadi, manfaat dan kepuasan secara keseluruhan jauh lebih dominan, membuktikan bahwa QRIS diterima dengan baik oleh masyarakat.</t>
  </si>
  <si>
    <t>PERBANDINGAN DAMPAK ALGORITMA TIKTOK DAN INSTAGRAM TERHADAP GAYA HIDUP DAN POLA KONSUMTIF SISWA KELAS XII SMA NEGERI 2 MEDAN</t>
  </si>
  <si>
    <t>Penelitian ini meneliti perbandingan dampak algoritma tiktok dan instagram terhadap gaya hidup serta pola konsumtif siswa kelas XII SMA Negeri 2 Medan. Dengan metode survei kualitatif, penelitian melibatkan 108 siswa dari total 432 siswa sebagai sampel. Hasilnya menunjukkan bahwa tiktok memiliki pengaruh yang lebih besar dibandingkan instagram, baik dalam membentuk gaya hidup maupun dalam mendorong perilaku konsumtif siswa.</t>
  </si>
  <si>
    <t>Analisis Frugal living dengan Perencanaan Keuangan Pribadi pada Remaja di SMA Sultan Iskandar Muda</t>
  </si>
  <si>
    <t>Meningkatnya gaya hidup konsumtif remaja akibat pengaruh media sosial, fenomena FOMO, serta dorongan lingkungan sosial membuat remaja menjadi tidak fokus pada tujuan keuangan jangka panjang dan hanya mengutamakan kesenangan sesaat.oleh karena itu penelitian ini bertujuan untuk menganalisis peran frugal living dan perencanaan keuangan pribadi dalam mengurangi perilaku konsumtif pada remaja di SMA Sultan Iskandar Muda. Latar belakang penelitian didasari oleh meningkatnya gaya hidup konsumtif remaja akibat pengaruh media sosial, fenomena FOMO, serta dorongan lingkungan sosial. Penelitian ini menggunakan pendekatan kuantitatif dengan teknik purposive sampling terhadap siswa kelas XI-6, XII-8, dan anggota klub KIR. Instrumen penelitian berupa kuesioner tertutup dengan skala Likert, kemudian data dianalisis menggunakan uji normalitas, homogenitas, dan uji-t. Hasil penelitian menunjukkan adanya pengaruh signifikan penerapan frugal living dan perencanaan keuangan pribadi terhadap penurunan perilaku konsumtif siswa. Kesimpulan penelitian menegaskan bahwa frugal living dan pengelolaan keuangan yang baik dapat meningkatkan kesadaran finansial, membantu remaja mengendalikan pengeluaran, serta membentuk pola hidup yang lebih bijak dan berkelanjutan.</t>
  </si>
  <si>
    <t>Pengaruh Teman Sebaya Terhadap Perilaku Konsumtif Siswa di SMP Swasta Almuslimin Pandan</t>
  </si>
  <si>
    <t>Penelitian ini bertujuan untuk mengetahui sebebrapa besar Pengaruh Teman Sebaya Terhadap Perilaku Konsumerisme Pada Siswa SMP Swasta Almuslimin Pandan. Jenis penelitian ini adalah penelitian deskriptif kuantitatif dengan menyebarkan angket kuisioner kepada 100 siswa SMP Swasta Almuslimin Pandan. Hasil penelitian ini menunjukkan bahwa terdapat pengaruh yang signifikan dari variabel Teman Sebaya Terhadap Perilaku Konsumerisme terebut. 
Hal ini menunjukkan bahwa Perilaku konsumtif menjadikan seseorang melakukan kecenderungan untuk membeli barang atau jasa secara berlebihan, tidak didasari oleh kebutuhan, melainkan keinginan semata. Fenomena ini seringkali dipengaruhi oleh berbagai faktor, dan salah satu yang paling dominan di kalangan remaja adalah pengaruh teman sebaya. Pada masa remaja, individu sedang mencari jati diri dan pengakuan sosial, sehingga validasi dari kelompok sebaya menjadi sangat penting. Pengaruh ini bisa bersifat positif, tetapi dalam konteks perilaku konsumtif, lebih sering mengarah ke arah negatif.</t>
  </si>
  <si>
    <t>Kalteng</t>
  </si>
  <si>
    <t>LPB Kalteng 2025</t>
  </si>
  <si>
    <t>Peningkatan Literasi Keuangan Murid SMP Negeri 1 Sampit Melalui Aplikasi Tung Tung</t>
  </si>
  <si>
    <t>Penelitian ini bertujuan untuk mengetahui tingkat literasi keuangan murid SMP Negeri 1 Sampit sebelum dan sesudah menggunakan Aplikasi TungTung. Penelitian dilaksanakan pada 17 Juli sampai 20 Agustus 2025 dengan metode kuantitatif deskriptif melalui dokumentasi data aplikasi, wawancara, serta pretest dan postest.</t>
  </si>
  <si>
    <t>Pengaruh Pembayaran Digital (QRIS) Terhadap Jumlah Pendapatan Pedagang UMKM di Acara Huma Betang Night, Kota Palangka Raya, Kalimantan Tengah</t>
  </si>
  <si>
    <t>Penelitian ini bertujuan untuk mengukur kesuksesan pedagang UMKM jika mereka menyediakan metode pembayaran digital (QRIS) di acara “Huma Betang Night”. Acara ini diselenggarakan setiap malam minggu di bundaran besar kota Palangka Raya, Kalimantan Tengah. Dengan maksud dan tujuan untuk mendukung kegiatan pedagang UMKM yang ada di kota tersebut. Maraknya penggunaan metode pembayaran digital (QRIS) di era globalisasi ini membuat kami ingin mengetahui apakah metode pembayaran digital (QRIS) juga bermanfaat bagi para pedagang UMKM. Untuk itu, kami melakukan penelitian dengan membandingkan penghasilan pedagang UMKM yang menyediakan metode pembayaran digital (QRIS) dengan pedagang UMKM yang hanya menyediakan metode pembayaran uang tunai.</t>
  </si>
  <si>
    <t>Peran Bantuan Pemerintah dalam Perkembangan UMKM Sektor Kerajinan Berbahan Dasar Rotan di Kota Palangka Raya Periode 2020 - 2025</t>
  </si>
  <si>
    <t>Penelitian ini membahas Peran Bantuan Pemerintah dalam Perkembangan UMKM Rotan di Palangka Raya periode 2020–2025. UMKM rotan memiliki posisi strategis, tidak hanya sebagai penggerak ekonomi lokal, tetapi juga sebagai warisan budaya Dayak. Namun, periode ini diwarnai berbagai tantangan: pandemi, keterbatasan bahan baku, dan tekanan persaingan global yang membuat keberlangsungan UMKM semakin kompleks.
Dengan menggunakan metode kualitatif studi kasus ganda, penelitian menelusuri dinamika dua UMKM dengan karakter yang berbeda, yaitu Indang Apang dan Handep. Wawancara dengan pemilik usaha, akademisi, dan Dinas Perdagangan, Koperasi, UKM, dan Perindustrian Kota Palangka Raya memperlihatkan bagaimana bantuan diberikan, bagaimana ia dimanfaatkan, serta faktor-faktor non-bantuan yang ikut menentukan arah perkembangan kedua UMKM tersebut.</t>
  </si>
  <si>
    <t>ANALISIS PEMANFAATAN UANG SAKU MURID UNTUK TOP UP GAME</t>
  </si>
  <si>
    <t>Penelitian ini bertujuan mengetahui penggunaan uang saku untuk top up game online beserta dampak yang dirasakan terhadap pengelolaan keuangan dan kebutuhan lainnya. Data dikumpulkan melalui kuesioner yang melibatkan 224 murid dan wawancara dengan 17 murid sebagai sampel variasi.</t>
  </si>
  <si>
    <t>Pengaruh Entrepreneurial Culture pada Optimalisasi Strategi Bisnis UMKM Kerajinan Rotan di Kalimantan Tengah-Indonesia.</t>
  </si>
  <si>
    <t>Penelitian ini meneliti UMKM kerajinan di Kalimantan Tengah untuk meningkatkan kinerja bisnis melalui budaya kewirausahaan, inovasi promosi, dan inovasi produk. Hasilnya, budaya kewirausahaan terbukti berpengaruh signifikan terhadap kinerja bisnis dan inovasi promosi, namun tidak langsung pada inovasi produk. Inovasi produk berkontribusi besar dalam meningkatkan kinerja bisnis, sementara inovasi promosi terbukti sangat kuat mendorong lahirnya inovasi produk baru yang relevan dengan pasar.</t>
  </si>
  <si>
    <t>Sulsel</t>
  </si>
  <si>
    <t>LPB Sulsel 2025</t>
  </si>
  <si>
    <t>Analisis Kelayakan Ekonomi dan Potensi Pasar</t>
  </si>
  <si>
    <t>Peningkatan kesadaran masyarakat Indonesia terhadap pola makan sehat dan ramah lingkungan mendorong lahirnya berbagai inovasi pangan berbasis nabati. Salah satunya adalah pemanfaatan rumput laut Eucheuma cottonii, komoditas unggulan Sulawesi Selatan, sebagai bahan dasar camilan sehat. Penelitian ini bertujuan mengembangkan produk inovatif bernama CIBAI (Cireng Bahari), camilan berbasis tepung kanji dan rumput laut, serta menganalisis potensi pasar dan tingkat penerimaan konsumen. Penelitian dilaksanakan di SMAS YPS Soroako menggunakan metode Research and Development (R&amp;D) dengan pendekatan Design Thinking yang mencakup lima tahap: Empathize, Define, Ideate, Prototype, dan Test. Pengujian dilakukan terhadap 45 responden siswa menggunakan angket skala Likert yang mencakup aspek rasa, tekstur, dan tampilan. Hasil analisis menunjukkan skor akhir sebesar 66,60%, yang dikategorikan “baik” dan dapat diterima dengan beberapa perbaikan. Hasil ini menunjukkan bahwa CIBAI memiliki potensi pasar sebagai camilan sehat yang ekonomis, ramah lingkungan, dan sesuai dengan tren konsumsi nabati. Penelitian ini merekomendasikan pengembangan varian produk, perluasan uji konsumen, serta analisis kandungan gizi dan kelayakan ekonomi lebih lanjut untuk mendukung komersialisasi berkelanjutan.</t>
  </si>
  <si>
    <t>Biaya Tersembunyi Di Galangan: Risiko Kerja Dan Pendapatan Pekerja Pinisi</t>
  </si>
  <si>
    <t>Penelitian ini berangkat dari kepedulian terhadap pekerja galangan kapal Pinisi Bulukumba yang bangga melestarikan warisan UNESCO, namun menghadapi risiko kerja tinggi dan perlindungan minim. Dengan metode deskriptif, data diperoleh dari observasi, wawancara, dan kuesioner 50 pekerja. Hasilnya: 70% alami cedera, pendapatan Rp2–2,5 juta, ada biaya tersembunyi untuk berobat. Kesimpulan: pekerja rentan ekonomi. Rekomendasi: pelindung, tabungan bersama, BPJS, pelatihan keselamatan.</t>
  </si>
  <si>
    <t>Dampak Ekonomi Program Makan Bergizi Gratis: PendapatanMitra Layanan dan Pengeluaran Keluarga Siswa SMPN 1 Sengkang</t>
  </si>
  <si>
    <t>penelitian ini membahas terkait pendapatan tenaga kerja mitra layanan program makan bergizi gratis dan pengeluaran keluarga siswa SMP Negeri 1 Sengkang</t>
  </si>
  <si>
    <t>ekonomi digital dan kewirausahaan bagi remaja</t>
  </si>
  <si>
    <t>membahas tentang bagaimana cara remaja agar dapat berwirausaha melalui ekonomi digital di zaman sekarang</t>
  </si>
  <si>
    <t>From Trend to Trap: Studi Perilaku Konsumtif Gen Z SMAN 7 Wajo akibat Flash Sale dan Algoritma TikTok Shop</t>
  </si>
  <si>
    <t>Pelajar Gen Z tumbuh di era digital yang memberi kemudahan sekaligus jebakan konsumtif. TikTok Shop dengan flash sale dan algoritma rekomendasi menciptakan ilusi urgensi yang memicu belanja impulsif. Pola ini membuat pengeluaran siswa boros, sementara konsumsi bergeser dari kebutuhan pokok ke tren sesaat. Literasi ekonomi digital penting agar remaja mampu mengendalikan diri dan membangun kebiasaan konsumsi yang rasional serta berkelanjutan.</t>
  </si>
  <si>
    <t>Inovasi kemasan ramah lingkungan pada produk UMKM untuk mendukung green economy</t>
  </si>
  <si>
    <t>Inovasi kemasan ramah lingkungan penting untuk UMKM dukung green economy. Limbah plastik masalah besar. Solusi: kemasan dari daun pisang. Tujuan: desain kemasan ramah lingkungan sesuai kebutuhan, bandingkan efektivitas vs. plastik. Metode: eksperimen sederhana, ukur ketahanan produk (baje'). Hasil: kemasan daun pisang lebih baik jaga kualitas. Kesimpulan: potensi besar, tapi perlu atasi tantangan pengolahan &amp; ketersediaan bahan.</t>
  </si>
  <si>
    <t>Pemanfaatan Komik Digital Sebagai Media Edukasi Literasi Keuangan Untuk Peserta Didik SMA</t>
  </si>
  <si>
    <t>Penelitian ini bertujuan untuk menganalisis dan mengembangkan pemanfaatan komik digital sebagai media Edukasi Literasi Keuangan bagi peserta didik SMA. Latar belakang penelitian ini berangkat dari rendahnya tingkat literasi keuangan generasi Z, khususnya dalam mengelola transaksi digital, investasi, hingga menghadapi risiko pinjaman online ilegal. Metode pembelajaran yang masih didominasi ceramah dan buku teks sering dianggap kurang menarik, sehingga peserta didik sulit memahami materi dan mengaitkannya dengan kehidupan sehari-hari. Oleh karena itu, diperlukan media inovatif yang lebih sesuai dengan gaya belajar generasi Z. Penelitian ini menggunakan metode penelitian dan pengembangan (Research and Development/R&amp;D) dengan model Alessi dan Trollip, yang meliputi tahap perencanaan, desain, dan pengembangan. Produk berupa komik digital yang divalidasi oleh ahli materi dan ahli media. Hasil validasi menunjukkan bahwa komik digital memperoleh tingkat kelayakan sangat baik, yaitu 90% dari ahli materi dan 94% dari ahli media. Hal ini membuktikan bahwa media yang dikembangkan layak digunakan dalam pembelajaran literasi keuangan. Temuan penelitian ini menunjukkan bahwa komik digital tidak hanya membantu meningkatkan pemahaman peserta didik terhadap literasi keuangan, khususnya literasi keuangan syariah, tetapi juga mampu meningkatkan motivasi belajar melalui visualisasi yang menarik dan komunikatif. Dengan demikian, komik digital dapat menjadi alternatif media pembelajaran yang kreatif, relevan, dan efektif dalam meningkatkan literasi keuangan generasi Z di era digital.</t>
  </si>
  <si>
    <t>Phinisi: Warisan Budaya sebagai Penggerak Ekonomi Lokal – Analisis Dampak Sosial-Ekonomi Usaha Kapal di Desa Ara, Kecamatan Bontobahari</t>
  </si>
  <si>
    <t>Kapal Phinisi adalah warisan budaya khas Bugis-Makassar yang dibangun secara tradisional di Desa Ara, Bontobahari. Selain menjadi simbol budaya, usaha pembuatan Phinisi juga berperan penting dalam menggerakkan ekonomi lokal.
Dampak Positif:
1) Meningkatkan pendapatan masyarakat dan membuka lapangan kerja.
2) Mendorong pertumbuhan UMKM dan wisata budaya.
3) Melestarikan identitas dan kearifan lokal.
4) Meningkatkan citra daerah secara nasional dan global.
Tantangan yang Dihadapi:
1) Keterbatasan modal untuk mengembangkan usaha.
2)Keterbatasan bahan baku kayu.
3) Minimnya regenerasi tenaga kerja terampil.
4) Kurangnya promosi dan akses pasar yang luas.</t>
  </si>
  <si>
    <t>TOPOLETA (Tote Bag, Pouch, Wallet Lontara): Inovasi Berbasis Kearifan Lokal Dalam Meningkatkan Pendapatan Siswa MAN 1 Soppeng</t>
  </si>
  <si>
    <t>Penelitian ini mengangkat inovasi kewirausahaan berbasis kearifan lokal melalui produk TOPOLETA (Tote bag, Pouch, Wallet Lontara) sebagai solusi meningkatkan pendapatan dan jiwa kewirausahaan siswa MAN 1 Soppeng. Latar belakang penelitian ini didasari oleh tantangan krisis ekonomi dan penurunan apresiasi generasi muda terhadap budaya lokal, khususnya aksara Lontara. Metode partisipatif digunakan dengan melibatkan siswa secara langsung dalam proses desain, produksi, dan pemasaran produk berbasis motif dan aksara Lontara. Hasil penelitian menunjukkan peningkatan signifikan dalam keterampilan kewirausahaan, kreativitas, dan pemahaman budaya lokal siswa. Produk TOPOLETA memberikan nilai ekonomi melalui penjualan yang menguntungkan sekaligus memperkuat identitas budaya Bugis dan mendorong pelestarian aksara Lontara. Kegiatan ini juga membangun karakter mandiri dan kolaboratif siswa sebagai modal penting menghadapi tantangan ekonomi masa depan. Program TOPOLETA terbukti efektif membuka peluang ekonomi berkelanjutan dan menumbuhkan apresiasi budaya lokal sekaligus memberdayakan generasi muda. Rekomendasi meliputi pengembangan modul kewirausahaan berbasis kearifan lokal, penguatan pemasaran digital, serta kolaborasi dengan komunitas budaya dan pelaku UMKM untuk memperluas dampak positif.</t>
  </si>
  <si>
    <t>Analisis Pengaruh Tren Skin Care Terhadap Pengelolaan Uang Saku Pelajar Putri SMA Negeri 1 Luwu Timur</t>
  </si>
  <si>
    <t>Penelitian saya tidak melihat tren skincare sebagai sesuatu yang harus dihentikan atau mendorong prilaku konsumtif, melainkan bagaimana tren ini bisa menjadi peluang. Remaja belajar mengatur uang sakunya, menyeimbangkan kebutuhan pokok dengan perawatan diri, serta menumbuhkan sikap selektif dalam pengambilan keputusan finansial. Jadi, skincare bukan hanya soal konsumsi, tapi juga sarana pembelajaran yang membentuk kemandirian remaja.</t>
  </si>
  <si>
    <t>Insurance Literacy Application; Inovasi Menumbuhkan LiterasiAsuransi pada Generasi Muda</t>
  </si>
  <si>
    <t>Salah satu materi penting dalam  pembelajaran ekonomi yang masih jarang  diminati siswa adalah asuransi. Akibatnya,  pemahaman siswa terkait apa itu asuransi,  manfaat asuransi, tujuan asuransi, macam macam asuransi, dan ciri-ciri asuransi  aman seringkali rendah, yang berdampak  pada kurangnya kesadaran akan  pentingnya perlindungan finansial dalam  kehidupan. Kondisi ini menunjukkan bahwa  diperlukan inovasi media pembelajaran,  salah satunya melalui Insurance Literacy  Application. Dengan memanfaatkan  teknologi aplikasi yang dirancang secara  interaktif dan mudah diakses, Insurance  Literacy Application mengintegrasikan  materi pembelajaran asuransi dengan fitur fitur edukatif yang menarik, sehingga  diharapkan dapat menumbuhkan minat dan  pemahaman siswa. Penelitian ini  menggunakan model pengembangan 4D (Four D-Models) yang meliputi tahap  Define, Design, Develop, dan Disseminate.  Data diperoleh melalui uji validasi ahli,  angket respon siswa, pretest, dan posttest. Hasil penelitian menunjukkan bahwa penggunaan Insurance Literacy Application berhasil menumbuhkan pemahaman siswa  terhadap konsep-konsep asuransi. Angket  respon siswa juga menunjukkan hasil  positif, dengan skor rata-rata 4,33 pada uji  kelompok kecil dan 4,69 pada kelompok  besar. Validasi ahli memberikan skor rata rata 4,68, menunjukkan bahwa aplikasi ini  sangat valid dan layak digunakan.  Sehingga dapat disimpulkan bahwa  Insurance Literacy Application dinilai layak  dan efektif dalam menumbuhkan  pemahaman siswa mengenai asuransi.</t>
  </si>
  <si>
    <t>KARISMA: Konsep Smart Kantin Bersubsidi Terintegrasi Aplikasi Sebagai Upaya Peningkatan Kualitas dan Efisiensi Program Makan Bergizi Gratis (Studi Kasus: Sekolah Menengah Atas Se-Kecamatan Manggala)</t>
  </si>
  <si>
    <t>Program Makan Bergizi Gratis (MBG) merupakan strategi pemerintah untuk meningkatkan kualitas sumber daya manusia menuju visi Indonesia Emas 2045, namun implementasinya di sekolah masih menghadapi kendala berupa ketidaksesuaian porsi, keterlambatan distribusi, kualitas makanan yang tidak konsisten, serta potensi inefisiensi anggaran. Penelitian ini bertujuan mengeksplorasi transformasi MBG melalui inovasi digital bernama KARISMA, yang menghubungkan siswa, sekolah, kantin, dan pemerintah dalam satu ekosistem berbasis aplikasi. Metode yang digunakan adalah deskriptif-eksploratif dengan pendekatan campuran, yakni survei kuantitatif terhadap 99 siswa SMA Negeri di Kecamatan Manggala dan studi literatur kualitatif dari regulasi, jurnal, dan laporan lembaga internasional. Hasil analisis menunjukkan bahwa distribusi makanan kerap terlambat (28,6%), kualitas tidak layak konsumsi dialami 41,8% responden, serta tingkat konsumsi rendah yang menimbulkan limbah makanan (food waste). Inovasi KARISMA menawarkan solusi melalui subsidi digital harian, sistem pre-order, dan pemindaian Quick Response (QR) Code yang meningkatkan transparansi, efisiensi anggaran, akuntabilitas, serta literasi gizi siswa. Dengan demikian, aplikasi ini berpotensi memperkuat keberlanjutan MBG sekaligus mendukung penguatan kualitas sumber daya manusia menuju Indonesia Emas 2045.</t>
  </si>
  <si>
    <t>Sumsel</t>
  </si>
  <si>
    <t>LPB Sumsel 2025</t>
  </si>
  <si>
    <t>Analisis Dampak Program Makan Bergizi Gratis (MBG) terhadap Pengeluaran Uang Saku Siswa Menengah ke Bawah dan Omzet UMKM Kantin Sekolah di SMA Negeri 2 Palembang</t>
  </si>
  <si>
    <t>Menganalisis dampak Program Makan Bergizi Gratis (MBG) terhadap pengeluaran uang saku harian para siswa dengan kelas ekonomi menengah kebawah dan omzet penjualan pada UMKM kantin sekolah di SMA Negeri 2 Palembang. Kami pun menemukan berbagai dampak positif dari program ini, namun juga menimbulkan permasalahan baru, sehingga memerlukan penelitian lanjutan.</t>
  </si>
  <si>
    <t>Strategi Usaha dan Tingkat Pendapatan Pedagang Kaki Lima di Jalan Prof. K. H. Zainal Abidin Fikri Kota Palembang</t>
  </si>
  <si>
    <t>Pedagang kaki lima berkontribusi besar dalam menyerap tenaga kerja, memenuhi kebutuhan masyarakat, serta mendorong pergerakan ekonomi. Pedagang kaki lima berkembang di berbagai titik keramaian, salah satunya di Jalan Prof. K. H. Zainal Abidin Fikri. Lokasi ini dekat dengan kampus, sekolah, dan pemukiman penduduk sehingga strategis untuk berdagang. Peneliti mendeskripsikan strategi yang digunakan pedagang kaki lima, mengetahui tingkat pendapatan  yang mereka peroleh, serta menganalisis hubungan antara strategi usaha dengan tingkat pendapatan. Permasalahan yang akan kami angkat adalah yaitu variasi pendapatan antar pedagang yang dipengaruhi oleh strategi usaha yang berbeda, baik dari sisi lokasi, jenis dagangan, waktu berdagang, maupun cara menghadapi kenaikan harga bahan pokok.</t>
  </si>
  <si>
    <t>GrowPreneur: Potensi Game Grow a Garden Roblox sebagai Media Edukasi untuk Pengenalan Kewirausahaan Pertanian Digital bagi Remaja</t>
  </si>
  <si>
    <t>Penelitian ini mendeskripsikan persepsi, motivasi, faktor pendukung–penghambat, serta potensi edukatif game Grow a Garden bagi remaja. Metode yang digunakan ialah survei deskriptif terhadap 100 responden dengan instrumen skala Likert 1–5; analisis meliputi persentase, mean, dan moda. Hasil menunjukkan kecenderungan positif: minat terhadap aktivitas pertanian berada pada kategori setuju (mean 4,05), motivasi belajar bertani pada mean 3,76, dan pemahaman dasar kewirausahaan pada mean 3,86, dengan moda dominan Setuju. Faktor pendukung utama ialah ketersediaan internet/gadget (mean 3,99) dan dukungan teman sebaya (mean 3,97), sedangkan keterbatasan waktu sekolah/les tampil sebagai penghambat dengan intensitas sedang (mean 3,51; moda Netral). Pada potensi edukatif, 60% responden setuju/sangat setuju bahwa game ini dapat dimanfaatkan sebagai media edukasi nonformal serta memudahkan pemahaman konsep kewirausahaan pertanian (keduanya mean 3,68; moda Setuju). Temuan menegaskan adanya potensi dan bukan sebagai bukti efektivitas, sehingga realisasi manfaat pembelajaran tetap bergantung pada rancangan game dan konteks penerapannya.</t>
  </si>
  <si>
    <t>Analisis Pengaruh Program Makan Bergizi Gratis Terhadap Pengeluaran Rumah Tangga Pada Wali Murid Siswa SD di Kecamatan Belitang untuk Mengukur Efektivitas dan Dampak Progam Sosial Pemerintah</t>
  </si>
  <si>
    <t>Penelitian ini bertujuan untuk mengetahui pengaruh, dampak, serta efektivitas program makan bergizi gratis. Latar belakang penelitian ini adalah adanya program makan bergizi gratis diharapkan mampu memengaruhi pengeluaran rumah tangga dan memberikan dampak positif sehingga program sosial pemerintah ini dapat dikatakan efektif.  Subjek penelitian ini adalah wali murid siswa SD di kecamatan Belitang, seperti SDN 1 Gumawang, SDN 2 Gumawang, SDN 3 Gumawang. Objek penelitian adalah pengaruh program makan bergizi gratis terhadap pengeluaran rumah tangga, dampak, dan efetifitas program makan bergizi gratis. 	Lokasi penelitian adalah SMA Negeri 1 Belitang, Kabupaten OKU Timur, Sumatera Selatan. Selain di SMA Negeri 1 Belitang, lokasi lainya adalah rumah wali kelas siswa SD di kecamatan Belitang. Penelitian ini di lakukan pada 18 Juli 2025 sampai  31 Agustus 2025.Metode yang digunakan adalah wawancara mendalam dengan pendekatan kualitatif deskriptif, yang mana data di dapatkan dari hasil wawancara mendalam. Hasil wawancara kemudian di transkrip dan dikelompokan sehingga menciptakan kesimpulan. Berdasarkan hasil penelitian program makan bergizi gratis tidak berpengaruh pada pengeluaran rumah tangga wali murid siswa SD di kecamatan Belitang. Program makan bergizi gratis juga belum efektif. Berdarkan hasil penelitian, program makan bergizi gratis memberikan dampak positif seperti menambah   pengetahuan mengenai jenis olahan makanan dan Membantu dalam upaya pemenuhan gizi.</t>
  </si>
  <si>
    <t>perbandingan kepuasan dan beban biaya pasien BPJS dan non-BPJS di fasilitas kesehatan rumah sakit dr. ak gani kota palembang, sumatera selatan</t>
  </si>
  <si>
    <t>mengukur tingkat kepuasan pasien BPJS dan non-BPJS terhadap pelayanan kesehatan di Rumah Sakit dr. ak gani palembang, serta mengidentifikasi faktor-faktor yang memengaruhinya berdasarkan jenis pembiayaan.</t>
  </si>
  <si>
    <t>Potensi Ling-Cake dari Tepung Petaling sebagai Produk Ekonomi Berbasis Kearifan Lokal di Era Ekonomi Kreatif</t>
  </si>
  <si>
    <t>Penelitian ini mencoba untuk mengembangkan Ling-Cake, sebuah inovasi baru dari tepung Petaling, yang bertujuan untuk meningkatkan ekonomi sebagai alternatif makanan lokal. Biji Petaling yang ditemukan di Kabupaten Pali melimpah, tetapi potensinya belum dimanfaatkan secara maksimal. Oleh karena itu, pengolahannya menjadi tepung dan kue diharapkan dapat menambah nilai dan menciptakan peluang bagi usaha kreatif masyarakat. Eksperimen dan analisis ekonomi sederhana adalah metode yang digunakan dalam studi ini. Eksperimen terdiri dari merumuskan resep untuk Ling-Cake berdasarkan tepung Petaling dan telur, gula, margarin, serta beberapa glasir di atasnya. Analisis biaya mencakup perhitungan dalam harga biaya produksi (HPP), keuntungan, dan titik impas (BEP). Selain itu, pendekatan kualitatif deskriptif yang dilakukan melalui sesi pencicipan juga digunakan. Hasil penelitian menunjukkan bahwa biaya produksi 30 potong Ling-Cake adalah Rp75.500, sehingga HPP adalah Rp2.500 per potong. Harga jual ditetapkan pada Rp5.000, menghasilkan keuntungan sebesar Rp2.500 per potong atau Rp75.000 per produksi. BEP tercapai setelah 4 kali produksi. Respon konsumen terhadap rasa, tekstur, dan kemasan juga positif. Sebagai kesimpulan, Ling-Cake berbasis tepung Petaling dapat dikembangkan sebagai produk unggulan untuk UMKM lokal dengan potensi ekonomi yang menjanjikan.</t>
  </si>
  <si>
    <t>Perilaku Investasi Generasi Z Pada Era Digital</t>
  </si>
  <si>
    <t>Dinamika pasar keuangan global yang semakin kompleks dan terinterkoneksi di Era Digital menuntut setiap investor untuk memiliki strategi yang cermat dalam mengelola risiko dan meraih imbal hasil. Perkembangan teknologi digital mendorong perubahan signifikan pada perilaku investasi Generasi Z. Tujuan dari kajian ilmiah ini adalah menjawab pertanyaan “Bagaimana perilaku investasi Generasi Z dalam mengelola risiko dan meningkatkan imbal hasil pada era digital?”. Metode penelitian yang digunakan adalah studi literatur dengan mengkaji jurnal, skripsi, serta laporan resmi Otoritas Jasa Keuangan (OJK), Bursa Efek Indonesia (BEI), dan Kustodian Sentral Efek Indonesia (KSEI). Hasil analisis menunjukkan bahwa Generasi Z cenderung memilih instrumen investasi dengan potensi return tinggi, seperti saham dan aset kripto, namun tingkat literasi keuangan dan toleransi risikonya beragam. Dalam mengelola risiko, Generasi Z menerapkan diversifikasi portofolio dengan memadukan instrumen berisiko tinggi dan rendah, sementara strategi peningkatan imbal hasil ditempuh melalui pemanfaatan teknologi digital serta informasi pasar yang cepat diakses. Faktor psikologis, sosial, dan pengetahuan keuangan menjadi penentu utama pola keputusan investasi mereka. Temuan ini mengindikasikan perlunya peningkatan literasi keuangan dan penguatan edukasi investasi digital agar Generasi Z mampu mengambil keputusan yang lebih tepat, mengurangi risiko kerugian, dan memaksimalkan keuntungan jangka panjang.</t>
  </si>
  <si>
    <t>Sinergi Pemerintah dan Masyarakat dalam Mengoptimalkan Peran Belitang sebagai Sentral Beras Provinsi Sumatera Selatan</t>
  </si>
  <si>
    <t>Penelitian ini menyoroti peran penting sinergi antara pemerintah dan masyarakat dalam mengoptimalkan kota Belitang sebagai sentral beras di Sumatera Selatan. Dengan produktivitas rata-rata 5,5 ton/ha, Belitang menghadapi tantangan seperti keterbatasan irigasi, fluktuasi harga gabah, minimnya adopsi teknologi, hingga rendahnya regenerasi petani. Hasil penelitian menegaskan bahwa kolaborasi, modernisasi pertanian, serta perbaikan kebijakan menjadi kunci keberlanjutan ekonomi daerah.</t>
  </si>
  <si>
    <t>Jatim</t>
  </si>
  <si>
    <t>LPB Jatim 2025</t>
  </si>
  <si>
    <t>Vegtadle Mie Sehat yang Menarik untuk Anak-anak</t>
  </si>
  <si>
    <t>Mie sehat dengan komposisi sayuran untuk Anak-anak yang sulit makan sayur agar terpenuhi kebutuhan gizinya.</t>
  </si>
  <si>
    <t>strategi umkm dalam menghadapi persaingan industri minuman di indonesia</t>
  </si>
  <si>
    <t>Sektor Makanan dan Minuman sejak 2011 sampai dengan covid 2022 telah memberikan kontribusi stabil dan signifikan bagi perekonomian Bangsa Indonesia. Bahkan sampai sekarang sektor makanan dan Minuman masih menjadi salah satu kekuatan perekonomian negara. Kopi keliling menjawab keinginan masyarakat tanpa harus ke kedai kopi dengan membayar kopi dengan lebih mahal. Kopi keliling ini mudah ditemukan terutama di daerah perkantoran, sekolah, perumahan, tempat-tempat keramaian.  Untuk mendukung penelitian ini, peneliti melakukan metode kuantitatif dengan menyebar kuesioner ke 3 kota Jawa Timur, Jawa Barat dan Sumatera Selatan. Dan mendapatkan respond sebanyak 266. Dalam penelitian ini yang diteiti adalah Service Quality, Coffee Quality, Price Fairness, Brand Image kepada Consumer satisfaction yang pada akhirnya menunjuk kepada customer loyalty.</t>
  </si>
  <si>
    <t>Gratis Ongkir, Belanja Sesungguhnya Biaya Tersembunyi dari "Gratis Ongkir" &amp; Kebiasaan Belanja Online Remaja</t>
  </si>
  <si>
    <t>Penelitian ini menyelidiki pengaruh promosi "gratis ongkir" terhadap kebiasaan belanja daring remaja. Melalui survei terhadap 99 responden, penelitian ini menemukan bahwa meskipun harga dan ulasan produk merupakan faktor yang paling penting, pengiriman gratis merupakan pemicu psikologis yang sangat kuat.
Sebuah eksperimen kunci mengungkapkan bahwa ketika dua produk memiliki total harga yang sama, sebanyak 80,8% konsumen memilih opsi dengan pengiriman gratis. Namun, ketika total harga berbeda, sebagian besar konsumen secara rasional memilih opsi dengan keseluruhan harga yang lebih murah, mengutamakan harga dasar produk yang lebih rendah dibandingkan tawaran "gratis" tersebut.
Studi ini menyimpulkan bahwa pengiriman gratis merupakan alat pemasaran yang sangat efektif dan secara signifikan memengaruhi keputusan pembelian. Namun, kekuatannya paling kuat ketika strategi ini mengaburkan perbandingan harga secara langsung, yang berpotensi menyebabkan perilaku konsumen yang tidak rasional</t>
  </si>
  <si>
    <t>Hubungan Pendapatan Masyarakat Indonesia dengan Penggunaan Terapi Sel Punca sebagai Pengobatan Diabetes</t>
  </si>
  <si>
    <t>Terapi sel punca saat ini sangat populer dan banyak dibicarakan oleh masyarakat Indonesia  terutama masyarakat yang sudah berumur dan memiliki beberapa penyakit, salah  satunya yaitu diabetes. Hal ini dapat terjadi karena terapi sel punca sangat baik untuk membantu penyembuhan penyakit seperti diabetes dan beberapa penyakit lainnya. Akan tetapi, terdapat  beberapa hal yang membuat masyarakat maju mundur dalam melakukan terapi ini yaitu karena harga yang cukup tinggi untuk kalangan masyarakat Indonesia. Oleh karena itu, peneliti dari Indonesia mulai mencari beberapa alternatif digunakan untuk yang dapat menyembuhkan penyakit yang sama sama efektif dengan terapi sel punca tetapi dengan harga yang lebih terjangkau. Metodologi yang digunakan pada penelitian ini yaitu  Systematic Literature Review dengan pendekatan kualitatif.Hasil penelitian menunjukkan bahwa pendapatan masyarakat di Indonesia mempengaruhi penggunaan terapi sel punca sebagai pengobatan diabetes dan alternatif terapi sel punca yaitu secretome dapat menjadi alternatif masyarakat dalam penggunaan terapi sel punca tetapi bergantung pada kebutuhan dan kasus penyakit yang dialami oleh seseorang. Saran yang penulis dapat berikan untuk penelitian lanjutan yaitu menganalisis terapi sel punca lebih dalam lagi secara ilmiah sehingga masyarakat Indonesia merasa lebih aman ketika menggunakan terapi sel punca sebagai terapi utama.</t>
  </si>
  <si>
    <t>Dampak Perang Dagang Amerika Serikat dan China terhadap Peluang Pasar Baru dan Tekanan Global Ekonomi Indonesia</t>
  </si>
  <si>
    <t>Kami meneliti topik ini supaya tahu, sebenarnya seberapa besar pengaruh perang dagang AS–Tiongkok terhadap ekonomi Indonesia. Dari sini, kita ingin melihat peluang apa yang bisa dimanfaatkan, tantangan apa yang harus dihadapi, dan langkah apa yang sebaiknya dilakukan supaya Indonesia tetap bisa untung di tengah situasi global yang tidak menentu.</t>
  </si>
  <si>
    <t>Analisis Internal dan Eksternal Produk Android &amp; Apple dalam Strategi Mendirikan Perusahaan di Indonesia dengan SPACE Matriks Berdasarkan Opini Publik</t>
  </si>
  <si>
    <t>Perkembangan Apple dan Android di Indonesia makin pesat. Penelitian ini menganalisis strategi keduanya dengan SWOT dan Matriks SPACE melalui survei 111 responden. Android unggul (64,9%) berkat harga terjangkau dan variasi produk, sementara Apple (35,1%) mengandalkan ekosistem premium dan loyalitas. Indonesia berpotensi besar lewat populasi muda digital, namun tantangannya regulasi, birokrasi, dan persaingan ketat.</t>
  </si>
  <si>
    <t>“Analisa Kualitatif Hubungan Insentif PPN/PPnBM dalam Penjualan Kendaraan Listrik dan HEV di Indonesia Tahun 2023 - 2025</t>
  </si>
  <si>
    <t>Transisi energi dan pengurangan emisi gas rumah kaca (GRK) sejalan dengan program yang digagas oleh PBB, yang dikenal dengan SDG (Sustainable Development Goals/ Tujuan Pembangunan Berkelanjutan). Indonesia merupakan salah satu negara yang mendukung program transisi energi dan pengurangan emisi gas rumah kaca (GRK). Sebagai bentuk dukungan terhadap program SDG yang dicanangkan oleh PBB, pemerintah Indonesia memberikan insentif PPn/PPnBM untuk penjualan kendaraan listrik dan HEV, pembangunan infrastruktur serta berbagai peraturan yang mendorong masyarakat untuk beralih dari kendaraan berbahan bakar fosil menjadi kendaraan yang lebih ramah lingkungan. Oleh karena itu penelitian ini dibuat dengan tujuan untuk mengetahui hubungan insentif PPN/PPnBM terhadap penjualan Mobil Listrik di Indonesia selama periode 2023–2025 dan faktor-faktor yang turut mempengaruhi penjualan Mobil dan HEV di Indonesia selama periode tersebut. Dari hasil penelitian dan pengolahan data yang dilakukan, diketahui terdapat peningkatan pembelian mobil hybrid dan listrik karena adanya intensif yang diberikan oleh pemerintah. Namun terjadi penurunan di tahun 2025 karena daya beli masyarakat sedang menurun. Faktor penyebab kedua adalah orang membeli mobil listrik atau hybrid karena bahan bakarnya lebih hemat. Faktor lain penyebab konsumen membeli mobil hybrid atau mobil listrik adalah bosan dengan model kendaraan yang berbahan bakar solar atau bensin. Saran untuk penelitian lanjutan adalah memfokuskan pada penelitian di Jawa Timur atau suatu provinsi tertentu.</t>
  </si>
  <si>
    <t>Mengukur Adaptabilitas dan Kesejahteraan Pekerja Gig Economy di Tengah Ketidakpastian Era Digital</t>
  </si>
  <si>
    <t>Gig economy, sebuah model ekonomi berbasis platform digital, telah berkembang pesat di Indonesia dan menawarkan potensi signifikan untuk pertumbuhan ekonomi serta pemberdayaan individu, terutama perempuan. Namun, penelitian ini menganalisis bahwa perkembangan ini juga diiringi oleh tantangan besar, khususnya terkait ketidakjelasan status hukum dan kurangnya perlindungan sosial bagi para pekerja lepas. Berdasarkan studi kasus dan analisis yuridis normatif, penelitian ini menunjukkan bahwa meskipun gig economy memberikan fleksibilitas kerja dan peluang peningkatan pendapatan, terdapat celah dalam implementasi hukum yang membuat pekerja rentan terhadap eksploitasi dan ketidakpastian.</t>
  </si>
  <si>
    <t>Pengaruh Literasi Keuangan, Uang Saku, dan Gaya Hidup terhadap Minat Menabung Peserta didik Kelas 8H di SMP Negeri 41 Surabaya</t>
  </si>
  <si>
    <t>Penelitian ini bertujuan untuk menganalisis pengaruh literasi keuangan, uang saku, dan gaya hidup terhadap minat menabung peserta didik kelas 8H SMP Negeri 41 Surabaya. Metode yang digunakan adalah kuantitatif dengan melibatkan 17 responden. Data dikumpulkan melalui kuesioner dengan skala Likert. Hasil penelitian menunjukkan bahwa gaya hidup memiliki pengaruh paling signifikan terhadap minat menabung.</t>
  </si>
  <si>
    <t>Pengembangan Model Bisnis Panel Surya pada Kampung Wisata Oase Ondomohen dalam Mendukung Transisi Energi Smart City Surabaya</t>
  </si>
  <si>
    <t>Penelitian ini bertujuan mengkaji pemanfaatan panel surya di Kampung Wisata Oase Ondomohen, Surabaya, sebagai model bisnis energi terbarukan berbasis komunitas dalam mendukung transisi energi menuju smart city. Sejumlah penelitian terdahulu telah menyoroti aspek teknis implementasi Pembangkit Listrik Tenaga Surya (PLTS) di Oase, khususnya pada budidaya ikan, urban farming, dan pemanfaatan Internet of Things (IoT). Namun, kajian mengenai dampak ekonomi dan model bisnis dari pemanfaatan energi surya di tingkat komunitas masih terbatas. Penelitian ini menggunakan pendekatan kualitatif deskriptif dengan metode studi kasus. Data diperoleh melalui observasi, wawancara dengan pengelola Kampung Oase, serta analisis dokumen dari penelitian terdahulu. Hasil penelitian menunjukkan bahwa penerapan panel surya tidak hanya mendukung efisiensi energi, tetapi juga memperkuat ketahanan pangan, membuka peluang usaha baru, serta meningkatkan daya tarik wisata edukasi. Temuan ini mengarah pada rancangan model bisnis berbasis energi terbarukan yang dapat direplikasi di kampung lain di Surabaya sebagai bagian dari strategi transisi energi menuju kota cerdas berkelanjutan.</t>
  </si>
  <si>
    <t>CornCraft Noodles: Inovasi Pengolahan Limbah Tongkol Jagung Menjadi Produk Pangan Bernilai Ekonomi Tinggi</t>
  </si>
  <si>
    <t>Produk pangan yang memiliki skor tertinggi (4,5/5) dengan bertujuan mengurangi limbah dan meningkatkan nilai ekonomi bahan lokal serta menunjukkan kepedulian 
konsumen muda terhadap isu lingkungan.</t>
  </si>
  <si>
    <t>Analisis Kesiapan Indonesia Dalam Transisi Energi</t>
  </si>
  <si>
    <t>Penelitian ini bertujuan untuk mengetahui kesiapan Indonesia dalam melakukan transisi energi hijau yang diukur dari dua dimensi, yaitu kesiapan infrastruktur dan kesiapan sumber daya manusia. Metode yang digunakan dalam penelitian ini adalah kajian pustaka dan studi kasus komparatif terhadap empat negara ASEAN (Thailand, Vietnam, Filipina, dan Malaysia) serta dua negara pionir sebagai benchmark, yaitu Jerman dan Denmark. Hasil penelitian ini menjelaskan bahwa Indonesia masih tertinggal atau belum siap dalam melakukan transisi energi hijau dibandingkan dengan negara pembanding. Hal ini disebabkan karena masih terdapat proyek energi hijau yang masih belum terealisasi dengan baik. Selain itu, Indonesia juga perlu mengimplementasikan kurikulum energi hijau sejak jenjang dasar untuk membuat peluang ketertarikan dan dapat berdampak ke jenjang yang lebih tinggi seperti pada saat di perkuliahan hingga kesiapan di dunia kerja.</t>
  </si>
  <si>
    <t>Analisis Pemilihan Model Bisnis Start-up yang Efektif untuk Meningkatkan Keberlanjutan Aplikasi Bling</t>
  </si>
  <si>
    <t>Penelitian ini difokuskan untuk menganalisis apakah model bisnis start-up aggregator dapat mendukung pengembangan sebuah aplikasi dengan basis finansial dan saving. Penelitian ini menggunakan pendekatan studi kasus kualitatif pada aplikasi Gojek, dua wawancara, dan dianalisis menggunakan metode Miles dan Huberman. Hasil menunjukkan bahwa start-up aggregator mampu mengembangkan bisnis dengan perkembangan teknologi saat ini.</t>
  </si>
  <si>
    <t>The E-Wallet Paradox: Menggali Pengaruh E-Wallet terhadap Literasi Keuangan dan Konsumerisme Remaja di Era Society 5.0 (Studi Kasus Siswa SMAN 19 Surabaya)</t>
  </si>
  <si>
    <t>Penelitian ini mengkaji paradoks e-wallet pada remaja SMAN 19 Surabaya. Dari 200 responden, literasi keuangan berada di tingkat sedang, namun penggunaan e-wallet tinggi dan mendorong perilaku konsumtif. E-wallet terbukti menjadi sarana edukasi finansial sekaligus pemicu konsumtif di era Society 5.0.</t>
  </si>
  <si>
    <t>Pengembangan Sektor Perikanan Menuju Hilirisasi Industri untuk Mendukung Daya Saing Ekspor di Provinsi Jawa Timur</t>
  </si>
  <si>
    <t>ektor perikanan memiliki peran strategis dalam pembangunan ekonomi Jawa Timur, baik sebagai penyerap tenaga kerja, penyedia bahan pangan, maupun penghasil devisa. Namun, kontribusinya masih terkendala oleh rendahnya nilai tambah produk, keterbatasan infrastruktur pascapanen, dan belum optimalnya hilirisasi industri. Penelitian ini bertujuan menganalisis potensi daya saing ekspor sektor perikanan Jawa Timur, mengidentifikasi faktor pendukung dan penghambat pengembangan hilirisasi, serta merumuskan strategi untuk memperkuat daya saing ekspor. Metode yang digunakan adalah pendekatan kuantitatif deskriptif dengan studi kasus Jawa Timur, menggunakan data primer melalui wawancara dan data sekunder dari BPS, KKP, serta laporan ekspor 2014–2024. Analisis dilakukan dengan Relative Comparative Advantage (RCA) untuk mengukur daya saing komoditas unggulan dan SWOT untuk merumuskan strategi pengembangan. Hasil penelitian menunjukkan bahwa komoditas udang, tuna, dan rumput laut memiliki keunggulan kompetitif dengan nilai RCA rata-rata 2,1. Faktor pendukung utama adalah ketersediaan sumber daya alam, pasar domestik yang luas, dan dukungan kebijakan, sementara kendala terletak pada infrastruktur, teknologi, dan persaingan global. Kesimpulannya, hilirisasi industri perikanan menjadi kunci dalam meningkatkan nilai tambah dan memperkuat daya saing ekspor Jawa Timur melalui penguatan UMKM, diversifikasi produk olahan, serta kolaborasi multipihak.</t>
  </si>
  <si>
    <t>Game Online dan Solusi Bijak Konsumsi Digital pada Siswa SMP.</t>
  </si>
  <si>
    <t>Ekonomi pengeluaran anak-anak dalam permainan dan bagaimana hal itu mempengaruhi keuntungan yang diperoleh permainan tersebut. Anak-anak zaman sekarang bermain game terlalu banyak. Di beberapa game seperti Mobile Legends atau Roblox, anak-anak bisa membeli beberapa barang yang dapat mereka pakai untuk mendapatkan keuntungan dalam game tersebut atau kosmetik yang bisa dipakai dalam game.</t>
  </si>
  <si>
    <t>Strategi Mal Surabaya dalam Menghadapi Paradoks Rojali dan Rohana di Tengah E-Commerce: Analisis Persepsi Konsumen terhadap Event dan Tenant Pop-up</t>
  </si>
  <si>
    <t>Penelitian ini membahas fenomena mall di Surabaya yang ramai pengunjung tetapi rendah transaksi, yang sering digambarkan dengan istilah Rojali (rombongan jarang beli) dan Rohana (rombongan hanya nanya). Kondisi ini tidak terlepas dari pesatnya perkembangan e-commerce dan perubahan perilaku konsumen, khususnya generasi Milenial dan Gen Z. Penelitian ini bertujuan untuk mengevaluasi persepsi konsumen terhadap daya tarik event dan tenant pop-up, serta menganalisis pengaruhnya terhadap kepuasan dan niat berkunjung kembali. Metode penelitian menggunakan pendekatan kuantitatif deskriptif melalui survei terhadap 90 pengunjung mall di Surabaya menggunakan kuesioner skala Likert 1–5. Hasil penelitian menunjukkan bahwa event dan tenant pop-up memiliki daya tarik tinggi (rata-rata skor 4,00–4,10) dan berpengaruh signifikan terhadap kepuasan (3,89) serta niat kembali berkunjung konsumen (3,85). Temuan ini menegaskan bahwa penyelenggaraan event dan tenant pop-up merupakan strategi yang efektif bagi mall dalam menghadapi disrupsi e-commerce. Kesimpulannya, perkembangan teknologi digital telah mengubah pola konsumsi, namun strategi berbasis pengalaman seperti event dan tenant pop-up mampu meningkatkan kepuasan dan loyalitas konsumen, sekaligus menjaga relevansi mall di era digital. Penelitian ini merekomendasikan studi lanjutan dengan pendekatan kualitatif dan perluasan lokasi penelitian ke kota lain untuk meningkatkan validitas serta memperoleh pemahaman yang lebih komprehensif.</t>
  </si>
  <si>
    <t>Optimalisasi Nilai Ekonomi Limbah Udang: Strategi Penguatan UMKM  Melalui Produk Alternatif Monosodium Glutamat (MSG) di Sidoarjo</t>
  </si>
  <si>
    <t>Penelitian ini mengkaji optimalisasi  limbah kepala/kulit udang di Sidoarjo  sebagai alternatif MSG alami, mendukung  hilirisasi  perikanan  dan penguatan  ekonomi UMKM. Limbah udang Sidoarjo melimpah, belum termanfaatkan, namun  kaya asam glutamat, sejalan arahan Asta  Cita pemerintah.  Metode   deskriptif  kuantitatif  Pembahasan lebih lanjut dari  kuesioner mencatat persepsi sangat  positif  UMKM. Mereka menyadari  ketersediaan limbah, biaya produksi  rendah,  dan mengharapkan harga  kompetitif  serta  konsistensi rasa. Dukungan terhadap hilirisasi juga kuat, seiring dengan potensi efisiensi biaya,    peningkatan citra produk alami, serta niat adopsi dan dampak penjualan positif yang  dipercaya oleh UMKM. digunakan pada 20 UMKM kuliner di Sidoarjo yang dipilih secara purposive  sampling. Data primer meliputi observasi potensi imbah, wawancara biaya penyedap, dan kuesioner Likert (Variabel X: pemanfaatan limbah; Variabel Y: penguatan ekonomi). Data sekunder dari BPS dan literatur. Hasil observasi 
menunjukkan rata-rata limbah udang 55,75 gram/porsi, engindikasikan potensi besar bahan baku yang belum dimanfaatkan optimal. Wawancara mengungkap efisiensi biaya rata-rata 14,4% ketika MSG sintetis diganti dengan penyedap alternatif ini. Kesimpulannya, pemanfaatan limbah udang sebagai alternatif MSG alami sangat berpotensi memperkuat ekonomi UMKM Sidoarjo dan endukung hilirisasi melalui efisiensi, nilai tambah, dan peningkatan penjualan. Tantangan 
pada kualitas dan daya saing harga perlu diperhatikan untuk adopsi berkelanjutan.</t>
  </si>
  <si>
    <t>KEMASANTRA (Kemasan Nusantara) Pengembangan Pariwisata Digital Kampung Kemasan Gresik Sebagai Pelestarian Wisata Budaya</t>
  </si>
  <si>
    <t>Penelitian ini bertujuan untuk mengkaji pemanfaatan digitalisasi dalam pelestarian dan promosi wisata budaya melalui pengembangan website interaktif Kemasantra.com sebagai media informasi dan layanan wisata Kampung Kemasan Gresik. Website ini menampilkan berbagai fitur seperti laman informasi, pembelian tiket, akomodasi, dan souvenir, yang dirancang untuk meningkatkan aksesibilitas serta pengalaman wisatawan. Metode penelitian menggunakan pendekatan kuantitatif eksplanatori dengan teknik simple random sampling terhadap 100 responden di Jawa Timur, dilengkapi observasi dan dokumentasi website. Instrumen kuesioner diuji validitas dan reliabilitasnya, dengan hasil menunjukkan validitas signifikan (r = 0,566; p &lt; 0,001) dan reliabilitas sangat tinggi (α = 0,974). Analisis deskriptif mengungkap bahwa mayoritas responden berusia lebih dari 30 tahun (34%) dan berasal dari kawasan Gerbang Kertasusila (72%), menandakan besarnya perhatian masyarakat lokal terhadap pelestarian budaya berbasis digital. Selain itu, 86% responden menyatakan setuju bahwa website dinilai informatif dan bermanfaat dalam mempermudah akses wisata. Hasil penelitian ini menegaskan bahwa integrasi teknologi digital dengan kearifan lokal mampu meningkatkan daya tarik pariwisata budaya sekaligus menjadi strategi efektif dalam menjaga warisan sejarah. Rekomendasi penelitian adalah memperluas jangkauan promosi ke tingkat nasional maupun internasional serta menyempurnakan konten agar lebih variatif untuk meningkatkan interaksi pengguna.</t>
  </si>
  <si>
    <t>Analisa Perilaku Konsumtif Remaja Surabaya: Hubungan Intensitas Bermain Roblox dan Pembelian Virtual Goods Roblox</t>
  </si>
  <si>
    <t>Penelitian bidang ekonomi dengan metode kuantitatif untuk mengetahui perilaku konsumtif remaja dalam hubungannya dengan intensitas bermain roblox. Data dianalisa menggunakan SPSS. Dari hasil analisa didapatkan hubungan antara intensitas bermain roblox dan perilaku konsumtif remaja dalam pembelian virtual goods roblox.</t>
  </si>
  <si>
    <t>E-Money dan e-Wallet Sebagai Jembatan Berempati di Era Digital: Pengaruh Pain of Paying Terhadap Penggunaan e-Money dan e-Wallet dalam Tindakan Prososial</t>
  </si>
  <si>
    <t>Meneliti terkait penurunan rasa Pain of Paying yang dirasa sat bertransaksi dengan e-Money ataupun e-Wallet dapat membawa dampak terhadap kegiatan prososial di era digital</t>
  </si>
  <si>
    <t>Matematika</t>
  </si>
  <si>
    <t>Manajemen Waktu Belajar yang Efektif di Masa Pandemi (Studi Kasus: SMAN 1 Kejuruan Muda)</t>
  </si>
  <si>
    <t xml:space="preserve"> OPTIMALIZATION OF 2 PLANE DIMENSIONS OUTPUT WATERING SYSTEM AS THE SETTING OF WATER VOLUME AND WATER DEBIT WITH GEOMETRIC APPROACH TO IMPROVE KANGKUNG (IPOMOEA AQUATICA) PRODUCTIVITY</t>
  </si>
  <si>
    <t xml:space="preserve">penelitian terkait optimalisasi volume dan debit air sehingga diperoleh hasil panen kangkung terbaik dengan pengeluaran air sesuai yang dibutuhkan. Tujuan dari penelitian ini adalah  mencari bentuk bangun datar apakah yang dapat memberikan hasil panen maksimal pada  tanaman kangkung, dan untuk mengetahui bagaimana pengaruh variasi bangun datar pada ujung selang penyiraman terhadap hasil panen tanaman kangkung.
</t>
  </si>
  <si>
    <t>PENGGUNAAN  FILTER INSTAGRAM ( HITUNG CEPAT ) DALAM MENINGKATKAN KEMAMPUAN BERHITUNG TERHADAP REMAJA</t>
  </si>
  <si>
    <t xml:space="preserve">.Penilitian ini bertujuan untuk  mengetahui pengaruh penggunaan filter instagram hitung cepat dalam meningkatkan kemampuan berhitung terhadap remaja dan juga bermanfaat sebagai media belajar para remaja.
Metode penilitian ini merupakan peneltian kualitatif dengan menggunakan sampel, lembar soal, instagram sebagai mengambil data diuji menggunakan uji statistik.Hasil yang diharapkan dengan penelitian ini adalah dengan hadirnya filter instagram hitung cepat dapat menjadi motivasi seru untuk belajar berhitung  sehingga dapat meningkatan kemampuan berhitung remaja. 
</t>
  </si>
  <si>
    <t>Kajian Matematika Kearifan Lokal Asta Kosala Kosali</t>
  </si>
  <si>
    <t xml:space="preserve">Pada pengukuran bangunan rumah tradisional Bali berlandaskan pada Asta Kosala Kosali, dimana pengukurannya tidak menggunakan satuan metrik atau alat ukur namu menggunakan anatomi tubuh pemilik rumah seperti jengkal tangan, rentangan tangan dan lainnya. Sehingga penelitian ini mencoba mengkaji hal tersebut dengan perhitungan matematika dengan menggunakan pengukuran dasar Asta Kosala Kosali sebagai sampelnya sehingga didapat kesesuaian. </t>
  </si>
  <si>
    <t>Formula Matematika Ala Ayuning Dewasa Menanam Pohon Buah-Buahan</t>
  </si>
  <si>
    <t>Formula Matematika Ala Ayuning Dewasa Menanam Pohon Buah-Buahan adalah sebuah penelitian yang menggunakan prinsip atau teori matematika yang akan digunakan untuk membuktikan kebenaran dari penggunaan Ala Ayuning Dewasa dalam menentukan baik atau tidaknya suatu hari untuk melakukan suatu kegiatan, yang mana dalam penelitian ini merupakan kegiatan menanam pohon buah. Ala Ayuning Dewasa merupakan salah satu sistem penjadwalan di Bali. Dengan adanya formula matematika ini maka kita dapat memperhitungkan kapan menanam pohon buah sesuai dengan puncak kelembaban tanah agar mendapatkan hasil maksimal.</t>
  </si>
  <si>
    <t>Studi Permodelan Matematika berdasarkan Kuisioner Pelanggan untuk Perawatan Mobil dengan Penggantian Oli</t>
  </si>
  <si>
    <t>Ada banyak mobil di Indonesia dan pada umunya mobil memiliki mesin. Di dalam mesin ada banyak komponen yang bekerja sama dan karena itu dibutuhkan lubrikasi yaitu oli. Oli memiliki umur dan harus diganti secara rutin agar mesin tidak rusak dan walaupun terdapat jadwal di manual book, manual book tidak akurat. Ini karena manual book hanya menggunakan rata-rata dan tidak bisa diaplikasikan ke semuan pengguna. Peneliti ingin membuat methode baru meggunakan kuioser untuk mengetahui cara guna mobil dan dibandingkan dengan data regrasi faktor-faktor yang membuat umur oli lebih pendek.</t>
  </si>
  <si>
    <t>Penggunaan Geoboard dalam Penyusunan Denah Tempat Duduk Murid Secara Ergonomis untuk Menghadapi New Normal di SMP Tarakanita Gading Serpong</t>
  </si>
  <si>
    <t>Dalam penelitian ini, kami ingin mencari pola terbaik dalam penyusunan denah tempat duduk murid dikarenakan adanya aturan New Normal sebagai dampak dari pandemi Covid-19. Berlakunya aturan ini mengharuskan adanya jarak sebesar 1,5 meter antar tempat duduk murid. Kami akan meneliti pola penyusunan yang paling efisien dan ergonomis menggunakan media Geoboard, sebagai peraga ruang kelas. Kami mengutamakan keamanan dan kenyamanan murid dalam penyusunan denah tempat duduk ini.</t>
  </si>
  <si>
    <t xml:space="preserve">ANALISA TITIK PENJEMPUTAN (DRIVE THRU) BUS TRANS JOGJA DENGAN MENGGUNAKAN PEMODELAN MATEMATIKA DENGAN PEMOGRAMAN LINEAR TERHADAP KUANTITAS JUMLAH PENUMPANG DAN DAYA TARIK MASYARAKAT </t>
  </si>
  <si>
    <t xml:space="preserve">Dengan menganalisa nilai potensi penumpang yang ada pada titik drive thru tersebut dengan berdasar titik kependudukan (sekolah, kantor, pabrik) maka bisa menentukan letak titik drive thru yang lebih efektif dan efisien dengan demikian letak akan bisa menganalisis titik drive thru mana yang harus dipertahankan atau yang sebaliknya dirubah / diganti posisinya sehingga akan menghasilkan jumlah kuantitar penumpang serta daya tarik masyarakat untuk memakai Bus Trans Jogja.
</t>
  </si>
  <si>
    <t>Poker Texas Hold'em : A Study on Probability</t>
  </si>
  <si>
    <t>Poker is believed to be a luck based game and requires little to no strategy. Due to the lack of strategy, most poker player do not know when to place a bet and when to stop.
 This is why we conduct a research on a mathematical method to assist Poker players in their betting, so they will earn money in the long run</t>
  </si>
  <si>
    <t>Simulasi Lalu Lintas Terhadap Volume Kendaraan Di Simpang Pahlawan, Kota Bandung Menggunakan Software PTV Vissim 9 (Student)</t>
  </si>
  <si>
    <t>Di Kota Bandung terdapat salah satu titik rawan kemacetan, yaitu Simpang Pahlawan. Tujuan dari penelitian ini untuk membuat pemodelan lalu lintas menggunakan software PTV Vissim 9 (student) dan membandingkan hasil pemodelan di Simpang Pahlawan. Penelitian inni diharapkan mampu menghasilkan pemodelan sinyal lalu lintas yang diaplikasikan ke dalam 2 keadaan yaitu peak dan off-peak dalam beberapa skenario dan perbandingan pemodelan lalu lintas di Simpang Pahlawan agar mengalami kondisi ramai lancar.</t>
  </si>
  <si>
    <t>Penentuan Model Terbaik Dan Perhitungan Luas Daun Sansevieria Trifasciata (Lidah Mertua) Untuk Menghitung Banyaknya Jumlah Stomata Sebagai Penyerap Polutan Menggunakan Aplikasi Integral Tentu</t>
  </si>
  <si>
    <t>Penelitian ini berisi tentang menentukan sebuah model dari daun lidah mertua melalui data tinggi dan lebar sampel daun yang kemudian dibuatlah grafik fungsi menggunakan GeoGebra. Fungsi tersebut akan digunakan untuk menghitung luas daun menggunakan integral tentu agar kita bisa mengetahui seberapa banyak stomata yang dimiliki oleh daun sampel tersebut. Stomata perlu dihitung karena stomata adalah tempat keluar masuknya gas pada daun. Sehingga banyaknya stomata menentukan seberpa efektif daun tersebut menyerap polutan.</t>
  </si>
  <si>
    <t>Pola Fibonacci Pada Cangkang Kerang Darah (Anadara granosal) Sebagai Konsep Bendungan Pencegah Banjir Rob Di Daerah Pesisir</t>
  </si>
  <si>
    <t>Penelitian ini memanfaatkan limbah cangkang kerang darah yang bertujuan untuk dijadikan bendungan pencegah banjir rob di daerah pesisir. Pembuatan bendungan ini menggunakan konsep pola Fibonacci pada cangkang kerang darah.</t>
  </si>
  <si>
    <t>Estimasi Kenaikan Jumlah Sampah di Kabupaten Kudus Hingga Tahun 2050 dengan Menggunakan Rumus Barisan</t>
  </si>
  <si>
    <t>Setiap tahun, jumlah penduduk di Kab. Kudus bertambah. Hal itu akan mengakibatkan jumlah sampah di TPA Kab. Kudus juga akan bertambah. Bertambahnya jumlah sampah akan mengakibatkan kapasitas daya tampung TPA Kab. Kudus suatu saat akan penuh. Untuk itulah akan dilakukan penelitian kuantitatif dengan menggunakan konsep barisan dalam menghitung estimasi kenaikan jumlah sampah di kabupaten kudus hingga tahun 2050.</t>
  </si>
  <si>
    <t>Analisis Penerimaan Siswa SMA Negeri 2 Kudus Tahun Ajaran 2020/2021 pada Sistem Zonasi dengan Konsep Peluang</t>
  </si>
  <si>
    <t>Penerapan sistem zonasi dalam PPDB meresahkan sebagian calon peserta didik dan para orangtua karena jarak rumah dijadikan prioritas utama lolos seleksi pendaftaran. Oleh karena itu, dalam penelitian ini akan dibahas mengenai analisis PPDB sistem zonasi 2020/2021 di SMA Negeri 2 Kudus sebagai objek penelitian untuk menghadapi masalah tersebut.</t>
  </si>
  <si>
    <t>The Implementation Mathematics Concept of Non-Linear Anisotropic Diffusion for Image Reconstruction in CT Scan</t>
  </si>
  <si>
    <t>CT Scan is a technology that allows the users to see inside without cutting. Medical imaging is the most common application of CT Scan. They are used to help in a disease analysis. However, medical images are generally of low contrast and often have a complex type of image noises. Therefore, anisotropic diffusion is introduced to reconstruct the image to help the disease analysis. Anisotropic diffusion is a procedure based on nonlinear evolution partial differential equations, which seeks to improve images qualitatively by removing noise while preserving details and even enhancing edges.</t>
  </si>
  <si>
    <t>Fractal Dimension to Determine the Existence of Formalin in Soybean Curds</t>
  </si>
  <si>
    <t>Soybean curd, also known as tofu, is sometimes added formalin to extend its storage time by producers or sellers. Formalin is giving negative impacts on human health. It is considered as fractals since tofu has many holes. Therefore, we will use the fractal dimension to find the difference in dimension between tofu that contains and doesn’t contain formalin. The purpose is to differentiate tofu with and without formalin.</t>
  </si>
  <si>
    <t>A Quantitative Fractal Dimension Model of Virus Nanostructure for Fatality Rate Projection</t>
  </si>
  <si>
    <t>Fractal dimension indicates the complexity of virus nanostructure geometrically.  Fractal dimension and size of viruses hold key parameters for virus fatality rate projection. The development of mathematical model will show correlation between fractal dimension and virus fatality which will be important for early assessment of any emergence of pandemic in the future. FracLac for ImageJ and two way ANOVA  will be utilized in this research.</t>
  </si>
  <si>
    <t>pemanfaatan teori persamaan linear dua variabel pada aljabar untuk meningkatkan produktivitas potensi lokal kampung semanggi surabaya barat</t>
  </si>
  <si>
    <t>Semanggi air atau bahasa latinnya ialah Marsilea crenata merupakan salah satu
tumbuhan air yang telah banyak dimanfaatkan oleh masyarakat sebagai bahan
pangan. Seperti “Semanggi Suroboyo” makanan yang menerapkan konsep pecel,
yakni makanan khas orang Jawa yang merupakan paduan sayur-sayuran dan saus
kacang berbumbu ini dilaksanakan di daerah Benowo tepatnya di sekitar Kampung Semanggi Kendung Surabaya Barat. Sedangkan untuk observasinya dilakukan di daerah Kampung semanggi Kendung Surabaya.</t>
  </si>
  <si>
    <t>CARA SEDERHANA BELAJAR BANGUN RUANG DENGAN MENGAMATI ARSITEKTUR RUMAH TRADISIONAL SUKU DAYAK KALIMANTAN TENGAH</t>
  </si>
  <si>
    <t>Materi bangun ruang memiliki kesulitan tersendiri dalam memahaminya. Rumah tradisional suku Dayak Kalimantan Tengah dapat digunakan untuk memahami materi bangun ruang. Penelitian ini bertujuan untuk mengetahui bagian arsitektur rumah tradisional suku Dayak Kalimantan Tengah yang dapat digunakan untuk memahami konsep bangun ruang, dan konsep bangun ruang yang dapat dipahami menggunakan rancangan bangunan arsitektur rumah tradisional suku Dayak Kalimantan Tengah. Penelitian ini bermanfaat untuk meningkatkan pemahaman siswa terhadap materi bangun ruang.</t>
  </si>
  <si>
    <t>The Absolute Win: Application of Statistical Pattern in 24-Cards Game</t>
  </si>
  <si>
    <t xml:space="preserve">Penelitian ini bertujuan agar bisa memanfaatkan teori bilangan dan statistik kepada permainan tertentu yaitu 24-Cards Game. Distribusi kartu dalam permainan tersebut ditemukan untuk dapat dianalisis dengan pola-pola tertentu untuk memprediksi kartu yang akan dikeluarkan untuk dapat ditebak dengan benar. Harapan dari penelitian ini adalah untuk dapat menerapkan konsep pola dan statistik tersebut kepada permainan 24-Cards Game agar dapat mencapai kemenangan mutlak atau absolute win. </t>
  </si>
  <si>
    <t>Pengaruh Tingkat Prevalensi Terhadap Efisiensi Jumlah Uji Swab COVID - 19 dengan Metode pool test</t>
  </si>
  <si>
    <t xml:space="preserve">Metode uji swab COVID -19 menggunakan pool test diharapkan menghasilkan pengujian yang lebih sedikit, sehingga hemat waktu dan biaya. Namun efisiensi jumlah pengujian dengan metode pool test sangat dipengaruhi oleh tingkat prevalensi.  </t>
  </si>
  <si>
    <t>PYTHAGORAS MENYENANGKAN</t>
  </si>
  <si>
    <t>Teorema banyak dimanfaatkan dalam kehidupan sehari-hari terutama dalam 
bidang pertukangan. Teorema dikenal sejak lama oleh orang-orang Yunani 
sebelum lahirnya Pythagoras. Teorema ini lebih dikenal sebagai temuan 
Pythagoras karena Pythagoras yang pertama membuktikan pengamatan 
sistematis. Kami menggunakan teorema ini karena materi ini cukup sulit bagi 
kalangan pelajar menengah terutama kami dan teman-teman kami dalam 
mempelajarinya.</t>
  </si>
  <si>
    <t>MATRI (Multiply, Add, Trimino)</t>
  </si>
  <si>
    <t>Permainan Matri ( Multiply At Trimino ) berupa kartu dengan tujuan agar dapat dengan mudah dan menyenangkan belajar berhitung.Permainan ini mengambil konsep permainan domino, tetapi menggunakan angka angka yang terdapat di dalam kartu yang berbentuk segi tiga dapat yang membantu menghitung penjumlahan dan perkalian tepat</t>
  </si>
  <si>
    <t>MENENTUKAN TINGGI TIANG PENYANGGA PERTEMUAN DUA TALANG AIR</t>
  </si>
  <si>
    <t>Penelitian ini ditujukan kepada pemuda-pemudi Indonesia untuk memudahkan menentukan tinggi penyangga talang air. Dengan adanya penelitian ini orang-orang dapat menghemat penggunaan peyangga talang air.</t>
  </si>
  <si>
    <t>METODE LATTICE MULTIPLICATION UNTUK MENINGKATKAN KEMAMPUAN PERKALIAN SISWA</t>
  </si>
  <si>
    <t>Jenis penelitian ini adalah penelitian deskriptif yaitu penelitian yang mendeskripsika npeningkatan kemampuan operasih itung perkalian menggunakan metodelattice multiplication pada siswa SMP 61 Surabaya untuk meningkatkan kemampuan operasi hitung perkalian siswa SMP dengan memanfaatkan metode yang masih jarang digunakan ataupun diketahui oleh siswa.</t>
  </si>
  <si>
    <t>“Math Blind Games” Semi-Digital permainan Edukasi Matematika untuk Tunanetra Berbasis Suara dan QR Code</t>
  </si>
  <si>
    <t>Matematika merupakan pelajaran yang sulit dipahami oleh anak-anak di Indonesia. Terlebih lagi pada tunanetra. Oleh karena itu, Math Blind Game dapat menjadi media pembelajaran yang menarik. Tujuan penelitian 1) Merancang dan membuat Math Blind Game yang merupakan semi-digital permainan edukasi matematika untuk tunanetra berbasis suara dan QR Code, 2) Mengukur tingkat usabilitas pemakaian produk. Permainan ini mengambil konsep pemainan ular tangga dengan memodifikasi  menjadi pembelajaran matematika yang dilengkapi fitur audio untuk memudahkan anak tunanetra dalam memainkan produk ini.</t>
  </si>
  <si>
    <t>MARS (Matematics Card)</t>
  </si>
  <si>
    <t>permainan “MARS (Mathematic Card)” yaitu kartu yang bisa memudahkan cara mengajar guru-guru Sekolah Dasar (SD) di Indonesia untuk mengajarkan matematika dengan mudah, melalui pengenalan operasi penjumlahan, pengurangan, perkalian, pembagian, faktor persekutuan, kelipatan bilangan, akar kuadrat dan pangkat bilangan. Permainan ini diperuntukan untuk siswa SD sesuai dengan jenjang kelasnya dalam melatih kemampuan berhitung menggunakan operasi tersebut.</t>
  </si>
  <si>
    <t>ENGKLAK LINGKARAN</t>
  </si>
  <si>
    <t xml:space="preserve">
     Cara bermain engklak lingkaran yang pertama Persiapkan engklak lingkaran. Kemudian bagilah urutan bermain peserta engklak lingkaran dengan cara mengundi. Kemudian, peserta pertama melempar Gaco pada salah satu lingkaran yang sudah dipersiapkan pertanyaan tentang lingkaran. Berhentilah melompat pada lingkaran yang terdapat gaco di dalamya. Jawablah pertanyaan dengan cara melusi di kertas yang telah disiapkan, dan menuturkan jawaban. Jika benar maka pemain boleh melanjutkan, Apabila jaaban salah, maka digantikan pemain berikutnya. 
</t>
  </si>
  <si>
    <t xml:space="preserve">Pengembangan Media Pembelajaran Matematika Sekolah Islam Terintegrasi dalam Al-Qur’an berbasis Mobile Learning pada Android </t>
  </si>
  <si>
    <t>Penelitian ini bertujuan untuk mengembangkan konten pembelajaran dalam bidang matemaika yang diintegrasikan dengan Al-Qur`an. Selain itu, penelitian ini juga bertujuan untuk mengembangkan media pembelajaran mobile learning berbasis Android untuk meningkatkan minat dan kualitas belajar pelajar di Indonesia di bidang matematika</t>
  </si>
  <si>
    <t>ANALISIS PELUANG PENYEBARAN VIRUS FLU BABI G4 DI INDONESIA</t>
  </si>
  <si>
    <t>Penelitian ini bertujuan untuk mengumpulkan, menganalisis, dan menyajikan data penyebaran Virus Flu Babi G4 di seluruh dunia untuk kemudian dianalisa peluang penyebarannya di Indonesia agar kedepan dapat menjadi salah satu pedoman pencegahan masuk atau penyebaran virus tersebut di Indonesia.</t>
  </si>
  <si>
    <t>IBOFKOFOR (Illustration Board of "Fungsi Komposisi" Formula)</t>
  </si>
  <si>
    <t>Rancangan penelitlian ini diberi judul “IBOFKOFOR (Illustration Board of “Fungsi Komposisi” Formula)“ Rancangan Penelitian ditujukan untuk penciptaan alat peraga belajar matematika pada materi fungsi komposisi. Alat peraga ini berupa papan iliustrasi yang digunakan untuk merepresentasikan mengenai konsep dasar fungsi komposisi . Alat peraga ini akan memuat sebuah illustrasi dari rumus fungsi komposisi yang diwujudkan dalam benda konkret dan kejadian nyata pada kehidupan sehari hari.</t>
  </si>
  <si>
    <t>APPLICATION OF EXPONENT MATERIALS IN MEASURING THE ADDITION OF COVID-19 IN SOUTH SUMATRA</t>
  </si>
  <si>
    <t>Pandemi Covid-19 adalah virus yang menular cepat dengan masa inkubasi 14 hari. Peneliti menggunakan materi eksponen berupa pemaparan grafik dan rumus eksponen .  Oleh karena itu, penulis melakukan penelitian mengenai penerapan eksponen untuk mengukur jumlah pasien Covid-19 khususnya di Sumatera Selatan. Yang berjudul “APPLICATION OF EXPONENT MATERIALS IN MEASURING THE ADDITION OF COVID-19 IN SOUTH SUMATERA”. Dalam penelitian menunjukan bahwa jumlah pasien dapat dilihat menggunakan materi eksponen pemaparan grafik eksponensial menggunakan rumus ∆N h= N h.R.P.</t>
  </si>
  <si>
    <t>PERSAMAAN CARTESIAN NEWTONIAN FREKUENSI GELOMBANG OTAK DALAM PERSPEKTIF NEUROSCIENCE</t>
  </si>
  <si>
    <t>Otak manusia akan menerima pesan dan informasi yang datang sesuai dengan frekuensi gelombang otak. Adapun dalam penelitian ini berkaitan dengan konsep repeatability di bidang sains. Contoh yang bagus untuk menggambarkan determinisme adalah jam bandul. Melalui hal tersebut persamaan cartesian newtonian sangat mungkin dijelaskan dalam mekanisme frekuensi gelombang pada otak. Oleh karena itu, penelitian ini berupaya memberikan perspektif neuroscience untuk menentukan frekuensi gelombang otak melalui persamaan Cartesian Newtonian.</t>
  </si>
  <si>
    <t>Eksplorasi Etnomatematika pada Kain Poleng Bali</t>
  </si>
  <si>
    <t>Matematika yang tumbuh dan berkembang dalam suatu kebudayaan tertentu disebut Etnomatematika. Setiap daerah di Indonesia memiliki budaya yang berbeda-beda, salah satunya budaya penggunaan kain tradisional khas Bali yaitu “kain poleng”. Jenis penelitian ini adalah deskriptif eksploratif yang bertujuan untuk mendeskripsikan dan menggali lebih dalam mengenai etnomatematika pada kain poleng Bali. Teknik pengumpulan data dilakukan dengan observasi. Analisis data yang dilakukan adalah menganalisis unsur matematika yang terdapat pada kain poleng dan mengelompokkannya sesuai konsep matematika.</t>
  </si>
  <si>
    <t>Studi Etnomatematika pada Kain Tenun Endek Klungkung, Bali</t>
  </si>
  <si>
    <t>Etnomatematika memberikan gambaran bahwa matematika dapat dilihat dari sudut pandang seni dan budaya. Salah satunya yaitu kain tenun endek. Tujuan dari penelitian ini adalah untuk mengetahui penerapan etnomatematika pada kain tenun endek Klungkung, Bali. Berdasarkan hasil penelitian didapatkan bahwa kedua motif tersebut menerapkan etnomatematika yaitu konsep simetris dan konsep geometris. Pada endek motif bunga terdapat kekongruenan, kesebangunan, refleksi, rotasi, dan translasi. Sedangkan pada motif lubeng terdapat kekongruenan, kesebangunan, refleksi, rotasi, dilatasi, dan translasi.</t>
  </si>
  <si>
    <t>Penerapan Dimensi Fraktal dalam Kajian Sikut Satak Bali Berbasis Etnomatematika untuk Mengetahui Ketahanan Bangunan Bali Secara Arsitektur</t>
  </si>
  <si>
    <t xml:space="preserve">Perhitungan Sikut Satak Bali sebagai salah satu kajian dalam desain arsitektur Bali mulai ditinggalkan oleh masyarakat karena sifatnya yang relatif bagi setiap orang yang berbeda-beda dan tidak pernah ada ukuran pasti secara universal dalam perhitungannya. Hal ini kemudian menimbulkan keraguan terhadap beberapa komponen arsitektur salah satunya adalah mengenai ketahanan. Berdasarkan hal tersebut peneliti tertarik mengkaji salah satu bangunan Sikut Satak Bali </t>
  </si>
  <si>
    <t>Implementasi Model SIR Termodifikasi untuk Mengetahui Faktor-Faktor yang Mempengaruhi Masa Pandemi COVID-19</t>
  </si>
  <si>
    <t>Penelitian ini dilakukan untuk mengetahui faktor yang mengakibatkan berkepanjangan dan berakhirnya pandemi COVID-19. SARS-CoV-2 membuat situasi di dunia semakin buruk karena pemerintah kurang mengetahui faktor yang menyebabkan pandemi terus berlangsung. Peneliti berharap bisa membantu dalam mitigasi bencana pandemi COVID-19 di masa kemudian. Model SIR yang dimodifikasi menjadi SEISV, diselesaikan dengan operasi matriks, nilai eigen, dan kriteria Routh-Hurwitz untuk melihat stabilitas dari model. Disimpulkan ini bisa memberikan gambaran baru pandemi dengan asumsi imunitas hanya dari vaksinasi.</t>
  </si>
  <si>
    <t>pemanfaatan modifikasi gamefroot untuk menumbuhkan minat belajar teorema pythagoras.</t>
  </si>
  <si>
    <t xml:space="preserve">penelitian ini bermula pengalaman pribadi peneliti yang pernah kehilangan minat untuk belajar teorema phytagoras. dari situlah peneliti terdorong untuk melakukan riset lebih dalam tentang pembuatan game dengan materi konsep dasar teorema phytagoras dan gamefroot menjadi pembuat game 2D, dan nama game yang dibuat peneliti bernama i 2 math. ujicoba game dan pengisian survei dilakukan oleh teman-teman kelas 8e dan 8f SMP tarakanita gading serpong pada kamis, 9 september 2021. total responden yang mengisi survei sebanyak 50 siswa, menunjukan bahwa 50% respon positif terkait game i 2 Math. </t>
  </si>
  <si>
    <t>Tanggapan Siswa SMP Gading Serpong terhadap Aplikasi Geoenzo dalam Visualisasi Melukis Garis Singgung Persekutuan Dua Lingkaran</t>
  </si>
  <si>
    <t>Siswa SMP Tarakanita Gading Serpong mengalami kesulitan belajar Matematika, bidang geometri terlebih pada masa pandemi.
Generasi milenial diharapkan paham teknologi pembelajaran. Penelitian ini menggunakan metode analisis data kuantitatif untuk memperoleh tanggapan siswa SMP Tarakanita Gading serpong terhadap visualisasi melukis garis singgung persekutuan dua lingkaran dengan aplikasi GeoEnzo.
Hasil penelitian menyimpulkan bahwa aplikasi GeoEnzo dapat memudahkan siswa dalam melukis garis singgung persekutuan dua lingkaran.</t>
  </si>
  <si>
    <t xml:space="preserve">Implementasi Agloritma K-Means Clustering Analysis Terhadap Coronavirus Disease-19 (Studi Kasus Kabupaten Kendal - Jawa Tengah) </t>
  </si>
  <si>
    <t>Di Kendal, Jawa Tengah kasus virus corona masih mengalami peningkatan. Dikarenakan banyaknya peningkatan yang terjadi, data virus corona dapat dikelompokan menggunakan salah satu metode clustering, yaitu agloritma K-Means. Tahapan dalam penggunaan agloritma K-Means yaitu: 1) menentukan jumlah cluster, 2) menentukan centroid, 3) menghitung jarak centroid dan titik objek menggunakan Euclidean distance, dan 4) mengelompokan objek berdasarkan titik minimum. Perhitungan dilakukan dengan membagi data setiap 2 bulan, hasil akhir didapatkan perbedaan di setiap iterasi.</t>
  </si>
  <si>
    <t>The Power of X: Visual Analysis of Exponentiation and Tetration</t>
  </si>
  <si>
    <t>Operasi eksponensial (a^b) dan tetrasi (a^a^…^a) diselidiki dengan metode visual menggunakan grafik-grafik. Aplikasi spreadsheet dan pembuat grafik digunakan untuk mengeksplorasi dan menghitung nilai persamaan-persamaan y = x^x, y^x = x^y, dan y = x↑↑n dengan n bilangan bulat, pecahan, dan tak hingga.</t>
  </si>
  <si>
    <t>Pendekatan Rantai Markov dalam Memprediksi Perilaku Pasar Saham</t>
  </si>
  <si>
    <t>Pasar saham adalah salah satu cara untuk melakukan investasi. Dalam ini, memprediksi perilaku pasar saham itu penting untuk membuat keputusan yang benar. Rantai markov merupakan salah satu alat yang dapat dipakai. Dalam eksperimen ini, rantai markov digunakan untuk memprediksi perilaku saham IDX dengan cara mencari matriks transisi probabilitas dan distribusi probabilitas X0. Pada akhir eksperimen, hasil prediksi memiliki 4,656% persentase kesalahan.</t>
  </si>
  <si>
    <t>Etnomatematika dalam Monumen Bundaran Balanga Kota Sampit</t>
  </si>
  <si>
    <t>Matematika merupakan salah satu pelajaran dasar di sekolah. Saat ini tak sedikit para pelajar Indonesia yang kurang mampu menyelesaikan soal-soal penalaran dan pemecahan masalah dikarenakan kurang bervariasinya proses pembelajaran. Sehingga peneliti mencari solusi dari permasalahan tersebut dengan pengaplikasian konsep matematika dalam etnomatematika dengan mengobservasi. Peneliti menggunakan monumen Bundaran Balanga yang ada di Kota Sampit, Kalimantan Tengah sebagai objek. Dengan ini, para pelajar dapat mempelajari teori mengenai konsep-konsep matematika dan penerapannya.</t>
  </si>
  <si>
    <t>Analisis Pola Bilangan melalui Identifikasi Kulit Nanas</t>
  </si>
  <si>
    <t>Siswa menyatakan menggunakan media lebih mudah dalam belajar matematika. Kota Besi memiliki ikon yaitu budaya, karena itulah di Kota Besi didirikan tugu nanas. Kulit nanas saat diamati memiliki pola bilangan tertentu, hal ini dapat dikaitkan dengan pelajaran matematika materi pola bilangan.</t>
  </si>
  <si>
    <t>Cara Sederhana Belajar Pola Bilangan melalui Konteks Kain Songket Palembang</t>
  </si>
  <si>
    <t>Penelitian ini di latar belakangi untuk membantu siswa dalam menentukan pola bilangan dengan objek kain songket Palembang. Metodelogi yang digunakan adalah observasi langsung, selanjutnya data dikelompokan dan di analisis dengan metode deskriptif kualitatif. Berdasarkan hasil analisis data dan pembahasan, maka di simpulkan bahwa motif-motif kain songket Palembang yang terdapat pada kain songket motif bunga jatuh dan lepus buntut nanas mengandung konsep matematika khususnya pada pola bilangan.</t>
  </si>
  <si>
    <t>Pengembangan Pigura (Pembelajaran Interaktif Grafik Fungsi Kuadrat) untuk Mengetahui Pemahaman Konsep Matematika Kelas X</t>
  </si>
  <si>
    <t xml:space="preserve">Penelitian ini bertujuan membuat media pembelajaran yang valid dan praktis untuk materi grafik fungsi kuadrat. Hasil analisis data menyimpulkan bahwa penelitian ini telah menghasilkan media pembelajaran, yakni LKPD menggunakan geogebra, yang valid dan praktis, untuk materi mengenal grafik, serta mempunyai efek potensial terhadap interaktif peserta didik dalam pemahaman konsep pembelajaran terhadap grafik fungsi kuadrat. </t>
  </si>
  <si>
    <t xml:space="preserve">Pemodelan Matematika Sederhana Susceptible Infection and Recovered (SIR) sebagai Upaya Pencegahan Penyebaran Epidemi Pneumonia di Indonesia </t>
  </si>
  <si>
    <t>Wabah Pneumonia merupakan wabah yang dilupakan yang jika tidak segera dicegah penyebarannya akan membunuh 11 juta balita di dunia hingga tahun 2030. Penyebaran wabah dalam matematika dapat diasumsikan dengan pemodelan matematika sederhana SIR. Oleh karena itu penulis melakukan penelitian mengenai pemodelan matematika sederhana SIR sebagai upaya pencegahan penyebaran wabah pneumonia di Indonesia.</t>
  </si>
  <si>
    <t>Pengaplikasian Integral Euler Jenis Kedua (Fungsi Gamma) dan Hubungannya dengan Fungsi Khusus Lain</t>
  </si>
  <si>
    <t xml:space="preserve">Penelitian ini membahas mengenai fungsi Gamma yang didefinisikan sebagai fungsi perluasan dari fungsi faktorial dan termasuk salah satu fungsi khusus. Fungsi Gamma pada umumnya digunakan sebagai alat perhitungan dalam berbagai konteks yang dapat digunakan dalam matematika murni dan matematika terapan. Dalam penelitian ini, akan dibahas mengenai penerapan dari fungsi Gamma beserta hubungan fungsi Gamma dengan fungsi khusus yang lain. </t>
  </si>
  <si>
    <t>MATRIKS DALAM MENGIDENTIFIKASI KERUMUNAN DI PASAR PANGAKALAN BALAI</t>
  </si>
  <si>
    <t>Pandemi Covid-19 adalah wabah yang menyerang dunia termasuk Indonesia. Kita di haruskan menjaga jarak dan tidak berkerumunan. Pasar Pangakalan Balai merupakan salah satu tempat berkerumun di Kabupaten Banyuasin yang harus menjadi perhatian penuh dari pemerintah mengenai penyebaran Covid-19 di wilayah tersebut. Maka dari itu di perlukan cara untuk Mengidentifikasi Kerumunan di Pasar Pangakalan Balai. Matriks adalah materi dalam matematika yang berhubungan dengan kolom dan baris.</t>
  </si>
  <si>
    <t>Exploration, Explanation and Proof: An Overview of Maximum Average Speed Formula using Notations, Iterations, and Calculus</t>
  </si>
  <si>
    <t>Makalah ini membahas rumus kecepatan rata-rata dengan fokus pada kecepatan rata-rata suatu benda yang menempuh n jarak yang sama. Berbagai contoh dan eksplorasi grafis dilakukan untuk menggambarkan rumus dan konsekuensinya. Secara khusus, saya membuktikan bahwa untuk sebuah objek yang menempuh n jarak yang sama, kecepatan rata-rata maksimum yang dapat dicapai sama dengan n × kecepatan terendah.</t>
  </si>
  <si>
    <t>Prediksi Kekebalan Kelompok dan Pengelompokan Wilayah di Indonesia berdasarkan Tingkat Vaksinasi Nasional.</t>
  </si>
  <si>
    <t>Virus Covid-19 terus menyebar di seluruh dunia, maka penting untuk memperhatikan daerah-daerah yang masih memiliki tingkat risiko penularan yang tinggi dan tingkat vaksinasi yang rendah. Pada penelitian ini peneliti bertujuan untuk mengelompokkan setiap provinsi di Indonesia berdasarkan data kepadatan penduduk, jumlah kasus, jumlah kematian dan tingkat vaksinasi menggunakan metode K-means dan Moving Average untuk memprediksi kapan Indonesia mencapai kekebalan kelompok.</t>
  </si>
  <si>
    <t>PERBANDINGAN BERAT BAWANG MERAH TERHADAP LUASAN RUANG</t>
  </si>
  <si>
    <t>Di masa covid ini kami mencari solusi sebagai pembersih ruangan yakni dengan aroma irisan bawang merah. Dengan menggunakan perbandingan senilai keefektifan irisan bawang merah akan lebih maksimal.</t>
  </si>
  <si>
    <t>TIC-TAC MATH: MEDIA PERMAINAN PADA MATERI OPERASI HITUNG BILANGAN BULAT DALAM MENINGKATKAN HASIL BELAJAR</t>
  </si>
  <si>
    <t>Penelitian ini dilatarbelakangi masih banyaknya siswa yang belum mahir melakukan operasi hitung bilangan bulat yang merupakan materi awal yang diajarkan di kelas VII SMP sehingga keberhasilan pembelajaran kurang maksimal.Sebagai sarana pendukung proses belajar, rencana pada penelitian ini dilakukan melalui penerapan permainan Tic Tac Toe dalam pembelajaran matematika pada materi operasi hitung bilangan bulat dalam bentuk permainan strategi yang dapat melatih kemampuan berpikir dan pemahaman materi operasi hitung bilangan bulat</t>
  </si>
  <si>
    <t>Penerapan Teori Matematika dalam Penentuan Rerahinan/ Hari Raya Umat Hindu</t>
  </si>
  <si>
    <t>Agama Hindu khususnya di Bali
memiliki kalender yang berbeda dari
kalender lain. Dalam kalender bali,
terdapat rerahinan atau hari raya agama
Hindu. Namun, saat ini sebagian besar
Teruna-Teruni Bali tidak dapat mengingat
rerahinan-rerahinan apa saja yang ada di
Bali. Penelitian ini bertujuan agar Teruna-
Teruni di Bali dapat dengan mudah
mengingat hari raya Agama Hindu melalui
penerapan teori matematika yaitu KPK
(Kelipatan Persekutuan Terkecil).</t>
  </si>
  <si>
    <t>Penerapan Teori Matematika dalam Menentukan Ukuran dan Bentuk Canang yang Sesuai</t>
  </si>
  <si>
    <t>Matematika sangat erat kaitannya dengan budaya. Matematika dalam budaya dikenal dengan istilah Etnomatematika. Konsep matematika dapat ditemukan pada suatu budaya tertentu, salah satunya pada canang sebagai upakara Hindu. Penelitian ini bertujuan mendeskripsikan proses pembuatan canang, mendeskripsikan unsur-unsur matematika yang terdapat pada canang, serta kaitan antara matematika dengan pembuatan canang sebagai salah satu bentuk budaya.</t>
  </si>
  <si>
    <t>GEOTIC (GEOMETRICS IN CULTURES): ADAPTASI KETIPAT SEBAGAI METODE PEMBELAJARAN GEOMETRI JENJANG SMA GUNA MEWUJUDKAN GENERASI EMAS 2045</t>
  </si>
  <si>
    <t xml:space="preserve">Pembelajaran dalam ruang lingkup sains seperti matematika merupakan pelajaran yang menjadi momok bagi kebanyakan siswa. Hal ini menyebabkan diperlukannya sebuah metode untuk mempermudah pebelajaran tanpa mengesampikan budaya maka, kami menciptakan sebuah metode yang dikenal dengan sebutan GEOTIC.  </t>
  </si>
  <si>
    <t>Kajian Etnomatematika: Nilai Filosofis dan Pendekatan Golden Ratio pada Kain Tenun Gringsing</t>
  </si>
  <si>
    <t xml:space="preserve">Berbagai macam seni dan budaya dalam masyarakat, secara langsung maupun tidak langsung berhubungan dengan matematika seperti pada kain tenun Gringsing yang berasal dari Desa Tenganan, Pegringsingan. Keindahan pada motif-motif kain tenun Gringsing menimbulkan kenyamanan visual pada saat melihatnya. Salah satu penerapan matematika dalam menilai keindahan/keselarasan yaitu dengan menggunakan perbandingan golden ratio. Tujuan dari penelitian ini adalah untuk mengetahui nilai filosofis dan pendekatan golden ratio pada kain tenun Gringsing. </t>
  </si>
  <si>
    <t>Analisis Perhitungan dan Pola Matematika Dalam Lontar Pengayam-ayaman Pada Tradisi Tajen di Bali</t>
  </si>
  <si>
    <t>Sambung Ayam (Tajen) berasal dari Bali. Berbagai cara dilakukan agar memenangkan pertandingan, salah satunya dengan Lontar Pengayam-ayaman. Dalam lontar tersebut ada perhitungan dan pola yang diduga terkait teori bilangan matematika.  Tujuan penelitian  untuk mengetahui hubungan antara Lontar Pengayam-ayaman pada tradisi tajen di Bali dengan teori bilangan dalam matematika. Dan untuk mengetahui tingkat ketepatan perhitungan lontar Pengayam-ayaman berdasarkan nilai dari  Sapta Wara, Panca Wara, dan warna kaki ayam dengan data yang terdapat pada lontar Pengayam-ayaman.</t>
  </si>
  <si>
    <t>Golden Ratio Pada Penataan Tata Ruang dalam Kompleks Pura Besakih</t>
  </si>
  <si>
    <t>Penelitian ini tentang Rasio emas (golden ratio/ 1,618..) pada penataan tata ruang (jarak antar pura-pura dan perbandingan panjang pembagian ruang Tri Mandala di masing-masing pura) di dalam kompleks Pura Besakih. Penelitian menggunakan Metode Eksperimen Sederhana. Metode Eksperimen Sederhana dilakukan dengan cara menggunakan peta di Google Earth. Indikator dalam penelitian ini menggunakan perbandingan jarak antar Pura, dan perbandingan panjang pembagian Ruang Tri Mandala di masing-masing Pura. Serta Teknik analisis data yang digunakan adalah deskriptif kuantitatif</t>
  </si>
  <si>
    <t>Pola Bilangan Pada Pembuatan Klakat</t>
  </si>
  <si>
    <t xml:space="preserve"> Tujuan penelitian ini adalah untuk mengetahui pola bilangan dan persamaan pola barisan bilangan untuk menghitung banyaknya bahan yang digunakan pada pembuatan klakat. Teknik pengumpulan data yang digunakan adalah observasi, wawancara, dokumentasi  Hasil penelitian diperoleh pola bilangan pembuatan klakat dan persamaan pola barisan bilangan untuk menghitung banyaknya bahan yang digunakan pada pembuatan klakat agung atau ancak, klakat Sudhamala lanang dan klakat Sudhamala wadon. .</t>
  </si>
  <si>
    <t xml:space="preserve">Efektivitas Penyerapan Energi Gelombang Air Laut dengan Formula Hudson Menggunakan Pola Fibonacci Pada Cangkang Kerang Darah (Anadara granosa) Untuk Mengurangi Abrasi Pantai </t>
  </si>
  <si>
    <t xml:space="preserve">Salah satu solusi untuk mencegah tingginya tingkat abrasi pantai adalah dengan pemecah gelombang. Kerang darah (Anadara granosa) sering dijumpai di daerah pesisir pantai, ditemukan suatu pola Fibonacci.Uji coba dilakukan dengan prototype kerang, akuarium, dan wavemaker. Percobaan dibuat 3 variasi yaitu V1 (pola 2 dan 3), V2 (pola 2 dan 8), dan V3 (pola 8), variabel ukuran 20 cm. Adapun nilai stabilitas sebesar 0,17% limpasan air V3 dengan nilai 2,73%, koefisien transmisi 2,50%. Tingkat keefektifan menunjukkan dapat efektif dalam mengurangi energi gelombang 96,82%. </t>
  </si>
  <si>
    <t>Penerapan Algoritma K-Means dan Metode Peramalan pada Jumlah Volume Sampah di Kota Surakarta</t>
  </si>
  <si>
    <t>TPA Putri Cempo menjadi satu-satunya TPA sampah yang ada di Kota Surakarta yang sudah overload sampah. Penelitian ini bertujuan untuk melakukan clustering sampah di Kota Surakarta dari beberapa titik pengumpulan sampah. Data sampah tahun 2017-2021 dihimpun dari BPS Kota Surakarta. Data tersebut diproses dengan algoritma clustering K-Means. Hasil clustering kemudian diolah lebih lanjut dengan 3 metode peramalan. Clustering menghasilkan dua cluster yaitu C1 dan C2. Metode peramalan memprediksi bahwa akan terjadi tren penurunan volume sampah pada tahun 2022.</t>
  </si>
  <si>
    <t>Eksplorasi Etnomatematika pada Kain Batik Truntum</t>
  </si>
  <si>
    <t xml:space="preserve">Penelitian kami adalah mencari dan menganalisis aspek-aspek geometris yang dapat dilihat pada kain Batik Truntum. Batik truntum memiliki makna cinta yang bersemi kembali dan melambangkan kesetiaan. Unsur penting lain selain batik di dalam penelitian kami ialah Etnomatematika. Salah satu unsur etnomatematika adalah aspek geometris. Aspek-aspek geometris yang kami telah teliti yaitu antara lain bangun datar, pola, dan pencerminan. Jadi, dapat disimpulkan bahwa motif kain batik Truntum memiliki relasi dengan matematika seperti konsep - konsep bangun datar, dan transformasi. </t>
  </si>
  <si>
    <t>Pola Bilangan Genap pada Pemanfaatan Limbah Masker Medis dan Cangkang Keong Sawah (Pila ampullacea) sebagai Konsep Penahan Tanah Pematang Sawah Berbasis Tube</t>
  </si>
  <si>
    <t xml:space="preserve">Kebiasaan memakai masker ketika pandemi COVID-19 mengakibakan permasalahan baru yaitu menumpuknya limbah masker. Sejalan dengan permasalahan tersebut limbah masker dapat digunakan sebagai bahan penahan tanah akibar longsor pada pematang sawah. Memanfaatkan limbah keong sawah dan konsep pola bilangan genap, kami mengkaji lebih lanjut melalui penelitian dengan judul Pola bilangan genap pada pemanfaatan limbah masker medis dan cangkang keong sawah (Pila ampullacea) sebagai konsep penahan tanah pematang sawah berbasis tube. </t>
  </si>
  <si>
    <t>Eksplorasi Etnomatematika Masjid Muhammad Cheng Hoo Surabaya Ditinjau dari Aktivitas Fundamental Matematis</t>
  </si>
  <si>
    <t xml:space="preserve">Penelitian ini bertujuan untuk mengeksplorasi kegiatan etnomatematika pada masjid Muhammad Cheng Hoo Surabaya jika ditinjau dari 6 aktivitas fundamental matematis milik Bishop, yang meliputi aktivitas counting, locating, measuring, designing, playing, dan explaining. Metode penelitian yang digunakan adalah metode penelitian kualitatif dengan pendekatan etnografi. Teknik pengumpulan datanya dengan menggunakan studi pustaka, observasi, dan wawancara tidak terstruktur. </t>
  </si>
  <si>
    <t>Pengaplikasian Teori Barisan dan Deret Aritmatika Dalam Pembuatan Ekstrak Semanggi Potensi Lokal  Surabaya Barat</t>
  </si>
  <si>
    <t>Semanggi merupakan salah satu kearifan lokal kota Surabaya. Berdasarkan hasil pengamatan yang dilakukan oleh (Sulistiono, 2009) kandungan vitamin C pada daun dan tangkai semanggi air sebesar 66,58 mg/100g. Namun sayangnya masyarakat sekitar belum maksimal dalam mengolahnya. Oleh karena itu peneliti melakukan eksperimental dengan mengubah semanggi menjadi ekstrak agar mudah diolah. Dalam proses pembuatan ekstrak semanggi, peneliti mengaplikasikan teori baris dan deret aritmatika untuk dihasilkan ekstrak semanggi yang baik. Penelitian menggunakan metode filtrasi yang dilakukan sebanyak 3 kali.</t>
  </si>
  <si>
    <t xml:space="preserve">Penerapan Metode Penemuan Terbimbing dalam Pembelajaran Matematika Untuk Meningkatkan Pemahaman Konsep dan Kemampuan Berpikir Kritis Siswa </t>
  </si>
  <si>
    <t>Penelitian yang dilakukan berdasarkan metode penemuan terbimbing, pemahaman konsep matematika, serta cara meningkatkan berpikir kritis. Penelitian ini menggunakan desain eksperimen dengan menggunakan kelompok kontrol. Subyek penelitian melibatkan 104 siswa Sekolah Dasar yang terdiri dari 3 level sekolah yaitu level tinggi, sedang dan rendah. Instrumen pengumpul data berupa soal tes kemampuan pemahaman konsep dan kemampuan berpikir kritis, lembar observasi, angket skala sikap dan pedoman wawancara.</t>
  </si>
  <si>
    <t xml:space="preserve">“MATH FUN” Game Edukasi Rumus Matematika dengan Augmented Reality melalui Filter Instagram </t>
  </si>
  <si>
    <t>Perkembangan teknologi di era digital memudahkan para penggunanya untuk mendapatkan informasi tanpa batas ruang dan waktu. Matematika adalah mata pelajaran yang tidak mudah dan sering dikeluhkan. Oleh karena itu peneliti tertarik membuat “MATH FUN” yang bertujuan untuk memberikan penyegaran dan kesenangan agar tidak bosan serta melatih daya ingat hafalan rumus matematika. Hasil penelitian MATH FUN terbukti dapat menarik minat belajar siswa sebanyak 85% dan dapat meningkatkan hasil pengetahuan siswa tentang rumus bangun ruang dengan nilai tertinggi 95 dan nilai terendah 65.</t>
  </si>
  <si>
    <t>Analisa Regresi Linear: Pengaruh Jumlah Pengguna Internet Terhadap Indeks Pembangunan Manusia (IPM) di Indonesia</t>
  </si>
  <si>
    <t xml:space="preserve">
Indonesia adalah negara dengan jumlah pengguna internet terbanyak ke-4 di dunia. Penelitian ini akan mengukur korelasi jumlah pengguna internet terhadap IPM (Indeks Pembangunan Manusia) di Indonesia menggunakan metode regresi linear. IPM merupakan indikator penting untuk mengukur keberhasilan membangun kualitas hidup penduduk Indonesia. </t>
  </si>
  <si>
    <t>Pemulihan Perekonomian lndonesia Akibat Pandemi COVID-19</t>
  </si>
  <si>
    <t xml:space="preserve">Pandemi Covid-19 telah masuk ke Indonesia sejak tahun 2019. Pandemi ini telah mempengaruhi ekonomi Indonesia. Dalam rangka memperbaiki ekonomi Indonesia. Salah satu cara menganalisis arus transaksi antar maupun di dalam wilayah adalah menggunakan IRIO (Inter-Regional Input-Output). IRIO adalah tabel untuk yang menjelaskan interaksi ekonomi antar maupun di dalam wilayah. jika perekonomian Indonesia dapat membaik di setiap bidang usaha, maka PDB Indonesia akan meningkat. </t>
  </si>
  <si>
    <t>Analisis Ketahanan Remaja Perempuan Terhadap Pernikahan Dini di Setiap Provinsi di Indonesia Tahun 2021</t>
  </si>
  <si>
    <t>Pernikahan dini adalah pernikahan yang dilakukan oleh salah satu atau kedua mempelai di bawah 18 tahun. Pernikahan dini dapat memberikan banyak dampak negatif, terutama bagi pihak perempuan. Oleh karena itu, peneliti ingin menganalisis dampak pernikahan dini bagi remaja perempuan dengan uji Log-Rank dan kurva ketahanan Kaplan-Meier dengan variabel usia remaja perempuan saat menikah, status ekonomi, status pendidikan wanita, status pendidikan KRT, status bekerja KRT, dan status akses internet.</t>
  </si>
  <si>
    <t>Eksplorasi Matematika Biliar dengan Geometri, Pola, dan Statistik</t>
  </si>
  <si>
    <t>Di dalam makalah ini kita menjelaskan tentang permainan billiard. Kita mencari hubungan antara statistika, pola, geometri, dan sudut. Lalu, menyelesaikan beberapa pola sedang dan sulit di dalam permainan bilyar.</t>
  </si>
  <si>
    <t>Painter's Paradox: Exploring the Integration of 1/X of the Infinite in the Finite</t>
  </si>
  <si>
    <t>This research aims to explore the paradox behind the function 1/x also known as the Gabriel's horn. The Gabriel's horn is a trumpet shaped like structure, which has a finite volume but an infinite surface area. In this research we will investigate the graphs of the function y = 1/x^n, investigate why the surface area is infinite, and examine the trends or any kind of pattern in the graph</t>
  </si>
  <si>
    <t>Poli-Matika (Monopoli Matematika) Dengan Berbasis QR Code Untuk Mendukung Implementasi Merdeka Belajar</t>
  </si>
  <si>
    <t xml:space="preserve">Poli-Matika merupakan suatu media belajar berbasis QR Code dan berbasis masalah terkait mata pelajaran Matematika. Poli-Matika ini memberikan 3 rangkaian kartu, yaitu problem card, solution card, dan information card terkait materi Aljabar. Penelitian ini menggunakan metode Pengembangan R&amp;D dengan model 4D dengan menggunakan teknik pengumpulan data berbagai literatur yang relevan. </t>
  </si>
  <si>
    <t>Bilangan Fibonacci dalam Musik Kecapi Dayak</t>
  </si>
  <si>
    <t xml:space="preserve"> Kecapi adalah alat musik
tradisional Dayak yang memiliki tangga nada pentatonis yang. Dari nada-nada
inilah kita dapat menemukan bilangan
Fibonacci dalam Musik Kecapi Dayak.</t>
  </si>
  <si>
    <t>Pengaruh Kebijakan Full Day School Terhadap Sistem Imunitas Peserta Didik MAN KOTIM Materi Konsep Fungsi Eksponensial</t>
  </si>
  <si>
    <t>Indonesia sudah menerapkan sistem full day school yang dimana awalnya menuai pro dan kontra, dikarenakan para peserta didik berada seharian belajar di sekolah. Full day school sendiri memiliki sisi positif dan juga sisi negative, tetapi sistem full day school juga berpengaruh terhadap sistem imunitas peserta didik. Peneliti ingin mengetahui bagaimana pengaruh kebijkan full day school ini terhadap sistem imunitas peserta didik di MAN Kotawaringin Timur jika diaplikasikan ke dalam konsep fungsi eksponensial. Metode yang digunakan adalah kuantitatif dengan mengumpulkan data.</t>
  </si>
  <si>
    <t>Studi Etnomatematika Motif Tenun Ikat Etnis Ngadha Kabupaten Ngada - Nusa Tenggara Timur</t>
  </si>
  <si>
    <t xml:space="preserve">Indonesia merupakan negara dengan berbagai ragam budaya yang terus dilestarikan seperti upacara adat, pakaian tradisional, tarian tradisional, rumah adat, dan makanan khas. Salah satu budaya yang menjadi ciri khas bagi setiap suku adalah pakaian tradisional termasuk tenun ikat. </t>
  </si>
  <si>
    <t>Penggunaan Media GeoGebra pada Pembelajaran Matematika Siswa SMA N 1 Tanjung Raya</t>
  </si>
  <si>
    <t xml:space="preserve">Matematika merupakan ilmu yang mendasari perkembangan teknologi modern yang mempunyai peran penting dalam berbagai disiplin ilmu dan dapat mengembangkan daya pikir manusia. Mata pelajaran matematika perlu diberikan kepada semua peserta didik dengan kemampuan berpikir logis, analisis, sistematis, kritis dan kemampuan yang bekerja sama yang efektif. Bahwa motivasi belajar matematika adalah suatu usaha yang disadari untuk menggerakkan, mengarahkan dan menjaga perilaku siswa agar terdorong untuk melakukan aktivitas belajar matematika sehingga mencapai hasil belajar matematika yang maksimal. </t>
  </si>
  <si>
    <t>Pemodelan matematika menggunakan SEITR dalam upaya pencegahan penyakit cacar monyet</t>
  </si>
  <si>
    <t>Virus cacar monyet termasuk dalam genus Orthopoxvirus dalam famili poxviridae genus orthopoxvirus juga termasuk virus variola (penyebab cacar).Cacar monyet pertama kali ditemukan pada tahun 1958.Metode yang digunakan dalam penelitian ini merupakan metode deskriptif kuantitatif.Pemodelan matematika pada penyebaran penyakit cacar monyet menggunakan model matematika SEITR (Susceptible-Exposed- Infected-Treatment-Recovered).Kesimpulan yang dapat diambil dari penelitian ini adalah pemodelan matematika SEITR dapat mengukur infeksi penyebaran dan dapat mencegah Penyebaran pada penyakit cacar monyet.</t>
  </si>
  <si>
    <t>Geometri Fraktal dan Transformasi Geometri sebagai Dasar Re-Desain Motif pada Kain Songket Palembang</t>
  </si>
  <si>
    <t xml:space="preserve">Penelitian ini dilakukan dengan metode terapan dan analisa kualitatif yang bertujuan untuk mengembangkan pola-pola pada motif songket dengan geometri fraktal dengan menggunakan software Geometer’s Sketchpad. Pola-pola geometri fraktal yang digunakan adalah koch snowflake, dragon curve, dan line fractal. Teknik transformasi yang digunakan pada software Geometer’s Sketchpad adalah refleksi, rotasi, dilatasi, dan iratasi. Selanjutnya pola-pola geometri fraktal tersebut disatukan hingga membentuk desain baru motif songket. </t>
  </si>
  <si>
    <t>Penerapan metode Fuzzy Analytic Hierarchy Process (AHP) dalam penentuan sektor yang berpengaruh terhadap perekonomian Kabupaten Banyuasin</t>
  </si>
  <si>
    <t xml:space="preserve">   Fuzzy Analytic Hierarchy Process adalah metode analisis dalam pengambilan keputusan.
       Tujuan Penelitian ini adalah untuk menentukan sektor yang berpengaruh dan paling dominan terhadap perekonomian Kabupaten Banyuasin menggunakan metode analisis deskriptif kuantitatif dengan metode pengumpulan data kajian pustaka dan wawancara.
        Pada penerapan metode F-AHP memiliki kesamaan data dengan metode AHP dan data PDRB banyuasin tahun 2021 kelompok sektor komponen yang paling dominan adalah sektor primer yaitu pertanian, kehutanan dan perikanan.  </t>
  </si>
  <si>
    <t>Penerapan Konsep Bangun Ruang Kerucut pada Es Krim Cone</t>
  </si>
  <si>
    <t>Konsep bangun ruang sangat penting dalam kehidupan sehari-hari. Penerapan konsep bangun ruang dalam kehidupan sehari-hari dapat meningkatkan kemampuan pemecahan masalah yang berkaitan dengan kehidupan sehari-hari. Sehingga mempermudah untuk mengembangkan kemampuan berpikir dalam memecahkan seuatu masalah dengan berdiskusi mengumpulkan informasi dan membuat saran dari suatu masalah. Jadi, berdasarkan penelitian maka peneliti menerapkan suatu strategi yang dibuat untuk memahami penerapan konsep bangun ruang kerucut yang terdapat pada es krim cone.</t>
  </si>
  <si>
    <t>Persamaan Volume Zat Cair Meresap Pada Batik Jumputan Palembang Teknik Ecoprint Memanfaatkan Limbah Kulit Buah Naga</t>
  </si>
  <si>
    <t xml:space="preserve">Penelitian ini mengangkat tema ecoprinting dengan memanfaatkan pewarna alami yang berasal dari kulit buah naga. Tujuan dari penelitian ini adalah mengetahui apakah motif dan warna yang dihasilkan melalui uji ecoprint dengan menggunakan kulit buah naga pada penelitian ini dipengaruhi oleh prefiksatif mordan yang diberikan.
•Untuk mengetahui penyebab dari semakin berkurangnya volume kain seiring dengan makin basahnya kain dan persamaan volume zat cair meresap papa kain jumputan Palembang. </t>
  </si>
  <si>
    <t>Strategi Invarian sebagai Solusi Menang pada Permainan Vunxe</t>
  </si>
  <si>
    <t>Penelitian ini merupakan pengembangan dari permainan Tic Tac Toe yang menghasilkan permainan Vunxe dengan menggunakan invarian sebagai strategi untuk memenangkan permainan Vunxe. Metodologi penelitian ini adalah metode deskriptif yang mendeskripsikan penerapan strategi invarian terhadap beberapa kasus pada permainan Vunxe. Pemain yang menggunakan konsep invarian akan memenangkan permainan Vunxe. Permainan Vunxe diciptakan sebagai “permainan jebakan” yang digunakan agar pemain yang menggunakan strategi invarian dapat memenangkan permainan Vunxe.</t>
  </si>
  <si>
    <t>Gulai Ayam Nanas yang Tersekap Dalam Persamaan Ruangan Tertutup</t>
  </si>
  <si>
    <t>Penelitian bertujuan untuk mengetahui laju konsentrasi oksigen pada ruangan tertutup</t>
  </si>
  <si>
    <t>Jalan yang Efektif untuk Roda Berbentuk Persegi</t>
  </si>
  <si>
    <t>Mencari sebuah bentuk jalan yang paling efektif untuk kendaraan/roda yang berbentuk persegi.</t>
  </si>
  <si>
    <t>Eksplorasi Perilaku Objek Garis Sumbu Antar Dua Titik Dalam Geometri Taxicab</t>
  </si>
  <si>
    <t>Penelitian ini adalah tentang mengkaji bagaimana garis sumbu dalam Geometri Taxicab dan bagaimana cara konstruksinya</t>
  </si>
  <si>
    <t>Perbandingan Pola Penyebaran Virus Covid-19 di Indonesia dan Virus Zombie di Film "All of Us are Dead"</t>
  </si>
  <si>
    <t>Penelitian ini mengambil judul "Perbandingan Pola Penyebaran Virus Covid-19 di Indonesia dan virus Zombie di film All of Us are Dead" untuk mengetahui apakah ada pola tertentu dalam penyebaran pandemi dan cara menanggulanginya, baik di dunia nyata maupun dalam film.</t>
  </si>
  <si>
    <t>Bifurkasi Sistem Dinamik dan Prediksi Gelombang  Keempat Penyebaran Covid-19 di Indonesia</t>
  </si>
  <si>
    <t xml:space="preserve">Dalam penelitian ini, kami menganalisis bifurkasi sistem dinamik penyebaran Covid-19 di Indonesia. Didapatkan bahwa penyebaran Covid-19 di Indonesia memenuhi kondisi bifurkasi mundur yang berimplikasi bahwa meskipun R0&lt;1, masih terdapat kasus positif Covid-19 yang menjangkit populasi dan berpotensi memicu terjadinya gelombang keempat. Puncak gelombang keempat diprediksi terjadi pada bulan November 2022. Covid-19 akan selamanya menghilang apabila Rc=-23,78. </t>
  </si>
  <si>
    <t xml:space="preserve">Metode Horner kino untuk menyelesaikan pembagian polinomial </t>
  </si>
  <si>
    <t xml:space="preserve">Jadi polinomial atau yang juga biasa disebut dengan ‘suku banyak’ merupakan sebuah sistem persamaan yang mengandung koefisien dan variabel dalam beberapa suku.
Dalam materi polinomial, operasi matematika yang digunakan hanya penjumlahan, pengurangan, perkalian, perpangkatan, serta pembagian
Maka pada penelitian ini dijelaskan mengenai operasi pembagian polinomial, menggunakan Metode Horner kino yaitu Metode yang dikembangkan oleh Sukino Suparmin dengan memasukkan perubahan pada Metode Horner </t>
  </si>
  <si>
    <t>Perbandingan Metode Horner-Kino dengan Metode Susun dan Metode Horner untuk Menyelesaikan Masalah Pembagian Polinomial dengan Pembagi Berderajat Dua</t>
  </si>
  <si>
    <t>Penyelesaian pembagian polinomial dapat dilakukan dengan metode susun, metode Horner, dan metode Horner-Kino. Pada penelitian ini dibahas tentang perbandingan metode susun, metode Horner, dan metode Horner-Kino pada pembagi polinomial derajat dua. Adapun metodologi penelitian dilakukan dengan menggunakan metode studi literatur dari beberapa sumber bacaan, website, dan jurnal ilmiah. Perbandingan ketiga metode tersebut dilakukan dengan berbagai bentuk polinomial berderajat dua.</t>
  </si>
  <si>
    <t>Penentuan Kurvatur dan Umur Alam Semesta Menggunakan Nilai Konstanta Hubble yang Diperoleh dengan Pendekatan Regresi Linier Berdasarkan Kecepatan Radial dan Jarak Galaksi</t>
  </si>
  <si>
    <t>Nilai konstanta Hubble yang diperoleh menggunakan pendekatan regresi linier berdasarkan kecepatan radial (km/s) dan jarak (Mpc) digunakan untuk menentukan kurvatur dan umur alam semesta. Konstanta Hubble yang diperoleh yakni 33 km/s/Mpc atau 1.07 x 10^-18 km/s/pc, dengan umur alam semesta yang diperoleh 29,63 miliar tahun dan densitas yang didapat kurang dari satu menandak alam semesta masih terus berkembang.</t>
  </si>
  <si>
    <t>Pendekatan Eksponensial dan Probabilitas untuk Menentukan Perbandingan Hereditas Mendel</t>
  </si>
  <si>
    <t>Penelitian ini dilakukan untuk memudahkan mencari peluang genotip atau fenotip tertentu pada persilangan mendel tanpa perlu memakai tabel punnet dengan memakai rumus. Masalah yang mendasari penelitian ini adalah kesulitan penggunaan tabel punnet dalam persilangan sifat banyak. Metodologi penelitian dibagi 2,  penelitian internal mencakup mencari dan memeriksa ketepatan rumus, metodologinya  analisis kualitatif dengan memeriksa ketepatan,  penelitian eksternal mencakup tingkat efektifitas rumus pada soal  persilangan mendel, metodologinya analisis kuantitatif dengan memeriksa pendapat responden</t>
  </si>
  <si>
    <t>Kajian Etnomatematika: Pendekatan Golden Ratio pada Kupiah Meukeutop</t>
  </si>
  <si>
    <t>Berisi tentang pendekatan golden ratio pada kupiah meukeutop yang diharapkan dapat bermanfaat bagi generasi muda bangsa untuk lebih mengenal budaya nya sendiri</t>
  </si>
  <si>
    <t>Menganalisis Minat Siswa Terhadap Pelajaran Matematika di SMA Negeri 1 Dewantara</t>
  </si>
  <si>
    <t>Makalah ini berisi tentang penjelasan bagaimana minat belajar matematika dan apakah siswa memperhatikan pelajaran yang dijelaskan oleh guru di sekolah. Pada penelitian ini kami menggunakan metode kualitatif dan kuantitatif. Pada metode kualitatif kami menyebarkan angket kepada siswa di sekolah sedangkan pada metode kuantitatif kami menghitung data angket yang telah di berikan. Berdasarkan penjumlahan hasil angket minat belajar siswa lebih besar dari pada siswa yang tidak berminat.</t>
  </si>
  <si>
    <t>IDENTIFIKASI ETNOMATEMATIKA SITUS BOTO TUMPANG SEBAGAI SARANA EDUKASI PELAJAR DALAM MENJAGA KELESTARIAN CAGAR BUDAYA di KABUPATEN KENDAL</t>
  </si>
  <si>
    <t>Identifikasi etnomatematika Candi Boto Tumpang kabupaten Kendal sebagai mempertahankan keberadaan nilai Cagar Budaya terdapat: 1) Bangun datar persegi: pelataran candi boto tumpang. Persegi panjang: bagian dinding Tubuh Candi. Lingkaran: pelipit pada tubuh Candi Boto Tumpang. Trapesium : bagian dinding Tubuh Candi. 2) Bangun ruang meliputi balok: bata penyusun candi boto tumpang. 3) Simetris: bagian stuktur dinding Candi Boto Tumpang membentuk operasi simetris, yaitu refleksi. Post-test kuisioner mengenai etnomatematika candi Boto Tumpang mengalami peningkatan 24% dari rerata 67% menjadi 91%</t>
  </si>
  <si>
    <t>Rekomendasi Green Energy Berbasis Data Mining dari Data Iklim di Kota Surakarta Menggunakan Algoritma Louvain dan Metode Peramalan</t>
  </si>
  <si>
    <t>Riset ini bertujuan untuk
 mengcluster data iklim Kota Surakarta
 dalam 7 tahun terakhir dan meramalkan
 kondisi iklim Surakarta di tahun 2023. Data
 Iklim yang digunakan dihimpun dari
 Badan Pusat Statistik (BPS) Kota
 Surakarta tahun 2016-2022. Data
 kemudian diklasifikasikan menggunakan
 algoritma Louvain secara otomatis
 melalui software Orange. Untuk mendapakan suatu
 prediksi, hasil clustering diolah kembali
 menggunakan 4 metode peramalan
 (forecast). Kemudian akan dihasilkan nilai peramalan tiap tiap variabel iklim yang nantinya dapat digunakan sebagai rekomendasi penerapan green energy yang tepat</t>
  </si>
  <si>
    <t>Penerapan Algoritma Minimum Spinning Tree Pada Tempat Wisata di Sukoharjo</t>
  </si>
  <si>
    <t>Maksud penelitian ini adalah mencari solusi teroptimal untuk jalur minimum spanning tree, menghubungkan lokasi wisata alam di Kabupaten Sukoharjo. Pendekatan menggunakan metode minimum spanning tree untuk merumuskan jalur terpendek. Data diperoleh dari perhitungan jarak garis lurus antara lokasi. Hasilnya, jalur minimum spanning tree sekitar 55 km, cocok untuk paket wisata dari terminal dan stasiun Sukoharjo.</t>
  </si>
  <si>
    <t>Analisis Penggunaan Algoritma PERT (Program Evaluation And Review Technique) Dalam Menentukan Peluang Terbaik Untuk Memprediksi Ketersediaan Waktu Pengerjaan Tugas Sekolah</t>
  </si>
  <si>
    <t>Manajemen waktu sering kali menjadi suatu hal yang rumit untuk diselesaikan bagi para pelajar ditambah dengan kegiatan – kegiatan yang saling tumpang tindih dan minimnya pengetahuan mengenai ketersediaan waktu hal ini membuat kebanyakan pelajar sering kali menyianyiakan waktu yang ada. Sejalan dengan permasalahan ini Algoritma PERT dapat membantu masalah seputar manajemen waktu dengan memberikan wawasan tentang jalur kritis yang perlu diperhatikan sehingga para siswa dapat mengelola waktu mereka dengan lebih efisien dan menghindari resiko keterlambatan</t>
  </si>
  <si>
    <t>Rumus Penangkal Kampanye Hitam dengan Menggunakan Logika Matematika</t>
  </si>
  <si>
    <t>Tahun 2024 akan dilaksanakan pemilu serentak dengan salah satu agenda adalah pemilihan Presiden dan Wakil Presiden. Tentunya setiap kandidat Calon Presiden akan melakukan kampanye, salah satunya kampanye hitam. Pada penelitian kali ini, peneliti mengambil variable penelitian tentang kampanye hitam calon presiden yang nantinya akan peneliti buktikan kebenarannya. Maka dari itu untuk mengetahui kebenaran tersebut peneliti menciptakan rumus penangkal kampanye hitam dengan menggunakan logika matematika.</t>
  </si>
  <si>
    <t>“Marak Sarung” Inovasi Sarung Batik Kudusan dengan Motif Fungsi Matematika</t>
  </si>
  <si>
    <t>"Marak Sarung" nama tersebut memiliki arti Matematika Menara Kudus Sarung. Mengingat Kudus terkenal dengan kota santri dan banyak sekali pengerajin Sarung Batik yang sering disebut Sarung Batik Kudusan. Penulis menggunakan metode eksperimen dengan cara mengaplikasikan rumu-rumus fungsi linear yang penulis temukan dengan cara menggambar Menara Kudus. Sketsa yang terbentuk dengan adanya rumus tersebutlah yang digunakan untuk motif "Marak Sarung". Harapannya "Marak Sarung" dapat menjadi alternatif bagi para pengerajin, pelajar dan guru untuk membuat serta menggunakannya.</t>
  </si>
  <si>
    <t>Pengembangan Kriptografi Berbasis Kode Warna ArBiMon</t>
  </si>
  <si>
    <t>Kriptografi adalah ilmu dan seni yang digunakan untuk pengamanan data. Dalam pembuatan kriptografi ini menggunakan prinsip determinan matrix, dan perhitungan modulo. Sehingga dengan terciptanya kriptografi arbimon diharapkan dapat membuat perkembangan dalam proses keamanan data. Kriptografi Arbimon adalah super enkripsi. Karena menggunakan gabungan Chipher Transposisi, Chaesar Chipher, sandi geser, One Time-Pad, dan juga Vigenere Chiper. Enkripsi dan Dekripsi dalam kriptografi arbimon menggunakan proses yang sama hanya dibalik.</t>
  </si>
  <si>
    <t>pengaruh sudut kaki terhadap keseimbangan badan pada sikap sempurna</t>
  </si>
  <si>
    <t>Penelitian ini menginvestigasi dampak variasi sudut kaki terhadap keseimbangan tubuh dalam sikap sempurna. Tujuannya adalah memahami bagaimana perubahan sudut kaki dapat mempengaruhi stabilitas dan postur tubuh, dengan fokus pada sikap yang optimal. Penelitian ini penting untuk membantu mengidentifikasi sudut kaki yang paling mendukung keseimbangan dan postur yang tepat</t>
  </si>
  <si>
    <t>Mengungkap Pendapatan Jasa Ojek Kabupaten Banyuasin III Menggunakan Fungsi Persamaan Linear Satu Variabel</t>
  </si>
  <si>
    <t>Jasa ojek adalah alat transportasi yang memiliki jangkauan untuk mengantarkan penumpang ke pelosok tempat tinggal. Dengan menggunakan penerapan fungsi persamaan linear satu variabel dapat digunakan untuk mengetahui pendapatan jasa ojek di Kabupaten Banyuasin III,berdasarkan jarak tempuh,tarif harga dan banyak angkutan.</t>
  </si>
  <si>
    <t>ALTER Sebagai Inovasi Baru Pembelajaran Matematika Gasing di SMAIT Al Furqon Palembang</t>
  </si>
  <si>
    <t xml:space="preserve">ALTER dan aplikasi penunjangnya yaitu aplikasi MIF (Math is Fun) berfungsi untuk memudahkan siswa dalam memecahkan masalah matematis pada materi perbandingan trigonometri yaitu pengukuran tinggi suatu bangunan, Dengan penggunaan ALTER dan aplikasinya dapat mengubah frame siswa mengenai matematika bahwa tidak sesulit yang dibayangkan dan pembelajaran menjadi gampang, asyik dan menyenangkan. 
</t>
  </si>
  <si>
    <t>Deret Fibonacci pada Anatomi Manusia</t>
  </si>
  <si>
    <t>Matematikawan Leonardo of Pisa atau Fibonacci memiliki karya terkenalnya adalah deret Fibonacci, dimana setiap angka baru adalah hasil penjumlahan dari dua angka sebelumnya. Peneliti menggunakan metode penelitian deskriptif kualitatif berbasis studi kepustakaan. hasil penelitian, kami menyimpulkan bahwa pola deret Fibonacci dapat ditemukan dalam struktur tubuh manusia yaitu pada telinga, tangan. Diharapkan Penelitian ini dapat memberikan kontribusi yang signifikan pada pemahaman tentang hubungan antara matematika dan anatomi manusia, serta dapat digunakan dalam pengembangan teknologi medis.</t>
  </si>
  <si>
    <t>Aplikasi Matematika dalam Kegiatan Kefarmasian</t>
  </si>
  <si>
    <t>Menemukan perhitungan dosis obat dalam kegiatan kefarmasian</t>
  </si>
  <si>
    <t>Etnomatematika pada Sistem Penanggalan Sara Wangahalo Masyarakat Nias: Filosofi dan Konsep Matematis</t>
  </si>
  <si>
    <t>Penelitian ini merupakan penelitian kualitatif dengan metode studi pustaka. Penilitian ini membahas sistem penanggalan Sara Wangahalo masyarakat Nias, yaitu mengungkapkan filosofi dan menemukan konsep matematis pada tradisi tersebut. Hasil penelitian ini dapat dikembangkan menjadi bahan ajar matematika.</t>
  </si>
  <si>
    <t>Penggunaan Media Pembelajaran Matematika Berbasis Game Edukasi Dalam Meningkatkan Motivasi Belajar Siswa</t>
  </si>
  <si>
    <t>Penelitian ini bertujuan untuk mengetahui signifikansi penggunaan media pembelajaran matematika berbasis game edukasi dalam meningkatkan motivasi belajar siswa. Peneliti menggunakan JavaScript untuk membuat game edukasi dengan judul Math Fighter Game.  Berdasarkan hasil data angket terdapat peningkatan yang cukup signifikan dari persentase rata-rata motivasi belajar siswa sebesar 13.3%. Oleh sebab itu, peneliti menyimpulkan bahwa media pembelajaran matematika berbasis game edukasi dapat digunakan untuk meningkatkan motivasi belajar siswa.</t>
  </si>
  <si>
    <t>Penggunaan Aplikasi Geogebra Pada Materi Persamaan Lingkara Fase F SMA Negeri 1 Tanjung Raya</t>
  </si>
  <si>
    <t>Dengan menggunakan media geogebra pada materi persamaan lingkaran dapat memudahkan peserta didik dalam menentukan persamaan lingkaran, hanya dengan memasukkan nilai titik pusat dan jari jari yang diketahui dalam soal.</t>
  </si>
  <si>
    <t>Trigamaster Terhadap Hasil Belajar Peserta Didik Fase F Sma Negeri 1 Tanjung Raya Tahun Pelajaran 2023/2024</t>
  </si>
  <si>
    <t>Penelitian ini dilatarbelakangi oleh kurangnya pemahaman siswa akan konsep pada trigonometri karena siswa kurang termotivasi untuk mempelajarinya secara sungguh-sungguh dan alat bantu yang digunakan kurang menarik. Penelitian ini dilaksanakan dengan tujuan untuk mengetahui apakah penerapan alat peraga trigamaster berpengaruh terhadap hasil belajar peserta didik fase F SMA Negeri 1 Tanjung Raya.</t>
  </si>
  <si>
    <t>Kain tenun sutra bugis sebagai media pembelajaran konsep geometri</t>
  </si>
  <si>
    <t>Berawal dari sugesti para pelajar yang menganggap bahwa matematika merupakan bidang studi yang menyusahkan, membuat peneliti mengaplikasikan teori etnomatematika dalam penelitian dengan tujuan untuk mengubah sugesti tersebut yaitu dengan menyinambungkan matematika dengan kearifan lokal Kabupaten Wajo yakni kain tenun sutera bugis yang dapat menjadi alternatif pembelajaran konsep geometri. Penelitian bersifat kualitatif dan berfokus pada pengamatan mendalam dari kain tenun sutera bugis sebagai media pembelajaran geometri dengan menggunakan pendekatan etnografi.</t>
  </si>
  <si>
    <t>Pemodelan Penyebaran COVID-19 di Jakarta Utara Menggunakan Graf dan Centrality Rank</t>
  </si>
  <si>
    <t>Makalah ilmiah ini mengkaji penyebaran COVID-19 di Jakarta Utara menggunakan pendekatan grafik dan analisis sentralitas. Setiap kecamatan diperlakukan sebagai simpul, sementara mobilitas penduduk berperan sebagai tepi. Data diperoleh dari Pemerintah Provinsi DKI Jakarta, Badan Pusat Statistik (BPS), dan Google Mobility. Hasilnya menunjukkan bahwa kecamatan padat penduduk seperti Tanjung Priok, Koja, dan Cilincing berperan signifikan dalam penularan. Penelitian ini memberikan wawasan strategis untuk intervensi kesehatan masyarakat berbasis lokasi.</t>
  </si>
  <si>
    <t>Persamaan Matematis Fun Factor sebagai Ukuran Engagement Pemain dalam Industri Game</t>
  </si>
  <si>
    <t>Penelitian ini mengusulkan suatu teori baru berupa persamaan matematis pengukuran kesenangan yang dirumuskan sebagai fungsi dari tiga variabel utama, yaitu interaktivitas, tantangan, dan reward. Data yang dikumpulkan berbasis skala Likert, yang mengubah persepsi subjektif responden menjadi data kuantitatif untuk menghitung nilai variabel interaktivitas, tantangan, reward, dan waktu bermain, sehingga dapat dimasukkan ke dalam model matematis.</t>
  </si>
  <si>
    <t>Penerapan Model Arellano-Bond pada Prediksi GDP Regional dan Kepemilikan Mobil di Sumatera Utara dan sekitarnya</t>
  </si>
  <si>
    <t>Kepemilikan mobil di suatu daerah dipengaruhi oleh berbagai hal, di antaranya ekonomi, infrastruktur, dan budaya. Penelitian ini ingin melakukan pemodelan GDP regional (sebagai parameter ekonomi) dan kepemilikan mobil menggunakan model Arellano-Bond dan membuat prediksi pertumbuhannya. Model ini digunakan karena variabel GDP dan kepemilikan mobil pada periode tertentu dipengaruhi oleh nilai variabel pada periode sebelumnya.</t>
  </si>
  <si>
    <t>Analisis Konsep Deret Geometri dalam Pola Pengulangan MotifBatik Sekolah sebagai Upaya Integrasi Matematika dan BudayaLokal pada Siswa SMA Negeri 2 Medan, Sumatera Utara</t>
  </si>
  <si>
    <t xml:space="preserve">Matematika memiliki hubungan yang  sangat dekat dengan budaya, salah satunya adalah pada seni batik yang memiliki pola yang berulang-ulang.  Konsep deret geometri bisa ditemukan dalam pengulangan bentuk dan ukuran
motif batik. Penelitian ini bertujuan untuk menganalisis bagaimana konsep deret geometri diterapkan pada motif batik seragam SMA Negeri 2 Medan. Penelitian ini menggunakan metode deskriptif kualitatif dengan pendekatan
matematis, yaitu melalui pengambilan data visual, pengukuran elemen motif, serta analisis pola pengulangan. Hasil pengukuran menunjukkan bahwa elemen motif seperti bingkai persegi, bunga, dan ornamen segitiga mengalami pengecilan ukuran dengan rasio yang tetap sekitar 0,66, sehingga membentuk deret geometri yang menurun. Temuan ini menunjukkan bahwa motif batik seragam SMA Negeri 2 Medan memiliki keteraturan matematis yang bisa digunakan sebagai contoh pembelajaran kontekstual.
Penelitian ini diharapkan bisa memperkuat pemahaman siswa tentang barisan dan deret geometri melalui
pendekatan yang terkait dengan budaya lokal. </t>
  </si>
  <si>
    <t>Penggunaan Kartu Positif dan Negatif untuk Mengatasi Kesalahan Menghitung Bilangan Bulat Menggunakan Garis Bilangan di Kelas 7</t>
  </si>
  <si>
    <t>Penelitian ini membahas penggunaan kartu positif dan negatif untuk mengatasi kesalahan menghitung bilangan bulat pada siswa kelas 7. Banyak siswa masih keliru saat menggunakan garis bilangan, sehingga diperlukan media alternatif. Dengan metode kuantitatif melalui angket dan eksperimen, hasil menunjukkan kartu positif dan negatif mempermudah penghitungan serta meningkatkan nilai siswa. Media ini terbukti efektif membantu memahami operasi bilangan bulat.</t>
  </si>
  <si>
    <t>Analisis Peluang Penerimaan Murid Baru Berdasarkan Jalur Masuk di SMPN 1 Sampit</t>
  </si>
  <si>
    <t>penelitian ini berfokus pada analisis peluang penerimaan murid baru di smp negeri 1 sampit berdasarkan jalur pendaftaran selama periode 2023–2025. jalur pendaftaran yang tersedia meliputi domisili (zonasi), prestasi, afirmasi, dan perpindahan orang tua/wali. latar belakang penelitian ini berangkat dari kenyataan bahwa setiap jalur memiliki kuota berbeda dan jumlah pendaftar yang bervariasi, sehingga peluang diterima calon siswa pun tidak sama. namun, hingga kini analisis ilmiah yang menjelaskan seberapa besar peluang pada tiap jalur masih jarang dilakukan.
tujuan penelitian ini adalah untuk: (1) mendeskripsikan distribusi jumlah pendaftar dan diterima berdasarkan jalur pendaftaran, (2) menghitung peluang penerimaan pada masing-masing jalur setiap tahun, serta (3) menguji apakah terdapat perbedaan signifikan peluang antar-jalur. dengan demikian, hasil penelitian diharapkan dapat memberikan gambaran nyata bagi sekolah, pemerintah, maupun calon siswa dalam memahami efektivitas kebijakan penerimaan.
metode yang digunakan adalah kuantitatif deskriptif dengan analisis statistik. data yang dianalisis merupakan data sekunder yang diperoleh dari arsip resmi ppdb/spmb smp negeri 1 sampit tahun 2023–2025. analisis dilakukan dengan menghitung persentase penerimaan tiap jalur dan tahun, menyajikan data dalam bentuk tabel serta grafik, dan dilanjutkan dengan uji chi-square untuk melihat hubungan antara jalur pendaftaran dan status penerimaan (diterima/tidak diterima).
hasil penelitian menunjukkan bahwa jalur pindah dan prestasi konsisten memberikan peluang penerimaan tertinggi. rata-rata peluang jalur pindah adalah 85,21%, sedangkan jalur prestasi mencapai 78,55%. sebaliknya, jalur domisili meskipun memiliki jumlah pendaftar terbanyak, justru memberikan peluang paling rendah dengan rata-rata 66,79%, dan cenderung menurun dari tahun ke tahun. jalur afirmasi mengalami fluktuasi: turun tajam pada 2024 tetapi kembali meningkat pada 2025.
uji chi-square menghasilkan χ² = 14,6658 dengan p-value = 0,0021 (&lt; 0,05), yang berarti terdapat perbedaan signifikan peluang penerimaan antar-jalur. hal ini menegaskan bahwa jumlah pendaftar tidak selalu berbanding lurus dengan peluang diterima, karena kuota, kebijakan seleksi, dan syarat khusus juga sangat berpengaruh.
kesimpulan dari penelitian ini adalah bahwa jalur pindah dan prestasi memberikan peluang lebih besar dibanding jalur lainnya, sementara domisili memerlukan evaluasi agar tujuan pemerataan kesempatan pendidikan tercapai. saran bagi pemerintah adalah meninjau ulang proporsi kuota tiap jalur agar lebih adil, sedangkan bagi sekolah penting menyediakan data peluang historis agar calon siswa dapat memilih jalur secara lebih realistis.
dengan demikian, penelitian ini membuktikan bahwa konsep statistika, peluang, dan persentase dalam matematika dapat digunakan untuk menganalisis persoalan nyata di dunia pendidikan.</t>
  </si>
  <si>
    <t>Analisis Pola Perkalian pada Volume Sampah di TempatPembuangan Akhir (TPA) Kabupaten Kotawaringin Timur</t>
  </si>
  <si>
    <t>Penelitian ini menganalisis pola perkalian pada volume sampah yang masuk ke Tempat Pembuangan Akhir (TPA) Kabupaten Kotawaringin Timur selama tahun 2024 menggunakan metode kuantitatif deskriptif-analitis. Data volume sampah bulanan dan wawancara dianalisis untuk menemukan pola. Analisis dilakukan menggunakan metode rasio antar bulan untuk mendeteksi konsistensi pola multiplikatif. Hasilnya menunjukkan volume sampah bulanan berkisar 5.833–6.616 m³ dengan rata-rata 6.366 m³. Rata-rata rasio antar bulan sebesar 1,01, menunjukkan kenaikan ±1% per bulan, dan mayoritas nilai berada dalam rentang konsistensi 0,99–1,03. Meskipun terdapat variasi musiman atau operasional, volume sampah cenderung bergerak stabil dari waktu ke waktu. Faktor utama yang memengaruhi volume sampah meliputi perilaku masyarakat, efektivitas pemilahan, kapasitas armada pengangkut, kondisi infrastruktur TPA, dan metode pengukuran volume. Hasil ini diharapkan memberi dasar atas pengelolaan volume sampah yang lebih efektif, berkelanjutan, dan dapat diprediksi kedepannya.</t>
  </si>
  <si>
    <t>Algoritma Tersembunyi dalam Sehelai Sutra: Mengungkap Matematika Kuno melalui Kecerdasan Intuitif Penenun Wajo</t>
  </si>
  <si>
    <t>Penelitian kami berfokus untuk mengungkap  matematika kuno yang digunakan oleh para penenun wajo melalui kecerdasan intuitif.
Adapun hasil yang kami dapatkan dari penelitian ini, mencakup 3 poin utama : a. Pembuatan Motif Awal: Sistem Koordinat Kartesius , b. Pola yang Simetris dan  Seimbang: Refleksi dan Barisan Aritmatika, c. Pengulangan Motif yang Serupa : Translasi</t>
  </si>
  <si>
    <t>Pemanfaatan teorema Pythagoras dalam penyelesaian kasus pertanahan</t>
  </si>
  <si>
    <t>Penelitian ini dilatarbelakangi oleh pentingnya penerapan Teorema Pythagoras dalam menyelesaikan persoalan praktis, khususnya dalam bidang pertanahan. Permasalahan yang diangkat adalah bagaimana memanfaatkan teorema tersebut untuk menentukan ukuran lahan yang tidak dapat diukur secara langsung. Tujuan penelitian ini adalah menganalisis cara penerapan rumus Pythagoras dalam kasus nyata perhitungan tanah. Metode penelitian yang digunakan adalah kuantitatif dengan pendekatan deskriptif. Data diperoleh melalui studi dokumentasi berupa Nilai Jual Objek Pajak (NJOP) dari Badan Pendapatan Daerah (Bapenda) serta contoh kasus lahan milik masyarakat. Hasil penelitian menunjukkan bahwa dengan mengetahui panjang dan diagonal tanah, Teorema Pythagoras mampu digunakan untuk menghitung lebar lahan secara tepat. Pada studi kasus tanah Pak Adi di Makassar, diperoleh lebar tanah 80 meter, luas total 4.800 m², dan luas bagian yang akan dijual sebesar 1.600 m². Dengan NJOP Rp8.145.000/m², maka harga jual tanah ditaksir Rp13.032.000.000. Kesimpulan penelitian ini adalah Teorema Pythagoras efektif membantu masyarakat dalam menentukan ukuran lahan sekaligus nilai ekonomisnya. Penelitian lanjutan disarankan menggunakan teknologi pengukuran modern agar hasil lebih akurat.</t>
  </si>
  <si>
    <t>Smart Math Apps; Inovasi Pembelajaran Matematika di Era Digital</t>
  </si>
  <si>
    <t>Matematika memiliki peran krusial dalam perkembangan IPTEK, melatih siswa berpikir logis, kritis, rasional, dan percaya diri. Namun, kenyataannya matematika sering dianggap sulit karena sifatnya yang abstrak, kompleks, dan metode pengajaran yang monoton. Hal ini menyebabkan rendahnya prestasi dan hasil belajar matematika. Untuk mengatasi masalah ini, penelitian ini bertujuan mengembangkan Smart Math Apps, sebuah aplikasi pembelajaran matematika yang interaktif dan pada 32 siswa MAN 1 Soppeng, nilai rata-rata pretest atau sebelum menggunakan aplikasi adalah 50,9 (sangat rendah), sedangkan nilai rata rata posttest atau setelah menggunakan aplikasi respons meningkat menjadi 86,32 (tinggi), respons siswa terhadap aplikasi juga sangat positif, dengan rata rata 3,54. Disseminate (penyebaran aplikasi kepada guru). Hasil uji coba menunjukkan peningkatan signifikan. Berdasarkan hasil ini, disimpulkan bahwa Smart Math Apps sangat cocok digunakan dalam menyenangkan. Aplikasi ini berbentuk halaman flipping digital (lembaran interaktif) dengan fitur-fitur pendukung yang membuat proses belajar mengajar menjadi lebih menarik. Pengembangan aplikasi menggunakan metode 4D: Define (pendefinisian kebutuhan siswa MAN 1 Soppeng akan kebutuhan media pembelajaran yang interaktif dan menyenangkan). Design (perancangan aplikasi pembelajaran matematika untuk meningkatkan minat dan hasil belajar siswa.</t>
  </si>
  <si>
    <t>Trigono Card; Inovasi Meningkatkan Pemahaman Matematika Berbasis Kearifan Lokal Bugis Pappaseng To Riyolo</t>
  </si>
  <si>
    <t>Penelitian ini bertujuan mengembangkan media pembelajaran inovatif berupa Trigono Card berbasis kearifan lokal Bugis Pappaseng To Riyolo untuk mempermudah pemahaman materi trigonometri dan mengintegrasikan nilai budaya lokal dalam pembelajaran matematika. Jenis penelitian ini adalah penelitian pengembangan dengan model ADDIE, dilaksanakan di MAN 1 Soppeng selama dua bulan dengan subjek uji coba 35 siswa dan 3 guru matematika. Prototipe media yang dikembangkan divalidasi oleh ahli dan diuji coba dalam skala kecil dan besar. Hasil validasi menunjukkan produk sangat valid dengan rata-rata skor 4,75 dari 5. Uji coba memberikan respon positif dari siswa secara signifikan meningkatkan motivasi dan pemahaman terhadap materi trigonometri, dengan peningkatan rata-rata nilai dari 55,3 (pre-test) menjadi 88,7 (post-test). Media ini juga membantu mengenalkan nilai kearifan lokal Bugis dalam pembelajaran, mendukung pembentukan karakter siswa. Dengan demikian, Trigono Card terbukti efektif sebagai media pembelajaran kontekstual yang mampu meningkatkan hasil belajar dan pelestarian budaya lokal. Penelitian ini mendorong pengembangan media pembelajaran berbasis kearifan lokal untuk mata pelajaran lain.</t>
  </si>
  <si>
    <t>Analisis Komparatif Melalui Uji Perbedaan dan Pemodelan Regresi Kualitas Bijih Nikel di Sulawesi dan Maluku</t>
  </si>
  <si>
    <t>Penelitian ini bertujuan untuk menganalisis perbedaan rata-rata kadar bijih nikel di wilayah Sulawesi dan wilayah Maluku serta membangun model regresi linear sederhana yang menjelaskan hubungan antara cadangan bijih (X) dan kandungan logam nikel (Y) di wilayah Sulawesi dan Maluku. Data yang digunakan merupakan data kadar nikel yang diperoleh dari situs Kaggle dan telah direduksi agar sesuai untuk dianalisis. Uji normalitas pada data kadar nikel wilayah Sulawesi dan Maluku diperoleh p-value masing-masing 0,071 dan 0,167 yang berarti kedua berdistribusi normal. Uji komparasi yang dilakukan menggunakan metode independent sample t-test dengan p-value sebesar 0,783 &gt; 0,05 (p&gt;α) yang berarti µ1 = µ2 atau “Tidak ada perbedaan signifikan rata-rata kadar nikel antara populasi di Sulawesi (µ1) dan Maluku ( µ2 )”. Melalui pemodelan regresi linear sederhana diperoleh model regresi linear untuk wilayah Sulawesi: Y1=-1.047,537+0,012X1, wilayah Maluku: Y2=-3.540,885+0,012X2, gabungan wilayah Sulawesi dan Maluku: Y=-1.587,969+0,012X. Dari tiap model diperoleh nilai β yang sama yaitu 0,012 yang berarti β ≠ 0 atau “Variabel cadangan bijih (X) berpengaruh signifikan terhadap kandungan logam nikel (Y).</t>
  </si>
  <si>
    <t>Pemodelan Geometri dan Proporsi Kapal Pinisi Bulukumba sebagai Kajian Matematika Teori</t>
  </si>
  <si>
    <t>Penelitian ini memodelkan komponen kapal Phinisi Bulukumba ke dalam bangun datar geometri seperti segitiga dan trapesium. Hasil perhitungan luas, keliling, serta rasio proporsi menunjukkan konsistensi kesebangunan, menegaskan bahwa pembuatan Phinisi telah mengandung prinsip matematika meski tanpa perhitungan formal. Studi ini berkontribusi pada teori geometri sekaligus mendukung pelestarian budaya maritim Indonesia.</t>
  </si>
  <si>
    <t>Strategi Mitigasi Bencana : Penerapan Teori Graf dan Algoritma Dijkstra dalam Optimasi Rute Jalur Evakuasi Banjir</t>
  </si>
  <si>
    <t>Penelitian ini menerapkan teori graf dan algoritma Dijkstra untuk menentukan rute evakuasi banjir tercepat dan teraman di Kelurahan Laelo, Wajo. Dengan memodelkan jaringan jalan sebagai graf berbobot, algoritma Dijkstra berhasil mengidentifikasi jalur evakuasi optimal dari 17 simpul dan 21 sisi, menghasilkan rute dengan total bobot 108, lebih efisien dibandingkan rute manual. Metode ini terbukti efektif mengurangi risiko korban jiwa dan dapat diadopsi oleh BPBD setempat.</t>
  </si>
  <si>
    <t>Model Matematika untuk Menggali Hubungan antara Perubahan Iklim dan Arsitektur Megalitikum</t>
  </si>
  <si>
    <t>penelitian ini menjelaskan bagaimana matematika dapat menghubungkan antara perubahan iklim dan arsitektur megalitikum dengan menghubungkan pengaruh cuaca hujan dan suhu terhadap arsitektur megalitikum dimana air hujan dapat mendegradasikan megalitikum seiring berkembangnya zaman.</t>
  </si>
  <si>
    <t>Pendekatan Statistika Deskriptif dalam Menganalisis Perbandingan Gizi dan Biaya Program Makan Bergizi Gratis (MBG)</t>
  </si>
  <si>
    <t>Penelitian ini bertujuan menganalisis kandungan gizi dan biaya Program Makan Bergizi Gratis (MBG) dengan menggunakan pendekatan statistika deskriptif. Hasil penelitian menunjukkan bahwa rata-rata kalori (612,34 kkal) dan karbohidrat (71,02 g) belum memenuhi standar AKG, sedangkan protein (22,36 g) dan lemak (17,19 g) relatif mendekati standar meskipun dengan variasi yang cukup tinggi. Rata-rata biaya per porsi adalah Rp10.100 dengan simpangan baku Rp1.746,42, mendekati standar biaya pemerintah Rp10.000. Analisis juga menemukan bahwa biaya yang lebih tinggi tidak selalu menghasilkan kualitas gizi lebih baik. Temuan ini menegaskan bahwa statistika deskriptif mampu memberikan gambaran objektif mengenai efektivitas program MBG</t>
  </si>
  <si>
    <t>Dinamika Penyebaran Tren TikTok “Pacu Jalur” di Kalangan Remaja Menggunakan Model SIR</t>
  </si>
  <si>
    <t>Penelitian ini menganalisis penyebaran tren TikTok “Pacu Jalur” di kalangan remaja menggunakan model SIR (Susceptible-Infected-Recovered). Model SIR mampu menggambarkan perpindahan proporsi remaja dari yang belum terpapar tren, menjadi terpengaruh, hingga akhirnya berhenti mengikuti tren tersebut.</t>
  </si>
  <si>
    <t>IMPLEMENTASI FRAKTAL MOTIF FLORAL WALLPAPER KUNO CANDI BADUT PADA MEDIA MUKENA SEBAGAI SARANA ALKULTURASI BUDAYA DI TENGAH KEBERAGAMAN BANGSA</t>
  </si>
  <si>
    <t>Penelitian ini berfokus pada akulturasi budaya dengan menggabungkan motif wallpaper kuno Candi Badut (peninggalan Hindu-Buddha) ke dalam mukena, simbol budaya Islam di Indonesia. Motif candi yang sudah aus diregenerasi menggunakan metode matematika fraktal melalui tahapan sketsa, perhitungan dimensionalitas (box counting), dan rekayasa pola dengan software. Hasilnya menunjukkan dimensi fraktal motif asli (1,778) hampir sama dengan hasil regenerasi (1,79), sehingga motif baru tetap selaras dengan aslinya. Mukena bermotif fraktal Candi Badut mendapat respons positif dari masyarakat karena dianggap memperkaya estetika, melestarikan warisan budaya, sekaligus tidak bertentangan dengan nilai agama.</t>
  </si>
  <si>
    <t>Optimalisasi Kelayakan GiziMenu Makan Siang Kantin Sekolah Little Sun Berbiaya Minimal Menggunakan Metode Simplex</t>
  </si>
  <si>
    <t>Penelitian ini bertujuan untuk menganalisis kelayakan gizi makan siang sekolah Little Sun dengan harga seminimal mungkin yang memenuhi 30% dari Angka Kecukupan Gizi (AKG). Metode yang dipakai dalam penelitian ini adalah metode simplex dengan bantuan excel solver. Jenis gizi yang dipakai hanya gizi makro yaitu energi, protein, lemak, karbohidrat, dan serat. Hasil dari penelitian menunjukkan biaya bahan makanan dan gizi makanan tiap menunya yang telah disesuaikan dengan kebutuhan masing-masing jenjang pendidikan yaitu SD, SMP, dan SMA. Menu optimal yang diperoleh menggunakan bahan yaitu nasi putih, tahu dan bayam.</t>
  </si>
  <si>
    <t>Analisis Preferensi Metode Pembelajaran Pada Siswa Usia 11-12 Tahun: Studi Survei dan Penerapan Melalui Platform SelfMath di Sekolah Spins</t>
  </si>
  <si>
    <t>Matematika itu pelajaran penting, tapi banyak siswa masih merasa takut dan bingung saat belajar. Salah satu penyebabnya adalah cara mengajar yang terlalu fokus pada hafalan rumus, bukan pemahaman konsep. Karena itu, banyak siswa jadi cepat bosan, tidak percaya diri, bahkan muncul rasa cemas. Untuk mengatasi masalah ini, dibuatlah SelfMath, yaitu aplikasi belajar matematika dengan bantuan AI, latihan berbentuk permainan, dan fitur untuk melihat perkembangan belajar siswa.
Penelitian ini dilakukan dalam beberapa tahap. Pertama, kami melakukan survei ke 20 siswa usia 11–12 tahun untuk tahu kesulitan mereka saat belajar matematika. Kedua, mengembangkan SelfMath dengan fitur yang sesuai dari hasil survei. Ketiga, melakukan uji coba dengan pra-tes dan pasca-tes untuk melihat perbedaan sebelum dan sesudah memakai aplikasi. Terakhir, kami menilai hasil belajar dan perasaan siswa setelah mencoba SelfMath.
Dari survei, 76,9% siswa bilang mereka sering merasa malu atau frustrasi kalau salah menghitung. Lebih dari separuh siswa juga bilang mereka lebih suka belajar lewat permainan karena lebih menyenangkan dan membantu mengulang pelajaran. Setelah mencoba SelfMath, siswa terlihat lebih paham konsep, lebih bersemangat belajar, dan merasa lebih percaya diri.
Hasil penelitian ini menunjukkan bahwa SelfMath bisa jadi cara belajar baru yang lebih menarik dan sesuai kebutuhan siswa. Selain membantu pemahaman, aplikasi ini juga bisa mengurangi rasa takut terhadap matematika dan membuat siswa lebih termotivasi. Ke depannya, cara ini bisa dipakai bukan hanya untuk matematika, tapi juga untuk pelajaran lain.
Kesimpulannya, SelfMath tidak hanya meningkatkan nilai matematika, tapi juga membuat siswa lebih percaya diri, lebih tenang, dan punya kebiasaan belajar yang lebih baik.</t>
  </si>
  <si>
    <t>Analisis Matematis dalam Jaringan Transportasi Dirgantara pada Penerbangan Langsung Antar Kota Surabaya dan Jakarta dengan Teori Graf, Regresi dan Optimasi</t>
  </si>
  <si>
    <t>Transportasi udara penting bagi mobilitas, distribusi barang, dan ekonomi Indonesia. Namun, variasi tarif tiket akibat jarak, waktu, dan rute menimbulkan ketidakpastian. Penelitian ini menganalisis faktor biaya penerbangan dengan regresi multivariat serta memodelkan jaringan penerbangan melalui teori graf untuk menemukan jalur optimal berbasis biaya minimum. Validasi dilakukan dengan K-Fold dan Hold-Out. Hasilnya diharapkan mendukung efisiensi tarif dan rute penerbangan.</t>
  </si>
  <si>
    <t>Regresi Multivariat dan Analisis Entropi Penggunaan Smartphone Terkait dengan Prestasi Akademik</t>
  </si>
  <si>
    <t>Kami melakukan analisa hubungan pola penggunaan smartphone dengan prestasi akademik siswa melalui regresi multivariat dan analisis entropi untuk memperoleh hasil yang akurat tentang dampaknya secara matematis. Karena akhir-akhir ini smartphone menjadi bagian penting dalam kehidupan siswa, baik untuk kehidupan sehari-hari, komunikasi, belajar, dan hiburan. Namun penggunaan berlebihan di kategori tertentu dapat menurunkan folus serta prestasi akademik</t>
  </si>
  <si>
    <t>Optimalisasi Infrastruktur Berbasis Risk dan Flow: Bantuan Pasok Kemanusiaan di Jalur Gaza</t>
  </si>
  <si>
    <t>Krisis kemanusiaan di Gaza telah menyebabkan runtuhnya infrastruktur dasar, akses terbatas terhadap kebutuhan pokok, serta distribusi bantuan yang terhambat bagi penduduk di Gaza. Keadaan ini menuntut adanya perancangan sistem logistik yang optimal untuk memastikan bantuan pasok dapat tersalurkan secara aman dan efisien. Penelitian ini bertujuan untuk mengoptimalkan infrastruktur distribusi bantuan kemanusiaan di Gaza dengan mempertimbangkan faktor risiko dan aliran pasok. Metodologi yang digunakan dalam penelitian ini adalah pengembangan model Mixed Integer Linear Programming (MILP) berbasis data spasial, di mana wilayah Gaza dipetakan menjadi 243 titik kandidat posko bantuan berukuran 500 x 500 meter. Model ini memformulasikan keputusan lokasi posko, jalur transportasi bantuan pasok, kapasitas posko, biaya pembangunan posko, dan risiko distribusi dengan fungsi tujuan yang meminimalisasikan biaya total, risiko distribusi, dan penalti atas permintaan pasok yang tidak terpenuhi. Penyelesaian model dilakukan menggunakan Pyomo di Python dengan solver GLPK. Hasil visualisasi dan simulasi model menunjukkan fleksibilitas dalam menentukan jumlah, lokasi posko, dan jalur logistik yang optimal berdasarkan titik sumber bantuan yang bervariasi (Rafah, Jabalia, dan Erez). Penelitian ini berkontribusi pada pengembangan pendekatan ilmiah untuk perencanaan infrastruktur kemanusiaan berbasis pemodelan optimasi matematis, yang dapat menjadi acuan bagi organisasi bantuan internasional dalam menghadapi situasi darurat serupa.</t>
  </si>
  <si>
    <t>Hubungan Matematis antara Nomor Catalan dan Karakteristik Gelombang Gempa Bumi dalam Konteks Zonasi Seismik</t>
  </si>
  <si>
    <t>Penelitian ini bertujuan untuk mencari hubungan matematis antara bilangan Catalan bilangan kombinatorial yang muncul dalam berbagai struktur pohon dan pola rekursif dan karakteristik gelombang gempa bumi, khususnya gelombang P dan S, dalam konteks zonasi seismik. Data gempa bumi dari BMKG dan berbagai situs web yang mencakup lokasi, magnitudo, kedalaman dan jarak dari episentrum yang mungkin terkait dengan bilangan Catalan. Visualisasi data menggunakan p5.js dan Google Colab dikembangkan untuk menggambarkan zona seismik dan zona aman berdasarkan distribusi nilai yang berasal dari bilangan Catalan. Hasil awal menunjukkan bahwa perbedaan waktu antara gelombang P dan S dapat dimodelkan dengan struktur rekursif yang mirip dengan pola pohon biner, dihitung menggunakan bilangan Catalan. Integrasi ini tidak hanya menawarkan pendekatan baru dalam memahami 	perambatan gelombang seismik tetapi juga memperkuat potensi visualisasi berbasis data spasial untuk mitigasi bencana. Temuan ini diharapkan dapat berkontribusi pada pemahaman seismologi terapan melalui pendekatan matematika kombinatorial.</t>
  </si>
  <si>
    <t>Deteksi Anomali Pergerakan IHSG menggunakan Eksponen Hurst</t>
  </si>
  <si>
    <t>Eksponen Hurst adalah ukuran memori jangka panjang dari suatu deret waktu. Nilai dari eksponen tersebut menunjukkan apakah data bersifat persisten, acak, atau kembali ke rata-rata.
Indeks Harga Saham Gabungan (IHSG) merupakan salah satu indeks pasar saham yang digunakan oleh Bursa Efek Indonesia (BEI).
Penelitian ini bertujuan untuk mendeteksi anomali-anomali fluktuasi IHSG. Hasil dari penelitian ini dapat dimanfaatkan untuk melakukan antisipasi dini saat terjadi anomali fluktuasi nilai IHSG.</t>
  </si>
  <si>
    <t>Penerapan Metode Game Based Learning menggunakan Platform Permainan Roblox Untuk Meningkatkan Minat Belajar Matematika pada Siswa tingkat SD</t>
  </si>
  <si>
    <t>Penelitian ini mengkaji penerapan game based learning melalui platform Roblox untuk meningkatkan minat belajar matematika siswa sekolah dasar. Melalui studi literatur, dianalisis efektivitas penggunaan Roblox sebagai media pembelajaran interaktif, strategi desain permainan, serta faktor pendukung dan penghambatnya. Hasil kajian menunjukkan Roblox berpotensi meningkatkan motivasi, keterlibatan, dan pemahaman siswa dalam pembelajaran matematika.</t>
  </si>
  <si>
    <t>Analisa Matematika Peranan Musa Paradisiaca Terhadap Biodegradasi Bioplastik Berbahan Kitosan dengan Software SPSS</t>
  </si>
  <si>
    <t>Plastik berbasis minyak bumi banyak digunakan untuk kemasan, termasuk kemasan tisu. Namun, plastik jenis ini berbahaya karena sulit terurai dan dapat menghasilkan mikroplastik yang masuk ke tubuh manusia. Oleh karena itu, penelitian ini bertujuan mengembangkan kemasan tisu ramah lingkungan berbahan bioplastik kitosan dengan tambahan bubuk kulit pisang (Musa paradisiaca).</t>
  </si>
  <si>
    <t>Studi Implementasi Struktur Ruang Jaringan Jalanan pada Partisi Diagram Voronoi dalam Penentuan Lokasi Stasiun Damkar</t>
  </si>
  <si>
    <t>Kebakaran merupakan ancaman serius bagi keselamatan dan infrastruktur di Kota Surabaya. Penelitian ini bertujuan menentukan lokasi optimal untuk pos pemadam kebakaran (damkar) baru guna memaksimalkan cakupan layanan dan meminimalkan waktu respons. Metode yang digunakan mengintegrasikan partisi Diagram Voronoi rekursif dan analisis struktur ruang jaringan jalanan. Diagram Voronoi digunakan untuk menghasilkan kandidat lokasi yang tersebar merata. Sementara empat metrik berbasis graf—peningkatan tanggapan R1, redundansi jaringan R2, akomodasi cakupan H, dan penalti kedekatan S—dihitung untuk mengevaluasi setiap kandidat. Keempat metrik dinormalisasi dan digabungkan menjadi satu indeks kepantasan L(u) untuk pemeringkatan. Hasil penelitian berhasil mengidentifikasi lokasi terbaik untuk pembangunan pos damkar baru, yaitu di Jl. Tambak Segaran Wetan Rangka (Latitude : -7.245, Longitude: 112.761) dengan nilai L(u) 3,25. Metode ini juga dapat direkursi untuk menentukan sejumlah n lokasi optimal tambahan, memberikan fleksibilitas perencanaan sesuai anggaran. Studi ini menyimpulkan bahwa integrasi Voronoi dan teori graf efektif untuk penentuan lokasi fasilitas darurat berbasis data infrastruktur kota.</t>
  </si>
  <si>
    <t>Peningkatan Komunikasi Matematika dan Prestasi Belajar Melalui Model Problem Based Learning Menggunakan Pendekatan Open Ended Untuk Menyelesaikan Soal Cerita Materi SPLDV</t>
  </si>
  <si>
    <t>Penelitian ini adalah penelitian dengan peningkatan komunikasi matematioka dan prestasi belajar melalui problem based learning dengan pendekatan open ended pada soal cerita matematika persamaan linear satu variabel</t>
  </si>
  <si>
    <t>Fisika</t>
  </si>
  <si>
    <t>Frekuensi Audio Ultrasonik Otomatis (U- SUCOY) Sebagai Media Pemanggil Burung Walet Menggunakan Alat Pre Amplifier (Pre-Amp)</t>
  </si>
  <si>
    <t xml:space="preserve">Meningkatnya hasil walet menjadi prioritas pengusaha walet sehingga dibutuhkan alat yang mampu menarik sekawan wallet. Pada penelitian ini diperoleh alat berupa frekuensi audio ultrasonik otomatis yang disebut sebagai U-SUCOY. Penelitian ini bertujuan untuk mengetahui pengaruh frekuensi audio ultrasonik terhadap hasil panen walet dan mengetahui seberapa efektif frekuensi audio ultrasonik sebagai pemanggil burung walet yang efisien dan ramah lingkungan. Manfaat dari penelitian ini mampu meningkatkan hasil panen dengan menggunakan alat. </t>
  </si>
  <si>
    <t>Mechanical Properties Study of Kepok Banana Fiber and Sugar Palm Waste as The Partial Substantial of Eco-Composite Concrete</t>
  </si>
  <si>
    <t>Penelitian ini berfokus pada pencarian komposisi terbaik antara limbah ampas tebu dan serat pisang untuk dijadikan material komposit dalam semen serta meneliti lebih jauh tentang efek yang dihasilkan dari penambahan material limbah tersebut sehingga diperoleh semen berkualitas tinggi yang ramah lingkungan serta mengurangi limbah organik yang ada di sekitar lingkungan.</t>
  </si>
  <si>
    <t>RANCANGAN PENELITIAN (LPB ACEH 2020) BALSI (Ball On Rail Oscillation) Sebagai Inovasi Alat Peraga dalam Praktikum Fisika Untuk Menentukan Percepatan Gravitasi Bumi</t>
  </si>
  <si>
    <t xml:space="preserve">Penelitian ini membahas tentang penggunaan BALSI (Ball on Rail Oscillation) sebagai inovasi alat peraga dalam praktikum fisika untuk menentukan percepatan gravitasi bumi. yang dilakukan di laboratorium fisika SMA Negeri Unggul Subulussalam.Metode yang digunakan dalam penelitian ini adalah studi pustaka dan eksperimen.Dalam alat peraga ini, digunakan sepasang kawat yang berbentuk setengah lingkaran sebagai rel osilasi pada bola (kelereng). </t>
  </si>
  <si>
    <t>THERMONEY (‘Thermo Money’ Inovasi Baru untuk Mencegah Penyebaran Virus Corona)</t>
  </si>
  <si>
    <t>"THERMONEY" Thermo Money, inovasi baru untuk mencegah penyebaran virus
corona melalui media uang dengan memanfaatkan sinar UVC serta percikan
‘bayclin’ yang mengandung 5.25% Sodium Hyphoclorite.</t>
  </si>
  <si>
    <t>Alat Ukur Berat Badan Ideal dan Kebutuhan Kalori Menggunakan Arduino Berbasis Android</t>
  </si>
  <si>
    <t>Penelitian ini merancang alat ukur berat badan ideal dan kebutuhan kalori menggunakan arduino berbasis android.Rancangan alat ukur ini merupakan gabungan antara alat pengukur tinggi yang menggunakan sensor ultrasonik dan timbangan yang menggunakan sensor load cell dengan arduino sebagai pusat kontrol</t>
  </si>
  <si>
    <t>PRAKTIS (ALAT UKUR BAJU OTOMATIS)Berbasis IMT (Indeks Massa Tubuh)</t>
  </si>
  <si>
    <t>Pengukuran baju seragam siswa baru serangkaian penerimaan peserta didik baru 
(PPDB), khususnya di SMA Negeri 1 Singaraja dilakukan dengan mencoba contoh ukuran kemeja secara bergantian sehingga membutuhkan banyak waktu. Oleh karena itu, dibutuhkan alat yang dapat mempercepat kegiatan pengukuran kemeja siswa, yaitu 
PRAKTIS berbasiskan Indeks Massa Tubuh (IMT). Tujuan dari penelitian ini adalah untuk 
mengetahui efisiensi pengukuran kategori ukuran kemeja siswa baru di SMA Negeri 1 
Singaraja dengan menggunakan alat PRAKTIS berbasiskan IMT dibandingkan dengan pengukuran secara manual.</t>
  </si>
  <si>
    <t>Si Canon (Sistem Pencahayaan Zero Energy): Optimalisasi Energi Surya sebagai Sumber Penerangan pada Bangunan Arsitektur Tropis Berbasis Kolimator</t>
  </si>
  <si>
    <t>Penelitian ini ditujukan untuk mengadaptasikan sifat-sifat cahaya untuk doptimalkan sebagai penerangan pada bangunan arsitektur tropis. Si Canon diupayakan untuk mencapai Net Zero Energy yang di mana sistem I dapat bergerak mengikuti matahari untuk menangkap dan mengumpulkan cahaya dan diteruskan menuju sistem II yang berakhir sebagai penerangan ruangan.</t>
  </si>
  <si>
    <t>INC01: Incinerator Pemusnah Sampah Campuran sebagai Solusi Pengelolaan Sampah dengan Metode Pembakaran Terpadu</t>
  </si>
  <si>
    <t>Pencemaran sampah semakin mengkhawatirkan. perlu adanya penelitian yang memanfaatkan  teknologi incinerator yaitu INC01 yang mengangkat masalah seperti bagaimana konsep,cara kerja dan tingkat efektifitas dari INC01. Jenis penelitian ini adalah penelitian pengembangan (research and development). Penelitian ini diharapkan dapat menghasilkan teknologi  incinerator yang dapat mengolah segala jenis sampah, ekonomis, mudah dan memiliki tingkat efisiensi yang tinggi. cara kerja INC01 yaitu memanaskan sampai menjadi abu dan asap sisa akan difiltrasi dengan air kapur.</t>
  </si>
  <si>
    <t>Rangkaian superkapasitor sederhana pengisi daya ponsel</t>
  </si>
  <si>
    <t>Desain dan pembuatan serta pengujian rangkaian superkapasitor sederhana dibahas secara mendalam pada penelitian ini. Rangkaian superkapasitor yang dibuat dapat diisi dengan cepat menggunakan power suplay biasa, kemudian listrik yang disimpan di dalam superkapasitor dapat digunakan untuk mengisi daya ponsel.</t>
  </si>
  <si>
    <t>Simulasi Berbagai Percobaan Fisika Dengan Blender</t>
  </si>
  <si>
    <t>Karena siswa tidak bisa ke sekolah dalam waktu yang lama, perlu dicari alternatif untuk melakukan pembelajaran fisika berupa praktikum di rumah. Ada banyak simulator fisika yang telah tersedia, namun variasi praktikum dan variasi parameter sangat terbatas. Penelitian ini akan menggunakan salah satu alternatif simulator yaitu Blender, dan mencari keakuratan Blender dalam melakukan simulasi fisika, dibandingkan dengan teori dan praktikum sebenarnya jika memungkinkan.</t>
  </si>
  <si>
    <t>EFISIENSI MEMBRAN TERMODIFIKASI UNTUK FILTER PENYARING AIR</t>
  </si>
  <si>
    <t xml:space="preserve"> Air bersih bisa didapatkan dengan menggunakan prinsip penyaringan / filtrasi. Perkembangan teknologi filtrasi sangat lambat, terutama untuk memodifikasi membran filtrasi. Salah satu keunggulan membran ini adalah untuk menyaring logam berat, sehingga akan menghasilkan kualitas air bersih yang lebih baik. Penelitian ini merancang, memodifikasi dan menghitung efisiensi membran yang terbuat dari eceng gondok dan biji kelor. Efisiensi membran akan dihitung dengan memperbandingkan antara ketebalan membran dengan lama waktu membran tersebut bertahan untuk menyaring air.</t>
  </si>
  <si>
    <t xml:space="preserve">PEMANFAATAN BAHAN ALAMI SEBAGAI PENGGANTI ALKOHOL TEKNIS DALAM PEMBUATAN TINTA SPIDOL MENGGUNAKAN BAHAN TRADISIONAL </t>
  </si>
  <si>
    <t xml:space="preserve"> Penelitian ini dilakukan untuk mengganti bahan kimia berbahaya pada tinta spidol. Penelitian ini bertujuan untuk menemukan alternatif alkohol yang merupakan salah satu bahan kimia berbahaya dalam pembuatan tinta. Kami menggunakan sari apel, beras, dan juga tapai singkong yang difermentasi untuk mengganti peran alkohol pada tinta. Kami menguji bahan fermentasi mana yang paling pas dengan melakukan uji coba dengan menghitung rumus. Kami juga mencari bahan alami lainnya untuk mengganti peran bahan kimia dalam tinta.</t>
  </si>
  <si>
    <t>Pemetaan Zona Rip Current sebagai Upaya Peringatan Dini  Bahaya Pantai (Lokasi Kajian : Pantai Selatan Desa Muara Binuangeun, Lebak-Banten)</t>
  </si>
  <si>
    <t>Salah satu bahaya yang terdapat di daerah pesisir pantai adalah rip current. Rip current merupakan bahaya yang signifikan untuk para pengunjung pantai. Penelitian ini berusaha untuk menyajikan informasi geografis mengenai risiko kemunculan rip current di daerah pantai selatan desa Muara Binuangeun, Lebak, Banten menggunakan pengukuran slope. Berdasarkan uraian ini perlu adanya studi mengenai rip current yang terjadi di daerah pantai selatan desa Muara Binuangeun, Lebak, Banten untuk mendukung pengelolaan wisata pantai yang aman bagi para wisatawan yang berkunjung</t>
  </si>
  <si>
    <t>Mesin Pengering Pakaian Bertenaga Magnet</t>
  </si>
  <si>
    <t xml:space="preserve">Memasuki musim penghujan, para santri SMA IT Abu Bakar Boarding School Kulonprogo kesulitan untuk menjemur pakaianya dikarenakan jarang ada panas matahari. Penggunaan listrik juga perlu dihemat.  Peneliti pun berinisiatif untuk membuat mesin pengering pakaian bertenaga magnet.  </t>
  </si>
  <si>
    <t>5 IN 1 PORTAL SEBAGAI ANTISIPASI PENCEGAHAN DINI PENULARAN COVID-19</t>
  </si>
  <si>
    <t xml:space="preserve">5 IN 1 PORTAL adalah suatu alat pencegahan penularan virus COVID-19 di tempat-tempat umum yang lebih aman dan efektif </t>
  </si>
  <si>
    <t>LAMPU MULTIGUNA BERBASIS ARDUINO UNO</t>
  </si>
  <si>
    <t>Lampu adalah peranti yang memproduksi cahaya. Peneliti melakukan penelitian tentang lampu multiguna berbasis arduino uno dengan rangkaian pararel yang membuat lampu dapat menyala bergantian sesuai kebutuhan. Dilengkapi aromaterapi alami dan pemutar musik MP3. Lampu multiguna dapat digunakan untuk lampu belajar, lampu penerang, dan penenang khususnya untuk penderita insomnia. Tujuan penelitian ini 1) Mengetahui cara membuat lampu tidur multiguna 2) Mengetahui cara kerja lampu tidur multiguna 3) Mengetahui penerimaan masyarakat sebagai responden terhadap lampu multiguna.</t>
  </si>
  <si>
    <t>DAYA SEPEDA LISTRIK DARI PEMBANGKIT LISTRIK PORTABLE</t>
  </si>
  <si>
    <t>Sepeda listrik merupakan kendaraan yang ramah lingkungan. Namun sepeda ini peminatnya masih minim di masyarakat karena mereka masih ragu atas kemampuan performanya terutama daya sepeda listrik ini. Maka dalam penelitian ini, peneliti membuat pembangkit listrik portable yang dapat menjadi sumber daya sepeda listrik yang efektif dan efisien.Hasil yang diharapkan dari penelitian ini adalah terciptanya pembangkit listrik portable yang dapat digunakan sebagai sumber daya sepeda listrik.</t>
  </si>
  <si>
    <t>Pemanfaatan Panas Tubuh Manusia Sebagai Sumber Tenaga Lampu Sein Pada Sepeda</t>
  </si>
  <si>
    <t>Penelitian ini bertujuan untuk menambahkan lampu sein pada sepeda agar dapat menunjang keselamatan pesepeda namun tenaga dari lampu sein tersebut diperoleh dari panas tubuh si pesepeda tersebut sendiri</t>
  </si>
  <si>
    <t>Eksperimen Pergeseran Wien dengan Filament Lamp menggunakan Teknik Image Analisis</t>
  </si>
  <si>
    <t>Eksperimen ini akan membahas bagaiman pengaruh suhu terhadap intesitas pada lampu pijar dengan menggunakan variasi suhu yang berbeda dengan menggunakan teknik Image Analysis berbantu perangkat lunak Tracker. Eksperimen ini bertujuan untuk mengetahui hasil eksperimen menggunakan teknik Image Analysis. Hasil eksperimen ini menujukkan bahwa suhu berpengaruh pada intensitas suatu spektrum suhu, semakain besar intensitas semakin tinggi dan panjang gelombang semakin kecil.</t>
  </si>
  <si>
    <t>Penyerapan Gas CO dengan Penyaring Asap Motor (PAMO)</t>
  </si>
  <si>
    <t>Penelitian ini berusaha mengatasi gas CO yang berbahaya bagi manusia. Untuk itu, dirancang proses dari bahan sederhana untuk mengurangi kadar CO di udara. Proses ini terdiri atas re-heater, membran selulosa yang terbuat atas pelepah pisang kering, CaOH dan asam asetat yang mampu mengikat gas CO. Metodologi penelitian dengan tahapan merancang alat, tahapan menguji alat kemudian membuat variabel membran selulosa yang efektif.</t>
  </si>
  <si>
    <t>Wireless Body Temperature Monitor To Android: Sebagai Solusi Monitoring Suhu Tubuh Jarak Jauh</t>
  </si>
  <si>
    <t>Alat Inovasi buatan kami adalah solusi para tenaga medis untuk memantau suhu tubuh pasien dari jauh dan realtime serta mengurani resiko tertular penyakit yang dibawa oleh pasien</t>
  </si>
  <si>
    <t>Smart Electric Sensor (SES) Berbasis IoT sebagai Monitoring dan Meningkatkan Efektifitas Penggunaan Listrik</t>
  </si>
  <si>
    <t>Penelitian ini adalah tentang meningkatnya konsumsi listrik selama wabah Covid- 19 dan berfokus untuk mengetahui kefektifan Smart Electric Sensor (SES) dalam mengatasi kasus pemborosan listrik. Menggunakan metode R&amp;D, dengan LED, wemos D1 mini, sensor daya, dan buzzer sebagai perangkatnya, serta App Inventor &amp; Thingspeak, SES diuji apakah bisa memonitoring pemakaian listrik di rumah. Diharapkan dengan adanya SES, kasus pemborosan listrik berkurang, pemakaian listrik semakin stabil, dan meningkatnya efektifitas penggunaan listrik.</t>
  </si>
  <si>
    <t>Body Heat Portable Fan</t>
  </si>
  <si>
    <t>Aktivitas manusia pada zaman modern seperti sekarang ini,menuntut agar terciptanya teknologi tepat guna yang memiliki sifat praktis,hemat energi,dan fleksibel. Dalam semua aspek kehidupan,kita tidak akan terlepas dari penerapan teknologi,baik dalam bidang pendidikan,informasi,kesehatan,maupun gaya hidup. Maka dari latar belakang tersebut saya memiliki ide dan gagasan untuk membuat alat berupa kipas angin yang dimodifikasi yaitu dengan merubah tenaga listrik yang dibutuhkan dengan menggunakan panas yang dihasilkan dari suhu tubuh kita sendiri.</t>
  </si>
  <si>
    <t>Casing powerbank dengan tenaga surya</t>
  </si>
  <si>
    <t>Casing powerbank ini berfungsi untuk ngecas hp tanpa perlu susah payah membawa usb cable, powerbank dan mencari stop kontak diperuntukan untuk masyarakat zaman sekarang dan bagi para pecinta alam. Teknis nya adalah solar cell akan menyerap energi dari cahaya matahari yang dijadikan energi listrik yang disimpan pada batre lithium dan mengaktifkan nya dengan software atau aplikasi dengan demikian anda tidak perlu susah payah membawa powerbank, usb cable dan mencari stop kotak.</t>
  </si>
  <si>
    <t>SMART-antis (SMARTPHONE SANITIZER) - ALAT STERILISASI GAWAI DENGAN ULTRASONIKASI BERBASIS MIKROKONTROLER</t>
  </si>
  <si>
    <t>Salah satu mekanisme pengaruh ultrasonik dalam menghambat pertumbuhan bakteri yakni misalnya terjadi pada bakteri E. coli, jika bakteri E. coli berada di dalam medan ultrasonik, bakteri akan mengalami tegangan mekanik yang besar dan dindingnya. Jumlah pemakaian gawai dikalangan masyarakat semakin meningkat. Berdasarkan pemikiran yang telah dijelaskan, sehingga peneliti tertarik melakukan penelitian untuk membuat alat yang dapat digunakan untuk mensterilkan gawai dengan menggunakan gelombang ultrasonik.</t>
  </si>
  <si>
    <t>Sonar Pager</t>
  </si>
  <si>
    <t xml:space="preserve">Sonar Pager adalah sebuah alat bawah air yang dapat dipakai oleh penyelam untuk menerima pesan singkat dari sebuah transmiter dari kapal induk utamanya yang berupa pesan akan kondisi cuaca, waktu penyelaman yang terlalu lama atau pesan lainnya. </t>
  </si>
  <si>
    <t>Fractional Desalination</t>
  </si>
  <si>
    <t>Dengan adanya krisis air yang melanda beberapa bagian dari bumi, satu-satunya sumber air yang ada hanyalah air dari laut, alias air asin. Air asin ini tidak pantas untuk diminum, dan satu-satunya cara agar air ini dapat digunakan untuk minum, adalah dengan proses desalinasi. Namun, kerap kali desalinasi ini menggunakan biaya yang mahal. Dengan itu, riset saya kali ini menerapkan desalinasi secara bertahap dengan sebuah mist generator, alias Fractional Desalination.</t>
  </si>
  <si>
    <t>Penerapan Prinsip Suspensi Magnetik Sederhana pada Mesin Cuci</t>
  </si>
  <si>
    <t>Rancangan penelitian ini berisi tentang peran sistem suspensi magnetik dalam meredam getaran pada mesin cuci yang beroperasi. Suspensi ini dibandingkan tingkat elastisitasnya dengan suspensi mekanik yang menggunakan kawat pegas. Elastisitas atau kekakuan suatu suspensi berpengaruh pada efektivitasnya dalam meredam getaran.</t>
  </si>
  <si>
    <t>Interned Based BioGas Data Monitoring for Waste Management</t>
  </si>
  <si>
    <t>Peneliti akan membuat rancangan biogas dan juga sistem monitoring dari data biogas tersebut yang bersifat hemat, ramah lingkungan, dan bisa juga mengurangi sampah-sampah di lingkungan sekitar. Lalu juga akan memasang sensor agar biogas tidak terlalu penuh sehingga dapat membuat bakteri tidak efektif merubah sampah menjadi biogas, dan data-data akan dicatat oleh sensor lalu akan dikirim ke internet sehingga kita dapat melakukan monitoring melalui data tersebut.</t>
  </si>
  <si>
    <t>Percobaan Penyusutan Plastik Akibat Panas</t>
  </si>
  <si>
    <t>Penelitian ini mengenai penyusutan plastik yang disebabkan oleh panas. Percobaan ini menggunakan pemanas buatan untuk memanaskan plastik. Tujuan dari percobaan ini adalah karena belum diketahuinya seberapa besar gaya yang dapat ditarik oleh plastik ketika menyusut dan usaha yang dikeluarkan oleh plastik. Dan mencari tahu apakah plastik dapat menggerakan suatu benda ketika dipanaskan.</t>
  </si>
  <si>
    <t>Rancangan Polisi Tidur Sebagai Alat Pembangkit Listrik Ramah Lingkungan</t>
  </si>
  <si>
    <t>Berawal dari Indonesia yang masih menggunakan minyak bumi dan batu bara sebagai bahan pembangkit listrik kami memiliki ide untuk membuat pembangkit listrik tenaga polisi tidur, selain ramah lingkungan dengan menggunakan alat ini dapat mengurangi penggunaan minyak bumi dan batu dara sebagai bahan pembangkit listrik. Prinsip pembangkit listrik polisi tidur pada dasarnya didasarkan pada konversi kinetik dan energi potensial menjadi energi listrik. Energi kinetik dan potensial dihasilkan dari massa vertikal perpindahan ketika kendaraan melewati kecepatan-gundukan.</t>
  </si>
  <si>
    <t>Analisis Prinsip Gerak Parabola Terhadap Probabilitas Keberhasilan Free Throw Siswa SMA Mutiara Bunda</t>
  </si>
  <si>
    <t>Permainan bola basket sangat berhubungan dengan gerak parabola. Gerak parabola sering diterapkan dalam free throw. peneliti melihat bahwa siswa putera kelas XI SMA Mutiara Bunda tahun ajaran 2019/2020 masih mencari teknik yang sesuai untuk melakukan free throw dengan baik. Peneliti ingin mengetahui persentase keberhasilan free throw siswa sma mutiara bunda dan menganalisis faktor faktor yang memengaruhi probabilitas keberhasilan free throw. Sampel akan melakukan tes kemampuan free throw lalu setiap tembakan dianalisis melalui software Tracker Video Analysis and Modeling Tool.</t>
  </si>
  <si>
    <t>alat pembangun tidur yang efektif</t>
  </si>
  <si>
    <t>Aktivitas dimulai setelah bangun tidur. Jika kesiangan, konsentrasi dan aktivitas akan terganggu. Masih ada siswa SMPN 19 Semarang yang terlambat sekolah. Walau, sudah memakai alarm smartphone, tetapi tidak efektif, karena mudah dimatikan, dan tertidur kembali. Oleh karena itu, kami merancang alat pembangun tidur yang efektif. Alat ini dirancang dengan memadukan bunyi alarm dan percikan air untuk membasahi wajah, sehingga penidur langsung bergegas bangun.</t>
  </si>
  <si>
    <t>Ino Ventilator 031</t>
  </si>
  <si>
    <t>Ino-Ventilator 031 yang merupakan alat bantu pernapasan berbasis sinar UV-C.  Dari udara yang masuk ke chamber udara melalui kipas penyedot, chamber udara dibuat transparan yang terhubung ke selang udara pada masker pernapasan (ventilator). Udara yang dihasilkan dari alat ini adalah udara bersih karena telah mengalami paparan dengan menggunakan sinar UV-C yang mampu membunuh bakteri dan virus dalam waktu papar 10 menit. Alat inipun bersifat portable karena dirakit dalam sebuah box berdimensi 35 x 25 x 10 cm yang didesain berbentuk tas.</t>
  </si>
  <si>
    <t>Penerapan Konsep Gaya Angkat Pesawat pada Percobaan Paper Windmill untuk Meningkatkan Pemahaman Fisika pada Materi Fluida Dinamis</t>
  </si>
  <si>
    <t xml:space="preserve">Penelitian ini bertujuan untuk membuktikan adanya penerapan gaya angkat pesawat pada percobaan paper windmill, mengetahui keadaan percobaan paper windmill saat gaya angkat pesawat mencapai nilai terbesar, serta menganalisis penggunaan percobaan paper windmill dalam meningkatkan pemahaman materi fisika bagi siswa. Metode penelitian yang digunakan adalah metode penelitian kuantitatif dengan bentuk penelitian eksperimen. </t>
  </si>
  <si>
    <t>Hidrostove : Hidrolisis NaOH dan Aluminium Sebagai Bahan Dasar Gas Hidrogen dalam Upaya Menciptakan Energi Terbarukan Masa Depan</t>
  </si>
  <si>
    <t>Penelitian ini memanfaatkan ketersediaan limbah alumunium yang tak terpakai sangat melimpah di Indonesia. Banyaknya penggunaan alat dari alumunium tentu saja menghasilkan sisa-sisa alumunium yang tak terpakai dari pembuatannya untuk diolah menjadi Hidrostove. Hasil yang diharapkan dari hidrostove yaitu menggantikan gas konvensional yang menimbulkan polusi dengan gas yang ramah lingkungan dan tanpa limbah dan polusi.</t>
  </si>
  <si>
    <t>Analisa frekuensi 5G telepon pintar untuk Meminimalisir dampak pada mata</t>
  </si>
  <si>
    <t xml:space="preserve">Berdasarkan analisa yang telah dilakukan penulis dapat di simpulkan bahwa penggunaan teknologi 5G tanpa aturan sangat berbahaya untuk kesehatan pada mata . Sebagai pemakai teknologi 5G ini, kita harus lebih pandai lagi dalam mencari informasi mengenai dampak penggunaan  Teknologi 5G pada mata. Karena kesehatan sangat mahal harganya apabila kita tidak mengetahui penyakit apa saja yang dapat di timbulkan  pada penggunaan teknologi 5G pada mata. </t>
  </si>
  <si>
    <t>Menjadikan Indonesia Sebagai Pengawas Antariksa Terbaik di Dunia</t>
  </si>
  <si>
    <t>Lokasi penempatan observatorium akan mempengaruhi jenis dan kualitas informasi yang dibutuhkan untuk penelitian sehingga perlu direncanakan dengan seksama. Indonesia sebagai negara dengan garis khatulistiwa terpanjang di dunia serta garis pantai terpanjang di dunia memiliki kesempatan istimewa untuk memiliki keunggulan dalam pengelolaan pengetahuan antariksa melalui observatorium. Penelitian dilakukan dengan kajian pustaka astrofisika dan pengolahan data infografis beberapa lembaga.</t>
  </si>
  <si>
    <t xml:space="preserve">PENGARUH GELOMBANG INTERNET DAN LISTRIK CBT TERHADAP PERTUMBUHAN BIJI KACANG HIJAU </t>
  </si>
  <si>
    <t>mengamati pengaruh radiasi listrik dan koneksi internet terhadap pertumbuhan biji kacang hijau. Penelitian dilakukan dengan cara membandingkan pertumbuhan kedua sampel biji kacang hijau yaitu meletakkan biji kacang hijau di dua tempat dengan tingkat radiasi listrik yang berbeda. Biji kacang hijau diletakkan di dekat server CBT dan diletakkan jauh dari server CBT. Penelitian ini diharapkan dapat mengetahui efek radiasi gelombang elektromagnetik pada server internet dan pancaran listrik pada komputer yang menyala selama sepuluh hari tanpa dimatikan terhadap makhluk hidup.</t>
  </si>
  <si>
    <t xml:space="preserve">CLIMBAT SYSTEM ( Climbing Battery System ) </t>
  </si>
  <si>
    <t>Rancangan sebuah sandal gunung yang dapat digunakan sebagai pembangkit dan penyimpan tenaga listrik menggunakan piezoelektrik.</t>
  </si>
  <si>
    <t>PENGARUH GRAVITASI BUMI TERHADAP STABILITAS KEPALA AYAM (STABILIZER HEAD CHICKEN)</t>
  </si>
  <si>
    <t>Keseimbangan adalah kemampuan untuk mempertahankan keseimbangan tubuh ketika ditempatkan dalam berbagai posisi. Penelitian ini adalah mengetahui bagian tubuh ayam dalam mempertahankan keseimbangan tubuh melawan gravitasi dan faktor eksternal lain. Penelitian dilakukan dengan berbagai jenis ayam dan di berikan beberapa perlakuan. Kesimpulan yang diperoleh, pengaruh berbagai guncangan ataupun jatuhan dari ketinggian ke pusat bumi, ayam mampu mempertahankan posisi kepalanya.</t>
  </si>
  <si>
    <t>TUDUNG SAJI SINAR UTRA UNGGU</t>
  </si>
  <si>
    <t>Penelitian ini tentang tudung saji yang dilengkapi lampu UV-C yang mampu membasmi kuman dan virus. Uji coba dilakukan dengan menggunakan pembuktian penyinaran pada buah pisang. Hasil kulit pisang yang menunjukkan warna hitam, menunjukkan sinar UV mampu merusak DNA dan RNA.Dengan kata lain virus dan kuman bisa mati oleh sinar UV. Tudung saji ini dilengkapi pula dengan timer dan remote kontrol.</t>
  </si>
  <si>
    <t>Analisis Grafik Frekuensi Nada Macapat</t>
  </si>
  <si>
    <t>Tembang macapat memiliki dua jenis nada (laras), yaitu laras pelog dan laras slendro. Tinggi rendahnya nada dalam ilmu fisika dipengaruhi oleh besarnya frekuensi, sehingga diperlukan pengukuran kuantitatif dan analisa melalui grafik terhadap nada-nadanya. Maka dari itu kami memiliki ide untuk menyusun sebuah penelitian yang berjudul “Analisis Grafik Frekuensi Nada Macapat”.</t>
  </si>
  <si>
    <t>Penggunaan Kipas Angin Komputer Menjadi AC Portabel Menggunakan Prinsip Kerja Hukum Boyle dan Konveksi Udara</t>
  </si>
  <si>
    <t xml:space="preserve">AC  portabel sedehana merupakan solusi kebutuhan udara sejuk. Memanfaatkan hembusan kipas angin komputer dari uap air yang dihasilkan es dalam kotak kecil keluar ruangan dapat menjadi sebuah AC portable menggunakan prinsip kerja hukum Boyle dan Konveksi Udara sebagai :
mengurangi pemakaian listrik PLN untuk kebutuhan personal dan memperoleh alat baru yaitu AC Portabel.
Metodologi penelitian adalah inovasi alat dari kipas angin computer menjadi AC portable dengan memindahkan uap air dari penyimpanan es secara konveksi / aliran gas terarah dengan cara membuka penutup botol pada AC portable.
</t>
  </si>
  <si>
    <t>TAHANAN LISTRIK BAHAN CAIR DAN HUBUNGAN TAHANAN LISTRIK ANTAR BAHAN CAIR</t>
  </si>
  <si>
    <t>Penelitian berikut diharapkan memberikan penjelasan tentang nilai tahanan listrik bahan cair serta hubungan antara nilai tahanan listrik suatu bahan cair terhadap tahanan listrik bahan cair lainnya.</t>
  </si>
  <si>
    <t>The Adhesive Strength of Egg Yolk as an Organic Glue on different materials</t>
  </si>
  <si>
    <t>Banyak lem saat ini terdiri dari banyak zat kimia, yang bisa berbahaya bagi kita. Dalam penelitian ini saya akan membuat lem organik dan saya ingin mengetahui apakah kekuatan rekat lem itu sama dengan lem normal. Saya akan membuat lem yang berisi kuning telur dan mencari tahu kekuatan perekat lem pada tiga permukaan material yang berbeda.</t>
  </si>
  <si>
    <t>Penggunaan Bank Kapasitor untuk Menghemat Penggunaan Listrik Rumah Tangga</t>
  </si>
  <si>
    <t xml:space="preserve">Akhir-akhir ini penggunaan listrik sempat meningkat karena adanya program PSBB sehingga semua kegiatan mulai dari belajar mengajar hingga bekerja harus dilakukan di rumah. Penggunaan listrik pada perumahan meningkat. Penggunaan komsusmsi listrik dengan tepat akan berimbas pada biaya litrik pula. Perlunya metode menghemat dan mengatur penggunaan energi listrik secara tepat. Bank Kapasitor (BanKap) merupakan salah satu alat penghemat listrik. </t>
  </si>
  <si>
    <t>KOHESI DAUN TALAS</t>
  </si>
  <si>
    <t xml:space="preserve">
Surabaya merupakan daerah padat penduduk dengan angka kecelakaan lalu lintas yang cukup tinggi.
Oleh karena adanya tetesan air dan embun yang menganggu kaca mobil maupun kaca helm saat musim hujan 
Dalam rancangan penelitian kali ini, kami bertujuan untuk membuat formula kohesi daun talas dan mengoptimalkannya dengan tambahan yang lain yaitu daun pandan dan buah lerak.
Dalam pembuatan formula ini kami menggunakan proses ekstraksi pada ketiga bahan ini agar mendapatkan hasil yang maksimal.
Kami mengharapkan masyarakat dapat mengetahui serta merasakan manfaat dari formula daun talas ini.
</t>
  </si>
  <si>
    <t>SIMPATIC (SIMPLE APPLICATION OF POTENSIAL AND KINETIC)</t>
  </si>
  <si>
    <t xml:space="preserve">
Alat peraga demonstratif konversi energi mekanik menjadi energi kinetik untuk membuktikan hukum kekekalan energi serta menarik minat belajar siswa.</t>
  </si>
  <si>
    <t>DETEKTOR GELOMBANG VLF-EM UNTUK MELACAK SUMBER AIR BAWAH TANAH</t>
  </si>
  <si>
    <t>Telah dilakukan penelitian untuk mengobservasi dowsing atau mencari sumber tentang keberadaan air bawah tanah menggunakan detector yakni dua antena radio yang masing masing bergerak bebas ke kanan dan ke kiri.Metode mencari sumber air telah lama dipakai orang zaman dahulu untuk membuat sumur atau mencari sumber air dengan metode pembangunan pada daun pisang ditaruh di atas permukaan tanah dan diamati pagi harinya.</t>
  </si>
  <si>
    <t>Navi: Natural Paving dari karbon ampas tebu (saccharum officinarum) dan batang pisang (musa paradisiaca)</t>
  </si>
  <si>
    <t xml:space="preserve">Penelitian kami dilakukan dengan pendekatan kuantitatif menggunakan tabel dengan menginovasikan paving alami berbahan dasar karbon ampas tebu dan batang pisang karena keduanya memilih banyak kandungan, dengan menggunakan metode ramah lingkungan yaitu recycle. Sampel terbaik dari natural paving mempunyai daya serap air yang tinggi sehingga dapat dijadikan alternatif ketika terjadi banjir seperti di kota-kota besar misalnya Jakarta. Cara menganalisis data kami dengan menguji kapasitas serap air dan kuat tekan. </t>
  </si>
  <si>
    <t>Analysis of Energy Outputs from Small Scale Microbial Fuel Cell Technology</t>
  </si>
  <si>
    <t>This experimental study aims to analyze energy outputs of fabricated small scale microbial fuel cell with sugarcane bagasse as substrate. It hopes to offer an alternative bioenergy through recycling bagasse and employing miniaturisation technique.</t>
  </si>
  <si>
    <t>DROPLET PROTECTION COVER DENGAN TEKNOLOGI POLYMETHYL METHACRYLATE dan FILTER POLIETILEN TEREFTALAT (PET)</t>
  </si>
  <si>
    <t>Penelitian ini tentang pembuatan sebuah alat droplet protection cover dengan teknologi polymethyl methacrylate dan filter polietilen tereftalat yang dapat digunakan sebagai APD dalam pembelajaran secara langsung ditengah pandemic covid 19 yang memiliki krakteristik material bahan yang memiliki daya absorbsi terhadap panas , refleksi dan daya transmisi terhadap sinyal gelombang elektromagnetik</t>
  </si>
  <si>
    <t>PLTP (Pembangkit Listrik Tenaga Petir)</t>
  </si>
  <si>
    <t>sejauh ini belum ada yang memanfaatkan energi listrik yang dihasilkan oleh petir, hal ini dikarenakan belum adanya alat yang bisa menampung dan menyimpan energi yang dihasilkan oleh petir. Akan tetapi banyak penelitihan tentang petir sebagai sumber energi listrik yang terlalu berfokus pada pengembangan alat untuk menampung energi listrik dari petir itu sendiri, padahal disisi lain petir memiliki potensi energi yang lebih mudah di eksploitasi, yaitu energi panas dari petir itu sendiri.</t>
  </si>
  <si>
    <t xml:space="preserve">SMART IRRIGATION SISTEM SEBAGAI PENYIRAM TANAMAN SECARA OTOMATIS BERBASIS IOT </t>
  </si>
  <si>
    <t xml:space="preserve">
Model perancangan yang dibuat terdiri dari alat penyiram tanaman dan pemberi nutrisi tanaman. Prinsip kerja alat ini yaitu apabila sensor kelembapan tanah yang ditancapkan di letakkan di tanah kering,maka sensor akan mendeteksi dan akan memfoto kondisi tanaman terkini. Tanah yang telah terdeteksi kering maka secara otomatis mesin pompa air akan menyala, yang dimana alat ini menggunakan arduino nano di system progamnya dan waktu penyiraman tanahnya di tentukan dengan air yang mengenai sensor kelembapan tanah yang tertancap di dalam tanah.</t>
  </si>
  <si>
    <t>Analisis Modifikasi Desain Rangkaian Voltage Multiplier pada Energy Harvesting Device</t>
  </si>
  <si>
    <t>Energy harvesting device semakin banyak digunakan untuk mendukung program diversifikasi energi Indonesia. Namun, alat tersebut hanya menghasilkan tegangan listrik yang rendah sehingga perlu menggunakan voltage multiplier. Tujuan dari penelitian untuk memaksimalkan efisiensi voltage multiplier. Kami menggunakan dua variabel utama yaitu input tegangan dan variasi nilai kapasitansi dengan menggunakan percobaan langsung dan simulasi komputer. Kesimpulannya adalah modifikasi voltage multiplier penulis lebih unggul dari voltage multiplier terdahulu.</t>
  </si>
  <si>
    <t>Cara Kerja Pembangkit Listrik Tenaga Petir Skala Kecil</t>
  </si>
  <si>
    <t>Penelitian ini dilatarbelakangi potensi petir sebagai salah satu energi yang dapat diubah menjadi listrik dengan tujuan menyelidiki apakah petir bisa dikonversi menjadi energi listrik. Masalah yang diangkat adalah apakah serta bagaimana petir bisa dimanfaatkan sebagai energi listrik. Penelitian ini menggunakan petir artifisial dan PLT petir skala kecil sebagai alat pengumpulan data kuantitatif. Kesimpulannya yaitu energi petir bisa menjadi energi listrik karena perbedaan potensial antara awan dan bumi  akan memicu tegangan tinggi.</t>
  </si>
  <si>
    <t>PEMANFAATAN KULIT NANAS UNTUK MENGHASILKAN BATERAI RAMAH LINGKUNGAN</t>
  </si>
  <si>
    <t xml:space="preserve">Baterai primer hanya dapat digunakan sekali pemakaian saja dan tidak dapat diisi ulang. Didalam baterai primer juga terdapat mangan dioksida yang tidak dapat diperbarui dan tidak ramah lingkungan. Baterai kulit nanas merupakan energi listrik alternatif penganti baterai primer. Rancangan penelitian  ini bertujuan untuk membuat baterai dari bahan yang aman dan ramah lingkungan. Baterai kulit nanas dibuat dengan wadah baterai buatan sendiri yang berasal dari paralon, lempeng seng, batang karbon, dan kulit nanas kemudian dibentuk lingkaran menyerupai baterai primer </t>
  </si>
  <si>
    <t>Sinar UVC Sebagai Alternatif Penghancur Virus</t>
  </si>
  <si>
    <t>Dengan adanya COVID dan cara penyebarannya yang sangat cepat, saya ingin mencari sesuatu yang dapat membantu memeperlambat penyebaran ini. Virus COVID mampu tersebar secara langsung maupun tidak langsung. Oleh karena itu, penelitian ini menggunakan sinar UVC sebagai media untuk sterilisasi permukaan barang-barang dan juga makanan yang pastinya dapat membantu memperlambat penyebaran COVID. Selain mensterilisasi permukaan barang dan makanan, sinar UVC juga secara bersamaan mensterilkan udara yang disekitarnya dan secara efektif membasmi mikroba.</t>
  </si>
  <si>
    <t>Sintesis dan Karakterisasi Nanofiber dari Daun Mahkota Nanas Sebagai Media Filter</t>
  </si>
  <si>
    <t>Rancangan penelitian ini bertujuan untuk menghasilkan nanofiber yang ramah lingkungan dari limbah daun mahkota nanas dengan metode electrospinning agar dapat digunakan sebagai media filter.</t>
  </si>
  <si>
    <t xml:space="preserve">MELIHAT INDAHNYA TERUMBU KARANG MENGGUNAKAN SNORKLONG </t>
  </si>
  <si>
    <t xml:space="preserve">
Snorkeling merupakan kegiatan wisata bahari untuk menikmati keindahan bawah laut. Pengalaman saya yang pernah berlibur ke Pulau Seribu bersama dengan keluarga. kami bermain snorkel di tengah laut sambil menikmati pemandangan bawah laut  Tetapi pada saat itu saya memiliki masalah yaitu tidak bisa menyelam lebih dalam karena snorkelnya pendek sehingga mengakibatkan susah untuk menikmati pemandangan laut. Akhirnya saya mendapatkan sebuah ide yaitu menggunakan snorkel lebih panjang dan fleksibel. Snorkel ini bisa kita gunakan untuk menyelam kurang lebih sedalam 2 meter </t>
  </si>
  <si>
    <t>Belimbing Wuluh Penghilang Karat</t>
  </si>
  <si>
    <t>Korosi merupakan kerusakan atau degradasi logam akibat reaksi redoks antara logam. Salah satu contohnya adalah perkaratan pada besi.  Salah satu cara untuk menghilangkan karat pada besi adalah dengan memberi asam klorida (HCL) yakni dengan cara mengoleskan atau menggosok larutan tersebut ke besi yang berkarat.
Menurut Carangal belimbing wuluh memiliki kandungan keasaman yang menyerupai dengan larutan asam klorida. Sehingga pada penelitian ini, peneliti berencana memanfaatkan kandungan asam yang ada didalam buah blimbing wulu yang digunakan untuk menghilangkan karat pada besi.</t>
  </si>
  <si>
    <t>Fraunhofer Diffraction Method to Determine the Exponential Decay Factor of the Under Damped Harmonic Oscillator</t>
  </si>
  <si>
    <t>Study of mechanical oscillation based on the optical measurement is proposed in this study to figure out the problem on the assignment of the exponential decaying factor in oscillation. The solution will be cost effective without losing some precision. The high sensitivity of the optical measurement is because the technique uses the light source and the measurement is going to have high precision.</t>
  </si>
  <si>
    <t>SOLEDAM</t>
  </si>
  <si>
    <t>Soledam 
Menurut teori oersted yang berbunyi: jika muatan listrik mengalir pada kawat penghantar konduktor, maka akan timbul akibat gaya magnetik disekitar kawat berarus tersebut. Penelitian ini menggunakan bahan uji berupa staples lalu didekatkan pada kawat berarus listrik tersebut (kawat dililitkan di paku dan ujungnya diletakkan di masing masing sumbu + - baterai) untuk mengetahui seberapa besar daya tarik magnet. dan kompas yaitu dengan mendekatkan kompas pada kawat berarus tersebut untuk membuktikan apakah kompas akan menyimpang atau tidak sama sekali</t>
  </si>
  <si>
    <t>PEMANFAATAN KENTANG SEBAGAI ENERGI ALTERNATIF UNTUK PEMBUATAN SEL BATERAI</t>
  </si>
  <si>
    <t>Larutan elektrolit pada kentang bisa dimanfaatkan sebagai sumber listrik alternatif yang bisa dipakai untuk mengisi baterai. Tujuan dari penelitian ini adalah untuk membuat sel baterai dari energy alternative yang tersimpan di dalam kentang. Penelitian ini merupakan penelitian eksperimen. Instrument yang digunakan dalam pengambilan data penelitian ini terdiri dari penjebit buaya, paku galvanis, voltmeter, kentang, lampu LED, kabel 1 meter, lempengan tembaga, dan lempengan seng. Hasil dari penelitian ini akan diperoleh sel baterai yang energinya berasal dari kentang.</t>
  </si>
  <si>
    <t>Keset Penghasil Listrik</t>
  </si>
  <si>
    <t>Penelitian ini dilakukan untuk mencoba mengatasi masalah konsumsi listrik yang terus bertambah dengan cara mengembangkan alat sederhana berupa keset penghasil listrik yang memanfaatkan perubahan energi mekanik menjadi energi listrik</t>
  </si>
  <si>
    <t>KING KILLED BY MIRROR</t>
  </si>
  <si>
    <t>Peneliti menciptakan permainan yang berjudul King Killed by Mirror. Permainan ini
dengan cahaya yang dipantulkan. Raja dari permainan akan mati bila mengenai
pantulan cahaya laser sebanyak 2 kali. Laser dipantulkan dengan ukuran 90 derajat. Permainan ini seperti permainan catur, tetapi menggunakan pantulan cahaya pada cermin datar.</t>
  </si>
  <si>
    <t>Alat Pengawas Ujian Berbasis Alarm</t>
  </si>
  <si>
    <t>Secara teknis, sistem alarm dapat digunakan untuk memberikan peringatan apabila terdapat siswa-siswi yang menyontek selama ujian.</t>
  </si>
  <si>
    <t>Bio-Baterai : Pemanfaatan Daun Pepaya Sebagai Pengganti Pasta Pada Baterai Kering</t>
  </si>
  <si>
    <t>Penggunaan baterai sangat umum pada masyarakat. Baterai yang sudah tidak terpakai biasanya langsung dibuang tanpa adanya upaya untuk memanfaatkannya kembali (recycle). Daun pepaya memiliki kandungan beberapa mineral seperti magnesium, kalium, dan zat besi yang dapat dimanfaatkan sebagai pengganti pasta pada baterai kering, sehingga bateri dapat digunakan kembali. Penelitian ini bertujuan untuk mengetahui manfaat limbah daun pepaya sebagai sumber listrik pengganti pasta bada baterai kering. Metode yang digunakan adalah metode eksperimen.</t>
  </si>
  <si>
    <t>ENERGI TERBARUKAN DARI PENGOLAHAN SAMPAH PLASTIK</t>
  </si>
  <si>
    <t>Sampah plastik merupakan permasalahan lingkungan hidup yang dihadapi oleh masyarakat Indonesia dan dunia. Metode yang digunakan adalah dengan menghubungkan pipa besi dengan kaleng roti bekas, kemudian dihubungkan dengan selang dan selang kemudian dihubungkan dengan galon, yang dilubangi untuk masuk dan keluarnya selang, kemudian uap yang bersumber dari plastik yang telah dipanaskan di dalam kaleng bekas, akan diteruskn melalui selang pendingin dan uap mengalami proses penyubliman sehingga berubah menjadi zat cair yang dapat digunakan sebagai bahan bakar yang diolah kembali.</t>
  </si>
  <si>
    <t>SARUNG TANGAN UNTUK PENYANDANG TUNANETRA (GLOVES FOR BLIND PEOPLE)</t>
  </si>
  <si>
    <t>Alat bantu jalan bagi penyandang tunanetra saat ini masih memiliki kekurangan, sehingga diperlukan pengembangan teknologi yang dapat membantu tunanetra dalam berjalan, Penelitian ini bertujuan untuk membuat alat bantu jalan bagi penyandang tunanetra. Sarung tangan saya buat untuk digunakan bagi penyandang tunanetra sehingga pengguna bisa mengetahui jarak disekitarnya, saya terinspirasi dari kelelawar yang mengetahui objek disekitarnya dengan gelombang ultrasonik</t>
  </si>
  <si>
    <t>Penjernih Air Menggunakan Metode Elektrokoagulasi</t>
  </si>
  <si>
    <t>mengubah air selokan menjadi air bersih yang layak mandi</t>
  </si>
  <si>
    <t>Faktor-Faktor Yang Mempengaruhi Kinerja Kapal Berdasarkan Hukum Fisika</t>
  </si>
  <si>
    <t>sebagaimana kita ketahui bahwa di dalam kapal, banyak hukum-hukum fisika yang terlibat yang menarik minat saya untuk meneliti hal tersebut, terdapat banyak faktor-faktor yang mempengaruhi kinerja suatu kapal, faktor-faktor inilah yang saya rencanakan untuk diteliti.</t>
  </si>
  <si>
    <t>Smart Tong Attitude Education Media - Tempat Sampah Pintar Untuk Mengedukasi Perilaku Anak Membuang Sampah Dengan Benar</t>
  </si>
  <si>
    <t>Untuk membangun prilaku membuang sampah dengan benar peneliti akan membuat desain tong sampah pintar Smarttong, untuk menumbuhkan prilaku membuang sampah pada tempatnya. Smart Tong dibuat dari tong sampah pijak yang di rangkai dengan modul ISD 1820 perekam suara minimalis yang keduanya mudah didapatkan, sehingga Smart Tong mudah diduplikasi oleh berbagai pihak terutama SD sebagai media attitude edution dalam prilaku membuang sampah dengan benar.</t>
  </si>
  <si>
    <t>SISTEM OTOMATIS UNTUK IRIGASI SAWAH MENGGUNAKAN MIKROKONTROLER</t>
  </si>
  <si>
    <t>Air irigasi memberikan pada lahan pertanian yang harus dilakukan optimis dan optimum, sehingga perlu dibuat suatu sistem irigasi otomatis yang mampu mengakat sampah atau penyaring.Tujuan penelitian ini adalah  mengetahui cara kerja sistem irigasi dalam membuka atau menutup pintu irigasi  secara otomatis.  Manfaat dari penelitian ini sendiri adalah memberikan sistem irigasi otomatis alternatif untuk wilayah dengan ketersediaan air terbatas karena sistem ini mampu mengatur pemberiaan air irigasi sesuai dengan kebutuhan tanaman.</t>
  </si>
  <si>
    <t>PENURUNAN KADAR ION Fe DAN Zn DALAM AIR DANAU TOBA MELALUI FILTRASI SERAT AKAR ECENG GONDOK DAN EKSTRAK DAUN LIDAH MERTUA</t>
  </si>
  <si>
    <t>Berdasarkan Jurnal Teknologi Lingkungan Vol 21 No. 1 tahun 2020 yang menyatakan kualitas air danau toba menurun dengan tingkat kandungan paling tinggi adalah Fe dan Zn sehingga air Danau Toba kurang layak untuk dikonsumsi dan sebagai wisata air. Sehingga, kami berusaha untuk memecahkan masalah ini dengan bantuan akar eceng gondok dan daun lidah mertua. Pada penelitian ini, digunakan teknik filtrasi sederhana dengan serat akar eceng gondok dan ekstrak daun lidah mertua. Perbedaan komposisi setiap filtrasinya yang akan diuji untuk keefektifan filtrasi.</t>
  </si>
  <si>
    <t>Pengaplikasian Ilmu Fisika dalam Pembuatan Hologram</t>
  </si>
  <si>
    <t>Fisika juga membantu dalam perkembangan teknologi salah satunya, yaitu hologram yang merupakan produk dari teknologi holografi. Berdasarkan jenisnya hologram terbagi menjadi dua yaitu hologram transmisi dan hologram refleksi. Pada kali ini penulis mendalami tentang hologram refleksi. Salah satu rumusan masalahnya adalah  Adakah perbedaan penggunaan ilmu fisika dalam proses pembuatan hologram refleksi antara media perekam PFG-03M dengan media perekam Pelat Film Spektroskopi. Dengan menggunakan metode penelitian deskriptif kuantitatif diharapkan bisa menjawab atas permasalahan yang diangkat.</t>
  </si>
  <si>
    <t>Greenbox Photosynthesis</t>
  </si>
  <si>
    <t>Produk yang dikembangkan dalam penelitian ini adalah solar simulator yang diberi nama Greenbox Photosynthesis. Penelitian ini dibuat dengan maksud untuk membantu lancarnya jalan proses fotosintesis tanaman hias walaupun terpapar sedikit cahaya matahari. Pengembangan produk ini akan diuji pada tanaman Syzygium oleina dan Sansevieria. Dari pengujian tersebut, diharapkan tanaman akan dapat tumbuh dengan baik dan maksimal walaupun dengan pencahayaan matahari yang minim menggunakan produk Greenbox Photosynthesis ini.</t>
  </si>
  <si>
    <t>The Utilization of EMF Applications in Community Habits of The Covid Pandemic Era 19</t>
  </si>
  <si>
    <t>Sejak adanya pandemi covid 19. Sekolah mulai melakukan pembelajaran secara daring. Hal ini pula mengakibatkan siswa maupun guru harus menatap smartphone dalam jangka waktu yang lama. Dimana smartphone terdapat radiasi yang bisa berdampak buruk. Penelitian ini tentang mengukur tingkat radiasi pada smartphone. Dan juga respon dari responden setelah menggunaan smartphone dengan rentang jarak yang berbeda. Responden juga dibedakan berdasarkan umur dengan Teknik pengambilan Purposive Sampling. Teknik pengumpulan data dengan cara menyebarkan angket. Penelitian ini dimulai sejak tanggal 1 Juni 2020</t>
  </si>
  <si>
    <t>Levitasi Magnetik pada Kereta Api Super Cepat</t>
  </si>
  <si>
    <t>Teknologi adalah keseluruhan sarana untuk menyediakan barang-barang yang diperlukan bagi kelangsungan dan kenyamanan hidup manusia. Penggunaan teknologi oleh manusia diawali dengan pengubahan sumber daya alam menjadi alat-alat sederhana. Teknologi saat ini merupakan hasil dari pengembangan dari berbagai aspek ilmu pengetahuan. Salah satunya adalah kereta api.</t>
  </si>
  <si>
    <t>POTENSI  KITOSAN DARI LIMBAH TULANG IKAN GABUS (CHANNA STRIATA) SEBAGAI NUTRISI UNTUK HIDROPONIK DEEP WATER CULTURE (DWC)</t>
  </si>
  <si>
    <t>Limbah tulang ikan gabus (Channa striata) merupakan limbah padat yang sangat kaya akan zat kitin. Zat tersebut memiliki potensi sebagai media dalam filter air. Tujuan penelitian ini adalah untuk meningkatkan nilai tambah limbah perikanan, khususnya tulang ikan gabus yang belum dimanfaatkan secara optimal. Manfaat serbuk kitosan dari tulang ikan gabus dapat digunakan sebagai larutan nutrisi yang mengandung kalsium dalam sistem hidroponik DWC. Digunakan rumus fisika untuk memperoleh komposisi terbaik dan dilakukan proses hidrolisis untuk mendapatkan bubuk kalsium kitosan yang lebih murni.</t>
  </si>
  <si>
    <t>Pengaruh Blue Light Filter Terhadap Efek Radiasi Layar Gadget di Masa Pandemi Covid-19</t>
  </si>
  <si>
    <t xml:space="preserve">Rancangan penelitian ini bertujuan untuk mengetahui “sebatas mana” fitur blue light filter dapat mengurangi efek radiasi dari layar gadget dan memaksimalkan durasi penggunaan gadget.
</t>
  </si>
  <si>
    <t>Perancangan Pendeteksi Dini Bahaya Banjir Dengan Pemanfaatan Rangkaian Buzzer Sederhana</t>
  </si>
  <si>
    <t>Prototipe Kincir Air Terjun  Sebagai Pengganti  Tenaga LIstrik Di Desa Pujungan</t>
  </si>
  <si>
    <t xml:space="preserve">Berdasarkan kondisi topografi Indonesia yang bergunung  dan  berbukit  serta dialiri oleh banyak sungai  (besar  dan kecil) dan khusus di Desa Pujungan terdapat air terjun yang cukup  potensial  sebagai sumber  energi  air.  Untuk itu penelitian ini menggunakan air terjun sebagai sarana dalam proses berputarnya kincir. Jenis kincir yang digunakan adalah jenis kincir air overshot dalam pengambilan data menggunakan metode eksperimen dengan membuat variasi jumlah sudu kincir yang berbeda untuk menghasilkan daya listrik.
</t>
  </si>
  <si>
    <t>SUPERKAPASITOR BERBAHAN DASAR SAMPAH DAUN NANGKA  (Arthocarpus heterophyllus) SEBAGAI SALAH SATU BENTUK  PENGEMBANGAN ENERGI TERBARUKAN</t>
  </si>
  <si>
    <t>Saat ini, tingkat konsumsi energi listrik terlampau tinggi, menyebabkan berkurangnya ketersediaan energi bagi kehidupan. Kondisi ini mendorong perlunya alat sebagai 
penyimpan energi yang besar, yaitu superkapasitor. Daun Tanaman Nangka mengandung selulosa yang tersusun oleh senyawa karbon. Karbon aktif merupakan jenis bahan elektroda superkapasitor. Disimpulkan sampah daun nangka (Artocarpus heterophyllus) dapat dijadikan sebagai material superkapasitor menggunakan aktivator HCl pada P2, sebagai perlakuan terbaik dengan nilai tegangan rata – rata 3,45 volt,  dan lampu LED menyala.</t>
  </si>
  <si>
    <t>Potensi Teknologi Hidro-voltaik Sebagai Upaya Pemanfaatan Sumber Energi Baru dan Terbarukan di Indonesia</t>
  </si>
  <si>
    <t>Penelitian ini membahas tentang teknologi hidro-voltaik dan upaya pemanfaatannya sebagai sumber energi, metode-metode penerapan teknologi hidro-voltaik sebagai sumber energi, serta keterbatasan dan kelebihan teknologi hidro-voltaik. Penelitian ini menggunakan metodologi Systematic Literature Review (SLR). Tujuan dari penelitian ini adalah untuk menelaah potensi teknologi hidro-voltaik, metode-metode yang digunakan oleh teknologi hidro-voltaik, serta kekurangan dan kelebihannya.</t>
  </si>
  <si>
    <t>Efektivitas Penggunaan Alat Penumbuk Ketan dengan Prinsip Katrol pada Pembuatan Jajan Uli</t>
  </si>
  <si>
    <t xml:space="preserve">Jajan uli merupakan salah satu penganan tradisional Bali. Salah satu proses dalam pembuatan jajan uli adalah penumbukan yang masih dilakukan menggunakan lesung dan alu. Oleh karena itu, diperlukan suatu alat yang dapat meningkatkan produktivitas, mempercepat waktu penumbukan, dan mudah digunakan, salah satunya dengan prinsip katrol. Penelitian ini bertujuan untuk mengetahui bagaimana efektivitas penggunaan alat penumbuk ketan dengan prinsip katrol. Penelitian dilakukan dengan membuat prototipe alat penumbuk ketan dengan prinsip katrol dan melakukan uji coba terhadap produk yang dihasilkan. </t>
  </si>
  <si>
    <t>Sintesis dan Karakterisasi Arang Aktif Buah Bintaro (Cerbera odollam) sebagai Material Carbon Electrode pada Aplikasi Dye Sensitized Solar Cell (DSSC)</t>
  </si>
  <si>
    <t>Krisis energi mendorong berbagai penelitian untuk menciptakan sumber energi alternatif, salah satunya sel surya. Belum adanya laporan mengenai arang aktif buah bintaro sebagai carbon electrode mendorong peneliti untuk menguji karakteristik fisik  dan sifat listrik. Penelitian ini menggunakan metode eksperimental terhadap 4 perlakuan, yaitu P0; P1; P2; P3 dengan variasi pelarut NaOH  0%; 20%; 30%; 35%. Berdasarkan hasil pengujian, diperoleh P2 sebagai efektivitas terbaik dengan rendemen 35,29%; kadar air 0,64; kadar abu 0,825,; efisiensi daya 18,5%  dari data pengujian arus, tegangan, dan daya.</t>
  </si>
  <si>
    <t>Efektivitas Serat Ampas Tebu dengan Gom Arab sebagai Material Absorber Suara</t>
  </si>
  <si>
    <t>Penelitian ini merupakan penelitian fisika mengenai penyerapan suara. Banyak sekali suara yang dihasilkan dalam kehidupan sekitar yang dapat mengganggu dan dengan penelitian ini, kami meneliti penyerap suara yang aman dan mudah dibuat. Bahan yang digunakan adalah 10 gram serat ampas tebu dan perekat berupa larutan air dan gom arab yang divariasikan. Penelitian ini mengaitkan densitas, koefisien penyerapan serta frekuensi suara untuk menarik kesimpulan penyerap mana yang paling efektif digunakan.</t>
  </si>
  <si>
    <t>Studi Perbandingan Karakteristik Struktur Nano pada Bentonit dari Pasir Kucing dengan Zeolite Tipe 13X</t>
  </si>
  <si>
    <t>Penelitian ini berisi studi literatur perbandingan struktur molekul antara zeolite 13X dengan bentonite dan mencari cara memodifikasi bentonite menjadi zeolite tipe A. Data yang digunakan di dalam penelitian ini merupakan data sekunder yang didapat dari artikel ilmiah yang diterbitkan di berbagai jurnal. Penelitian ini merupakan tahap awal untuk penelitian lebih lanjut yaitu memodifikasi bentonite menjadi zeolite tipe A.</t>
  </si>
  <si>
    <t>Meningkatkan Ketahanan Terbang Pesawat Nirawak Elang Hitam Dengan Pendekatan Biomimetika</t>
  </si>
  <si>
    <t xml:space="preserve">PUNA MALE Elang Hitam didesain untuk bisa terbang selama 30 jam nonstop. Namun kemampuan ini bisa menurun drastis ketika pesawat harus menjalani misi di iklim udara yang panas dan ketika membawa payload sesuai misi. Dengan membandingkan dengan performa pesawat nirawak kombatan negara lain, ketahanan terbang yang ideal seharusnya lebih dari 24 jam untuk menjalankan misi ISTAR dan misi non militer lainnya seperti pencarian korban dan puing - puing kecelakaan di laut. Solusi yang diusulkan merupakan inspirasi dari alam atau yang disebut biomimetika. </t>
  </si>
  <si>
    <t>X-Borg "Alat Penghasil Listrik Dari Panas Buang Kendaraan Pada Kenalpot Motor Guna Pengecesan HP"</t>
  </si>
  <si>
    <t xml:space="preserve">Populasi kendaraan di Indonesia pada tahun 2019 mencapai lebih dari 133 juta unit, dengan pengguna sepeda motor 112 juta unit. Dengan begitu maka banyak pula gas panas buang yang dihasilkan oleh sepeda motor. Gas panas buang pada sepeda motor tersebut dapat berdampak pada lingkungan dan juga kesehatan manusia. Hal ini yang menyebabkan peneliti memanfaatkan gas panas buang pada sepeda motor dengan membuat X-Borg "Alat penghasil listrik dari panas buang kendaraan pada kenalpot motor guna pengecesan HP”.   </t>
  </si>
  <si>
    <t>Era-Robo' Alat Sterilisasi Bebas Covid-19 Berbasis Tenaga Surya dan Ramah Lingkungan</t>
  </si>
  <si>
    <t xml:space="preserve">Alat 'Era-Robo' Alat Sterilisasi Bebas Covid-19 Berbasis Tenaga Surya dan Ramah Lingkungan dirancang guna mengurangi adanya virus covid 19 pada lingkup sekolah terutama pada ruang-ruang kelas. Alat ini berupa lampu sinar UV dilengkapi disinfektan yang akan tersemprot saat sinar UV mati. sehingga ruangan dapat dipastikan aman digunakan kembali oleh manusia. Alat ini kami rancang menggunakan tenaga surya sehingga ramah lingkungan. Pembuatan alat ini menggunakan metode penelitian R and D (Research and Development) dengan model ADDIE (analysis, design, development, implementation, evaluation).
</t>
  </si>
  <si>
    <t xml:space="preserve">Apakah Suhu Tubuh Manusia Dapat Menghasilkan Listrik Untuk Wearable Device </t>
  </si>
  <si>
    <t>Banyak perangkat portabel menggunakan powerbank.Panas tubuh manusia dapat digunakan sebagai sumber energi.Kita menguji panas tubuh manusia dapat diubah menjadi energi listrik? Bagian tubuh manusia mana yang mampu menghasilkan energi panas untuk diubah menjadi energi listrik terbesar? Eksperimen mengukur selisih suhu tubuh dan lingkungan, tegangan dan arus yang dihasilkan juga lama waktu yang dibutuhkan mengisi energi listrik agar mampu mencatu daya perangkat.Panas tubuh dapat diubah menjadi energi listrik dengan daya kurang dari 3,3 mW dan bagian kepala. menghasilkan energi listrik terbesar</t>
  </si>
  <si>
    <t>"SMART FISHY" Alat Pemanggil Ikan Cerdas Dan Efisien  Guna Meningkatkan  Hasil Tangkap Nelayan.</t>
  </si>
  <si>
    <t xml:space="preserve">Indonesia terdiri 70% lautan. Lautan Indonesia terkenal akan sumber daya ikannya. Dengan banyaknya sumber daya ikan, maka masyarakat pesisir pantai memanfaatkan kesempatan ini untuk memenuhi kebutuhan sehari-hari. Akibat dari melimpahnya sumber daya ikan di Indonesia membuat harga ikan menjadi murah dan mengakibatkan nelayan berlomba lomba mendapatkan ikan yang banyak guna memenuhi kebutuhan sehari-hari. Dan muncullah ide menangkap ikan menggunakan pukat harimau. Caa kerja dari pukat harimau sendiri seperti mesin penarik mobil. Dengan begitu dapat mengakibatkan kerusakan ekosistem bawah laut  </t>
  </si>
  <si>
    <t>Eye Protector Device: Penjaga Jarak Mata dan Komputer untuk Mencegah Kerusakan Mata Saat Pembelajaran Daring</t>
  </si>
  <si>
    <t>Hasil penelitian adalah telah dibuat alat Eye Protector Device yang praktis dengan performa alat yang bagus yaitu dengan keberhasilan sebesar 80%. Berdasarkan hasil tersebut, kinerja alat sudah baik dan dapat digunakan oleh siswa untuk mencegah kerusakan mata saat pembelajaran dilakukan secara daring.</t>
  </si>
  <si>
    <t>MERTOKU BIOFILTER - ADSORBEN ALAMI EKSTRAK DAUN MERTUA (Sansiviera sp.) PADA KNALPOT KENDARAAN BERMOTOR DALAM MENGURANGI  EMISI GAS BUANG</t>
  </si>
  <si>
    <t xml:space="preserve">Tujuan dari penelitian ini yaitu mengetahui apakah dengan penambahan filter daun mertuapada saringan knalpot dapat mereduksi emisi gas buang yang dihasilkan oleh pembakaran sepeda motor. Penelitian ini menggunakan metode eksperimen dengan desain pretest-posttest control group design. </t>
  </si>
  <si>
    <t>Sifat Fisis dan Mekanik Batako Plastik</t>
  </si>
  <si>
    <t xml:space="preserve">Penelitian ini bertujuan untuk mengetahui dan membandingkan berat jenis, daya serap air, dan kuat tekan pada batako dengan batako campur limbah plastik melalui penerapan ilmu-ilmu fisika. Metode penelitian yang digunakan adalah eksperimen di laboratorium dengan kadar limbah plastik 1%, 5%, dan 10% dari berat batako. </t>
  </si>
  <si>
    <t>Eksplorasi Potensi Pemanfaatan Sifat dan  Konsep Fluida Statis dan Dinamis sebagai Alternatif Penggerak Perahu</t>
  </si>
  <si>
    <t>Penelitian ini bertujuan untuk mengeksplorasi potensi pemanfaatan tekanan fluida statis dan dinamis pada kompresor sebagai penggerak, serta gaya dorong dan percepatan yang dihasilkan dari aliran udara tersebut. Metode penelitian yang digunakan adalah dengan kombinasi antara eksperimen langsung pada kompresor, yang kemudian dilanjutkan simulasi perhitungan secara matematis dengan rumus-rumus fisika terkait. Hasilnya diharapkan bisa memberikan rekomendasi bagi pengembangan sistem pemanfaatan fluida sebagai penggerak perahu di masa depan.</t>
  </si>
  <si>
    <t>Penggunaan Tanaman Daun Bahagia ( Dieffenbachia bowmanii) Guna Mengetahui Peluang Stomata sebagai Penyerap Polutan di Rumah Menggunakan Alat Manometer Sederhana</t>
  </si>
  <si>
    <t xml:space="preserve">Tren berkebun tanaman anti polutan di masa pandemi COVID-19 begitu meroket di kalangan masyarakat. Tanaman anti polutan dalam penyerapannya dipengaruhi oleh tekanan ruang dan banyaknya stomata. Untuk mengetahui peluang tersebut dapat dihitung menggunakan alat manometer air terbuka. Metode penelitian yang digunakan adalah kuantitatif berupa percobaan. Penelitian ini diharapkan dapat memberikan kontribusi terhadap ilmu pengetahuan dibidang sains dan fisika. Dengan adanya penelitian ini dapat diketahui seberapa efektifnya tanaman daun bahagia terhadap penyerapan polutan dirumah. </t>
  </si>
  <si>
    <t>PAPARAN RADIASI ELEKTROMAGNETIK DI KAKI PENGGUNA YAMAHA</t>
  </si>
  <si>
    <t>Penelitian tentang paparan radiasi elektromagnetik pada sepeda motor Yamaha. Hasil penelitian adalah tutup mesin mempengaruhi paparan radiasi. Diperlukan penelitian lanjutan tentang bahan untuk meredam radiasi ini pada tutup mesin.</t>
  </si>
  <si>
    <t>Aplikasi Sekam Padi dan Cangkang Telur Sebagai Bio-filler Pelapis Intumescent</t>
  </si>
  <si>
    <t>Material intumescent memiliki kelebihan untuk memuai saat terkena panas. Hal ini merupakan sebuah reaksi endotermik yang bertujuan untuk melindungi bahan yang dilapisi dari panas dan juga pembakaran. Panas mudah dijumpai dimana saja, kemampuan bahan intumescent membuat pelapis intumescent menjadi sesuatu yang berharga di masyarakat untuk memproteksi properti dari pada api, membantu mengurangi kerugian saat terjadi kebakaran, dan lain-lain.</t>
  </si>
  <si>
    <t>Utilizing Fish Scales as Fine Aggregate in Making Floor Tiles</t>
  </si>
  <si>
    <t>Sisik ikan yang dibuat menjadi aggregat halus digunakan dalam membuat tegel lantai (Ubin lantai semen), properti fisik setiap tegel diinvestigasi, yakni densitas, kekuatan tekan, penyerapan air, dan penyerapan panas.</t>
  </si>
  <si>
    <t>Perbandingan Harmoni dari Sistem Twelve Tone Equal Temperament dengan Just Intonation</t>
  </si>
  <si>
    <t>Kami membandingkan antara dua sistem nada. Dua sistem nada tersebut berbeda di intervalnya, dimana satu memiliki interval yang sama, dan yang satunya memiliki interval berbeda-beda. Penelitian ini dibuat untuk mencari tahu apakah orang awam bisa membedakan antara kedua sistem nada tersebut.</t>
  </si>
  <si>
    <t>Non-Electrical Peristaltic Pumping System for Counting Objects to Regulates Traffic Signals</t>
  </si>
  <si>
    <t>Safety for drivers and passengers are needed, mainly when roads have intersections, as they must be signaled by traffic lights in order to correctly regulate the movement of vehicles in the correct order. Government must provide a technology to reach this goal and a system to support its launch. But, trying to provide electricity in rural areas is a major challenge, the number of signals and intersections commonly found in Indonesia is immense. This study, smart and green technology uses traffic lights based on a non-electric traffic light control system.</t>
  </si>
  <si>
    <t>Penerapan Pembangkit Listrik Tenaga Surya pada Penerangan Jalan Umum (PJU)</t>
  </si>
  <si>
    <t xml:space="preserve">Lampu jalan tenaga surya merupakan terobosan terbaru dalam dunia teknologi penerangan, dimana penerangan ini tidak menggunakan jaringan listrik PLN, melainkan dengan mengolah dan memanfaatkan energi matahari menjadi energi listrik. 
</t>
  </si>
  <si>
    <t xml:space="preserve">Visualisasi Gerak Harmonik Sederhana Menggunakan Arduino dan Excel </t>
  </si>
  <si>
    <t>Penelitian ini bertujuan membuat alat yang dapat memvisualisasikan gerak harmonik sederhana pada pegas. Hasil yang diperoleh berupa persamaan dan grafik gerak harmonik sederhana. Analisis data menunjukkan bahwa kualitas nilai besaran dan grafik yang dihasilkan sangat baik.</t>
  </si>
  <si>
    <t>Rancang bangun Alat Ukur Suhu Tubuh Berbasis Camera Infra Red Menggunakan Portabel PLTS Untuk Mencegah Penyebaran Dan Deteksi Awal Virus Covid-19 Di SMA NEGERI 18 PALEMBANG</t>
  </si>
  <si>
    <t>untuk mencegah dan deteksi awal virus covid-19 khususnya ditempat tempat umum seperti sekolah, sekolah kami di sma negeri18 palembang , maka kami perlu untuk merancang bangun suatu alat ukur suhu tubuh Berbasis Camera Infra Red</t>
  </si>
  <si>
    <t xml:space="preserve">Rancang Bangun Ventilator Portable untuk membantu pasien covid-19 sebagai alat bantu pernapasan </t>
  </si>
  <si>
    <t>di masa pandemi ini terutama pandemi virus corona yang menyerang pernapasan dibutuhkan banyak alat medis seperti Ventilator. oleh sebab itu kami dari SMA NEGERI 18 PALEMBANG ingin merancang Ventilator yang sifatnya Portable untuk membantu para pasien covid-19 yang mengalami kesulitan bernapas.</t>
  </si>
  <si>
    <t>Ekstraksi dan uji kestabilan warna dari bunga telang (clitoria ternatea)</t>
  </si>
  <si>
    <t>penelitian ini dengan metode eksperimen dan maserasi. Penelitian ini dilakukan untuk mengetahui antosianin hasil ekstraksi dan pengaruh suhu dan cahaya terhadap uji kestabilan bunga telang. dalam penelitian dilakukan pada dua kondisi yaitu, pada suhu penyimpanan dan suhu matahari. Hasil penelitian diperoleh: semakin lama waktu ekstraksi maka suhu akan semakin naik dan pigmen warna semakin gelap. Intensitas warna ekstraksi pada suhu kamar dan kulkas tidak mengalami perubahan yang signifikan. Semakin lama terpengaruh sinar matahari maka pigmen warna semakin berwarna muda.</t>
  </si>
  <si>
    <t>Hubungan antara Listrik, Getaran dan Bunyii</t>
  </si>
  <si>
    <t>Penelitian ini diawali dengan 
keterbatasan konsep atau pengetahuan 
hubungan antara getaran yang dialiri arus 
listrik sehingga dapat menghasilkan bunyi. 
Masalah utama dalam penelitian ini 
adalah bagaimana hubungan antara listrik, 
getaran, dan bunyi. Penelitian ini 
bertujuan untuk mendeskripsikan 
hubungan antara listrik, getaran, dan 
bunyi. Pelitian ini adalah penelitian yang 
bersifat kualitatif. Teknik pengumpulan 
data dilakukan melalui studi pustaka 
(Sumber internet dan hasil penelitian 
ilmiah).</t>
  </si>
  <si>
    <t>Isolator Panas Alami dari Sabut Kelapa</t>
  </si>
  <si>
    <t>Penelitian bertajuk Isolator Panas Alami dari Sabut Kelapa bertujuan untuk memaparkan penggunaan sisa kulit buah menjadi sesuatu yang dapat bermanfaat dalam kehidupan. Penelitian ini berfokus pada bagaimana kulit kelapa dapat dipertimbangkan menjadi suatu wadah untuk menjaga makanan atau minuman tetap hangat. Setelah dilakukan percobaan pengukuran perbandingan suhu, dapat diperoleh hasil bahwa isolator sabut kelapa memiliki kemampuan menjaga suhu makanan dan minuman tetap hangat untuk waktu yang lebih lama dibandingkan dengan yang hanya diletakkan pada suhu ruangan.</t>
  </si>
  <si>
    <t>Efektivitas Penggunaan Sinar UV-C Untuk Mensterilisasi Anti Gores dan Casing Handphone</t>
  </si>
  <si>
    <t xml:space="preserve">
Alat BOS berfungsi untuk mensterilkan anti gores dan casing handphone dari virus, kuman, dan bakteri. Penelitian ini dilakukan dengan variasi perlakuan jumlah lampu dan waktu paparan sinar UV-C. Hasil penelitian menunjukkan bahwa jumlah koloni bakteri perlakuan 2 lampu UV-C dengan persentase penurunan koloni sebesar 51%. Maka yang paling optimum yaitu perlakuan dengan 2 lampu. Waktu paparan sinar UV-C paling optimum terjadi pada perlakuan 2 lampu UV-C dengan waktu 3 jam dengan jumlah sebelumnya 323 koloni dan sesudah 156 koloni dengan persentase penurunan koloni sebanyak 51%.</t>
  </si>
  <si>
    <t>Pompa Hidrolik dari Stik Es Krim sebagai Media Pembelajaran</t>
  </si>
  <si>
    <t>Penelitian ini yang bertujuan untuk mengetahui cara kerja dan cara pembuatan alat pompa hidrolik sederhana sehingga melalui alat ini mampu memahami prinsip kerja hidrolik sederhana. Adanya penelitian ini, akan menghasilkan alat pompa hidrolik sederhana yang nantinya dapat digunakan untuk mempermudah siswa dalam belajar dan memahami Hukum Pascal khususnya siswa kelas VIII. Dengan adanya peraga ini, secara tidak langsung membangkitkan motivasi siswa dalam belajar IPA dalam memahami Konsep Hukum Pascal.</t>
  </si>
  <si>
    <t>KAJIAN AWAL SPEKTRUM SERAPAN SENYAWA HASIL EKSTRAK DAUN MURBEI</t>
  </si>
  <si>
    <t>Dalam penelitian tersebut adalah mencari sebuah pengganti untuk semikonduktor karena, semikonduktor sangat sulit di dapatkan karena, dijual dengan harga mahal. Juga, semikonduktor sekarang tidak alam, mahal juga susah diola. Tujuan penelitian tersebut adalah untuk mencari pengganti bahan semikonduktor untuk menjadikan lebih murah, alam, mudah diola. Jadi, Tujuan penelitian ini adalah untuk mengetahui jangka serapan, koefisisen serapan, dan celah energi senyawa hasil ekstrak daun murbei/Morus.</t>
  </si>
  <si>
    <t>Kaleng Ajaib untuk Mengubah Limbah Plastik Menjadi Bahan BAkar Cair (BBC)</t>
  </si>
  <si>
    <t>“Kaleng Ajaib” merupakan alat tipe manual yang dapat mengubah sampah plastik menjadi bahan bakar cair secara sederhana. Alat tersebut dibuat dari bahan kaleng biskuit bekas sebagai tabung reaktor. Sampah plastik polipropilena (PP) sebanyak 500g yang dimasukkan dalam reaktor dan dipanaskan selama 90 menit dengan menggunakan kompor gas telah menghasilkan bahan bakar cair polipropiena (BBC-PP) sebesar 100ml. BBC memiliki densitas sebesar 0,734 g/ml dan terbukti efektif dan efisiensi parsial waktu dalam pendidihan aquades.</t>
  </si>
  <si>
    <t>Elektrifikasi sepeda guna mendukung goal global PBB "Menyediakan transportasi yang terjangkau dan berkelanjutan di perkotaan."</t>
  </si>
  <si>
    <t>Pelajaran fisika sekolah memberi  pemahaman dasar tentang sirkuit dan energi. Para peneliti mempelajari pelajaran ini selama  pembelajaran online karena pandemi COVID-19 sehingga tidak banyak  berolahraga. Solusi dari permasalahan tersebut membuat suatu produk yang menginspirasi siswa untuk lebih giat berolahraga dengan memanfaatkan  dinamo yang mengubah energi kinetik bersepeda menjadi listrik untuk mengisi ponsel. Penelitian ini  dilakukan dengan menerapkan siklus desain,  dengan tahapan  investigasi, plan, design, create solutions dan  evaluation.</t>
  </si>
  <si>
    <t>Quantified water dripping to drive traffic signals</t>
  </si>
  <si>
    <t>It is a must to require a regulatory traffic system for drivers and passengers particularly when the roads need to have the intersections as there should be a traffic signal to regulate the flows of vehicles flawlessly. As a result, the government should provide the technology to facilitate this purpose as well as the supporting system to run the technology. Traffic signals have been established as a well-known technology to provide a safe flowing of vehicles for years. The current technology has been leaning on the electrical basis how to regulate the signal quantitatively.</t>
  </si>
  <si>
    <t>Lampu Jalur Cahaya</t>
  </si>
  <si>
    <t xml:space="preserve">Di kawasan perkotaan yang rumahnya saling berhimpitan, seringkali ditemukan ruangan-ruangan atau kamar yang tidak bisa terkena cahaya matahari langsung sehingga pada siang hari dibutuhkan cahaya untuk penerangan, salah satu cara mengatasinya adalah dengan menggunakan lampu jalur cahaya. Lampu jalur cahaya memiliki cara kerja yaitu dengan menyalurkan cahaya yang ditangkap, menjadi suatu sumber energi alternatif menggunakan lup atau lensa cembung untuk membiaskan cahaya matahari. Cahaya tersebut akan disalurkan melalui kabel fiber yang membuat lampu menyala. </t>
  </si>
  <si>
    <t>Underveden Mask</t>
  </si>
  <si>
    <t>Underveden Mask merupakan masker dan tangki untuk menyelam yang bisa memproduksi oksigen sendiri dari air laut. Prosesnya yaitu menggunakan elektrolisis air laut. Di penelitian ini kami ingin mencari bahan-bahan yang tepat untuk alat kami berdasarkan penelitian-penelitian sebelumnya tentang elektrolisis air murni. Contohnya yaitu NASA yang menggunakan proses elektrolisis air untuk membuat oksigen untuk para astronot. Jadi, kami ingin menerapkan cara yang sama tapi bedanya yaitu dengan air laut untuk kebutuhan menyelam.</t>
  </si>
  <si>
    <t>Power Road Generator: Bridge Warning</t>
  </si>
  <si>
    <t>penelitian ini merupakan kelanjutan dari penelitian saya yaitu penggunaan energi tekanan yang berasal dari kendaraan yang melintas sebagai sumber energi penerangan jalan. Pada penelitian kali ini saya membuat sebuah early warning bagi kendaraan yang memiliki berat yang melebihi dari tonase atau berat maksimal yang boleh melewati jembatan.</t>
  </si>
  <si>
    <t>Penerapan Fisika pada Mekanisme Filtrasi Pengolahan Air Siap Minum</t>
  </si>
  <si>
    <t xml:space="preserve">Penelitian ini bertujuan menganalisis pengaplikasian mekanisme fisika dalam filtrasi pengolahan air minum dan penggunaannya untuk komunitas skala kecil sehingga bisa menjadi bahan evaluasi di inovasi mendatang. Berdasarkan pengamatan sampel filtrasi terdapat mekanisme fisika. Unit filtrasi disana menggunakan tipe operasi Filtrasi continues, serta metode kendali aliran menggunakan gaya tekan serta gaya gravitasi dalam pengoperasiannya. Hasil wawancara metode filtrasi cukup efektif untuk pengolahan air minum pada komunitas skala kecil. </t>
  </si>
  <si>
    <t>Solenhancer (Solar Cell Performance Enhancer)</t>
  </si>
  <si>
    <t>Solenhancer adalah alat yang berfungsi untuk meningkatkan tingkat efisiensi sel surya. Sinar matahari akan terkonsentrasi pada sel surya dengan bantuan lensa fresnel yang kemudian akan memberikan energi listrik dan panas yang cukup banyak. Energi panas tersebut akan kemudian dibantu oleh heatsink dan peltier untuk dijadikan energi listrik. Alat ini menggunakan sel surya, peltier, heatsink, dan juga lensa fresnel untuk memaksimalkan kinerja sel surya. Dengan itu, alat ini dapat diterapkan sehingga energi listrik yang dihasilkan akan lebih banyak.</t>
  </si>
  <si>
    <t>Konsep Dyson Sphere, Manfaat, Dan Mengapa Kita Belum Mampu Untuk Membangunnya Pada Abad Ini</t>
  </si>
  <si>
    <t>Penelitian Dyson Sphere dilakukan atas dasar kelangkaan energi yang kita hadapi dalam masa masa yang akan datang. Dyson Sphere merupakan sebuah megastruktur yang mengelilingi sebuah bintang dan memanfaatkan energi yang dilepaskan dengan mengubahnya menjadi energi listrik dengan solar panel dalam jumlah besar. Tetapi perawatan Dyson Sphere sangatlah rumut dan tidak efisien sehingga Dyson Swarm dicetuskan untuk menambahkan fleksibilitas dalam penggunaannya. Meski begitu, berbagai komplikasi harus diselesaikan terlebih dahulu untuk mencapai pembanunan Dyson Sphere/Swarm</t>
  </si>
  <si>
    <t>Fenomena "Nerang-Ngujanang" Dalam Kajian Ilmu Fisika</t>
  </si>
  <si>
    <t>Tradisi  “nerang-ngujanang” di Bali merupakan fenomena unik. Ada pandangan dari para tokoh bahwa tenaga dalam yang mereka miliki dapat membuat cuaca cerah dan juga bisa membuat hujan. Kenyataannya, fenomena  "nerang-ngujanang" di Bali belum dikaji secara rasional teoretis. Maka dari itu, peneliti tertarik untuk meneliti fenomena "nerang-ngujanang" dalam kajian ilmu fisika.
Tujuannya untuk mendeskripsikan fenomena "nerang-ngujanang" dalam kajian ilmu fisika.</t>
  </si>
  <si>
    <t>PELITA (Pembangkit Listrik Tenaga) JERUK BALI</t>
  </si>
  <si>
    <t>Buah dan sayuran biasanya dapat menghantarkan arus listrik atau bisa dikatakan menghasilkan energi listrik dikarenakan memilki tingkat keasaman.  Elektroda yang digunakan dalam penelitian ini adalah seng/Zn dan tembaga/Cu, sedangkan buah yang digunakan adalah Jeruk Bali (Citrus maxima). Pengambilan data yang dilakukan adalah dengan menghubungkan lempeng seng dan tembaga ke buah Jeruk Bali kemudian dihubungkan dengan kabel dan lampu LED, dan mengamati apakah lampu LED dapat menyala.</t>
  </si>
  <si>
    <t>KOMBINASI SABUT KELAPA (Cocos nucifera) DENGAN TONGKOL JAGUNG (Zea mays) SEBAGAI MATERIAL EVAPORATIVE COOLING PAD DALAM SISTEM EVAPORATIVE COOLING</t>
  </si>
  <si>
    <t>Penelitian ini dilatarbelakangi oleh penggunaan Air Conditioner yang memiliki banyak kelemahan sebagai pendingin ruangan, dilihat dari kebutuhan energi yang tinggi dan zat-zat berbahaya yang dihasilkan. Alternatif pendingin ruangan yang lebih hemat energi serta tidak menghasilkan zat-zat berbahaya adalah Evaporative Cooling. Fokus penelitian ini adalah mencari efektivitas perpaduan dua bahan berbeda sebagai material penyusun evaporative cooling pad dibandingkan dengan satu bahan penyusun.</t>
  </si>
  <si>
    <t>Analisis Hubungan Perhitungan Sasih dan Ngunya Sasih pada Kalender Bali dengan Fenomena La Nina</t>
  </si>
  <si>
    <t>Penelitian ini menganalisis hubungan perhitungan sasih dan ngunya sasih pada kalender Bali dengan fenomena La Nina. Metode yang digunakan dalam penelitian ini adalah studi dokumentasi dengan menganalisis perbandingan antara data curah hujan BMKG, suhu permukaan laut, kelembapan, dan fenomena La Nina dengan sifat-sifat sasih dan ngunya sasih pada kurun waktu 3 tahun (2019-2021). Hipotesis penelitian ini yakni ada hubungan antara perhitungan sasih dan ngunya sasih pada kalender Bali dengan fenomena La Nina.</t>
  </si>
  <si>
    <t>Analisis hubungan Perhitungan Sasih dan Ngunya Sasih pada Kalender Bali dengan Fenomena La Nina</t>
  </si>
  <si>
    <t>Penelitian ini menganalisis hubungan perhitungan sasih dan ngunya sasih pada kalender Bali dengan fenomena La Nina. Metode yang digunakan dalam penelitian ini adalah studi dokumentasi dengan menganalisis perbandingan antara data curah hujan BMKG, suhu permukaan laut, kelembapan, dan fenomena La Nina dengan sifat-sifat sasih dan ngunya sasih pada kurun waktu 3 tahun (2019-2021). Hasil penelitian ini yakni ada hubungan antara perhitungan sasih dan ngunya sasih pada kalender Bali dengan fenomena La Nina.</t>
  </si>
  <si>
    <t>KAJIAN FISIKA PADA GUWANG LAYANGAN TRADISIONAL BALI</t>
  </si>
  <si>
    <t>Bali memiliki banyak warisan budaya salah satunya layangan tradisional. Layangan tradisional Bali memiliki ciri khas tersendiri baik dari segi bentuk, warna, dan juga aksesoris pelengkap seperti guwang. Guwang merupakan suatu benda yang dapat menghasilkan suara atau bunyi pada layangan ketika diterbangkan.Hasil penelitian berupa frekuensi puncak dan amplitudo yang dihasilkan oleh guwang layangan dari berbagai jenis bahan pita. Manfaat dari penelitian ini adalah mampu menjelaskan dan mengkarakterisasi komponen guwang layangan sebagai warisan budaya tradisional Bali</t>
  </si>
  <si>
    <t>Pemanfaatan Limbah Masker Sekali Pakai Sebagai Panel Akustik Ramah Lingkungan</t>
  </si>
  <si>
    <t>Eksperimen pembuatan panel akustik dari limbah masker disposable menggunakan 10 sampel ketebalan. Sampel ketebalan terdiri dari 10 mm sampai 28 mm. Ukuran sampel disesuaikan kebutuhan alat uji tabung impedansi. Sampel yang dibutuhkan berbentuk lingkaran, dengan diameter 16 cm. Analisis ekonomi yang didapat dalam pembuatan satu panel akustik berbahan limbah masker membutuhkan 25 masker, 30 gram PVAc seharga Rp 1.500 dan deterjen Rp 1.500. Total untuk membuat 1 panel akustik berdiameter 16 cm dengan ketebalan 2,8 cm yaitu Rp 3.000 untuk panel akustik seluas kurang lebih 0,0266 m2.</t>
  </si>
  <si>
    <t>ULTRA V-BOX ( Rak Sepatu Cerdas Solusi Pembunuh Kuman dan Penghilang Bau Sepatu Pada Masjid)</t>
  </si>
  <si>
    <t>Rak sepatu pada masjid  adalah sebuah tempat untuk meletakan sepatu bagi masyarakat yang akan melakukan ibadah. Kendala yang sering terjadi yaitu bau sepatu yang di taruh dalam rak mengakibatkan berkembang pesatnya bakteri bau yang ada di sepatu sehingga menyebabkan lingkungan di masjid menjadi tidak nyaman. Berdasarkan hal tersebut  peneliti mengembangkan ULTRA V-BOX. Metode penelitian yang digunakan adalah ADDIE. Hasil penelitian menunjukan bahwa alat yang dikembangkan memiliki Design yang praktis dan efektif, Prinsip kerja yang sangat mudah, Hasil validasi alat memperoleh “Sangat Layak”.</t>
  </si>
  <si>
    <t>Modulasi Spektrum Gelombang Audio Gamelan Jawa pada Media Tanam untuk Germinasi Tanaman Pangan dalam Mendukung Ketahanan Pangan Berkelanjutan</t>
  </si>
  <si>
    <t>Penelitian ini terinspirasi proses elektrolisis Faraday, yakni terdapat pergerakan ion yang dapat mempengaruhi penyerapan nutrisi pada tanaman pangan kedelai, kacang hijau dan padi. Pergerakan ion mengikuti pola gelombang arus konstan yang dimodulasi dengan gamelan jawa. Implementasi, sistem instrumentasi sumber arus konstan diatur besarannya dan dimodulasi pola gelombang tertentu. Ada 6 sumber arus sekaligus baik  individu dan pararel. Kesimpulan penelitian,  pemberian modulasi gelombang spektrum audio gamelan jawa berpengaruh, tetapi hasil berbeda antar jenisnya.</t>
  </si>
  <si>
    <t>Model Pembangkit Listrik Tenaga Picohydro menggunakan Turbin Ulir (Archimedes Screw) pada Aliran Air Rumah Tangga</t>
  </si>
  <si>
    <t>Penelitian ini bertujuan untuk mengetahui apakah turbin ulir (archimedes screw) yang selama ini telah diteliti sebagai pembangkit listrik  pada skala besar, contoh pada air sungai atau tandon air hujan dapat diterapkan pada aliran air rumah, Hasil menunjukkan turbin dapat menghasilkan listrik dengan tegangan rata-rata 0,6 V</t>
  </si>
  <si>
    <t>Rainwater Power Plants sebagai Pembangkit Listrik Sederhana Menggunakan Konsep Energi Potensial</t>
  </si>
  <si>
    <t xml:space="preserve">Pada dasarnya upaya pembangkitan listrik saat ini masih didominasi oleh energi fosil tidak terbarukan yakni batubara sebanyak 67%. Hal tersebut perlu diperhatikan untuk diupayakan mencari tenaga pembangkit listrik baru dari energi yang terbarukan melalui metode rainwater power plants. Metode penelitian ini dengan cara eksperimen dan kepustakaan. Tegangan yang dihasilkan untuk tiap variasi ketinggian bak penampung air didapatkan nilai rata-rata untuk ketinggian mencapai 229 cm dan untuk tegangan sebesar 11 volt. </t>
  </si>
  <si>
    <t>Investigasi Struktur Dan Model Roket Super Heavy Starship Dan Artemis I terhadap Misi Peluncuran Spacecraft sebagai Kontribusi Perkembangan Perjalanan Luar Angkasa</t>
  </si>
  <si>
    <t>Perkembangan ilmu pengetahuan astronomi sangatlah penting dalam proses kita memahmi segala hal yang ada di luar angkasa. Sehingga diperlukan perkembangan yang cukup signifikan dalam proses desain spacecraft yang sesuai dengan misi peluncuranya. Menggunakan konsep aerodinamika dan kinematika kita dapat menentukan bagaimana suatu spacecraft didesain sesuai dengan misi peluncuranya. Dengan menggunakan model spacecraft Artemis I dan Super Heavy Starship, standar yang harus diterapkan pada desain spacecraft akan berbeda berdasarkan misi peluncuran spacecraft tersebut.</t>
  </si>
  <si>
    <t xml:space="preserve">Perkembangan ilmu
pengetahuan astronomi sangatlah
penting dalam proses kita memahmi
segala hal yang ada di luar angkasa.
Sehingga diperlukan perkembangan
yang cukup signifikan dalam proses
desain spacecraft yang sesuai dengan
misi peluncuranya. Menggunakan
konsep aerodinamika dan kinematika
kita dapat menentukan bagaimana
suatu spacecraft didesain sesuai
dengan misi peluncuranya. Dengan
menggunakan model spacecraft
Artemis I dan Super Heavy Starship.
</t>
  </si>
  <si>
    <t>Studi Awal Potensi Kelistrikan Tanaman Zingiberaceae Sebagai Alternatif Bio Baterai Ramah Lingkungan</t>
  </si>
  <si>
    <t xml:space="preserve">Salah satu bahan alami yang sudah diteliti kemampuan daya hantar listriknya adalah jahe. Percobaan yang dilakukan dengan mengukur beda potensial dan kuat arus untuk tiap jenis tanaman Zingiberacea. Hasil dari percobaan diperoleh bahwa, semua tanaman Zingiberacea mempunyai sifat kelistrikan. Pada tanaman temulawak diperoleh nilai beda potensial yang paling besar, yaitu 0,72 V dengan nilai kuat arus sebesar 1,3 mA. Dari sifat kelistrikan tersebut diharapkan tanaman Zingiberacea dapat untuk dikembangkan pada penelitian lanjutan menjadi salah satu alternatif bio baterai.
</t>
  </si>
  <si>
    <t>Manganese (MnO2) Conductive Ink sebagai Learning Kit Pengenalan Listrik pada Anak</t>
  </si>
  <si>
    <t>Peneliti membuat permainan sains untuk anak-anak berupa flip book yang merupakan pengaplikasian dari conductive ink. Penelitian ini bertujuan untuk mengenalkan kelistrikan pada anak dengan aman sekaligus mengurangi limbah limbah kertas. Peneliti menggunakan kajian pustaka dan eksperimen sebagai metode penelitian. Eksperimen dilakukan sebanyak dua kali yaitu pembuatan tinta konduktif dan learning kit.</t>
  </si>
  <si>
    <t>Penerapan Vertical Axis Wind Turbine Berbahan Baku Limbah sebagai Pemasok Energi untuk Sensor Deteksi Longsor dan Penerangan Jalan di Daerah Pegunungan.</t>
  </si>
  <si>
    <t>Dalam penelitian kali ini, Vertical Axis Wind Turbine sebagai pemasok energi untuk penerangan jalan, dan juga sensor deteksi longsor, karena sampel tempat yang dapat dipilih tersebut merupakan daerah yang rawan akan tanah longsor. Sensor tersebut menggunakan sistem Internet of Things (IoT) dimana sinyal akan diproses oleh mikrokontroler dan ditransmisikan melalui wireless, sehingga diharapkan bisa mengambil suatu tindakan preventif. Diharapkan dari rancangan tersebut bisa memiliki kebermanfaatan lebih lanjut untuk masyarakat.</t>
  </si>
  <si>
    <t>Inovasi Cerdas SORA BABO</t>
  </si>
  <si>
    <t>Penelitian ini berjudul inovasi cerdas sora babo , sora babo adalah alat yang dibuat untuk membantu pengendara sepeda motor saat mengalami masalah ban bocor, dengan adanya alat sora babo ini pengendara tidak perlu lagi mendorong motor nya untuk menemukan bengkel. Sehingga pengendara tidak boros waktu dan tenaga untuk mendorong sepeda motor nya.</t>
  </si>
  <si>
    <t>Inovasi Lampu Emergency Portabel Hemat Energi Berdaya Listrik Baterai HP Android</t>
  </si>
  <si>
    <t>Manfaat inovasi lampu emergency portabel berdaya listrik baterai HP Android ini adalah kita dapat mengatur waktu kebutuhan penerangan yang menjadi pilihan bijak dalam upaya menghemat energi dan menemukan solusi lampu emergensi yang dapat dibawa kemanapun dan kapanpun dibutuhkan. Dari hasil pembuatan inovasi lampu emergency portabel berdaya listrik baterai HP Android dapat dijelaskan spesifikasinya untuk waktu nyala dan sumber listrik yang didapat dari baterai HP Android. Isi /cas baterai hp selama satu jam untuk penerangan bisa bertahan hingga 2 (dua) jam.</t>
  </si>
  <si>
    <t>Fulgur Navitas: Lightning Power Plant</t>
  </si>
  <si>
    <t>Ketidakseimbangan antara ketersediaan cadangan sumber energi tak terbarukan dan  pertumbuhan penduduk semakin pesat. Energi terbarukan dan energi yang ramah lingkungan merupakan alternatif solusi permasalahan ini. Energi panas petir dapat dimanfaatkan sebagai energi alternatif dengan menerapkan hukum kekekalan energi. Penelitian ini dilakukan dengan menguji Prototipe (PLTP Fulgur Navitas). Hasil penelitian menunjukkan output daya listrik yang disimpan oleh satu sambaran petir adalah 1,58 x 106 volt. Petir berpotensi besar menjadi energi alternatif dengan pengembangan dan riset lebih lanjut.</t>
  </si>
  <si>
    <t>Pengaruh Frekuensi Solfeggio Sebagai Stimulator Pertumbuhan Tanaman Bayam</t>
  </si>
  <si>
    <t>Dibutuhkan suatu metode yang dapat merangsang pertumbuhan tanaman bayam. Penelitian ini bertujuan untuk mengetahui pengaruh frekuensi Solfeggio serta mengetahui frekuensi yang optimal terhadap pertumbuhan tanaman bayam. Frekuensi Solfeggio yang digunakan dalam penelitian ini adalah 3336 Hz, 4224 Hz, dan 5112 Hz dengan intensitas 90 dB. Hasil dari penelitian ini menunjukkan bahwa tanaman bayam yang dipegaruhi dengan frekuensi Solfeggio 4224 Hz dan 5112 Hz menunjukkan pertumbuhan yang lebih baik daripada yang lain. Frekuensi Solfeggio 5112 Hz meningkatkan pelebaran stomata hingga 33%.</t>
  </si>
  <si>
    <t xml:space="preserve">Prototyping Instalasi Rumah Pintar Listrik Berbasis Sedimen Pulau Lusi dengan Metode Sel Volta </t>
  </si>
  <si>
    <t>Tujuan dari penelitian ini adalah untuk mengetahui potensi energi listrik yang dapat dihasilkan dari sedimen Pulau Lusi sebagai prototipe rumah pintar listrik. Metode yang digunakan dalam penelitian ini yaitu eksperimen laboratorium. Hasil penelitian menunjukkan bahwa nilai power density terbesar dihasilkan pada variasi elektroda Cu/Mg. Cu/Mg merupakan variasi elektroda yang paling berpotensi, karena menghasilkan power density dengan nilai terbesar dibandingkan variasi elektroda yang lain.</t>
  </si>
  <si>
    <t>ULAR CSP (Uji Laju Resistivity Touch Screen by Chopstick Stylus Pen)</t>
  </si>
  <si>
    <t xml:space="preserve">Penelitian ini bertujuan untuk membuat diy stylus pen sederhana yang terbuat dari bahan-bahan seperti aluminium foil, gabus, penghapus pensil, kapas, plastik makanan serta sumpit atau bupen sebagai stick pen) yang dapat dipakai untuk mengoperasikan layar tablet, hp ataupun smartboard. Serta memberikan informasi bahan atau material yang cocok digunakan sebagai stylus pen yang memiliki waktu respon yang paling cepat terhadap resisitiv layar sentuh. </t>
  </si>
  <si>
    <t>Pemanfaatan Limbah Minyak Goreng (Jelantah) Baby Crab sebagai Biodiesel dengan Metode Transesterifikasi</t>
  </si>
  <si>
    <t>Tujuan penelitian ini untuk mengetahui bahwa minyak jelantah kripik kepiting laut dapat digunakan sebagai bahan bakar biodiesel dan sangat efektif digunakan 
dalam menunjang kebutuhan khususnya pada mesin diesel penggiling daging. Jadi kesimpulan penelitian ini adalah minyak jelantah kripik kepiting laut dapat digunakan 
secara efektif sebagai bahan bakar biodiesel dan mampu bermanfaat sebagai energi alternatif pada mesin diesel penggiling daging</t>
  </si>
  <si>
    <t>DETEKTOR PORTABLE GELOMBANG VLF-EM UNTUK MELACAK  ALIRAN AIR BAWAH TANAH</t>
  </si>
  <si>
    <t>Akan dilakukan penelitian untuk mengobservasi dowsing menggunakan detector yakni 2 antena radio yang masing masing bergerak bebas ke kanan dan ke kiri. Pola pendeteksian sumber air juga bisa diamati pada posisi antenna yang dengan sendirinya bisa menyilang menunjukkan sangat besarnya pengaruh sinyal VLF-EM. Posisi menyilang ini dikarenakan arah sinyal gelombang elektromagnetik dimana arah medan listrik dan medan magnet adalah menyilang tegak lurus. Sehingga metode dowsing atau melacak keberadaan air bawah tanah dengan antena adalah sangat tepat untuk daerah yang membutuhkan sumber air.</t>
  </si>
  <si>
    <t>Optimalisasi Karbon Aktif Cangkang Bekicot dengan Aktivator HCl VS H2SO4</t>
  </si>
  <si>
    <t>Dalam penelitian ini karbon aktif dibuat dengan cangkang bekicot menggunakan metode pirolisis yang kemudian diaktivasi dengan HCl dan H2SO4. Penelitian ini bertujuan untuk mengetahui tingkat optimalisasi karbon aktif dari aktivator HCl maupun H2SO4 dengan diuji daya serapnya menggunakan larutan iodin. Hasil pengujian karbon aktif hasil aktivasi HCl memiliki serapan I2 sebesar 752,60 mg/g sedangkan karbon aktif hasil aktivasi H2SO4 memiliki serapan sebesar 865,10 mg/g. Hal ini menujukan bahwa karbon aktif yang telah diaktivasi dengan H2SO4 memiliki hasil yang lebih baik.</t>
  </si>
  <si>
    <t>PENGARUH KONSTANTA INERSIA TERHADAP PERIODE GERAK BANDUL FISIS DENGAN PERPINDAHAN SUDUT BESAR</t>
  </si>
  <si>
    <t>menentukan dan menganalisis pengaruh konstanta inersia terhadap nilai periode pada perpindahan sudut besar menggunakan metode deskriptif analisis dan eksperimen</t>
  </si>
  <si>
    <t>medan magnet lemah sebagai perangsang perkecambahan kacang hijau</t>
  </si>
  <si>
    <t>penelitian ini bertujuan untuk mengetahui pengaruh paparan medan magnet lemah terhadap perkecambahan tanaman kacang hijau.</t>
  </si>
  <si>
    <t>Teleskop</t>
  </si>
  <si>
    <t>untuk melihat atau mengamati benda langit</t>
  </si>
  <si>
    <t>Aphelion dan Perihelion serta Hubungannya dengan Suhu</t>
  </si>
  <si>
    <t xml:space="preserve"> Tujuan dari penelitian ini adalah mengetahui hubungan terjadinya peristiwa Aphelion dan Perihelion dengan suhu bumi.  Berdasarkan hasil analisis data dapat disimpulkan  bahwa tidak ada hubungan antara Aphelion dan Perihelion dengan suhu udara di bumi.</t>
  </si>
  <si>
    <t>Fenomena Tekanan Fisika pada Daya Tahan Penggaris Kayu</t>
  </si>
  <si>
    <t xml:space="preserve">In this paper its explained that the way that this ruler stays on the table and not knocked down, is not from the atmospheric pressure created by the paper but from the pressure on solid </t>
  </si>
  <si>
    <t>"FIS-FUN" Quiz Game Fisika Fun melalui Filter Augmented Reality (AR)</t>
  </si>
  <si>
    <t>FIS-FUN adalah Quiz game berbasis Augmented Reality yang  memanfaatkan fitur pada aplikasi sosial media yaitu Instagram. Para pengguna akan di beri tantangan dan pertanyaan agar mencapai finish dan mendapatkan point yang sempurna. 
Berdasarkan hasil pada penelitian ini game FIS-FUN terbukti menarik minat siswa untuk belajar fisika dan terbukti adanya peningkatan hasil pembelajaran siswa sebelum dan sesudah memainkan game ini</t>
  </si>
  <si>
    <t>Aerodinamis Kate At X-Level</t>
  </si>
  <si>
    <t xml:space="preserve">Aerodinamis harusnya familiar di telinga anak muda, terlebih di Negara berkembang seperti Indonesia.  berdasarkan hasil wawancara teman sebaya, peneliti mendapatkan beberapa anak usia 12-16an tahun dihasilkan bahwa 9 dari 10 anak tidak mengenal tentang Aerodinamis. karena layang-layang memiliki bentuk geometri dan memiliki gaya angkat (lift) pada aliran fluida dengan bantuan beberapa faktor. disini peneliti melakukan percobaan pada layang layang dengan memanipulasi massa dan ketinggian </t>
  </si>
  <si>
    <t xml:space="preserve">STIPER (Steel Plate Earthquake Damper) Pemanfaatan Pelat Baja sebagai Teknologi Peredam Gempa Berbiaya Murah pada Jembatan </t>
  </si>
  <si>
    <t>Pada jembatan, bagian yang berisiko terjadi kerusakan akibat gempa bumi adalah pilar jembatan. Saat ini, teknologi pencegahan kerusakan pilar akibat beban gempa adalah penggunaan LRB. Namun, harga LRB sangat mahal sehingga kami memanfaatkan STIPER (Steel Plate Earthquake Damper) pemanfaatan pelat baja sebagai peredam energi eksitasi gempa berbasis konsep hysteresis damping. Berdasarkan analisis, STIPER dapat berfungsi sebagai peredam gempa berbiaya murah dan keberadaan STIPER pada sistem struktur jembatan dapat mencegah kerusakan elemen pilar jembatan.</t>
  </si>
  <si>
    <t xml:space="preserve"> Effectiveness of the Adhesion force of water molecule</t>
  </si>
  <si>
    <t xml:space="preserve">     Adhesi adalah gaya tarik-menarik yang terjadi antara partikel-partikel yang tidak sejenis. Gaya adhesi akan mengakibatkan sebuah zat dapat menempel pada zat lain, akan tetapi bukan merupakan gaya magnet atau gaya gravitasi bumi.  maka peneliti membuat praktikum tentang adhesi air pada beberapa benda manipulasi</t>
  </si>
  <si>
    <t xml:space="preserve">INOVASI TEKNOLOGI TEPAT GUNA DALAM PEMBUATAN PRODUK HAND SANITIZER BERBASIS MINYAK ATSIRI (SYZYGIUM AROMATICUM) </t>
  </si>
  <si>
    <t xml:space="preserve">Inovasi TTG berupa produk berbasis minyak atsiri sangat diperlukan untuk membantu perekonomian pada saat harga minyak atsiri turun. Tujuan dari kegiatan ini adalah pembuatan hand sanitizer melalui aplikasi teknologi yang mudah dibuat dan bernilai ekonomi cukup tinggi. Seluruh proses pembuatan merujuk kepada modul Produk Olahan Cengkeh. Kegiatan ini dilakukan melalui praktek pembuatan produk hand sanitizer, yang dilakukan secara berulang-ulang dan dilakukan pengujian produk secara rutin. </t>
  </si>
  <si>
    <t>Proses Pembuatan Biobriket dengan Bahan Baku Tumbuhan Apu-apu (Pistia stratiotes L.)</t>
  </si>
  <si>
    <t>Penelitian kami bertujuan untuk mengetahui apakah tumbuhan apu-apu bisa dijadikan bahan bakat alternatif berupa biobriket, bagaimana proses pembuatannya dan bagaimana kualitasnya jika diukur berdasarkan nilai kalor dan laju pembakaran</t>
  </si>
  <si>
    <t xml:space="preserve">Eksperimen Pembuktian Cahaya Sebagai Gelombang Difraksi Celah Tunggal </t>
  </si>
  <si>
    <t>Ekperimen Pembuktian Cahaya Sebagai Difraksi Celah Tunggal, cahaya akan sangat berguna untuk masa depan. Penelitian dilakukan di Sampit, Kotawaringin timur, pada tanggal 25 September dan pada jam 10:41. Diperoleh kesimpulan yang membuktikan Teori Huygens yang isinya cahaya yang merambat lurus memerlukan medium tertentu. Difraksi Celah Tunggal ditemukan oleh FrancescoM.Grimaldi penyebabnya adalah dari Huygens dengan teorinya. Cahaya sebagai gelombang dapat dilihat melalui medium tertentu</t>
  </si>
  <si>
    <t>Ekperimen Pembuktian Difraksi Celah Tunggal.di Sampit, Kotawaringin timur, pada tanggal 25 September dan pada jam 10:41. Diperoleh kesimpulan yang membuktikan Teori Huygens yang isinya cahaya yang merambat lurus memerlukan medium tertentu.Cahaya tampak adalah gelombang elektromagnetik yang dapat terlihat oleh mata kita seperti merah. Difraksi Celah Tunggal ditemukan oleh FrancescoM.Grimaldi penyebabnya adalah dari Huygens dengan teorinya. Jika dilihat mata telanjang maka cahaya adalah gelombang. Tapi jika cahaya lebih dekat menggunakan alat maka cahaya adalah sebuah partikel.</t>
  </si>
  <si>
    <t>MALUKU</t>
  </si>
  <si>
    <t>Pemanfaatan Buah Tarangguli Sebagai Cairan Akumulator Secara Alami dan Ramah Lingkungan Untuk Menyalakan Lampu Led</t>
  </si>
  <si>
    <t xml:space="preserve">Cairan akumulator yang biasanya digunakan adalah asam sulfat encer (H2SO4).bila akumulator terus menerus digunakan, aliran akumulator akan habis dan akumulator tidak dapat berfungsi kembali. Artinya kita harus me-charge kembali akumulator agar dapat di pakai lagi. Selain , oleh karena itu peneliti menggunakan alternative lain untuk mengganti cairan aki. Saat ini, penelitian mengenai energi alternative lebih dititik beratkan kepada energi alternative yang menggunakan bahan alami. </t>
  </si>
  <si>
    <t>Kuat arus fermentasi ekstrak belimbing wuluh sebagai sumber listrik alternatif</t>
  </si>
  <si>
    <t xml:space="preserve">Pemanfaatan Energi Alternatif
Dari Buah-Buahan Energi Alternatif yakni memanfaatkan energi yang dihasilkan dengan cara yang praktis. Bahan organik ataupun anorganik memiliki potensi untuk diproyeksikan sebagai energi alternatif. Di samping ketersediaan yang cukup banyak dan ramah terhadap lingkungan, bahan itu pula bisa mendukung butuhnya energi terkhusus untuk warga desa di negara yang memiliki penghasilan rendah </t>
  </si>
  <si>
    <t>Mominer (Alat Peraga Fisika Momen Inersia)</t>
  </si>
  <si>
    <t>Penelitian ini bertujuan untuk membuktikan konsep fisika yaitu momen inersia pada penari balet. Percobaan dilakukan sebanyak lima kali dengan menggunakan variasi panjang lengan pada setiap botol lalu memberikan beban dengan cara digantung. Metode penelitian dilakukan dengan menjatuhkan beban pada ketinggian tertentu dan mencatat waktu jatuhnya beban. Pada percobaan tersebut diketahui hubungan antara momen inersia dan penari balet. Alat ini berhasil membuktikan semakin besar momen inersia maka perputaran semakin lambat serta berhasil membuktikan kebenaran rumus momen inersia pada penari balet.</t>
  </si>
  <si>
    <t>Uji coba ketahanan perekat dari jenis tepung</t>
  </si>
  <si>
    <t xml:space="preserve">Penelitian ini diawali dengan keterbatasan konsep atau pengetahuan tentang lem sederhana yang berbahan dasar tepung sagu, tapioka, dan beras sebagai bahan untuk membuat lem kertas, karena tepung memiliki daya rekat yang cukup kuat. Masalah utama dalam penelitian ini adalah bagaimana ketahanan rekatan lem terhadap kertas  Penelitian ini bertujuan untuk menguji coba ketahanan perekat yang berbahan dasar tepung yang berbeda. </t>
  </si>
  <si>
    <t>Penelitian Panel Surya Menggunakan Transisitor Jengkol</t>
  </si>
  <si>
    <t>Berdasarkan judul, penelitian kami mencari tahu apakah sebuah transistor jengkol dapat menangkap cahaya matahari.</t>
  </si>
  <si>
    <t>I-O CONT LI-DAS SMAN ULTRA (Internet Of Life Untuk Control Listrik Cerdas di SMAN 1 Unggul Indralaya Utara)</t>
  </si>
  <si>
    <t>Dalam bidang penelitian ini desain alat Control listrik cerdas berbasis Internet adalah salah satu tahap awal yang sangat penting di dalam proses implementasi Internet of life.Desain alat  untuk mengontrol listrik secara cerdas dengan mengkombinasi system control alat menggunakan technology internet of life berbasis Android (Smartphone)  ini  diharapkan diharapkan dapat membantu membantu memecahkan permasalahan penggunaan listrik yang kurang efisien hanya dengan sekali click menggunakan androidnya.</t>
  </si>
  <si>
    <t>Rancangan Miniatur EKG Sederhana untuk Memahami Kerja Pengelompokan Pola Sinyal Jantung Pada Elektrokardiogram</t>
  </si>
  <si>
    <t xml:space="preserve">Jantung memiliki peran yang penting bagi tubuh sehingga apabila jantung memiliki masalah maka akan berpengaruh yang sangat besar bagi tubuh. Oleh sebab itu sangat penting untuk mengetahui adanya kelainan pada jantung. Para medis memeriksa kelainan menggunakan alat bernama elektrokardiogram. Dalam EKG terdapat grafik yang harus kita pelajari pembacaannya dan kelainan dalam gelombang grafik tersebut, penelitian ini bertujuan untuk mengetahui pengelompokan pola sinyal jantung pada EKG. </t>
  </si>
  <si>
    <t>Menentukan Kofesien Viskositas Minyak Kelapa Sawit  Wilayah  Kikim Area Provinsi Sumatra Selatan Dengan Metode Ball Milling</t>
  </si>
  <si>
    <t>Dari hasil penelitian yang telah dilakukan dapat diperoleh kesimpulan bahwa Viskositas dapat digunakan untuk membedakan kualitas minyak goreng.</t>
  </si>
  <si>
    <t>Implementasi Fisika Komputasi : Pemodelan Epidemi Human Immunodeficiency Virus/Acquired Immunodeficiency Syndrome (HIV/AIDS) di Bandung dengan MATLAB/Simulink melalui Pemodifikasian Persamaan Differensial Bernoulli</t>
  </si>
  <si>
    <t xml:space="preserve">Penelitian ini merupakan implementasi fisika komputasi yaitu pada pemodelan epidemi HIV/AIDS di Bandung melalui pemodifikasian persamaan differensial bernoulli menggunakan MATLAB/Simulink. Penelitian ini bertujuan untuk mengukur jumlah HIV/AIDS di Bandung tiap tahunnya. Dari penelitian ini, dapat peneliti simpulkan bahwa MATLAB/Simulink dapat digunakan untuk menyelesaikan kasus persamaan differensial bernoulli pada contoh pemodelan epidemi HIV/AIDS di Bandung tiap tahunnya dengan cukup akurat. </t>
  </si>
  <si>
    <t xml:space="preserve">Pemodelan epidemi dalam implementasi fisika komputasi dengan MATLAB/Simulink adalah suatu pemodelan yang menggunakan metode numerik untuk memprediksi tentang suatu penyebaran penyakit. Penelitian ini bertujuan untuk mengukur jumlah kasus HIV/AIDS di Bandung tiap tahunnya. Dari penelitian ini peneliti dapat menyimpulkan bahwa software MATLAB/Simulink dapat digunakan untuk menyelesaikan kasus persamaan differensial bernoulli pada contoh pemodelan epidemi HIV/AIDS di Bandung tiap tahunnya dengan cukup akurat. </t>
  </si>
  <si>
    <t>Penentuan Nilai Gravitasi di SMP Swasta Shafiyyatul Amaliyyah Menggunakan Ayunan Matematis</t>
  </si>
  <si>
    <t>Dalam pelajaran IPA, terutama BAB Fisika; nilai gravitasi merupakan nilai yang paling umum dan sering digunakan dalam perhitungan dasar fisika. Nilai gravitasi yang biasa digunakan dalam perhitungan sebesar 10 m/s2 dan atau 9,8 m/s2. Dari hasil penelitian kami, kami mendapatkan nilai gravitasi sebesar 9,73 m/s2. Nilai ini mungkin berbeda jika dilakukan dengan menggunakan variasi  yang lebih banyak. Kami hanya menggunakan tiga variasi panjang tali. Kami meyakini banyak kekurangan dari penelitian kami.</t>
  </si>
  <si>
    <t>Apakah Kapal Otok-Otok Merupakan Mesin Stirling Termoakustik?</t>
  </si>
  <si>
    <t>Penelitian ini bertujuan untuk membuktikan apakah mesin kapal otok-otok sesuai dengan prinsip termoakustik menggunakan rumus resonansi helmholtz. Dalam percobaan ini, digunakan beberapa variabel bebas yakni bentuk juga volume wadah, jumlah lubang selang, dan bahan wadah yang sangat berpengaruh terhadap energi yang dihasilkan. Perbedaan suhu karena pembakaran pada satu sisi membuat adanya sisi panas dan sisi dingin yang menyebabkan gas memuai dan menyusut dan menghasilkan energi kinetik.</t>
  </si>
  <si>
    <t>Perancangan Alat Pengontrol pH Water Filter Berbasis Arduino dan Energi Surya</t>
  </si>
  <si>
    <t xml:space="preserve">Air adalah kebutuhan paling penting untuk kehidupan manusia. Air minum di lingkungan QSBS Al-Kaustar berasal dari sumur, dan melalui tahap filtrasi dengan menggunakan water filter reverse osmosis. Kelayakan air minum tersebut harus dilakukan pengukuran pH secara berkala. Untuk memudahkan pengukuran nilai pH, dikembangkan sebuah alat pengontrol pH otomatis berbasis Arduino dan energi surya. Penelitian ini dilakukan untuk pengembangan energi surya di lingkungan QSBS Al-Kaustar. 
</t>
  </si>
  <si>
    <t>pengaruh pulse width dan frequency terhadap sistem output tesla coil</t>
  </si>
  <si>
    <t xml:space="preserve">pengembangan tesla coil yang lebih efisien dengan berbasis semikonduktor dengan energi transfer yang lebih besar yaitu DRSSTC (Double Resonant Solid State Tesla Coil). Penelitian ini juga memaparkan pengaruh Pulse Width dan frequency cycle pada hasil sistem output DRSSTC.
kenaikan Pulse Width dan frekuensi menimbulkan kenaikan arus sehingga mendorong energi dari primer ke sekunder lebih kuat sehingga daya output yang dihasilkan juga semakin besar. Hal ini pun mempengaruhi panjang spark yang semakin besar dan jauh seiring dengan peningkatan energi dan daya keluaran sistem/output.
</t>
  </si>
  <si>
    <t>Air Yang Meloncat : Permodelan Self-Starting Siphon dengan  Persamaan Darcy-Weisbach</t>
  </si>
  <si>
    <t xml:space="preserve">
</t>
  </si>
  <si>
    <t>Potensi Pemanfaatan Energi Potensial sebagai Energi Listrik Alternatif pada Lampu Tangga Darurat SMA Islam Al Azhar 8</t>
  </si>
  <si>
    <t>Penelitian ini meneliti tentang energi potensial pengguna tangga murid SMA Islam Al Azhar 8 Bekasi yang dapat diubah menjadi energi listrik oleh sebuah alat piezoelektrik</t>
  </si>
  <si>
    <t>Penerapan Fisika pada Mekanisme Filtrasi  Pengolahan Air Siap Minum</t>
  </si>
  <si>
    <t xml:space="preserve">Penelitian ini bertujuan menganalisis pengaplikasian mekanisme fisika dalam filtrasi pengolahan air minum sehingga bisa menjadi bahan evaluasi di inovasi mendatang. Penelitian ini menggunakan metode pendekatan studi literatur, observasi dan wawancara. Berdasarkan pengamatan sampel filtrasi terdapat mekanisme fisika didalam proses filtrasi. Dari hasil wawancara metode filtrasi cukup efektif untuk pengolahan air minum pada komunitas skala kecil. </t>
  </si>
  <si>
    <t>Cara Kebisingan Akustik di Lingkungan Sekolah yang Ramai dapat Dimanfaatkan Sebagai Sumber Energi Alternatif</t>
  </si>
  <si>
    <t>Penelitian ini meneliti tentang cara kebisingan di lingkungan sekolah dapat dijadikan sebagai sumber energi alternatif, sebagai upaya untuk mengatasi polusi yang diakibatkan oleh konsumsi energi yang berlebihan. Meskipun eksplorasi lebih lanjut tetap harus dilakukan untuk penggunaan resmi konversi energi tersebut, penelitian ini mengkonfirmasi bahwa kebisingan dapat diubah menjadi sumber energi yang layak jika diubah menjadi energi listrik.</t>
  </si>
  <si>
    <t xml:space="preserve">Pemanfaatan Talas (Colocasia esculenta) Sebagai Sumber Energi Alternatif Bio Baterai </t>
  </si>
  <si>
    <t xml:space="preserve">Kami melakukan penelitian dengan tema sustainable ecosystem dengan pendekatan fisika. Tujuan penelitian ini adalah untuk mengetahui apakah talas dapat dimanfaatkan sebagai sumber energi alternatif. Metode penelitian yang digunakan adalah metode deskriptif kuantitatif. Penelitian dilakukan di halaman sekolah SMAI 24 Al-Azhar Boarding School. Kesimpulan yang dapat kami ambil adalah talas dapat dimanfaatkan sebagai sumber energi alternatif biomassa dengan berbagai pengoptimalan.
</t>
  </si>
  <si>
    <t xml:space="preserve">Mirai (Alat Dispenser Otomatis) </t>
  </si>
  <si>
    <t xml:space="preserve">Penelitian ini mengenai perancangan suatu alat dispenser otomatis yang diberi nama Mirai diambil dari bahasa Jepang artinya "Masa depan". Sifatnya yang portable 
dengan ukuran lebih kecil dan mudah 
penginstalasiannya agar orang-orang yang 
tidak terlalu mengerti teknologi dapat 
menggunakannya dengan mudah. Prinsip kerjanya menggunakan Arduini Uno sebagai microcontroller, 4 push button sebagai tombol manual pengisian air dengan ukuran volume gelas berbeda dan motor servo sebagai penggerak kran air dalam waktu yang berbeda untuk setiap tombol. Pemasangan Mirai ditempelkan pada dispenser. </t>
  </si>
  <si>
    <t>implementasi sensor ultrasonik berbasis mikrokontroller arduino untuk mendeteksi keterlambatan siswa di pondok pesantren modern al islam</t>
  </si>
  <si>
    <t xml:space="preserve">penelitian ini bertujuan untuk mengetahui cara kerja sensor ultrasonik  untuk mendeteksi keterlambatan siswa di pondok pesantren modern al islam cirebon. perangkat yang digunakan dalam penilitian ini adalah sensor ultrasonik, mikrokontroller arduino dan LCD. sistem perangkat juga dilengkapi dengan timer yang bertujuan untuk mengatur kerja alat hanya pada waktu tertentu. pada hasil pengujian alat yang dilakukan selama dua hari, menunjukkan bahwa sistem dapat bekerja dengan baik, sensor ultrasonik dapat mendeteksi keterlambatan siswa untuk kemudian ditampilkan pada layar LCD. </t>
  </si>
  <si>
    <t>Kajian Fisika Pada Permainan Tarek Situek Tradisional Aceh</t>
  </si>
  <si>
    <t>Tarek situek adalah permainan tradisional Aceh yang sudah jarang dimainkan. Permainan tarek situek menggunakan pelepah pinang, dan dimainkan oleh dua orang satu sebagai penark dan satu sebagai beban. karena permainan tarek situek sudah jarang diketahui oleh generasi muda dan di dalam permainan tarek situek apakah mengandung konsep fisika. Setelah kami melakukan permainan tarek situek ternyata mengandung beberapa konsep fisika yaitu gerak ,percepatan,kecepatan,perpindahan,waktu,gaya,usaha dan energi.</t>
  </si>
  <si>
    <t>Pengaruh gas amonia pada benda yang bergerak(manusia)</t>
  </si>
  <si>
    <t>kami melakukan penelitian ini untuk mengetahui apakah benar isu isu yang selama ini berkembang di masyarakat bahwa,gas amonia sangat berbahaya dan dapat merusak saluran pernapasan pada manusia.kami merasa penasaran dan ingin membuktikan bahwa hal tersebut benar sehinggga akhirnya kami melakukan penelitian studi kasus mengenai pengaruh gas amonia pada benda yang bergerak(manusia).</t>
  </si>
  <si>
    <t>Potensi Pasta Temulawak (Curcuma zanthorrhiza) Sebagai Pengganti Depolarisator Baterai Kering</t>
  </si>
  <si>
    <t>Baterai yang kita kenal adalah baterai kering dengan depolarisator MnO2. Unsur mangan tersebut dapat mencemari lingkungan. 
  Dalam pemilihan bahan sebagai alternatif baterai perlu diperhatikan kandungan kalium (potasium) sebagai elektrolit kuat. Selain itu perlu diuji sifat kelistrikan pada bahan, yaitu nilai tegangan dan kuat arusnya.
 Nilai tegangan dan kuat arus pada pasta temulawak diperoleh 1 V dan 3 mA. Dari literatur diperoleh bahwa tegangan lampu led paling rendah adalah 1,6 V. Sehingga lampu led dapat menyala dengan 2 buah baterai temulawak yang dipasang seri.</t>
  </si>
  <si>
    <t>Analisis Kebutuhan Energi Listrik pada Konversi Kendaraan Mobil di Indonesia</t>
  </si>
  <si>
    <t>Kendaraan listrik membutuhkan energi listrik, sebagaimana energi listrik termasuk energi yang sulit diciptakan dan membutuhkan waktu yang lama. Maka dari itu tujuan dalam penelitian ini, untuk dapat mengetahui kebutuhan energi listrik pada konversi kendaraan mobil BBM menjadi kendaraan listrik. Pada tahun kedepannya dapat memprediksi kebutuhan energi listrik di masyarakat menurut data yang dihasilkan dari tahun 2015-2021 yaitu sebesar 9,9753 x 109 kWh tiap tahun. Penelitian ini, menunjukkan kebutuhan energi listrik di Indonesia terus meningkat.</t>
  </si>
  <si>
    <t>Perbandingan Frekuensi Nada Gamelan Jawa</t>
  </si>
  <si>
    <t>Penelitian tentang Gamelan ini bertujuan untuk mengetahui besaran frekuensi tetapnya pada nada-nada alat musik tradisional ,seperti yang kita angkat yaitu Gamelan Jawa. Untuk mengetahuinya kami melakukan metode penelitian dengan cara memainkannya secara langsung serta merekam besaran frekuensinya(Hz) dengan alat Frequency Counter dari Handphone,lalu tiap nada kita teliti besaran frekuensinya dengan melakukan 5 kali pukulan tiap-tiap nada,sehingga kita dapat menemukan rata-rata pada tiap tangga nada dan menentukan perbandingannya</t>
  </si>
  <si>
    <t>Karakterisasi Hidroksiapatit Berbahan Cangkang Kerang Simping dan Cangkang Telur sebagai Alternatif Material Implan Gigi</t>
  </si>
  <si>
    <t>Penelitian Karakterisasi Hidroksiapatit berbahan cangkang kerang simping dan cangkang telur sebagai alternatif material implant gigi ini diharapkan menghasilkan inovasi teknologi yang unggul yang memberi konstribusi mendasar bagi pengembangan sintesis dan karakterisasi biometerial untuk bidang kesehatan dengan memanfaatkan bahan dasar lokal untuk menghasilkan material implant gigi yang mempunyai secara struktur, dan komposisi mirip gigi alami, bersifat anti bakteri, dapat diterima tubuh (biokompatibel), tidak beracun, menguntungkan bagi proses osteokonduktif, osteoinduksi dan osteogenesis.</t>
  </si>
  <si>
    <t>Baterai Kertas AlCu (Aluminium Cupprum)</t>
  </si>
  <si>
    <t>Penelitian kami berupa AlCu (Aluminium Cuprum) Paper Battery merupakan sebuah alternatif sumber daya ramah lingkungan yang memanfaatkan limbah kertas sebagai bahan pokok untuk menjadi membran elektrolit dan aluminium dan cuprum reuseable sebagai elektrodanya.</t>
  </si>
  <si>
    <t>(TAROS) Telur Asin Aneka Rasa dengan Menggunakan Teknik Tekanan Osmosis</t>
  </si>
  <si>
    <t>Telur asin adalah salah satu makanan yang berbahan dasar telur yang diawetkan dengan cara diasinkan. Telur asin tahan selama 1 bulan (30 hari), namun akan lebih baiknya jika dikonsumsi kurang dari 1 bulan. Sejalan dengan itu, dewasa ini belum banyak telur asin yang memiliki aneka rasa. Dengan seperti itu kami mengkaji penelitian dengan judul (TAROS) Telur Asin Aneka Rasa dengan Menggunakan teknik Osmosis. Osmosis digunakan untuk menyingkat waktu pembuatan. Hasil dari penelitian kami telur asin buat berhasil jika di masak daam jangka waktu 12 jam agar bumbu dan rasanya meresap ke dalam telur.</t>
  </si>
  <si>
    <t>Thermo-Accoustic Panel dengan Stack Ampas Tebu dan Sabut Kelapa sebagai Penurun Suhu dan Peredam Kebisingan</t>
  </si>
  <si>
    <t>Penelitian ini bertujuan untuk memberikan solusi terhadap permasalahan kebisingan menggunakan prinsip peredaman suara dari luar rumah yang memodifikasi penurun suhu menjadi interior rumah dengan inovasi yang berjudul Thermo-Acoustic Panel dengan Stack Ampas Tebu dan Sabut Kelapa sebagai Penurun Suhu dan Peredam Kebisingan. Peneliti membuat 4 tipe stack yang diujikan pada tiga frekuensi berbeda, dan divariasikan dengan menggunakan heatsink dan tanpa menggunakan heatsink.</t>
  </si>
  <si>
    <t>Analisis Eksistensi Titan dari Komik Attack on Titan di Dunia Nyata dengan Teori Scaling Law</t>
  </si>
  <si>
    <t>Penelitian ini bertujuan untuk membuktikan posibilitas kehidupan Titan dari komik "Attack on Titan" di kehidupan nyata. Seperti yang diketahui, Titan merupakan makhluk 'fiksi' yang bertubuh raksasa. Namun, apakah Titan bisa ditemukan di dunia nyata? Mengingat makhluk raksasa seperti dinosaurus juga pernah tinggal di bumi, lalu bagaimana dengan Titan? Menggunakan penerapan ilmu fisika didasari teori 'Scaling Law', kami akan membedah posibilitas eksistensi dah makluk raksasa satu ini.</t>
  </si>
  <si>
    <t>Adsorben Logam Berbasis Nanokomposit Hidroksiapatit yang Memanfaatkan Tulang Ikan Bandeng sebagai Penjerap Timbal(Pb) Dalam Air Laut Tercemar</t>
  </si>
  <si>
    <t>Adsorben Logam Berbasis Nanokomposit Hidroksiapatit merupakan penjerap limbah timbal (pb) dalam air laut tercemar. adsorben dapat mengurangi pencemaran laut yang di sebabkan oleh limbah timbal (Pb) dengan melakukan pengelolaan limbah berupa penerapan adsorpsi yang efektif. penelitian ini bertujuan menguranggi peningkatan pencemaran air laut yang disebabkan oleh kegiatan sumber bahan pencemaran seperti pemukiman, pertanian, dll. Adsorben dapat meminimalisir limbah tulang ikan bandeng, karena dalam pembuatan adsorben ini berbahan dasar dari tulang ikan bandeng sehingga lebih ramah lingkungan.</t>
  </si>
  <si>
    <t>Analisis Potensi Pembangkit Listrik Tenaga Gelombang Laut di Indonesia</t>
  </si>
  <si>
    <t>Kami melakukan sebuah penelitian pembangkit listrik tenaga gelombang laut dengan bentuk elips. Kami menggunakan generator sebagai alat pengubah energi kinetik menjadi energi listrik dengan dibantu oleh katrol untuk mempercepat rotasi generator. Pendataan dilakukan dengan menggunakan arduino yang akan didata di microsoft excel. Kami melakukan percobaan pada 10 ukuran elips berbeda untuk mencari bentuk elips terbaik.</t>
  </si>
  <si>
    <t>Energi Gelap sebagai Lubang Putih ( Dark Energy as White Hole)</t>
  </si>
  <si>
    <t>Dark energy suatu universe yang dianggap antigravitasi merupakan terusan gravitasi tak hingga dari black hole universe lain sehingga dark energy dapat disebut sebagai white hole. Buktinya adalah keberadaan FRB ketika black hole di universe lain menelan sebuah bintang. Dengan demikian maka terdapat banyak universe. Multiverse berlangsung di waktu yang bersinggungan serta di ruang yang tidak pernah sama, dan Big Bang bukan awal dari segalanya.</t>
  </si>
  <si>
    <t>Konversi Satuan Massa dari Butir ke Kilogram untuk Menghitung  Kebutuhan Benih pada Penanaman Jagung Manis di Lahan SMK  Negeri 1 Gelumbang</t>
  </si>
  <si>
    <t>Penelitian ini meneliti tentang konversi satuan massa dari butir ke  gram ke kilogram.</t>
  </si>
  <si>
    <t>Estimasi Intensitas Radiasi Matahari dengan Menggunakan  Jaringan Saraf Tiruan Backprpagation di Kota Palembang.</t>
  </si>
  <si>
    <t>Indonesia bagian barat memiliki potensi energi surya yang besar. Intensitas radiasi matahari dapat dimanfaatkan sebagai sumber energi alternatif. Berdasarkan hasil penelitian, nilai intensitas radiasi matahari yang berubah setiap bulannya.
 Pendugaan Intensitas radiasi matahari terbesar terjadi pada bulan april, mei dan juli: nilai radiasi hingga mencapai 5,3 kWh/m2, sedangkan terendah terjadi pada bulan Oktober: 3,89 kWh/m2. Hal ini menunjukkan bahwa energi radiasi matahari apabila dimanfaatkan dengan 
maksimal dapat  digunakan untuk memenuhi kebutuhan listrik di wilayah 
Kota Palembang.</t>
  </si>
  <si>
    <t xml:space="preserve">Kajian Efek Mpeba Dalam Usah Es Batu kristal Kabupaten Banyuasin </t>
  </si>
  <si>
    <t>Fenomena efek mpeba merupakan fenomena di mana air yang bersuhu panas akan lebih cepat membeku dari pada air yang bersuhu dingin.</t>
  </si>
  <si>
    <t>penelitian mengenai hukum archimedes pada fluida statis</t>
  </si>
  <si>
    <t>dipenelitian ini, saya ingin menjelaskan tentang bagaimana bekerjanya hukum archimedes pada fluida statis. saya ingin menjelaskan mengapa bisa suatu benda tenggelam dalam air, mengapung dalam air, dan mengambang dalam air. tentunya semua hal itu didasari oleh massa jenis objek tersebut dan massa jenis dari fluida itu sendiri.dalam hukum archimedes ini, juga menjelaskan bagaimana menentukan syarat bagi suatu benda untuk terapung, melayang, ataupun mengambang.</t>
  </si>
  <si>
    <t>NICO Trip</t>
  </si>
  <si>
    <t>NICO Trip (Nice and Convenient Trip) adalah sebuah perangkat elektronik untuk mengukur kepadatan gerbong kereta, menggunakan pemancar dan sensor ultrasonik, serta mikrokontroler berbasis ESP32 yang dipasang di bagian bawah gerbong kereta. Dengan ini, NICO Trip bertujuan untuk memberikan para penumpang kereta (KRL) perjalanan yang nyaman dengan menyediakan media tolak ukur agar penumpang dapat mengisi gerbong kereta secara menyeluruh dan rata.</t>
  </si>
  <si>
    <t>SDS Charging Cable</t>
  </si>
  <si>
    <t>SDS Charging Cable adalah sebuah kabel cas yang bisa meyakinkan keamanan saat mengecas di stasiun publik mengecas. Produk ini terinspirasi dari kasus-kasus pencurian data yang sering terjadi di hari-hari ini. Untuk memastikan bahwa produk berfungsi, kita menggunakan beberapa poin-poin terpenting, yaitu : Smartphone, Relay, USB, dan digital data.</t>
  </si>
  <si>
    <t>Perbandingan Diameter Rambut Remaja Laki-Laki dan Perempuan dengan Metode Difraksi Sinar Laser</t>
  </si>
  <si>
    <t>Rambut adalah hal yang paling berharga dan indah bagi perempuan. Banyak perempuan di luar sana yang rela menghabiskan duitnya untuk perawatan dari kepala hingga kaki. Salah satunya pemakaian hair extension yang tanpa disadari, jika memiliki perbedaan ketebalan diameter rambutnya akan membuat tampilan rambut tidak teratur. Alasan perempuan memakai hair extension karena ingin rambutnya terlihat tebal. Oleh karena itu penelitian ini akan menjelaskan tentang cara mengukur diameter rambut dan apakah benar rambut laki-laki lebih tebal dibandingkan perempuan beserta faktor-faktornya.</t>
  </si>
  <si>
    <t>Efektivitas Warna Spektrum Cahaya Terhadap Pertumbuhan Tanaman Kangkung (Ipomoea Aquatica)</t>
  </si>
  <si>
    <t>Penelitian ini dilakukan untuk mengetahui warna spektrum cahaya yang paling efektif bagi pertumbuhan tanaman kangkung. Metode yang digunakan dalam penelitian ini adalah metode eksperimen yang didukung dengan metode studi pustaka. Metode eksperimen penanaman kangkung dilakukan dengan perlakuan cahaya yang berbeda-beda selama 10 hari. Hasil penelitian menunjukkan bahwa tanaman yang ditanam menggunakan spektrum cahaya merah lebih efektif dan cepat dibandingkan tanaman dengan spektrum cahaya lainnya.</t>
  </si>
  <si>
    <t>GEM Pouch</t>
  </si>
  <si>
    <t>Listrik adalah bagian dasar dari alam dan salah satu bentuk energi yang paling banyak digunakan. Krisis listrik ini diakibatkan peningkatan harga barang yang diperlukan untuk menghasilkan listrik. Di sisi lain, manusia selalu bergerak dengan seluruh bagian tubuh. GEM Pouch yang menggunakan induksi elektromagnetik dan piezoelektrik untuk memanfaatkan pergerakan manusia adalah solusi dari permasalahan ini. Dengan alat ini, listrik dapat dihasilkan hanya dengan menggerakkan tangan saat berjalan maupun berlari. Dapatkah produk ini memanfaatkan pergerakan manusia menjadi listrik?</t>
  </si>
  <si>
    <t>Perancangan Solar Panel untuk Menambah Tegangan Listrik dalam Dynamo Motor</t>
  </si>
  <si>
    <t>Projek ini merupakan suatu modifikasi dari "trend" tipe-x trondol, namun dengan energi dari solar panel. Tujuan kami selain mencoba menggunakan energi alternatif, juga mencoba menaikkan tegangan listrik dengan bantuan putaran dynamo (dynamo yang menggerakan roda tipe-x trondol). Kami menggunakan energi alternatif, yang merupakan solar panel, dengan tujuan untuk menjaga lingkungan, dan mengurangi penggunaan baterai dan listrik, dengan kata lain "eco-friendly",</t>
  </si>
  <si>
    <t>Mbatik Pen</t>
  </si>
  <si>
    <t>Penelitian ini ditujukan untuk menciptakan canting elektrik cucuk tiga (Mbatik Pen) guna meningkatkan efisiensi pembuatan kain batik tulis. Produk Mbatik Pen akan melalui lima pengujian dengan masing-masing lima kali pengulangan. Eksperimen yang dilakukan meliputi Menguji suhu malam saat mencair, Menguji lama waktu pemanasan malam, Menguji lama waktu malam membeku, Menguji suhu canting maksimal, dan Menguji Mbatik Pen pada sukarelawan. Pengumpulan data tersebut bertujuan untuk membandingkan tingkat efisiensi Mbatik Pen dengan canting tradisional.</t>
  </si>
  <si>
    <t>Sistem Rekayasa Modulator Frekuensi Slendro pada Ketersediaan Alga Hijau sebagai Sumber Pangan Biota Laut</t>
  </si>
  <si>
    <t>"Sistem Rekayasa Modulator Frekuensi Slendro pada Ketersediaan Alga Hijau sebagai Sumber Pangan Biota Laut" merupakan penelitian yang menerapkan pengetahuan kelistrikan untuk merekayasa sistem injeksi arus listrik yang dimodulasi dengan frekuensi slendro melalui dua elektroda pada media air laut dan alga hijau. Hasil implementasi rekayasa diharapkan dapat membantu kualitas ekosistem air laut dari ancaman terhadap biodiversitas biota laut, dan memberikan suatu solusi dalam keberlanjutan ekosistem air laut.</t>
  </si>
  <si>
    <r>
      <rPr>
        <rFont val="Arial"/>
        <color theme="1"/>
      </rPr>
      <t xml:space="preserve">Alat analisis dan </t>
    </r>
    <r>
      <rPr>
        <rFont val="Arial"/>
        <i/>
        <color theme="1"/>
      </rPr>
      <t>monitoring Arrhythmia cordismyocardium</t>
    </r>
  </si>
  <si>
    <t>penelitian kami berfokus pada pasien riwayat jantung yang memiliki anomali pada detak jantung nya kami merancang prototype yang dapat merekam dan menganalisa detak jantung pasien yang mengalami anomali.cara kerja prototype kami ialah menggunakan pulse sensor untuk merekam detak jantung kemudian dibaca oleh arduino nano yang kemudian diolah menjadi data bpm atau beat perminute.jika ada anomali terdeteksi maka arduino akan mengirim sinyal ke rumah sakit</t>
  </si>
  <si>
    <t>Robot Pembersih Ramah Lingkungan Dengan Energi Panel Surya</t>
  </si>
  <si>
    <t>Robot pembersih umumnya digunakan untuk membersihkan sampah di ruangan maupun diluar ruangan. Tetapi yang berbeda adalah energi yang digunakan yaitu energi dari panel surya, bisa mengurangi 100% energi listrik. Metode penelitian meliputi pencarian data, bahan, alat, dan narasumber untuk membantu kami. Kami juga membuat robot dengan menggunakan pipa paralon jadi robot itu kuat dan ringan. Robot juga dilengkapi dengan sensor jarak, jadi jika ada tembok tidak akan menabrak. Oleh karena itu, robot bekerja dengan baik dengan bantuan dinamo dan panel surya.</t>
  </si>
  <si>
    <t>“Smart X-Pollution Chimney” Cerobong Wet Scrubber Sebagai Penurun Kadar Asap dan Debu Pada Limbah Pabrik Arang di Jakarta Menggunakan Ektroosidasi dan Filtrasi Membran</t>
  </si>
  <si>
    <t>Penelitian “Smart X-Pollution Chimney” Cerobong Wet Scrubber Sebagai Penurun Kadar Asap dan Debu Pada Limbah Pabrik Arang di Jakarta Menggunakan Ektroosidasi dan Filtrasi Membran adalah penelitian yang kami fokuskan pada kawasan Jakarta guna membantu mengurangi polusi yang ditimbulkan oleh limbah pabrik arang sebagai wujud peningkatan Quality Air yang lebih bersih dan sehat.</t>
  </si>
  <si>
    <t>Energi langkah kaki implikasi trotoar piezoelektrik dalam pemecahan masalah urban</t>
  </si>
  <si>
    <t>Pada tahun 2022, kebutuhan listrik di Indonesia telah mencapai 1.172 kWh/kapita dan akan terus naik seiring dengan pertumbuhan ekonomi Indonesia yang ditargetkan mencapai 5,3% di tahun 2023. (Direktur Jendral Energi terbaru, 2023). Inovasi dari Farel Firanno dan Naufal Stjerne Mamun dapat mengatasi permasalahan tersebut dengan melakukan pengembangan energi alternatif, salah satunya memanfaatkan energi kinetik di trotoar dengan piezoelektrik. Trotoar piezoelektrik yang dirancang pada penelitian terdiri atas sistem trotoar yang berfungsi menerima dari tekanan pejalan kaki.</t>
  </si>
  <si>
    <t xml:space="preserve">Analisis  kadar kandungan vitamin c pada jeruk lokal bengkulu menggunakan metode citra digital </t>
  </si>
  <si>
    <t xml:space="preserve">penelitian menganalisis kadar kandungan pada jeruk lokal bengkulu  menggunakan metode citra digital bertujuan untuk menentukan kadar vitamin c tertinggi diantara 3 jeruk yang dilakukan percobaan dengan menggunakan metode citra digital,dimana metode ini menggunakan alat bantu berupa kamera handphone untuk menentukan kadar vitamin c pada jeruk lokal bengkulu . </t>
  </si>
  <si>
    <t>Pemanfaatan Feses Sapi sebagai LPG Alternatif yang Murah serta Ramah Lingkungan</t>
  </si>
  <si>
    <t>Penelitian ini bertujuan untukmemberikan solusi atas krisis LPG yang saat ini melanda Indonesia, denganmenggunakan energi alternatif yakni biogas. Penelitian ini dilakukan di Jln. Padang Tajulua, Jorong Rambai, Kenagarian Koto Malintang, Kecamatan Tanjung Raya, Kabupaten Agam, Provinsi Sumatera Barat.</t>
  </si>
  <si>
    <t>Perbandingan Penggunaan Pupuk Organik dan Anorganik Terhadap Tumbuhan Terong (Solanum melongena L.)</t>
  </si>
  <si>
    <t>Pupuk organik yang penulis gunakan adalah pupuk yang dibuat secara alami. Dalam penelitian ini penulis menggunakan metode kuantitatif dengan pendekatan eksperimen. Tujuan dari makalah penelitian ini untuk melihat perbandingan tinggi batang serta jumlah daun mana yang lebih cepat perkembangannya dengan menggunakan pupuk yang berbeda. Kandungan nutrisi yang didapat dari tumbuhan terong adalah kalori, protein, karbohidrat, serat, dan lemak.</t>
  </si>
  <si>
    <t>efektivitas dari tuned mass damper dalam mengurangi efek dari gempa bumi pada pencakar langit</t>
  </si>
  <si>
    <t xml:space="preserve">penilitian ini meliputi efektivitas dari tuned mass damper yang diletakkan pada bagian atas sebuah gedung. kertas ini dibuat melalui eksperimen yang telah dilakukan dalam kelas, dimana kami mengoyangkan pemodelan gedung tersebut dan melakukan kalkulasi untuk perpindahan jarak gedungnya sebelum dan sesedah memakai tuned mass damper. pemodelan gedung tersebut dibuat menggunakan 4 buah pegas dan 3 lantai yang terbuat dari spaghetti/fetuccine. </t>
  </si>
  <si>
    <t xml:space="preserve">Gerak harmonik sederhana dan hubungan antara sudut rotasi dan perpindahan bangunan saat terjadinya gempa </t>
  </si>
  <si>
    <t xml:space="preserve">Experiment yang simulasi gempa bumi  kami menarik karton di atas pegas. Pada saat dilepaskan pegas akan berombang ambing atau bergoyang sehingga dapat dilihat perbedaan perpindahan dan rotasi sudut. Pada saat melakukan experiment. Setelah mendapatkan data dari experiment, ketiga mengambil beberapa screenshot dari camera untuk mengukur sudut rotasinya dan memplotnya. . 
Hasil adalah adanya gerak harmonik sederhana pada bangunan pada saat terjadinya gempa data serta ketinggian gedung memainkan peran sangat penting dalam memberi impact kepada sudut rotasi dan perpindahan. 
</t>
  </si>
  <si>
    <t>Baterai Air Laut &amp; Asam Sitrat untuk Lampu Nelayan Bagan</t>
  </si>
  <si>
    <t>Penelitian yang kami lakukan dimulai dengan mengenai keresahan nelayan yang mulai meresahkan naiknya BBM jenis pertalite yang mencapai harga Rp10.000/liter. Bahan bakar minyak termasuk kebutuhan nelayan yang sangat penting dalam membantu mereka dalam mencari mata pencahariannya untuk bertahan hidup. Kami berinovasi dengan adanya baterai air laut dan asam sitrat ini mampu menghemat pengeluaran para nelayan dikarenakan kebutuhan nelayan bagan untuk menghidupkan lampu selama 12 jam ini dapat digantikan dengan air laut dan asam sitrat itu sendiri yang dimana mampu menghasilkan energi sebesar 14 V.</t>
  </si>
  <si>
    <t>Desain Rumah Segi Delapan dan Penggunaan Bahan Penyerap Panas untuk Menurunkan Suhu dalam Rumah</t>
  </si>
  <si>
    <t>Menurut Kompas (2022), Tangerang Selatan, Banten, mengalami peningkatan suhu tertinggi di pulau Jawa, dimana kenaikannya mencapai 0,46 derajat celcius per dekade. Hal ini menyebabkan pendingin ruangan termasuk salah satu peralatan yang banyak ditemukan di dalam rumah dan gedung. pendingin ruangan sebagai solusi pendingin ruangan menggunakan 10% listrik secara global dan menghasilkan gas CFC (â€œklorofluorokarbonâ€_x009d_) yang secara langsung memperburuk masalah perubahan iklim (euronews.green). Di masa depan, mesin pendingin ruangan atau pendingin ruangan akan menjadi salah satu kebutuhan sekunder, sehingga seiring perjalanan waktu, kebutuhan energi dari pendingin ruangan di seluruh dunia diestimasikan akan meningkat tiga kali lipat lebih banyak pada tahun 2050-an. Pembengkakan tagihan listrik bulanan dalam rumah tangga, 56% diantaranya juga berasal dari penggunaan pendingin ruangan, dimana rata-rata rumah menggunakan pendingin ruangan selama 10 jam per hari (daikin, 2021). Solusi alternatif dari pendingin ruangan untuk mendinginkan ruangan yang tidak merusak lingkungan dan memperparah kenaikan suhu di  masa depan sangat dibutuhkan, oleh sebab itu penulis mencoba membuat sebuah desain rumah yang bersegi delapan dengan modifikasi bentuk dan bahan bambu untuk ventilasi untuk meningkatkan efektivitas sirkulasi udara alami yang selain bisa menurunkan penggunaan pendingin ruangan juga berdampak pada penurunan penggunaan listrik di dalam rumah. Bentuk rumah dan materialnya berdasarkan rumah tradisional, dipilih persegi delapan agar lebih seperti lingkaran untuk mendukung sirkulasi udara dan bambu dibuat miring agar bisa masuknya udara tanpa terkena matahari dan bambu yang bisa tahan terhadap pergeseran tanah, berbeda dengan rumah tembok yang mudah retak.</t>
  </si>
  <si>
    <t>GENSA: Generator Tenaga Sampah, Pembangkit Listrik Tenaga Sampah dengan Memanfaatkan Efek Seebeck</t>
  </si>
  <si>
    <t>Efek Seebeck adalah fenomena termoelektrik yang mengubah perbedaan suhu menjadi energi listrik. Penelitian ini memanfaatkan fenomena tersebut dalam pembakaran sampah untuk menghasilkan energi listrik. Sampah organik dapat diubah menjadi biogas, yang kemudian digunakan untuk membakar sampah anorganik seperti plastik dan kertas. Energi panas dari pembakaran ini akan dikonversi menjadi energi listrik melalui Efek Seebeck. Penelitian ini menelusuri kemungkinan mengubah sampah menjadi energi listrik yang bertujuan mengurangi sampah dan mengubahnya menjadi sumber energi yang bermanfaat.</t>
  </si>
  <si>
    <t>Penerapan Hukum Gay Lussac dengan Piezoelektrik dalam Konversi Termoelektrik (Terdapat revisi pada judul penelitian)</t>
  </si>
  <si>
    <t>Penggunaan listrik yang berlebih akan meningkatkan kebutuhan energi listrik, sehingga produksi energi listrik pun meningkat. Semakin banyaknya produksi energi listrik maka, pembangkit energi listrik konvensional pun meningkat. Namun, peningkatan pembangkit energi listrik tersebut tetap tidak dapat menutupi kekurangan dalam penyediaan listrik untuk memenuhi kehidupan masyarakat. Hal tersebut juga berdampak negatif bumi dimana pembangkit energi listrik konvensional membutuhkan lebih banyak bahan bakar fosil untuk memenuhi kebutuhan tersebut yang berakibat menurunnya sumber bahan bakar fosil yang menyebabkan pemanasan global. Peristiwa tersebut dapat memicu peningkatan suhu bumi sehingga udara menjadi semakin panas. Berdasarkan situasi tersebut peneliti ingin membuat sumber energi baru sebagai energi alternatif. Peneliti memanfaatkan efek piezoelektrik yaitu efek yang dihasilkan apabila suatu kristal ataupun keramik mengalami tekanan dan akan menghasilkan suatu muatan listrik, untuk dipasangkan dengan hukum gas ideal Gay Lussac. Piezoelektrik ini mendapatkan tekanan dari meningkatnya tekanan gas ideal yang terpengaruh oleh suhu yang semakin panas sehingga tekanan ini akan diterima oleh piezoelektrik mengakibatkan efek piezoelektrik ini terjadi.</t>
  </si>
  <si>
    <t>Patrick Star : Model Tempat Sampah Pembakar Limbah Menjadi Energi Listrik sebagai Integrated Energy Systems (IES)</t>
  </si>
  <si>
    <t>Dalam penelitian ini, peneliti bertujuan untuk merancang penghasil listrik dari limbah dengan skala yang lebih sederhana dan mudah digunakan dalam bentuk tempat sampah penampung limbah rumah tangga yang mampu mengubah limbah menjadi listrik dalam rumah tangga melalui panas pada pembakaran tertutup. Metode penelitian bersifat kuantitatif dan dilakukan melalui empat tahapan yaitu, observasi dan analisis informasi, pembuatan desain alat, pembuatan prototipe, dan evaluasi serta penyusunan laporan.</t>
  </si>
  <si>
    <t>Pemanfaatan Arduino UNO dalam Konstruksi Sistem Monitoring Penggunaan Energi Listrik Rumah Tangga</t>
  </si>
  <si>
    <t>Pada penelitian ini, Arduino UNO digunakan sebagai mikrokontroler terhadap sensor tegangan dan sensor arus pada rangkaian listrik rumah tangga. Hal ini membolehkan pengguna untuk melihat daya dan energi listrik yang digunakan secara real-time, sehingga memudahkan pengguna merencanakan manajemen penggunaan listrik di rumahnya.</t>
  </si>
  <si>
    <t>Strategi Optimalisasi Penukaran Baterai Bus Listrik untuk Meminimalkan Massa Baterai dan Daya Pengisian</t>
  </si>
  <si>
    <t>Bus listrik merupakan salah satu upaya pemerintah dalam mengurangi polusi di Jakarta. Namun, ada beberapa hambatan dalam transisi bus diesel ke bus listrik, di antaranya adalah jarak tempuh, waktu, serta metode pengisian baterai. Penelitian ini dilakukan untuk mengetahui keuntungan yang mungkin didapat jika direalisasikan sistem pergantian baterai sebagian sebagai solusi. Baterai akan dibagi menjadi beberapa segmen yang tiap segmennya dapat diganti pada halte ujung tiap rute, sehingga bus tidak dibatasi oleh waktu pengisian baterai.</t>
  </si>
  <si>
    <t>Konstruksi Miniatur Terowong Angin Sederhana sebagai Media Visualisasi Model Aliran Udara pada Struktur Dasar Geometri Bangunan</t>
  </si>
  <si>
    <t>Penelitian ini difokuskan dalam pengamatan visual terhadap model aliran udara pada bangunan dengan menggunakan desain terowong angin yang low cost.</t>
  </si>
  <si>
    <t>Nilai Termofisika daun jarak (Ricinus communis), daun sirih (Piper betle), dan bawang merah (Allium cepa) sebagai bahan kompres demam</t>
  </si>
  <si>
    <t>Judul: Nilai Termofisika daun jarak (Ricinus communis), daun sirih (Piper betle), dan bawang merah (Allium cepa) sebagai bahan kompres demam. Penjelasan: Metode yang kami gunakan adalah eksperimen dimana terdapat 7 perlakuan yaitu: P1: Daun Jarak P2: Daun Sirih P3: Bawang merah P4: Daun Jarak + Daun Sirih P5: Daun Jarak + Bawang merah P6: Daun Sirih + Bawang merah P7: Daun Jarak + Daun Sirih + Bawang merah Setiap perlakuan diulang sebanyak 3 kali. Parameter yang diamati adalah: A. Penurunan suhu B. Energi yang diterima atau yang dilepaskan C. Kapasitas kalor 1.) Penurunan suhu: Hasil penelitian yang di peroleh adalah: Penurunan suhu tertinggi diperoleh pada perlakuan P4 yaitu kombinasi Daun Jarak dengan Daun Sirih dan terendah pada perlakuan P6 yaitu kombinasi Daun Sirih dengan Bawang merah.  2.) Energi yang diterima/dilepaskan: Berdasarkan grafik diperoleh bahwa energi terbesar terdapat dalam perlakuan P4 sedangkan yang terendah diperoleh pada perlakuan P3 yaitu Bawang merah.  3.) Kapasitas kalor: Pada grafik hasil kapasitas kalor tertinggi diperoleh P1 yaitu 8.568 dengan kombinasi Daun Jarak. Kesimpulan:  P4 memiliki nilai tertinggi pada parameter penurunan suhu dan energi yang diterima/dilepaskan, nilai tertinggi kapasitas kalor diperoleh di P1.</t>
  </si>
  <si>
    <t>Penggabungan Tokamak dan Direct Fusion Drive sebagai  Generator Listrik Berbasis Fusi Nuklir</t>
  </si>
  <si>
    <t>Penelitian ini akan merumuskan generator listrik berbasis fusi nuklir dengan cara menggabungkan teknologi dari Tokamak dan Direct Fusion Drive. Secara spesifik, tokamak yang digunakan untuk penelitian adalah Korea Superconducting Tokamak Advanced Research (KSTAR) sedangkan DFD yang digunakan adalah Direct Fusion Drive Rocket. Tokamak merupakan suatu generator fusi nuklir yang menggunakan gaya magnet untuk membatasi dan mengisolasi plasma yang sangat panas serta diperlukan untuk memulai dan mempertahankan fusi. Sedangkan Direct Fusion Drive (DFD) merupakan mesin roket fusi nuklir yang terdiri dari berbagai inovasi untuk menghasilkan mesin yang lebih aman, kompak, dan berbobot lebih ringan yang secara langsung menghasilkan kecepatan buang tinggi dan daya dorong sedang, serta menghasilkan tenaga listrik. Salah satu kekurangan pada tokamak adalah dalam durasi penggunaan lebih dari 90 detik, tekanan yang dihasilkanÂ  dapat merusak field coil. Sementara DFD dapat menginduksi radiasi dan menyebabkan kerusakan serius pada material.Â Terlepas dari kekurangan tersebut, Tokamak memiliki kelebihan yakni bentuknya yang aksisimetris yang membuat pengekangan plasma relatif baik sehingga akan bertahan lebih lama karena plasma tidak berhamburan ke tepi dan menjadi dingin. Sedangkan DFD memiliki sistem yang lebih sederhana dan mudah dibuat, karena ruangan untuk plasma hanya sekitar 20-40 cm dan FRC Â memungkinkan pengekangan magnetik dengan geometri penggerak yang lebih sederhana dan alami. Desain dalam penelitian ini menggunakan siklus bahan bakar reaktor fusi berdasarkan reaksi Dâ€“3He dan Dâ€“D, melibatkan Superconducting Flux Conversers (FC), dan menggunakan metode pemanasan Rotating Magnetic Field (RMF) dari DFD. Peneliti juga menambahkan Vacuum Vessels, solenoid coil di tengah-tengah generator, Divertor, dan Cyrostat yang diambil dari tokamak sebagai komponen-kompenennya. Sebagai kesimpulan, berdasarkan Tokamak dan Direct Fusion Drive, terciptalah sebuah desain generator yang lebih efisien dengan menggunakan Rotational Magnetic Field dan Field Reversed Configuration dari Direct Fusion Drive dengan beberapa fitur dari tokamak: Vacuum Vessel, Cryostat, Divertor, dan SuperconductingÂ  Magnet (Center Solenoid Coil).Â Â Setelah desain baru yang kami ciptakan, diharapkan peneliti selanjutnya dapat mengembangkan dengan bahan-bahan yang lebih ekonomis lebih efisien, serta diuji secara nyata.Â </t>
  </si>
  <si>
    <t>Pemanfataan Energi Listrik Dalam Efisiensi</t>
  </si>
  <si>
    <t>Penelitian ini bertujuan untuk memberikan wawasan tentang penggunaan Energi Listrik dalam efisiensi waktu dengan media digital Tinker Cad</t>
  </si>
  <si>
    <t>Angle Solar tracker</t>
  </si>
  <si>
    <t>Pemanfaatan energi sinar matahari dengan panel surya adalah salah satu jawaban dari krisis energi saat ini. Namun untuk mendapatkan nilai energi yang optimum maka panel surya harus menghadap tepat ke arah matahari dengan menggunakan system solar tracker. Sekalpun sudah banyak jenis solar tracker yang sudah beredar di pasaran saat ini, namun model dan desainnya masih relative sukup rumit. Angle Solar Tracker menawarkan Solusi desain dan mekanisme yang lebih simple. Dengan menggunakan dua buah soalr cell kecil yang dimiringkan relative terhadapt arah matahari serta dipasang saling bertolak belakang, maka dapat didapatkan posisi matahari dapat diperkirakan dengan mengukur tegangn keluaran dari kedua solar cell tersebut. Secara logika, jika sudut relative keduanya sama terhadap arah matahari, maka tegangan yang dihasilkan akan relative sama. Dalam peneltian ini, masalah teknis yang terjadi adalah pergerakan motor masih kurang lancer karena sulit kedua solar cell menunjukkan hasil yang sama. Maka sedang dikembangkan dengan mengggunakan prinsip selisih nilai tegangan antara dua solar cell.</t>
  </si>
  <si>
    <t>CONRAD ( convection radiation) solar water heater - PEMANAS AIR BERTENAGA MATAHARI MENGGGUNAKAN  PRINSIP  KONVEKSI DAN RADIASI)</t>
  </si>
  <si>
    <t>Pemanas air rumah atau gedung sudah mulai banyak digunakan saat ini.  Di negara maju berikilim sedang, hal ini malah sudah suatu keharusan. Energi yang dipakai biasanya adalah energi Listrik dan ada pula yang menggunakan energi fosil seperti gas. Namun saat ini sumber daya energi fosil sudah mulai berkurang dan harganya semakin mahal. Bahkan krisis energi ini pula yang menyebabkan banhyak konflik di beberapa negara. CONRAD menawarkan sistem pemanas air yang mengunakan prinsip radiasi dan konveksi. SIstem ini menggunakan suatu benda yang umum  didapati di gedung atau rumah yakni tanki air.  Sistem ini lebih merupai proses green house effect dimana sinar matahari memanaskan tangki air yang terisolasi dalam gelas pelindung dari kaca. Kaca ini berfungsi menghambat laju panas keluar dari tangki.  teradpat dua buah atau lebih lapisan kaca untuk enghambat laju panas keluar dari tagki. Sistem ini  menawarkan kemudahan karena bahan utamanya yakni tanki air sudah ada di tiap umah atau gedung.</t>
  </si>
  <si>
    <t>Guardian Gas: Detektor Kebocoran Gas LPG Berbasis ESP32 dan Sensor MQ-02</t>
  </si>
  <si>
    <t>Penelitian ini merupakan pengembangan prototipe sistem detektor kebocoran gas LPG yang efektif dan terjangkau untuk meningkatkan keamanan rumah tangga. Sistem yang diberi nama "Guardian Gas" dengan mikrokontroler ESP32 sebagai unit pemrosesan utama yang terhubung dengan wifi dan sensor gas MQ-02 untuk mendeteksi keberadaan gas LPG. Tujuan utama dari prototipe ini adalah untuk memberikan informasi dan peringatan dini jika terjadi kebocoran LPG melalui telepon cerdas. Metodologi penelitian yang digunakan mencakup perancangan perangkat keras serta pengujian sistem dalam kondisi terkontrol untuk mengevaluasi fungsionalitas dan akurasinya. Hipotesis penelitian ini adalah bahwa sistem Guardian Gas akan mampu mendeteksi kebocoran gas LPG di atas ambang batas aman dan mengirimkan notifikasi peringatan secara cepat Hasil dari penelitian ini diharapkan dapat menjadi dasar untuk pengembangan lebih lanjut dalam solusi keamanan rumah tangga berbasis teknologi yang mudah diakses oleh masyarakat luas.</t>
  </si>
  <si>
    <t>Mungkinkah Plastik Diubah Menjadi Aspal?</t>
  </si>
  <si>
    <t>Penelitian berisi mengenai penelitian dan eksperimen mengolah atau mengubah plastik menjadi aspal</t>
  </si>
  <si>
    <t>Pemanfaatan Mekanika Pegas untuk Dikonversikan menjadi Energi Listrik</t>
  </si>
  <si>
    <t>Pemanfaatan mekanika pegas terdapat pada trampolin untuk dikonversikan menjadi energi listrik</t>
  </si>
  <si>
    <t>Pengaruh Permainan Tradisional Kapal Otok-Otok sebagai Media Pembelajaran Fisika terhadap Minat Belajar Siswa.</t>
  </si>
  <si>
    <t>Penggunaan permainan tradisional kapal otok-otok sebagai media pembelajaran Fisika diharapkan dapat meningkatkan minat dan motivasi belajar siswa. Melalui pendekatan ini, siswa tidak hanya dapat memahami konsep-konsep fisika yang abstrak, tetapi juga terlibat dalam proses pembelajaran yang lebih interaktif dan menyenangkan. Dengan mengaitkan materi dengan fenomena sehari-hari yang dekat dengan kehidupan mereka, seperti permainan kapal otok-otok, siswa diharapkan lebih antusias dan termotivasi dalam mempelajari Fisika. Penelitian ini bertujuan untuk menguji apakah penggunaan media berbasis budaya lokal ini dapat menjadi alternatif yang efektif dalam meningkatkan minat belajar dan pemahaman konsep siswa.</t>
  </si>
  <si>
    <t>Potensi Energi Petir sebagai Sumber Energi Baru Terbarukan</t>
  </si>
  <si>
    <t>Penelitian ini mengkaji potensi energi petir cloud-to-ground (dari awan ke bumi), sebagai sumber energi terbarukan, dan mengusulkan pemanfaatannya. Dengan menganalisa masalah krisis energi globlal terlebih dahulu, serta keterbatasan energi fosil dan dampaknya di Indonesia, penelitian ini menyuarakan pentingnya adanya sumber energi berkelanjutan. Dengan pendekatan fisika, bisa dikalkulasi seberapa besar rata-rata energi yang dihasilkan petir dalam satuan kWH. Akan tetapi, tentunya tidak sebatas perhitungan saja! Penelitian ini juga menyelidiki berbagai tantangan yang datang dari pemanfaatan petir, dimana sambaran petir bersifat spontan dan fluktuatif, mulai dari tantangan penangkapan sampai penyaluran. Indonesia merupakan negara dengan frekuensi sambaran petir tinggi, terutama di Jawa Barat, Sumatera Utara, Sumatera Tengah, dan Kalimantan Utara, sesuai data BMKG Juli tahun ini (Woropalupi, 2025). Semoga penelitian ini bermanfaat dan mampu menginspirasi keberlanjutan energi di Indonesia.</t>
  </si>
  <si>
    <t>Dried Banana Leaves as an Electron-Producing Layer in Capacitors</t>
  </si>
  <si>
    <t>This study experimented with dried banana leaves as eco-friendly  material for a sustainable capacitors. Sustainable capacitors are known for their ability to store and discharge electricity while reducing environment waste, which is important for this development, but most capacitors are
not made in mind with dried banana leaves. This experiment takes place in Chandra Kumala School Physics Laboratory from 13 to 29 of August 2025. Using an experimental method. Five capacitor samples of different surface areas (5 x 10 cm to 5 x 30 cm)
were made and tested under two charging conditions (6 V and 12 V) for 5 minutes each. The results concluded that smaller surface areas stored higher voltage, whereas the larger samples stored lower and because of the imperfect process of making them might likely have influenced the results. This research showed minor error and inconsistency. However, the findings supports dried banana leaves have the utmost potential as an eco-friendly alternative material for capacitors, supporting further research in biomass
application as an eco-friendly material.</t>
  </si>
  <si>
    <t>The Utilization of Dried Banana Leaves as Charge-ProducingLayers in a Triboelectric Generator</t>
  </si>
  <si>
    <t>Renewable energy plays a critical role in reducing reliance on fossil fuels and mitigating environmental impacts. One method is the triboelectric effect, which generates electricity through the friction of two materials. This study investigates the potential of banana leaves, a natural and discarded material, as a triboelectric medium when paired with aluminium foil. The experiment tested five different sample sizes (5×5 cm, 7×7 cm, 10×10 cm, 13×13 cm, and 15×15 cm). Aluminium foil was attached to dried banana leaves, forming paired samples that were tapped for 10 seconds at approximately 160 strokes per minute. Each test was repeated three times, and voltage outputs were recorded using a multimeter. Results showed that the 5×5 cm sample produced the highest and most stable voltage output (average 483.2 mV). The 10×10 cm sample also performed strongly and consistently (460.7 mV). By contrast, the 7×7 cm sample showed moderate but
less reliable results, while larger samples, particularly 13×13 cm and 15×15 cm, demonstrated reduced stability and lower voltages, with the 15×15 cm averaging only 102.9 mV. These findings show banana leaves can function as sustainable
triboelectric materials, with optimal performance occurring in small to medium sizes (5×5 cm to 10×10 cm).</t>
  </si>
  <si>
    <t>Pemanfaatan Limbah Ikan Lele (Clarias batrachus) untuk Produksi Biogas dengan Peran Kapur Tohor (CaO) dalam Proses Anaerobik</t>
  </si>
  <si>
    <t>Penelitian yang mengeksplorasi potensi limbah insang ikan lele (Clarias batrachus) sebagai bahan baku produksi biogas melalui proses fermentasi anaerobik, dengan penambahan kapur tohor (CaO) untuk menstabilkan kadar pH. Tujuan utama dari penelitian ini adalah untuk memberikan solusi ramah lingkungan terhadap permasalahan limbah ikan sekaligus menghasilkan energi terbarukan.
Adapun langkah-langkah fermentasi insang lele menggunakan kapur tohor yaitu mengeluarkan dan membersihkan limbah insang ikan lele untuk direndam dengan air, menambahkan kapur tohor ke dalam air , dan memantau produksi biogas setiap sekali seminggu.</t>
  </si>
  <si>
    <t>“Integrasi Rumus Fisika dalam Visualisasi MOBENTIK (Motif Benang Bintik) Representasi Batik Suku Dayak Kalimantan Tengah sebagai Inovasi Edukasi Berbasis Budaya”</t>
  </si>
  <si>
    <t>Penelitian ini mengkaji integrasi rumus fisika dalam motif Batik Benang Bintik Dayak Kalimantan Tengah sebagai inovasi edukasi berbasis budaya. Kurva Spiral Archimedes, Gelombang Sinus, Lissajous, dan Orbit Elips dipadukan untuk memperkaya estetika sekaligus menyampaikan makna filosofis. Hasil menunjukkan pendekatan ini efektif melestarikan budaya, meningkatkan pemahaman fisika, serta menarik minat generasi muda di era globalisasi.</t>
  </si>
  <si>
    <t>Analisis Fisika Terapan pada Briket Kelakai</t>
  </si>
  <si>
    <t>Penelitian ini bertujuan untuk menghasilkan briket kelakai yang berkualitas dengan melakukan analisis fisika berupa nilai kalor, kadar abu, kadar air, kerapatan, laju pembakaran, dan berat jenis.</t>
  </si>
  <si>
    <t>Pemanfaatan Solar Still Sederhana untuk Mengatasi Kelangkaan Air</t>
  </si>
  <si>
    <t>Penelitian ini membahas pemanfaatan solar still sederhana untuk menghasilkan air murni hasil evaporasi dan kondensasi guna mengatasi kelangkaan air. parameter yang diamati adalah parameter yang meliputi warna, bau, TDS (Total Dissolved Solids), TSS (Total Suspended Solids), dan pH (Potensial Hidrogen).</t>
  </si>
  <si>
    <t>Efektivitas Getah Pohon Pisang (Musa balbisiana Colla.) sebagai Agen Hemostatik Alami pada Luka Sayatan.</t>
  </si>
  <si>
    <t>Penelitian ini menguji efektivitas getah batang pisang batu (Musa balbisiana Colla.) sebagai agen hemostatik alami pada luka sayatan. Hasilnya menunjukkan getah pisang batu mampu mempercepat pembekuan darah (35,4 detik) dan penyembuhan luka (hari ke-4) lebih cepat dibanding salep luka (hari ke-6) maupun tanpa perlakuan (belum sembuh hingga hari ke-7). Kandungan bioaktifnya terbukti mempercepat koagulasi, regenerasi jaringan, serta mencegah infeksi.</t>
  </si>
  <si>
    <t>Inovasi Pemanfaatan Angin Lepas Pantai melalui Turbin Angin Vertikal sebagai Energi Alternatif Batu Bara dalam Mendukung SDGs di Dermaga Pasi-Pasi, Luwu Timur</t>
  </si>
  <si>
    <t>Penelitian ini berfokus pada pemanfaatan energi angin sebagai alternatif energi bersih untuk mengurangi ketergantungan Indonesia terhadap batu bara. Lokasi penelitian berada di Dermaga Pasi-Pasi, Kabupaten Luwu Timur, yang memiliki potensi angin lepas pantai. Data kecepatan angin dari BMKG dianalisis secara kuantitatif untuk menghitung potensi energi listrik menggunakan persamaan energi kinetik, sekaligus menjadi dasar perancangan turbin angin vertikal tipe Savonius.
Hasil simulasi menunjukkan bahwa turbin sederhana yang dirancang mampu menghasilkan listrik skala kecil pada kecepatan angin 9–12 km/jam. Setiap energi listrik yang dihasilkan dapat berkontribusi dalam menekan emisi karbon, sesuai dengan data faktor emisi dari ESDM, PLN, IPCC, dan IEA. Dengan demikian, penelitian ini mendukung target Net Zero Emission 2060 dan tujuan SDGs, khususnya poin 7 (Energi Bersih dan Terjangkau) dan poin 13 (Penanganan Perubahan Iklim).</t>
  </si>
  <si>
    <t>Optimalisasi Efisiensi Konversi Energi Kinetik: Perancangan Sistem Trotoar Cerdas dengan Sensor Piezoelektrik</t>
  </si>
  <si>
    <t>Penelitian ini bertujuan untuk mengoptimalkan efisiensi konversi energi kinetik menjadi energi listrik melalui perancangan sistem trotoar cerdas berbasis sensor piezoelektrik. Seiring dengan peningkatan populasi dan aktivitas pejalan kaki di perkotaan  energi kinetik yang dihasilkan dari langkah kaki memiliki potensi besar sebagai sumber energi terbarukan. Namun, tantangan utama terletak pada rendahnya efisiensi konversi serta durabilitas material piezoelektrik dalam jangka panjang. Oleh karena itu, penelitian ini fokus pada dua aspek utama: peningkatan desain mekanis untuk memusatkan tekanan pada material piezoelektrik dan pengembangan sistem elektronik untuk memaksimalkan penangkapan dan
penyimpanan energi. Metode yang digunakan meliputi analisis teoretis, simulasi perangkat lunak (FEM), dan eksperimen prototipe. Desain trotoar dikembangkan untuk mengintegrasikan unit piezoelektrik secara modular, memungkinkan perbaikan dan pemeliharaan yang mudah. Hasil simulasi menunjukkan bahwa desain mekanis dengan mekanisme tuas atau roda gigi mampu meningkatkan tekanan yang diterima sensor hingga 30%,
secara signifikan meningkatkan output tegangan. Selain itu, penggunaan rangkaian penyearah dan bank kapasitor berkapasitas tinggi berhasil menyimpan energi yang cukup untuk menyalakan lampu LED atau sensor lingkungan. Temuan ini menunjukkan bahwa sistem trotoar cerdas dengan sensor piezoelektrik bukan hanya merupakan konsep teoretis, tetapi juga solusi praktis dan berkelanjutan untuk
memenuhi kebutuhan energi lokal di
area publik.</t>
  </si>
  <si>
    <t>Penerapan Etnofisika Pada Layang-Layang Marrak</t>
  </si>
  <si>
    <t>Penelitian ini membahas tentang bagaimana penerapan etnofisika pada layang-layang marrak dan juga membahas tentang unsur budaya yang terkandung pada layang-layang marrak.</t>
  </si>
  <si>
    <t>Penerapan Hukum Archimedes Terhadap Kapal Dari Aluminium Foil</t>
  </si>
  <si>
    <t>Melakukan penerapan hukum Archimedes terhadap kapal dari aluminium foil serta menghitung massa maksimum yang dapat ditampung</t>
  </si>
  <si>
    <t>Pengembangan Material Pelapis Kaca Anti-UV Berbasis Ekstrak Jahe: Analisis Spektrofotometri UV-Vis dan Penerapan Hukum Beer-Lambert dalam Fisika Optik</t>
  </si>
  <si>
    <t>Penelitian ini mengkaji potensi ekstrak jahe sebagai pelapis kaca anti-UV ramah lingkungan. Dengan metode spektrofotometri UV-Vis dan prinsip Hukum Beer–Lambert, diuji bagaimana variasi konsentrasi memengaruhi daya serap radiasi UV. Hasil menunjukkan semakin tinggi konsentrasi ekstrak, semakin besar kemampuan menyerap UV, membuka peluang inovasi pelindung UV alami yang aman dan berkelanjutan.</t>
  </si>
  <si>
    <t>Analisis Pemantulan Panas Mengkilap dan Kusam Pada Permukaan Aluminium</t>
  </si>
  <si>
    <t>Efek pulau panas perkotaan (urban heat island) adalah salah satu faktor yang memperparah kondisi permasalahan perubahan iklim dan pemanasan global saat ini. Berdasarkan permasalahan tersebut, penelitian ini bertujuan untuk menganalisis perbedaan reflektivitas, mengamati perbedaan suhu permukaan dan mengidentifikasi pengaruh sifat reflektivitas pada permukaan mengkilap dan kusam dalam kondisi paparan panas yang sama.
Penelitian ini menggunakan metode eksperimen kuantitatif di laboratorium, dilakukan dengan cara memberikan paparan panas dari sumber yang sama pada kedua permukaan secara bersamaan. Hasil pengamatan menunjukkan bahwa plat kusam mengalami kenaikan suhu lebih cepat dan mencapai suhu akhir yang lebih tinggi dibandingkan plat mengkilap, sehingga dapat disimpulkan bahwa reflektivitas berpengaruh tergantung pada sifat permukaan.</t>
  </si>
  <si>
    <t>Analisis Pengaruh Bentuk Sayap Terhadap Daya Terbang Pesawat Kertas</t>
  </si>
  <si>
    <t>Penelitian ini mengkaji pengaruh bentuk sayap terhadap daya terbang pesawat kertas. Pesawat kertas digunakan sebagai model sederhana untuk memahami prinsip-prinsip aerodinamika. Tujuan penelitian ini adalah untuk mengidentifikasi bentuk sayap yang paling optimal dalam mencapai waktu terbang terlama.
Metode yang digunakan adalah pengujian komparatif terhadap empat model pesawat kertas dengan bentuk sayap yang berbeda: sayap lurus, sayap sapu belakang, sayap delta panjang, dan sayap delta lebar. Pengujian dilakukan dengan mengukur rata-rata waktu tempuh masing-masing model dan uji ANOVA. Hasil analisis menunjukkan adanya perbedaan yang sangat signifikan secara statistik antar kelompok (p &lt; 0,001) sehingga disimpulkan bahwa terdapat perbedaan yang signifikan secara statistik pada rata-rata waktu tempuh terbang antara keempat model sayap pesawat kertas (Delta 1 lebar, Delta 2 panjang, Lurus 1 lebar, dan Sapu belakang). Uji Post Hoc mengonfirmasi bahwa model sayap Lurus 1 (lebar) memiliki durasi terbang yang signifikan lebih lama dibandingkan ketiga model lainnya. Tidak ada perbedaan signifikan yang terdeteksi antara model Delta dan Sapu Belakang. Dengan demikian, dapat disimpulkan bahwa bentuk sayap lurus secara signifikan meningkatkan daya terbang pesawat kertas
Kata Kunci: Pesawat Kertas, Aerodinamika, Bentuk Sayap, Gaya Angkat, Waktu Tempuh</t>
  </si>
  <si>
    <t>BIO-FILT: Inovasi Alat Penyaring Air Sederhana Menggunakan Bahan Alami dan Barang Daur Ulang</t>
  </si>
  <si>
    <t>Air adalah sumber daya vital yang sangat dibutuhkan oleh manusia dan makhluk hidup lainnya. Namun, tidak semua wilayah memiliki akses terhadap air bersih yang memenuhi standar. Di beberapa daerah pedesaan, masyarakat masih bergantung pada sumur, sungai, dan penampungan air hujan yang seringkali tercemar, sehingga dapat menyebabkan penyakit. Situasi ini memerlukan teknologi sederhana yang dapat menyaring air dengan biaya terjangkau, mudah dibuat, dan menggunakan bahan-bahan yang ada di sekitar.
Penelitian ini bertujuan untuk menganalisis efektivitas alat penyaring air sederhana yang disebut BIO-FILT, yang dirancang menggunakan barang bekas dan material alami. Metode yang digunakan adalah eksperimen dengan desain One Group Pretest-Posttest. Data dikumpulkan melalui observasi, dokumentasi, dan uji sederhana. Hasil penelitian menunjukkan bahwa penggunaan BIO-FILT secara signifikan meningkatkan kualitas air. Hal ini ditunjukkan oleh perubahan warna dari keruh menjadi jernih, hilangnya bau tidak sedap, peningkatan kejernihan air, serta kenaikan pH dari 6 (sedikit asam) menjadi 7 (netral). Dengan demikian, BIO-FILT dapat dijadikan solusi alternatif yang efektif, ramah lingkungan, dan mudah diaplikasikan untuk penyaringan air.</t>
  </si>
  <si>
    <t>El-Flower: Inovasi Pembangkit Listrik Kombinasi Surya dan Bayu Sederhana</t>
  </si>
  <si>
    <t>Penelitian ini bertujuan menciptakan pembangkit listrik gabungan surya dan bayu skala rumah tangga dengan mengabungkan estetika dan fungsi di waktu yang bersamaan</t>
  </si>
  <si>
    <t>MACAKKA: Rancang Bangun Smart Fertilizer Delivery System Berbasis Gravitasi dengan pengatur waktu terintegrasi untuk Precision Farming yang Mandiri dan Efisien</t>
  </si>
  <si>
    <t>Pertanian di Indonesia masih didominasi pemupukan manual yang sering tidak terjadwal, sehingga menyebabkan pemborosan pupuk dan menurunkan hasil panen. Sementara itu, konsep pertanian presisi telah terbukti mampu meningkatkan efisiensi dan produktivitas, namun penggunaannya terkendala biaya serta ketergantungan pada teknologi digital yang sulit dijangkau petani kecil. Untuk menjawab masalah tersebut, penelitian ini merancang MACAKKA (Smart Fertilizer Delivery System), yaitu sistem pemupukan otomatis berbasis gravitasi dengan pengatur waktu terintegrasi yang hemat energi dan mudah diterapkan di lahan pertanian sederhana. Penelitian dilakukan secara eksperimen menggunakan tanaman tomat sebagai objek uji. Selama empat minggu, pertumbuhan tanaman dengan perlakuan MACAKKA dibandingkan dengan metode konvensional melalui pengamatan tinggi batang, diameter batang, jumlah daun, lebar daun, dan jumlah tangkai. Hasil analisis menunjukkan bahwa MACAKKA memberikan pertumbuhan lebih baik pada tinggi batang (t-hitung 4,77 &gt; t-kritis 3,182; p &lt; 0,05) dan diameter batang (t-hitung 5,29; p &lt; 0,05), sedangkan parameter lain cenderung meningkat meski tidak signifikan. Secara keseluruhan, MACAKKA terbukti mampu menyalurkan pupuk lebih merata dan tepat waktu. Dengan desain sederhana, hemat energi, serta tidak bergantung pada listrik utama maupun internet, alat ini berpotensi menjadi solusi praktis bagi penerapan pertanian presisi yang mandiri dan berkelanjutan.</t>
  </si>
  <si>
    <t>pengaruh penggunaan air kelapa sebagai aktivator terhadap superkapasitor berbasis karbon aktif kulit kakao</t>
  </si>
  <si>
    <t>Dalam penelitian ini diduga bahwa penggunaan air kelapa sebagai aktivator dapat memengaruhi kualitas karbon aktif yang dibuat dari kulit kakao. Karbon aktif yang diaktivasi dengan air kelapa diperkirakan mampu menghasilkan tegangan listrik sehingga dapat digunakan sebagai bahan elektroda superkapasitor.</t>
  </si>
  <si>
    <t>Pengembangan Sprektrofotometer Sederhana Berbasis Lensa Bioplastik Jeruk Sebagai Alat Peraga Optik Cahaya</t>
  </si>
  <si>
    <t>Kami membuat spektrofotometer sederhana menggunakan komponen sederhana seperti kardus, CD sebagai kisi difraksi, dan lensa dari ekstrak kulit jeruk. Pengujian kami lakukan dengan melakukan pengamatan menggunakan lensa datar, cembung, dan tanpa lensa pada spektrofotometer sederhana secara bergantian untuk mengetahui perbedaan fokus cahaya dan spektrum warna yang dihasilkan</t>
  </si>
  <si>
    <t>Kajian Fisika pada Sistem Pelembaban Udara Mesin Tetas: Analisis Laju Evaporasi dan Ketergantungannya pada Suhu dan Luas Permukaan Air</t>
  </si>
  <si>
    <t>Penelitian ini mengkaji aspek fisika pada sistem pelembaban udara mesin tetas semi-otomatis dengan menganalisis laju evaporasi air serta ketergantungannya pada suhu dan luas permukaan air. Faktor kelembaban relatif merupakan salah satu penentu utama keberhasilan penetasan telur unggas, sehingga pemahaman mengenai mekanisme fisikanya sangat penting untuk optimalisasi desain inkubator. Melalui eksperimen dengan variasi luas permukaan wadah air dan suhu inkubator, penelitian ini bertujuan menemukan hubungan matematis serta kombinasi optimal yang dapat menjaga kelembaban relatif sesuai kebutuhan embrio. Hasil penelitian diharapkan mendukung pengembangan teknologi mesin tetas lokal yang efisien, berbasis potensi daerah Kabupaten OKU Timur yang kaya akan produksi padi dan memiliki peluang besar untuk pengembangan peternakan Unggas.</t>
  </si>
  <si>
    <t>Real Food vs Fast Food</t>
  </si>
  <si>
    <t>Ketahanan pangan menjadi isu penting di Indonesia karena tingginya ketergantungan masyarakat pada beras sebagai sumber karbohidrat utama. Diversifikasi pangan lokal seperti tiwul menjadi solusi potensial
dalam menghadapi tantangan ini. Penelitian ini mengangkat perbandingan antara nasi tiwul yang diolah kekinian menjadi Tiwul Bowl dengan seblak, makanan populer di kalangan Gen Z.</t>
  </si>
  <si>
    <t>Desain alat penyaring air "Brisamor Bakel" berbasis mikrokontroller</t>
  </si>
  <si>
    <t>Penelitian ini merupakan eksperimen yang bertujuan untuk mengetahui 
efisiensi pemanfaatan microcontroller berbasis Internet Of Thinks (IOT) pada 
rancangan alat penyaring air berbahan briket organik batok kelapa sebagai karbon 
aktif yang dapat mengurangi tingkat kekeruhan air tanah yang ada di lingkungan 
SMAN 1 Unggul Indralaya Utara.</t>
  </si>
  <si>
    <t>Analisis Komparatif Suhu Permukaan Berbagai Material Infrastruktur Perkotaan terhadap Fenomena Urban Heat Island di Kota Palembang</t>
  </si>
  <si>
    <t>Penelitian ini menyoroti fenomena urban heat island di Palembang, di mana suhu kota lebih tinggi akibat dominasi material seperti aspal dan beton yang menyerap panas. Dengan membandingkan berbagai jenis material infrastruktur di beberapa lokasi, penelitian ini memberikan gambaran ilmiah tentang peran material terhadap peningkatan suhu kota serta pentingnya pemilihan material yang tepat untuk mewujudkan kota yang lebih sejuk dan nyaman.</t>
  </si>
  <si>
    <t>UM-FILIZATION (UltraMicro Filtration Deionization): Prototipe Penghasil Ultra Pure Water sebagai Pendukung Kegiatan Operasional Industri Semikonduktor</t>
  </si>
  <si>
    <t>Wilayah yang memenuhi kriteria industri semikonduktor di Indonesia adalah Kec. Manyar, Kab. Gresik, tetapi airnya masih payau. Diperlukan inovasi untuk mengubah air payau menjadi Ultra Pure Water (UPW). Maka dari itu kami membuat prototipe UM-FILIZATION untuk membuat UPW dari air yang ada di Kec. Manyar. Pengujian air dilakukan dengan membandingkan data antara sebelum dan sesudah memasuki UM-FILIZATION serta kriteria (UPW) kami menggunakan dari ASTM (American Society for Testing and Materials).</t>
  </si>
  <si>
    <t>Pengembangan Sistem Triboelektrik pada Roda Kendaraan untuk Menghasilkan Energi Listrik</t>
  </si>
  <si>
    <t>Penelitian ini tentang cara untuk mengganti energi kinetik yang terbuang di lalu lintas menjadi arus listrik yang dapat digunakan menggunakan sistem triboelektrik. Arus listrik yang dihasilkan tersebut dapat digunakan di mobil listrik.</t>
  </si>
  <si>
    <t>Membelah Udara: Interaksi Aerodinamika dan Efisiensi pada Mobil Modern</t>
  </si>
  <si>
    <t>penelitian ini mengkaji pengarus desain bodi mobil terhadap effisiensi aerodinamis dengan menggunakan terowongan angin buatan sendiri yang dirancang untuk model mobil dari tanah liat</t>
  </si>
  <si>
    <t>Analisis Ambang Pendengaran Pada Multi-Generasi Di Jawa Timur Untuk Regulasi Intensitas Bunyi Sound Horeg</t>
  </si>
  <si>
    <t>Menjelaskan apa itu Sound Horeg dan bahayanya pada manusia serta mengetahui Intensitas dan Frekuensi suara maksimal yang dapat di dengar oleh multi generasi untuk Regulasi Intensitas Bunyi pada Sound Horeg</t>
  </si>
  <si>
    <t>Mekanisme Tersembunyi Alam Semesta: Kajian Teoretis Quantum Entanglement sebagai Hubungan Non-Lokal</t>
  </si>
  <si>
    <t>Penelitian ini membahas quantum entanglement sebagai fenomena fisika sekaligus jembatan ke pemahaman spiritual. Melalui studi literatur, wawancara guru spiritual, dan refleksi pribadi, ditemukan tiga titik temu: keterhubungan tanpa batas ruang-waktu, peran pengamat dalam realitas, dan kemungkinan adanya dimensi tersembunyi. Hasilnya menunjukkan entanglement dapat memperkaya dialog antara sains, filsafat, dan spiritualitas.</t>
  </si>
  <si>
    <t>Pendeteksian Dini Kejang Epilepsi berbasis Fitur Frekuensi dengan Welch’s Power Spectral Density</t>
  </si>
  <si>
    <t>Epilepsi adalah sebuah gangguan neurologis global dengan lebih dari 50 juta penderita. Deteksi secara dini krusial untuk melakukan intervensi dini pada fase preictal (sebelum kejang terjadi). Electroencephalogram (EEG) adalah sebuah metode yang dapat dimanfaatkan untuk merekam sinyal gelombang otak. Penelitian ini bertujuan untuk mengeksplorasi penggunaan fitur berbasis frekuensi melalui Welch’s Power Spectral Density (PSD) dengan Supervised Machine Learning (ML). Ini dapat dilakukan dengan mengekstraksi kekuatan sinyal dalam lima pita frekuensi utama (delta, theta, alpha, beta, gamma) dari CHB-MIT Scalp EEG Database. Namun, analisis menunjukan bahwa pita frekuensi beta dan gamma merupakan indikator paling signifikan dalam mendeteksi fase preictal, sementara varians terbukti kurang efektif. Temuan ini memperkuat peran pendekatan berbasis frekuensi sebagai fondasi untuk sistem deteksi dini kejang yang lebih akurat dan adaptif.</t>
  </si>
  <si>
    <t>Pengembangan Alat Deteksi Dini Kualitas Sumber Air Baku Multi-Parameter Arduino Nano R3 Berbasis Efek Tyndall Terintegrasi Sensor pH dan TDS untuk Masyarakat Daerah Pedesaan di Indonesia</t>
  </si>
  <si>
    <t>Ketidakpastian kualitas sumber air baku yang bersih untuk keperluan minum di daerah pedesaan Indonesia menarik minat penulis untuk mengembangkan alat deteksi dini kualitas sumber air baku multi-parameter (pH, turbidity dan TDS) untuk mengukur indeks kemurnian air. Metodologi penelitian yang dipakai adalah perancangan alat, pengambilan data sampel air dari 30 sumber air, menguji validasi dan reliabilitas alat. Hasil validasi menunjukkan bahwa alat dapat mengukur secara akurat dan reliabel.</t>
  </si>
  <si>
    <t>Pemanfaatan Bubuk Kalsium Karbonat dari Cangkang Telur sebagai Bahan Tambahan Cat Tembok Eksterior Putih dalam Menurunkan Suhu Ruangan dan Potensi Meningkatkan Emisivitas dan Reflektansi Surya</t>
  </si>
  <si>
    <t>Penelitian ini menguji pemanfaatan bubuk kalsium karbonat dari limbah cangkang telur sebagai aditif cat tembok putih eksterior untuk menurunkan suhu ruangan. Hasilnya menunjukkan adanya penurunan suhu signifikan, dengan kenaikan suhu terendah pada cat berbahan 100% bubuk. Temuan ini membuktikan potensinya sebagai solusi ramah lingkungan untuk pendinginan pasif dan pengelolaan limbah.</t>
  </si>
  <si>
    <t>Pengaruh Fonologi dan Iradiasi dalam Urban Farming Terhadap Fase Vegetatif Tanaman Kangkung</t>
  </si>
  <si>
    <t>Penurunan jumlah petani di Indonesia dan keterbatasan lahan pertanian menuntut adanya inovasi seperti urban farming yang memanfaatkan ruang terbatas dengan teknologi modern. Penelitian ini bertujuan untuk menganalisis pengaruh fonologi (paparan musik) dan iradiasi cahaya LED terhadap fase vegetatif tanaman kangkung (Ipomoea aquatica). Penelitian dilaksanakan di Laboratorium Fisika SMA Little Sun Surabaya menggunakan metode eksperimen dengan desain Randomized Control Group Design. Lima perlakuan diberikan, yaitu kontrol, pencahayaan lampu, serta kombinasi cahaya LED dengan tiga jenis musik (hard rock, klasik, dan gamelan). Parameter yang diamati meliputi tinggi tanaman, luas daun, dan jumlah daun. Data dianalisis menggunakan ANOVA satu jalur dan uji lanjut DMRT. Hasil penelitian menunjukkan bahwa perlakuan cahaya LED dengan musik berpengaruh nyata terhadap pertumbuhan tanaman kangkung. Pertumbuhan terbaik diperoleh pada perlakuan cahaya LED dengan musik hard rock (A3B1), dengan rata-rata tinggi tanaman mencapai 37 cm serta peningkatan signifikan pada luas dan jumlah daun. Kesimpulannya, kombinasi cahaya LED dan musik, khususnya musik hard rock, dapat menjadi teknologi sederhana, efisien, dan inovatif untuk mendukung urban farming di Indonesia.</t>
  </si>
  <si>
    <t>Pengaruh Jenis dan Konsentrasi Elektrolit terhadap Beda Potensial MFC dari Lumpur Saluran Air</t>
  </si>
  <si>
    <t>Penelitian ini menyelidiki pengaruh jenis garam elektrolit dan konsentrasinya di katoda terhadap beda potensial MFC. Garam Klorida digunakan karena ketersediaanya yang luas dan kelarutannya dalam air tinggi sehingga mampu mentransfer elektron dengan baik. Faktor yang mempengaruhi kemampuan garam klorida sebagai elektrolit untuk mentransffer electron adalah ukuran ion logam golongan lA dan llA, kelarutan dan gaya elektro statik. Makin tinggi konsentrasi garam klorida maka semakin banyak ion-ion terdisosiasi di dalam air sehingga kemampuan mentransfer elektron semakin baik. Hukum Nernst bisa digunakan untuk menghitung potensial cell namun di dalam MFC ada banyak faktor yang mempengaruhi, misalnya kondisi di anoda dan di katoda. Kondisi di anoda dipengaruhi oleh jenis bakteri, pH, salinitas, COD,     OD , bahan anoda, dll. Kondisi di katoda dipengaruhi oleh jenis logam yang dipake katoda, dan garam elektrolit dan konsentrasinya. Jembatan garam juga mempengaruhi kelancaran transfer elektron dari anoda ke katoda. Untuk itu diperlukan informasi awal tentang jenis elektrolit dan konsentrasinya untuk tiap MFC agar menghasilkan beda potensial yang optimal.</t>
  </si>
  <si>
    <t>Perancangan Prototipe Piezoelektrik sebagai Sumber Energi Alternatif dari Suara di Lingkungan Kaya Bunyi</t>
  </si>
  <si>
    <t>Penelitian ini mengeksplorasi kelayakan pemanfaatan dari getaran suara yang ada disekitar kita sebagai sumber energi baru dengan menggunakan prototipe yang berbasis piezoelektrik. Cakram piezoelektrik dengan diameter 35 mm disambungkan ke dalam sirkuit breadboard dengan LED yang terhubung ke multimeter untuk pengukuran voltase. Eksperimen dilakukan di dalam ruangan tertutup, dan memberikan simulasi dengan kondisi suara yang keras seperti bioskop atau tempat acara lain. Riset ini meneliti bagaimana jumlah piezoelektrik sensor, frekuensi suara, dan intensitas suara mempengaruhi besar energi listrik yang dihasilkan. Hasil riset menunjukan bahwa sementara tegangan listrik yang dihasilkan tetap berada di dalam rentang milimeter, kinerja meningkat seiring dengan jumlah sensor dan intensitas suara, sejalan dengan penemuan sebelumnya. Peluang untuk mengoptimalkan telah diidentifikasi, termasuk pengaturan sensor paralel dan pencocokan impedansi, untuk meningkatkan efisiensi dari pengalihan daya. Potensi ketidakpastian terjadi dari pola refleksi suara, penempatan sensor, dan gangguan akustik, yang mungkin mempengaruhi pembacaan voltase. Meskipun daya yang dihasilkan tidak signifikan, studi ini menggambarkan potensi teknologi pemanfaatan suara dengan piezoelektrik sebagai sumber energi alternatif dalam lingkungan yang kaya bunyi. Penelitian ini kedepannya bisa menggunakan susunan sensor piezoelektrik yang lebih besar, dengan meningkatkan penyetelan resonansi, dan sistem penyimpanan energi untuk meningkatkan hasil dari energi yang dikeluarkan.</t>
  </si>
  <si>
    <t>Penerapan Konsep Jam Matahari pada Sistem Solar Tracker untuk Meningkatkan Efektivitas Panel Surya</t>
  </si>
  <si>
    <t>Penelitian ini bertujuan untuk meningkatkan efektivitas panel surya dengan cara yang sederhana, namun juga inovatif. Kami memanfaatkan konsep jam matahari untuk menciptakan sistem pelacak otomatis berbasis sensor bayangan. Sensor ini bekerja sebagai penunjuk arah sinar matahari. Ketika sensor membaca bayangan, mesin akan secara otomatis menggerakkan panel agar kembali tepat menghadap ke arah datangnya cahaya. Dengan cara ini, panel surya dapat terus mendapatkan paparan maksimal sepanjang hari.</t>
  </si>
  <si>
    <t>ON AIR: Pengembangan Nanosatelit unfuk Monitoring Kualitas Air Berkelanjutan</t>
  </si>
  <si>
    <t>A.	Abstrak Penelitian
Estuari Kali Lamong di Surabaya merupakan salah satu wilayah pesisir perkotaan yang paling rentan terhadap degradasi kualitas air akibat kombinasi aktivitas industri, pelabuhan, dan domestik. Pemantauan kualitas air di kawasan ini selama ini masih mengandalkan metode in situ yang mahal dan bersifat sporadis, sementara satelit publik seperti Sentinel-2 dan Landsat-8 tidak mampu menyediakan data dengan frekuensi yang cukup untuk mendeteksi perubahan dinamis harian. Penelitian ini menawarkan solusi berupa rancangan konstelasi nanosatelit berbiaya rendah yang secara khusus ditujukan untuk memantau parameter utama kualitas air, terutama Total Suspended Solids (TSS), kekeruhan, dan klorofil-a.
Menggunakan sensor MultiScape100 CIS yang ditempatkan pada platform NanoAvionics M6P (6U), penelitian ini menguji empat konfigurasi konstelasi satelit dengan simulasi berbasis Systems Tool Kit (STK). Hasilnya menunjukkan bahwa konfigurasi empat satelit pada empat bidang orbit dengan inklinasi rendah (~10°) memberikan kinerja terbaik, dengan cakupan ≥95% area Estuari Kali Lamong dan periode revisit ≤12 jam.
Rancangan ini membuktikan bahwa nanosatelit dapat menjadi komponen penting dalam sistem monitoring kualitas air perkotaan tropis, memungkinkan deteksi cepat terhadap pencemaran mendadak dan perubahan bio-optik estuarin. Lebih jauh, konsep ini dapat direplikasi di berbagai wilayah pesisir Indonesia, sehingga berkontribusi pada pembangunan sistem pemantauan kualitas air nasional yang lebih adaptif, murah, dan berbasis data real-time.
Kata kunci: nanosatelit, kualitas air; Estuari Kali Lamong, TSS, konstelasi satelit;</t>
  </si>
  <si>
    <t>Komputer</t>
  </si>
  <si>
    <t>Teleswitch (Telegram Switch): Saklar Digital Berbasis NodeMCU dan Telegram sebagai Pengendali Peralatan Elektronik Rumah Tangga Jarak Jauh (Studi Kasus: Kabupaten Tabanan)</t>
  </si>
  <si>
    <t>Penelitian ini bertujuan untuk mengetahui cara kerja dan efektivitas Teleswitch (Telegram Switch) sebagai saklar digital untuk menghemat penggunaan energi listrik. Teleswitch adalah saklar digital yang dapat dikendalikan dari jarak jauh dengan basis NodeMCU dan aplikasi Telegram, selain sebagai saklar, Teleswitch juga dapat memantau tegangan, arus, dan daya listrik yang sedang digunakan dan dikirimkan langsung ke aplikasi Telegram.</t>
  </si>
  <si>
    <t>Internet of Things JENDRAL (Jendela dan Radiator Mobil)</t>
  </si>
  <si>
    <t>Internet of Things JENDRAL sebuah rekayasa teknology dengan fitur yang ditawarkan yaitu mampu memonitoring keadaan radiator mulai dari ketinggian air, suhu dan kelembaban dari tabung recervoil serta pembaharuan system keamanan dimana mampu meminimalisir kriminalitas dengan modus pecah kaca.</t>
  </si>
  <si>
    <t xml:space="preserve">SIPELAYAR (Sistem Pembelian Pulsa Air Prabayar) </t>
  </si>
  <si>
    <t>SIPELAYAR (Sistem Pembelian Pulsa Air Prabayar) 
Rencana penelitaian yang yang menggunakan kan teknologi mikrokontroler Arduino dengan sistem iot atau internet of Things untuk membantu atau memudahkan pekerjaan manusia di era industri 4.0</t>
  </si>
  <si>
    <t>Aplikasi Android Literasi Sains Bahan Kimia pada Makanan</t>
  </si>
  <si>
    <t xml:space="preserve">Penelitian ini mengambil judul “Aplikasi Android Literasi Sains Bahan Kimia pada Makanan” didasarkan pada kenyataan bahwa terpenuhinya gizi adalah hal yang sangat penting bagi masyarakat pada umumnya dan siswa pada khususnya. Gizi yang baik terkandung dalam makanan sehat. Proses literasi akan lebih efektif jika dilakukan secara digital melalui telepon pintar (smartphone) yang dimiliki oleh masing-masing siswa. Penelitian ini dilakukan di SMK Negeri 1 Sukasada yang pada akhirnya diharapkan dapat menghasilkan suatu aplikasi android tentang literasi sains bahan kimia yang ada pada makanan. </t>
  </si>
  <si>
    <t>KILDY FIGHT THE COVID-19 GAME SEBAGAI MEDIA EDUKASI DI MASA PANDEMI COVID-19</t>
  </si>
  <si>
    <t>COVID-19 yang sedang melanda dunia membuat pemerintah mengeluarkan kebijakan untuk tetap dirumah sebagai menyegah penyebaran COVID-19. Sehingga siswa menghabiskan waktu luang dimasa daring dengan bermain game, namun kebanyakan game tidak memiliki nilai edukasi, terutama tentang pencegahan COVID-19, oleh karena itu untuk meminimalisir kecanduan siswa dalam bermain game yang tidak memiliki nilai edukasi dan sebagai sosialisasi ,maka dikembangkan game KILDY FIGHT THE COVID-19 GAME SEBAGAI MEDIA EDUKASI DI MASA PANDEMI COVID-19.</t>
  </si>
  <si>
    <t>The Fish Struggle Game Sebagai Media Edukasi Menjaga Kebersihan Laut Bagi Anak Millenial</t>
  </si>
  <si>
    <t>Penelitian ini bertujuan untuk mengetahui perancangan game edukasi digital sebagai media penanaman karakter cinta lingkungan pada masyrakat millennial di era 4.0. Dilakukan dari bulan februari sampai september 2020, berlokasi di IT Center MAN 1 Jembrana. Perancangan awal game dengan menentukan objek yang meliputi: karakter, layout, dan ikon rintangan. Selanjutnya penambahan aksi karakter ketika terkena rintangan maupun tidak.</t>
  </si>
  <si>
    <t>Tempat Sampah 2P (Pencacah dan Pengolah) Sampah Rumah Tangga Organik Menjadi Pupuk Organik Cair Berbasis Arduino dan EM4</t>
  </si>
  <si>
    <t>Penelitian ini merupakan inovasi kami sebagai peneliti membuat solusi untuk masalah peningkatan produksi sampah rumah tangga organik akibat dampat dari kebijakan stay at home</t>
  </si>
  <si>
    <t>SMART GREENHOUSE MIKROKONTROLER (SGM)</t>
  </si>
  <si>
    <t>Alat penyiram dan pemupukan bibit Cabai Rawit secara otomatis berbasis Mikrokontroler yang bisa dipantau melalui Smartphone dan LCD.</t>
  </si>
  <si>
    <t>DETEKSI DINI POHON ROBOH KARENA ANGIN (DETERO)</t>
  </si>
  <si>
    <t>Penelitian ini dibuat berdasarkan banyaknya pohon roboh karena angin pada saat hujan lebat. Merangkai alat yang terdiri dari  arduino uno tipe atmega 328-p, anemometer cup 3, layar LCD, dan Buzzer. Alat tersebut berfungsi sebagai pemberi peringatan dini dengan mengeluarkan bunyi ketika angin berhembus dengan kecepatan lebih dari 54 km/jam atau 15 m/s. Dengan demikian, memberi peringatan untuk tidak berada didekat pohon besar yang berpotensi akan roboh pada saat terkena angin.</t>
  </si>
  <si>
    <t>“COVID EDU-GAME” Inovasi Permainan Edukasi Berbasis 3D Sebagai Media Pengenalan Cara Pencegahan COVID-19 Bagi Pelajar Milenial di Era New Normal</t>
  </si>
  <si>
    <t>COVID EDU-GAME merupakan permainan untuk pengenalan pencegahan COVID-19 bagi pelajar milenial terkait penggunaan masker, mencuci tangan, dan protokol yang harus ditaati pada masa new normal. Pemain sebagai partisipan penelitian akan dibagi menjadi 3 kelompok dengan 3 perlakuan yang berbeda berdasarkan media informasi untuk pengenalan protokol COVID-19. Selain itu, terdapat Kuesioner System Usability Scale (SUS) yang digunakan untuk menilai usability dari game. Hasil yang diharapkan adalah COVID EDU-GAME memiliki nilai usability dan efektivitas yang lebih tinggi dibandingkan media lainnya.</t>
  </si>
  <si>
    <t>Voting Mobile: Aplikasi Pemungutan Suara Berbasis Online yang Mudah Murah dan Efisien</t>
  </si>
  <si>
    <t xml:space="preserve">　　Peneliti memiliki ide untuk membuat aplikasi pemungutan suara berbasis online, aplikasi yang akan dibuat tersebut yaitu voting mobile. Voting Mobile adalah aplikasi pemungutan suara berbasis online yang bertujuan untuk mempermudah pemungutan suara menjadi lebih efisien. Penelitian ini menggunakan metode penelitian dan pengembangan (research and development). Model yang digunakan adalah ADDIE, model ADDIE meliputi tahap: (1) analisis (2) desain, (3) pengembangan produk, (4) Implementasi, (5) Evaluasi.</t>
  </si>
  <si>
    <t>pemberi pakan kucing otomatis berbasis arduino dengan sensor suara "meong"</t>
  </si>
  <si>
    <t>sekarang banyak orang yg memelihara kucing. Namun kita sering meninggalkannya di rumah saat kita pergi. Jadi kita akan membuat pemberi pakan kucing otomatis berbasis arduino dengan sensor suara "meong".</t>
  </si>
  <si>
    <t>Treasure Box with e-KTP Security</t>
  </si>
  <si>
    <t>Treasure Box with e-KTP Security adalah penyimpan barang berharga untuk keadaan darurat yang menggunakan e-KTP sebagai kunci pembuka box dengan memanfaatkan Arduino Nano dan RFID MFRC522</t>
  </si>
  <si>
    <t>Pengembangan Deep Learning Object Detection pada Rekaman CCTV untuk Deteksi Pelanggaran Pembatasan Fisik pada Masa New Normal</t>
  </si>
  <si>
    <t>Dalam menghadapi new normal akibat pandemi Covid-19 perlu dilakukan penyesuaian salah satunya adalah physical distancing. Sayangnya masih banyak terjadi pelanggaran, contohnya kerumunan di Malioboro, Daerah Istimewa Yogyakarta (DIY). Oleh karena itu pihak berwenang perlu memantau terjadinya kerumunan menggunakan Closed Circuit Television (CCTV). Karena belum tersedia penelitian untuk mengamati pelanggaran physical distancing di Malioboro DIY, maka belum diketahui jumlah kasus pelanggarannya. Hasil dari penelitian ini digunakan untuk menganalisis adanya pelanggaran physical distancing.</t>
  </si>
  <si>
    <t>Alat Pemberi Pakan Ikan Otomatis Pada Aquaponik Berbasis Arduino</t>
  </si>
  <si>
    <t xml:space="preserve">Seiring dengan jumlah penduduk yang meningkat, kebutuhan pangan meningkat, kebutuhan papan untuk perumahan dan infrastruktur lain, sehingga lahan pertanian semakin sempit. Lahan sempit membuat kegiatan berkebun jadi kurang leluasa, namun dengan memanfaatkan ruang secara vertical, berkebun menjadi lebih menyenangkan dengan kuantitas yang dapat ditingkatkan. Untuk meningkatkan produksi pangan, kami berinovasi memadukan berkebun sayur dan pemeliharaan ikan dengan pemberian pakan secara otomatis yang akan memberi nutrisi pada ikan  dan mengkhasilkan kotoran sebagai nutrisi pada sayuran.
</t>
  </si>
  <si>
    <t>Kecerdasan Buatan sebagai Deteksi Dini Covid-19 Berbasis Convolutional Neural Network</t>
  </si>
  <si>
    <t xml:space="preserve">Diagnosis awal Covid-19 bisa dengan x-ray pneumonia dada. Namun, metode ini dapat mengalami false negative karena keserupaan hasil gambar pneumonia bakteri, virus, dan Covid-19 . Di sisi lain, Artificial Intelligent (AI) berupa Convolutional Neural Network (CNN) lebih teliti dalam klasifikasi gambar. Berdasarkan hal tersebut, peneliti mengembangkan kecerdasan buatan untuk membantu deteksi dini Covid-19 berbasis CNN. Kecerdasan buata melalui tahap learning dan predict. Uji performa dengan confusion matrix dilanjutkan analisis nilai akurasi, presisi, serta sensitivitas CNN. </t>
  </si>
  <si>
    <t>"Smart Detection" Aplikasi Pendeteksi Suhu dan Keramaian di Tempat Umum</t>
  </si>
  <si>
    <t>Penelitian ini dilatarbelakangi oleh lonjakan kasus corona pada masa new normal. Karena kami sangat perihatin dengan hal tersebut, maka kami memiliki inovasi untuk menciptakan aplikasi smart detection. Dengan diciptakannya aplikasi tersebut diharapkan dapat membantu masyarakat memantau suhu tubuh seseorang dan tingkat keramaian di suatu tempat.</t>
  </si>
  <si>
    <t>RangkulApp: Media Komunikasi Pendidikan yang Berpusat Pada Siswa Berbasis Android</t>
  </si>
  <si>
    <t>RangkulApp adalah rancangan aplikasi berbasis Android yang berfungsi sebagai media komunikasi pendidikan yang mendorong partisipasi aktif dari Siswa, Guru dan Orangtua. Pengembangan fitur aplikasi berpusat pada pemenuhan kebutuhan siswa yang dibagi menjadi tiga aspek, yaitu kegiatan belajar mengajar (KBM), kegiatan sosial antar siswa dan pengembangan minat dan bakat. Metode Design Thinking digunakan dalam menyusun rancangan karena memberikan kesempatan untuk menggunakan inovasi dan kreativitas dalam memecahkan masalah aktual dengan pendekatan berpusat pada pengguna (user-centered).</t>
  </si>
  <si>
    <t>Smart Car Prototype Model Using Support Vector Machine Algorithm</t>
  </si>
  <si>
    <t>This research about how to implement image processing use support vector machine algorithm in smart car to reduce the number of pedestrian death on the road</t>
  </si>
  <si>
    <t>Smart Reader For Blind People</t>
  </si>
  <si>
    <t>Kami ingin membuat alat yang membantu para tunanetra membaca sebuah tulisan dengan sebuah cincin yang bernama “Smart Reader”. Alat ini dirancang agar bisa mengeluarkan suara sesuai dengan karakter yang ditunjuk oleh penyandang tunanetra ini. Dalam proses tersebut, beberapa teori telah diuraikan untuk mendapatkan desain sistem yang baik, seperti teori Optical character recognition (OCR), Rangkaian sound device chipcorder, Mikrocamera, dan Speaker.
 Dalam penelitian ini, jenis penelitian yang akan digunakan adalah kualitatif dengan metode ekperimental.</t>
  </si>
  <si>
    <t>AUDITE (Sepatu Pintar Pendeteksi Guiding Block untuk Penyandang Tunanetra)</t>
  </si>
  <si>
    <t>Sepatu pintar yang dibuat untuk membantu para penyandang tunanetra dalam membedakan guiding block dengan paving normal. Alat ini juga mampu membedakan kedua pola yang terdapat pada guiding block</t>
  </si>
  <si>
    <t>Alat Bantu Tunanetra dalam Berbelanja Berbasis RFID</t>
  </si>
  <si>
    <t>Pada saat ini banyak Tunanetra yang berbelanja di supermarket dengan pembimbingnya ataupun minta bantuan ke pegawai supermarket walaupun saat pandemik ini. Untuk mengatasi masalah ini kami membuat proyek, yakni Alat Bantu Tunanetra dalam Berbelanja Berbasis RFID sebagai solusi berbelanja di masa depan. Alat kami terbukti akurat dan cepat dalam mengetahui nama barang, rasa barang, berat barang, dan harga barang. Selain itu juga kami membuat alat ini agar tidak mengganggu perkerjaan orang lain</t>
  </si>
  <si>
    <t>Analisis Ultrazer dalam Upaya Meningkatkan Kesadaran Masyarakat untuk Menerapkan Physical Distancing</t>
  </si>
  <si>
    <t>Penelitian ini bertujuan untuk meningkatkan performa pencegahan penyebaran Covid -19 dalam penerapan Physical distancing di masyarakat. Masih kurangnya kesadaran masyarakat dalam mendisiplinkan diri untuk menjaga radius aman 1 meter dengan orang lain. Hal ini dapat terlihat dengan masih banyaknya penambahan kasus positif korona per hari. Alat ini diberi nama Ultrazer yaitu memberi peringatan dini kepada pengguna dalam bentuk warning berupa bunyi alarm dan lampu yang menyala sebagai tanda bahwa radius antara pengguna alat ini dengan orang lain di sekitarnya belum mencapai radius aman.</t>
  </si>
  <si>
    <t>Prototipe untuk Mendeteksi Tingkat Kemanisan Mangga Arumanis Menggunakan Sensor Inframerah</t>
  </si>
  <si>
    <t>Penelitian ini bertujuan untuk membuat prototipe alat yang dapat membantu mendeteksi tingkat kemanisan mangga arumanis. Prototipe alat tersebut dirancang dari tiga komponen utama yakni sensor inframerah, arduino uno dan layar LCD.Hasil yang diharapkan pada penelitian ini yakni prototipe yang dibuat dapat mengkategorikan mangga sesuai dengan tingkat kemanisan yang dimilikinya. Sehingga, alat ini dapat dikembangkan dan membantu masyarakat agar menentukan tingkat kemanisan mangga dengan akurat</t>
  </si>
  <si>
    <t>Ekspansi Desimal dari Selisih Dua Akar Irasional</t>
  </si>
  <si>
    <t>Jika ada 2 bilangan bulat positif non - kuadrat yang diakarkan kemudian diselisihkan, maka akan dihasilkan maka akan dihasilkan suatu bilangan irasional yang memiliki ekspansi desimal terbatas yang unik. Penelitian ini bertujuan untuk mengetahui apakah dari ekspansi desimal tersebut bisa dikembalikan menjadi bilangan bulat semula.</t>
  </si>
  <si>
    <t>Indikator Level Air Sungai Berbasis Web Base Dan SMS Gateway Dalam Menghadapi Perubahan Iklim</t>
  </si>
  <si>
    <t>Pada musim hujan keadaan sungai suatu hal yang paling diwaspadai, terutama untuk sungai yang berpotensi bisa meluap dan menyebabkan banjir, kadang penduduk setempat, untuk mengetahui kondisi level air dilakukan dengan cara melihat langsung, atau bertanya kepada penduduk lainnya yang berada dekat sungai, muncul kekhawatiran jika air meluap pada saat malam hari dan tidak ada seorang pun yang tau, ditambah tidak adanya sistem peringatan dini banjir, dari hal tersebut kami berencana membuat suatu alat yang bisa mengukur ketinggian air sungai dengan sistem web data base dan sms gateaway.</t>
  </si>
  <si>
    <t>Alat Safety Riding Pada Kendaraan System Android Controller Dengan Indikator DMD Text</t>
  </si>
  <si>
    <t>Di Indonesia kecelakaan berkendara menjadi tingkat kecelakaan yang paling tinggi. Kecelakaan berkendara sepeda motor pertahun semakin bertambah. Data kecelakaan lalulintas yang menjadi urutan Ke-3 penyebab kematian di Indonesia.paling menjadi sorotan dalam menyumbang angka kecelakaan adalah riting kiri-kanan atau kita kenal dengan lampu seinMaka dari hasil reset yang pertama kami berencana membuatalat yang kami buat selain lebih jelas dalam menunjukan suatu tanda baik belok atau lainnya juga dapat memberi tahukan jarak atau peringatan tertentu.</t>
  </si>
  <si>
    <t>Sistem Identifikasi Pigmen Alam Pewarna Tekstil Berbasis Mikrokontroler Arduino Uno</t>
  </si>
  <si>
    <t>Tujuan penelitian yaitu menghasilkan sistem identifikasi pigmen alam pewarna tekstil berbasis mikro kontroler Arduino Uno. Sistem ini diharapkan dapat digunakan sebagai alat bantu dalam proses pewarnaan tekstil menggunakan bahan alami agar proses pewarnaan tekstil menggunakan bahan alami dapat dilakukan secara praktis dan akurat.</t>
  </si>
  <si>
    <t>Penerapan Metode Multiple Linear Regression Untuk Prediksi Harga Pasar Properti Menggunakan Bahasa Pemograman Python</t>
  </si>
  <si>
    <t>Penelitian ini dilakukan untuk mengembangkan model prediksi harga pasaran properti di suatu daerah. Premis dari penelitian ini adalah harga jual rumah sebanding dengan luas tanah dan luas bangunan di daerah tertentu.</t>
  </si>
  <si>
    <t>Angklung Otomatis</t>
  </si>
  <si>
    <t>Sebuah alat yang bisa memainkan angklung sebanya 1 oktaf dengan sendirinya</t>
  </si>
  <si>
    <t>Pesawat Tanpa Awak Bersayap Tetap dalam Fungsi Penyelamatan Korban Tenggelam</t>
  </si>
  <si>
    <t>drone ini memiliki sayap dengan lebar 154 cm,dan mesin bensin berkapasitas 10cc. Dengan spesifikasi tersebut drone ini dapat bekerja dalam situasi angin dengan kecepatan diatas 20 km/jam serta takeoff dan landing pada landasan yang pendek sehingga tidak membutuhkan banyak tempat .Pelampung yang dijatuhkan adalah pelampung berjenis inflatable life jacket, sehingga dapat mengembang sesaat terlepas dari drone. Servo sebagai pengunci pelampung dan Mekanisme pelepasan memanfaatkan grafitasi seagai pemberat</t>
  </si>
  <si>
    <t>Rancang Bangun Sistem Monitoring Pasien Rawat Jalan Berbasis IoT</t>
  </si>
  <si>
    <t>Covid-19 menyebabkan banyak orang yang dirawat di RS terinfeksi virus corona. Untuk mengurangi penyebaran wabah ini, dirancang dan dibangun sistem monitoring pasien rawat jalan berbasis IoT. Variabel yg diukur adalah suhu tubuh, detang jantung, dan kadar oksigen pasien. Variabel tersebut termonitoring oleh dokter/perawat secara real time. Dengan sistem ini RS dapat melayani pasien rawat inap secara maksimal dari jarak jauh.</t>
  </si>
  <si>
    <t>The Use of Zappar Posters with Augmented Reality to Educate People about Covid-19</t>
  </si>
  <si>
    <t>Coronavirus is a collection of viruses that can infect the respiratory system. In many cases, this virus only causes mild respiratory infections, such as flu. However, this virus can also cause severe respiratory infections, such as lung infections (pneumonia). Therefore good education is needed to the community. One thing that can be done is to make an augmented reality poster using Zappar.</t>
  </si>
  <si>
    <t xml:space="preserve">“DIFFERENTLYABLED” UNTUK INFORMASI PELAYANAN PARIWISATA DI  KUDUS BERBASIS IT </t>
  </si>
  <si>
    <t>Dengan web “differentlyabled” masyarakat dapat meninjau terlebih dahulu wisata yang akan dikunjungi.  
Di dalam web terdapat menu home dan informasi. Pada menu home kami mengenalkan apa itu web differentlyabled, wisata menarik di Kudus yang dapat dikunjungi semua orang terutama kaum disabilitas. Dan pada menu informasi kami menyediakan informasi pariwisata di Kudus. Mulai dari tempat wisata religi, edukasi, dll. Di dalam informasi itu juga terdapat sejarah, keunikan, fasilitas dan layanan yang ditawarkan oleh pihak obyek wisata.</t>
  </si>
  <si>
    <t>Organic Shop sebagai Solusi Keresahan Pedagang di Pasar Tradisional akibat Pandemi Corona</t>
  </si>
  <si>
    <t>Penelitian ini ditujukan untuk membantu pedagang di pasar tradisional dalam memasarkan dagangannya di masa pandemi Corona. Selain itu, penelitian ini juga bertujuan untuk memacu produktivitas masyarakat dalam masa ini dengan membuat sebuah website yang bernama "Organic Shop" sebagai medianya.</t>
  </si>
  <si>
    <t>Helmo: Your Next-Gen Health Monitor</t>
  </si>
  <si>
    <t>Helmo merupakan situs internet yang dapat memonitor kesehatan para penggunanya. Hal ini dilakukan dengan cara pemeriksaan rutin dengan alat yang kami buat. Alat tersebut tersebar di berbagai tempat sehingga mayoritas masyarakat Indonesia dapat mengaksesnya. Alat ini dapat mengukur detak jantung, tensi, kadar oksigen, dan pengukuran berat dan tinggi badan para penggunanya. Di dalam situs internet ini, kami juga menyediakan para dokter sebagai sarana konsultasi yang dapat membantu pengguna jika terdapat keluhan.</t>
  </si>
  <si>
    <t>Spelling Bee for Blind People</t>
  </si>
  <si>
    <t xml:space="preserve">Pandemi COVID-19 membuat siswa harus melakukan belajar di rumah. Dibutuhkan media pembelajaran khusus untuk siswa penyandang tuna netra agar dapat meningkatkan semangat belajar, mendapatkan kesempatan yang sama dan berkompetisi layaknya siswa yang normal. Penelitian kali ini adalah pengembangan penelitian sebelumnya yang menghasilkan mesin ketik braille dengan output suara. Mesin ketik dengan inti modul Raspberry Pi yang sudah diberi teknologi teks ke wicara (Text to Speech), dikembangkan untuk membuat modul pembelajaran yang menarik yaitu aplikasi SeB4B (Spelling Bee for Blind People). </t>
  </si>
  <si>
    <t>Design and Implementation of Virus Outbreaker Simulation Game using Expert System</t>
  </si>
  <si>
    <t>Membuat simulasi menggunakan konsep sistem pakar.</t>
  </si>
  <si>
    <t>PEMROGAMAN ARDUINO UNO SEBAGAI ALAT PENGUKUR KADAR GARAM MASAKAN</t>
  </si>
  <si>
    <t xml:space="preserve">Yohanes Lukas Dony Anggoro dan rekannya melakukan pengukuran larutan garam dapur terukur (dalam satuan Kg) dari pasar yang dilarutkan pada air mineral terukur (dalam satuan m3) serta hubungannya dengan tahanan kelistrikan yang ditimbulkan. Berdasarkan data pengukuran ini dapat digunakan sebagai acuan penyusunan program pada Arduino jenis Uno untuk mengukur kadar keasinan garam suatu masakan khususnya sop. </t>
  </si>
  <si>
    <t>PEMROGRAMAN ARDUINO MEGA 2560 UNTUK ALAT BANTU PETANI GARAM MENGUKUR HASIL PANEN</t>
  </si>
  <si>
    <t>hubungan tahanan listrik bahan cair dalam bentuk larutan garam ke tahanan kelistrikan bahan cair menimbulkan suatu pertanyaan mendasar tentang kegunaan hasil penelitian tersebut untuk kehidupan sehari hari. 
Salah satu pemikiran yang terlintas pada pemanfaatan penilitian ini adalah menerapkannya pada lahan pertani garam untuk membantu petani garam mengukur hasil panen garam saat lahan garam mulai diisi air laut. Dengan menggunakan Arduino jenis mega 2560 diharapkan menjadi jembatan antara penelitian teman dan terapan penelitian tersebut di kehidupan nyata.</t>
  </si>
  <si>
    <t>HEALTH CARE</t>
  </si>
  <si>
    <t>HEALTH CARE merupakan aplikasi Sistem Informasi Manajemen kebutuhan serta rekam medis pasien rawat inap guna memudahkan Perawat, Dokter dan Keluarga Pasien dalam Memantau Perkembangan Kesehatan Pasien Rawat Inap</t>
  </si>
  <si>
    <t xml:space="preserve">5 RI NO HIRO BOT  ( ROBOT PENGANGKUT SAMPAH MEDIS ) </t>
  </si>
  <si>
    <t>Upaya untuk pencegahan penularan penyakit yang di akibatkan oleh sampah medis di rumah sakit sangat di perlukan. Disini peneliti mencoba menganalisa tentang bagaimana cara menanggulangi penularan penyakit yang disebabkan oleh sampah medis. Sehingga diharapkan bisa membantu / meringankan tugasa para medis atau sanitarian yang bekerja di rumah sakit.</t>
  </si>
  <si>
    <t>Video Frame Interpolation Using Optical Flow</t>
  </si>
  <si>
    <t>Optical Flow is an algorithm that can be used to know the speed of objects between 2 images or frames of a video. Using this we can make artificial frames between 2 frames of a video to increase the framerate of the video without changing its length. The aim of this research is to know the effectiveness of this video frame interpolation technique at various conditions such as the original framerate and resolution by calculating the difference of the expected frame and the artificial frame.</t>
  </si>
  <si>
    <t>Smart Eye : Sistem Deteksi Penggunaan Masker dan Suhu Tubuh Jelang Adaptasi Kebiasaan Baru</t>
  </si>
  <si>
    <t xml:space="preserve">Kasus penyebaran virus corona di Indonesia masih berlangsung. Maka dari itu peneliti memiliki ide untuk membuat alat yang dapat mengawasi penggunaan masker dan suhu tubuh. Smart Eye merupakan inovasi alat yang dapat mendeteksi penggunaan masker melalui webcam dan mendeteksi suhu tubuh dengan sensor temperatur. Alat ini akan diterapkan di beberapa tempat umum yang berpotensi sebagai tempat penyebaran virus. Kelebihan alat ini diantaranya adalah harga yang relatif murah, efisien waktu, dapat standby 24 jam, dan fleksibel untuk diterapkan di berbagai tempat. </t>
  </si>
  <si>
    <t>Early Warning Identification of Chained Virus Transmission for COVID-19 with AI</t>
  </si>
  <si>
    <t>Indonesia merupakan salah satu negara di dunia yang tak luput dari imbas COVID-19. Ada tiga metode yang kini digunakan di Indonesia, yaitu Polymerase Chain Reaction (PCR), Rapid Test, dan Tes Cepat Molekuler (TCM). Di sini saya menggunakan AI-improved untuk menganalisa setiap perbedaan dari metode tiga alat tersebut untuk mencari solusi pasti sebagai tahap awal identifikasi. Saya menggunakan sistem algoritma analisis untuk metode awal yang kedepannya menjadi kunci pada tahap selanjutnya. Sehingga, kelemahan dari metode-metode sebelumnya akan diminimalisasi oleh keakuratan AI-improved.</t>
  </si>
  <si>
    <t>NEMEN FMD: New Normal Money Sterilization and Fake Money Detector</t>
  </si>
  <si>
    <t xml:space="preserve">NEMEN FMD adalah alat portable yang dirancang agar dapat mensterilkan uang agar uang yang akan diterima sudah dalam keadaan steril. Dengan alat ini, penjual atau pembeli tidak perlu khawatir karena alat ini akan mensterilkan uang yang akan diterima/diberikan melewati bilik sterilisasi uang yang dilengkapi dengan sinar ultraviolet dan heater, jadi virus, bakteri, kuman yang menempel pada uang sudah mati ketika akan dipegang. Dan alat ini juga sudah dilengkapi dengan pendeteksi uang palsu. Jadi, uang yang dipakai untuk transaksi sudah pasti asli.
</t>
  </si>
  <si>
    <t>SLAM Algorithm to Robotics Assistance</t>
  </si>
  <si>
    <t>SLAM Algorithm to Robotics Assistance merupakan Robot yang bisa melakukan pemetaan secara learning sehingga robot mampu mengetahui posisi dimana robot tersebut berada dalam ruangan. Realisasi dari project ini awalnya adalah untuk cafe sebagai pengantar makanan, tetapi bisa juga diarahkan untuk ke Rumah sakit sebagai perantara distribusi makanan / obat ke pasien-pasien pada pandemi sekarang</t>
  </si>
  <si>
    <t>Stector BG Pendeteksi Asap Polutan</t>
  </si>
  <si>
    <t>Kebakaran hutan menjadi menjadi musibah besar di pulau Kalimantan tahun lalu. Dampak yang diakibatkan sangat merugikan aktivitas masyarakat. Agar mencegah hal tersebut dibutuhkan alat yang dapat memantau dan mendeteksi asap polutan yaitu sensor asap. Tujuan dari penelitian ini adalah untuk mengetahui sensitivitas sensor asap Stector BG digunakan dalam mendeteksi asap polutan. Diharapkan Stector BG dapat mengantisipasi ancaman bencana kebakaran.</t>
  </si>
  <si>
    <t>Body Temperature Measurement with Face Recognition to Prevent the Spread of Covid-19</t>
  </si>
  <si>
    <t>Dengan tujuan mengurangi penyebaran COVID - 19, perlu adanya perbaikan sistem dimana absensi fingerprint digantikan oleh alat lain yang tidak memerlukan kontak langsung sehingga fungsi sistem tetap bisa berjalan dengan baik.</t>
  </si>
  <si>
    <t>TraceAlert: Pocket-sized Device to Enforce Social Distancing and to Trace Close Contacts in Schools and Closed Communities</t>
  </si>
  <si>
    <t>TraceAlert adalah perangkat sederhana dengan biaya terjangkau yang dikembangkan untuk mendorong para guru dan murid mempraktikkan social distancing di sekolah guna mengurangi penyebaran Covid-19. TraceAlert juga mampu mendeteksi dini kontak dekat jika terjadi kasus positif Covid-19 di sekolah. TraceAlert menggunakan ESP32, Bluetooth Low Energy, WiFi, dan Django untuk beroperasi. TraceAlert diharapkan dapat mengurangi kekuatiran orangtua untuk mengirimkan anak-anaknya kembali ke sekolah.</t>
  </si>
  <si>
    <t>Smart band for blind people to keep a distance from others during Covid-19 Pandemic</t>
  </si>
  <si>
    <t xml:space="preserve">Salah satu protokol kesehatan yang diintruksikan oleh pemerintah adalah dengan menjaga jarak (physical distancing). Bagi masyakarat umum, menjaga arak tentu bukan hal yang sulit untuk dilakukan. Namun hal ini tidak berlaku bagi masyarakat yang menyandang tuna netra. Padahal para penyandang tuna netra juga mendapatkan ancaman yang sama untuk tertular virus Corona jika tidak menerapkan physical distancing dengan baik. Berdasarkan hal tersebut, diperlukan sebuah perangkat khusus bagi penyandang tuna netra agar tetap dapat menerapkan physical distancing untuk menurunkan resiko penularan. </t>
  </si>
  <si>
    <t>SMART CONTACT TRACING (SCT)</t>
  </si>
  <si>
    <t>STC (SMART CONTACT TRACING) merupakan device mencatat siapa saja yang sudah bertemu dengan kami (orang lain yang menggunakan alat ini) agar di kemudian hari apabila orang tersebut yang sudah kami temui misalkan terjangkit sakit, otomatis di alat kami tercatat dan menginfokan ke kami.</t>
  </si>
  <si>
    <t>Pengukur Air Dengan Sensor</t>
  </si>
  <si>
    <t>Sebuah penelitian simple dan bermanfaat besar dengan memanfaatkan teknologi, yaitu sebuah sensor dengan program Arduino Uno. Penelitian ini di peruntukan untuk sebagai program yang dapat memberitahu ketinggian air dengan ancaman banjir. Pemberitahuan tersebut, melalui notifikasi melalui device (perangkat) yang telah terhubung dengan program Pengukur Air. Dan dari notifikasi tersebut dapat memberitahukan adanya banjir yang akan datang, dengan pemberitahuan secara dini dari pemerintah.</t>
  </si>
  <si>
    <t>d-WARTS (Disease Warning Health System)</t>
  </si>
  <si>
    <t xml:space="preserve"> d-WARTS (Disease Warning Health System) adalah hardware dan software yang terkoneksi dengan internet yang berfungsi untuk melakukan self checking kesehatan (suhu, detak jantung dan kadar oksigen) dan juga bisa sebagai early warning ketika memasuki daerah tertentu yang rawan karena penyakit.</t>
  </si>
  <si>
    <t>Mudahnya Software Zaman Old Untuk Pembelajaran Zaman Now</t>
  </si>
  <si>
    <t>Pada zaman sekarang ini banyak pembelajaran yang menggunakan OS terbaru yakni Android, yang membuat software-software komputer mulai ditinggalkan. Padahal software-software komputer ini banyak manfaatnya dan mudah digunakan untuk pembelajaran. Metode yang digunakan adalah metode kualitatif, karena metode ini adalah sebuah metode riset yang sifatnya deskriptif, Dengan adanya penelitian ini, diharapkan para pembaca dapat mengetahui software-software zaman dulu juga dapat dimanfaatkan untuk pembelajaran dengan mudah dan tidak kalah dengan Android dan software-software terbaru.</t>
  </si>
  <si>
    <t>SISTEM KENDALI HAND SANITIZER OTOMATIS  MENGGUNAKAN IR SENSOR (SENSOR INFRARED)</t>
  </si>
  <si>
    <t>Indonesia adalah salah satu negara yang terkena dampak dari pandemi Covid-19. Salah satu cara untuk menjaga kebersihan adalah menggunakan hand sanitizer, setelah menyentuh benda/bersentuhan dengan orang lain. Hand sanitizer yang digunakan oleh seseorang, biasanya masih manual dengan cara memegang botol hand sanitizer dan menyemprotkannya di telapak tangan.</t>
  </si>
  <si>
    <t xml:space="preserve">SI POPO (aplikaSI POwer POint) Kunci Identifikasi Tumbuhan di SMPN 14 Surabaya Kunci Identifikasi Tumbuhan sebagai ALternatif Media Pembelaaran Materi Kalsifikasi makhluk Hidup </t>
  </si>
  <si>
    <t xml:space="preserve">SI POPO adalah aplikasi power point yang merupakan kunci identifikasi tumbuhan di smpn 14 Surabaya </t>
  </si>
  <si>
    <t>OPTIMIS: Mengoptimalkan Belajar Daring Dengan Menggunakan Media Pembelajaran Interaktif Bab Listrik Statis</t>
  </si>
  <si>
    <t>Keunggulan OPTIMIS ini salah satunya dapat memotivasi siswa ketika belajar tentang Listrik Statis, karena terdapat teori-teori pembelajaran yang dikemas dengan Bahasa yang mudah dipahami oleh siswa jenjang SMP, video pembelajaran dan latihan soal yang up to date selain dapat diakses kapan saja, dimana saja dan dengan siapa saja.</t>
  </si>
  <si>
    <t>Efektivitas Penggunaan Teknologi untuk Masa Depan</t>
  </si>
  <si>
    <t>Penggunaan teknologi informasi dalam menunjang sistem informasi membawa pengaruh terhadap hampir semua aspek dalam kehidupan. Penerapan teknologi sistem informasi dalam masyarakat, tidak dimanfaatkan secara maksimal oleh individu pemakai teknologi sistem informasi. Hal ini  menyebabkan kurangnya manfaat yang diberikan oleh teknologi sistem  informasi tersebut khususnya dalam meningkatkan kinerja individual. Apakah efektivpenggunaan teknologi sistem informasi berpengaruh  terhadap kinerja individual?</t>
  </si>
  <si>
    <t xml:space="preserve">ALSINTA (Alat Deteksi Ketinggian Tanaman) </t>
  </si>
  <si>
    <t>Pengukuran ketinggian tanaman diperlukan untuk mengetahui tingkat 
pertumbuhan tanaman. Arduino adalah pengendali mikro single-board yang bersifat 
sumber terbuka, diturunkan dari wiring platform yang dirancang untuk memudahkan 
penggunaan elektronik dalam berbagai bidang. ALSINTA (Alat Deteksi Ketinggian 
Tanaman) dengan Aplikasi Arduino diharapkan dapat membantu para petani dalam 
mengukur pertumbuhan tanaman yang sedang dibudidayakan.</t>
  </si>
  <si>
    <t>Pengaruh Media Pembelajaran Schoology Terhadap Hasil Belajar Peserta Didik</t>
  </si>
  <si>
    <t>Kami meneliti pengaruh media belajar terhadap nilai peserta didik yang mana pada masa pandemi (banyaknya sekolah yang menerapkan belajar di rumah) seperti ini sangat berguna untuk memastikan efektivitas belajar. jadi dari penelitian ini kami, kami  memperkenalkan aplikasi shoology, di aplikasi ini kita bisa belajar, mengerjakan tugas dan ujian. Guru pun tak perlu risau akan peserta didik nya melakukan kecurangan karena di aplikasi ini kita bisa menetapkan waktu yang dimana bisa meminimalisir kecurangan siswa saat mengerjakan ujian.</t>
  </si>
  <si>
    <t>Prediksi curah hujan menggunakan metode grafik Microsoft excel</t>
  </si>
  <si>
    <t>Tentang curah hujan di jalur 8 kec.muara Telang kab.banyuasin sumatere selatan</t>
  </si>
  <si>
    <t>“ClauSpey” Inovasi Teknologi Jemuran di Era 4.0</t>
  </si>
  <si>
    <t xml:space="preserve">Masalah yang diangkat dari inovasi ini adalah cara kerja dari inovasi ClauSpey sehingga dapat meningkatkan pembaruan pada sistem jemuran pakaian, efek yang ditimbulkan dari inovasi ClauSpey secara langsung maupun tidak terhadap jemuran pakaian, dan inovasi ClauSpey lebih efektif di bandingkan jemuran biasa pada umumnya. </t>
  </si>
  <si>
    <t xml:space="preserve">CAC (Corona Alarm Cap to Avoid Face Touch) </t>
  </si>
  <si>
    <t>Untuk mengatasi penyebaran virus corona melalui alarm pengingat agar tidak menyentuh wajah dibuat CAC (Corona Alarm Cap to Avoid Face Touch). Fokus penelitian ini yaitu mekanisme kerja CAC, pengaruh dari penggunaan CAC, Manfaat &amp; keunggulan CAC, Metodenya eksperimen di Kab. Banyuasin, Teknik Pengumpulan data : Observasi, Kajian Pustaka, Eksperimen, Teknik analisis data : kualitatif, kuantitatif, Teknik pengolahan data tabulating. Hasil yang diharapkan : menjadi referensi pemberian informasi kepada masyarakat mengenai alat inovasi teknologi CAC yang efisien dan fleksibel.</t>
  </si>
  <si>
    <t>METODE BET (Brunauer-Emmett-Teller) UNTUK MENGUKUR  GAS YANG MENEMPEL PADA SALURAN PERNAPASAN  PENDERITA COVID-19</t>
  </si>
  <si>
    <t>Adanya kekhawatiran akan pneumonia COVID-19 yang menjangkit akhir-akhir ini menimbulkan banyaknya studi serta diagnosa. Disisi lain terdapat suatu metode yang bernama Metode BET (Brunauer-Emmett-Teller) yaitu metode yang dapat mengukur partikel gas yang menempel pada saluran pernapasan penderita COVID-19 secara spesifik. Perangkat lunak yang digunakan untuk mensimulasikan Metode BET dalam penelitian ini adalah JupyterLab. Dengan pembahasaan Python pada JupyterLab pengguna lebih cepat memahami dan mengerti seberapa banyak partikel gas yang menempel  pada saluran pernapasan penderita COVID-19.</t>
  </si>
  <si>
    <t>Game Edukasi Berbasis Aplikasi Excel</t>
  </si>
  <si>
    <t>Penelitian ini bertujuan untuk mengetahui hasil pengembangan dari game edukasi puzzle dan game acak kata menggunakan perangkat Microsoft Excel, mengetahui kelayakan game menyusun kata sebagai media pembelajaran untuk meningkatkan hasil belajar siswa sekolah, dan mengetahui tanggapan siswa terhadap penggunaan game edukasi puzzle dan acak kata ini sebagai media pembelajaran dengan materi dasar dan mengetahui kelayakan media tersebut sebagai sebuah media pembelajaran. Metode penelitian yang digunakan adalah pengembangan atau dikenal dengan metode Research and Development.</t>
  </si>
  <si>
    <t>Sistem Penyiraman Otomatis Berbasis Arduino ATmega2560 Pada Tanaman Durian Chanee</t>
  </si>
  <si>
    <t xml:space="preserve">Di rancang suatu alat penyiraman otomatis berdasarkan kelembaban tanah. Alat ini dibuat menggunakan sensor kelembaban tanah dan arduino ATmega2560. Penelitian ini dilakukan di Desa Kubutambahan . Pada penelitian ini pohon durian digunakan sebanyak 2 buah pohon untuk diuji menggunakan alat penyiraman tanaman otomatis. Satu pohon durian menggunakan metode manual dan yang satu lagi dikontrol menggunakan alat penyiraman otomatis. Pada proses ini data yang diambil melalui display LCD ditampilkan dalam bentuk grafik. </t>
  </si>
  <si>
    <t>Pengaruh Jenis Smartphone pada Kualitas Jaringan Internet Provider</t>
  </si>
  <si>
    <t>Mendapatkan inspirasi saat bermain game yang mana salah satu smartphone mengalami jaringan buruk padahal menggunakan kartu provider yang sama dan bermai di tempat yang sama. Dari permasalahan awal tersebut peneliti inging membandingkan 2 smartphone yang berebeda dengan dipasangkan kartu provider yang sama dan dibandingkan di tempat yang sama, apakah jenis smartphone mempengaruhi kualitas jaringan internet atau ada sesuatu didalam jenis smartphone tersebut.</t>
  </si>
  <si>
    <t>Dual Hyper Engine In One System(DHEIOS)/Mesin Hyper Ganda Dalam Satu Sistem: Fitur Untuk Menunjang Performa Sistem PC.</t>
  </si>
  <si>
    <t>Penelitian ini dibuat untuk menyelesaikan masalah-masalah yang ada dalam sistem PC, terutama 'bottleneck'. Namun fitur ini memiliki tujuan utama yaitu mengatasi naiknya harga dan langkanya komponen PC agar harga yang kita bayarkan terasa setimpal dengan apa yang kita dapatkan. Fitur ini juga di rancang agar ramah pengguna awam dan mudah dipahami, serta lintas platform dan gratis untuk digunakan.</t>
  </si>
  <si>
    <t>TERA</t>
  </si>
  <si>
    <t>TERA adalah aplikasi presensi yang disertai alat pengukuran suhu dan handsanitizer otomatis. TERA merupakan pengembangan dari penelitian sebelumnya yaitu TESA, pengukur suhu dan handsanitizer otomatis. Pada aplikasi TERA akan terseimpan data tanggal dan jam presensi, nama pengguna, suhu tubuh pengguna serta lokasi pengguna pada saat presensi.</t>
  </si>
  <si>
    <t>Pengembangan Patok Negara Guna Menjaga Kedaulatan Negara Berbasis Sensor Proximity</t>
  </si>
  <si>
    <t>Dalam penelitian ini, kami menggunakan beberapa alat yaitu GPS guna mengetahui letak patok, sensor gerak dan bunyi serta sensor Proxsimity, Arduino uno, Gas air mata dan smartphone untuk menghubungkan patok dengan pihak berwenang. Dalam penelitian ini bertujuan untuk mengetahui cara kerja dan desain dari alat ini dan mengurangi resiko pemilik tanah mengalami pergeseran tanah. Dalam penelitian ini kami menggunakan metode R&amp;D dengan modul ADDIE (Analysis, Design, Development, Implementation, and evaluation). Dan menggunakan data kuantitatif dan kualitatif dalam pengumpulan data.</t>
  </si>
  <si>
    <t>SSDR (SMART SYSTEM TO DETECT RIPENESS) – Alat Deteksi Kematangan Buah Semangka Dengan Sensor Suara dan Mikrokontroler Arduino</t>
  </si>
  <si>
    <t>Tujuan dari penelitian ini adalah mengaplikasikan sensor suara sebagai detektor untuk mengecek kematangan buah berdasarkan tingkat amplitudo dan kecepatan perambatan suara. Alat ini diharapkan dapat  mengotomatisasi tahap penyortiran kematangan buah  pasca panen buah-buahan.</t>
  </si>
  <si>
    <t>Water Level Sensor (WaLS) : Teknologi Hemat Air Berbasis Aplikasi</t>
  </si>
  <si>
    <t xml:space="preserve">Untuk membantu masyarakat melakukan penghematan air, maka peneliti membuat alat dan aplikasi WaLS. Pembuatan alat dan aplikasi ini mampu memberi manfaat bagi masyarakat seperti pemantauan ketinggian air, memberikan peringatan dini apabila air sumur surut, peringataan tersebut dapat diketahui melalui aplikasi berupa data ketinggian air dan alarm apabila air sudah mencapai batas minimum dan melakukan tindakan lanjutan penutupan katup air secara otomatis. Aplikasi juga dapat difungsikan sebagai pengatur on/off pada alarm dan katup
</t>
  </si>
  <si>
    <t>Pemanfaatan Laboratorium Maya Berbasis Smartphone sebagai Upaya Peningkatan Kualitas Belajar IPA di rumah Siswa MTsN 3 Malang pada Masa Pandemi Covid-19</t>
  </si>
  <si>
    <t>Pandemi covid-19 menyebabkan kegiatan pembelajaran berbasis daring, yaitu dilaksanakanya pembelajaran jarak jauh sehingga tidak memungkinkan siswa di rumah melakukan percobaan di laboratorium. Karya tulis ini bertujuan menjelaskan hasil peningkatkan kualitas belajar IPA di rumah siswa MTsN 3 Malang pada masa pandemi Covid-19 menggunakan laboratorium maya yang sangat mudah diakses dengan smartphone. Hasil survey menunjukkan adanya peningkatan kualitas hasil belajar peserta didik dalam memahami materi pelajaran IPA setelah belajar menggunakan laboratorium maya berbasis smartphone.</t>
  </si>
  <si>
    <t>UDIN QC: Pintu Antrian Otomatis</t>
  </si>
  <si>
    <t xml:space="preserve">Penggunaan alat yang dapat mengontrol pengunjung sangat penting dalam mengurangi jumlah peningkatan penyebaran covid-19 yang dapat diterapkan di pelayanan publik seperti pelayanan administratif, pelayanan pembangunan, pelayanan utilitas, pelayanan kebutuhan pokok, dan pelayanan kemasyarakatan. 
Melalui penelitian ini, dibuat sebuah prototipe pintu antrian otomatis yang dapat dikendalikan di setiap devisi pada pelayanan publik. Hasil penelitian, menunjukkan bahwa prototype UDIN QC dapat mengendalikan antrian dan mengetahui jumlah pengunjung disetiap devisi.
</t>
  </si>
  <si>
    <t xml:space="preserve"> Findme (Find Mental Health Solution)</t>
  </si>
  <si>
    <t xml:space="preserve">Findme (Find Mental Health Solution) merupakan web aplikasi yang membantu dalam mengatasi masalah kesehatan mental. Dalam website ini tersedia artikel yang bermanfaat dalam memberikan wawasan mengenai kesehatan mental.  Selain itu, terdapat berbagai aktivitas seperti permainan hingga meditasi. Terdapat juga rekomendasi buku-buku yang dapat dijadikan referensi. 
</t>
  </si>
  <si>
    <t>Optimalisasi SLiMS [Senayan Library Management Sistem] 9 Bulian di Perpustakaan SMA Negeri 1 Tanjung Raya</t>
  </si>
  <si>
    <t>Senayan, atau Lebih lengkapnya Senayan Library Management System (SLiMS), adalah perangkat lunak sistem manajemen perpustakaan (library management system). Perpustakaan Buya Hamka telah menggunakan SliMS 9  Bulian dengan penambahan fitur-fitur seperti e-book, e paper, Menu usulan buku Chatting via WA di menu OPAC; pemberitahuan keterlambatan pengembalian buku lewat WA secara otomatis di menu sirkulasi Label plus barcode berwarna untuk label buku di menu bibliografi dan Baca e-book dengan model flips book.</t>
  </si>
  <si>
    <t>FazScan: Aplikasi Perangkat Lunak Lintas Platform Pemindai Informasi dan Keamanan Situs Web</t>
  </si>
  <si>
    <t>Penelitian bertujuan untuk menghasilkan sebuah produk aplikasi perangkat lunak lintas platform dengan kemampuan memindai informasi dan keamanan situs web bernama FazScan dan melakukan eksperimen untuk mengujicoba kemampuan aplikasi. Aplikasi FazScan dikembangkan dengan cara rekayasa perangkat lunak model sekuensial linier yang memiliki 4 fase, yaitu Analysis, Design, Coding, dan Testing. Framework Flutter dan bahasa pemrograman Dart digunakan sebagai teknologi untuk membangun FazScan.</t>
  </si>
  <si>
    <t>Anti Hoax Box "Aplikasi Pendeteksi Situs Dan Berita Hoax"</t>
  </si>
  <si>
    <t>Anti Hoax Box adalah sebuah aplikasi yang dimana memuat hal-hal yang berkaitan mengenai situs berita dan informasi yang terkini yang lagi hangat di perbincangkan oleh khalayak ramai.</t>
  </si>
  <si>
    <t>Covid Automatic Door</t>
  </si>
  <si>
    <t>Alat ini adalah alat yang mampu untuk mengukur suhu badan secara non-contact, alat ini juga dilengkapi dengan handsanitizr otomatis dan selenoid door lock</t>
  </si>
  <si>
    <t>Efektivitas Rangkaian Kontrol On Delay Relay pada Instalasi Listrik Dapur</t>
  </si>
  <si>
    <t xml:space="preserve">Penelitian ini membahas tentang perancangan, pembuatan, dan implementasi sistem rangkain kontrol on delay relay pada instalasi listrik di dapur. Tujuan penelitian ini adalah untuk membuat suatu sistem kontrol lampu dapur dan otomatis exhoust fan untuk mematikan mengggunakan push button dan timer berdasarkan survei bau ruangan dan pengumpulan data dari hasil alat ukur suhu ruangan yang kemudian dapat diimplementasikan di dapur. </t>
  </si>
  <si>
    <t>Don't Worry an Automatic Protection Clothes</t>
  </si>
  <si>
    <t>Indonesia merupakan negara khatulistiwa sehingga menerima paparan matahari lebih banyak. Hal ini dimanfaatkan untuk mengeringkan pakaian. Namun ketika musim pancaroba menyebabkan cuaca tidak dapat diprediksi, menimbulkan adanya rasa khawatir saat menjemur pakaian. Oleh karena itu, untuk mengatasi permasalahan tersebut peneliti merancang prototype “Don’t Worry” dengan menggunakan Arduino Uno berbasis smartphone. Hasil pengujian sensor alat ini berkerja dengan baik, dan dapat dikendalikan melalui smartphone. Rerata reaksi tarikan jemuran oleh aplikasi adalah 1,51 detik (OUT) dan (IN) 1,50 detik.</t>
  </si>
  <si>
    <t>Monitoring Lampu UVC Sterilisasi</t>
  </si>
  <si>
    <t>Penggunaan lampu sterlisasi UVC yang bermanfaat pada masa pandemi ini dapat dioperasionalkan melalui aplikasi komputer dan HP android dengan jaringan bluetooth yang akan bekerja secara efektif dan meminimalkan resiko terhadap pengguna.</t>
  </si>
  <si>
    <t>wSAKU</t>
  </si>
  <si>
    <t>wSAKU adalah program yang dibuat oleh siswa smp khadijah surabaya untuk mengatasi kerumunan di Kamar Mandi, ruang UKS, dan perpustakaan</t>
  </si>
  <si>
    <t>SSatpam Gedung Otomatis (Smart Gate System)</t>
  </si>
  <si>
    <t xml:space="preserve">Smart Gate System adalah alat yang kami ciptakan untuk membantu peran satuan pengamanan dalam hal screening covid. Smart Gate System dilengkapi dengan sensor pendeteksi suhu tubuh pengunjung serta menghitung jumlah pengunjung yang telah melalui proses screening sehingga pengelola gedung dapat membatasi jumlah pengunjung. Smart Gate sistem langsung terhubung dengan pusat informasi sebuah gedung dan dapat dimonitor dari ruang pusat keamanan gedung (Security Room). </t>
  </si>
  <si>
    <t>E-library ALCAS untuk meningkatkan minat baca murid SMA Islam AL AZHAR 19 ciracas</t>
  </si>
  <si>
    <t>Berawal dari sepinya perpustakaan oleh pengunjung, khususnya oleh murid-murid di
SMAIA 19, penulis melakukan penelitian dengan membuat e-Library untuk meningkatkan
minat baca Murid SMAIA 19. Melalui analisis pemanfaatan IPTEK dalam aplikasi e-library
meliputi perencanaan, perantaraan, pemanfaatan teknologi dan negosiasi kerja sama</t>
  </si>
  <si>
    <t>Sistem Pendataan Dan Monitoring Pada Penyaluran Bantuan Kebencanaan Berbasis Database Dan ESP32</t>
  </si>
  <si>
    <t>ESP32 sebagai pengendali utamanya. ESP32 digunakan karena memiliki beberapa kelebihan yaitu modul Bluetooth dan Wifi. Secara sederhana alat ini bekerja untuk mendata masyarakat yang mendapatkan bantuan dengan cara scan e-ktp yang akan muncul tanda suara buzzer tanda sudah pernah mendapat bantuan. Jika belum pernah mendapat bantuan, nantinya akan diarahkan untuk memasukan data. Data tersebut nantinya akan disimpan dan dikirim ke database.</t>
  </si>
  <si>
    <t>MATA AI (Aplikasi Pengawas Personal Komputer Siswa Pada Pembelajaran Jarak Jauh)</t>
  </si>
  <si>
    <t xml:space="preserve">MATA AI adalah robot pengawas yang digunakan untuk melihat dan mengawasi anak dalam penggunaan laptop ketika dalam pembelajaran jarak jauh atapun penggunaan secara umum diluar pembelajaran. Aplikasi ini menyimpan tangkapan layar yang dibuka anak ketika menggunakan laptop serta menyediakan pengatur waktu untuk mengontrol lama pemakaian laptop yang diizinkan oleh orang tua siswa. </t>
  </si>
  <si>
    <t>desain alarm anti maling berbasis human identification terintegrasi smartphone dengan notifikasi realtime</t>
  </si>
  <si>
    <t>Peneliti mengembangkan penelitian yang berjudul “Desain Alarm Anti Maling Berbasis Human Identification Terintegrasi Smartphone dengan Notifikasi Realtime”. Perancangan Alarm Anti Maling Berbasis Audio Visual Terintegrasi Smartphone dengan Realtime Notification dengan cara mengambil gambar secara visual, lalu diidentifikasi oleh teknologi kecerdasan buatan. Jika webcam mendeteksi manusia dan sensor infrared mendeteksi objek yang bergerak maka alarm akan memberi notifikasi melalui audio (suara), dan mengirimkan gambar melalui smartphone pemilik rumah sebagai notifikasi. Kata Kunci: Pencurian.</t>
  </si>
  <si>
    <t>"Gasumi" Game Matematika Edukasi Sumbu Imajiner Kota Yogyakarta</t>
  </si>
  <si>
    <t>Game edukasi merupakan game yang dapat memberikan edukasi sekaligus hiburan kepada para pemainnya. Game edukasi dibuat semenarik mungkin sehingga dapat menarik palajar tingkat menengah untuk memainkannya. Di Kota Yogyakarta yang dikenal sebagai kota Pelajar  memiliki banyak filosofi terutama sumbu imajiner. Untuk itu kami membuat Gasumi. Gasumi  merupakan game edukasi berbasis MIT App Inventor yang memadukan perhitungan matematika dengan   sumbu imajiner kota Yogyakarta.</t>
  </si>
  <si>
    <t>E-Sosial : Website Gotong Royong Sekolah</t>
  </si>
  <si>
    <t xml:space="preserve">Masih adanya kasus covid-19 dan cacar monyet serta terjadinya beberapa bencana seperti kebakaran dan banjir. E-Sosial memberikan informasi kepada warga SMP Khadijah mengenai kondisi tersebut, serta memberikan fasilitas berupa agar warga sekolah saling bergotong royong apabila ada yang mengalami kondisi tersebut. 
Setelah dikembangkannya website E-Sosial dan diujicobakan, diperoleh hasil bahwa website E-Sosial cukup membantu pemberian informasi serta pemberian donasi untuk warga SMP Khadijah yang terkena covid dan bencana.
</t>
  </si>
  <si>
    <t xml:space="preserve">Rancang Bangun Perangkat "DontDrown" untuk Monitoring Pencegahan Pengunjung di Pantai dari Bahaya Tenggelam dengan Mendeteksi Gerakan Tubuh Menggunakan Kecerdasan Buatan </t>
  </si>
  <si>
    <t xml:space="preserve">Kasus tenggelamnya pengunjung pantai di laut terus muncul setiap tahun dalam jumlah  banyak. Keamanan yang kurang ketat dan cepat menyebabkan luka hingga trauma pada orang yang pernah hampir tenggelam di pantai. Dalam penelitian ini kami ingin mengembangkan sebuah perangkat yang dapat mendeteksi orang yang akan tenggelam serta memberi sinyal kepada pihak yang bertanggung jawab apabila terdapat pengunjung yang sedang dalam bahaya . Perangkat “DontDrown” diharapkan dapat membantu pengunjung dalam jangka waktu yang lebih cepat sebelum pengunjung berakhir tenggelam. </t>
  </si>
  <si>
    <t xml:space="preserve">SCI-HOME : Pusat Klinik KIR Berbasis Hasil Penelitian Potensi Lokal di Kecamatan Lawang </t>
  </si>
  <si>
    <t>Sci-Home adalah pusat klinik kir yang berfungsi dalam pengembangan potensi lokal di Kec. Lawang, Kab. Malang, Provinsi Jawa Timur. Sci-Home dapat memberi manfaat bagi masyarakat Kecamatan Lawang untuk mengembangkan potensi di daerahnya agar dapat membantu memenuhi kebutuhan masyarakat dan menghasilkan pundi-pundi rupiah. Selain itu dengan adanya penelitian ini dapat memberikan manfaat teoritis yaitu masukan dalam pengembangan potensi lokal dan manfaat praktis diharapkan menjadi suatu pengetahuan masyarakat untuk mengembangkan potensi lokal di Kecamatan Lawang.</t>
  </si>
  <si>
    <t>Aplikasi Literasi Sains Qur'ani Berkonteks SSI Sebagai Teknologi Penunjang Pembelajaran Terintegrasi Di Madrasah</t>
  </si>
  <si>
    <t>Pendidikan pada abad 21 menuntut peserta didik mampu menghadapi permasalahan di setiap aspek kehidupan dan harus mencakup moral keagamaan. Rendahnya skor literasi siswa di Indoneisa disebabkan minimnya sumber belajar yang menyajikan materi sains terintegrasi. Oleh karena itu, penelitian ini mengembangkan aplikasi literasi sains berbasis Qur’ani dan socioscientific issues menggunakan metode Rapid Application Development. Pengembangan aplikasi ini dimaksudkan untuk mempermudah dalam pembelajaran sains yang dapat diakses kapanpun dan dimanapun untuk meningkatan literasi sains dan budi pekerti.</t>
  </si>
  <si>
    <t>Pendekatan Pembelajaran Mesin dengan Kecerdasan Buatan dan Penginderaan Jauh Sentinel-1 untuk Rancang Bangun Aplikasi Android Pendeteksi Banjir</t>
  </si>
  <si>
    <t>Banjir adalah bencana alam yang kerap terjadi di Indonesia, yang dampaknya banyak merugikan masyarakat. Penelitian ini akan membahas pencegahan banjir melalui pembelajaran mesin dan penginderaan jauh sebagai alat deteksi banjir. Tujuan dari penelitian ini yaitu untuk mendemonstrasikan rancang bangun aplikasi android yang dapat diakses oleh masyarakat Indonesia untuk mendeteksi banjir sejak dini. Dengan begitu, masyarakat Indonesia memiliki kesempatan untuk mencegah dampak buruk dari banjir.</t>
  </si>
  <si>
    <t>Korelasi antara Balanga dan guci Cina</t>
  </si>
  <si>
    <t>Balanga adalah salah satu bentuk
kerajinan tangan masyarakat kalimantan tengah. Saat ini sudah jarang bahkan tidak ada yang memproduksi kembali. Penelitian berisi tentang hubungan antara Balanga dan Guci Cina dengan komputerisasi.</t>
  </si>
  <si>
    <t>Balanga merupakan benda bernilai sakral bagi suku dayak. Kegunaan Balanga pun bahkan dapat mengubah hidup seseorang dengan mengubah status sosial mereka. Balanga juga digunakan untuk menjual beli, menyimpan jenazah pemilik dan mengesahkan pernikahan. 
Untuk melihat nilai relasi secara objektif, dibutuhkan patokan yang jelas yang terdapat di Balanga, dibanding sekedar hanya melihatnya saja. Itu sebabnya penting bagi penelitian untuk mengambil konklusi berdasarkan apa yang sudah diukur dan ciri-ciri terkemuka.</t>
  </si>
  <si>
    <t>INOVASI SMART HAND SANITIZER  UNTUK MENCEGAH PENYEBARAN COVID-19</t>
  </si>
  <si>
    <t>Alat handsanitizer dan pendeteksi suhu otomatis berbasis mikrokontroler untuk mencegah penyebaran COVID-19 mampu bekerja sesuai dengan software dan hardware yang telah dirancang. Berdasarkan hasil pengujian diketahui bahwa sensor suhu, LCD dan pompa cairan alkohol hanya akan bekerja pada saat pembacaan jarak objek ke sensor ultasonic adalah sama dengan atau kurang dari 5 cm. Apabila jarak objek ke sensor di atas 5 cm, sensor suhu dan pompa cairan alkohol berada dalam kondisi tidak aktif, serta LCD akan menampilkan teks perintah untuk meletakkan tangan di bawah.</t>
  </si>
  <si>
    <t>Penggunaan Media Sosial Dikalangan Siswa SMA Negeri 1 Tanjung Raya</t>
  </si>
  <si>
    <t xml:space="preserve"> Hasil penelitian yang diperoleh yaitu dengan seringnya siswa  menggunakan media sosial tiktok maka apa yang dilihat, didengar dan kemudian dipraktekkan tersebut, sangat mengubah perilaku dan gaya komunikasi anak terhadap orang tua dan orang disekitarnya. Mereka tidak dapat membedakan lagi mana yang boleh mereka lakukan dan mana yang tidak boleh mereka lakukan. Tidak adanya pantauan dan pengamatan lebih jauh dari orang tua membuat siswa semakin terjerumus dalam media sosial yang menyebabkan perilaku yang menyimpang.</t>
  </si>
  <si>
    <t>PENGENALAN FLORA DAN FAUNA KEPADA ANAK MENGGUNAKAN VISUAL ARCHITECTING PROCESS di SMA N 1 Tanjung Raya</t>
  </si>
  <si>
    <t xml:space="preserve">Komputer telah digunakan dan diterapkan oleh banyak kalangan di berbagai bidang, mulai dari institusi pemerintahan, swasta, pendidikan,  masyarakat umum, rumah tangga dan sebagainya termasuk untuk kalangan anak- anak  sebagai  media  proses  pembelajaran  untuk  anak-anak.    Tulisan  ini  akan  mengkaji  bagaimana  komputer digunakan sebagai media pembelajaran anak untuk mengenal flora dan fauna. </t>
  </si>
  <si>
    <t>Aplikasi Alumni Sekolah</t>
  </si>
  <si>
    <t>Penelitian ini berisi tentang keuntungan apabila menggunakan aplikasi alumni sekolah, karena banyak dari sebagian alumni sekarang kehilangan informasi mengenai teman seangkatannya maupun sekolahnya. Dengan adanya aplikasi ini para alumni dapat tetap mengetahui informasi yang terkini tentang teman seangkatannya dan sekolahnya.</t>
  </si>
  <si>
    <t>perancangan website berbasis moodle sebagai media penghubung antara bimbingan konseling dan siswa</t>
  </si>
  <si>
    <t>Permasalahannya yaitu masih adanya siswa yang tidak percaya kepada guru BK dan tidak berminatnya mengikuti layanan konseling perorangan. Oleh karena itu dibutuhkan suatu jalan keluar, yaitu membuat suatu website LMS berbasis Moodle sebagai media penghubung antara BK dan siswa secara valid dan efektif. Penelitian ini menggunakan metode Alessi&amp;Trollip(2001) yang terdiri dari perencanaan, desain, pengembangan, dan juga dilakukan validasi oleh beberapa validator dan melakukan uji beta kepada 3 siswa dengan tingkat pengetahuan rendah, sedang dan tinggi yang pada akhirnya terbukti valid dan efektif.</t>
  </si>
  <si>
    <t>Analisis Peran Pemanfaatan Sistem Cashless Terhadap Keefektifan Koperasi SMA Islam Al Azhar 24 Boarding School</t>
  </si>
  <si>
    <t>Penelitian mengenai keefektifan perubahan sistem pembayaran konvensional menjadi sistem pembayaran bersistem cashless (tanpa uang kertas) pada lembaga sekolah bersistem boarding school.</t>
  </si>
  <si>
    <t>Model Desain ANN untuk Mengidentifikasi Bahasa Isyarat</t>
  </si>
  <si>
    <t>seorang tunawicara berkomunikasi dengan bahasa isyarat. 
Namun, tidak semua orang telah memahami dan menguasai bahasa isyarat. sehingga seringkali kita kesulitan untuk berkomunikasi dengan seorang penyandang tunawicara.
Oleh karena itu, saya membuat sebuah aplikasi yang dapat mengidentifikasi bahasa isyarat dan mentranslasikannya menjadi bahasa sehari-hari. dengan adanya aplikasi ini, kita jadi dapat lebih mudah untuk berkomunikasi dengan seorang tunawicara.</t>
  </si>
  <si>
    <t>Prototipe Robot Pemindah Barang Menggunakan Sensor Kamera</t>
  </si>
  <si>
    <t>robot lengan (arm robot) yang dapat memindahkan barang menggunakan sensor kamera pixy 2 cam cmu 5</t>
  </si>
  <si>
    <t>Onion Web Servers (OWS) Untuk  Protektivitas IP Address Website Dalam Dark Web</t>
  </si>
  <si>
    <t>Penelitian ini berfokus pada pengujian keamanan dan privasi dalam dark web dengan menggunakan The Onion Router</t>
  </si>
  <si>
    <t>Penelitian ini adalah penelitian untuk menguji keamanan dan privasi dalam dunia internet dark web dengan menggunakan The Onion Router</t>
  </si>
  <si>
    <t>Persepsi Pengguna Aplikasi Discord Terhadap Isu Keamanan Internet dan Dampaknya pada Generasi Z di MAN 3 Jakarta Pusat</t>
  </si>
  <si>
    <t>Di masa sekarang tentu saja teknologi sudah berkembang dengan pesat. Memanfaatkan internet untuk sarana konektivitas dan komunikasi; akses informasi, pengetahuan, dan edukasi; alamat dan pemetaan; kemudahan bisnis; serta hiburan. Tetapi, karena teknologi semakin canggih, para penjahat mulai melancarkan aksi jahatnya melalui internet yang bertujuan untuk mendapatkan sumber daya yang berupa uang atau data pribadi. untuk itu penting sekali memperkuat keamanan internet guna menghindari kejahatan cyber.</t>
  </si>
  <si>
    <t>Peminjaman Buku Perpustakaan Menggunakan Kartu RF ID</t>
  </si>
  <si>
    <t xml:space="preserve">Penelitian ini dimaksudkan agar mempercepat proses peminjaman dan pengebalian buku dan untuk mempermudah penjaga perpustaakan dalam menyimpan data peminjaman buku
</t>
  </si>
  <si>
    <t>Eksplorasi Algoritma Evolusi dalam Perancangan Mekanisme Berjalan Four-Bar Linkage dengan Gerak Gabungan Melangkah dan Menggelinding Sebagian</t>
  </si>
  <si>
    <t>Untuk mengembangkan robot linkage, digunakan genetika populasi dan evolusi. Langkah pertama, dibuat model four-bar linkage dengan suatu poligon yang terpasang pada salah satu batang yang dibentuk dengan cara memotong bagian yang berada di bawah tanah. Kemudian dilakukan simulasi untuk mendapatkan nilai yang dihitung dari beberapa komponen penilaian. Langkah selanjutnya dibuat program evolusi dengan tujuan mendapatkan bentuk kaki robot yang lebih baik dari yang sudah ditemukan sebelumnya, dengan cara mencari bentuk kaki robot yang memiliki nilai tertinggi.</t>
  </si>
  <si>
    <t>Prototype Pendeteksi Tanah Longsor Berbasis  Sensor Ultrasonic dan Sensor Vibrator</t>
  </si>
  <si>
    <t xml:space="preserve">Tujuan penelitian ini adalah untuk membuat sebuah prototype pendeteksi tanah longsor guna mengatasi terjadinya bencana tanah longsor di sekolah kami. Pembuatan prototype tanah longsor ini menggunakan 2 sensor yaitu sensor ultrasonic dan sensor vibrator, kemudian kedua sensor disatukan dan disambungkan ke arduino uno, kedua sensor berfungsi untuk mendeteksi adanya pergerakan dan getaran, data yang diambil oleh kedua sensor tersebut dikirimkan ke arduino uno kemudian hasil analisis data dikeluarkan (output) melalui LCD, lampu LED dan Buzzer dengan hasil prototype kami dapat bekerja dengan baik. </t>
  </si>
  <si>
    <t>Diurnal: Aplikasi Pemeriksaan Kesehatan Warga Sekolah</t>
  </si>
  <si>
    <t>Pembelajaran tatap muka 100% sudah dilakukan. Sulitnya untuk mengawasi kesehatan setiap warga sekolah yang akan datang ke sekolah menjadi masalah utama dari penelitian. Penelitian ini bertujuan untuk mendesain suatu sistem pemeriksaan kesehatan warga sekolah dalam bentuk aplikasi berbasis web. Sebuah web bernama Diurnal telah dirancang untuk memeriksa kondisi kesehatan warga sekolah.  Hasil analisis data menunjukkan bahwa Diurnal dapat diakses secara rutin sehari sebelum warga sekolah datang ke sekolah serta memberi sekolah akses terhadap informasi mengenai kondisi kesehatan mereka.</t>
  </si>
  <si>
    <t>Rancang angun prototipe sistem Monitoring kadar pencemaran udara</t>
  </si>
  <si>
    <t>Pencemaran udara merupakan permasalahan penting yang dapat mengancam kehidupan manusia. Faktor penyebab pencemaran udara berasal dari hasil proses pembakaran bahan bakar yang tidak sempurna yang dihasilkan melalui mesin-mesin pabrik, pembangkit listrik dan kendaraan bermotor. Salah satu gas yang menyebabkan pencemaran udara adalah gas karbon monoksida (CO). Pada penelitian ini telah dilakukan pengukuran kadar CO pada beberapa lokasi di kota bandung. Dalam pelaksanaannya digunakan sensor MQ7 berfungsi sebagai sensor yang dapat mengukur kadar gas CO</t>
  </si>
  <si>
    <t>Pemanfaatan Raspberry Pi dan Layar TV LED untuk Papan Jadwal Salat dengan Disertai Kalender Jawa Islam</t>
  </si>
  <si>
    <t>Waktu salat mengacu pada posisi matahari di suatu tempat pada permukaan bumi. Posisi matahari dapat dihitung secara matematis melalui ilmu falak yang merupakan bagian dari ilmu astronomi. Dengan perkembangan teknologi, telah diciptakan berbagai macam alat untuk penentuan waktu salat, diantaranya melalui papan LED (LED matrix board). Penggunaan Raspberry Pi dan layar TV LED dalam penelitian ini bertujuan supaya didapatkan alternatif jadwal salat pada papan digital yang lebih dinamis dengan ongkos produksi lebih murah.</t>
  </si>
  <si>
    <t>Pembuatan Aplikasi e-Pocket Untuk Mengelola Keuangan Siswa Boarding School</t>
  </si>
  <si>
    <t>e-Pocket adalah aplikasi yang penulis rancang dan ciptakan untuk memudahkan pengguna nya, e-Pocket memiliki fitur yang menggantikan cara pembayaran konvensional ke digital, membatasi uang saku dalam skala harian, memberikan informasi riwayat transaksi yang dilakukan anaknya kepada orang tua.</t>
  </si>
  <si>
    <t>Identifikasi Kualitas Daging Sapi Berbasis Artificial Neural Network dengan Algoritma Backpropagation</t>
  </si>
  <si>
    <t>Metode Artificial Neural Network (ANN) dengan algoritma Backpropagation dapat digunakan untuk mengidentifikasi kualitas daging sapi berdasarkan warna citra RGB dengan akurasi 95,56%.</t>
  </si>
  <si>
    <t>Logika Pemrograman Komputer</t>
  </si>
  <si>
    <t>Pemrograman di bidang Science Computer sangat mempunyai banyak materi maupun pembahasan yang akan dibahas,program komputer sangat berpengaruh untuk perkembangan Teknologi di masa depan untuk mempermudah dan menambah wawasan manusia terhadap dunia pemrograman,pemrograman adalah ilmu yang sangat di butuhkan dalam era modern ini,maka tak heran bahwa kehidupan umat manusia tidak lepas dari pengaruh dunia online,seperti menggunakan hp,computer,maupun laptop dan banyak hal lain nya,kehidupan manusia di jaman sekarang sangat praktis dari segi bisnis,hiburan,komunikasi maupun informasi.</t>
  </si>
  <si>
    <t>Merancang Sistem Informasi Berbasis Website</t>
  </si>
  <si>
    <t xml:space="preserve">kami mencoba  merancang sistem informasi dalam pengolahan data guru, data siswa dan data nilai mata pelajaran yang berbasis website. Tujuan penulisan KTI ini adalah untuk menyajikan sistem informasi dalam Pengolahan Data Guru, Data Siswa dan Data Nilai Mata Pelajaran Yang Berbasis Website sehingga meningkatkan kelancaran aliran informasi hasil penilaian yang mudah diakses oleh siswa dan orangtua siswa.  </t>
  </si>
  <si>
    <t>Sistem Pendeteksi Pemakaian Masker Secara Jarak Jauh Menggunakan Machine Learning dan Arduino di Dalam Ruang Kelas</t>
  </si>
  <si>
    <t>Penelitian ini bertujuan untuk membantu sekolah memantau pemakaian masker di dalam kelas dengan sistem deteksi jarak jauh machine learning dan arduino. Kami membuat machine learning model, hingga menggunakan model Pictoblox untuk mendeteksi siswa yang tidak memakai masker. Jika pelanggaran penggunaan masker maka LED yang terhubung ke Arduino akan menyala disertai sinyal suara dari komputer. Hasil penelitian menunjukkan bahwa kami dapat mendeteksi penggunaan masker hingga jarak 4 meter. Kesimpulannya, sistem berfungsi dengan baik dalam mendeteksi siswa yang tidak memakai masker.</t>
  </si>
  <si>
    <t>Teknologi Pengenalan Wajah Untuk Menghindari Infeksi Virus</t>
  </si>
  <si>
    <t>Pandemi COVID 19, memberikan ide solusi pada masalah kita tentang bagaimana kami dapat mengembangkan Teknologi Pengenalan Wajah untuk menghindari infeksi virus. Kami akan membuat simulasi agar pintu dan lift di apartemen secara otomatis beroperasi dengan menggunakan teknologi pengenalan yang dirancang di software Pictoblox dan Arduino.</t>
  </si>
  <si>
    <t>implementasi Face Detection dengan opencv-pyhton</t>
  </si>
  <si>
    <t>Perkembangan zaman yang canggih pada masa sekarang ini menuntut kita untuk selalu berinovasi menurut perkembangan zaman di era digital ini , face detection sangat di perlukan dalam berbagai aspek.</t>
  </si>
  <si>
    <t>Penggunaan Teknologi Augmented Bagi Dunia Pendidikan</t>
  </si>
  <si>
    <t>Sedikit penjelasan kami sebagai peneliti muda akan melakukan penelitian mengenai Penggunaan sistem AR pada media pembejaran serta menjadi pendukung kurikulum pendidikan di Indonesia. Alasan untuk mengangkat judul ini iyalah karena kekurang update-an masyrakat terutama pelajar Indonesia terhadap teknologi seperti AR ini. Dan kami sangat berterimakasih kepada panitia yang telah mengadakan lomba ini demi memupuk para pemuda peneliti yang kelak akan berguna bagi bangsa kita di masa yang akan datang</t>
  </si>
  <si>
    <t>G-TECH 1.0 : RANCANG BANGUN UI/UX APLIKASI PEMILAH BUAH KOPI GAYO BERBASIS IMAGE PROCESSING</t>
  </si>
  <si>
    <t>Mengingat besarnya permintaan produksi kopi, sangat tidaK efisien apabila pemilahan kopi, masih menggunakan teknik konvensional. Dengan demikian, G-TECH 1.0 didesain untuk menjadi alternatif jangka panjang dalam proses pemilahan buah kopi gayo secara akurat, efektif dan efisien.</t>
  </si>
  <si>
    <t>APETROL (Aplikasi Android Pendeteksi Kolesterol) Berbasis Teknologi Citra Iris Mata.</t>
  </si>
  <si>
    <t>APETROL adalah suatu aplikasi yang dapat mendeteksi kadar kolesterol seseorang melalui citra iris mata. Aplikasi ini bertujuan untuk mengurangi tingginya penderita kolesterol tinggi di Indonesia karena dapat memberikan peringatan awal terhadap risiko kolesterol tinggi sehingga pengguna dapat menempuh penanganan selanjutnya lebih dini. Aplikasi ini dapat diakses dengan mudah, cepat, akurat, dan terjangkau kapanpun dan dimanapun. Aplikasi ini memiliki persentase keakuratan sebesar 90% dengan error rate 5.12% dan resolusi perangkat tidak memengaruhi keakuratan hasil.</t>
  </si>
  <si>
    <t>Pemanfaatan Chat Bot AI Sebagai Media Interaksi Bicara Bagi Pelajar SMA Dengan Kecenderungan Introvert</t>
  </si>
  <si>
    <t>Penelitian yang kami lakukan adalah untuk memberikan solusi bagi siswa yang memiliki kecenderungan introvert dengan membuat konsep yang menggunakan Chat bot AI yaitu Chat GPT yang divisualisasikan dalam bentuk animasi karakter sebagai media interaksi bagi siswa yang memiliki kecenderungan introvert agar siswa bisa belajar dan berlatih berinteraksi dengan temannya serta konsep ini dapat dimanfaatkan untuk membantu psikiater ataupun psikolog</t>
  </si>
  <si>
    <t>Penerapan Fuzzy TOPSIS dalam Rekomendasi Mata Pelajaran Peminatan pada Kurikulum Merdeka (Studi Kasus SMA Unggulan CT Arsa Foundation Sukoharjo)</t>
  </si>
  <si>
    <t>Penelitian ini dilatarbelakangi oleh kebijakan Kurikulum Merdeka Belajar yaitu pemilihan mata pelajaran peminatan bagi kelas 10 yang akan dipelajari di jenjang kelas 11. Peneliti memanfaatkan metode fuzzy TOPSIS ke dalam program dengan bahasa pemrograman C++ sebagai alternatif pengambilan keputusan multi-kriteria yang objektif. Data berupa nilai 12 sampel dan nilai rata-rata seluruh siswa tiap mata pelajaran peminatan. Input data menghasilkan output berupa 4 mapel pilihan yang rekomendasikan.</t>
  </si>
  <si>
    <t>makanan usia emas bagi lansia</t>
  </si>
  <si>
    <t>Dalam era yang semakin digital ini, teknologi telah merasuk ke dalam hampir semua aspek kehidupan manusia, termasuk dalam hal pilihan menu makanan. Salah satu kelompok yang turut merasakan dampak dari perubahan ini adalah lansia, atau orang tua yang telah memasuki usia lanjut. Dengan berbagai kemajuan teknologi dan ketersediaan informasi melalui platform digital, lansia kini memiliki akses yang lebih luas untuk mengakses informasi mengenai makanan dan gaya hidup sehat.</t>
  </si>
  <si>
    <t>Desain dan Implementasi Solar Tracker untuk Meningkatkan Efisiensi Panel Surya</t>
  </si>
  <si>
    <t>Program solar tracker yang kami kembangkan berhasil mengoptimalkan orientasi panel surya secara otomatis sepanjang hari, meningkatkan efisiensi pengumpulan energi surya hingga 30% dibandingkan dengan sistem statis. Pada saat cahaya datang dari kanan maka motor servo akan ke kanan dan begitu sebaliknya.Tujuan pembuatan solar tracker adalah merancang sistem yang dapat merespons perubahan intensitas cahaya secara sensitif.</t>
  </si>
  <si>
    <t>Smart Portable Infant Incubator</t>
  </si>
  <si>
    <t>Bayi prematur membutuhkan Inkubator bayi yang merupakan alat untuk memberikan kehangatan, kelembapan, dan oksigen dimana seluruh lingkungannya terkontrol dan diperlukan oleh bayi prematur. Inkubator bayi sulit dipindahkan atau diangkut ke lokasi yang membutuhkan, terutama di daerah terpencil atau dalam kondisi bencana alam. Smart Portable Infant Incubator dapat menjadi jawaban untuk permasalahan tersebut. Diharapkan inovasi ini dapat diimplementasikan secara luas, terutama di daerah terpencil dan wilayah dengan sumber daya terbatas, untuk memberikan perawatan yang optimal bagi bayi prematur.</t>
  </si>
  <si>
    <t>WEARPACK PENDETEKSI GAS BERBAHAYA DI LOKASI KILANG MINYAK BERBASIS ARDUINO</t>
  </si>
  <si>
    <t>Butana merupakan salah satu gas berbahaya bila terhirup melebihi nilai ambang batas, bahkan bisa memicu kebakaran. Namun tidak ada yang bisa mengetahui berapa nilainya karena berujud gas tidak berbau dan tidak berwarna. Oleh karena itu dibutuhkan alat pendeteksi kandungan butana yang dapat disinergikan dengan pakaian para pekerja kilang minyak, seperti wearpack. Penelitian ini bertujuan membuat smart safety wearpack yang dipadukan dengan sensor MQ2 berbasis arduino serta terhubung melalui IoT ke ponsel operator atau petugas K3.</t>
  </si>
  <si>
    <t>PENDETEKSIAN WAJAH DENGAN ALGORITMA VIOLA-JONES</t>
  </si>
  <si>
    <t>Penelitian ini berisikan suatu sistem deteksi wajah pada manusia dengan menggunakan algoritma Viola Jones. Data yang digunakan pada penelitian ini berupa sampel gambar yang diambil dari beberapa gambar siswa-siswi SMAN 2 KUDUS. Saat ini detetksi wajah merupakan topik yang sangat menarik untuk diangkat menjadi penelitian. Algoritma Viola-Jones relatif mendapatkan hasil yang cepat, akurat, dan efisien dalam melakukan deteksi wajah pada gambar.</t>
  </si>
  <si>
    <t>Solusi Menghitung Massa Senyawa Menggunakan Website</t>
  </si>
  <si>
    <t>Penelitian ini menjelaskan tentang memberikan kemudahan atau solusi untuk orang orang serta kimiawan dalam mencari massa molekul relatif dengan menggunakan website yang telah dibuat menggunakan bahasa pemrograman HTML, CSS, dan JavaScript</t>
  </si>
  <si>
    <t>analisis teknologi AQMS sebagai pencatat informasi pencemaran udara untuk kota palembang</t>
  </si>
  <si>
    <t xml:space="preserve">AQMS (Air Quality Monitoring System) adalah alat pemantau kualitas udara, ISPU (Indeks Standar Pencemaran Udara) adalah angka indeks standar pencemaran udara. Penempatan alat tersebut di kota Palembang tidak maksimal dalam fungsinya. Dengan menaiknya kasus kebakaran hutan di sekitar kota, maka disarankan pengembangan panel ISPU dalam aspek estetika, pemberian informasi, dan penempatan. Dapat ditambahkan warna dan motif untuk meningkatkan ketertarikan membaca. Cara pemberian informasi tidak perlu dibatasi secara visual, dapat digunakan media suara dengan penggunaan speaker. </t>
  </si>
  <si>
    <t>Aplikasi pemilihan ketua osis</t>
  </si>
  <si>
    <t>Pemilihan ketua osis sangat penting bagi setiap sekolah khususnya SMA dan SMP.Menyadari pentingnya hal itu hampir di setiap sekolah di luar negeri menggunakan aplikasi untuk memilih ketua osis secara online.Murid dan guru akan semakin mudah melakukan pemilihan dengan memanfaatkan jaringan internet,sehingga lebih menghemat waktu dan tempat.Osis merupakan sebuah organisasi resmi satu-satunya di sekolah yang di akui oleh kementrian pendidikan,kebudayaan,riset,dan teknologi republik indonesia sejak 21 maret 1970.</t>
  </si>
  <si>
    <t>Augmented Reality (AR) terhadap Kemampuan Spasial dalam Menentukan Sudut Bangun Ruang Sisi Datar melalui GeoGebra</t>
  </si>
  <si>
    <t>Penelitian mengangkat kasus tentang siswa yang mengalami kesulitan dalam memvisualisasikan bangun ruang. Siswa mengalami kendala dalam pembelajaran materi bangun ruang. Dengan itu, teknologi Augmented Reality (AR) dapat mempermudah siswa dalam memvisualisasikannya. AR pada aplikasi GeoGebra dapat membantu kemampuan spasial siswa. Tujuan penelitian ini adalah untuk membuktikan bahwa AR pada aplikasi GeoGebra dapat membantu siswa untuk menentukan sudut dalam bangun ruang sisi datar.</t>
  </si>
  <si>
    <t>ULTRABOT EXPLORER : EKSPLORASI OTOMATIS DENGAN SENSOR ULTRASONIC</t>
  </si>
  <si>
    <t>Tujuan utama dari makalah ini adalah merancang sebuah robot yang dapat menghindari segala rintangan yang dilaluinya dan dapat menjadi sebuah ide yang dapat diterapkan pada kendaraan bermotor. Robot pengelak ini terdiri dari modul mikrokontroler Arduino Mega dan sensor ultrasonik di bagian depan. Sensor ultrasonik ini membantu menemukan jalur yang tepat bagi robot untuk mengatasi rintangan.</t>
  </si>
  <si>
    <t>Penerapan Kecerdasan Buatan dalam Pengembangan Keterampilan</t>
  </si>
  <si>
    <t>Di era globalisasi ini, memiliki keterampilan yang relevan menjadi faktor penentu dalam membentuk kesuksesan. Perubahan yang cepat dalam berbagai bidang menimbulkan permintaan yang semakin besar terhadap keterampilan yang dapat beradaptasi terhadap perkembangan baru. Namun, masih ada kekurangan pendidik terampil dengan biaya yang sangat tinggi untuk kelas-kelas keterampilan. Penerapan teknologi AI dalam pengembangan keterampilan dapat menjadi solusi yang menjanjikan untuk mengatasi tantangan-tantangan tersebut.</t>
  </si>
  <si>
    <t>Analisis ancaman pada sistem keamanan dan pengelolahan data yang digunakan pada perangkat gateway IOT (internet of things)</t>
  </si>
  <si>
    <t>Penelitian ini dilakukan untuk menganalisis ancaman pada sistem keamanan dan pengelolahan data yang digunakan pada perangkat gateway IoT (internet of things). Mengingat keamanan pada teknologi IoT perlu diperhatikan khususnya pada permasalahan gateway IoT, sistem keamanan dan pengelolahan data perlu dilakukan analisis. Keamanan pada IoT ini memerlukan perhatian dan solusi dari komunitas akademik, peneliti, maupun pihak industri.</t>
  </si>
  <si>
    <t>Penelitian Tingkat Kekeruhan Air Waduk Pluit Menggunakan Turbidity Sensor Berbasis Arduino</t>
  </si>
  <si>
    <t>Penelitian ini menentukan kekeruhan air Waduk Pluit dan beberapa perlakuan kepadanya menggunakan turbidity sensor berbasis arduino.</t>
  </si>
  <si>
    <t>Pengukuran Tingkat Kekeruhan Udara Di Area Simpang Empat Grogol Menggunakan Sensor MQ-135 Berbasis Arduino UNO</t>
  </si>
  <si>
    <t>Akibat meningkatnya populasi terjadi peningkatan polusi udara di berbagai tempat sehingga jumlah orang terdampak efek negatif polusi udara terus meningkat seperti penyakit sistem pernapasan (ISPA), kanker paru-paru, kematian dini dan berkurangnya harapan hidup. Peneliti membuat alat pengukuran kekeruhan udara berbasis sensor MQ-135 dan Arduino Uno. Data diambil di kawasan simpang empat Grogol, Jakarta Barat saat jam puncak. Rata-rata pembacaan menunjukkan kondisi kurang sehat jika dibandingkan angka kalibrasi sensor saat membaca emisi knalpot kendaraan bermotor.</t>
  </si>
  <si>
    <t>Game Edukasi Aksara Jawa (GAMERAJA) Pendukung Pembelajaran Bahasa Jawa</t>
  </si>
  <si>
    <t>Penelitian ini mendeskripsikan pengembangan GAMERAJA sebagai game edukasi berbasis web yang bisa menjadi solusi pembelajaran Aksara Jawa yang atraktif dan menarik bagi siswa-siswi. Penelitian ini merupakan penelitian R&amp;D. Setelah melalui proses penelitian, peneliti mendapatkan hasil bahwa GAMERAJA sangat layak digunakan untuk pembelajaran Aksara Jawa yang menambah pemahaman siswa-siswi tentang Aksara Jawa dan juga sebagai pembelajaran yang menarik bagi siswa-siswi.</t>
  </si>
  <si>
    <t>Pemanfaatan Kecerdasan Buatan atau AI (Artificial Intelligence), bagi kehidupan manusia</t>
  </si>
  <si>
    <t>Kecerdasan Buatan saat ini sangat dibutuhkan dalam kehidupan sehari-hari, terutama dalam dunia pendidikan. Sebab dengan menguasai kecerdasan buatan (AI) para pelajar akan semakin meningkat prestasi belajarnya. Untuk itulah saya tertarik untuk mengadakan penelitian mengenai kecerdasan buatan (AI)</t>
  </si>
  <si>
    <t>Automatic Localization of Mobile Trash Bin Robot (ALMOTRA) Robot Tempat Sampah Otomatis Pada Ruangan Indoor Berbasis Smartphone</t>
  </si>
  <si>
    <t>ALMOTRA dilatar belakangi oleh kurangnya kesadaran masyarakat akan kebersihan, dan dorongan industri 4.0. Penelitian kami memiliki tujuan untuk mengetahui desain, cara kerja, dan kelayakan dari alat ALMOTRA. Metode penelitian ini adalah Research and Development, dan digunakan model pengembangan ADDIE. Hasil dan pembahasan mencakup deskripsi data yang berisi analisis kebutuhan, pengembangan, implementasi, dan evaluasi dan hasil uji produk. Kesimpulan penelitia, memiliki bentuk portable dalam desainnya, cara kerja yang praktis, serta uji kelayakan dari ahli alat mendapat kategori “sangat layak”.</t>
  </si>
  <si>
    <t>Pengembangan S2 (Smart Stove) Berbasis Iot</t>
  </si>
  <si>
    <t>Penelitian ini merupakan sistem pengontrol kompor dari jarak jauh. Kita bisa menyalakan dan meatikan kompor dari jarak jauh. Penelitian ini dilakukan untuk mengurangi bahaya kebakaran akibat lupa mematikan kompor. Alat ini dapat menyalakan dan mematikan kompor dari mana saja tanpa terhalang jarak asalkan alat terkonekasi dengan internet.</t>
  </si>
  <si>
    <t>PerfectPlates: Panduan Diet Modern</t>
  </si>
  <si>
    <t>Di zaman ini sebagian besar masyarakat mengalami kelebihan kalori yang mengakibatkan obesitas. Pada tahun ini, 39% masyarakat dunia menglami obesitas. Berdasarkan data tersebut, kami merancang sebuah aplikasi pengatur jumlah kalori harian yang didahului oleh survei yang diedarkan pada masyarakat Jambi dan sekitarnya secara kuantitatif. Sedangkan pembuatan aplikasi tersebut dibuat menggunakan metode prototyping dengan bahasa pemograman PHP dan Java. Pada tahap ini diakhiri dengan penyebaran survei lanjutan untuk mengetahui manfaat  sistem bagi penggunanya</t>
  </si>
  <si>
    <t>Membangun Website Donasi menggunakan Framework    Laravel dan Vue JS untuk Mendukung Sarana dan Prasarana Sekolah</t>
  </si>
  <si>
    <t>Dalam upaya meningkatkan mutu pendidikan, sarana dan prasarana yang memadai di sekolah sangat penting. Masalah ini sering ditemui di Indonesia. Solusinya bisa melalui penggalangan dana dengan website "DermaYuk", menggunakan Laravel dan Vue Js. Dengan DermaYuk, harapannya keterlibatan masyarakat bisa meningkat, meningkatkan kualitas pendidikan dan lingkungan belajar yang kondusif. Teknologi dan kepedulian sosial berpadu dalam DermaYuk untuk masa depan pendidikan yang lebih baik di Indonesia.</t>
  </si>
  <si>
    <t>Penerapan Program Microsoft Power Point 2010 untuk Pengembangan Metode Pembelajaran Siswa dalam Mempersiapkan Ujian</t>
  </si>
  <si>
    <t xml:space="preserve">Pada era Generasi Millenial ini, media eletronik bukanlah hal yang asing bagi kita. Banyak ilmu pengetahuan dapat kita peroleh dari media elektronik, khususnya INTERNET.
Beberapa siswa masih belum dapat memanfaatkan secara maksimal kecanggihan media digital ini untuk pembelajaran meraka.
Kali ini dengan sebuah presentasi khusus, kita membuat teori digital dan game interaktif, quiz gameshow.
</t>
  </si>
  <si>
    <t>Smart Notifier (Inovasi pengingat penggunaan handphone)</t>
  </si>
  <si>
    <t>Banyak orang ketergantungan menggunakan handphone yang dapat merusak kesehatan mata. Adapun inovasi Smart Notifier yang berupa software aplikasi dengan timer membatasi waktu penggunaan handphone 20 menit. Dilengkapi hardcase dipasang sensor jarak membatasi jarak handphone 50cm. Inovasi Smart Notifier aktif mengawasi penggunaan handphone. Jika melebihi waktu/jarak terlalu dekat, Smart Notifier mengirim notifikasi peringatan penggunaan handphone dapat merusak kesehatan mata. Inovasi Smart Notifier dapat menjadi upaya memperingatkan pentingnya menjaga kesehatan mata ketika menggunakan handphone.</t>
  </si>
  <si>
    <t>PENGARUH GAME ONLINE PADA SISWA XI.F4 SMA NEGERI  1 TANJUNG RAYA</t>
  </si>
  <si>
    <t>Penelitian ini bertujuan untuk 
menginvestigasi pengaruh game online
pada siswa kelas XI.F4 di SMA Negeri 1 
Tanjung Raya, dengan fokus pada dampaknya terhadap prestasi akademis, 
kesehatan mental, dan interaksi sosial. 
Metode kualititatif digunakan dengan 
metode survei atau survey research. Hasil 
penelitian ini memberikan wawasan tentang bagaimana game online
mempengaruhi siswa dalam berbagai 
aspek kehidupan mereka.</t>
  </si>
  <si>
    <t>Studi Kasus Tentang Penggunaan Teknologi Virtual  Reality di SMAN 1 TanjungRaya</t>
  </si>
  <si>
    <t>SMA Negeri 1 Tanjung Raya 
menyadari pentingnya terus 
mengembangkan metode pembelajaran 
yang inovatif dan efektif untuk 
menghadapi tantangan pendidikan abad 
ke-21. Dalam era di mana teknologi 
semakin mengubah cara kita berinteraksi 
dengan dunia, penerapan Teknologi 
Virtual Reality (VR) di sekolah dapat
membawa perubahan signifikan dalam 
pengalaman pembelajaran siswa.</t>
  </si>
  <si>
    <t>Spaced Learning  Metode Ensemble untuk neural network</t>
  </si>
  <si>
    <t>Neural network merupakan algoritma deep learning yang terinspirasi dari cara kerja otak manusia. Namun apa yang akan terjadi bila data yang dimiliki ribut dan kompleks disisi lain random forest dan adaboost merupakan teknik ensemble yang sangat populer karena reliabilitas yang tinggi. Pada makalah, ini kami mengembangkan sebuah algoritma gabungan random forest dan adaboost dan membandingkannya dengan model-model lain dengan dataset MNIST, Fashion MNIST, dan CIFAR10</t>
  </si>
  <si>
    <t>Pengaruh Graphical User Interface (GUI) Terhadap Penggunaan  Komputer</t>
  </si>
  <si>
    <t xml:space="preserve">Komputer telah menjadi bagian dari kehidupan sehari-hari masyarakat saat ini. Komputer digunakan untuk berbagai keperluan, mulai dari komunikasi, pekerjaan, pendidikan, hingga hiburan.
	Banyaknya hal yang bisa dilakukan di dalam komputer tidak terlepas dari kemudahan yang ditawarkan komputer bukan hanya dalam membantu memudahkan aktivitas sehari-hari namun kemudahan dalam pengoprasian komputer pada sehari-hari. Hal tersebut tidak terlepas dari sebuah sistem software yang disebut dengan Graphical User Interface (GUI). </t>
  </si>
  <si>
    <t>Pengembangan Sistem Keamanan Berbasis Face Recognation Menggunakan Metode YOLO (You Only Look Once)</t>
  </si>
  <si>
    <t>Penelitian ini akan menerapkan metode deteksi wajah YOLOv8 pada perangkat RaspberryPi4 untuk perkembangan sistem keamanan</t>
  </si>
  <si>
    <t>Alat Penyiram Tanaman Otomatis</t>
  </si>
  <si>
    <t>Penelitian ini bertujuan untuk membuat alat penyirama tanaman otomatis. Komponen yang digunakan adalah arduino, soil moisture sensor, dan pompa. Dalam penelitian ini didapati bahwa alat bisa berjalan sesuai dengan perintah yang dibuat. Meskipun begitu kinerja alat masih perlu ditingkatkan.</t>
  </si>
  <si>
    <t>perbandingan akurasi adaptive cruise control berbasis kamera dan berbasis RADAR pada kendaraan roda empat</t>
  </si>
  <si>
    <t>Peningkatan kendaraan roda empat: 141.992.573 unit pada 2021. Diperkirakan karena pertumbuhan penduduk dan aksesibilitas kendaraan modern. Namun, lonjakan ini berdampak pada tingkat kecelakaan dan kebutuhan teknologi keselamatan, terutama karena infrastruktur jalan masih terbatas. Salah satu solusi adalah Adaptive Cruise Control (ACC), yang mengatur jarak kendaraan secara otomatis dengan menggunakan RADAR atau kamera. ACC RADAR lebih sensitif dan pengeremannya lebih alami, sementara ACC kamera lebih kurang responsif. ACC kamera tidak mendeteksi blind spot, sementara ACC RADAR melakukannya lebih efisien. ACC kamera memerlukan pengemudi lebih waspada, cocok bagi yang ingin lebih mengendalikan. ACC RADAR bisa menggantikan peran pengemudi, namun tetap butuh pengawasan. ACC RADAR lebih disarankan untuk keselamatan.</t>
  </si>
  <si>
    <t>Konstruksi AIDA PlantWatch, Sistem Monitoring Kebun Indoor Berbasis Internet of Things (IoT)</t>
  </si>
  <si>
    <t>Melanjutkan dan mengembangkan penelitian tahun lalu, AIDA PlantWatch merupakan penerapan dari sensor suhu IoT yang telah dilengkapi oleh fitur-fitur lain yang diperlukan untuk memonitor keberlangsungan tanaman.</t>
  </si>
  <si>
    <t>Pemanfaatan Aplikasi "Standar Gizi Anak" Guna Memantau Perkembangan dan Pertumbuhan Gizi Anak Usia 5-18 Tahun  Berdasarkan Indeks Massa Tubuh</t>
  </si>
  <si>
    <t>Berdasarkan pernyataan dari admin sahabathebat.id, Indonesia masih mengalami masalah gizi pada anak sekolah. Berdasarkan data riset kesehatan dasar (riskesdas) pada tahun 2013, masalah gizi tersebut disebabkan oleh 92,5 persen penduduk Indonesia yang berusia lebih dari 10 tahun kurang mengonsumsi sayur dan hampir separuh anak usia sekolah beraktivitas sedentary atau kurang gerak. Penelitian ini dilakukan secara kuantitatif. Hal-hal inilah yang mendasari saya untuk membuat aplikasi "Standar Gizi Anak" guna memantau perkembangan dan pertumbuhan gizi anak usia 5-18 tahun berdasarkan indeks massa tubuh. Aplikasi ini dibuat berbasis website menggunakan bahasa pemrograman Javascript dan IDE code.org.</t>
  </si>
  <si>
    <t>Pengenalan Sistem Otomasi Untuk Perpustakaan SMP Tarakanita Gading Serpong</t>
  </si>
  <si>
    <t>Mengenalkan sistem otomasi ke perpustakaan sekolah SMP Tarakanita Gading Serpong untuk perpustakaan lebih efisien dan mudah untuk pustakawan dan pengunjung.Penelitian ini akan melihatkan apa itu sistem otomasi dan melihatkan data keefisienan sistem otomasi saat pengetesan</t>
  </si>
  <si>
    <t>Pemanfaatan Teknologi Mikrokontroler dan IOT untuk Pengendalian Orientasi Dua Poros pada Panel Surya dengan Pendeteksian Arah Sumber Cahaya</t>
  </si>
  <si>
    <t>Sumber energi terbarukan sangat penting karena mereka berkelanjutan, secara alami dapat mengisi ulang diri, tidak seperti bahan bakar fosil yang terbatas. Panel surya sangat disukai karena sifat terbarukan mereka, ramah lingkungan, kemandirian energi, dll. Dengan memanfaatkan energi dari matahari, panel surya menawarkan solusi berkelanjutan yang membantu melawan perubahan iklim, memberikan penghematan finansial, mendorong pertumbuhan ekonomi, dan berkontribusi pada masa depan energi yang lebih andal dan bersih. Pada sel surya diam, efisiensinya minimal selama matahari terbit dan terbenam karena sudutnya. Sel surya diam memiliki biaya yang lebih murah. Sistem pelacak surya memberikan kemampuan generasi listrik yang lebih baik. Biasanya, pemasangan pelacak surya satu sumbu bersamaan dengan sistem panel surya menghasilkan peningkatan kinerja antara 25 hingga 35 persen. Memperkenalkan pelacak dua sumbu lebih meningkatkan kinerja sebesar 5 hingga 10 persen tambahan, karena panel surya menghasilkan listrik paling banyak saat ditempatkan tepat tegak lurus dengan matahari. Internet of Things (IoT) mengacu pada jaringan perangkat fisik yang terhubung dan saling berkomunikasi melalui internet. Teknologi ini memiliki potensi untuk mengubah cara kita berinteraksi dengan lingkungan sekitar, termasuk dalam konteks energi terbarukan seperti pelacak surya. Tujuan utama proyek ini adalah meningkatkan efisiensi dari pembangkitan energi surya dengan memanfaatkan sistem pelacakan surya yang disederhanakan. Proyek ini bertujuan untuk mencapai manfaat dari pelacak poros ganda, memungkinkan panel-panel untuk ditempatkan secara optimal sesuai dengan pergerakan matahari sepanjang hari. Prototipe ini akan menggunakan 2 poros. Poros pertama akan berada di bagian bawah di mana roda-roda akan memungkinkan prototipe untuk berputar dan bergerak, dan poros kedua akan dipasang di suatu tempat tepat di bawah panel surya untuk menggerakkan panel surya naik dan turun. Dengan menggunakan ESP32 untuk mengumpulkan data dan mengontrol panel surya, kita dapat memiliki panel surya dua poros berbiaya rendah yang dapat mengumpulkan energi dengan lebih efisien. Dari data yang diperoleh, dapat disimpulkan bahwa orientasi panel surya dapat memengaruhi tegangan hingga 45%. Berdasarkan hasil yang didapatkan, penelitian ini dianggap sukses karena berhasil mengembangkan perangkat panel surya dua poros menggunakan teknologi mikrokontroler dan Internet of Things (IoT) untuk mengatur orientasi dua poros pada panel surya dengan mendeteksi arah sumber cahaya.</t>
  </si>
  <si>
    <t>Game Edukasi TAMAT (Tangkap Apel Matematika) berbasisAplikasi Block Coding Scratch sebagai Upaya PenguatanKompetensi Dasar Menghitung Siswa Kelas XII</t>
  </si>
  <si>
    <t>Penelitian ini bertujuan untuk mengembangkan dan menguji kelayakan game edukasi TAMAT (Tangkap Apel Matematika) yang berfokus pada peningkatan kemampuan berhitung murid. Tak sedikit murid kelas XII yang masih memiliki kemampuan berhitung yang lemah, biasanya hal ini terjadi akibat metode pembelajaran matematika yang monoton dan kurang menarik, akibatnya mengurangi motivasi murid dalam belajar berhitung. Salah satu pendekatan yang menjanjikan adalah penggunaan game edukasi, tantangan kecenderungan gen Z yang menyukai game dapat dimanfaatkan sebagai peluang menyelipkan materi Pelajaran dalam game, Game edukasi mampu mengubah proses belajar yang
membosankan menjadi kegiatan yang menarik dan memotivasi. Hasil penelitian ini memberikan gambaranbahwa kemampuan berhitung murid dapat di perbaiki dengan menggunakan Game edukasi ini guna menciptakan lingkungan pembelajaran yang menyenangkan, menantang, dan bahkan memotivasi murid dalam belajar menghitung. Sekolah dan pendidik dapat menggunakan temuan ini sebagai dasar untuk mengadopsi dan mengembangkan lebih lanjut media pembelajaran berbasis game guna menciptakan lingkungan belajar yang lebih aktif, efektif dan sejalan dengan kebutuhan murid di era digital.</t>
  </si>
  <si>
    <t>Count on Me: Pengembangan Game Edukatif untuk Membantu Penderita Diskalkulia dalam Pembelajaran Matematika</t>
  </si>
  <si>
    <t>Gangguan belajar umumnya menyulitkan seseorang dalam melakukan aktivitas sehari-hari. Diskalkulia merupakan salah satu bentuk gangguan belajar yang menyebabkan kesulitan dalam memahami konsep matematika. Banyak yang tidak mengetahui tentang gangguan belajar ini. Lalu berpikir bahwa para penderita hanya lemah dalam menghitung. Hal yang dianggap mudah bagi orang lain seperti menghitung duit, membaca jam, dan melakukan perhitungan dasar menjadi tantangan besar bagi mereka yang terkena gangguan ini. Dengan berlatih yang cukup dan media belajar yang memadai, para penderita diskalkulia dapat sembuh dari penyakit mereka. Oleh sebab itu, peneliti merancang sebuah aplikasi yang dapat mengasah dan mengembangkan keterampilan matematika yang dinamakan “Count on Me”. Aplikasi ini berbentuk permainan agar pengguna tidak merasa bosan pada tampilannya dan dapat lebih menarik perhatian. Aplikasi “Count on Me” menyediakan berbagai fitur yang menjadi bahan latihan bagi para pengguna.</t>
  </si>
  <si>
    <t>Inovasi Pembelajaran Literasi dan Numerasi Berbasis Video Interaktif dengan Dukungan Artificial Intelligence</t>
  </si>
  <si>
    <t>Perkembangan Artificial Intelligence (AI) membuka peluang baru dalam pendidikan, terutama untuk meningkatkan literasi dan numerasi siswa Indonesia yang masih tergolong rendah. Penelitian ini bertujuan merancang sistem pembelajaran berbasis AI melalui teknik prompt engineering dengan memanfaatkan platform ChatGPT, Deepseek AI, dan Perplexity AI, serta CapCut AI untuk memperkuat aspek visual. Materi ajar diambil dari kurikulum nasional, diolah melalui variasi prompt, dan dikonversi menjadi video pembelajaran interaktif. Penelitian dilaksanakan Mei–Agustus 2025 dengan melibatkan guru SMA Negeri 15 Jakarta. Data primer diperoleh melalui kuesioner Likert yang mengukur navigasi, tampilan visual, dan kenyamanan penggunaan, sedangkan data sekunder berasal dari literatur terkait. Analisis dilakukan secara kualitatif untuk mengidentifikasi pola respons guru.
Hasil uji coba menunjukkan bahwa efektivitas AI sangat dipengaruhi oleh struktur prompt. Dari tiga variasi, prompt dengan gaya peer educating, segmentasi waktu, serta kombinasi teori dan latihan dinilai paling efektif. Guru memberikan respons positif terkait relevansi, kemudahan, dan potensi peningkatan motivasi belajar, meski tetap menekankan pentingnya validasi pedagogis dan pelatihan dasar prompt engineering. Penelitian ini menyimpulkan bahwa keberhasilan AI dalam pendidikan sangat bergantung pada kecermatan perancangan prompt, sehingga pengembangan katalog prompt terstandar direkomendasikan untuk mendukung praktik pembelajaran.
Kata Kunci: Artificial Intelligence, Prompt Engineering, Literasi, Numerasi, Video Pembelajaran</t>
  </si>
  <si>
    <t>Otomatisasi Sistem Monitoring untuk Sistem Peringatan Dini Banjir Berbasis DeteksiKetinggian Air Sungai Terintegrasi Menggunakan MRT</t>
  </si>
  <si>
    <t>Penelitian ini bertujuan mengembangkan sistem peringatan dini banjir berbasis MRT (My Robot Time) dengan memanfaatkan sensor air dan buzzer sebagai peringatan langsung kepada masyarakat sekitar sungai. Latar belakang penelitian ini adalah seringnya terjadi banjir di Indonesia akibat curah hujan tinggi dan keterbatasan sistem peringatan dini yang ada. Metode penelitian yang digunakan adalah Research and Development (R&amp;D) dengan model prototipe, meliputi tahap perencanaan, perancangan, implementasi, pengujian, dan evaluasi sistem. Data yang diperoleh berupa hasil deteksi ketinggian air dan respon buzzer ketika mencapai ambang batas. Hasil yang diharapkan adalah terciptanya purwarupa sistem sederhana yang mampu memberikan peringatan cepat, murah, dan efektif kepada warga</t>
  </si>
  <si>
    <t>Pemodelan Prediktif Persebaran Jaringan Korupsi dari Jejak Digital TunggalMenggunakan Social Network Analysis dan Machine Learning</t>
  </si>
  <si>
    <t>Korupsi merupakan permasalahan
multidimensional yang sulit diatasi karena
melibatkan banyak aktor, transaksi keuangan, serta
relasi antar entitas yang kompleks. Penelitian ini
mengusulkan pendekatan berbasis Social Network
Analysis (SNA) dan Machine Learning untuk
mendeteksi potensi keterlibatan individu dalam
praktik korupsi. Data yang digunakan bersifat
dummy/sintetis yang terdiri atas berbagai entitas,
antara lain individu, akun bank, perusahaan,
dokumen, aset, transaksi, dan pertemuan.
Analisis SNA dilakukan untuk menghitung
metrik jaringan, seperti degree centrality,
betweenness centrality, dan closeness centrality, yang
menggambarkan posisi strategis individu dalam
jaringan. Selanjutnya, atribut jaringan tersebut
digabungkan dengan variabel risk_score untuk
membangun model klasifikasi menggunakan
algoritma Decision Tree Classifier.
Hasil penelitian menunjukkan bahwa atribut
risk_score menjadi faktor utama dalam pemisahan
kelas, dengan nilai ambang tertentu yang
memisahkan kelompok individu “bersih” dan
“korupsi”. Pohon keputusan yang dihasilkan mampu
mengidentifikasi kelompok pelaku dengan jelas,
sekaligus menampilkan daftar individu yang masuk
dalam setiap kategori leaf. Temuan ini membuktikan
bahwa kombinasi SNA dan Decision Tree dapat
menjadi pendekatan efektif dan interpretable untuk
mendukung upaya deteksi dini tindak pidana korupsi.</t>
  </si>
  <si>
    <t>R.A.T.S (Repellent Arduino based Tech System)</t>
  </si>
  <si>
    <t>Penelitian ini merancang prototipe R.A.T.S. berbasis Arduino Uno untuk mengusir tikus sawah menggunakan kombinasi gelombang ultrasonik dan bau alami sebagai metode ramah lingkungan. Sistem memanfaatkan sensor PIR, sensor ultrasonik, buzzer piezoelektrik, dan modul aroma. Uji coba awal menunjukkan frekuensi ultrasonik 50 kHz efektif mengganggu aktivitas tikus, dan kombinasi dengan bau alami meningkatkan efektivitas pengusiran. Teknologi ini berpotensi menjadi alternatif pengendalian hama yang aman dan mendukung produktivitas padi.</t>
  </si>
  <si>
    <t>Implementasi Desain Grafis dalam Pembuatan Konten Digital oleh Remaja</t>
  </si>
  <si>
    <t>Penelitian ini mengeksplorasi penerapan desain grafis dalam pembuatan konten digital oleh remaja di 
SMP-SMA Methodist 12, serta dampaknya terhadap kreativitas dan interaksi sosial mereka. Melalui 
kuesioner dan wawancara, data kuantitatif dan kualitatif dikumpulkan untuk memahami pemahaman 
siswa mengenai prinsip desain grafis, pengalaman menggunakan perangkat lunak, serta sumber 
inspirasi mereka.</t>
  </si>
  <si>
    <t>Sistem Monitoring Kebun SMA Bina Cita Utama Berbasis Mikrokontroler Secara real time.</t>
  </si>
  <si>
    <t xml:space="preserve">Penelitian ini bertujuan merancang sistem monitoring kebun SMA Bina Cita Utama berbasis mikrokontroler secara real time. Alat berfungsi memantau kelembaban tanah dan cahaya, serta mengirim notifikasi SMS bila kondisi kebun tidak optimal. Hasil uji menunjukkan error sensor </t>
  </si>
  <si>
    <t>Simulasi dan Analisis Probabilistik Mekanisme Gacha dalam Game Sebagai Studi Pengembangan Algoritma</t>
  </si>
  <si>
    <t>Penelitian ini membahas tentang Analisis Probabilistik Mekanisme Gacha dalam Game Sebagai Studi Pengembangan Algoritma. Penelitian ini bertujuan untuk mengembangkan  algoritma gacha yang disukai oleh pemain, tetapi memiliki rintangan yang logis dan apa faktor-faktor yang mempengaruhinya. Penelitian ini menggunakan pendekatan deskriptif kuantitatif. Sampel data dikumpulkan dengan Google Form dan simulasi gacha daring. Peneliti mengembangkan Simulasi Gacha dengan bahasa pemrograman HTML, JavaScript, dan CSS, dijalankan di w3spaces. Simulasi terdiri atas 3 sesi yang masing-masing terdiri atas 2 bagian, yaitu dengan pity dan tanpa pity.</t>
  </si>
  <si>
    <t>Scroll Culture sebagai Tantangan Literasi Membaca Generasi Z: Analisis dan Solusi Digital</t>
  </si>
  <si>
    <t>Penelitian yang kami laksanakan merupakan hasil analisis kami tentang fenomena Scroll Culture yang terjadi pada generasi muda Indonesia. Kami menganalisis tentang dampak, kenyataan, dan solusi yang dapat diterapkan untuk mengatasi dampak dari fenomena Scroll Culture tersebut.</t>
  </si>
  <si>
    <t>Implikasi Kecerdasan Buatan  Dalam Pengerjaan Tugas Sekolah Sehingga Literasi Siswa Menurun</t>
  </si>
  <si>
    <t>Penelitian kami ini didasarkan oleh ketertarikan kami untuk melakukan penelitian yang berkaitan dengan kecerdasan buatan (AI), dimana ini sering digunakan oleh pelajar dalam zaman sekarang dalam mencari data atau terkait tugas sekolah.</t>
  </si>
  <si>
    <t>Pemanfaatan Teknologi AI berbasis WEB untuk Monitoring 7 KAIH di SMPN 1 Sampit</t>
  </si>
  <si>
    <t>Penelitian ini mengembangkan sistem monitoring berbasis web yang menggunakan teknologi Artificial Intelligence (AI) untuk mendukung program 7 Kebiasaan Anak Indonesia Hebat di SMPN 1 Sampit. Sistem ini dikembangkan sebagai solusi Masalah yang Sering Ditemukan Disekolah Dengan Kata Lain, Guru Mencatat Manual yang Diketahui Lebih Tidak Efisien dan Sulit Dianalisis. Metode penelitian yang digunakan adalah Research and Development (R&amp;D) dengan pendekatan Agile. Sistem dikembangkan menggunakan Next.js, Supabase, dan Chart.js, serta dilengkapi fitur notifikasi berbasis Al dari Reddy Al. Data diperoleh melalui observasi, wawancara, dan uji coba terbatas. Berdasarkan hasil yang ada, sistem ini memberikan Bantuan bagi guru dalam mencatat perilaku murid secara efisien dan memberikan kemudahan kegiatan guru di sekolah dalam melakukan analisis murid, dan apabila melakukan þegara manual akan menghabiskan waktu yang cukup lama, menyajikan grafik perkembangan, serta memberikan peringatan otomatis terhadap penurunan kebiasaan positif. Evaluasi dilakukan melalui User Acceptance Test (UAT) dan analisis deskriptif kualitatif. Sistem ini Dimaksudkan untuk menjadi solusi digital yang efektif dalam memantau dan memperkuat pembinaan karakter murid secara terukur, cepat, dan terstruktur.</t>
  </si>
  <si>
    <t>Rancang Bangun Monitoring Kualitas Air dan Otomatisasi Pengisian Air Berbasis IoT di SMPN 1 Sampit</t>
  </si>
  <si>
    <t>Air menjadi kebutuhan vital dalam mendukung aktivitas dan kesehatan warga sekolah. Namun, banyak sekolah masih menghadapi permasalahan seperti air habis secara tiba-tiba saat jam belajar, kualitas air yang tidak stabil, dan tagihan air yang tinggi. Minimnya sistem monitoring menyebabkan keterlambatan dalam penanganan dan berisiko mengganggu kegiatan pembelajaran. Berdasarkan pengalaman pribadi saya ,saya pernah mengalami air berhenti mengalir saat mencuci tangan, serta melihat kondisi air yang keruh saat digunakan.Sebagai solusi, dikembangkan SISMAIR (Sistem Smart Monitoring dan Pengelolaan Air Berbasis IoT), yang memanfaatkan sensor suhu, pH, TDS, dan ketinggian air untuk memantau kualitas dan volume air secara real-time. SISMAIR juga dilengkapi dengan sensor overflow untuk mencegah air meluap, serta sistem auto refill yang mengisi air secara otomatis saat hampir habis. Pemantauan dilakukan melalui dashboard Thinger.io, yang dapat diakses dari HP untuk melihat data dan mengontrol pompa air secara jarak jauh. Sistem ini juga mencatat suhu lingkungan sekitar untuk dibandingkan dengan suhu air sebagai parameter tambahan.Dengan penerapan SISMAIR, sekolah dapat mengelola air secara lebih efisien, menjaga sanitasi, serta memberikan akses air bersih yang stabil dan sesuai standar kesehatan</t>
  </si>
  <si>
    <t>Infrared Navigation bagi Penyandang Tunanetra</t>
  </si>
  <si>
    <t>Penelitian ini mengembangkan tongkat navigasi berbasis sensor inframerah VL53L1X dan Arduino Uno R3 untuk membantu tunanetra mendeteksi lubang ≥5 cm. Alat dilengkapi buzzer sebagai peringatan dan dibuat dengan komponen ekonomis. Hasil uji menunjukkan akurasi 100% pada jarak 5–20 m, sehingga efektif meningkatkan keamanan dan kemandirian pengguna. Penelitian merekomendasikan penambahan sensor genangan air, peningkatan daya tahan, serta integrasi IoT.</t>
  </si>
  <si>
    <t>Inovasi Sistem Deteksi Dini Korsleting Listrik Berbasis Aplikasi Android dengan Arduino untuk Pencegahan Kebakaran Rumah Tangga dan Perusahaan</t>
  </si>
  <si>
    <t xml:space="preserve">Kebakaran akibat korsleting listrik masih menjadi ancaman serius. Penelitian ini merancang prototipe deteksi dini berbasis Arduino terintegrasi aplikasi Android bernama SafeWatt. Metode R&amp;D dengan uji laboratorium dan lapangan di lima rumah tangga. Hasil: akurasi 98,5%, waktu respons </t>
  </si>
  <si>
    <t>LontaraKu: Inovasi Website Pembelajaran Interaktif Berbasis AR Card sebagai Media untuk Meningkatkan Pemahaman Aksara Lontara Bugis di SMAN 7 Wajo</t>
  </si>
  <si>
    <t>Penelitian ini dilatarbelakangi oleh rendahnya minat generasi muda dalam mempelajari aksara lontara Bugis. Globalisasi menyebabkan generasi Z lebih tertarik pada budaya asing, hingga lebih dari 67% remaja Indonesia cenderung mengabaikan budaya lokal (Syakhsiyyah et al., 2025). Padahal, budaya lokal merupakan identitas yang harus dijaga sesuai amanat Pasal 32 UUD 1945, termasuk aksara lontara Bugis yang memiliki nilai sejarah tinggi sebagai warisan budaya di Sulawesi Selatan (Lasido, 2023; Sumilih, 2025). Sayangnya, penggunaannya semakin berkurang, khususnya di Kabupaten Wajo, karena metode pembelajaran konvensional dinilai kurang menarik bagi generasi Z yang lebih adaptif terhadap media digital (Urba et al., 2024).
Untuk mengatasi masalah ini, peneliti mengembangkan LontaraKu, sebuah website pembelajaran interaktif yang dipadukan dengan AR Card (Augmented Reality Card). Media digital ini dirancang agar sesuai dengan karakteristik generasi muda, sehingga pembelajaran aksara lontara menjadi lebih interaktif, menyenangkan, dan mudah dipahami. Inovasi ini diharapkan dapat meningkatkan pemahaman siswa sekaligus menjadi langkah strategis dalam pelestarian budaya lokal.
Metode penelitian yang digunakan adalah pendekatan kuantitatif dengan desain pre-eksperimental One Group Pretest-Posttest Design (Boeriswati et al., 2025). Penelitian dilakukan pada siswa kelas X SMAN 7 Wajo tahun ajaran 2025/2026 dengan populasi 432 siswa. Berdasarkan perhitungan Slovin dengan tingkat kesalahan 10%, ditentukan sampel sebanyak 81 siswa (Sadiq et al., 2024). Instrumen penelitian berupa pretest, posttest, serta kuesioner dengan skala Likert 4 (Ina Marthiani, 2024). Analisis data dilakukan menggunakan uji t dan Paired Sample T-Test dengan bantuan SPSS versi 21 (Priyatno, 2021; Setyaedhi, 2024).
Hasil penelitian menunjukkan peningkatan signifikan pada pemahaman siswa setelah penggunaan LontaraKu. Pada pretest, sebagian besar siswa belum memahami aksara lontara: 64,2% berada pada kategori “tidak paham” dan 11,1% “sangat tidak paham”. Hanya 6,2% yang “sangat paham”. Namun setelah dua minggu penggunaan LontaraKu, hasil posttest menunjukkan perubahan drastis: 60,5% siswa masuk kategori “sangat paham”, 37% “paham”, sementara hanya 2,5% yang masih “tidak paham".
Analisis statistik memperkuat hasil tersebut. Uji parsial (uji t) menunjukkan nilai signifikansi 0,000 &lt; 0,05, yang berarti hipotesis nol ditolak dan hipotesis alternatif diterima, sehingga penggunaan LontaraKu terbukti berpengaruh signifikan terhadap pemahaman siswa. Hasil uji Paired Sample T-Test juga menunjukkan nilai Sig. (2-tailed) sebesar 0,000, menegaskan adanya perbedaan nyata antara skor pretest dan posttest (Darma, 2021; Setyaedhi, 2024).
Berdasarkan temuan tersebut, dapat disimpulkan bahwa LontaraKu efektif meningkatkan pemahaman siswa mengenai aksara lontara Bugis. Media berbasis AR Card ini tidak hanya berfungsi sebagai sarana pembelajaran, tetapi juga sebagai inovasi strategis dalam pelestarian budaya lokal di era digital (Wiryajaya et al., 2024).
Penelitian ini merekomendasikan pengembangan lebih lanjut dengan menambahkan fitur evaluasi mandiri yang interaktif, serta metode pengumpulan data kualitatif seperti wawancara atau observasi. Hal ini akan memperkaya hasil penelitian, tidak hanya dari aspek kognitif, tetapi juga dari segi motivasi dan minat siswa terhadap pelestarian budaya lokal.</t>
  </si>
  <si>
    <t>Optimalisasi Deteksi pH Air pada Prototipe Sensor IoT Berbasis Arduino Uno melalui Pengembangan Algoritma Hybrid</t>
  </si>
  <si>
    <t>Makalah kami memuat pembahasan terkait perancangan disertai dengan cara mengoptimalkan prototipe sensor pH air berbasis IoT melalui algoritma hybrid. Algoritma hybrid yang kami gunakan terdiri dari algoritma kalibrasi dengan memanfaatkan eliminasi Gauss, filtering data fluktuatif, dan klasifikasi pH air. Hasil uji menunjukkan penerapan algoritma hybrid mengoptimalkan akurasi serta kestabilan pengukuran pH.</t>
  </si>
  <si>
    <t>PENGEMBANGAN GAME EDUKASI INTERAKTIF “COMPLEARN ADVENTURE” UNTUK MENINGKATKAN PEMAHAMAN MATERI KOMPUTER SISWA MAN 1 SOPPENG.</t>
  </si>
  <si>
    <t>Perkembangan teknologi informasi dan komunikasi menuntut siswa untuk menguasai dasar-dasar ilmu komputer sebagai bekal di era digital. Namun, pembelajaran komputer di sekolah masih didominasi metode konvensional yang kurang menarik, sehingga berdampak pada rendahnya minat dan pemahaman siswa. Penelitian ini bertujuan untuk mengembangkan dan menguji efektivitas game edukasi interaktif “CompLearn Adventure” sebagai media pembelajaran komputer di MAN 1 Soppeng. Penelitian menggunakan metode Research and Development (R&amp;D) dengan model ADDIE serta desain eksperimen Pretest-Posttest One Group Design. Data dikumpulkan melalui tes pre-test dan post-test, kemudian dianalisis secara deskriptif dan inferensial menggunakan paired sample t-test. Hasil penelitian menunjukkan adanya peningkatan rata-rata nilai siswa dari 62,5 (pre-test) menjadi 83,2 (post-test), dengan nilai signifikansi 0,000 &lt; 0,05, yang menandakan adanya perbedaan signifikan. Dengan demikian, “CompLearn Adventure” terbukti efektif meningkatkan pemahaman siswa terhadap materi komputer. Media ini dinilai layak digunakan sebagai alternatif pembelajaran interaktif, dan disarankan untuk dikembangkan lebih lanjut agar cakupan materi semakin
luas.</t>
  </si>
  <si>
    <t>Sikap dan Persepsi Siswa MAN 2 Barru terhadap AI_Misbahul haikal siregar M. Asri_CS</t>
  </si>
  <si>
    <t>video ini merupakan hasil penelitian tentang sikap dan persepsi siswa MAN 2 Barru terhadap penggunaan AI</t>
  </si>
  <si>
    <t>Pengembangan LangFilter: Sistem Filter dan Moderasi Tekstual Sensitif-Konteks dalam Peladen</t>
  </si>
  <si>
    <t>Penelitian ini bertujuan untuk mengembangkan dan menganalisis kelayakan dari konsep sistem filter dan moderasi tekstual menggunakan sebuah model BERT (Bidirectional encoder representations from transformers) untuk digunakan dalam peladen (server).
Model yang digunakan adalah multilingual_debiased-0b549669, dikembangkan oleh Unitary. Data yang digunakan untuk penelitian ini mencakup 2 set data: 1000 data tekstual beranotasi berdasarkan komentar YouTube sebagai tolok ukur awal kemampuan model, dan 139 data tekstual tak beranotasi berdasarkan masukan dari kuesioner publik sebagai bahan uji. Dengan menerapkan empat tahapan User-Centered Design (UCD) secara kontinu, penelitian ini dimulai dengan memahami kebutuhan dan konteks pengguna (context to specify), merancang dan mengembangkan solusi yang sesuai (design), serta mengevaluasinya berdasarkan umpan balik pengguna (evaluation).
Hasil yang diperoleh pada tahap evaluation berupa analisis statistik dari ketepatan model dari kedua set data yang digunakan. Dalam set data berbahasa Inggris, model mencapai akurasi sampai 77.77% dengan mean square error sebesar 17.17%, sementara untuk set data berbahasa Indonesia, dengan emoji dan bahasa daerah, model tidak memiliki acuan akurasi yang tepat, dan mengeluarkan data eratis.
Solusi yang dikembangkan ini cukup memadai sebagai alat bantu moderasi, tetapi masih belum bisa menggantikan diskresi dari pihak moderasi sepenuhnya, setidaknya dalam bahasa Inggris.</t>
  </si>
  <si>
    <t>Waste Sorting Apps; Solusi Digital Cerdas untuk Revolusi Pemilahan Sampah Generasi Muda</t>
  </si>
  <si>
    <t>Masalah sampah global semakin mengkhawatirkan karena meningkatnya jumlah limbah dan kurangnya kesadaran akan pentingnya pemilahan sampah, terutama di kalangan generasi muda. Sebagai solusi, hadir inovasi berupa Waste Sorting Apps, sebuah aplikasi mobile interaktif yang dirancang untuk meningkatkan pemahaman dan keterlibatan generasi muda dalam memilah sampah. Aplikasi ini dilengkapi dengan fitur edukatif yang memberikan informasi tentang jenis-jenis sampah, urgensi pemilahan, langkah-langkah yang benar, serta dampak dan manfaatnya. Dengan pendekatan digital yang menarik serta unsur gamifikasi, aplikasi ini bertujuan menjembatani kesenjangan antara pengetahuan dan perilaku. Harapannya, aplikasi ini dapat menumbuhkan kebiasaan memilah sampah dengan benar sejak dini, guna mewujudkan lingkungan yang lebih bersih dan berkelanjutan.</t>
  </si>
  <si>
    <t>“MISI PENYELAMATAN BUMI” dari GLOBAL WARMING</t>
  </si>
  <si>
    <t>Penelitian ini merupakan pengembangan games Edukasi yang bertujuan merancang media yang interaktif dan menarik dan menjadi media yang efektif untuk menyampaikan informasi dikalangan  siswa SMA (Generasi Z),  responden yang dipilih adalah  Siswa di SMAN 1  Indralaya Utara,  dimana hasil penelitian ini menghasilkan tampilan games yang interaktif, sehingga diyakini informasi dapat terserap sambil bermain games dengan menjawab Pertanyaan di setiap Levelnya.</t>
  </si>
  <si>
    <t>Pemanfaatan Geogebra dalam Memvisualisasikan Bangun Ruang Menggunakan Teknologi Augmented Reality (AR) untuk Meningkatkan Pemahaman Siswa dalam Konsep Irisan Kerucut</t>
  </si>
  <si>
    <t>Matematika adalah ilmu dasar yang sangat berguna bagi kehidupan. Oleh karena itu, matematika sering disebutsebagai induk dari segala ilmu. pengetahuan. Salah satu cabang matematika yang masih sulit dipahami oleh banyak siswa adalah Irisan Kerucut yang tediri dari lingkaran, parabola, elips, dan hiperbola. Di masa perkembangan teknologi ini, terdapat banyak teknologi yang dapat menjadi media pembelajaran bagi siswa. Teknologi yang sudah banyak digunakan sebagai media pembelajaran adalah Augmented Reality (AR). Augmented Reality (AR) diartikan sebagai suatu teknologi yang mampu menggabungkan objek virtual dua dimensi atau tiga dimensi ke dalam lingkungan nyata lalu menampilkannya secara real-time melalui suatu perangkat lunak. Beberapa aplikasi yang dibuat menggunakan teknologi AR dibuat untuk memberikan informasi yang lebih detail tentang objek nyata (tiga dimensi), dan aplikasi yang kami pilih untuk diteliti adalah Geogebra. Tujuan penelitian kami adalah membuktikan penggunaan Augmented Reality (AR) memudahkan siswa memahami irisan bangun ruang kerucut. Metode penelitian yang kami gunakan adalah uji eksperimen. Hasil penelitian ini menunjukan bahwa aplikasi Geogebra berbasis teknologi Augmented Reality (AR) sangat membantu dalam meningkatkan pemahaman siswa.</t>
  </si>
  <si>
    <t>Pemanfaatan Game Pilar (Petualangan Literasi Remaja) Untuk Meningkatkan Literasi Digital Di Kalangan Remaja.</t>
  </si>
  <si>
    <t>Penelitian ini mengkaji pemanfaatan game edukasi PILAR (Petualangan Literasi Remaja) untuk meningkatkan literasi digital di kalangan remaja. Latar belakang penelitian berangkat dari kenyataan bahwa meskipun remaja sangat akrab dengan internet dan perangkat digital, banyak yang belum memiliki kemampuan literasi digital yang baik, seperti memilah informasi, menjaga privasi, dan beretika dalam interaksi online.
Metode yang digunakan adalah kuantitatif dengan eksperimen semu. Subjek penelitian adalah siswa kelas XI SMAN 3 Unggulan Kayuagung, yang dibagi menjadi dua kelompok: kelompok eksperimen menggunakan game PILAR dalam pembelajaran, sedangkan kelompok kontrol menggunakan metode konvensional. Data dikumpulkan melalui pre-test dan post-test untuk mengukur literasi digital sebelum dan sesudah perlakuan.
Hasil penelitian menunjukkan adanya peningkatan signifikan pada kelompok eksperimen dibandingkan dengan kelompok kontrol. Game edukasi terbukti lebih efektif dalam membantu siswa memahami informasi digital, meningkatkan kesadaran menjaga privasi, serta menumbuhkan sikap kritis dan etis dalam penggunaan teknologi.
Kesimpulannya, game edukasi dapat menjadi media pembelajaran yang efektif, menarik, dan relevan untuk meningkatkan literasi digital remaja. Penelitian ini juga merekomendasikan agar ke depan dilakukan uji coba di lebih banyak sekolah, dengan variasi jenis game dan durasi penggunaan yang lebih panjang, serta mempertimbangkan integrasi ke dalam kurikulum.</t>
  </si>
  <si>
    <t>CERDAS: ChatGPT sebagai Representasi Digital Asisten Siswa - Tinjauan Etika dan Efektivitas di Lingkungan SMA Negeri 3 Palembang</t>
  </si>
  <si>
    <t>Penelitian ini dilakukan untuk meninjau efektivitas dan etika penggunaan ChatGPT di lingkungan SMA Negeri 3 Palembang karena maraknya pemanfaatan AI oleh siswa dalam belajar. Dengan tingginya persentase penggunaan, penting untuk mengetahui sejauh mana ChatGPT benar-benar membantu pembelajaran serta bagaimana siswa memandang sisi etikanya, agar pemanfaatan AI di sekolah dapat lebih bijak dan bertanggung jawab.</t>
  </si>
  <si>
    <t>Analisis pemanfaatan AI untuk meningkatkan efisiensi pembelajaran daring</t>
  </si>
  <si>
    <t>Penelitian ini berfokuskan kepada pengaruh Besar Ai dalam kegiatan pembelajaran darimg</t>
  </si>
  <si>
    <t>EduMETH : WEBSITE REFLEKTIF UNTUK EKSPLORASI METODE BELAJAR</t>
  </si>
  <si>
    <t>Edumeth adalah website sarana pelajar dalam mencari preferensi metode belajar secara reflektif dan interaktif</t>
  </si>
  <si>
    <t>Pengembangan Chatbot berbasis Generative AI untuk Memudahkan Siswa Memahami Penulisan Karya Ilmiah di SMA</t>
  </si>
  <si>
    <t>Penelitian ini bertujuan untuk mengembangkan aplikasi chatbot berbasis generative AI yang dapat membantu siswa SMA dalam memahami pedoman penyusunan dan penulisan karya ilmiah. Aplikasi ini menggunakan framework Langchain dan Ollama untuk pemrosesan Bahasa alami, serta Streamlit untuk antarmuka pengguna. Metodologi penelitian meliputi identifikasi kebutuhan, perancangan sistem, pengembangan aplikasi, serta evaluasi efektivitas. Hasil penelitian menunjukkan bahwa chatbot dapat memberikan respons yang akurat dengan tingkat akurasi 85% dan meningkatkan pemahaman siswa tentang pedoman karya ilmiah sebesar 30%. Pengguna juga melaporkan tingkat kepuasan yang tinggi terhadap antarmuka aplikasi. Penelitian ini menegaskan potensi teknologi chatbot dalam mendukung proses bimbingan akademis dan memberikan rekomendasi untuk pengembangan lebih lanjut.</t>
  </si>
  <si>
    <t>Pengembangan Robot Pengumpul Sampah Dengan Pemilahan Kotak Sampah Organik dan Anorganik Dengan Menggunakan Sensor Warna TCS3200</t>
  </si>
  <si>
    <t>pada penelitian ini saya akan mengembangkan sebuah robot pengumpul dan pemilah sampah antara kotak sampah organik dan anorganik yang dapat mendeteksi sampah organik maupun anorganik secara otomatis. nantinya robot ini akan menggunakan line follower sensor dimana robot akan bergerak secara otomatis mengikuti garis yang telah ditentukan sebelumnya. serta saya menggunakan sensor warna TCS3200 untuk mendeteksi sampah organik maupun anorganik yang ditandai dengan warna hijau (organik) dan merah (anorganik)</t>
  </si>
  <si>
    <t>Perbandingan Akurasi SVM dan LSTM dalam Klasifikasi Data EEG untuk Fisioterapi Stroke</t>
  </si>
  <si>
    <t>Kecepatan dan ketepatan dalam penanganan stroke merupakan aspek yang penting dalam proses fisioterapi stroke. Selaras dengan hal tersebut, penelitian ini bertujuan untuk memberikan kontribusi terhadap perkembangan fisioterapi stroke melalui pencarian algoritma yang akurat untuk mengklasifikasikan data EEG yang dapat digunakan dalam perawatan fisioterapi stroke, dengan harapan memotong jumlah waktu yang diperlukan untuk mencapai sebuah diagnosis.</t>
  </si>
  <si>
    <t>Digitalisasi Sektor Publik: Meningkatkan Efisiensi, Transparansi, dan Akuntabilitas dalam Pembangunan Nasional Melalui Inovasi Teknologi dan Partisipasi Publik</t>
  </si>
  <si>
    <t>Digitalisasi sektor publik merupakan salah satu strategi utama dalam meningkatkan kualitas pelayanan publik dan efektivitas pemerintahan. Perkembangan teknologi informasi dan komunikasi telah membawa perubahan signifikan dalam berbagai aspek kehidupan, termasuk dalam sektor publik. Pemerintah memanfaatkan inovasi teknologi, dengan pendekatan e-Government dan platform layanan digital terbukti mampu mengurangi dan mempercepat proses birokrasi, mengurangi biaya operasional, serta membuka ruang partisipasi publik yang lebih luas dalam pengambilan keputusan. Sejalan dengan tujuan dari Peraturan Presiden No 95 Tahun 2018, yang bertujuan untuk membangun pemerintahan yang bersih, efektif, transparan, dan akuntabel serta menyediakan layanan publik yang baik dan dapat dipercaya.</t>
  </si>
  <si>
    <t>Klasifikasi Indeks Pembangunan Manusia di Indonesia Menggunakan Pohon Keputusan: Analisis Faktor Penentu untuk Perumusan Kebijakan</t>
  </si>
  <si>
    <t>Indeks Pembangunan Manusia, atau IPM, adalah salah satu indikator penting yang digunakan di seluruh dunia untuk menilai kualitas pembangunan manusia.
IPM tidak hanya berbicara soal ekonomi, tetapi juga mencakup tiga aspek utama: kesehatan, pendidikan, dan standar hidup layak. Sejak diperkenalkan oleh UNDP pada tahun 1990, IPM menjadi tolok ukur global yang melampaui ukuran ekonomi seperti Produk Domestik Bruto. 
Di Indonesia, Badan Pusat Statistik mengukur IPM dengan empat indikator utama. Pertama, Umur Harapan Hidup. Kedua, Harapan Lama Sekolah. Ketiga, Rata-rata Lama Sekolah. Dan keempat, Pengeluaran per Kapita. 
Secara nasional, nilai IPM Indonesia memang terus meningkat dari tahun ke tahun. Namun, tantangan besar masih ada pada disparitas antar wilayah. Daerah-daerah di bagian barat Indonesia, cenderung memiliki IPM lebih tinggi. Sementara itu, banyak daerah di bagian timur masih tertinggal jauh. 
Kesenjangan ini menunjukkan bahwa pembangunan belum merata. Karena itu, penelitian ini menggunakan metode Pohon Keputusan dengan analisis feature importance untuk menemukan faktor utama yang memengaruhi perbedaan IPM antar daerah.</t>
  </si>
  <si>
    <t>Blockchain Real-Time Auditing: Pendekatan Baru dalam Meningkatkan Keamanan Data transaksi, Transparansi, dan Peningkatan Akuntabilitas Sebagai Upaya Untuk Menekan Angka Terjadinya Korupsi</t>
  </si>
  <si>
    <t>Penelitian ini dilatarbelakangi oleh maraknya kasus korupsi di indonesia yang selalu merugikan masyarakat dan menurunkan rasa kepercayaan masyarakat. oleh sebab itu penelitian ini bertujuan untuk membuat inovasi website berbasis blockchain yang dirancang untuk menekan angka korupsi yang ada di Indonesia. Blockchain dikenal dengan keamanan data sehingga data tidak mudah dimanipulasi. Hal ini telah dibuktikan dengan keamanan BTC yang hingga saat ini menjadi salah satu yang susah untuk dibobol. penelitian ini menggunakan metode Research and Developement(R&amp;D) dikarenakan kesesuaian dengan tujuan penelitian yaitu untuk menekan angka korupsi dengan inovasi website berbasis blockchain. Hasil dari penelitian ini yaitu berupa output website yang dimana data menunjukkan beberapa responden setuju bahwa inovasi ini berpotensi untuk mengurangi angka korupsi.</t>
  </si>
  <si>
    <t>Pengembangan Aplikasi Interaktif dalam Meningkatkan Kemampuan Berpikir Kritis Siswa saat Berinteraksi dengan AI</t>
  </si>
  <si>
    <t>Kecerdasan buatan (AI) berkembang sangat pesat sehingga menimbulkan dampak positif dan negatif bersamaan, salah satunya menurunnya kemampuan berpikir kritis.  Penelitian ini mencoba meminimalkan dampak negatif tersebut dengan cara membuat aplikasi interaktif ThinkCoreCTD yang membantu siswa untuk memproses data dari AI. 80% pengguna aplikasi ini menyatakan bahwa aplikasi tersebut membantu meningkatkan keterampilan berpikir kritis.</t>
  </si>
  <si>
    <t>Sistem Pelacak Matahari Otomatis (Automatic Solar Tracker) Berteknologi Arduino untuk Optimalisasi Efisiensi Daya Keluaran Panel Surya</t>
  </si>
  <si>
    <t>Pemanfaatan energi surya semakin penting di tengah meningkatnya kebutuhan energi global dan isu lingkungan. Salah satu kendala panel surya konvensional adalah efisiensinya yang rendah karena bersifat statis. Penelitian ini merancang SunFollower, sistem pelacak matahari berbasis Arduino dengan proteksi cuaca terintegrasi. Menggunakan sensor LDR dan servo, panel mengikuti posisi matahari, serta dilengkapi sensor hujan dan DHT22 untuk perlindungan. Hasil uji menunjukkan peningkatan daya dan umur panel.</t>
  </si>
  <si>
    <t>Inovasi Navigasi Modern di Stasiun Kereta Berbasis Augmented Reality untuk Pemandu Arah yang Terintegrasi, Interaktif, dan Efisien</t>
  </si>
  <si>
    <t>Stasiun kereta api merupakan simpul transportasi publik penting yang melayani jutaan penumpang setiap tahun. Namun, kompleksitas 
tata ruang dan kepadatan arus pengguna sering kali menyebabkan kesulitan dalam menemukan fasilitas dasar seperti toilet dan mushola, khususnya bagi pengguna lanjut usia, penyandang disabilitas, dan keluarga dengan anak. Sistem penunjuk arah konvensional berupa papan informasi statis memiliki berbagai keterbatasan, antara lain dalam hal keterbacaan dan adaptasi terhadap dinamika ruang. Penelitian ini mengusulkan pengembangan sistem navigasi berbasis Augmented Reality (AR) yang dapat diakses melalui ponsel pintar untuk meningkatkan efisiensi dan kenyamanan pengguna dalam menemukan fasilitas umum di stasiun kereta api. Metode yang digunakan adalah penelitian rekayasa, dimulai dari studi literatur, observasi lapangan di Stasiun Gubeng Surabaya, hingga perancangan dan pengujian prototipe AR Wayfinding.. Hasil awal menunjukkan bahwa sistem AR secara signifikan mempercepat waktu pencarian fasilitas, mengurangi disorientasi spasial, serta meningkatkan kepuasan pengguna dibandingkan metode konvensional. Dengan tingkat penetrasi ponsel pintar yang tinggi di Indonesia, sistem ini dinilai layak dan inklusif untuk diimplementasikan di berbagai stasiun besar di masa depan.</t>
  </si>
  <si>
    <t>SISTEM PENDUKUNG KEPUTUSAN PEMILIHAN VENDOR PROGRAM MAKAN BERGIZI GRATIS MENGGUNAKAN METODE WEIGHT PRODUCT</t>
  </si>
  <si>
    <t>Program makan bergizi gratis merupakan program perdana pemerintah untuk meningkatkan kesejahteraan masyarakat dan kualitas sumber daya manusia, khususnya pelajar. Program ini sangat penting karena asupan gizi yang baik akan berdampak langsung pada kesehatan dan kemampuan belajar siswa. Namun, pelaksanaan program ini membutuhkan pengelolaan yang sangat teliti, terutama dalam hal pengelolaan dana. Pemilihan vendor yang tepat sangat penting untuk mengoptimalkan dana tersebut dan menghindari berbagai risiko. Tujuan dari penelitian ini adalah untuk membangun Sistem Pendukung Keputusan (DSS) dengan metode Weight Product (WP) yang akan memungkinkan proses pemilihan vendor menjadi lebih transparan, rasional, dan efektif. Sistem ini dirancang dalam bentuk aplikasi mobile sehingga dapat diakses secara luas oleh berbagai pihak. Melalui mekanisme sistem, aplikasi ini memungkinkan pengguna memasukkan data vendor dan menghitung nilai kriteria serta mengurutkan hasil akhir berdasarkan nilai tertinggi yang diterima setiap vendor. Pengujian sistem dilakukan dengan metode white box dan black box. Hasil pengujian menunjukkan bahwa aplikasi tersebut beroperasi dengan baik, mudah digunakan, dan akurat dalam mengurutkan vendor berdasarkan skor. Dengan adanya aplikasi ini, diharapkan pihak yang terlibat dalam program makan bergizi gratis dapat membuat keputusan yang lebih tepat dalam memilih vendor, yang diharapkan membantu program berjalan lancar dan mencapai tujuannya.</t>
  </si>
  <si>
    <t>Pembuatan Aplikasi 'Planetarium360' sebagai Media Pembelajaran Sains Antariksa Multi Platform dengan Teknologi 3D dan VR</t>
  </si>
  <si>
    <t>Penurunan minat generasi muda terhadap sains, khususnya bidang antariksa dan STEM, menjadi tantangan serius bagi keberlanjutan teknologi di Indonesia. Kondisi ini diperparah dengan keterbatasan akses ke planetarium yang seharusnya menjadi sarana edukasi penting bagi pembelajaran sains. Untuk menjawab tantangan tersebut, penelitian ini mengembangkan Planetarium360, sebuah aplikasi pembelajaran sains antariksa berbasis teknologi 3D dan VR yang dapat diakses melalui desktop, mobile, maupun mode VR. Aplikasi ini dikembangkan menggunakan model ADDIE (Analysis, Design, Development, Implementation and Evaluation)  dan diuji pada siswa kelas 8 MTsN 1 Lumajang serta guru IPA MGMP se kecamatan Lumajang, dengan evaluasi menggunakan SUS (System Usability Scale). Melalui inovasi ini, diharapkan minat siswa terhadap sains meningkat, guru lebih terbantu dalam proses pembelajaran, sekaligus berkontribusi pada digitalisasi pendidikan dan pengurangan jejak karbon.</t>
  </si>
  <si>
    <t>Analisis Perbandingan Model CNN MobileNet dan Xception dengan Teknik Data Augmentasi untuk Deteksi Tuberkulosis pada Citra Rontgen Dada</t>
  </si>
  <si>
    <t>Penelitian ini membandingkan kinerja CNN MobileNet dan Xception dalam mendeteksi Tuberkulosis (TB) dari citra X-ray dada dengan teknik augmentasi data. Hasil menunjukkan MobileNet lebih efisien dengan akurasi uji 84,96% dan AUC 0,94, sedangkan Xception mencapai 84,21%. MobileNet dinilai optimal untuk skrining TB real-time di perangkat mobile, mendukung deteksi dini yang cepat, murah, dan mudah diakses.</t>
  </si>
  <si>
    <t>CompositionAI: Aplikasi Mobile dengan Integrasi Machine Learning untuk Memprediksi Risiko Diabetes dan Membantu Menurunkan Berat Badan pada Pengidap Obesitas</t>
  </si>
  <si>
    <t>Diabetes Melitus merupakan salah satu penyakit yang terus berkembang di dunia ini, terutama di Indonesia, sehingga menyebabkan Indonesia menduduki peringkat 6 dari 10 negara besar dengan kasus diabetes melitus terbanyak. Penyakit ini terjadi karena gaya hidup yang kurang sehat, seperti pola makan yang tidak baik atau aktivitas fisik yang kurang. Tujuan dari penelitian ini adalah untuk mengetahui hubungan antara obesitas dan diabetes, serta membuat aplikasi yang dapat memprediksi risiko mengidap diabetes hanya melalui data BIA dan menggunakan model artificial intelligence untuk memberikan rekomendasi gaya hidup sehat agar pengguna dapat mencegah penyakit diabetes. Penelitian ini menggunakan pendekatan kuantitatif dalam pengambilan sampel penelitian. Pengumpulan data dilakukan dengan cara memeriksa komposisi tubuh siswa-siswi SMA Kristen Gloria 2 dengan Bioelectrical Impedance Analysis atau BIA secara berkala.</t>
  </si>
  <si>
    <t>Analisis Kerentanan Privasi pada Sistem CCTV: Studi Potensi Kebocoran Data dari Pengguna ke Perusahaan</t>
  </si>
  <si>
    <t>Meski dirancang untuk keamanan, rekaman CCTV rentan bocor. Penelitian membuktikan data CCTV dapat disadap pada jaringan WiFi yang sama tanpa meretas kata sandi, akibat konfigurasi lemah dan kredensial default. Terdapat kesenjangan antara keamanan teknis dan regulasi (UU PDP &amp; GDPR), di mana penyedia layanan berpotensi mengakses rekaman tanpa transparansi. CCTV bisa menjadi ancaman privasi serius tanpa standar keamanan yang kuat.</t>
  </si>
  <si>
    <t>Echoglass: Kacamata Pendeteksi Gerakan Tangan Berbasis Audio untuk Pembelajaran Bahasa Isyarat bagi Masyarakat Non-Tunarungu</t>
  </si>
  <si>
    <t>Indonesia memiliki lebih dari 2 juta penyandang tunarungu yang mengalami hambatan komunikasi dengan masyarakat non-tunarungu. Rendahnya kesadaran masyarakat dalam mempelajari bahasa isyarat menjadi salah satu kendala utama dalam interaksi sosial. Penelitian ini bertujuan mengembangkan Echoglass, sebuah kacamata pintar berbasis teknologi Research and Development (RnD) yang mampu mendeteksi gerakan tangan dan menerjemahkannya menjadi audio sebagai media pembelajaran bahasa isyarat bagi masyarakat non-tunarungu. Prototipe Echoglass menggunakan komponen utama seperti modul kamera ESP32-CAM, mikrokontroler ESP32, baterai lithium, dan DFPlayer Mini yang terintegrasi dengan sistem machine learning. Hasil pengujian menunjukkan akurasi pengenalan huruf bahasa isyarat bervariasi, dengan huruf B dan D mencapai 100%, sedangkan huruf A terendah dengan 60%. Pada pengenalan angka, sistem mencapai akurasi rata-rata 84%, dan pengujian model audio menunjukkan tingkat akurasi 95% pada data uji. Analisis SWOT menunjukkan Echoglass unggul dalam fleksibilitas dan efektivitas, namun masih terkendala biaya produksi dan ketergantungan jaringan. Dengan dukungan kolaborasi pentahelix (pemerintah, akademisi, industri, media, dan masyarakat), Echoglass berpotensi menjadi solusi inovatif dalam mempermudah pembelajaran bahasa isyarat serta meningkatkan inklusivitas komunikasi di Indonesia.</t>
  </si>
  <si>
    <t>Man VS Machine</t>
  </si>
  <si>
    <t>penjelasan tentang pengunaan A.I. di jaman sekarang dan pemakaian di medical care</t>
  </si>
  <si>
    <t>Ilmu Hayati</t>
  </si>
  <si>
    <t>Inventarisasi Tanaman Apotik Hidup di Pekarangan Rumah</t>
  </si>
  <si>
    <t>Korelasi Sayur-Sayuran yang Beraroma Khas dengan Kandungan Vitamin C yang Terdapat di Dalamnya.</t>
  </si>
  <si>
    <t>Pengaruh Pemberian Serbuk Cacing Tanah (Pheretima Javanica K) Terhadap Penyembuhan Penyakit Tipus Pada Manusia (Homo Sapiens Sp)</t>
  </si>
  <si>
    <t>Respon Pertumbuhan Sawi Terhadap Air Bawang dan Air Beras</t>
  </si>
  <si>
    <t xml:space="preserve">Studi Komparasi Antara Fermentasi Kopi dengan Ragi Tape dan Fermentasi Kopi dengan Air Nira </t>
  </si>
  <si>
    <t>Penelitian ini berjudul “Studi Komparasi Antara Fermentasi Kopi dengan Ragi Tape dan Fermentasi Kopi dengan Air Nira”, bertujuan untuk mengetahui bagaimana cita rasa yang dihasilkan kopi setelah difermentasi oleh ragi dan air nira  tentunya untuk mengetahui keunggulan yang dihasilkan dari kopi setelah difermentasi.  
Penelitian ini merupakan jenis penelitian eksperimen kuantitatif Kopi-kopi yang telah difermentasikan akan melalui uji organlaptik atau pengujian kelayakan. Selain itu penelitian ini juga menggunakan teknik ANOVA sebagai alat analisis untuk menguji hipotesis penelitian</t>
  </si>
  <si>
    <t>Identifikasi Vegetasi Pohon Di Sekolah Alam Lambadeuk Aceh Besar</t>
  </si>
  <si>
    <t>Pohon menjadi organisme dominan di hutan sekunder, bentuk kehidupan berpengaruh pada physionogmi umum, produksi dasar dan lingkaran keseluruhan dari komunitas. Penelitaian ini bertujuan untuk mengetahui struktur dan komposisi vegetasi pohon di kawasan sekolah perkasa alam Lambadeuk Aceh Besar. Metode yang digunakan dalam penelitian ini adalah metode deskriptif kuantitatif. Pengambilan data pada areal penelitian menggunakan metode kuadrat dengan plot 25 X 25 m sebanyak 1 plot.</t>
  </si>
  <si>
    <t>Pemanfaatan Ekstrak Bunga Pacar Air Ungu (Impatiens balsamina L.) sebagai Penguji Kandungan Pemutih (Klorin) pada Beras</t>
  </si>
  <si>
    <t>Produksi beras belum mencukupi, menjadikan Indonesia mengimpor beras. Kabarnya ada beras berklorin. Tujuan penelitian mengetahui pemanfaatan ekstrak bunga pacar air ungu  sebagai penguji pemutih (klorin) pada beras. Aspek yang diteliti yaitu perubahan warna larutan beras jika ditetesi ekstrak bunga pacar air ungu. Standarisasi dilakukan dengan larutan klorin menghasilkan perubahan warna kuning sebagai acuan untuk menguji beras berpemutih. Jenis penelitian eksperimen dengan lembar observasi. Kesimpulannya ekstrak bunga pacar air ungu  dapat digunakan sebagai pengujian klorin di larutan beras.</t>
  </si>
  <si>
    <t>Bantal Leher Masker (Balema) Multifungsi pada Pasca Covid-19</t>
  </si>
  <si>
    <t xml:space="preserve">Judul Penelitian kami yaitu "Bantal Leher Masker (Balema) Multifungsi pada Pasca Covid-19". Penelitian ini dibuat dengan upaya untuk mengurangi masalah kelelahan yang saat ini bukan saja dialami orang lansia tetapi sudah menjadi masalah yang dirasakan banyak orang. Apalagi di zaman saat ini setiap orang mempunyai banyak aktivitas yang dilakukan sehari-hari nya yang dapat membuat mudah kelelahan. Selain itu, kami juga berupaya untuk mendukung pemerintah dalam menjalankan protokol kesehatan dimasa Pandemi Covid-19 yaitu wajib menggunakan masker ketika bepergian keluar rumah. </t>
  </si>
  <si>
    <t>Studi Retrospektif Korelasi antara Status dan Gejala Klinis dengan Hasil Rapid Test dan RT- PCR pada Pasien Covid-19 di Kabupaten Badung</t>
  </si>
  <si>
    <t xml:space="preserve">Covid-19 telah dinyatakan sebagai pandemi dunia dan telah dinyatakan sebagai “Status Bencana Tanggap Darurat” di Indonesia tertanggal 17 Maret 2020. Penderita umumnya diketahui berdasarkan hasil  Rapid Test (RT) yang dikonfirmasi dengan RT-PCR.  Beragamnya status dan variasi gejala klinis   menimbulkan permasalahan yang cukup kompleks.  Penelitian ini merupakan penelitian epidemiologi crosssectional dengan lokasi penelitian di Kabupaten Badung.  dengan melibatkan minimal  18 pasien.  Data  ditampilkan secara  deskriptif dan hubungan antara variabel dianalisis  chi-square. </t>
  </si>
  <si>
    <t>2 in 1 : Kombinasi Ekstrak Serai Wangi, Daun Sirih Hijau, dan Kulit Batang Kelor sebagai Desinfektan dan Cairan Pembersih Lantai Alami</t>
  </si>
  <si>
    <t>Masa pandemi Covid-19 diperlukan cairan pembersih lantai dan desinfektan yang aman bagi kesehatan namun desinfektan dan cairan pembersih lantai mengandung zat kimia berbahaya bagi lingkungan dan kesehatan. Oleh karena itu kami ingin berinovasi membuat desinfektan dan cairan pembersih lantai alami. Serai wangi, daun sirih hijau, dan kulit batang kelor itu sendiri dikatakan mengandung kandungan antibakteri dan antivirus yang digunakan untuk menghambat atau membunuh bakteri dan virus. Kandungan antibakteri dan antivirus diperlukan untuk membuat desinfektan dan cairan pembersih lantai.</t>
  </si>
  <si>
    <t>Jari Lipan Si Penawar Racun</t>
  </si>
  <si>
    <t>Tanaman Pokok Jari Lipan (Pedhilantus tithymaloides ssp.)  merupakan tanaman obat yang dipercaya bisa mengobati gigitan hewan berbisa, seperti lipan dan kalajengking hanya dengan mengoleskan getah tanaman tersebut pada tubuh yang tergigit. Maka dari itu diharapkan dengan adanya penelitian ini bisa bermanfaat sebagai obat alternatif di samping obat dokter.</t>
  </si>
  <si>
    <t>MIE RaOs : Inovasi Mie dari Buah Mangrove Lindur (Bruguiera gymnorrhiza) dan Jamur Tiram Putih (Pleurotus ostreatus) bagi Penderita Diabetes Mellitus</t>
  </si>
  <si>
    <t>Pola makan masyarakat yang buruk merupakan faktor tertinggi penyebab diabetes mellitus di Indonesia. Salah satunya adalah tingginya tingkat konsumsi mie. Oleh karena itu, penelitian ini dibuat untuk menemukan dan memanfaatkan bahan baku yang sehat dan alami dalam pembuatan mie, khususnya bagi penderita diabetes mellitus, yaitu dengan memanfaatkan buah mangrove lindur dan jamur tiram putih. Buah mangrove lindur mengandung karbohidrat yang aman bagi penderita diabetes mellitus, serta jamur tiram putih mengandung beta glucan yang berkhasiat untuk memproduksi insulin.</t>
  </si>
  <si>
    <t>Pemanfaatan Daun Kelor ( Moringa oleifera ) dan Kulit Jeruk  ( Citrus sp) sebagai Penurun Kolesterol</t>
  </si>
  <si>
    <t xml:space="preserve">disini kami membuat penemuan yang menggabungkan daun kelor dan kulit jeruk sebagai obat penurun kolesterol karena pada tahun 2015 dikutip di liputan 6.com bahwa penderita kolesterol di indonesia sebanyak 94 juta jiwa  oleh sebab itu kami ingin membuat penemuan yang dapat menurunkan kolesterol dengan bahan alami dan juga mengapa kami memakai daun kelor dan kulit jeruk dikarenakan daun kelor mudah ditemui dan memiliki harga ekonomis yang rendah dan mengapa kami memilih kulit jeruk karena banyak masyarakat yang membuang kulitnya dan tidak digunakan yang dapat menimbulkan  sampah </t>
  </si>
  <si>
    <t>Alkohol, Sirih Hijau, dan Lidah Buaya sebagai Bahan Disinfektan yang Menjadi Alternatif Disinfektan pada Umumnya</t>
  </si>
  <si>
    <t>Disinfektan merupakan cairan kimia yang dapat membunuh mikroorganisme yang dapat menyebarkan penyakit. Kami tetap menggunakan alcohol, karena WHO sendiri telah mengatakan bahwa syarat disinfektan yang baik yaitu menggunakan alcohol  70% dan kami menambahkan bahan alam untuk mengurangi efek berlebihan pada penggunaan bahan kimia. Tahapan yang kami lakukan yaitu melakukan maserasi pada daun sirih, infusa pada lidah buaya, dan terakhir mencampur semua bahan dengan perbandingan 1:1:2</t>
  </si>
  <si>
    <t>Uji Fitokimia dan Potensi Antioksidan pada Base Genep Bali dalam  Meningkatkan Sistem Imun</t>
  </si>
  <si>
    <t>Indonesia memiliki kekayaan hayati, namun belum dimanfaatkan secara optimal, didukung data Riskesdas. Di Bali, pemanfaatan hayati sebagai base genep, dipercaya meningkatkan imun, namun pembuktian ilmiah belum ada. Masalah: bagaimana potensi base genep terhadap peningkatan imun. Metodologi penelitian eksperimental, mulai dari wawancara untuk mendapatkan massa dan umur tanaman, pengumpulan bahan, ditimbang, ekstraksi, uji fitokimia, antioksidan, IC50. Hasil dianalisis kualitatif-kuantitatif dalam bentuk tabel, grafik, dan deskripsi terhadap imunitas.</t>
  </si>
  <si>
    <t>Implementasi Tumpang Sari Tomat Kemangi terhadap Pengendalian Hama Ulat Buah Tomat (Helicoverpa armigera)</t>
  </si>
  <si>
    <t>Ulat buah tomat (Helicoverpa armigera) adalah hama umum yang menyerang buah tomat. Pengendalian ulat buah tomat (Helicoverpa armigera) secara kultur teknis dapat dilakukan melalui tumpang sari tanaman tomat dengan tanaman kemangi. Namun, kajian mengenai tumpang sari tomat dan kemangi hingga pada saat ini masih sangat sulit untuk ditemukan. Maka dari itu, diperlukan adanya penelitian lebih lanjut untuk mengetahui bagaimana pengaruh dari implementasi tumpang sari antara tomat dengan tanaman aromatik kemangi terhadap tingkat serangan ulat buah tomat.</t>
  </si>
  <si>
    <t>Efektivitas Ekstrak Bawang Merah (Allium cepa L.) Dalam Mempercepat Waktu Pertumbuhan Tanaman Obat Keluarga Sebagai Apotek Hidup di Rumah</t>
  </si>
  <si>
    <t>Apotek hidup sangat berguna bukan hanya untuk obat namun juga untuk perekonomian keluarga. Percepatan pertumbuhan dapat ditempuh dengan memberikan ekstrak bawang merah karena mengandung protein, lipid, vitamin, dan mineral mineral yang penting bagi pertumbuhan tanaman. Selain itu bawang merah mengandung vitamin B1 (Thiamin) dan Alicin yang berperan dalam pertumbuhan tunas serta zat auxin dan rizhokalin yang berperan dalam pertumbuhan akar tanaman.</t>
  </si>
  <si>
    <t>Biolarvasida dari Kombinasi Ekstrak Daun dan Akar Tanaman Sembung Gilang (Vernonia cinerea) Terhadap Larva Nyamuk Aedes Aegypti Penyebab Demam Berdarah</t>
  </si>
  <si>
    <t>Di tengah pandemi COVID-19, penyakit Demam Berdarah tak kalah mengancam. Jumlah kasus DBD di Indonesia, tercatat sebanyak 52.302 kasus (Mei 2020). Didominasi oleh Bali sebanyak 6.050 kasus (13 Meninggal dunia). Penggunaan pestisida sintetis berbahaya juga mendorong penelitian ini mengenai biolarvasida. Adapun daun dan akar sembung gilang (Vernonia cinerea) mengandung senyawa-senyawa yang berpotensi sebagai Biolarvasida. Tujuan penelitian adalah untuk mengetahui potensi dan efektivitas kombinasi ekstrak daun dan akar sembung gilang dijadikan sebagai biolarvasida pada larva nyamuk Aedes Aegypti.</t>
  </si>
  <si>
    <t>TETAP SEHAT DENGAN SECNGKIR KOPI</t>
  </si>
  <si>
    <t>“Minum kopi itu nikmat banget” kata banyak orang. Karenanya, bagi banyak orang, sepertinya memulai hari tidaklah sempurna tanpa secangkir kopi. Selain nikmat, aroma yang dihasilkan dari secangkir kopi terbukti memberikan kesegaran baru dan memacu otak untuk bekerja lebih cepat. namun banyak orang beranggapan bahwa kandungan kafein yang ada didalam kopi tidak baik bagi kesehatan. faktanya pernyataan itu tidak benar apabila kopi dikonsumsi dalam dosis yang tepat. Dosis yang aman yaitu maksimal 3 cangkir per hari, ini merupakan batas aman dari pengkonsumsian kafein yaitu 300mg per hari.</t>
  </si>
  <si>
    <t>Pemanfaatan Cangkang Keong Mas (Pomacea Canaliculata), Alang-alang (Imperata cylindrical) sebagai Gigi Palsu</t>
  </si>
  <si>
    <t>Unsur utama pembentuk gigi asli manusia adalah kalsium. Karena gigi palsu memerlukan
kandungan kalsium maka kita gunakan cangkang kerang dari keong mas, karena cangkang
tersebut mengandung kalsium.Bahan lain yang digunakan untuk membuat
gigi palsu yaitu: Alang-alang. Saat ini resin akrilik sudah banyak digunakan sebagai bahan keramik dan jaringan
pengganti tulang dengan menambahkannya serbuk HA merupakan potensi untuk
mengurangi bahaya dari dampaknya resin terhadap tubuh.</t>
  </si>
  <si>
    <t>Morcyvia Jelly (Moringa Oleifera, Cyclea Barbata, dan Stevia Rebaudiana) Sebagai Subtitusi Insulin Dalam Upaya Mengatasi Diabetes</t>
  </si>
  <si>
    <t>Morcyvia Jelly merupakan inovasi untuk mensubtitusikan insulin dalam penyakit diabetes. Jelly khas Bali yang dimanfaatkan dengan menjadi obat herbal dalam menurunkan kadar gula darah dalam penyakit diabetes. Dengan perpadauan limbah biji kelor, daun daluman dan stevia yang mengandung senyawa Flavonoid, Anthocyanin, Polysaccharides, dan Vitamin C yang dapat meredakan komplikasi dan menjaga kadar gula darah stabil. Oleh karena itu diharapkan, penelitian ini dapat dimanfaatkan untuk mensubtitusikan insulin dalam penyakit diabetes yang aman bagi penderita diabetes.</t>
  </si>
  <si>
    <t>Efektifitas Infus Daun Jambu Biji (Psidium guajava) Untuk Menjaga Kesegaran Buah Pisang (Musa paradisiaca)</t>
  </si>
  <si>
    <t>Daun jambu biji mengandung zat tanin. Zat tanin dapat menghambat perkembangan mikroorganisme. Kemunduran kesegaran buah pisang disebabkan terputusnya suplai karbohidrat &amp; karena mikroorganisme pembusuk. Perlakuan infus daun jambu biji pada buah pisang yang telah dipanen diharapkan menghambat perkembangan mikroorganisme pembusuk yang menempel pada kulit pisang.</t>
  </si>
  <si>
    <t>Aktivitas Antioksidan Buah Lampeni (Ardidia elliptica)</t>
  </si>
  <si>
    <t>Penelitian ini berjudul “Aktivitas Antioksidan Buah Lampeni (Ardisia elliptica)”, peneliti menggunakan buah lampeni sebagai objek penelitian, karena banyak masyarakat yang hanya mengkonsumsi buah lampeni tetapi tidak memanfaatkan buah lampeni secara maksimal. Buah lampeni diduga mengandung antioksidan yang berfungsi untuk menyembuhkan penyakit yang disebabkan oleh radikal bebas. Tujuan dari penelitian ini adalah mengetahui aktivitas dan manfaat  antioksidan yang terdapat pada buah lampeni dengan menggunakan metode DPPH</t>
  </si>
  <si>
    <t>Pengembangan KIAS (Kenikir Antiseptic Spray) Sebagai Solusi Praktis di Daerah Rawan Bencana</t>
  </si>
  <si>
    <t xml:space="preserve">Penelitian ini berlatar belakang dari kenikir (Cosmos caudatus) yang mengandung zat antibakteri dan kurangnya tingkat kepraktisan pertolongan pertama pada korban bencana alam. Beberapa penelitian telah menguji kandungan zat antibakteri pada ekstrak kenikir. Kami membuat sebuah rancangan produk berupa spray antiseptic dengan bahan dasar ekstrak kenikir. Produk ini kami beri nama KIAS (Kenikir Antiseptic Spray). Produk berbentuk spray antiseptic ini diharapkan dapat membantu relawan agar lebih praktis dan tidak membutuhkan waktu yang lama untuk menangani korban bencana. </t>
  </si>
  <si>
    <t>Pemanfaatan Obat Herbal dan Aktivitas Antioksidan Daun Lampeni (Ardisia elliptica)</t>
  </si>
  <si>
    <t>Tumbuhan  lampeni  ( Ardisia  elliptica )  tumbuh  banyak  didaerah  pesisir  pantai  muara  binuangeun, lebak-banten.  Dimana  peneliti  mudah  untuk  mengkaji  dan  meneliti  lebih  jauh  lagi  tentang  pemanfaatan  tumbuhan  ini.  Menurut  manfaatnya  tumbuhan  lampeni  banyak  mengandung  antioksidan  dibagian  daunnya, oleh  sebab  itu  masyarakat  dipesisir  muara  biuangeun  sering  mengkonsumsi  daun  lampeni  sebagai  lalap  pada  saat  makan.  Untuk  pengolahannya  menjadi  obat  herbal  meneliti  menggunakan  metode  seduh</t>
  </si>
  <si>
    <t>Inovasi Bio Hand Sanitizer Berbahan Dasar Kulit Udang, Kulit Nanas, Lidah Buaya, dan Asap Cair Tempurung Kelapa</t>
  </si>
  <si>
    <t>Di masa pandemi virus COVID-19 ini, kita harus menjaga kesehatan dan imun tubuh terutama di masa "new normal". Air mengalir tidak tersedia setiap saat dan kecenderungan masyarakat yang ingin serba praktis, maka sebagai alternatif, terciptalah inovasi hand sanitizer. Namun banyak masalah kesehatan kulit yang ditimbulkan, jika sering digunakan. Oleh sebab itu, peneliti ingin menciptakan hand sanitizer berbahan dasar bahan organik yang aman digunakan semua orang dan tetap membunuh bakteri.</t>
  </si>
  <si>
    <t>Potensi Antioksidan dan Antiinflamasi Microcrystalline Cellulose (MCC) dari Ampas Tebu (Saccharum officinarum L.) sebagai Bahan Baku Alternatif Pengganti Mesh Hernia Sintetik</t>
  </si>
  <si>
    <t xml:space="preserve">Penelitian ini berisi tentang pengujian potensi kadar antioksidan (penghitungan jumlah dan waktu pembentukan busa) dan anti inflamasi (dilakukan secara in vivo pada Mus musculus) yang dimiliki oleh microcrystalline cellulose (MCC) dengan bahan aktif selulosa α yang dapat diperoleh dari ampas batang tebu sebagai bahan baku alternatif polimer sintetik mesh hernia, agar dapat meminimalisir  komplikasi luca pasca operasi pada pasien hernia. </t>
  </si>
  <si>
    <t>PEMANFAATAN EKSTRAK DAUN KEMANGI DAN DAUN SIRSAK SEBAGAI ANTIHIPERURISEMIA</t>
  </si>
  <si>
    <t>Rancangan penelitian ini bertujuan untuk menguji kandungan dalam ekstrak daun kemangi dan daun sirsak sebagai antihiperurisemia yang dilakukan dengan hewan uji.</t>
  </si>
  <si>
    <t>PENELITIAN PATI UBI KAYU SEBAGAI ALTERNATIF GULA PASIR</t>
  </si>
  <si>
    <t>Ubi kayu sebagai salah satu bahan pangan yang tersedia dalam jumlah besar di Indonesia dapat diolah sebagai alternatif gula pasir. Gula pati yang dihasilkan telah melalui beberapa proses yang sederhana dengan memanfaatkan berbagai enzim. Pati yang merupakan rantai polisakarida akan diurai menjadi monoskarida berupa glukosa dan fruktosa dalam proses ini.
Kebutuhan gula masyarakat yang belum terpenuhi dari produksi gula lokal, diharapkan dapat dipenuhi dengan gula pati ini.</t>
  </si>
  <si>
    <t>Studi Efek Kolagen Ikan Gabus (Channa striata) Sebagai Uji Awal Inhibitor Sel Kanker</t>
  </si>
  <si>
    <t xml:space="preserve">Penelitian kami mengangkat tentang bagaimana penyakit kanker di indonesia masih cukup sering ditemukan, ada juga mengenai pengelolaan limbah dari industri perikanan berupa kulit dan tulang yang belum optimal. Salah satunya adalah ikan gabus. Ikan gabus ( Channa Striata) adalah ikan yang sering di konsumsi oleh masyarakat. Kami menemukan bahwa kulit dan tulang ikan sebenarnya mengandung kolagen dan Kolagen juga mempromosikan pembentukan darah dan sistem limfatik. Karena itu, kolagen memiliki potensi untuk perbaikan jaringan dan regenerasi sel. Maka dari itu, penelitian ini dilakukan. </t>
  </si>
  <si>
    <t>PENGARUH PEMBERIAN MSG (MONOSODIUM GLUTAMAT) TERHADAP PERTUMBUHAN TANAMAN BAYAM CABUT (AMARANTHUS SP)</t>
  </si>
  <si>
    <t>MSG banyak digunakan dalam kehidupan sehari-hari.
Penggantian pupuk organic dalam proses pemupukan tanaman menjadi MSG
dikarenakan harga MSG yang lebih murah dan mudah ditemukan .Untuk itu pada penelitian ini saya mengangkat masalah apakah MSG berpengaruh pada pertumbuhan tanaman dan apakah MSG dalam dosis yang berbeda dapat memengaruhi pertumbuhan bayam.Penelitian akan dilakukan dengan cara mengamati pertumbuhan tinggi tanaman Hasil yang diharapkan adalah MSG dapat berpengaruh baik bagi pertumbuhan tanaman bayam. Kesimpulannya adalah dapat mengetahui pengaruh MSG terhadap pertumbuhan tanaman</t>
  </si>
  <si>
    <t>Ekstrak Daun Kucai untuk Mengobati Infeksi Jamur pada Kulit</t>
  </si>
  <si>
    <t>penelitian kami merupakan penelitian eksperimen untuk mengetahui khasiat zat allisin dalam daun kucai yang dapat membunuh infeksi jamur pada kulit. zat allisin yang terkandung dalam daun kucai brsifat antibakteri dan antijamur sehingga berpotensi untuk membunuh jamur.</t>
  </si>
  <si>
    <t>Pengujian Efektivitas Kombinasi Minyak Atsiri Daun Zodia Evodia suaveolens Scheff dan Lavender Lavandula angustifolia Mill. sebagai Insektisida Nabati Terhadap  Nyamuk Aedes aegypti</t>
  </si>
  <si>
    <t>Penelitian ini dilatar belakangi oleh penggunaan insektisida kimia sebagai pengendalian vektor penyakit DBD—Aedes aegypti, yang mengandung Proxporus, yang merupakan racun kelas menengah dan berbahaya bagi manusia. Pengombinasian minyak atsiri dari daun Zodia Evodia suaveolens Scheff dan Lavender Lavandula angustifolia Mill. yang masing-masing mengandung linalool dapat menjadi solusi untuk masalah tersebut. Penelitian ini membandingkan 3 perbandingan komposisi untuk mengetahui yang paling efektif</t>
  </si>
  <si>
    <t>Pemanfaatan Daun Bambu Tali (Gigantochloa apus) sebagai Antioksidan dalam Pembuatan Mie Instan</t>
  </si>
  <si>
    <t>Penelitian ini memanfaatkan daun Bambu Tali (Gigantochloa apus) sebagai antioksidan dalam pembuatan mie instan. Teksturnya yang tajam membuat daun Bambu Tali kurang dimanfaatkan oleh masyarakat. Padahal, daun Bambu Tali mengandung senyawa flavonoid yang berperan sebagai antioksidan, memiliki sifat anti-inflamasi serta banyak manfaat lainnya. Produk ini memiliki kandungan lebih unggul daripada mie instan pada umumnya karena mengandung flavonoid yang baik bagi tubuh dan bebas zat aditif(pengawet, pewarna, MSG). Selain itu,  akan dilakukan uji fitokimia flavonoid pada produk sebagai pembuktian.</t>
  </si>
  <si>
    <t>Analisis Pengaruh Kandungan Zinc pada Hati Sapi Terhadap Sistem Imun Tubuh dalam Menghadapi Virus Corona</t>
  </si>
  <si>
    <t>Virus corona atau COVID-19 merupakan virus yang sangat berbahaya dan sudah menjadi pandemik di Indonesia. Salah satu cara untuk menghambat penyebaran corona adalah dengan meningkatkan sistem imun tubuh. Zinc terbukti meningkatkan sistem imun tubuh. Penelitian dilakukan untuk meneliti kandungan zinc pada hati sapi. Selain itu, dilakukan penelitian tentang pengaruh kandungan zinc terhadap sistem imun Diharapkan dengan asupan zinc, maka jumlah sel leukosit dan IL-2 akan meningkat sehingga dapat disimpulkan bahwa zinc berpengaruh baik dalam 
meningkatkan sistem imun.</t>
  </si>
  <si>
    <t xml:space="preserve">Pemanfaatan Umbi Bawang Putih Allium sativum L. sebagai Antimikrobia dalam Pembuatan Hand Sanitizer </t>
  </si>
  <si>
    <t>Penelitian ini memanfaatkan umbi bawang putih sebagai bahan dasar pembuatan hand sanitizer, sebagai pengganti alternatif bahan dasar alkohol. Berdasarkan hasil penelitian sebelumnya, bawang putih telah terbukti mengandung senyawa antimikrobia, seperti Allicin. Penelitian ini bertujuan untuk mengetahui pengaruh hand sanitizer umbi bawang putih terhadap pertumbuhan mikrobia pada telapak tangan manusia, dan efektivitasnya setelah pemakaian dalam jeda waktu yang berbeda. Untuk mencapai tujuan tersebut, dilakukan uji replika dan observasi media pertumbuhan mikrobia.</t>
  </si>
  <si>
    <t>ANALISIS DAMPAK NEGATIF PENGGUNAAN DISINFEKTAN DAN HAND SANITIZER TERHADAP KESEHATAN DALAM USAHA MELAWAN PANDEMI COVID-19</t>
  </si>
  <si>
    <t>Kami melakukan uji coba sederhana untuk membuktikan bahaya hand sanitizer 
dan disinfektan jika berkontak langsung dengan tubuh, dengan subjek daging ayam 
yang dipaparkan hand sanitizer dan disinfektan selama 24 jam. Daging ayam bagian paha memiliki kulit, daging, dan tulang yang mirip dengan bagian tubuh manusia. Untuk menjabarkan alasan dan alternatif dari bahayanya, kami menggunakan metode studi 
pustaka, konsultasi dengan guru pembimbing, dan mengerahkan ilmu-ilmu sains yang kami miliki.</t>
  </si>
  <si>
    <t>Uji Efektifitas Antimikroba Ekstrak Kulit Durian (Durio zibethinus Murray) Terhadap Bakteri Escherichia coli, Staphylococcus aureus,  Jamur Candida albicans dan Aspergillus niger</t>
  </si>
  <si>
    <t>Di tengah pandemi covid-19, hand sanitizer sempat langka karena setiap orang membutuhkannya. Suatu saat saya pernah melihat tumpukan sampah kulit durian di pinggir jalan yang terbuang sia sia, lalu saya berpikir kenapa tidak dicoba untuk dijadikan sesuatu yang bermanfaat?
Itulah mengapa saya memilih topik dan meneliti tentang uji efektifitas antimikroba ekstrak kulit durian terhadap bakteri dan jamur, dengan harapan sampah bisa diolah menjadi benda yang bermanfaat.</t>
  </si>
  <si>
    <t>POTENSI DAUN CANGKRING SEBAGAI BAHAN DASAR PEMBUATAN SABUN CAIR ANTISEPTIK</t>
  </si>
  <si>
    <t xml:space="preserve">
Ekstrak kloroform daun cangkring mengandung golongan senyawa flavonoid, fenolik, dan terpenoid serta mengandung antiseptik yang dapat mendukung proses penyembuhan penyakit cacar air. Untuk itu dapat dirumuskan masalah mengenai bagaimana potensi zat daun cangkring sebagai bahan dasar pembuatan sabun cair antiseptik, efektivitas dari sabun cair antiseptik berbahan dasar daun cangkring dan penerimaan masyarakat terhadap sabun cair antiseptik berbahan dasar daun cangkring.</t>
  </si>
  <si>
    <t>PEMANFAATAN BAYAM DURI LIAR SEBAGAI TEH HERBAL  ANTIINFLAMASI</t>
  </si>
  <si>
    <t xml:space="preserve">Daun bayam duri merupakan salah satu tanaman yang mempunyai aktivitas 
farmakologi yaitu untuk menghilangkan rasa nyeri dan sebagai antiinflamasi. Inflamasi 
merupakan suatu respon protektif normal terhadap luka jaringan yang disebabkan oleh trauma
fisik, zat kimia yang merusak, atau zat-zat mikrobiologik. Pada penelitian ini daun bayam duri 
akan dimanfaatkan sebagai bahan baku teh herbal. Penelitian ini bertujuan untuk mengetahui 
bagaimana cara membuat teh herbal dari daun bayam duri dan bagaimana kualitas teh yang 
dihasilkan. </t>
  </si>
  <si>
    <t>OPTIMALISASI KANDUNGAN NUTRISI PADA PEMBUATAN TEMPE KEDELAI BERBASIS VARIASI BIJI-BIJIAN</t>
  </si>
  <si>
    <t xml:space="preserve">Dikutip dari Sumber Informasi Gizi  Berbagai publikasi Kementerian Kesehatan Republik Indonesia didapatkan bahwa biji lamtoro, biji turi, biji tolo dan biji kecipir memiliki kandungan nutrisi tinggi dan dapat dimanfaatkan untuk pembuatan tempe. Masalah yang diangkat dalam penelitian ini: 1)Bagaimana kandungan nutrisi pada pembuatan tempe berbasis variasi biji-bijian, 2)Keunggulan tempe kedelai dengan variasi biji-bijian, 3)Tanggapan masyarakat terhadap tempe kedelai dengan variasi biji-bijian. </t>
  </si>
  <si>
    <t>Efek Antiangiogenesis Ananas comosus terhadap Membran Korioalantois (MKA) Embrio Telur Ayam</t>
  </si>
  <si>
    <t>Pertumbuhan kanker dan metastasis dapat dipicu oleh angiogenesis yang tidak terkendali. Sementara itu, ekstrak nanas telah terbukti memiliki efek sitotoksik pada kultur sel kanker manusia. Penelitian ini bertujuan untuk menguji efek antiangiogenesis dari ekstrak A. comosus.  
Bubuk kering bonggol A. comosus diekstrak dengan bantuan ultrasonik. Uji antiangiogenesis dilakukan pada membran korioalantois embrio ayam. telur berembrio. Kesimpulan dari penelitian ini adalah metode ini dapat digunakan untuk memodelkan kondisi sebenarnya pada sel kanker manusia.
Penelitian sudah memiliki data hasil.</t>
  </si>
  <si>
    <t>TELANG FLOWER CHOCOLATE (TELOWCO): COKELAT PENCEGAH DIABETES</t>
  </si>
  <si>
    <t>Bunga telang mampu mengatasi diabetes karena mengandung senyawa bioaktif seperti glikosa flavonol, glikosida cardiac dan masih banyak lagi. Sekarang tidak perlu takut mengkonsumsi cokelat, karna penulis telah membuat inovasi yaitu telang flower chocolate atau bisa disingkat juga telowco. Metode yang digunakan adalah studi literatur dan uji organoleptik dengan sampel sebanyak 20 orang. Berdasarkan studi literatur dapat disimpulkan bahwa coklat bunga telang ini mampu mengurangi angka diabetes. Kata kunci : bunga telang, cokelat, diabetes</t>
  </si>
  <si>
    <t>COOKEBIDU  (Cookies Daun Kelor/Moringa oliefera dan Biji Durian/Durio zibethinus murr) SEBAGAI ALTERNATIF MAKANAN SEHAT DALAM RANGKA MENGURANGI KASUS STUNTING DI INDONESIA</t>
  </si>
  <si>
    <t xml:space="preserve">Daun kelor mengandung 82 kalori energi, 6,7 gram protein, 1,7 gram lemak, 14,3 gram karbohidrat, 440 miligram kalsium, 70 miligram fosfor, 7 miligram zat besi, 11.300 IU vitamin A, 0,21 vitamin B, dan 220 miligram vitamin C. Dengan kandungan tersebut daun kelor akan efektif membantu mengatasi gizi buruk pada anak dan juga ibu hamil. Peneliti akan menciptakan makanan berbentuk cookies berbahan dasar daun kelor dan tepung biji durian. Biji durian yang dianggap limbah oleh masyarakat mengandung pati dan kalsium yang baik bagi tubuh sebagai sumber tenaga. 
</t>
  </si>
  <si>
    <t>Masker dari Buah Bligo</t>
  </si>
  <si>
    <t>Bligo (Benincasa hispida) merupakan buah yang mudah tumbuh di daerah 
tropis. Bligo sering dimanfaatkan untuk mengobati beberapa macam penyakit, 
seperti penyakit pernafasan, diabetes, dan jantung. Pemanfaatan lainnya yaitu 
buah ini bisa digunakan untuk membantu mengencangkan kulit dan 
menghilangkan jerawat. Sayangnya, meski banyak manfaat dan mudah 
dibudidayakan, tetapi belum dimanfaatkan secara optimal. Oleh karena itu, untuk 
meningkatkan popularitas buah bligo agar lebib bermanfaat, peneliti akan menguji 
manfaat buah bligo jika digunakan untuk masker wajah.</t>
  </si>
  <si>
    <t>Air Listrik Untuk Kehidupan</t>
  </si>
  <si>
    <t>Penelitian tentang "Air Listrik Untuk Kehidupan" ini bertujuan untuk mengetahui pengaruh variabel energi listrik pada saat proses elektrolisa air minum terhadap pengalaman empiris kehidupan sehari-hari manusia. Penelitian ini akan dilakukan dengan dua metode, yakni metode kuantitatif dan metode kualitatif. Penelitian ini juga akan menggunakan analisa data kuantitatif, menganalisa data berupa angka serta kualitatif, menganalisa data pengalaman empiris responden.</t>
  </si>
  <si>
    <t>TEH KOREA BLUE SEBAGAI PENAMBAH STAMINA TUBUH BAGI PRIA DAN WANITA</t>
  </si>
  <si>
    <t xml:space="preserve">Teh Korea Blue adalah hasil olahan minuman yang berasal dari buah tanaman tali jiwa (Kopsia Arborea Blume). Buah tanaman ini mengandung berbagai zat salah satunya antioksidan. Kandungan zat pada buat ini bermanfaat bagi stamina tubuh baik pria maupun wanita. Tanaman tali jiwa tumbuh di pekarangan SMP N 12 Yogyakarta. Buahnya banyak dan berguguran sehingga membuat kotor lingkungan. Dengan dasar hal tersebut penelitian ini akan dilakukan. </t>
  </si>
  <si>
    <t>Karakteristik Aktivitas Fisik Ringan-Sedang dalam Tari Srimpi</t>
  </si>
  <si>
    <t>Menari menjadi pilihan aktivitas fisik (AF) yang sehat dan menyenangkan. Namun, belum ada penelitian yang menyelidiki kesesuaian tari Srimpi sebagai aktifitas fisik. Peneliti ingin memberikan bukti ilmiah yang mendukung tari Srimpi menjadi alternatif AF yang baik untuk kebugaran tubuh. Subjek penelitian yaitu siswa tari klasik Keraton Yogyakarta dan sanggar tari di sekitarnya. Penelitian kuantitatif dengan metode observasi pada kondisi tubuh, durasi menari, denyut jantung, dan konsumsi energi dengan smartband yang terkoneksi dengan smartphone. Data tersebut diolah dan dianalisis dengan rumus.</t>
  </si>
  <si>
    <t>Smart Bebegig</t>
  </si>
  <si>
    <t>Orang-orangan sawah adalah replika manusia yang ditempatkan di tengah sawah yang dimaksudkan untuk menakut-nakuti burung agar tidak merusak tanaman yang tengah tumbuh di areal itu. Saat ini penggunaan orang-orangan sawah masih kurang efektif karena para petani menggunakan tali yang ditarik untuk mengusir burung. Hal itu mengharuskan petani untuk menjaga sawah secara terus menerus agar tidak ada burung yang merusak tanaman padi. Berdasarkan hal tersebut, penulis memiliki ide untuk membuat alat yang bernama Smart Bebegig agar para petani bisa lebih mudah dalam penjagaan sawah.</t>
  </si>
  <si>
    <t>Pestisida organik berbasis ekstrak biji sirsak sebagai penanganan ulat grayak pada tanaman cabai yang ramah lingkungan</t>
  </si>
  <si>
    <t>Penelitian kami berjudul Pestisida organik berbasis ekstrak biji sirsak sebagai penanganan ulat grayak pada tanaman cabai yang ramah lingkungan. Kami meneliti tentang 1.	Bagaimana kandungan senyawa pada biji sirsak?
2.	Bagaimana karakteristik pestisida yang dibuat dari biji sirsak?
3.	Bagaimana efek pemberian pestisida dalam membunuh hama ulat grayak?
Harapan kami sebagai peneliti para petani bisa berkualitas</t>
  </si>
  <si>
    <t xml:space="preserve">Pengembangan Pendeteksi Birahi Sapi Guna Meningkatkan Produksi Sapi yang Efektif dalam Rangka Penguatan Ekonomi di Masa Pandemi Covid-19 </t>
  </si>
  <si>
    <t xml:space="preserve">Salah satu produk peternakan yang berperan penting dalam memenuhi kebutuhan gizi atau protein hewani bagi masyarakat yaitu susu dan daging. Hal ini menyebabkan kita harus mengimpor daging sapi dan susu karena kurangnya bahan di dalam negeri. Peneliti membuat “Pengembangan Pendeteksi Birahi Sapi Guna Meningkatkan Produksi Sapi yang Efektif dalam Rangka Penguatan Ekonomi di Masa Pandemi Covid-19” sebagai alat pendeteksi masa birahi sapi guna memudahkan waktu kawin. </t>
  </si>
  <si>
    <t>Potensi Pektin dan Antioksidan Jelly Instan Ekstrak Kulit Buah Naga (Hylocereus polyrhizus) Sebagai Functional Food Bagi Penderita Diabetes Melitus</t>
  </si>
  <si>
    <t xml:space="preserve">Jelly berbahan ekstrak kulit buah naga memiliki kandungan pektin yang tinggi, mengandung antioksidan yang berperan merangsang penyerapan glukosa dan sensitivitas insulin sehingga berpotensi sebagai pangan fungsional bagi penderita diabetes. Tujuan penelitian ini untuk menentukan metode pembuatan jelly instan berdasarkan faktor penggunaan maltodekstrin dan pH. Penelitian mengunakan metode RAL 2 faktor, yaitu maltodekstrin dan pH ekstraksi. Parameter yang dianalisis meliputi rendemen, waktu pembentukan gel, kadar air, abu, metoksil, aktivitas antioksidan, dan mutu hedonik. </t>
  </si>
  <si>
    <t>Pengaruh Pemberian Probiotik Alami pada Pertumbuhan Ikan Mas</t>
  </si>
  <si>
    <t>Perlunya usaha untuk meningkatkan kualitas ikan mas salah satunya adalah dengan meningkatkan kualias pakan dengan penambahan probiotik. Variabel terikat dalam penelitian ini adalah pemberian dosis probiotik pada pelet ikan yaitu 10, 20, dan 30 mL/ 1kg pakan.  Masing-masing perlakuan mendapat tiga kali ulangan dimana setiap unit percobaan dengan padat penebaran 5 ekor. Parameter yang diukur yaitu kualitas air yang meliputi suhu, pH, DO dan NH3  dan pertumbuhan ikan meliputi pertumbuhan berat, pertumbuhan panjang, laju pertumbuhan spesifik dan tingkat kelangsungan hidup ikan.</t>
  </si>
  <si>
    <t>SONNEFECT - DISINFEKTAN ALAMI DARI SINTESIS NANOPARTIKEL EKSTRAK BUAH PEDADA (Sonneratia caseolaris)  (Studi Kasus Sarana dan Prasarana Puskesmas Kecamatan Mampangprapatan)</t>
  </si>
  <si>
    <t>Penelitian potensi sintesis nanopartikel dari ekstrak buah pedada (Sonneratia caseolaris L.) sebagai disenfektan alami antibakteri. Belum adanya data penyebab infeksi nosokomial maka perlu dilakukan penelitian. Penggunaan teknologi nano ini diharapkan berfungsi sebagai pengantar dalam meningkatkan dispersi senyawa bioaktif yang diharapkan dalam produk kesehatan, melindungi terhadmengurangi dampak organoleptik yang tidak harapkan dalam produk kesehatan, dan meningkatkan bioavailabilitas serta mengontrol pertumbuhan bakteri pada sarana dan prasarana puskesmas.</t>
  </si>
  <si>
    <t>Teknologi Diversifikasi Pangan dengan Fortifikasi Tepung Biji Saga (Adenanthera pavonina) sebagai MP-ASI Solusi Pencegahan Stunting</t>
  </si>
  <si>
    <t>Dengan pengenalan tersebut diharapkan masyarakat dapat memanfaatkan biji saga sebagai salah satu bahan dasar penganti kedelai sebagai bahan sumber utama protein nabati dalam fortifikasi tepung sebagai MP-ASI sebagai solusi pencegahan stunting. Oleh karena itu peneliti tertarik mengadakan penelitian mengenai Teknologi Diversifikasi Pangan dengan Fortifikasi Tepung Biji Saga (Adenanthera pavonina) sebagai MP-ASI Solusi Pencegahan Stunting</t>
  </si>
  <si>
    <t xml:space="preserve">Pemanfaatan Urine Terhadap Pengobatan Kulit Berjerawat </t>
  </si>
  <si>
    <t>Penelitian yang berjudul ''Pemanfaatan Urine Terhadap Pengobatan Kulit Berjerawat'' merupakan penelitian kedua bagi saya sebagai peneliti. Banyaknya permasalahan jerawat yang sering dialami oleh orang orang sekitar saya membuat saya berpikir untuk membuat salah satu obat jerawat dengan biaya terjangkau.
Dengan berbagai metode penelitian, diharapkan penelitian ini dapat berlanjut hingga terciptanya suatu produk kecantikan dengan bahan dasar yang mudah didapat dan tentunya dengan harga yang terjangkau, serta ramah lingkungan.</t>
  </si>
  <si>
    <t>Peranan Cangkang Crassostrea sp. Sebagai Inovasi Alternatif dalam Pembuatan Bahan Inti Materi Bone Graft</t>
  </si>
  <si>
    <t>Saat ini, salah satu permasalahan besar dalam dunia kedokteran gigi adalah mencegah terjadinya resorpsi Os. Alveolar. Solusi yang dianjurkan adalah menggunakan bone graft. Namun bone graft sendiri tidak menjamin pasti terjadinya osseointegrasi. Untuk itu, diperlukannya materi alternatif yang alami agar dapat menunjang efektifitas bone graft. Crassostrea sp. cukup berperan dalam dunia makanan. Oleh karena itu, banyak pula cangkang yang menjadi limbah. Menurut penelitian, cangkang tersebut kaya akan kalsium dan dapat menjadi kandidat materi alternatif bone graft melalui serangkaian proses kimia.</t>
  </si>
  <si>
    <t>Hibiscus-antis, Hand Sanitizer Alami dari Ekstrak Daun Kembang Sepatu (Hibiscus rosa-sinenis L)</t>
  </si>
  <si>
    <t>Agar penggunaannya efektif maka Ekstrak etanol daun kembang sepatu dibuat sediaan dalam bentuk gel Hand sanitizer untuk meningkatkan efektivitas terapetik dan kenyamanan dalam peggunaannya yang memberikan sensasi dingin dan lembut pada kulit. Semakin tinggi konsentrasi karbopol 940 maka viskositas gel akan semakin kental, sehingga zat aktif akan lebih sukar berdifusi, yang berakibat penurunan diameter zona hambat. peningkatan gelling agent dapat berpengaruh menurunkan daya sebar, karena semakin besar tahanan sediaan untuk mengalir maka kekuatan untuk penyebaran dari sediaan semakin kecil.</t>
  </si>
  <si>
    <t>HIBISCOOL PATCH, PLESTER GEL DAUN KEMBANG SEPATU (Hibiscus rosa-sinensis L) SEBAGAI PENURUN DEMAM ANAK</t>
  </si>
  <si>
    <t>Demam terjadi karena mekanisme pengeluaran panas tidak mampu untuk mempertahankan kecepatan pengeluaran kelebihan produksi panas, yang mengakibatkan peningkatkan suhu tubuh bnormal. Salah satu jenis bahan tradisional yang sering digunakan sebagai penurun demam adalah daun kembang sepatu (Hibiscus rosa-sinensis L). Berdasarkan hasil penelitian kandungan kimia Daun, bunga, dan akar kembang sepatu (Hibiscus rosasinensis) mengandung flavonoida.  saponin dan polifenol, tanin, saponin, skopoletin, cleomiscosin A, dan cleomiscosin C.</t>
  </si>
  <si>
    <t>LPB JABAR 2020</t>
  </si>
  <si>
    <t>Ocimus A.V. : Pemanfaatan Ekstrak Pelepah Daun Pisang dan Ekstrak Daun Kemangi dengan Campuran Gel Lidah Buaya Sebagai Hand Sanitizer Alami</t>
  </si>
  <si>
    <t>Hand sanitizer umumnya menggunakan alkohol sebagai antiseptik tetapi alkohol tidak selamanya baik bagi kesehatan. Pelepah daun pisang dan daun kemangi memiliki potensi sebagai antiseptik alami. Penelitian ini bertujuan untuk mengembangkan formulasi dan mengetahui efektivitas sediaan hand sanitizer dengan bahan alami. Penelitian ini menggunakan metode eksperimental dan uji pustaka. Produk hand sanitizer ini diharapkan memiliki efektivitas antibakteri yang tinggi dan dapat dijadikan alternatif guna memaksimalkan potensi pelepah daun pisang dan daun daun kemangi sebagai hand sanitizer alami.</t>
  </si>
  <si>
    <t>Covid-19 Vaccine Candidates Design Using In-Silico Method</t>
  </si>
  <si>
    <t>The importance of a vaccine in controlling the spread of the Covid-19 is in high demand, yet it is unavailable. It causes the incidence rate to rise. Covid-19 kills and infects millions of people. Here the aim is to design an effective vaccine candidate using the in-silico method. This study was initiated by retrieving the glycoprotein of the target and doing some predictions related to B-cell and T-cell epitopes. The outcome of this research led to some possible vaccine candidates. It is anticipated that this research has discovered the most ideal five to ten vaccine candidates.</t>
  </si>
  <si>
    <t>Tablet Pasta Gigi dengan Enzim Bromelin dari Limbah Bonggol Nanas dalam Kemasan yang Biodegradable</t>
  </si>
  <si>
    <t>Pasta gigi biasa bisa menyebabkan penipisan email gigi. Industri pasta gigi biasanya mengemas pasta gigi didalam tabung plastik yang menimbulkan limbah yang banyak. Dalam penelitian ini, kami membuat pasta gigi alami tanpa limbah dengan menggunakan enzim bromelin dengan bantuan dari soda kue, minyak peppermint, minyak kelapa murni, dan sorbitol sebagai bahan alternatif yang lebih aman digunakan. Keberadaan enzim bromelin dalam pasta gigi ini membantu membersihkan gigi secara enzimatis. Pasta gigi ini akan dikemas di dalam wadah lilin yang tidak akan menghasilkan limbah.</t>
  </si>
  <si>
    <t>Pemanfaatan Rimpang menjadi Minuman Kekinian "Healthy Drinks" yang Disukai Remaja dan Anak-Anak sebagai Upaya Pemeliharaan Kesehatan di Masa Pandemi CoViD-19</t>
  </si>
  <si>
    <t>Minuman herbal dipercaya memiliki khasiat yang bisa dijadikan alternatif untuk merawat dan menjaga kesehatan secara alami sebagai bahan obat tradisional tanpa adanya efek samping yang membahayakan. Mencoba melakukan kegiatan ilmiah sebagai solusi menjawab persoalan yang muncul di tengah tengah masyarakat, khususnya bagi remaja dan anak–anak untuk mengenalkan khasiat rimpang dengan rasa yang disukai anak -anak dan remaja sebagai upaya menjaga kesehatan di masyarakat. Metode yang dipergunakan adalah metode deskriptif dengan jenis penelitian survei, observasi dan kepustakaan.</t>
  </si>
  <si>
    <t>Pemanfaatan Buah Mengkudu sebagai Salep Antibiotik pada Luka</t>
  </si>
  <si>
    <t>Penelitian ini dilatar belakangi oleh banyaknya tanaman buah mengkudu di sekitar tempat tinggal kami di Jawa Barat. Namun sebagian besar masyarakat belum mengetahui keberadaan manfaat yang terkandung dalam kandungan buah mengkudu karena aromanya yang kurang sedap. Maka dari itu, kami ingin merubah mindset tersebut dengan cara meneliti dan mengolah kandungan buah ini menjadi salep antibiotik untuk luka agar dapat dijadikan penyembuhan alternatif bernilai ekonomis. Sebab, mengkudu mengandung senyawa fitokimia dan zat antibakteri yang cocok untuk mengobati luka.</t>
  </si>
  <si>
    <t>AntiNeptic: Creation of An Organic Antibacterial Wound Spray through Enhancement of Nepenthesin Enzyme from Nepenthes under Different Concentrations of Calcium Chloride</t>
  </si>
  <si>
    <t>Nepenthes/ pitcher plants possesses potent chemicals that are antimicrobial and enzyme-rich. With the help of a salt, CaCl2 as catalyst, the proteolytic activity of Nepenthesin will be enhanced. The experiment will have 3 main phases—the first phase being the agar well diffusion method to see enzymatic activity, second phase is seeing results through absorbency readings using casein as a substrate, and the third phase is doing the Minimum Inhibitory Concentration test. The output is to create an anti-bacterial organic wound spray that contains Nepenthes enzyme enhanced by calcium chloride.</t>
  </si>
  <si>
    <t>Pemanfaataan Sabut Kelapa menjadi Pupuk Organik Cair</t>
  </si>
  <si>
    <t>Sabut kelapa merupakan salah satu sampah yang ada dilingkungan sekitar. Kami ingin membuat suatu inovasi yaitu poc dari sabut kelapa yang bisa membuat tanaman yang kekurangan unsur kalium bisa tumbuh menjadi subur. Dengan menggunakan metode penelitian kualitatif (teknik penelitian observasi dan teori-teori sebagai sumber referensi) diharapkan bisa menjadi solusi sebagai bentuk mengurangi sampah yang menumpuk juga mengurangi pemakaian pupuk kimia.</t>
  </si>
  <si>
    <t>Analisis Eefektifitas Interferensi Berbasis Stimulus Sensorik Hemisfer pada Terapi Okupasi Bagi Penyandang Autisme</t>
  </si>
  <si>
    <t>Penelitian ini bertujuan untuk menganalisa efektifitas interfensi berbasis stimulus sensorik hemisfer pada terapi okupasi bagi penyandang autisme yang memiliki gangguan motorik. Interfensi tersebut berupa hasil asosiasi terapi okupasi dengan stimulus sensorik hemisfer yang berperan sesuai kegiatan motorik. Stimulus dirancang sesuai peran berpikir tiap hemisfer dan menyesuaikan dengan pola berpikir penyandang autisme yang menyukai pola dan keteraturan. Diharapkan interfensi berbasis peran hemisfer ini dapat mengoptimalkan terapi okupasi bagi penyandang autisme.</t>
  </si>
  <si>
    <t>LOFA (Locust Food Additionals) - Penyedap Rasa Alami Aman, Halal, Gurih, dan Berprotein Tinggi Berbahan Dasar Belalang</t>
  </si>
  <si>
    <t>Konsumsi MSG sintetis secara berlebih memiliki pengaruh yang kurang bak untuk kesehatan. Penelitian ini bertujuan untuk memanfaatkan belalang yang menjadi hama bagi sebagian masyarakat dijadikan sebagai penyedap rasa pada makanan sebagai pengganti MSG yang aman, halal, dan memiliki protein tinggi. Metode yang digunakan dalam penelitian ini adalah dengan cara mengekstrak protein yang terkandung dalam belalang dijadikan serbuk, kemudian di analisis kandungan nutrisinya dengan analisis proximat.</t>
  </si>
  <si>
    <t>Pemanfaatan Air Kelapa (Cocos nucifera) sebagai Minuman Probiotik dengan Fermentasi Bakteri Asam Laktat Lactobacillus bulgaricus</t>
  </si>
  <si>
    <t>Penelitian ini bertujuan untuk membuat probiotik berbahan dasar air kelapa dengan fermentasi bakteri Lactobacillus bulgaricus yang memiliki daya hambat antimikroba terhadap bakteri Escherichia coli, Staphylococcus aureus, dan jamur Candida albicans serta memiliki aktivitas antioksidan untuk menghambat radikal bebas. Minuman probiotik dibuat tiga sampel dengan konsentrasi laktosa yang berbeda, yaitu 5%, 10%, dan 15%. Sampel diuji melalui uji antimikroba, uji DPPH, uji nilai pH, dan uji hedonik.</t>
  </si>
  <si>
    <t>Pengembangan Material Berbahan Lapisan Mesokarp Buah Kelapa (Cocos nucifera) sebagai Filter Gas Polutan</t>
  </si>
  <si>
    <t>Penelitian ini merupakan penelitian di bidang ilmu hayati dengan menggunakan sabut kelapa sebagai bahan dasar pernelitian. pada penelitian ini,sabut kelapa digunakan sebagai bahan untuk membuat filter masker kain. filter masker kain ini bermanfaat untuk membantu menyaring debu dan asap rokok. bahan sabut kelapa ini dipilih karena memiliki kandungan selulosa yang cukup tinggi. sabut kelapa ini dapat dibuat filter masker kain dengan mengubah selulosa yang ada pada sabut kelapa menjadi selulosa asetat.</t>
  </si>
  <si>
    <t>Isolasi dan Studi Molecular Docking dari Metabotlit Sekunder Kulit Tumbuhan Melon (Cucumis melo L.) untuk Agen Antioksidan</t>
  </si>
  <si>
    <t>Penelitian ini ditujukan untuk menjadi solusi dari masalah limbah kulit buah melon (Cucumis melo L.) yaitu dengan cara mengaplikasikan metode isolasi dan studi komputasi tambatan molekul (molecular docking). Pada penelitian ini, zat yang akan diisolasi dan diuji adalah pigmen karotenoid yang bersifat antioksidan pada kulit buah melon. Sementara, sampel yang diambil untuk studi molecular docking adalah protein kolagen yang terdapat dalam sel kulit. Dari hasil uji docking akan didapatkan profil tingkat inhibisi senyawa metabolit sekunder tersebut sebagai zat antioksidan.</t>
  </si>
  <si>
    <t>Pemanfaatan Limbah Rambut Jagung sebagai Alternatif Obat Penyakit Diabetes Mellitus</t>
  </si>
  <si>
    <t>Rambut jagung bisa dimanfaatkan sebagai obat alternatif penyakit diabetes mellitus dalam bentuk olahan teh.Tujuan dari penelitian ini juga untuk membuktikan bahwa teh rambut jagung dapat dimanfaatkan sebagai obat alternatif penyakit diabetes mellitus karena obat-obat kimia yang sering digunakan juga tidak terlalu baik untuk kesehatan tubuh, beberapa zat kimia dapat merusak organ tubuh jika dikonsumsi dalam waktu panjang. Rambut jagung memiliki kandungan zat yang bisa menurunkan kadar gula darah salah satunya adalah flavonoid yang berfungsi sebagai antioksidan.</t>
  </si>
  <si>
    <t>WE-PE OIL : HIDRODESTILASI SERAI DAPUR, KULIT KAYU MANIS, DAN KENCUR SEBAGAI UPAYA PENCEGAHAN PELAPUKAN BATUAN CANDI PADA SITUS CAGAR BUDAYA</t>
  </si>
  <si>
    <t>Pelestarian cagar budaya dilakukan dengan upaya pencegahan pelapukan batuan candi akibat hujan asam, jamur, cendawan dan mikroba. Beberapa jenis mikroba yang banyak tumbuh di batuan yaitu fungi dan alga. Pengaplikasian We-Pe Oil sebagai upaya pencegahan pelapukan batuan candi pada situs cagar budaya yang ada di Kendal.</t>
  </si>
  <si>
    <t>ELADE : DIVERSIFIKASI PAKAN IKAN ALAMI SEBAGAI PEMERCEPAT LAJU PERTUMBUHAN DAN PENCEGAH PARASIT PADA IKAN LELE (Clarias sp.)</t>
  </si>
  <si>
    <t>Penelitian ini bertujuan untuk mengetahui : proses pembuatan Elade; kualitas  Elade; nutrisi ikan lele pada beberapa sampel Elade; perkembangan parasit pada ikan lele. Metode penelitian dengan cara eksperimen dan kepustakaan. Uji coba menggunakan ikan lele sebanyak 5 ekor dalam satu kotak aquarium yang berukuran 80×40×40 cm.</t>
  </si>
  <si>
    <t>Anredera Cordifolia (Binahong): Alternatif Sumber Fitofarmaka Untuk Mengatasi Anemia Defisiensi Zat Besi</t>
  </si>
  <si>
    <t>Penelitian ini membahas mengenai zat yang terkandung dalam daun binahong yaitu flavonoid dan vitamin C yang dapat mempercepat pembentukan hemoglobin bagi si penderita anemia defisiensi zat besi. Daun binahong dipilih karena tumbuhan ini mudah dibudi daya dan sering dijumpai di lingkungan sekitar, serta khasiat yang dihasilkan oleh tumbuhan ini belum banyak masyarakat yang mengetahuinya. Pemilihan anemia defisiensi zat besi pada penelitian ini disebabkan karena anemia jenis ini sering terjadi pada masyarakat.</t>
  </si>
  <si>
    <t xml:space="preserve">“KASTA” (Knalpot Ampas Tahu) Pemanfaatan Ampas Tahu Sebagai Peminimalisir Pencemaran Udara Oleh  Knalpot Kendaraan Bermotor </t>
  </si>
  <si>
    <t>KASTA" yaitu knalpot motor yang menggunakan 
ampas tahu sebagai adsorben untuk meminimalisir pencemaran udara oleh knalpot kendaraan bermotor. Penelitian ini memanfaatkan ampas tahu sebagai objek penelitian yang akan digunakan sebagai adsorben dalam menyerap zat2 beracun emisi gas buang kendaraan bermotor. Penelitian ini diharapkan dapat menjadi salah satu upaya untuk mengurangi limbah ampas tahu yang dianggap tidak berguna dan mengurangi kadar pencemaran udara oleh knalpot kendaraan bermotor.</t>
  </si>
  <si>
    <t>GALAW Media Tanam Berbasis Garlic And Water Solusi Bercocok Tanam Disaat Pandemi COVID-19</t>
  </si>
  <si>
    <t>Penelitian ini berjudul GALAW Media Tanam Berbasis Garlic And Water Solusi Bercocok Tanam Disaat Pandemi COVID-19. GALAW merupakan singkatan yang berasal dari "GArLic And Water". Dalam penelitian ini, kami memanfaatkan Air dan Bawang Putih sebagai bahan utama dalam bercocok tanam. Dalam penggunaannya, Media GALAW ini dapat digunakan disaat musim kemarau. Sehingga sangat cocok bagi penduduk yang berada di daerah krisis air. Penelitian ini dilakukan untuk memberi solusi bagi masyarakat yang ingin menanam Bawang Putih disaat pandemi ini, dengan lahan yang minimalis.</t>
  </si>
  <si>
    <t>Sabun dari Alga Cokelat</t>
  </si>
  <si>
    <t>Penelitian kami kali ini bertemakan ilmu hayati. Yang kami pilih adalah tumbuhan alga coklat yang kemudian dimanfaatkan sebagai sabun. Dari penelitian ini diperoleh bahwa ganggang coklat mengandung zat-zat yang baik bila digunakan sebagai sabun, yaitu asam alginat dan natrium alginat. Yang diharapkan dari penelitian ini adalah diperolehnya manfaat dari ganggang coklat.</t>
  </si>
  <si>
    <t>PEMANFAATAN FERMENTASI RUMEN SAPI SEBAGAI KOMPOS DALAM MENINGKATKAN PERTUMBAHAN PADA TANAMAN HORTIKULTURA</t>
  </si>
  <si>
    <t xml:space="preserve">Penelitian ini diperlukan sebagai upaya solusi pencemaran lingkungan dan pengembangan pengetahuan di bidang pertanian. Penelitian ini bertujuan: 1)Mengetahui proses pengolahan rumen sapi menjadi kompos, 2)Mengkaji kandungan makronutrien pada kompos dari rumen sapi, 3)Mengkaji kekurangan dan kelebihan kompos dari rumen sapi. 4)Menganalisis efektivitas dari kompos rumen sapi terhadap tanaman hortikultura. Prosedur penelitian: 1)Proses pembuatan MOL, 2)Proses pembuatan kompos rumen sapi, 3)Uji sifat fisikkompos rumen sapi, 4)Uji kandungan makronutrein, 5)Penyiapan sampel, 6)Uji efektivitas. </t>
  </si>
  <si>
    <t>PEMANFAATAN EKSTRAK JARAK CINA (Jathopha multifida) SEBAGAI PASTA DALAM PENYEMBUHAN LUKA LUAR MASA INFLAMASI</t>
  </si>
  <si>
    <t>Penelitian ini dilakukan, karena bermanfaat dalam penyembuhan luka luar masa inflamasi. Penelitian eksperiman ini di lakukan dalam kurun waktu 8 minggu dengan menggunakan metode eksperimen dan kepustakaan. Perlakuan pada penelitian ini menggunakan 5 (lima) treatment. Sampel penelitian yang digunakan adalah marmut (Cavia Cobaya). Prosedur penelitian dimulai dari persiapan alat dan bahan hingga uji organoleptik. Analisis data: 1)Uji kuantitatif diperoleh dari uji laboratorium; 2)Uji fisik; 3)Uji organoleptik; 4)Uji efektifitas.</t>
  </si>
  <si>
    <t>HELM ANTIKUTU</t>
  </si>
  <si>
    <t xml:space="preserve">Kutu rambut adalah masalah klasik yang banyak meresahkan masyarakat karena mengisap darah di daerah sekitar kepala dan menimbulkan rasa gatal. Penelitian ini bertujuan membuat helm yang mampu mengurangi jumlah kutu rambut di kepala. Metode penelitian menggunakan metode kuantitatif. Pengumpulan data menggunakan uji aktivitas antikutu dan uji efficacy dengan metode prevalensi. Analisis data menggunakan analisis deskriptif komparatif. Helm antikutu dibuat dengan membuat kantung-kantung kecil berisi bubuk arang aktif dan zeolite, kemudian direkatkan pada bagian atas di dalam helm. </t>
  </si>
  <si>
    <t>Antiseptik Ekstrak Daun Andong Sebagai Terapi Luka dan Sariawan</t>
  </si>
  <si>
    <t>Tanaman andong mengandung senyawa bioaktif steroida, saponin, polisakarida, flavonoida, dan polifenol sehingga efektif digunakan untuk mengobati luka dan sariawan. Tujuan penelitian ini adalah memanfaatkan ekstrak daun andong menjadi antiseptik yang dapat digunakan untuk mengobati luka dan sariawan. Metode yang digunakan adalah kualitatif eksperimentasi. Pengumpulan data menggunakan quasy eksperimen dengan melibatkan responden yang memiliki gangguan luka dan sariawan dengan metode prevalensi. Analisis data menggunakan analisis deskriptif.</t>
  </si>
  <si>
    <t>Optimalisasi Antibiotik Topikal dari Tanaman Wijayakusuma Sebagai Minyak Terapi Pembasmi Nyamuk</t>
  </si>
  <si>
    <t>Wijayakusuma merupakan tanaman yang penuh mitos bagi masyarakat Jawa. Meskipun demikian, Wijayakusuma memang mengandung banyak senyawa aktif yang berguna bagi kesehatan. Penelitian ini bertujuan mengoptimalkan produk antibiotik topikal dari tanaman Wijayakusuma yang disinergikan dengan Sambung Nyawa, Sambang Darah, Bratawali, Sambilata dan Tembakau menjadi minyak terapi yang berfungsi sebagai pembasmi nyamuk. Metode penelitian yang digunakan adalah mix method. Pembuatan antibiotik topical dari tanaman wijayakusuma dilakukan dengan metode maserasi menggunakan pelarut VCO (virgin coconut oil).</t>
  </si>
  <si>
    <t>Peningkatan Intensitas Kemunculan Lumba - Lumba di Dekat Pantai Karimunjawa Pada Masa Lockdown</t>
  </si>
  <si>
    <t>Kemunculan Lumba-lumba mengalami peningkatan persentase di perairan dekat pantai Karimunjawa dikarenakan adanya penerapan kebijakan lockdown. Dimana, pantai lebih kondusif karena berkurangnya sarana transportasi di perairan Karimunjawa sehingga Lumba-lumba lebih bebas untuk beraktivitas. Dengan hal ini, diharapkan lumba-lumba dapat menjadi acuan maritim yang sehat.</t>
  </si>
  <si>
    <t>Ketupat Antidiabetes dari Daun Mangga</t>
  </si>
  <si>
    <t>Daun mangga banyak dan melimpah namun tidak dimanfaatkan secara maksimal oleh masyarakat, padahal memiliki banyak manfaat diantaranya sebagai antidiabetes. Tujuan penelitian ini adalah membuat ketupat dari daun mangga untuk menurunkan risiko diabetes. Pembuatan ketupat daun mangga adalah dengan menjadikan daun mangga sebagai selongsong ketupat yang kemudian diisi dengan beras. Ketupat daun mangga memiliki kandungan anthocyanidins yang efektif menurunkan indeks glikemik dalam beras.</t>
  </si>
  <si>
    <t>“LIBEL” Rekayasa Sediaan Bahan Baku Pembuatan Lip Balm Berbasis Bioaktif Biji Lamun (Enhalus acoroides) dengan Tomat Merah (Lyopercisium esculentum) sebagai Kosmetik Kaya Antioksidan yang Halal</t>
  </si>
  <si>
    <t>Permintaan Lip balm yang tinggi, membuat pelaku produsen sering menggunakan bahan yang berbahaya serta dapat membahayakan tubuh. perlunya bahan yang mendukung untuk pembuatan Lip balm, salah satunya Biji lamun yang mengandung antioksidan yang tinggi. Tanaman lain yang menunjang dalam pembuatan Lip balm adalah tomat merah. Kedua bahan tersebut merupakan rencana komposisi yang tepat untuk pembuatan “LIBEL”. Perencanaan metode yang digunakan antara lain studi literatur, pengujian laboratorium, dan studi lapangan. LIBEL mampu menjadi solusi bagi permasalahan kosmetik yang ada di Indonesia.</t>
  </si>
  <si>
    <t>Pemanfaatan minyak sereh sebagai anti nyamuk herbal</t>
  </si>
  <si>
    <t xml:space="preserve">Wabah DBD adalah salah satu wabah yang berbahaya dan memiliki tingkat kematian yang tinggi. Vektor persebarannya adalah nyamuk Aedes aegypti. Mengusir nyamuk tanpa merugikan dan membahayakan kesehatan diri dan keluarga adalah solusi atas problem diatas. Akhirnya saya terinspirasi membuat obat nyamuk herbal bebas kimia. Dengan anti nyamuk herbal ini diharapkan kita terhindar dari gigitan nyamuk, terhindar dari paparan zat kimia berbahaya. Penelitian ini akan mengkombinasikan minyak sereh dengan minyak zaitun dalam satu produk yang bisa sebagai anti nyamuk </t>
  </si>
  <si>
    <t>Making Instant Red Ginger Herbal Medicine to Enhance Body Immunity Against Covid-19</t>
  </si>
  <si>
    <t>Ginger (Zingiber officinale), is a rhizome plant that is very popular as a spice and medicinal ingredient.  Ginger can also be called a type of tubers that taste spicy and smell nice. Indonesia is known as a spice producing country. One of them is ginger (Zingiber officinale). The use of ginger itself is very diverse, the most common is as a spice for a variety of processed foods or as a beverage ingredient that has the property to warm the body. The use of ginger as a snack / snack is very rare. But actually ginger can be processed one of them as instant ginger to against Covid-19</t>
  </si>
  <si>
    <t>Pengaruh Daun Kersen (Muntingia calabura) Untuk Mengobati Batuk</t>
  </si>
  <si>
    <t xml:space="preserve">Daun kersen merupakan salah satu jenis tumbuhan yang memiliki nama ilmiah Muntingia calabura.Manfaat daun kersen secara umum adalah sebagai antioksidan,antibakteri,dan dari sifat antibakteri itulah mengapa daun kersen dapat menghambat bahkan mencegah bakteri Bordetella pertusis yang merupakan bakteri penyebab batuk.Namun banyak yg belum memanfaatkan daun kersen secara maksimal,oleh karena itu kami mencoba untuk meneliti kandungan yg ada dalam daun kersen </t>
  </si>
  <si>
    <t>RELASI KANDUNGAN AQUAFABA DALAM VEGAN CHOCO MARSHMALLOW TERHADAP SINDROM METABOLIK PADA VEGAN'S PEOPLE</t>
  </si>
  <si>
    <t>Penelitian ini bertujuan 1) Untuk 
mengetahui perbedaan marshmallow nabati 
dan hewani. 2) Untuk mengetahui 
kandungan aquafaba dalam vegan choco
marshmallow. 3) Untuk menganalisa 
relasinya terhadap sindrom metabolik pada 
vegan’s people. Metode penelitian ini kuantitatif dengan desain penelitian yaitu eksperimen melalui prosedur pengembangan. Penelitian dilakukan pada Bulan Juli 2020 sampai Bulan Oktober 2020 di SMA Negeri 1 
Ngemplak. Teknik analisis data yang digunakan adalah observasi, eksperimen, 
uji laborat, uji organoleptik (alat indra) 
terhadap panelis, dan statistika deskriptif.</t>
  </si>
  <si>
    <t>Pemanfaatan Extrak Aloe vera sebagai Alternatif Nutrisi Organik  Pada Tanaman</t>
  </si>
  <si>
    <t>Penggunaan pupuk kimia dapat menimbulkan dampak negatif. Salah satu usaha untuk menanggulangi permasalahan tersebut yaitu dengan menggunakan ekstrak lidah buaya (Aloe vera). Penelitian ini bertujuan untuk mengetahui cara pembuatan dan efektifitas ekstrak Aloe vera pada tanaman sebagai alternatif nutrisi organik pada tanaman. Metode yang digunakan adalah eksperimen dengan pendekatan deskriptif kualitatif. Proses pembuatan ekstrak dengan menggunakan metode maserasi dingin. Hasil penelitian yang diharapkan ekstrak Aloe vera terbukti efektif sebagai alternative nutrisi organik pada tanaman</t>
  </si>
  <si>
    <t>BUDIDAYA SUKULEN SEBAGAI ALTERNATIF PILIHAN PELAJARAN MILENIAL DITENGAH PANDEMI YANG MULTIFUNGSI</t>
  </si>
  <si>
    <t xml:space="preserve">Penelitian ini merupakan penelitian kualitatif deskriptif. Rumusan masalahnya sebagai berikut: 1)Apa saja factor yang menyebabkan pelajar merasa jenuh saat pembelajaran daring? 2)Bagaimana cara berbudidaya tanaman sukulen? 3) Apa saja manfaat budidaya tanaman sukulen sebagai alternative pilihan pelajar untuk mengisi waktu luang saat pandemic?
 Salah satu kegiatan yang dapat dilakukan pelajar adalah Budidaya Tanaman Sukulen. Berbudidaya tanaman sukulen memiliki banyak manfaat. Salah satu manfaat berbudidaya tanaman sukulen adalah dapat dijual sehingga dapat memperbaiki kondisi ekonomi. </t>
  </si>
  <si>
    <t>FLOZYME : PENGEMBANGAN ECOENZYME DARI LIMBAH KULIT BUAH SEBAGAI LIQUID WASH 3 IN 1 ANTIMIKROBA</t>
  </si>
  <si>
    <t>Flozyme merupakan cairan fermentasi campuran gula, limbah kulit buah, dan air dengan perbandingan 1:3:10. Proses pembuatannya meliputi pemotongan kulit buah, pencampuran bahan sesuai komposisi, dan fermentasi 3 bulan. Flozyme  dapat digunakan sebagai pembersih alami, deterjen, pelembut pakaian, pupuk organik, dan memiliki sifat antibakteri, antifungi, serta antivirus.</t>
  </si>
  <si>
    <t>KULIT DAUN LIDAH BUAYA, DISINFEKTAN RAMAH CEGAH CORONA</t>
  </si>
  <si>
    <t>Pembuatan disinfektan dengan bahan alami berupa kulit daun lidah buaya dibuat untuk mengurangi penggunaan alkohol dan bahan-bahan lainnya yang memiliki efek samping bagi ekosistem lingkungan. Rusaknya ekosistem menyebabkan masalah baru bagi keamanan dan kesehatan lingkungan. Dengan adanya penelitian ini, diharapkan disinfektan dengan kulit daun lidah buaya mampu mendesinfeksi secara efektif dan tidak membahayakan ekosistem lingkungan.</t>
  </si>
  <si>
    <t>From Waste to Health: Egg Shell Based Osteoporosis Supplement</t>
  </si>
  <si>
    <t>Egg is the best source of protein and  as a substitute for animal protein among the majority of people in Indonesia. With the high number of consumer, this made the increasing amount of eggshell waste and just thrown away, but it has high number of calcium carbonate that can increase bone health. 1 out of 4 elderly women in Indonesia  are at risk on getting osteoporosis. Therefore, this research aim to utilise  CaCO3 inside the egg shell waste  to make osteoporosis lozenge using wet granulation method. The tablet will be in 250mg and  number of tests will be conducted to evaluate the tablet.</t>
  </si>
  <si>
    <t>Analisa Perbedaan Gejala yang Dialami Pasien COVID-19 Jawa Timur Untuk Mempermudah Pendeteksian Infeksi COVID-19</t>
  </si>
  <si>
    <t>Rancangan penelitian ini bertujuan untuk mencari tahu jenis gejala yang paling banyak dan yang paling sedikit dialami pasien COVID-19 di Jawa Timur berdasarkan usia, jenis kelamin, kondisi tubuh, dan perilaku hidup masing-masing pasien agar pendeteksian infeksi COVID-19 pada rakyat Jawa Timur dapat dilakukan secara lebih tepat berdasarkan usia, jenis kelamin, kondisi tubuh, dan perilaku hidup masing-masing orang. Penelitian dilakukan melalui survei mantan pasien COVID-19 di Jawa Timur.</t>
  </si>
  <si>
    <t>Matoa Fruit Chewable Tablets as Immune Booster During the COVID-19 Pandemic</t>
  </si>
  <si>
    <t>Fortifying the immune system is a way to avoid viral infections and other microbial diseases, including COVID-19. Increasing immunity can be achieved by giving priority to nutrition absorption from foods rich in vitamins A,C, E and D. Supplement consumption is highly recommended when the amount of vitamins or nutrients we consume daily is not enough. This study is aimed in the utilization of Pometia Pinnata, or commonly known as Matoa fruit, a native fruit from Papua, Indonesia, in order to establish an efficient and effective way to improve our immune system using our country's own resources.</t>
  </si>
  <si>
    <t>PEMANFAATAN BUAH PARE SEBAGAI MEDIA PENGUBAH MINDSET ANAK MILLENIAL</t>
  </si>
  <si>
    <t xml:space="preserve">Penelitian ini kita ambil sesuai dengan permasalahan yang ada di Lingkungan sekolah kami yaitu SMA Wachid Hasyim 1 Surabaya.Permasalahan yang kita temui adalah banyak satu diantara masyarakat di sekolah kami mayoritas anak millenial yang sangat tidak menyukai dan tidak tertarik dengan adanya buah pare bahkan menganggapnya remeh.Maka dari itu kita ingin mengatasi masalah tersebut dengan cara memanfaatkan buah pare menjadi hand and body lotion agar mindset anak millenial yang menganggap buah pare remeh menjadi berubah dan lebih tertarik lagi dengan adanya buah pare. </t>
  </si>
  <si>
    <t>Hubungan antara konsumsi yodium dengan penyakit gondok pada usia lansia di Kota Surabaya</t>
  </si>
  <si>
    <t xml:space="preserve">Gangguan akibat kekurangan yodium dapat diderita orang pada setiap tahap kehidupan, mulai dari masa prenatal sampai lansia. Lansia dengan umur diatas 60 tahun keatas membutuhkan perhatian untuk membantu mencukupi asupan yodium agar terhindar dari pembesaran kelenjar tiroid (gondok). Kota Surabaya menjadi salah satu kota di Jawa Timur dengan populasi lansia yang mengalami peningkatan signifikan tiap tahunnya. </t>
  </si>
  <si>
    <t>Plester Antiseptik Ramah Lingkungan Berbahan Alami Dari Gracilaria verrucosa (Alga merah)</t>
  </si>
  <si>
    <t xml:space="preserve"> Beberapa bahan kimia sering dipakai sebagai antiseptik untuk penyembuhan luka seperti   iodin, namun penggunaan  iodine 10% dapat menghambat pembentukan fibroblas. Oleh karena itu peneliti menawarkan solusi yaitu Plester Antiseptik Ramah Lingkungan Berbahan Alami Dari Gracilaria verucussa (Alga merah), menurut berbagai penelitian G. verrucosa mempunyai kandungan senyawa antibakteri sehingga dapat menghambat aktivitas bakteri, oleh karena adanya senyawa tersebut G. verrucosa dapat dimanfaatkan sebagai bahan pembuatan plester.</t>
  </si>
  <si>
    <t>EKSTRAK JAMBU BIJI MERAH SEBAGAI OXIDATIVE STRESS TRETMENT PADA ANAK PENDERITA AUSTISM SPECTRUM DISORDER (ASD)</t>
  </si>
  <si>
    <t>Autis adalah gangguan pervasif pada anak dalam perkembangan dan perilaku  , menurut berbagai penelitian gangguan perkembangan seperti ASD dan syndrome Asperger memiliki suatu gejala gangguan tubuh yang sama yaitu oxidative stress, oxidative stress terjadi ketika terjadi ketidakseimbangan antara keberadaan reactive oxidative species (ROS) dan antioksidan alami dari tubuh, oleh karena itu penderita ASD memmerlukan asupan suplemen antioksidan, peneliti menwarkan alternatif antioksidan berupa serbuk ektrak jambu buji dengan anti oksidan tinggi</t>
  </si>
  <si>
    <t>Pemanfaatan Aptamer RNA yang Dikonjugasikan Quantum Dots Untuk Mendeteksi SARS-CoV-2</t>
  </si>
  <si>
    <t>Rancangan penelitian ini bertujuan untuk menghasilkan aptamer RNA yang dapat berikatan dengan protein N SARS-CoV-2 secara spesifik dan menghasilkan fluoresensi ketika berikatan dengan protein tersebut agar dapat digunakan sebagai metode untuk  mendeteksi SARS-CoV-2</t>
  </si>
  <si>
    <t>ZEO-SCORTIC (zeolite and ascorbic acid active biowrap):  The innovation of biowrap with the combination of ethylene adsorber, oxygen scavenger, and antibacterial agents to prolong the shelf life of fresh fruit</t>
  </si>
  <si>
    <t xml:space="preserve"> Zeo-Scortic (zeolite and ascorbic acid active biowrap): Inovasi biowrap menggunakan kombinasi ethylene adsorber, oxygen scavenger  dan antibakteri sebagai upaya meningkatkan daya umur simpan buah. Penelitian ini menggabungkan zeolit (sebagai ethylene adsorben), asam askorbat/Vitamin C (oxygen scavanger) dan daun jambu biji (antibakteri). Tujuan pada penelitian ini adalah mengetaui kombinasi terbaik dan pengaruh Zeo-scortic dalam memperpanjang umur simpan buah. Penelitian ini merupakan jenis penelitian eksperimen dengan menggunakan pendekatan kualitatif dan kuantitatif. </t>
  </si>
  <si>
    <t>Bio-Based Raw Materials: Potential Components of New Normal Antimicrobial Facial Tissue Paper</t>
  </si>
  <si>
    <t>This experimental study aims to fabricate bio-based antimicrobial facial tissue paper with environmentally friendly bio-based raw ingredients as a response to New Normal conditions.</t>
  </si>
  <si>
    <t>Masker Sehat Berbahandasar Serat Sirih Belanda (Epipremnumaureum) Inovasi Teknologi Tepat Guna sebagai Pereduksi Polutan dan Karbon Monoksida</t>
  </si>
  <si>
    <t>Teknologi sangat cepat berkembang seiring dengan majunya pemikiran manusia. Salah satunya kendaraan bermotor. Indonesia merupakan negara peringkat kelima yang memiliki kepadatan kendaraan bermotor. Hal tersebut menimbulkan gas beracun, seperti polutan dan karbon monoksida. Sirih belanda memiliki kemampuan untuk menangkal polutan dan karbon monoksida. Sirih belanda mampu meredan 53% dari total benzena sebesar 0.156 ppm, menekan 67% dari total formaldehid sebesar 18 ppm, dan mereduksi 75% dari total karbon monoksida sebesar 113 ppm.</t>
  </si>
  <si>
    <t>Pemanfaatan Limbah Ikan sebagai Atraktan untuk Mereduksi Populasi Lalat Buah</t>
  </si>
  <si>
    <t>Para petani tanaman dan buah banyak dirugikan dengan adanya hama lalat buah. Dikarenakan hama lalat buah menyebabkan buah busuk dan menyebabkan tingkat produksi petani menurun.
petani cenderung membasmi lalat buah menggunakan insektisida, tentu saja hal itu tidak baik bagi kesehatan maupun lingkungan. Oleh karena itu  kami membuat inovasi dengan memanfaatkan limbah ikan yang ada di kabupaten tuban sebagai atraktan untuk mereduksi populasi lalat buah.
Kabupaten Tuban sebagian besar merupakan wilayah pesisir pantai dan memiliki banyak limbah ikan yang tidak di manfaatkan.</t>
  </si>
  <si>
    <t>Optimalisasi "Castic brick" Ramah Lingkungan Sebagai Upaya Meminimalisir limbah Industri di Pandak,Balong, Ponorogo</t>
  </si>
  <si>
    <t xml:space="preserve"> Masalah yang timbul dari kegiatan manusia yaitu tercemarnya 
lingkungan akibat limbah hasil industri dan rumah tangga.Salah satunya yaitu limbah kulit singkong sisa industri kripik singkong yang hanya dimanfaatkan sebagai pakan 
ternak. Limbah rumah tangga yaitu sampah plastik, yang  belum terpecahkan bagaimana cara mengolahnya dengan baik.Dari fenomena ini penulis  meneliti limbah yang tidak 
termanfaatkan sebagai  alternatif bahan bangunan dengan 
memanfaatkan limbah kulit singkong dan sampah plastik pada campuran batako untuk 
meminimalisir penggunaan pasir melalui penelitian deskriptif.</t>
  </si>
  <si>
    <t>PENGARUH PENGGUNAAN PAKAN FERCOLASTA (Fermentasi Colocasia esculenta) TERHADAP PRODUKSI SUSU SAPI PERAH DI KECAMATAN PUDAK PONOROGO</t>
  </si>
  <si>
    <t xml:space="preserve">Peneliti mempunyai inovasi pakan alternatif dari fermentasi Colocasia esculenta atau tumbuhan Talas. Proses fermentasi Colocasia esculenta menggunakan Kombucha guna meningkatkan kandungan protein kasar dan menurunkan serat kasar agar dapat meningkatkan kualitas serta jumlah produksi susu sapi perah di Kecamatan Pudak. Penulis menggunakan metode quasi eksperimen dan kualitatif. Komposisi terbaik akan didapat setelah melakukan pengujian menggunakan 9 sample fercolasta dengan 8 kali pengulangan yang berbeda komposisi di setiap sample. </t>
  </si>
  <si>
    <t>PEKTIN POWDER DARI KULIT BUAH JERUK BALI SEBAGAI BIOSORBEN  ANTIBAKTERI PADA LUKA BEREKSUDAT SECARA INVITRO</t>
  </si>
  <si>
    <t>Eksudat pada luka mengahambat penyembuhan dan beresiko infeksi yang dapat berakhir dengan amputasi. Absorben yang beredar di pasaran masih impor dengan harga relatif mahal dan dapat menimbulkan alergi, pektin bersifat hidrokoloid dapat mengikat cairan dan antibakteri. Ketersediaan pektin saat ini masih impor sekitar 1320 ton per tahun. Maka kami melakukan penelitian ekstrak pektin dari kulit buah jeruk bali sebagai alternatif biosorben pengganti yang ada di pasaran.</t>
  </si>
  <si>
    <t xml:space="preserve">“Analisis Laju Korosi dan Efisiensi Inhibitor Alami dari Ekstrak Alang-Alang (Imperata Cylindrica) pada Baja Karbon Rendah (ASTM A36) Dalam medium HCl dan NaCl ” </t>
  </si>
  <si>
    <t xml:space="preserve">Penelitian ini mencarikan solusi dalam proses industri, penggunaan baja karbon rendah yang tinggi dalam kegiatan industri karena murah dan kualitas baik. Namun, ternyata baja ini mudah terserang korosi. Maka dari itu, kami memanfaatkan alang-alang sebagai inhibitor alami untuk mengurangi laju korosi. penentuan tanaman ini sebagai inhibitor karena alang-alang hanyalah gulma serta mengandung senyawa fitokimia (flavonoid,alkaloid,dan tanin) yang dapat mengikat radikal bebas dan mendonorkan elektron sehingga sangat berpotensi memiliki efisiensi inhibitor yang tinggi </t>
  </si>
  <si>
    <t>KAJIAN ETNOBOTANI BAWANG HANTU (eleutherine palmifolia) SEBAGAI OBAT HIPERTENSI</t>
  </si>
  <si>
    <t xml:space="preserve">   Indonesia memiliki keanekaragaman etnis yang ada maka bermacam-macam juga pemanfaatan hasil alamnya, salah satunya suku Dayak yang menggunakan tanaman bawang Hantu tanaman berkhasiat obat. 
      Masyarakat Dayak dan penduduk setempat meyakini bawang Hantu dapat menyembuhkan berbagai macam penyakit salah satunya hipertensi, hal ini sudah diyakini secara turun-temurun dan menjadi budaya masyarakat setempat dalam menggunakan tanaman tersebut.
      Metode penelitian yang digunakan pada penelitian ini adalah  metode Pre-experimental Design.</t>
  </si>
  <si>
    <t xml:space="preserve">Efektivitas Daun Taya (Nauclea Speciosa) Sebagai Pengawet Alami Pada Tahu </t>
  </si>
  <si>
    <t>Penelitian ini uji efektivitas daun taya (Nauclea speciosa) sebagai pengawet alami tahu. Metode deskriftif eksperimen kualitatif. Lama perendaman 2 , 3 dan 4 jam dengan masing-masing variasi konsentrasi ekstrak sebesar 10%, 20% dan 30% selama 0, 24, 48 dan 72 jam untuk setiap perlakuan. Lama perendaman berpengaruh terhadap warna, tekstur, aroma, rasa dan nilai pH tahu. Hipotesis daun taya efektif sebagai pengawet alami pada tahu. Kesimpulan daun taya berpotensi sebagai pengawet alami tahu.</t>
  </si>
  <si>
    <t>KHASIAT BAWANG DAYAK (Eleutherine bulbosa)  UNTUK MEMBANTU MENURUNKAN BERAT BADAN</t>
  </si>
  <si>
    <t>penelitian ini dibuat dengan maksud untuk membantu pengembangan obat (farmasi) di Indonesia dengan memanfaatkan tanaman obat yang ada di sekitar. Selain itu, bisa menjadi alternatif terbaik dalam membantu menurunkan berat badan tanpa ada efek samping negatif.</t>
  </si>
  <si>
    <t>Pemanfaatan Kayu Talatak Manuk Sebagai Obat Tradisional Dalam Suku Dayak Di Provinsi Kalimantan Tengah</t>
  </si>
  <si>
    <t>Biasanya suku Dayak menggunakan Kayu Talatak Manuk sebagai obat tradisional dalam mengobati ambeien atau hemoroid. Ambeien diakibatkan oleh membengkaknya pembuluh darah vena di sekitar anus atau dubur. Pemanfaatan kayu ini sebagai obat ambeien masih belum dikenal luas oleh orang orang.</t>
  </si>
  <si>
    <t>Ekstrak Daun Sawang Sebagai Biopestisida (Insect Repellent) Pada Hama</t>
  </si>
  <si>
    <t>Kami meneliti tanaman sawang yang mengandung senyawa yang bersifat antifeedant yang dimungkinkan digunakan sebagai pengusir hama</t>
  </si>
  <si>
    <t>Pemanfaatan Tewukak Sebagai Obat Tradisional Alternatif Dalam Menghadapi Virus Corona</t>
  </si>
  <si>
    <t>Tewukak atau yang dikenal dengan nama Sawangkak atau Sawang Kambe ini dituturkan secara lisan turun temurun oleh suku Dayak sebagai obat untuk mengurangi dahak,mengi,flu,serta diare pada bayi dan anak-anak.Hal ini pun sudah beberapa kali diteliti oleh penelitian sebelumnya dari KIR SMP Negeri 2 Palangkaraya,tetapi kami tertarik untuk menelitinya kembali karena ada yang menyebutkan ini sebagai obat paru yang berguna untuk mengurangi cairan di paru . Oleh karena itu,kami memberi judul penelitian kami yaitu "Pemanfaatan Tewukak Sebagai Obat Tradisional Alternatif Dalam Menghadapi Virus Corona."</t>
  </si>
  <si>
    <t>The Potential of Garlic (Allium Sativum) As A Black Mold (Stachybotrys Chartarum) Organic Removal</t>
  </si>
  <si>
    <t xml:space="preserve">Garlic has potential to be used as a remover of mold called the black mold  (Stachybotrys chartarum) which commonly grows in buildings materials which are damaged by water usually by flood. Flood is a disaster that happen frequently in many cities in Indonesia. The aim of this research is to evaluate the potential of garlic as a black mold (Stachybotrys chartarum) removal. </t>
  </si>
  <si>
    <t>Multi-function Fluorescent Pen dengan metode purifikasi Green Fluorescent Protein (GFP)</t>
  </si>
  <si>
    <t>Kami akan mempurifikasi GFP dengan cara sentrifugasi. Lalu setelah mendapatkan GFP, GFP akan dijadikan tinta untuk bolpoin yang menjadi produk kami.</t>
  </si>
  <si>
    <t>Analisa Penggunaan Temulawak dan Kunir Putih Sebagai Terapi Adjuvan Penyakit Hati dan Kanker</t>
  </si>
  <si>
    <t>enurunan fungsi hati terjadi bertahap-tahap, tahapan kerusakan hati mengikuti perkembangan penyakit serta seberapa besar kerusakan hati. Penyakit hati mempunyai banyak jenis, namun tahap dan gejala seringkali mirip dengan satu sama lain. ujuan dari penelitian ini adalah untuk menyebarkan dan melaporkan temuan-temuan ilmiah tentang penggunaan temulawak serta kunir putih dalam pencegahan penyakit hati dengan kandungan antioksidan, mengurangi toksisitas serta menjaga sel-sel hati.</t>
  </si>
  <si>
    <t xml:space="preserve">Bio-Sintesis Nanopartikel Tembaga (Cu-Ageratum conyzoides): Media Antimikroba di Masa New Normal </t>
  </si>
  <si>
    <t xml:space="preserve">Nanopartikel tembaga memiliki banyak keuntungan yang dapat diaplikasikan di masa new normal karena kemampuan antimikroba dan antivirusnya. Rancangan riset ini bertujuan untuk menyelidiki proses bio-sintesis nanopartikel tembaga dengan ekstrak daun Ageratum conyzoides. SEM akan digunakan untuk melakukan karakterisasi hasil nanopartikel sedangkan kemampuan antimikrobanya akan diuji dengan metode disk diffusion. </t>
  </si>
  <si>
    <t>COVID-19 Antivirus Hand Sanitizer 1,8 Cineole Eucalyptus Globulus</t>
  </si>
  <si>
    <t>A new virus was spread, called Coronavirus. Since then, people has been using hand sanitizers to protect their hands from the Coronavirus. The hand sanitizers around the market still uses alcohol which causes skin irritation. In that case, the natural ingredient that is expected to be used as a hand sanitizer to kill the Coronavirus is kayu putih oil (Eucalyptus Globulus) , which contains 1,8 cineole or known as Eucalyptol which kills 80% to 100% of the virus by binding the Mpro that is in any kind of Coronavirus without using alcohol.</t>
  </si>
  <si>
    <t>Pengujian Boraks Pada Makanan dengan Ubi Ungu (Dioscorea alata) dan Kunyit (Curcuma longa)</t>
  </si>
  <si>
    <t>Saat ini, banyak zat berbahaya yang langsung dicampur sebagai bahan tambahan makanan, salah satu zat yang sering digunakan adalah Boraks. Boraks adalah komponen dari banyak deterjen, kosmetik, dan lapisan email. Paparan boraks dapat mengiritasi kulit atau mata. Dalam penelitian ini sebuah inovasi dibuat untuk menguji borax dari produk lain yaitu Ubi Ungu (Dioscorea alata) yang merupakan indikator alami untuk menganalisis boraks di bakso.  Ubi ungu, Dioscorea alata memiliki anthocyanin ungu yang tinggi.</t>
  </si>
  <si>
    <t>HIDROKSIAPATIT  (HAP) DARI CANGKANG KUPANG (Arcuatula senhousia) SEBAGAI BAHAN HALAL ALTERNATIF BONE GRAFT</t>
  </si>
  <si>
    <t xml:space="preserve">Bone graft yang digunakan untuk memperbaiki kerusakan tulang, kebanyakan terbuat dari bahan yang tidak halal. Hal ini menimbulkan keresahan di masyarakat Indonesia yang mayoritas menduduknya memeluk agama Islam. Selain itu, bone graft yang dijual mempunyai harga yang cukup tinggi. Oleh karena itu diperlukan solusi berupa bahan bone graft alternatif yang terbuat dari bahan halal serta mempunyai harga yang terjangkau dari cangkang kupang (Arcuatula senhousia). </t>
  </si>
  <si>
    <t xml:space="preserve">“TCC Drink” Alternatif Pemanfaatan Tinta Cumi-cumi  (Loligo sp.) sebagai Minuman Herbal Menyehatkan  </t>
  </si>
  <si>
    <t xml:space="preserve">
Selama ini banyak masyarakat yang menganggap tinta cumi-cumi tidak bermanfaat sehingga jika mengolah cumi-cumi, cangkang dan kantong tintanya dibuang. Padahal tinta memiliki banyak manfaat dan khasiat. Tinta cumi-cumi sudah banyak dikenal dalam dunia kuliner. Minuman herbal biasanya terbuat dari rempah-rempah atau bagian dari tanaman, seperti akar, batang, daun, bunga, atau umbi, ada juga yang terbuat dari bagian pada hewan. Dengan adanya fakta tersebut maka kami peneliti mempunyai ide untuk membuat minuman herbal dengan bahan dasar tinta cumi-cumi. </t>
  </si>
  <si>
    <t>Alternatif Pemanfaatan Kulit Bawang Putih (Allium sativum) Sebagai Permen Jelly Sehat Penjaga Imunitas Tubuh”</t>
  </si>
  <si>
    <t xml:space="preserve">Pada saat ini, tak sedikit penyakit menyerang tubuh manusia dan imunitas tubuh. Terlebih di saat pandemi virus COVID-19 seperti sekarang ini. Selain makan makanan yang bergizi, kita juga perlu mengonsumsi suplemen peningkat imunitas tubuh secara berkala. Di Indonesia, bawang putih (Allium sativum) kerap digunakan sebagai bumbu atau bahan masakan.  Dengan fakta tersebut, peneliti belia SMP Khadijah memiliki gagasan untuk membuat karya permen jelly berbahan limbah kulit bawang putih sebagai permen peningkat imun tubuh. </t>
  </si>
  <si>
    <t>Pengaruh Flavonoid dan Alicin pada BaNiBuMM (Bawang putih,jeruk nipis,lidah buaya,lidah mertua, dan mangga) Sebagai Disinfektan Alternatif Dari Bahan Alami</t>
  </si>
  <si>
    <t>Meski disinfektan bersifat bakterisidal dan bakteriostatik ,bahan dasar disinfektan, yaitu sodium hipoklorit dapat mengganggu sawar (barrier) pada kulit dan selaput lendir yang mengakibatkan iritasi kulit yang berisiko menimbulkan kanker dan gangguan pernafasan.Dari situ saya berniat membuat disinfektan menggunakan bagian dari bahan-bahan bahan alami yang dapat ditemukan dalam kehidupan sehari-hari yang ampuh dan bersifat ramah lingkungan jika nantinya digunakan dalam jangka waktu yang lama dan memiliki nilai jual tinggi dan harga yang murah.</t>
  </si>
  <si>
    <t>Kopi Biji Buah Okra (Abelmoschus Esculentus) Sebagai  Solusi Minuman Penurun Kadar Gula Darah</t>
  </si>
  <si>
    <t xml:space="preserve">Kopi biji okra yang sudah disangrai dalam bentuk bubuk diujikan kandungan yang meliputi. Kandungan Lutein, anti oksidan, dan anti diabetes.  Kopi biji okra yang sudah menjadi bubuk diberi air panas dengan komposisi 10 gr kopi biji okra dengan mengunakan air 100ml tunggu hingga dingin.
</t>
  </si>
  <si>
    <t xml:space="preserve">Hand Sanitizer Berbahan Biji Alpukat dan Aloe Vera </t>
  </si>
  <si>
    <t>Penelitian ini dilakukan dengan tujuan membuat pembersih tangan dengan memanfaatkan bahan yang mudah dijangkau yaitu biji alpukat dan daun lidah buaya sebagai upaya mencegah penularan virus corona</t>
  </si>
  <si>
    <t>MENGUSIR NYAMUK DENGAN MENGGUNAKAN BUNGA KAMBOJA DAN JERUK NIPIS</t>
  </si>
  <si>
    <t>bunga kamboja dan jeruk nipis bisa digunakan sebagai cairan pengusir nyamuk yang aman,murah dan tidak ada efek samping,karena tidak mengandung bahan kimia yang berbahaya untuk kulit</t>
  </si>
  <si>
    <t>MI BERBAHAN BUAH MANGROVE JENIS PIDADA UNTUK MENURUNKAN  GULA DARAH PENDERITA DIABETES MELITUS</t>
  </si>
  <si>
    <t xml:space="preserve">Buah mangrove pidada dipilih sebagai bahan pembuatan mi, karena pada  buah mangrove pidada terdapat minyak yang mengandung asam lemak tak jenuh seperti,asam linoleat dan asam oleat. Buah mangrove pidada sendiri mengandung protein cukup tinggi  serta rendah kalori. Selain itu, mangrove pidada merupakan jenis tanaman bakau yang kaya akan serat pangan dan glutation yang sangat bermanfaat untuk mencegah Diabetes.
</t>
  </si>
  <si>
    <t>OBAT BIDURAN DARI BAHAN ALAMI SEKITAR</t>
  </si>
  <si>
    <t>Biduran adalah ruam yang dipicu reaksi pada makanan obat obatan atau stress, gatal ini diobati dengan obat bahan kimia yang dikawatirkan berdampak negatif pada tubuh.
Penelitian ini mencoba mencari alternatif obat biduran dari bahan alami.
Masing-masing tanaman itu diujikan pada 2 respon dan dengan dua kali pengulangan ditabelkan hasilnya dan dicari  yang terbaik dilihat dari kecepatan mengobati bidurannya. Kemudian 3 tanaman diambil yang terbaik dan dicampurkan kemudian diuji ulang pada 3 respon dan dengan 2 pengulangan. Hasil akhir dilihat yang terbaik dari 2 dari 3 kombinasi tersebut.</t>
  </si>
  <si>
    <t>Karakterisasi Wedang Penguat Imun Berbasis Kulit Lidah Buaya (Aloe Vera)</t>
  </si>
  <si>
    <t>Penelitian ini bertujuan untuk membuat wedang yang dapat meningkatkan imun tubuh. Dimasa pandemi sekarang ini banyak inovasi untuk membuat hand sanitizer sendiri dengan bahan baku lidah buaya, sehingga banyak kulit lidah buaya yang tidak termanfaatkan. Sehingga kami ingin mengolah kulit lidah buaya tersebut agar bermanfaat. Kulit lidah buaya kami jadikan bahan baku membuat wedang untuk meningkatkan imun yang berperan penting dalam melawan virus corona yang sedang mewabah sekarang ini.</t>
  </si>
  <si>
    <t>Lilin Aromaterapi Penangkal Nyamuk dari Daun Pandan (Pandanus amoralyllifolius) dan Kayu Manis (Cinnamomum verum)</t>
  </si>
  <si>
    <t xml:space="preserve">Banyak pencegahan DBD menggunakan bahan kimia yang mengganggu sistem pernapasan dan kulit. Sehingga kami menggunakan alternatif yaitu lilin aromaterapi yang terbuat dari daun pandan dan kayu manis menjadi salah satu solusinya. Cara membuatnya dengan mencairkan lilin kemudian ditambah daun pandan dan bubuk kayu manis kemudian dipadatkan dan diberi sumbu. Hasil percobaan sementara, bau khas yang dikeluarkan oleh lilin aromaterapi dapat menangkal nyamuk dan sebagai pengharum ruangan alami. </t>
  </si>
  <si>
    <t>PEMANFAATAN LIMBAH CANGKANG TELUR MENJADI PAGI DULUR (PASTA GIGI CANGKANG TELUR)</t>
  </si>
  <si>
    <t>Permasalahan dalam penelitian ini yaitu limbah kulit telur yang dihasilkan oleh beberapa pedagang. Tujuannya untuk mengetahui dampak limbah kulit telur terhadap lingkungan hidup setelah diolah menjadi pasta gigi. Jenis penelitian ini adalah penelitian deskriptif kualitatif dan instrumen yang digunakan adalah survey. Hasil penelitian menunjukkan bahwa adanya adopsi kulit telur yang dilakukan berdampak pada limbah di lingkungan sekitar. Terlihat dari hari pertama kulit telur yang dihasilkan oleh pedagang sebesar 6962 gram dan berkurang hingga hari ketujuh.</t>
  </si>
  <si>
    <t>Pembuatan Sabun Organik Dengan Menggunakan Bahan Alami Untuk Penghilang Bakteri</t>
  </si>
  <si>
    <t>Pada penelitian ini kami membuat sabun yang baik dari bahan organik.Sabun yang baik memiliki sifat alkali : pH antara 5,8 sampai 10,5.Sabun organik mengandung bahan alami seperti minyak dasar nabati, gliserin, dan minyak esensial.Karena sabun organik tidak mengandung bahan kimia, hal ini dapat membuat kulit terlindung dari kecenderungan iritasi, atau kemerahan, terutama bagi kulit yang sensitive. Pada penelitian ini menggunakan metode penelitian dan pengembangan (Research &amp; Development).</t>
  </si>
  <si>
    <t>PEMANFAATAN KULIT MENTIMUN SEBAGAI ES CREAM</t>
  </si>
  <si>
    <t>Mentimun adalah buah yang banyak mngandung vitamin diantaranya vitamin A,B.C serta mineral. Masyarakat indonesia kerap mengkonsumsi mentimun sebagai lalapan maupun acar dan sebagian besar masyarakat mengupas dan membuang kulit mentimun sebelum memakannya. Tanpa diketahui pada kulit mentimun dapat dimanfaatkan sebagai salah satu bahan es cream. Es cream merupakan produk olahan susu yang dibuat  dengan cara membekukan dan mencampurkan bahan baku secara bersama sama.</t>
  </si>
  <si>
    <t>PEMANFAATAN NASI AKING MENJADI BISKUIT KARAK</t>
  </si>
  <si>
    <t>Gaya hidup modern merupakan kebiasaan atau pola tingkah laku terbaru sehari-hari manusia yang sesuai dengan tuntutan zaman. Gaya hidup yang konsumtif, mewah, individualis, serba instan dsb. Salah satuna dalam hal kebutuhan akan makanan hampir setiap harinya dihasilkan nasi sisa dan terkadang nasi tersebut dibuang atau dijadikan makanan bagi ternak. Namun juga ada yang dikeringkan untuk dijadikan nasi aking oleh karena itu kami memanfaatkan nasi aking menjadi biskuit karak</t>
  </si>
  <si>
    <t>EFEKTIVITAS ASAP CAIR DARI TEMPURUNG KLUWEK (Pangium edule) SEBAGAI BAHAN PENGAWET ALAMI PADA IKAN BANDENG (Chanos chanos)</t>
  </si>
  <si>
    <t>Selama pandemi Covid-19 berlaku sistem PSBB, bahan pengawet alami sangat diperlukan untuk mengawetkan bahan makanan secara sehat agar terhindar dari resiko terjadinya gangguan kesehatan akibat konsumsi bahan pengawet kimia yang berlebih. Maka penelitian ini dilakukan. Asap cair didapatkan dengan cara:
Tempurung kluwek dijemur – dipirolisis – didestilasi – diambil asap cair – dan diuji pada zona hambat bakteri E.coli.
Data yang diperoleh akan diuji dengan uji Saphiro-Wilk, uji Kruskal-Wallis dan uji Mann-Whitney</t>
  </si>
  <si>
    <t>Buah Rambusa (Passiflora foetida linne) Untuk Mengontrol Tekanan Darah Tinggi</t>
  </si>
  <si>
    <t>Buah Rambusa merupakan tanaman liar yang berasal dari Amerika Selatan. Buah rambusa mengandung cukup banyak nutrisi seperti zat besi, vitamin C, flavonoid, kalsium, mineral, fitronutrien, dan beberapa nutrisi lainnya. Salah satu manfaat dari buah rambusa adalah untuk mengontrol tekanan darah tinggi. Cara pengolahannya kupas kulit rambusa sekitar 6-8 buah. Kemudian masukan buah rambusa kedalam blender atau juicer dan tambahkan 100ml air lalu tunggu hingga halus. Setelah itu tuangkan cairan rambusa yang sudah halus kedalam gelas. Hasil cairan rambusa diminum 3 kali sehari dengan takaran 1sdm.</t>
  </si>
  <si>
    <t>Pemanfaatan Buah Kersen (Muntingia calabura L.) Sebagai Minuman Alternatif Peningkat Imunitas di Masa Pandemi COVID-19</t>
  </si>
  <si>
    <t xml:space="preserve">         Buah kersen (Muntingia calabura L.) atau buah keres merupakan salah satu buah yang banyak dan sangat mudah ditemukan di Indonesia. Buah kersen ternyata kaya akan kandungan gizi, diantaranya protein, vitamin C, vitamin B, karotin, niacin, dan riboflavin. Berdasarkan hal itu, kami melakukan penelitian yang bertujuan untuk membuat bahan olahan dari buah kersen tersebut sebagai minuman alternatif peningkat imunitas. Penelitian ini juga kami landasi dari pengalaman tradisi turun temurun di keluarga kami yang menggunakan buah kersen tersebut sebagai obat penurun demam dan pereda sesak nafas</t>
  </si>
  <si>
    <t>OPTIMALISASI PEMANFAATAN BUNCIS SEBAGAI MEDIA ALTERNATIF PENUMBUH BAKTERI Acetobacter xylinum DALAM PEMBUATAN NATA DE COCO</t>
  </si>
  <si>
    <t>Pengaruh konsentrasi pH, sukrosa dan amonium sulfat pada produksi nata-de-coco, suatu bentuk selulosa bakteri, oleh Acetobacter xylinum yang telah dipelajari. Perbandingan sifat fisik seperti ketebalan, berat basah, kapasitas penahanan air (WHC), kadar air dan kekerasan, parameter tekstur dilakukan pada nata-de-coco yang ditanam dalam media air kelapa lunak yang dilengkapi dengan berbagai konsentrasi sukrosa dan amonium sulfat pada nilai pH yang berbeda</t>
  </si>
  <si>
    <t>Pemanfaatan Daun Semanggi sebagai Minuman Herbal Kesehatan</t>
  </si>
  <si>
    <t xml:space="preserve">Kandungan senyawa dalam daun semanggi yang memiliki banyak manfaat bagi kesehatan diantaranya mengobati sariawan, demam dan sakit tenggorokan dapat dikemas dalam bentuk minuman herbal serbuk siap seduh. Minuman herbal dibuat dengan cara memproduksi bubuk semanggi melalui tahapan pengeringan menggunakan mesin dehydrator. Minuman herbal ini diproduksi melalui tahap eksperimen dengan metode dry mix dan metode kristalisasi. Uji organoleptik (sensory) digunakan untuk menguji rasa, aroma, warna, dan tekstur dari minuman herbal. </t>
  </si>
  <si>
    <t>Formulasi Krim Kombinasi Ekstrak Daun Kelor dan Kelopak Bunga Rosella sebagai Sediaan Anti-aging</t>
  </si>
  <si>
    <t xml:space="preserve">Pembuataan sediaan anti-aging dalam bentuk krim dengan mengkombinasikan ekstrak daun kelor dan kelopak bunga rosella dipilih untuk memaksimalkan pemanfaatan kandungan yang ada pada keduanya. Penelitian ini menggunakan metode eksperimental laboratorium untuk mengetahui formulasi konsentrasi ekstrak daun kelor dan kelopak bunga rosella sehingga didapatkan hasil krim sediaan yang dapat memberikan manfaat antiaging yang baik. </t>
  </si>
  <si>
    <t>PEMANFAATAN DAUN KELOR, BIJI KEDELAI, DAN KULIUT BUAH COKELAT SEBAGAI TEPUNGKOMPOSIT YANG MURAH DAN BERGIZI TINGGI</t>
  </si>
  <si>
    <t xml:space="preserve">Pembuatan tepung biasanya bahan utamanya beras,jagung,gandum,sagu dan lain-lain. Padahal bahan utamanya tersebut bisa diganti dengan alternatif lain, seperti: daun kelor,kedelai,dan kulit coklat yang bisa digunakan dalam pembuatan tepung berkomposit yang murah dan bergizi tinggi. 
Penelitian kualitatif ini ingin mengetahui komposisi bahan Uji  kandungan gizi, berupa uji vitamin C, protein dan lemak. Uji organoleptik untuk mengetahui seberapa banyak kukis ini diminati oleh remaja .
</t>
  </si>
  <si>
    <t>Moringa Yoghurt Sebagai Inovasi Olahan Tanaman Kelor</t>
  </si>
  <si>
    <t>Melalui penelitian ini akan dibuat olahan tanaman kelor yang dikombinasikan ekstraknya ke dalam yoghurt. Seperti yang diketahui, susu merupakan pangan yang kaya akan zat gizi, tetapi masih ada masyarakat yang mengalami alergi susu sapi. Olahan yoghurt yang akan dikombinasikan dengan penambahan ekstrak daun kelor diharapkan dapat membantu penderita lactose intolerance dalam menikmati produk olahan susu sapi.</t>
  </si>
  <si>
    <t>Pemanfaatan Bonggol Pisang Sebagai Bahan Pangan Alternatif Dalam Pembuatan Mie</t>
  </si>
  <si>
    <t xml:space="preserve">
Pisang adalah komoditas yang banyak dijumpai di Indonesia, selain budidayanya mudah, banyak masyarakat Indonesia yang mengkonsumsi pisang. Umumnya yang dimanfatkan adalah buah, daun, dan bunga, sedangkan bonggol dan batangnya akan menjadi sampah. Bonggol pisang  memiliki kandungan zat-zat gizi sehingga dimanfaatkan sebagai bahan pangan alternatif yang bisa dijadikan tepung dan akan dibuat mie. Tepung bonggol pisang yang dipakai berasal  dari 3 varietas  yaitu  pisang kepok, pisang raja, dan pisang susu dengan perbandingan antara tepung terigu dan tepung bonggol pisang = 1 : 1. </t>
  </si>
  <si>
    <t>PAGI MBA: Produksi Pasta Gigi dari Daun Mimba (Azadirachta indica A. Juss) yang Mengandung Antioksidan Tinggi</t>
  </si>
  <si>
    <t>Daun mimba (Azadirachta indica A. Juss) mengandung senyawa bioaktif yang tinggi akan antioksidan dan bersifat antibakteri yang baik untuk menjaga kesehatan gigi manusia. Kandungan azadirachtin dalam daun mimba dapat digunakan untuk membunuh bakteri penyebab gigi berlubang dan membersihkan noda kuning pada gigi. Selama ini pemanfaatan daun mimba dalam kesehatan gigi masih sangat jarang dan tidak praktis, sehingga penelitian ini bertujuan untuk mengetahui konsentrasi ekstrak daun mimba yang optimum sebagai bahan dasar pembuatan pasta gigi alami yang tinggi kandungan antioksidan.</t>
  </si>
  <si>
    <t>SEEDVOCADO: Antiseptik dari Biji Alpukat (Persea americana Mill.) sebagai Penghambat Pertumbuhan Candida albicans</t>
  </si>
  <si>
    <t xml:space="preserve">Indonesia pada tahun 2020 ini sedang menghadapi pandemic COVID-19 yang mengganggu sistem pernafasan. Berbagai upaya dilakukan untuk memutus rantai pesebarannya seperti menggunakan hand sanitizer alami dari ekstrak biji alpukat. Inovasi ini dilakukan karena untuk menekan kebutuhan hand sanitizer yang saat ini langka didapatkan. Tujuan penelitian ini untuk mengetahui pengaruh sediaan gel antiseptik dari biji alpukat yang efektif dalam menghambat pertumbuhan Candida albicans. Konsentrasi perlakuan biji alpukat yang digunakan adalah 10; 20; 30 gram. </t>
  </si>
  <si>
    <t>“ PENGARUH JENIS PUPUK, ALIRAN AIR, SERTA JARAK TANAM TERHADAP KECEPATAN PERTUMBUHAN TANAMAN PAKCOY DENGAN TEKNIK HIDROPONIK “</t>
  </si>
  <si>
    <t xml:space="preserve">Dewasa ini pertumbuhan penduduk semakin meningkat, hal ini mengakibatkan kebutuhan  pangan seperti sayur-sayuran pun bertambah dan berkurangnya lahan pertanian. salah satu solusi untuk mengatasi permasalahan tersebut adalah menanam dengan teknik hidroponik. Untuk itu dibutuhkan penelitian-penelitian yang dapat menunjang pengetahuan masyarakat mengenai teknik hidroponik ini. maka peneliti mengangkat sebuah penelitian yang diberi judul “PENGARUH JENIS PUPUK, ALIRAN AIR, SERTA JARAK TANAM TERHADAP KECEPATAN PERTUMBUHAN TANAMAN PAKCOY DENGAN TEKNIK HIDROPONIK“ </t>
  </si>
  <si>
    <t>Perancangan Aro-Herb Mask sebagai Masker Penjaga Kesehatan Organ Pernapasan dan Membantu Kelancaran Sistem Pernapasan</t>
  </si>
  <si>
    <t>Organ pernapasan adalah organ yang rawan terkena penyakit. Salah satu untuk mencegahnya yaitu memakai masker dan menghirup aromaterapi. Penelitian ini bertujuan untuk merancang Aro-Herb Mask yaitu masker reusable beraromaterapi dari minyak atsiri jeruk bergamot dan serai wangi. Diharapkan penelitian ini dapat menghasilkan produk Aro-Herb Mask yang dapat menjaga kesehatan organ pernapasan, nyaman digunakan, dan dapat dijangkau oleh seluruh masyarakat.</t>
  </si>
  <si>
    <t>PEMANFAATAN DAUN BELIMBING WULUH UNTUK KESEHATAN DAN KECANTIKAN</t>
  </si>
  <si>
    <t>Belimbing wuluh merupakan jenis tumbuhan yang memiliki berbagai macam manfaat. Selain untuk dikonsumsi juga dapat dimanfaatkan untuk dunia kesehatan dan kecantikan. Untuk membuktikan hal tersebut maka dibutuhkan penelitian lebih lanjut.</t>
  </si>
  <si>
    <t>Batang pisang sebagai antipiretik (obat penurun suhu tubuh)</t>
  </si>
  <si>
    <t>Pisang (musa paradisiaca)merupakan komoditas pertanian yang sangat besar di Indonesia. Pisang bermanfaat untuk kesehatan sebagai antipiretik. Penulis ingin meneliti  pemanfaatan batang pisang sebagai antipiretik (obat penurun suhu). Didukung oleh teori tentang klasifikasi pisang, budidaya. pisang,dan manfaat pisang. Penilitian bersifat kualitatif dengan mendeskripsikan data yang didapat dari uji labor tentang ekstra batang pisang. Dengan mengikutilangkahnga batang pisang dapat digunakan untuk penurun panas dan kandungan yang terdapat didalamnya dapat membantu mempercepat penurunan panas tubuh.</t>
  </si>
  <si>
    <t>Kandungan Pati dalam Singkong Hasil Tanam Batang Singkong Teknik Sambung</t>
  </si>
  <si>
    <t xml:space="preserve">Untuk itu peneliti akan mengkaji dan meneliti kandungan atau kadar pati dalam singkong hasil teknik sambung,  dibadingkan dengan singkong yang  dihasilkan dari batang tanpa teknik sambung.
Penelitian dilakukan dengan metode eksperimen. Penelitian ini akan menuju kesimpulan kadar pati dalam ubi singkong yang diperoleh dari batang singkong teknik sambung dibandingkan dengan singkong yang diperoleh dari batang yang ditanam tanpa teknik sambung.
</t>
  </si>
  <si>
    <t>Formulasi dan Analisis Efektivitas Sediaan Medicinal Soap Cair dari Ekstrak Kulit Buah Merah (Pandanus conoideus)</t>
  </si>
  <si>
    <t xml:space="preserve">Buah merah asal Papua merupakan buah multifungsi. Salah satu keunggulannya adalah aktivitas antibakteri dan antioksidan yang tinggi. Keunggulan ini dapat dimanfaatkan sebagai bahan campuran medicinal soap yang aman dan ramah lingkungan, namun tetap menyediakan aktivitas biologis. Penelitian ini bertujuan untuk meneliti efektivitas dalam penggunaan ekstrak kulit buah merah (Pandanus conoideus) yang diperoleh melalui teknik ekstraksi soxhlet, sebagai alternatif untuk membuat medicinal soap, sekaligus memberikan alternatif untuk menambah nilai pemakaian produk. </t>
  </si>
  <si>
    <t>Uji Efektivitas Antibakteri Sediaan Handwash Ekstrak Bahan Alami Kulit  Mangga (Mangifera indica) terhadap Bakteri Eschericia coli dan Staphylococcus aureus</t>
  </si>
  <si>
    <t>Kebersihan merupakan hal yang sangat penting untuk dijadikan gaya hidup, salah satunya adalah mencuci tangan dengan menggunakan sabun. Penelitian ini bertujuan untuk mengetahui formulasi handwash dari ekstrak bahan alami kulit mangga dan efektivitas antibakteri handwash tersebut terhadap bakteri Eschericia coli dan Staphylococcus aureus. Diharapkan sediaan handwash dari ekstrak bahan alami kulit mangga ini dapat memenuhi kriteria handwash yang baik dengan efektivitas antibakteri Eschericia coli dan Staphylococcus aureus.</t>
  </si>
  <si>
    <t xml:space="preserve">Ekstraksi Sisa Nikotin dari Limbah Puntung Rokok dan Pemanfaatannya sebagai Insektisida Pembasmi Nyamuk </t>
  </si>
  <si>
    <t>Penelitian ini dilatarbelakangi penyebaran malaria yang tinggi di wilayah Papua dan Papua Barat. Malaria menyebar pesat karena nyamuk. Kandungan nikotin tembakau yang masih tersisa di limbah puntung rokok dipercaya dapat dimanfaatkan sebagai insektisida pembasmi nyamuk penyebab malaria. Penelitian ini bertujuan mengetahui hasil ekstraksi nikotin dari tembakau sisa limbah puntung rokok ditinjau dari perhitungan rendemen, density, dan tingkat keracunan pada nyamuk. Penelitian ini juga bertujuan mengetahui pengaruh ekstraksi nikotin limbah puntung rokok terhadap insektisida pembasmi nyamuk​.</t>
  </si>
  <si>
    <t xml:space="preserve">Pembuatan Bioetanol dari Kertas Bekas dengan Cara Hidrolisis </t>
  </si>
  <si>
    <t xml:space="preserve">Rancangan penelitian dari ketertarikan pada kelangkaan Bahan Bakar Minyak yang masih berada pada kategori langka. Bahan Bakar Alternatif dari bioetanol pada umumnya menggunakan bahan pangan seperti pati-patian, umbi-umbian, dan         sebagainya. Pada kenyataannya bioetanol juga dapat diperoleh dari lignoselulosa yang terkandung pada kayu dengan jumlah yang banyak. Salah satu bahan yang mengandung banyak lignoselulosa adalah kertas. Tujuan penelitian ini adalah untuk mengetahui proses pembuatan bahan bakar alternatif dari kertas bekas dengan menggunakan cara hidrolisis. </t>
  </si>
  <si>
    <t>Potensi Kulit Singkong (Manihot utilissima) Sebagai Bahan Pembuatan Produk Yoghurt</t>
  </si>
  <si>
    <t>Tujuan penelitian ini adalah untuk mengidentifikasi karakteristik yoghurt dari ekstrak kulit singkong yang meliputi kadar air, kadar gula, kadar serat, uji organoleptik, uji hedonik, serta mengetahui proses pembuatan yoghurt dari ekstrak kulit singkong. Jenis penelitian adalah eksperimen murni yang menerapkan Rancangan Acak Lengkap dengan 4 perlakuan yang diulang sebanyak 2 kali. Kandungan serat kasar pada kulit singkong membuatnya dapat difermentasi dengan bakteri Lactobacillus bulgaricus sehingga menjadi yoghurt yang memiliki nilai jual dan dapat mengurangi pencemaran lingkungan.</t>
  </si>
  <si>
    <t>Pembuatan Hand Sanitizer Spray dengan Menggunakan Air Salinisasi dari Air Hujan dan Ekstrak Bunga Lawang</t>
  </si>
  <si>
    <t>Penelitian ini dilatarbelakangi oleh wabah pandemi COVID-19. Di sisi lain juga ditinjau dari beberapa hal antara lain, Indonesia memiliki curah hujan yang tinggi, salah satu negara penghasil garam terbesar di dunia, dan merupakan negara agraris yang memiliki banyak tanaman, termasuk bunga lawang. Penelitian ini akan memanfaatkan kekayaan alam yang ada tersebut untuk menjadi hand sanitizer spray alami dengan melakukan eksperimen secara langsung, serta akan dilanjutkan dengan melakukan pengujian organoleptik dan antibakteri. Hasil yang diharapkan ialah akan mengandung zat antibakteri yang baik.</t>
  </si>
  <si>
    <t>Anti Semut dari Daun Kunyit (Curcuma domestic Val)  dan Daun Salam (Syzygium polyanthum)</t>
  </si>
  <si>
    <t xml:space="preserve">
Daun kunyit , daun salam dan cangkang telur dapat dimanfaatkan sebagai bahan anti semut. Daun kunyit dan daun salam mengandung senyawa flavonoid, tanin dan minyak atsiri. Senyawa – senyawa tersebut diyakini dapat merusak dan menghambat sistem pernafasan semut, sedang penambahan cangkang telur agar bahan menjadi keras. Anti semut ini ramah lingkungan dan efektif mengusir semut. Proses pembuatannya mudah dimulai dari pencampuran hingga penjemuran sampai bahan anti semut mengeras. Cara penggunaan anti semut ini  sangat praktis dengan menggoreskannya di tempat yang terdapat semut. 
</t>
  </si>
  <si>
    <t>Nasi Instan Rendah Kalori Dengan Penambahan Formula ViCO-T2 (Virgin Coconut Oil, Ekstrak Daun Tin, dan Bunga Telang) Sebagai Upaya Mengatasi Penyakit Diabetes Melitus</t>
  </si>
  <si>
    <t>Indonesia menempati urutan ke-4 terbesar penderita diabetes melitus. Pengobatan yang dilakukan untuk memerangi diabetes melitus belum dapat  menekan prevalensi angka diabetes melitus. Maka Kami memiliki gagasan inovasi nasi instan rendah kalori dengan penambahan formula ViCO-T2 sebagai upaya mengatasi penyakit diabetes melitus. Tujuan penelitian ini ialah mengetahui pengaruh pemberian nasi instan dengan penambahan formula ViCO-T2 terhadap kadar glukosa darah yang diuji pada mencit  terinduksi aloksan serta mengetahui perlakuan terbaiknya</t>
  </si>
  <si>
    <t>Potensi Ekstrak Daun Sidaguri (Sida rhombifolia) sebagai Salep Antiinflamasi</t>
  </si>
  <si>
    <t>Penelitian ini bertujuan untuk membuat dan mengetahui efektivitas salep antiinflamasi dari ekstrak daun sidaguri. Penelitian ini dilatarbelakangi adanya senyawa aktif antiinflamasi yang terkandung dalam sidaguri, hasil penelitian menunjukkan tingkat inflamasi yang tinggi, sedangkan inflamasi kronis dapat menyebabkan kanker. Metode yang digunakan dalam penelitian ini adalah metode eksperimen, dimana hasil eksperimen tersebut akan diujicobakan pada mencit untuk mendapatkan komposisi salep yang paling optimal.</t>
  </si>
  <si>
    <t>PEMANFAATAN PISANG AMBON (Musa paradisiaca) Dan ALPUKAT (Persea americana) MENJADI ALTERNATIF SUMBER MAKANAN POKOK</t>
  </si>
  <si>
    <t xml:space="preserve">Beras analog merupakan salah satu bentuk solusi yang dapat dikembangkan dalam mengatasi permasalahan ketahanan dan penganekaragaman pangan.Bahan pembuatan beras yang kami pilih adalah pisang ambon, alpukat, dan tapioka sebagai pengikat alpukat dan pisang ambon. Dalam proses pembuatan beras analog dilakukan dengan menggunakan seperangkat mesin pembuat butiran beras analog ( granulator).   Kami juga menguji karakteristik beras analog yang meliputi: kadar air, diameter butiran, daya serap air, kerapatan curah, serta daya pengembangan.  </t>
  </si>
  <si>
    <t>EKSTRAK JAHE MERAH ( Zingiber officinale linn var rubrum ) SEBAGAI BAHAN PEMBERSIH NODA ALAMI PADA KAIN</t>
  </si>
  <si>
    <t xml:space="preserve">Penelitian kami berjudul "EKSTRAK JAHE MERAH ( Zingiber officinale linn var rubrum ) SEBAGAI BAHAN PEMBERSIH NODA ALAMI PADA KAIN". Hal yang mendasari kami melakukan penelitian ini sebab penggunaan deterjen terus menerus dapat merusak warna dan serat kain. Selain itu limbah yang disebabkan oleh deterjen dapat merusak lingkungan. Di dalam jahe merah terdapat senyawa alami yang begitu khasiat. Terdapat caprylic acid, aspartic, gingerdione, dan linolenic acid yang dapat membersihkan noda pada kain. Sehingga dengan adanya penelitian ini, diharapkan dapat mengurangi penggunaan deterjen. </t>
  </si>
  <si>
    <t>PEMANFAATAN JAHE MERAH (ZINGIBER OFFICINALE), ROSEMARY (ROSMARINUS OFFICINALIS), DAN KEMENYAN (STYRAX PARALLELNEURUM) DALAM  PEMBUATAN HAND SANITIZER DAN SANITIZER RUANGAN</t>
  </si>
  <si>
    <t>penggabungan jahe merah, rosemary, dan kemenyan diharapkan dapat mengurangi penyebaran virus karena adanya aktivitas yang terdapat pada masing-masing bahan sebagai sanitizer. untuk mendapat ekstrak dari ketiga bahan utama, dilakukan proses ekstraksi dan distilasi pada ketiga bahan dengan pelarut dan perbandingan yang berbeda. Untuk menguji kelayakan sanitizer, dilakukan uji fisik sanitizer yang terdiri dari uji organoleptik, uji pH, dan uji iritasi kulit. sementara untuk memastikan keefektifan sanitizer dalam membunuh virus, jamur, dan bakteri, dilakukan uji antivirus, bakteri dan jamur.</t>
  </si>
  <si>
    <t>DAMPAK KOMPOSISI TALAS ENTHIK, ROTAN MUDA, DAN DAUN BAWANG BATAK TERHADAP KUALITAS BERAS ANALOG SEBAGAI UPAYA PEMENUHAN PANGAN MENUJU SDGs 2030</t>
  </si>
  <si>
    <t>Indonesia merupakan negara dengan makanan pokok berupa nasi. Seiring dengan pertambahan penduduk yang terus meningkat setiap tahunnya, maka kebutuhan akan beras pun semakin bertambah. Namun, dengan jumlah lahan pertanian yang terus berkurang dan jumlah petani yang semakin sedikit membuat Indonesia harus mengimpor beras dari negara lain. Untuk itu, dibuatlah beras analog dengan bahan dasar talas enthik, rotan muda, dan daun bawang batak sebagai upaya pemenuhan pangan menuju SDGs 2030.</t>
  </si>
  <si>
    <t>PEMANFAATAN AIR TAPE DAN DAUN SIRIH SEBAGAI PEMBUATAN HAND SANITIZER</t>
  </si>
  <si>
    <t xml:space="preserve">Munculnya pandemi virus corona mengakibatkan kepanikan terhadap masyarakat.  Maraknya isu virus Corona membuat masyarakat mencari Hand sanitizer sebagai upaya antisipasi pencegahan, akibatnya barang tersebut langka. Bahan alternatif yang bisa dipakai yaitu air tape dan daun sirih.  Hand sanitizer yang dibuat diharapkan menjadi jalan penyelesaian masalah pengadaan cairan antiseptik. Tujuan  penelitian untuk mengetahui cara pembuatan Hand sanitizer dengan memberi bahan tambahan alternatif alam.
</t>
  </si>
  <si>
    <t>LUBECUR DASAWA JENI - Lulur Penghilang Bekas Luka</t>
  </si>
  <si>
    <t>LUBECUR DASAWA JENI, Lulur Penghilang Bekas Luka. Penelitian ini dilakukan karena timbulnya rasa tidak percaya diri bagi setiap individu yang memiliki bekas luka di bagian tubuhnya, terlebih lagi jika bekas luka berada pada area wajah, lengan dan betis. bekas luka bisa bisa dihilangkan. Beberapa obat penghilang bekas luka sekarang ini sudah ada dijual dipasaran seperti apotek. Namun, obat penghilang bekas luka yang dijual dipasaran kebanyakan yaitu obat yang bahan bakunya berbasis kimia yang bisa menimbulkan efek samping. Dibuatlah penelitian untuk menghasilkan lulur herbal yang aman digunakan</t>
  </si>
  <si>
    <t>Oyek singkong sebagai alternatif pengganti nasi bagi penderita Diabetes Melitus dengan kadar gula lebih rendah.</t>
  </si>
  <si>
    <t>Tujuan penelitian ini dilakukan adalah untuk menganalisis serta menguji kemampuan oyek singkong dalam mengatasi penyakit Diabetes Melitus. Selian itu, kami melakukan penelitian ini guna mensosialisasikan makanan daerah seperti oyek singkong ini kepada masyarakat dan kaum milenial zaman sekarang.</t>
  </si>
  <si>
    <t xml:space="preserve">Sabun Kertas SaPiAlo (Sansevieria sp., Piper betle, Aloe vera). </t>
  </si>
  <si>
    <t>Tujuan penelitian ini adalah untuk potensi Sabun Kertas SaPiAlo (Sansevieria sp., Piper Betle, Aloe Vera) sebagai antiseptic sabun cuci tangan praktis. Sabun Kertas tersebut dibuat dengan mengombinasikan beberapa keanekaragaman hayati tumbuhan yaitu lidah mertua (Sansevieria sp.), daun sirih (Piper betle), dan lidah buaya (Aloe Vera). Lidah kertua memilikki lignin-selulosa untuk dijadikan kertas. Sedangkan ekstrak daun sirih mengandung fenol dan gel lidah buaya mengandung saponin sebagai bahan campuran antiseptic sabun.</t>
  </si>
  <si>
    <t>Pengaruh Tanah Terhadap Kandungan Zat pada Tanaman Kangkung</t>
  </si>
  <si>
    <t>Tujuan Penelitian untuk mengetahui pengaruh tanah terhadap kandungan zat tanaman kangkung. Penelitian dilakukan  selama 28 hari mulai tanggal 31 Mei sampai 27 Juni 2020. Terdapat dua perlakuan media tanam yaitu media tanah dan hidroponik. Penelitian menggunakan variabel control yaitu mengamati perubahan warna yang muncul setelah  ditetesi larutan. Hasil penelitian menunjukkan bahwa media tanah berpengaruh terhadap kandungan zat tanaman kangkung. Tanaman kangkung yang ditanam di tanah lebih cepat pertumbuhannya, lebih banyak mengandung klorofil, dan lebih sedikit mengandung glukosa.</t>
  </si>
  <si>
    <t>Inovasi Ekstrak Tanaman Krokot (Portulaca oleracea L.) Sebagai Teh Herbal Kaya Antioksidan</t>
  </si>
  <si>
    <t xml:space="preserve">Minimnya informasi dan pengetahuan membuat tanaman krokot menjadi tanaman yang sering sekali diabaikan keberadaannya, padahal krokot kaya akan antioksidan. Melihat pentingnya antioksidan serta potensi dari tanaman krokot, maka muncul gagasan untuk membuat inovasi dari ekstrak tanaman krokot (Portulaca oleracea L.) sebagai teh herbal kaya antioksidan yang dapat dikonsumsi. Penelitian ini dilakukan untuk mengetahui kualitas antioksidan terbaik teh herbal krokot sehingga dapat disimpulkan apakah inovasi ini merupakan salah satu cara yang tepat untuk memanfaatkan tanaman krokot. </t>
  </si>
  <si>
    <t>LEMON TEH PEREDA STADIUM AWAL COVID 19</t>
  </si>
  <si>
    <t>Pengertian penelitian adalah suatu proses penyelidikan yang dilakukan secara aktif, tekun, dan sistematis, dimana tujuannya untuk menemukan, menginterpretasikan, dan merevisi fakta-fakta. atau penelitian itu adalah orang yang memiliki rasa ingin tahu yang tinggi atau dalam istilah sekarang disebut "Kepo" terhadap suatu permasalahan serta memberikan solusi terbaik dengan cara terstruktur dan dari data-data yang valid.</t>
  </si>
  <si>
    <t>Lantunan Lagu Melati Karangan terhadap Pertumbuhan  Cabai Rawit (Capsicum frutescens L.)</t>
  </si>
  <si>
    <t>Menurut BPS prospek cabai sgt baik, di Plg permintaany jg trs meningkat. Olh karena itu, butuh invsi dg sonic bloom dg musik berirama slow utk menambah produktivitasnya. Plg pny byk msk khas, slh satu yg iramanya lembut, melati karangan, bbrp penelitian sblmnya sdh meneliti utk perlakuan musik pd tanaman, tapi utk musik khas Plg melati karangan pd tanaman cabai blm diteliti. Olh karena itu, peneliti tertarik utk mendalami penelitian ttg itu. Tjn penelitian adl tahu pengaruh sonic bloom dg lagu melati karangan pd tanaman cabai. Data dianalisis dg ANOVA, SPSS 26 &amp; DMRT kepercayaan 95%.</t>
  </si>
  <si>
    <t>PEMANFAATAN KULIT DAN BIJI BUAH SEMANGKA (CITRULLUS LANATUS) DAN UJI PENERIMAAN RESPONDEN TERHADAP LULUR TRADISIONAL UNTUK MENJAGA KESEHATAN KULIT</t>
  </si>
  <si>
    <t>Penelitian ini memanfaatkan bagian dari buah semangka yang kurang dimanfaatkan, berupa bagian kulit dan biji buah semangka yang dijadikan lulur tradisional dengan tujuan untuk menjaga kesehatan kulit agar terhindar dari permasalahan kulit. Penelitian ini bertujuan untuk memanfaatkan kulit dan biji buah semangka (Citrullus lanatus) sebagai lulur tradisional dan menguji penerimaan responden terhadap  lulur tersebut  sebagai produk untuk menjaga kesehatan kulit.</t>
  </si>
  <si>
    <t>The Utilization of Tea Waste as Raw Material for Making Paper</t>
  </si>
  <si>
    <t>Tingginya produksi kertas menyebabkan penebangan hutan yang berlebihan. Pada rancangan penelitian ini, penulis memanfaatkan ampas teh sebagai bahan baku pembuatan kertas. Ampas teh dipilih karena mengandung selulosa yang merupakan kandungan utama dalam pembuatan kertas.</t>
  </si>
  <si>
    <t>SELAI BUAH SENDUDUK ( Melastoma Malabathricum L. )</t>
  </si>
  <si>
    <t>Tumbuhan senduduk berkhasiat untuk mengatasi gangguan pencernaan (dispepsi), disentri basiler, diare, hepatitis, keputihan (leukorea), sariawan, darah haid berlebihan(Gholib, 2009). Oleh sebab itu, dengan banyaknya kandungan bermanfaat yang terdapat pada buah senduduk maka muncul ide untuk membuat olahan produk makanan yang berbahan dari buah senduduk tersebut yaitu selai.Pada penelitian ini nantinya, akan dilakukan beberapa proses, yaitu pencucian, pengupasan kulit buah, penghalusan dan proses pemanasan untuk membuat produk selai.</t>
  </si>
  <si>
    <t>ALGASTER (Alpinia Galanga Steam Water) Pemanfaatan Air Batang Lengkuas Sebagai Minuman Pereda Batuk Dengan Kearifan Lokal Di kabupaten Banyuasin</t>
  </si>
  <si>
    <t>ALGASTER merupakan obat tradisional pereda batuk yang telah digunakan secara turun temurun di Kabupaten Banyuasin, obat ini berasal dari air batang lengkuas yang dimana kandungan dari air ini terdiri atas flavonoid, zat tanin, antimikroba/antibakteri, dan zat galangol.</t>
  </si>
  <si>
    <t>Efektivitas Enzim Protease pada Nanas (Ananas comosus  L. Merr)  sebagai Pencegah COVID-19</t>
  </si>
  <si>
    <t>Penelitian ini merupakan penelitian yang bertujuan untuk mengetahui bagaimana potensi dan efektivitas dari enzim protease (Bromelain) pada nanas sebagai media pencegah penyebaran virus corona. Penelitian ini muncul karena melihat isu yang ada di kota prabumulih yang sedang mengalami dampak dari pandemi Covid-19 dan dengan memanfaatkan komoditas setempat, yaitu nanas, kami mencoba untuk mencari solusi untuk mengatasi masalah setempat dengan komoditas lokal.</t>
  </si>
  <si>
    <t>Pemanfaatan ekstrak daun senggani (Melastoma malabathricum) sebagai antioksidan aspergillus flavus</t>
  </si>
  <si>
    <t>Daun senggani (Melastoma malabathricum) mengandung flavanoid yang bersifat sebagai antioksidan. Penelitian ini menggunakan kacang tanah (Arachis hypogaea) sebagai media pertumbuhan jamur dengan menambahkan ekstrak daun senggani yang bertindak sebagai antioksidan jamur Aspergillus flavus pada kacang tanah. Pembuatan ekstrak senggani dilakukan dengan metode maserasi. Sampel diobservasi secara mikroskopik mulai hari ke-6 hingga hari ke-12</t>
  </si>
  <si>
    <t>Efektivitas Perak Pada Tingkat Kesegaran Buah Sebagai Indikasi Aktivitas Mikroba</t>
  </si>
  <si>
    <t>Penelitian mengenai efektivitas perak pada kulit buah semangka dalam mempengaruhi aktivitas mikroba yang dianalisis secara sederhana di rumah</t>
  </si>
  <si>
    <t>MALU ELECTRIC MAT SEBAGAI ANTI NYAMUK RAMAH LINGKUNGAN BERBAHAN SAMPAH BUNGA KLUWIH (Artocarpus camansi)</t>
  </si>
  <si>
    <t>Nyamuk menimbulkan banyak gangguan terhadap manusia salah satunya adalah penyebaran penyakit. Bunga jantan kluwih dan daun liligundi merupakan limbah yang jarang dipergunakan secara luas. maka dari itu, kami berinisiatif untuk membuat mat anti-nyamuk berbahan bunga jantan kluwih dan daun liligundi. penelitian ini bertujuan untuk membuat mat anti nyamuk yang sehat dan alami dengan memanfaatkan bunga jantan kluwih dan liligundi sebagai alternatif dari mat sintesis.</t>
  </si>
  <si>
    <t>Pengaplikasian Esolmint Pada Masker Sebagai Aromaterapi Pereda Pengap</t>
  </si>
  <si>
    <t xml:space="preserve">Penelitian ini berfokus pada bagaimana cara mengatasi permasalahan seperti rasa pengap dan sesak yang dirasakan oleh masyarakat saat menggunakan masker, dan bagaimana bahan baku herbal dapat membantu menyelesaikan permasalahan mereka. Metode penelitian yang digunakan yaitu metode observasi, metode kuesioner, dan metode studi pustaka. Hasil penelitian menunjukkan bahwa essential oil yang terbuat dari bahan dasar daun mint  tersebut mampu meredakan rasa pengap dan sesak pada saat diaplikasikan pada masker. </t>
  </si>
  <si>
    <t>PIKACHU INOVASI PAKAN KAMBING BERBASIS GOING GREEN DARI Acasia nilotica DAN LIMBAH KULIT KACANG HIJAU</t>
  </si>
  <si>
    <t>Pakan hijauan merupakan kebutuhan peternak dan ketersediaannya saat ini mulai terbatas apalagi dimusim kemarau. Solusi masalah tersebut adalah pakan fermentasi. Bahan yang dapat diolah sebagai pakan fermentasi adalah Acasia nilotica dan limbah kulit kacang hijau. Penelitian dilaksanakan dalam 3 tahapan yaitu pengumpulan bahan, pembuatan pakan fermentasi, uji organoleptik, serta ujicoba produk. Hasil pengukuran akhir terdapat kenaikan berat kambing A sebanyak 6kg, kambing  B beratnya tetap. disimpulkan Pikachu berpotensi sebagai pakan fermentasi untuk kambing.</t>
  </si>
  <si>
    <t>PENGARUH EKSTRAK ETANOL LIDAH BUAYA (Aloe vera), ALBEDO SEMANGKA (Citrullus lanatus) DAN KOMBINASINYA TERHADAP PENURUNAN KADAR GLUKOSA DARAH MENCIT YANG DIINDUKSI ALOKSAN</t>
  </si>
  <si>
    <t>Penelitian ini dilakukan dengan tujuan ingin mengembangkan hasil penelitian yang sudah lebih dulu dilakukan dengan menguji kadar efektivitas dari ekstrak lidah buaya dan albedo semangka pada penurunan kadar gula darah</t>
  </si>
  <si>
    <t>Pemanfaatan Daun Salam Koja (Murraya koenigii) Dalam Pembuatan Minyak Aromaterapi</t>
  </si>
  <si>
    <t>Pemanfaatan daun salam Koja dan pembuatan minyak aromaterapi yang bertujuan untuk menenangkan tubuh dengan merendam daun salam koja kering yang telah dihaluskan, dalam alkohol 70% selama 3 hari, kemudian didihkan, dan didapatkan minyak aromaterapi, serta menggunakan 2 variabel bebas yaitu 2gr dan 4gr salam Koja. Dari hasil percobaan dan survey, minyak aromaterapi yang mengandung 4 gr salam Koja lebih beraroma dan efektif digunakan daripada 2gr salam koja.</t>
  </si>
  <si>
    <t>pembuatan fruit leather dari blueberry (vaccinium corymbosum) dan bunga telang (clitoria ternatea l.) untuk menjaga kadar gula darah pada penderita diabetes melitus tipe 2</t>
  </si>
  <si>
    <t xml:space="preserve">kami memutuskan untuk melakukan penelitian mengenai pembuatan fruit leather dari blueberry dan bunga telang agar makanan ringan ini dapat dikonsumsi dengan aman oleh penderita diabetes melitus tipe 2. metode yang akan digunakan adalah metode kuantitatif yang dilaksanakan dengan eksperimen secara langsung dengan 3 taraf perlakuan, yaitu 3, 6, dan 9 buah bunga telang dengan masing-masing 125 g blueberry. </t>
  </si>
  <si>
    <t>Potensi Proses Pretreatment Rumput Gajah dalam Pakan Alternatif Sapi untuk Mengurangi Emisi Gas Metana</t>
  </si>
  <si>
    <t>Serat kasar yang dimakan oleh sapi berperan dalam pembentukan gas metana. Proses pretreatment berpotensi dalam mengurangi jumlah serat kasar pada rumput gajah. Tujuan dari penelitian adalah mengetahui potensi pretreatment dalam mengurangi emisi gas metana yang dihasilkan oleh sapi menggunakan metode gravimetri dan menentukan variasi massa pretreatment rumput gajah yang menghasilkan kualitas terbaik menggunakan uji fisik.</t>
  </si>
  <si>
    <t>Uji Aktivitas Antibakteri Larutan Collatior terhadap Pertumbuhan Bakteri Staphylococcus aureus</t>
  </si>
  <si>
    <t>Larutan Collatior merupakan campuran dari tingtur bunga kecombrang dengan minyak kelapa murni. Penelitian ini bertujuan untuk mengetahui pengaruh larutan Collatior Dan perbedaan radio penggunaaan tingtur bunga kecombrang terhadap bakteri Staphylococcus aureus. Hasil penelitian menunjukan bahwa larutan Collatior tidak menghasilkan zona hambat tetapi memiliki indikasi penurunan koloni terhadap control negatif.</t>
  </si>
  <si>
    <t>Ekstrak Tanaman Obat Keluarga sebagai Potensi Hayati Pertahanan Tubuh</t>
  </si>
  <si>
    <t>Penelitian ini terkait dengan imunitas tubuh saat pandemi Covid-19 harus selalu terjaga dengan mengonsumsi antioksidan Antioksidan adalah zat penghambat proses oksidasi, yaitu reaksi kimia yang menghasilkan radikal bebas sel kunyit, jahe merah, serai, secang, daun cengkeh, batang cengkeh, daun pala, dan daun kayu manis, diketahui mengandung senyawa antioksidan namun belum mengetahui kadarnya. Kesimpulan penelitian ramuan obat tradisional dapat digunakan sebagai sumber antioksidan alternatif selama pandemi Covid-19. Penambahan lemon dan gula batu menyempurnakan rasa.</t>
  </si>
  <si>
    <t xml:space="preserve">teh daun meniran dalam meningkatkan imunitas keluarga pada masa pandemi </t>
  </si>
  <si>
    <t>Kekebalan tubuh memiliki 
peranan yang penting bagi manusia di 
masa pandemi Covid-19 saat ini 
terlebih di lingkungan keluarga. Peneliti
mengembangkan inovasi untuk 
membuat teh dari daun meniran yang 
dapat meningkatkan imunitas tubuh 
manusia disaat pandemi, yang diberi 
nama produk “ de Natura “.
Penelitian dilakukan dengan survey dan juga uji organoleptik. Berdasarkan survey yang dilakukan
Konsumsi teh daun meniran secara 
rutin 1 kali sehari sebelum tidur 
selama 2 minggu
memberikan manfaat kesegaran 
ketika bangun tidur, tubuh akan terasa lebih 
bugar.</t>
  </si>
  <si>
    <t>Pemanfaatan Daun Pepaya (𝘊𝘢𝘳𝘪𝘤𝘢 𝘱𝘢𝘱𝘢𝘺𝘢) sebagai Sabun Praktis Antiseptik di Masa Pandemi</t>
  </si>
  <si>
    <t>Pada masa pandemi Covid-19 saat ini kesadaran mencuci tangan dengan air mengalir masih kurang diperhatikan. Oleh karena itu, ditemukan sebuah inovasi sabun antiseptik berbahan dasar daun pepaya yang praktis dan dikemas dalam kemasan roll-on sehingga mudah dibawa kemana-mana. Salah satu kandungan daun pepaya adalah Karpain yang merupakan salah satu dari komponen utama alkaloid untuk membasmi mikroorganisme jahat sehingga memiliki potensi untuk dijadikan antiseptik. Setelah diuji, sabun memiliki pH 6,28 yang berarti aman untuk kulit dan tidak memiliki efek berbahaya setelah digunakan.</t>
  </si>
  <si>
    <t xml:space="preserve">Efek Pemberian Ekstrak Kulit Kluwih (Artocarpus camansi) Terhadap Proliferasi Sel Mesenkim </t>
  </si>
  <si>
    <t xml:space="preserve">Melakukan penelitian tentang efek ekstrak kulit kluwih terhadap proliferasi sel mesenkim. Yang nantinya akan di aplikasikan pada proses penyembuhan luka. Kami menggunakan sel mesenkim karena lebih murah &amp; mudah dicari dibandingkan sel fibroblas atau sel keratinosit. Kemudian ekstrak akan di aplikasikan ke media kultur sel mesenkim,dibuat 2 kelompok: kel tanpa ekstrak dan berekstrak dari situ pengambilan data tentang proliferasi akan dilakukan dengan cara pewarnaan sel dengan trypan blue dan dibandingkan konsentrasi sel kedua kelompok tersebut. Analisis statistik dilakukan dengan program spss.
</t>
  </si>
  <si>
    <t>Analisis Persamaan Genetik pada Manusia dan Simpanse Berdasarkan Sekuen DNA</t>
  </si>
  <si>
    <t xml:space="preserve">Peneliti ingin melihat persamaan sekuen genetik antara manusia (Homo sapien) dengan simpanse (Pan troglodytes) pada sekuen brain derived neurotrophic factor. Penelitian ini bertujuan untuk menemukan sekuen yang memiliki similaritas antara manusia dan simpanse. Berdasarkan hasil pengujian secara bioinformatika (BLAST), sekuen gen pada brain derived neurotrophic factor tidak memiliki persamaan. Peneliti akan meneruskan menguji beberapa sekuen lain untuk mencari persamaannya. </t>
  </si>
  <si>
    <t>Pengaruh Kopi Luwak dan Madu Hutan Pohon Benggeris Sebagai Bahan Alami Masker WajahTerhadap Mechanical/Physical Exfoliation Kulit Wajah</t>
  </si>
  <si>
    <t xml:space="preserve"> Exfoliasi adalah suatu cara mengangkat/mengikis sel-sel kulit mati yang berada pada lapisan terluar kulit. ekfoliasi terdiri dari dua jenis yaitu mechanical/physical ekfoliation dan chemical exfoliation. secara singkat mechanical/physical exfoliation dilakukan dengan gerakan fisik yaitu gerakan tangan sedangkan chemical exfoliation dilakukan dengan adanya bahan kimia aktif.  </t>
  </si>
  <si>
    <t>Instant Cleaner Paper : Sabun Berbasis Papaya Seed (Carica papaya) Water Extract dan Coconut Oil</t>
  </si>
  <si>
    <t>Uji keamanan tidak
menyebabkan kulit merah, iritasi, dan
panas. Kesimpulan dari penelitian ini
adalah perbandingan paling baik yaitu
20 ml basis sabun : 2 ml ekstrak biji
papaya : 15 ml akuades. Kualitas dan
stabilitas Instant Clean Paper paling
baik adalah F2.</t>
  </si>
  <si>
    <t>Inovasi Mosquito Bomb dari Minyak Atsiri Daun Jeruk Purut dan Bunga Lawang</t>
  </si>
  <si>
    <t xml:space="preserve">Penelitian mendapatkan hasil bahwa perbandingan terbaik Mosquito Bomb yaitu 7 tetes minyak atsiri bunga lawang dan 10 tetes daun jeruk purut pada Formula 3 (F3). Efektivitas Mosquito Bomb yang paling baik adalah F3 karena paling cepat membunuh jentik nyamuk dibanding Formula lain. Mosquito Bomb ini juga tidak menyebabkan pencemaran lingkungan sekitar, karena hanya digunakan dalam genangan-genangan air yang terdapat larva nyamuk saja dan terbuat dari bahan alami. </t>
  </si>
  <si>
    <t>Gadget Sanitizer dari Kombinasi Asap Cair Kayu dan Ekstrak Daun Legundi (Vitex trifolia Linn)</t>
  </si>
  <si>
    <t xml:space="preserve">Tujuan dari penelitian ini adalah untuk mengetahui formula terbaik dari essence gadgett sanitizer dari kombinasi asap cair kayu dan ekstrak ethanol daun legundi dan karakteristiknya yang meliputi sifat organoleptik, pH, homogenitas, dan stabilitas. Berdasarkan hasil penelitian yang telah dilakukan, dapat diketahui bahwa sampel 3 dengan konsentrasi ekstrak daun legundi dan asap cair 30% memiliki formulasi terbaik. pH dari ketiga sampel essence gadget sanitizer tidak berbeda secara signifikan, hasil uji homogenitas dan stabilitas pun demikian. </t>
  </si>
  <si>
    <t xml:space="preserve">PLESTER HIDROGEL PENURUN DEMAM DARI EKSTRAK DAUN KEMBANG SEPATU (Hibiscus rosa-sinensis L) </t>
  </si>
  <si>
    <t xml:space="preserve">Tujuan penelitian ini adalah untuk mengetahui apakah ekstrak daun kembang sepatu (Hibiscus rosa-sinensis) dapat menurunkan suhu demam ketika diformulasikan dalam bentuk hidrogel.  Populasi pada penelitian ini adalah hidrogel ekstrak daun kembang sepatu. </t>
  </si>
  <si>
    <t>SINTESIS EKSTRAK ETANOL DAUN BELIMBUNG WULUH (Averrhoa bilimbi L.) DALAM BENTUK SEDIAAN GEL  DAN POTENSINYA SEBAGAI ANTIBAKTERI Staphylococcus epidermidis</t>
  </si>
  <si>
    <t>Pengobatan herbal sangat dibutuhkan untuk mengobati berbagai penyakit, salah satunya adalah daun belimbing wuluh (Averrhoa bilimbi L.). Penelitian ini bertujuan untuk memformulasi ekstrak etanol daun belimbing wuluh (Averrhoa bilimbi L.) menjadi sediaan gel yang baik, efektif, dan aman untuk digunakan serta mengetahui aktivitas antibakteri pada gel ekstrak etanol daun belimbing wuluh (Averrhoa bilimbi L.) terhadap Staphylococcus epidermidis</t>
  </si>
  <si>
    <t>SAPI (Salep Seledri) : Efektivitas Ekstrak Metanol Seledri (Apium graveolens) sebagai Alternatif Obat Impetigo pada Balita</t>
  </si>
  <si>
    <t>Impetigo merupakan penyakit kulit yang disebabkan oleh bakteri Staphylococcus aureus atau Streptococcus pyogenes. Obat impetigo umumnya terbuat dari bahan kimia sintetik yang dapat menyebabkan iritasi dan alergi jika digunakan secara terus menerus. Salah satu bahan alami yang dapat digunakan sebagai obat impetigo adalah seledri.
Berdasarkan hasil penelitian yang telah dilakukan, ekstrak seledri terbukti mengandung senyawa antibakteri, dan dari hasil uji antibakteri, penambahan ekstrak dengan konsentrasi sebesar 75% dapat menghambat pertumbuhan bakteri dengan daya hambat mencapai 67,7%</t>
  </si>
  <si>
    <t>Bitambulang Sebagai Inovasi Bahan Inovasi Bahan Substitusi Pembuatan Kecap</t>
  </si>
  <si>
    <t xml:space="preserve">Penelitian tentang bitambulang sebagai alternatif bahan pengganti kedelai hitam dalam pembuatan kecap ini dilakukan karena pernah terjadi kelangkaan kedelai hitam dipasaran dan peneliti melihat potensi biji bunga telang sebagai bahan substitusi pembuatan kecap. Untuk itu, peneliti ingin menunjukkan bitambulang memiliki standar mutu/ kelayakan sebagai bahan substitusi pembuatan kecap.
</t>
  </si>
  <si>
    <t>Pemanfaatan Gelatin Tulang Ikan Lele (Clarias gariepinus) Sebagai Pelapis Guna Memperpanjang Masa Simpan Buah Tomat (Solanum lycopersicum)</t>
  </si>
  <si>
    <t xml:space="preserve">Kabupaten boyolali merupakan salah satu kawasan minapolitan di Jawa Tengah. Adapun ikan yang menjadi komoditas utama yaitu ikan lele. Sehingga tidak mengherankan apabila terdapat banyak industri olahan ikan lele, salah satunya industri olahan abon lele. Dimana dalam pengolahan abon lele dapat menimbulkan limbah yaitu limbah tulang ikan lele. Maka dari itu perlu upaya pengolahan limbah dari tulang ikan lele. Sehingga penelitin ini bertujuan memanfaatkan limbah tulang ikan lele yaitu diolah sebagai gelatin untuk melapisi buah tomat. </t>
  </si>
  <si>
    <t>Carpansa: Pemanfaatan Limbah Daun Pepaya, Kulit Nanas, dan Kulit Pisang sebagai Media Tanam Alternatif Terbarukan pada Kangkung Darat (Ipomoea reptans)</t>
  </si>
  <si>
    <t xml:space="preserve">Pertanian merupakan sektor yang dapat diandalkan bagi Negara Agraris termasuk Indonesia. Akan tetapi masih banyak masyarakat yang bercocok tanam tanpa memperhatikan media tanam yang digunakan. Hal ini membuat masyarakat mengeluhkan tanamannya sukar untuk tumbuh dan berkembang secara maksimal. Untuk itu peneliti melakukan eksperimen dengan membuat media tanam "Carpansa" yang terbuat dari campuran limbah daun pepaya, kulit nanas, dan kulit pisang. Ketiga bahan tersebut mengandung unsur NPK yang baik untuk pertumbuhan vegetatif tanaman. </t>
  </si>
  <si>
    <t>"PEHANOL" Konversi Daun Lamun ( _Enhalus acoroides_ ) untuk Produksi Bioetanol menggunakan Metode SSF sebagai Upaya Diversifikasi Energi Ramah Lingkungan</t>
  </si>
  <si>
    <t>enelitian ialah suatu prosedur yang dilakukan oleh manusia untuk memperoleh tanggapan dari suatu persoalan, fakta, maupun suatu pengkajian yang ingin dibuktikan secara objektif. manfaat adanya penelitian adalah Mencatat untuk menyadarkan apa yang telah dibaca, sehingga tidak lingling atau bahkan keliru mengingat suatu hal.
Mencatat untuk mengartikan struktur kelengkapan apa yang sedang dibaca, sehingga telah mengartikan jalinan atau interaksi antara berbagai informasi yang telah dirangkaikan.</t>
  </si>
  <si>
    <t>abon tulang ayam makanan bergizi di era pandemi</t>
  </si>
  <si>
    <t>ayam adalah salah satu jenis unggas yang banyak dikonsumsi masyarakat. ada banyak macam olahan dari tulang, dan banyak masyarakat yang telah mengonsumsi abon. ayam sudah banyak digunakan, namun tulang ayam masih jarang digunakan. jadi, saya ingin mengajukan penelitian tentang abon tulang ayam, yang layak dan dapat dikonsumsi oleh masyarakat, dan memiliki manfaat untuk pertumbuhan dan kesehatan tulang.</t>
  </si>
  <si>
    <t>Maskpad sebagai antibacterial dan antianosmia</t>
  </si>
  <si>
    <t>Maskpad ini mengandung aroma bunga mawar yang dapat mencegah datangnya bakeri dan menyembuhkan penyakit anosmia</t>
  </si>
  <si>
    <t>aloevera with watermelon body lotion gel</t>
  </si>
  <si>
    <t>produk yang bisa kalian buat di rumah pada masa pandemi dan memiliki banyak sekali manfaat bagi tubuh kita</t>
  </si>
  <si>
    <t>Potensi Penggunaan Daun Cincau (Cyclea barbata Miers) sebagai Sensitizer Sterilisasi Makanan Metode Photodynamic</t>
  </si>
  <si>
    <t xml:space="preserve">Pandemi covid 19 telah membuat banyak orang sadar akan pentingnya kebersihan, khususnya kebersihan makanan yang dikonsumsi. Terdapat berbagai macam metode sterilisasi makanan, pada umumnya sterilisasi ini melibatkan pemanasan yang dapat mengakibatkan berubahnya atau bahkan rusaknya nutrisi makanan, salah satu metode sterilisasi makanan yang tidak melibatkan panas adalah sterilisasi photodynamic. Photodynamic membutuhkan 3 komponen utama yaitu cahaya, oksigen dan photosensitizer. Penelitian ini mendalami potensi klorofil daun cincau sebagai bahan photosensitizer yang aman dan murah.
</t>
  </si>
  <si>
    <t>Dagite The New Plant Base Meat For Millenial</t>
  </si>
  <si>
    <t>Penelitian kami mengenai pembuatan daging nabati dari bahan buah semu jambu mete dan kacang gude. Penelitian ini bertujuan untuk memberikan  sumber protein dan mineral yang biasa diperoleh dari daging hewani diganti dengan tumbuhan yang lebih sehat, aman, murah dan ramah lingkungan.</t>
  </si>
  <si>
    <t>Chemical-Calcination of Milkfish Fish Scales in the Synthesis of Biogenic Apatite_Billy Santoso_LS</t>
  </si>
  <si>
    <t>The goal of this study is to produce biogenic apatite from milkfish fish scales through chemical calcination. The fish scales were processed and calcined at three temperature conditions. It was found out that the molar ratios of the samples vary ranging from 1.55-1.66. The sample calcined at 1000C (Ca/P ratio = 1.66) yielded the apatite close to the synthetic HAp (Ca/P ratio=1.67).</t>
  </si>
  <si>
    <t>Pemanfaatan Ekstrak Buah Juwet (Sygium cumini) sebagai Sarana Imunostimulan dimasa Pandemi</t>
  </si>
  <si>
    <t>Sejak awal tahun 2020 Indonesia telah mengalami pandemic virus corona.Salah satu upaya untuk mempertahankan diri dari gejala berat infeksi virus korona adalah dengan mempertahankan kesehatan sistem imun tubuh dengan konsumsi imunostimulan yang dapat meningkatkan kerja dan aktifitas sistem imun tubuh, khususnya sistem imun non spesifik, tujuan dari penelitian ini adalah untuk mengetahui potensi penggunaan ekstrak buah juwet sebagai imunostimulan.Melalui penelitian ini didaptkan bahwa kandungan vitamin C dan antioksidan buah juwet yang tinggi berpotensi digunakan sebagai imunostimulan.</t>
  </si>
  <si>
    <t>Pengaruh Cekaman Garam Terhadap Aktivasi Biji Leucaena leucocephala</t>
  </si>
  <si>
    <t>Kecambah merupakan makanan yang banyak dikonsumsi masyarakat Indonesia. Cekaman garam dapat meningkatkan kandungan nutrisi pada kecambah. Penelitian ini menggunakan biji lamtoro sebagai sample. Hasil penelitian menunjukkan adanya peningkatan kandungan nutrisi pada biji lamtoro yang direndam di dalam larutan NaCl. Meningkatkan kandungan nutrisi kecambah berarti juga meningkatkan gizi makanan masyarakat Indonesia.</t>
  </si>
  <si>
    <t>POTOMBIN: Potensi Kombinasi Daun Murbei (Morus alba L.) dan Daun Miana (Coleus scutellarioides [L] Benth) sebagai Gel Obat Luka pada Kulit terhadap Bakteri Staphylococcus aureus</t>
  </si>
  <si>
    <t>Dalam penelitian ini, kami ingin menciptakan inovasi baru yaitu gel obat luka dari bahan alam. Kami memilih bahan alam karena efek samping yang ditimbulkan cenderung tidak ada dan dapat menyembuhkan ​luka lebih cepat jika dibandingkan dengan gel yang terbuat dari bahan kimia. Kami juga memilih dalam sediaan gel karena dapat digunakan secara optimal dan memiliki proses penyiapan yang praktis. Berdasarkan studi literatur yang dilakukan, kami mengusulkan produk POTOMBIN yakni Potensi Kombinasi Daun Murbei dan Daun Miana sebagai Gel Obat Luka pada Kulit terhadap Bakteri S. Aureus.</t>
  </si>
  <si>
    <t>ORCHIDACEAE ENDEMIK PENGHIAS HUTAN  DI PULAU KALIMANTAN</t>
  </si>
  <si>
    <t xml:space="preserve">           Penelitian ini membahas tentang beberapa spesies anggrek  yang tumbuh di wilayah Taman Nasional Kayan Mentarang (TNKM)   Hasil  penelitian menunjukkan bahwa di dalam hutan TNKM terdapat 4 spesies anggrek endemik yang teridentifikasi yang hanya tumbuh di  pulau kalimantan. Keempat spesies itu adalah Flickingeria, epigenium treacherianum, cheloistele sulphurea, mycaranthes sp, oberonia sp.  
</t>
  </si>
  <si>
    <t>Penggunaan Limbah Kulit Pisang Kepok (Musa Acuminata X Balbisiniana) Sebagai Karbon Aktif Dalam Penjernihan Air dari Intake PDAM Sungai Buaya di Tanjung Selor Kalimantan Utara</t>
  </si>
  <si>
    <t xml:space="preserve">Air menjadi kebutuhan pokok masyarakat dalam menjalani kehidupan sehari-hari. Air bersih menjadi landasan utama kehidupan masyarakat. Salah satu tahapan yang akan dilalui pada proses penjernihan yaitu dengan mencampurkan zat-zat kimia kedalam air. Penggunaan zat kimia berlebih tentu saja dapat menyebabkan hal yang tidak baik bagi tubuh manusia. Untuk mengurangi dampak buruk penggunaan zat kimia, maka kami tertarik untuk mengetahui apakah kulit pisang kepok yang dijadikan karbon aktif ini dapat digunakan untuk menjernihkan air. </t>
  </si>
  <si>
    <t xml:space="preserve">MENGENAL SI BELALAI PANJANG DARI DARATAN BORNEO </t>
  </si>
  <si>
    <t xml:space="preserve">Kalimantan memiliki keanakaragaman satwa liar yang hidup di hutan . Salah satunya adalah gajah. populasi gajah di pulau kalimantan jumlahnya kurang lebih 80 ekor. Gajah borneo (Elephas maximus Borneensis) merupakan anggota mamalia dari Ordo Proboscidea yang termasuk dalam hewan yang dilindungi karena kelestariannya semakin terancam. Oleh karena itu peneliti ingin memperkenalkan gajah kalimantan ini agar masyarakat dapat mengenal dan membantu melestarikannya dari kepunahan. </t>
  </si>
  <si>
    <t>Pemurnian dan Penentuan Kadar Alkohol dari Ciu serta Pemanfaatannya sebagai Hand Sanitizer Pencegah Penularan Covid-19</t>
  </si>
  <si>
    <t>Dalam penelitian ini dilakukan pembuatan hand sanitizer dari ciu/pangasih. Penelitian ini dimulai dari proses distilasi untuk memurnikan etanol dari ciu, dilanjutkan dengan penentuan kadar etanol hasil distilasi berdasarkan massa jenis setelah itu dilakukan pembuatan hand sanitizer. hasil akhir berupa hand sanitizer dengan kadar etanol  75%.</t>
  </si>
  <si>
    <t>potensi larutan abu daun sawang merah (cordyline fruticosa) sebagai penetralisir ph asam lambung</t>
  </si>
  <si>
    <t xml:space="preserve">Di Kalimantan Tengah nemiliki potensi tumbuhan yang sangat banyak sekali. Salah satu nya daun sawang merah yang sangat jarang orang memanfaatkan  tetapi  daun sawang di Desa Luwuk Ranggan digunakan untuk menetralisir maag. Sakit maag atau dispepsia adalah gejala penyakit berupa rasa nyeri dan panas pada lambung yang terjadi akibat sejumlah kondisi. </t>
  </si>
  <si>
    <t>Pemanfaatan Air Lemon (Citrus) dan Panawar Gantung (Tinospora cordifolia) sebagai Obat Tradisional bagi Penderita Lipoma”</t>
  </si>
  <si>
    <t>Dalam mengobati berbagai penyakit, masyarakat di Provinsi Kalimantan Tengah masih menggunakan obat tradisional disamping menggunakan obat medis.Hal ini juga terjadi kepada penderita Lipoma dimana Lipoma adalah jaringan lemak yang paling sering muncul diantara jaringan kulit dan otot yang mendasarinya. Walaupun demikian kadang jika Lipoma makin membesar maka akan mengakibatkan rasa nyeri dan tidak nyaman kepada penderitanya, oleh karena itu ada beberapa orang yang menggunakan ramuan atau obat tradisional.</t>
  </si>
  <si>
    <t>Akar Karamunting Sebagai Alternatif Pengobatan Bagi Penderita Gula Darah Tinggi yang Meningkat di Masa Pandemi.</t>
  </si>
  <si>
    <t>Angka penderita diabetes mellitus di masa pandemi, dan pengobatan obat anti diabetes yang mempengaruhi peningkatan resiko efek samping menjadi latar belakang penelitian akar karamunting ini. Hasil akhir dari penelitian ini adalah, akar karamunting dapat menurunkan 0,91% kadar gula darah dalam sekali konsumsi, tetapi akar karamunting tidak akan beraktivitas baik jika tidak didukung oleh aktivitas fisik dan psikis penderita sendiri.</t>
  </si>
  <si>
    <t>Identifikasi Reaksi Tubuh Penderita Virus Covid-19  di Lingkungan Kota Besi Hulu</t>
  </si>
  <si>
    <t>Penelitian ini ditunujukkan untuk mengetahui reaksi awal tubuh seorang penderita Covid 19 dan reaksi tubuh penderita Covid 19 disetiap periode. Metodelogi penelitan dengan mewawancarai masyarakat yang sudah pernah terpapar virus Covid 19. dengan Kesimpulan menunjukkan gejala yang dialami dari masyarakat terpapar covid 19 sama dengan gejala tidak umum dengan periode yang berbeda-beda.</t>
  </si>
  <si>
    <t>Analisa Aktivitas Antibakteri pada Sediaan Air Beras</t>
  </si>
  <si>
    <t xml:space="preserve">Beras merupakan makanan pokok yang dikonsumsi oleh masyarakat Indonesia. Seiring konsumsi beras, diperoleh juga air cucian beras sebagai limbah hasil cucian beras. Pemanfaatan limbah cucian beras belum maksimal, sehingga perlu dilakukan pengkajian potensi air cucian beras. Penelitian ini bertujuan untuk menganalisis aktivitas antibakteri pada air cucian beras. </t>
  </si>
  <si>
    <t>Analisa Potensi Ekstrak Bunga Telang (Clitorea ternatea) sebagai Bahan Aktif Campuran Produk Perawatan Kulit</t>
  </si>
  <si>
    <t>Bunga Telang (Clitorea ternatea) adalah bunga yang berasal dari Ternate, Maluku Utara. Bunga ini mempunyai kadar antioksidan dan antosianin tinggi yang baik bagi kesehatan kulit dan menangkal radikal bebas. Penelitian ini bertujuan untuk menganalisis efek antioksidan ekstrak bunga telang di berbagai jenis pelarut terhadap sifat fisik body lotion.</t>
  </si>
  <si>
    <t>Analisis Bioaktivitas Ekstrak Biji Kopi Arabika Tipika</t>
  </si>
  <si>
    <t>Kopi Arabika Tipika adalah salah satu varietas kopi arabika yang menjadi komoditas utama perkebunan Pegunungan Bintang. Sayangnya, tingginya permintaan pasar memberi imbas limbah perkebunan yang tinggi berupa biji kopi yang tidak layak produksi. Padahal, kopi arabika  (Coffea arabica L.) diketahui memiliki aktivitas antibakteri terhadap beberapa bakteri strain bakteri. Penelitian ini bertujuan untuk meneliti potensi bioaktivitas biji kopi  Arabika  tipika terhadap mikrobioma di dalam mulut.</t>
  </si>
  <si>
    <t>Pengaruh Penyinaran Buatan terhadap Pertumbuhan Kecambah Kacang Hijau (Vigna radiata)</t>
  </si>
  <si>
    <t>penelitian ini dilakukan untuk mengetahui pertumbuhan kecambah kacang hijau setelah disinari cahaya dengan warna yang berbeda. Metode penelitian yang di gunakan adalah metode eksperimen. Kami melakukan exsperimen dengan menyiapkan media tanam berupa kapas basah, setiap sampel berisi 6 biji kacang hijau yang diberi penyinaran dengan warna yang berbeda beda. Setelah itu peneliti mengobservasi dengan mencatat pertumbuhan kecambah kacang hijau.</t>
  </si>
  <si>
    <t>Pengaruh pemberian serbuk kulit telur terhadap pertumbuhan tanaman cabai</t>
  </si>
  <si>
    <t xml:space="preserve">Penelitian ini bertujuan  untuk mengetahui pengaruh pemberian serbuk kulit telur ayam (Gallus gallus domesticus) terhadap pertumbuhan tanaman cabai dan perbandingan serbuk kulit telur ayam untuk  hasil terbaik . Penelitian ini menggunakan metode eksperimen dengan 5 sampel bibit cabai yang diberi perlakuan berbeda. Dari eksperimen yang dilakukan dapat diambil kesimpulan : 1. Serbuk kulit telur ayam  berpengaruh terhadap pertumbuhan tumbuhan  Cabai. 2. Perbandingan serbuk kulit telur ayam untuk  hasil terbaik  adalah 4 sendok teh untuk berat tanah satu polybag 700 gram.
</t>
  </si>
  <si>
    <t>Efektivitas Ekstrak Daun Sungkai (Peronema canescens Jack) terhadap Kadar Gula Darah Mencit (Mus musculus) Jantan</t>
  </si>
  <si>
    <t xml:space="preserve">Infeksi COVID-19 dapat bergejala parah apabila memiliki komorbid. Salah satu komorbid COVID-19 adalah diabetes mellitus. Oleh karena itu, penelitian ini bertujuan untuk mengetahui bagaimana efektivitas ekstrak daun sungkai (Peronema canescens Jack) terhadap kadar gula darah mencit (Mus muculus) jantan. </t>
  </si>
  <si>
    <t>Etnobotani Pemanfaatan Tanaman Pisang (Musa Paradisiaca) Di Desa Baturaja Lama Kecamatan Tebing Tinggi Kabupaten Empat Lawang</t>
  </si>
  <si>
    <t>Penelitian ini adalah penelitian etnografik tentang tanaman budi daya yang umum dikenal yaitu tanaman pisang di Kabupaten di Desa Baturaja Lama Kabupaten Empat Lawang, penelitian mengkaji tentang  jenis tanaman pisang dan bagaimana pemanfaatan di daerah tersebut.  Pendekatan penelitian ini yaitu dengan menggunakan metode studi etnografik (Ethnographic studies). Didapatkan hasil beberapa jenis pisang  jenis pisang lilin, pisang ambon, pisang kepok, pisang batu palembang, pisang 40 hari, pisang cavendish, pisang raja, pisang gedah dan pisang kelengkong, yang dimanfaatkan masyarakat setempat.</t>
  </si>
  <si>
    <t>Inovasi Pempek dengan Substansi Tepung Rebung  (Bamboo Shoot Flour) Sebagai Alternatif Mengurangi  Resiko Obesitas</t>
  </si>
  <si>
    <t xml:space="preserve">Karbohidrat dapat ditemukan pada makanan sehari-hari seperti tepung terigu. Namun tepung terigu mengandung gluten yang tidak ramah pada pencernaan. Efek jangka panjang dari mengkonsumsi gluten berlebih yaitu obesitas.  Salah satu makanan khas Palembang yang pembuatanya menggunakan tepung terigu yaitu pempek. Untuk itu, permasalahan dalam penelitian ini adalah bagaimana cara tepung rebung menjadi substansi terigu, dapat mengurangi resiko obesitas dan perbedaan setiap takaran komposisi tepung rebung. </t>
  </si>
  <si>
    <t>Pemanfaatan Ekstrak Daun Gelam (Melaleuca leucadendron Linn.) sebagai Larvasida</t>
  </si>
  <si>
    <t>Penelitian ini merupakan uji efektivitas ekstrak daun gelam sebagai larvasida. Penelitian dilakukan ekstraksi secara maserasi dan uji larvasida. Hasil penelitian diperoleh  Ekstrak daun gelam (Melaleuca leucadendron Linn.), dapat membunuh larva nyamuk Culex sp. Nilai LC50 dari ekstrak daun gelam terhadap larva nyamuk Culex sp adalah 1,662 %. Nilai LT50 ekstrak daun gelam terhadap larva nyamuk Culex sp pada konsentrasi 4%  yaitu  3,076  jam, lebih lama dibandingkan dengan abate 1% dengan nilai LT50 yaitu 1,901 jam. Ekstrak daun gelam berpotensi sebagai larvasida.</t>
  </si>
  <si>
    <t>Tuba Saba (Persicaria maculosa) Pengusir Nyamuk DBD Ramah Lingkungan</t>
  </si>
  <si>
    <t xml:space="preserve">Mayoritas masyarakat Desa Sigumpar adalah Bertani dan berkebun di Sawah. Salah satu masalah yang dihadapi petani saat di ladang atau di sawah adalah banyak nyamuk yang mengganggu aktivitas bertani dan berkebun. Pada musim hujan khususnya, keberadaan nyamuk sangat banyak dan seiring dengan itu banyak masyarakat yang terserang penyakit Demam Berdarah (DBD). Pemanfaatan ekstrak Tuba Saba (Persicaria maculosa) yang selama ini digunakan masyarakat sebagai anti-nyamuk di sawah sangat menarik. Peneliti memanfaatkan ekstraksi terhadap tumbuhan Tuba Saba (Persicaria maculosa) sebagai lotion </t>
  </si>
  <si>
    <t xml:space="preserve">PAPER KIT RONDANG FLOWER DETEKSI BORAKS PADA MAKANAN </t>
  </si>
  <si>
    <t xml:space="preserve">Salah satu yang melengkapi keseharian anak- anak di sekolah atau di desa adalah jajanan. Jajanan sehat sangat menentukan masadepan seorang anak. Di SMP N 1 Sigumpar salah satu jajanan yang paling digemari anak-anak adalah bakso dan somay yang di jual di luar kompleks sekolah ahkan di jajakan sampai ke rumah penduduk. Salah satu bahan terlarang  yang digunakan pedagang nakal dan berbahaya adalah boraks. Untuk menghindari hal tersebut, peneliti berinisiatif untuk menciptakan paperlit sebagai indicator boraks pada bakso. Penelitian dilakukan dengan uji laboratorium </t>
  </si>
  <si>
    <t xml:space="preserve">Bubuk Teh Kulit Salak (Salacca zalacca ) Penurun Gula Darah ( Diabetes mellitus )   </t>
  </si>
  <si>
    <t xml:space="preserve">
Memberikan  bubuk teh kulit salak kepada responden sebanyak 35 orang mengalami penurunan gula darah sebesar 85.50% , hampir sama dengan perlakuan kepada responden penurun gula darah obat kimia dari 35 responden mengalami penurunan sebesar 93.25 % . Dapat disimpulkan  bahwa kulit salak  dapat diolah secara sederhana sebagai bubuk teh yang berkhasiat untuk menurunkan kadar gula darah ( diabetes Millitus ) . 
</t>
  </si>
  <si>
    <t xml:space="preserve">Daun Siroppaspara  ( Mikania  Micrantha  )  Sebagai  Obat  Luka  Tradisional  Pada  Kulit </t>
  </si>
  <si>
    <t xml:space="preserve">
 Kesembuhan luka dengan perlakuan pemberian betadine cair dan daun Siroppaspara sama . Yaitu luka sama – sama sembuh , kering tidak bernanah . Mengeringnya luka atau sembuh ditempelkan daun Siroppaspara , karena daun Siroppaspara mempunyai senyawa kimia yang cukup beragam Reyes et al (1993) mengemukakan bahwa alkaloid, seperti senyawa taspine, akan mempercepat fase awal penutupan luka terbuka dengan cara memacu terbentuknya fibroblast sehingga sel darah merah akan berhenti keluar dari luka.) </t>
  </si>
  <si>
    <t>Pengaruh Kandungan Laktosa pada Susu Formula Terhadap Kesehatan Gigi Balita.</t>
  </si>
  <si>
    <t xml:space="preserve">
Laktosa merupakan zat gula yang mudah dicerna oleh balita dan dapat ditemukan dalam produk susu formula. Peneliti menemukan beberapa anggota keluarga yang masih balita mengalami gigi berlubang. Hal ini menarik perhatian peneliti untuk mencari informasi lebih lanjut mengenai pengaruh kandungan laktosa pada susu formula terhadap kesehatan gigi balita. Oleh sebab itu, peneliti tertarik untuk melakukan penelitian ini guna mendapatkan informasi lebih lanjut mengenai konsumsi harian susu yang tepat untuk balita sehingga mencegah terjadinya gigi berlubang (karies).</t>
  </si>
  <si>
    <t>Pengemasan Minuman Kaleng yang Baik untuk Dikonsumsi</t>
  </si>
  <si>
    <t xml:space="preserve">Penelitian ini akan membahas tentang pengemasan minuman kaleng yang baik untuk dikonsumsi. Minuman kemasan kaleng menjadi salah satu produksi pangan yang banyak ditemui dan diminati oleh para konsumen, meskipun tidak banyak konsumen yang menyadari efek dari kemasan tersebut. Bahan yang aman dalam pembuatan kaleng adalah yang memiliki daya tahan terhadap korosi yang tinggi. Komposisi dalam minuman yang aman untuk dikemas dalam kemasan kaleng adalah bahan yang tidak memiliki pH rendah atau tingkat keasaman tinggi, serta bebas dari sulfur, klorida dan nitrat. </t>
  </si>
  <si>
    <t>Alternatif Gula dari Buah-Buahan Untuk Pasien Diabetes</t>
  </si>
  <si>
    <t>Penelitian saya mengangkat masalah mengenai diabetes. Saya ingin mencari alternatif gula yang bisa dikonsumsi oleh penderita diabetes. Saya memutuskan untuk membuat gula dari buah-buahan yang lebih spesifiknya apel. Saya memilih apel karena apel mempunyai banyak nutrisi dan bahkan dapat mencegah diabetes tipe 2.</t>
  </si>
  <si>
    <t>Makanan Pilihan untuk Meningkatkan Hormon Oksitosin yang Membantu Mengurangi Stres Selama Pandemi</t>
  </si>
  <si>
    <t>Selama masa pandemi Covid-19, kita terpaksa untuk tetap dirumah, bekerja dan belajar dari rumah. Sehingga, kita akan menjadi semakin jarang bertemu orang yang kita cintai seperti sahabat maupun keluarga. Hal ini tentunya menyebabkan stres bagi banyak orang, dan turunnya hormon oksitosin (hormon cinta). Saya telah menyadari bahwa banyak orang mengalihkan stres mereka dengan makan. Oleh karena itu, saya melakukan sebuah riset mengenai makanan yang mempengaruhi hormon oksitosin dan tingkat stres.</t>
  </si>
  <si>
    <t>Dessert PoWer (Pohul Wortel) Sebagai Makanan Ringan Kekinian Untuk Meningkatkan Kesehatan Mata</t>
  </si>
  <si>
    <t>Hasil sensus penduduk tahun 2020 di Indoensia menunjukan jumlah remaja atau generasi z mencapai 74,93 juta jiwa atau 27,94%. Kesehatan mata sering kurang diperhatikan sehingga banyak penyakit yang menyerang mata dan apabila tidak diobati dengan baik akan menyebabkan gangguan penglihatan. Untuk mencegah kejadian buruk tersebut, beberapa hal dapat dilakukan. Salah satunya adalah dengan menjadikan makanan sehat sebagai makanan. Suatu inovasi makanan berupa Dessert Power yang berbahan dasar pohul, wortel, dan buah naga.</t>
  </si>
  <si>
    <t>KACANG MEJA SEBAGAI CEMILAN ANTI ASAM URAT</t>
  </si>
  <si>
    <t xml:space="preserve">penelitian kami menggunakan bahan dasar kacang tanah, daun bawang dan jahe.
untuk penderita asam urat sangat dilarang terlalu banyak mengkonsumsi kacang-kacangan. kami berinisiatif membuat produk yang berbahan dasar jahe dan daun bawang sehingga penderita asam urat bisa mengkonsumsinya. </t>
  </si>
  <si>
    <t>Perbandingan Pertumbuhan Kacang Hijau pada Media Tanam Tanah Dicampur Kompos dan Tanah Biasa</t>
  </si>
  <si>
    <t>Penelitian ini bertujuan untuk mencari tau media tanam yang lebih bagus digunakan untuk budidaya kacang hijau antara media tanah tanpa campuran kompos dan media tanah dengan campuran kompos, sekaligus menjelaskan alasan dari jawaban tersebut. Pertumbuhan kacang hijau dipantau setiap harinya untuk menemukan perbandingan pertumbuhan kacang hijau setiap potnya. Hasil mengatakan kacang hijau lebih baik ditanam pada media tanah tanpa campuran kompos karena sifat kimia tanah dicampur kompos tidak cocok dengan nilai kritis kacang hijau sehingga menghambat pertumbuhan kacang hijau tersebut.</t>
  </si>
  <si>
    <t>Pemanfaatan Daun Belimbing Wuluh ( Averrhoa bilimbi ) Untuk Pembuatan Handsanitizer</t>
  </si>
  <si>
    <t>Saat ini pandemi masih belum berakhir sehingga masih dibutuhkan pelaksanaan protokol kesehatan berupa 5M :
1. Memakai masker
2. Mencuci tangan dengan sabun
3. Menjaga jarak
4. Menghindari kerumunan 
5. Membatasi mobilitas
Salah satunya membasuh tangan menggunakan sabun dan air mengalir, jika tidak memungkinkan dapat diganti dengan hand sanitizer. Kami berusaha memanfaatkan tanaman yang ada di sekitar untuk membuat hand sanitizer salah satunya adalah daun belimbing wuluh. Daun belimbing wuluh dapat dimanfaatkan karena mengandung tanin dan telah kami buktikan melalui percobaan.</t>
  </si>
  <si>
    <t>potensi kunyit (curcuma longa) untuk mengobati COVID-19</t>
  </si>
  <si>
    <t>Penelitian ini menanggapi pandemi COVID-19 yang sedang terjadi di dunia. Indonesia yang kaya tanaman herbal memiliki potensi mengobati berbagai macam penyakit. Salah satu tanaman herbal Indonesia yang memiliki tolerabilitas dan keamanan yang tinggi serta mudah didapatkan di sekitar kita adalah kunyit (Curcuma longa). Kunyit diduga memiliki potensi mengobati COVID-19. Penelitian ini menggunakan metode penelitian deskriptif untuk meninjau efek potensial kunyit dalam mengobati COVID-19.</t>
  </si>
  <si>
    <t>Indikator Alami untuk Larutan Asam dan Basa dari Ekstrak Kulit Buah Naga dan Kunyit</t>
  </si>
  <si>
    <t>Tujuan dari penelitian ini untuk mengetahui ekstrak kulit buah naga dan kunyit dapat digunakan sebagai indikator asam basa berdasarkan pigmen warna yang dimiliki kulit buah naga dan kunyit.</t>
  </si>
  <si>
    <t>PEMANFAATAN NEBULIZER BERBASIS MINYAK KAYU PUTIH (MELALEUCA LEUCADENDRA) UNTUK PASIEN ISOLASI MANDIRI</t>
  </si>
  <si>
    <t xml:space="preserve">Tingginya angka pasien positif virus corona menyebabkan banyak rumah sakit kehabisan ruang perawatan bahkan ruang ICU pasien Covid 19 penuh. Oleh sebab itu, dianjurkan untuk isolasi mandiri di rumah masing-masing bagi yang terinfeksi Covid 19 tetapi tidak bergejala sama sekali atau hanya begejala ringan seperti batuk, pilek, sakit tenggorokan, dan sedikit merasakan sesak nafas. Salah satu cara yang dapat digunakan untuk menangani gejala sesak nafas adalah dengan menggunakan alat nebulizer. </t>
  </si>
  <si>
    <t xml:space="preserve">Pemanfaatan Daun Mint Sebagai Minyak Telon </t>
  </si>
  <si>
    <t>Penelitian ini bertujuan untuk mengetahui pemanfaatan daun mint sebagai minyak telon. Proses pembuatan minyak telon dilakukan dengan proses ekstraksi dengan menggunakan alkohol. Kemudian, hasil ekstrak daun mint ditambahkan dengan minyak kelapa (VCO) dan minyak adas dengan perbandingan 1:1:1. Setelah mendapat hasil, dilakukan uji organoleptip yang hasilnya, warna dan baunya kuat seperti minyak telon pada umumnya, hangat ketika di gunakan serta tidak lengket.</t>
  </si>
  <si>
    <t>Inovasi Humidifier sebagai Alat Pengusir Nyamuk dari Ekstrak Bunga Lavender</t>
  </si>
  <si>
    <t>Penelitian ini memanfaatkan kandungan dari bunga lavender dengan menggunakan alat humidifier sederhana berfungsi mengusir nyamuk dengan uap yang dikeluarkan dari alat humidifier</t>
  </si>
  <si>
    <t>Potensi Biji Nanga (Artocarpus heterophyllus) Sebagai Lem Organik</t>
  </si>
  <si>
    <t>Riset ini bertujuan untuk mengetahui potensi dari biji nangka sebagai lem organik serta menghitung kekuatan segel, harapannya dengan adanya riset lem organik dari bahan yang sudah tidak terpakai lagi, setiap orang dapat membuat sendiri lem yang aman dan sehat dengan mudah.</t>
  </si>
  <si>
    <t>Pemanfaatan Suweg (Amorphopallus paeoniifolius) sebagai Sumber Pangan Alternatif Tinggi Protein dan Serat</t>
  </si>
  <si>
    <t>Suweg merupakan tanaman kearifan lokal yang ada di Indonesia. Umbi suweg dimanfaatakan sebagai sumber pangan. Di masa pandemi kebutuhan nutrisi meningkat salah satunya protein dan serat. Pengambilan data pada penelitian ini secara kualitatif dari jurnal di internet dan wawancara. Uji protein dilakukan dengan reagen biuret.Sebagai indikatornya adanya endapan ungu pada ekstrak tepung suweg.Kandungan serat suweg menurut Waisnawi, 2019 sebesar 13,58 %. Hal ini membuktikan bahwa suweg  dapat dimanfaatkan sebagai sumber pangan alternatif.</t>
  </si>
  <si>
    <t>Percepatan Pembuatan Tempe Kedelai dengan Menggunakan Medan Magnet dan Sinar Lampu</t>
  </si>
  <si>
    <t>Jumlah kapang pada pembuatan tempe kedelai kontrol dengan posisi berdiri 2,1 10 2, kontrol dengan posisi tidur 3,8 10 2, posisi magnet berdiri dan menggunakan lampu pijar  1,2  103  , posisi magnet berdiri  dan menggunakan lampu LED 1,4 10 3, posisi magnet tidur dan menggunakan lampu pijar 6,9 10 3 , posisi magnet tidur dan menggunakan lampu LED 5,6 10 3 , posisi magnet miring dengan menggunakan lampu pijar 5,9 10 3 , dan posisi magnet miring dan menggunakan lampu LED 5,8 10 3 . karena dari hasil uji coba yang lebih banyak adalah posisi magnet tidur dan menggunakan lampu pijar 6,9 10 3</t>
  </si>
  <si>
    <t>Biodegradable Detergent From Durian Skin As a Solution to Domestic Waste Problem</t>
  </si>
  <si>
    <t xml:space="preserve">Konsumsi durian di Indonesia termasuk ke tingkat yang sangat tinggi dan sudah tentu menghasilkan limbah berupa kulit durian yang tidak sedikit pula. Limbah tersebut jika dibiarkan akan menimbulkan bau yang tidak sedap dan jika dibakar akan menimbulkan pencemaran udara. Dari karakteristik yang dimiliknya, kulit durian dapat digunakan sebagai bahan baku yang potensial dalam pembuatan karbon aktif. Karbon aktif dapat berbentuk serbuk dan butiran yang merupakan suatu senyawa karbon yang mempunyai ciri-ciri khas berupa permukaan pori yang luas dan dalam jumlah yang banyak. </t>
  </si>
  <si>
    <t xml:space="preserve">Si manis Moringa Minuman Anti Mager Selama Pandemi </t>
  </si>
  <si>
    <t>Penelitian ini mengambil ranah bidang life science dimana penelitian ini dikerjakan oleh 2 peneliti dan 1 pembimbing. penelitian ini terinspirasi dengan banyaknya korban pandemi covid 19 dan belum ditemukannya obat dari covid 19 itu sendiri. panic buying juga menjadi inspirasi peneliti dimana vitamin C menjadi langkah untuk menjadi peningkat imun. sehingga kami meneliti dan menciptakan daun kelor sebagai bahan dasar minuman yang kami buat untuk penambah imun.</t>
  </si>
  <si>
    <t>Pengaruh Ekstrak Daun Kitolod (Isotoma longiflora) Terhadap Pertumbuhan Candida Albicans</t>
  </si>
  <si>
    <t>Pada candidiasis oral, infeksi dapat disebabkan oleh Candida albicans. Kitolod mengandung zat bioaktif antifungi : alkaloid, flavonoid, dan saponin. Dilakukan 3 perlakuan yaitu konsentrasi 0% sebagai media kontrol, konsentrasi 50% dan 100% ekstrak kitolod sebagai pembanding, dilakukan 3x pengulangan. Cakram didifusikan dalam ekstrak kitolod lalu diujikan dalam media biakan Candida albicans. Hasil pengukuran pada konsentrasi 0% tidak tampak diameter zona hambat, pada konsentrasi 50% hanya tampak diameter zona hambat yang sangat tipis, dan pada konsentrasi 100% tampak diameter zona hambat 1 mm.</t>
  </si>
  <si>
    <t>Nata de Brassica</t>
  </si>
  <si>
    <t xml:space="preserve">Pada masa pandemi vitamin C penting karena bisa meningkatkan sistem kekebalan tubuh sistem kekebalan tubuh bisa lindungi tubuh dari virus yang menyerang tubuh, termasuk covid-19. Brokoli,  sayur yang kaya vitamin C. Nata, hidangan penutup yang terbuat dari fermentasi Acetobacter xylinum. Tujuan penelitian ini adalah membuat nata yang pakai bahan utama brokoli karena brokoli mengandung lebih banyak vitamin C. Setelah penelitian dilakukan disimpulkan kalau nata de brassica punya tekstur mirip dengan nata de coco secara umum dan bisa jadi produk pangan alternatif yang kaya serat dan vitamin. </t>
  </si>
  <si>
    <t>“SECANGKEWA” Pemanfaatan Serbuk Cangkang Keong Sawah (Pila ampullacea) Sebagai Alternatif Minuman Yang Baik Untuk Kesehatan Tulang Manusia</t>
  </si>
  <si>
    <t>Pemanfaatan Keong sawah (Pila ampullacea) selama ini masih belum maksimal. Mayoritas keong sawah dimanfaatkan masyarakat sebagai makanan. Kesehatan merupakan hal penting yang harus dijaga. Salah satunya adalah kesehatan tulang. Tulang yang sehat akan memudahkan kita dalam beraktivitas. Salah satu upaya untuk menjaga kesehatan tulang adalah  memilih makanan atau minuman yang kaya vitamin D dan kalsium. Berdasarkan informasi tersebut kami mempunyai ide untuk memanfaatkan cangkang keong sawah dalam bentuk serbuk sebagai alternatif minuman yang baik untuk kesehatan tulang manusia.</t>
  </si>
  <si>
    <t>Plester Spider</t>
  </si>
  <si>
    <t xml:space="preserve">Luka pada kulit adalah hal yang sering terjadi pada semua orang, P3K adalah salah satu yang wajib selalu ada disaat ada musibah, salah satunya adalah plester. namun selama ini plester yang ada di masyarakat hanya untuk menutup luka dan di tambah zat betadin. zat ini jika terkena air, kualitas plester hanya sebagai penutup, maka dengan adanya masalah ini dan adanya manfaat dari sarang laba-laba sebagai penutup luka, maka penulis membuat plester spider guna memaksimalkan plester yang selama ini sudah beredar karena memiliki kandungan vitamin K, Protein dan antibiotik. </t>
  </si>
  <si>
    <t>Uji Efektivitas Kandungan Jamur Ganoderma lucidum sebagai Hepatoprotektor pada Tikus Putih Galur Wistar</t>
  </si>
  <si>
    <t xml:space="preserve">Ganoderma lucidum merupakan jamur kearifan lokal yang ada di Indonesia. Jamur ini juga dapat dimanfaatkan tubuh buahnya sebagai hepatoprotektor. Di masa pandemi sangatlah penting untuk menjaga kesehatan. Metode yang di gunakan dalam penelitian ini adalah studi literatur dari berbagai sumber. Menurut Ang et al., 2013 kandungan aktif Ganoderma lucidum adalah Triterpen dan Polisakarida. Hal ini membuktikan bahwa kandungan Ganoderma lucidum efektif sebagai hepatoprotektor karena mampu menurunkan kadar SGOT dan SGPT pada tikus putih galur wistar.
</t>
  </si>
  <si>
    <t>Potensi Kombinasi Ekstrak Daun Sirih Hitam dan Biji Alpukat sebagai Antiseptik Alami</t>
  </si>
  <si>
    <t>Tujuan penelitian ini untuk mengetahui pengaruh kombinasi konsentrasi ekstrak daun sirih hitam dan biji alpukat terhadap penghambatan pertumbuhan bakteri Stapylococcus aureus.  Hasilnya semua perlakuan memiliki aroma minyak esensial khas daun sirih dan berwarna oranye. Selain itu, untuk perlakuan 2 (10 gram daun sirih hitam dan 10 gram biji alpukat) memiliki rerata zona hambat yang terbesar (8,90 mm) dan menjadi perlakuan paling efektif untuk menghambat pertumbuhan bakteri Staphylococcus aureus.</t>
  </si>
  <si>
    <t>Pengaruh Fermentasi JKT (Jahe,Kunyit, Temulawak) sebagai Campuran Pakan Terhadap Pertumbuhan Ikan Lele dan Sawi Daging (Brassica juncea) pada Sistem Aquaponik</t>
  </si>
  <si>
    <t xml:space="preserve">Penelitian ini bertujuan untuk menguji
pengaruh	pemberian	fermentasi
rempah-rempah (jahe, kunyit, temulawak)
terhadap pertumbuhan spesifik	(SGR),
rasio	konversi	pakan	(FRC),	tingkat
kelangsungan (SR) hidup benih ikan dan
sawi daging (Brassica juncea). Jenis
penelitian	ini	adalah	penelitian
eksperimental.	Data	yang	diambil dari
penelitian ini panjang dan berat ikan, tinggi
tanaman, Lebar dan panjang daun. 
</t>
  </si>
  <si>
    <t>Studi in Silico Senyawa Afzelin, Luteolin dan Apigenin Pada Buah Dolar Rambat (Ficus Pumila) sebagai Angiotensin Converting Enzyme ( ACE 2) Inhibitor pada SARs-Cov 2</t>
  </si>
  <si>
    <t>Penelitian ini agar kita riset tentang ACE 2 yang merupakan saluran dimana Covid 19 masuk dan menyebarkan ke seluruh tubuh, kita ingin menutupi saluran itu dengan senyawa tanaman bernama Ficus Pumila. Kita menutup ACE 2 dengan Afzelin, Luteolin dan Apigenin agar dapat mencegah Covid 19 untuk menyebar ke pada seluruh badan.</t>
  </si>
  <si>
    <t>Pemanfaat Kersen (Muntingia calabura L.) Sebagai Alternatif Produk Olahan Pangan: Cookies yang Memiliki Kandungan VItamin C Sebagai Antioksidan</t>
  </si>
  <si>
    <t>Di masa pandemi, orang mengonsumsi tablet vitamin C untuk meningkatkan imun. Nyatanya, vitamin C yang berlebihan akan merusak fungsi ginjal. Muntingia calbura Linn adalah tanaman lokal yang memiliki khasiat kandungan vitamin C yang tinggi pada buahnya. Pengambilan data yang digunakan adalah menggunakan metode kualitatif. Diuji menggunakan iodin, indikator untuk mengetahui kandungan vitamin C. Menurut Kurniati, dkk, buah kersen mengandung vitamin C sebesar 379,75 mg. Hal ini membuktikan buah kersen dapat dimanfaatkan sebagai sumber pangan alternatif yang memiliki vitamin C yang tinggi.</t>
  </si>
  <si>
    <t>Efektivitas Biolarvasida dari Ekstrak Daun Pepaya terhadap Pengendalian Pertumbuhan Jentik Nyamuk Culex sp.</t>
  </si>
  <si>
    <t>Tujuan penelitian ini adalah untuk mengetahui pengaruh ekstrak daun pepaya terhadap mortalitas larva nyamuk Culex sp. Hasilnya ekstrak daun pepaya sebanyak 25%, 50%, dan 100% dapat membunuh 20 ekor jentik nyamuk (100% mati) dalam kurun waktu 30 menit lebih cepat dibandingan kontrol (+) yang baru dapat membunuh semua jentik nyamuk setelah 120 menit. Ekstrak daun pepaya ini juga telah teruji kandungan alkaloid dan flavonoidnya menggunakan uji skrining fitokimia.</t>
  </si>
  <si>
    <t>POTENSI KOMBINASI BUAH BINTARO DENGAN DAUN PUTRI MALU (MIMOSA PUDICA) SEBAGAI BOLARVASIDA TERHADAP MORTALITAS LARVA NYAMUK AIDES AEGEPTY</t>
  </si>
  <si>
    <t xml:space="preserve">1.1	Ringkasan Rancangan Penelitian
 Cara yang paling efektif sebelum nyamuk berkembang biak, maka kita harus memutus mata rantai dengan cara membasmi mortalitas larva nyamuk aides aegypyi dengan menggunakan ekstrak kombinasi buah bintaro dan daun putri malu. Karena kedua bahan tersebut  mengandung pestisida alami ramah lingkungan.Banyak cara yang dapat dilakukan untuk memutus rantai penyebaran dengan cara melakukan 3M (Menguras,Menutup,dan mengubur) atau menabur biolarvasida tapi? apakah itu aman atau Ramah lingkungan
		</t>
  </si>
  <si>
    <t>YOGHURT SIWALAN DIVERSIFIKASI PANGAN MASYARAKAT LOKAL DI WILAYAH BENOWO</t>
  </si>
  <si>
    <t xml:space="preserve">Akan dilakukan penelitian di wilayah Benowo Surabaya Barat tepatnya di daerah Rejosari yang
merupakan penghasil buah siwalan. Selama ini buah siwalan hanya dikonsumsi masyarakat
secara langsung daging buah dan air nirahnya saja. Padahal dapat diolah menjadi produk
makanan baru yaitu Yogurt Siwalan yang memiliki nilai gizi yang tinggi. Penelitian ini bertujuan
untuk mengetahui bagaimana proses pembuatan yoghurt dan bagaimana hasilnya jika
dikombinasikan oleh buah siwalan yang jarang di olah, mengetahui kandungan apa saja yang
terdapat dalam yoghurt dan mengetahui manfaat yoghurt siwalan. </t>
  </si>
  <si>
    <t>CALTEA DETERGEN PEMBERSIH NODA DARAH PADA KAIN</t>
  </si>
  <si>
    <t>Masyarakat mencuci pakaian banyak menggunakan sabun dalam bentuk cair. Noda darah pada pakaian lebih sulit untuk dibersihkan menggunakan sabun cuci biasa. Tumbuhan biduri (Murtini &amp; Qomarudin, 2003) mengandung enzim protease pada getah. Tujuan penelitian ini adalah untuk memanfaatkan enzim protease dari tanaman biduri sebagai bahan aktif untuk sabun cair yang dapat menghilangkan noda darah pada pakaian. Tahapan penelitian meliputi pembuatan sabun dasar, ekstraksi protease, pembuatan Caltea detergen . Ujicoba dilakukan pada kain dan pakaian.</t>
  </si>
  <si>
    <t>Swieti Edible Film dari Pati Mahoni (Swietenia mahagoni) sebagai Pembungkus Makanan 3 in 1</t>
  </si>
  <si>
    <t>Pati biji mahoni dapat digunakan sebagai sumber pati. Tujuan penelitian untuk mengetahui potensi biji mahoni (Swietenia mahagoni) sebagai edible film pembungkus makanan. Pembuatan edible film meliputi tahapan: pengumpulan biji, pembuatan edible film, dan uji coba kualitas produk. Uji coba meliputi: uji kuat tarik, ketahanan air, biodegradasi, elongasi, ketebalan, dan transmisi uap air. Data dianalisis secara deskriptif kuantitatif. Diharapkan edible film pati biji mahoni memiliki keunggulan antimikrob, menurunkan kadar gula darah, dan ramah lingkungan</t>
  </si>
  <si>
    <t>Marigold Si Penakluk Kutu Batok</t>
  </si>
  <si>
    <t>Penggunaan biopestisida alami dari ekstrak daun Marigold, daun Balakacida, dan daun Mengkudu terhadap hama tanaman kutu batok.</t>
  </si>
  <si>
    <t>Yang coklat bukan vitamin C</t>
  </si>
  <si>
    <t>Penelitian yang kami lakukan berkaitan dengan vitamin C yang baik untuk tubuh dan kesehatan manusia. Objek dari penelitian kami merupakan buah- buahan. Kami menguji hubungan vitamin C dengan proses browning.</t>
  </si>
  <si>
    <t xml:space="preserve">Pengaruh Pemberian Pupuk Hayati Mikoriza Dan Abu Sekam Padi Terhadap Pertumbuhan Kacang Tanah </t>
  </si>
  <si>
    <t>Kesuburan lahan yang terus menurun tiap tahunnya menjadi  kendala yang mengakibatkan menurunnya produksi kacang tanah.Pupuk mikoriza dan abu sekam merupakan salah satu cara untuk meningkatkan pertumbuhan kacang tanah. 
Penelitian ini bertujuan untuk mengetahui pengaruh pemberian pupuk hayati mikoriza dan abu sekam yang dapat memberikan pengaruh terbaik terhadap pertumbuhan tanaman kacang. 
Kesimpulannya adalah pemberian pupuk hayati mikoriza dan abu sekam berpengaruh terhadap seluruh parameter yang diuji, dengan sampel terbaiknya yaitu sampel FC dengan kandungan 7% mikoriza dan 3% abu sekam.</t>
  </si>
  <si>
    <t>Formulasi Gel Ekstrak Etanol Daun Sembung Rambat dan Biji Jinten Hitam terhadap Aktivitas Antibakteri Staphylococcus aureus</t>
  </si>
  <si>
    <t>Staphylococcus aureus merupakan bakteri normal yang Ada pada kulit, namun pada kondisi tertentu bakteri ini dapat menyebabkan penyakit Secara media infeksi bakteri staphylococcus aureus dapat diobati Dengan pemberian antibiotik. Namun, penggunaan antibiotik secara tidak terkendali akan menyebebkan resistensi antibiotik, yang dapat mempersulit proses penyembuhan. Maka Dari itu kami membuat sebuah Inovasi sediaan Gel sebagai alternatif antibakteri terhadap staphylococcus aureus dengan memanfaatkan kandungan pada daun sembung rambat dan biji jinten hitam.</t>
  </si>
  <si>
    <t>CITRAMON (Citratus Limon) Insectisida Berfundamen Cair Dari Koalisi Buah Lemon Dan Batang Daun Serai Untuk Melenyapkan Hama Berupa Serangga</t>
  </si>
  <si>
    <t>Tanaman adalah salah satu bahan makanan yang merupakan kebutuhan pokok manusia. Kebutuhan pangan yang semakin meningkat dari tahun ke tahun mengakibatkan penurunan populasi keanekaragaman hayati, salah satunya tumbuhan dan akibatnya adalah hama. Oleh karena itu penulis berinisiatif membuat produk yaitu Citramon yang terbuat dari buah lemon dan batang daun serai</t>
  </si>
  <si>
    <t>Pemanfaatan Batang Serai (Cymbopogon citratus) dan Daun Kemangi (Ocimum basilicum) sebagai Pembasmi Nyamuk (Culicidae)</t>
  </si>
  <si>
    <t xml:space="preserve">Nyamuk merupakan insekta yang sangat mengganggu kenyamanan terutama pada manusia. Salah satu upaya untuk membasminya adalah dengan menggunakan obat-obatan kimia. Pemanfaatan batang serai dan daun kemangi yang mengandung minyak atsiri berpotensi untuk membasmi nyamuk. Penelitian ini menggunakan nyamuk sebagai objek dan melalui 2 tahap teknik pengolahan yaitu diblender dan diulek. </t>
  </si>
  <si>
    <t>hand sanitizer dengan penambahan VCO (virgin coconut oil) beraroma bunga kenanga</t>
  </si>
  <si>
    <t>penelitian ini dilakukan untuk mengetahui manfaat dari VCO yang berasal dari kelapa tua yang diparut. vco tersebut ditambahakan pada hand sanitizer yang sudah dibuat dari bahan etanol, gliserol, dan hidrogen peroksida. selain itu juga ditambahkan minyak bunga kenanga untuk aromanya.</t>
  </si>
  <si>
    <t>pembuatan handsanitizer alami berbahan dasar aloe vera dan jeruk nipis</t>
  </si>
  <si>
    <t>Covid-19 masih menjadi masalah serius di Indonesia, sehingga kita tidak bisa menyepelekan hal tersebut. Namun mayoritas masyarakat tidak lagi memperdulikan anjuran pemerintah. Terutama ketika berada di tempat umum, masyarakat tidak mematuhi anjuran pemerintah untuk rajin mencuci tangan dikarenakan terbatasnya fasilitas umum seperti wastafel. Berdasarkan masalah tersebut, solusi yang dapat diberikan yaitu dengan membawa handsanitizer kemanapun bepergian.</t>
  </si>
  <si>
    <t>REVITALISASI TRADISI MELOLOHAN SEBAGAI UPAYA  NANGUN JANA KERTI LOKA BALI BERBASIS MEDIA SOSIAL (Studi Kasus Pada Generasi Nguntul di Banjar Bukian Desa Bukian Kecamatan Payangan)</t>
  </si>
  <si>
    <t>Masyarakat Bali sudah sejak turun menurun mengkonsumsi loloh untuk menjaga kesehatan. Loloh merupakan salah satu bentuk obat tradisional yang terbuat dari bahan-bahan tumbuhan meliputi akar, rimpang, daun, bunga, kulit batang dan buah. Bagian-bagian tanaman ini dimanfaatkan untuk meracik loloh yang memiliki manfaat untuk pengobatan, pencegahan penyakit, perawatan kecantikan dan kebugaran tubuh</t>
  </si>
  <si>
    <t>UJI EFEKTIVITAS EKSTRAK LIMBAH SAYUR KELOMPOK KUBIS SEBAGAI BIOFUMIGAN UNTUK MENGENDALIKAN PENYAKIT MOLER ( JAMUR FUSARIUM OXYSPORA ) PADA UMBI BAWANG MERAH ( Allium asculanicum ) PASCA PANEN</t>
  </si>
  <si>
    <t>Limbah sayur dari bangsa kubis-kubisan sebagai Biofumigan dalam menanggulangi penyakit Moler pada bawang merah karena kubis ini mengandung senyawa menguap, dalam proses pembuatannya dibantu melalui proses fermentasi sehingga dihasilkan gas-gas yang mengandung Asam Glukosinolat yang mampu menghambat dan mengendalikan pertumbuhan jamur Fusarium oxyspharum pada bawang merah. Apabila bawang merah disemprotkan Biofumigan maka kemampuan masa efektifnya adalah 15-18 hari setelah panen. Sedangkan bawang merah yang tidak diberikan Biofumigan hanya efektif selama 6-9 hari.</t>
  </si>
  <si>
    <t>REVITALISASI TRADISI MELOLOHAN  SEBAGAI UPAYA MENJAGA IMUNITAS TUBUH  (Studi Kasus Implementasi Usada Sebagai Kearifan Lokal Bali di Banjar Bukian Kangin Desa Bukian Kecamatan Payangan)</t>
  </si>
  <si>
    <t>Efektivitas Patch dari Kombinasi Kitosan dan Na-Alginat dengan Bahan Aktif Ekstrak Daun Mimba (Azadirachta Indica) Terhadap Bakteri Staphylococcus Aureus</t>
  </si>
  <si>
    <t>Bakteri penyebab infeksi kulit adalah Staphylococcus aureus dan salah satu penanganannya dengan membuat sediaan patch antibakteri. Dalam penelitian ini patch antibakteri dibuat dengan kombinasi kitosan dari kulit udang, natrium alginate dari selada laut, serta daun mimba sebagai bahan aktif dari patch. Setelah dilakukan uji coba kepekaan bakteri, patch ini ternyata cukup baik dalam menghambat pertumbuhan bakteri Staphylococcus Aureus. Selain uji kepekaan bakteri, dilakukan juga uji coba densitas, keseragaman bobot, kelembapan, pH, dan fitokimia.</t>
  </si>
  <si>
    <t>AZIA-D: Pendayagunaan Daun Mimba (Azadirachta indica A. Juzz) dan Bunga Kamboja (Plumeria rubra) Sebagai Crude Extract Dupa Anti Nyamuk Organik</t>
  </si>
  <si>
    <t>Penelitian ini mengangkat bidang Ilmu Hayati yang  dilatarbelakangi oleh  maraknya penyakit akibat gigitan nyamuk sehingga dibutuhkan suatu penyelesaian, yakni dengan pembuatan inovasi obat nyamuk  menggunakan crude extract dari daun mimba dan bunga kamboja. Inovasi ini tidak hanya berfungsi sebagai obat nyamuk, tetapi juga dapat sebagai sarana persembahyangan, yakni dupa. Jenis penelitian ini adalah eksperimen-observasi dengan 4 perlakuan (3 perlakuan dari 2 bahan organik; 1 perlakuan sebagai kontrol). Melalui pengujian,  didapatkan bahwa P3 terbaik dan terefektif dijadikan komposisi AZIA-D.</t>
  </si>
  <si>
    <t>Pengaruh Konsentrasi Larutan Kunyit (Curcuma domestica) terhadap Keawetan Bakso Daun Katuk (Sauropus androgynus)</t>
  </si>
  <si>
    <t>Berdasarkan hasil penelitian membuat bakso daun katuk dengan perbedaan konsentrasi larutan kunyit P0 (0%), P1 (5%), dan P2 (10%), didapatkan hasil (1) berdasarkan pengamatan fisik didapatkan bahwa P2&gt;P1&gt;P0. Berdasarkan uji Anova didapatkan P-value &lt; 0,05 sehingga H0 ditolak dan H1 diterima artinya ada pengaruh konsentrasi larutan kunyit (Curcuma domestica) terhadap keawetan bakso daun katuk (Sauropus androgynus). (2) berdasarkan hasil uji organoleptik dalam kategori rasa didapatkan hasil yang terbaik adalah pada P2 yaitu 44% responden menyatakan baik.</t>
  </si>
  <si>
    <t>analisis fitokimia dan kapasitas antioksidan loloh kunyit asam</t>
  </si>
  <si>
    <t>penelitian ini bertujuan untuk menganalisa fitokimia dan kapasitas antioksidan minuman herbal tradisional loloh kunyit asam pada beberapa tingkat suhu pemanasan. penelitian ini merupakan penelitian murni. pada uji fitokimia dilakukan uji alkaloid, steroid, triterpenoid, fenol, flavonoid secara kualitatif. uji kapasitas antioksidan menggunakan metode dpph. data penelitian ini berupa data kualitatif dan kuantitatif.</t>
  </si>
  <si>
    <t>Analisis Potensi Bunga Kupu-Kupu (Bauhinia purpurea L.) Untuk Inovasi Teh</t>
  </si>
  <si>
    <t>Teh Bunga kupu-kupu (Bauhinia Purpurea L.) mengandung antioksidan dengan kapasitas 630,7920 (mg/L GAEAC) menggunakan metode DPPH dan semakin kecil nilai IC 50 maka semakin besar aktivitas antioksidan yang terkandung. Pada hasil analisis, IC 50 yang terkandung sebesar 1156,4532 (ppm). Hasil analisis penelitian menunjukkan pada teh bunga kupu-kupu tidak mengandung senyawa berbahaya seperti saponin (Negatif), alkaloid (Negatif) dan kapang/kamir (0). Hasil penelitian juga menunjukan hasil dari uji fitokimia berupa Fenol, tanin, flavonoid, beserta kadar air dan kadar abu.</t>
  </si>
  <si>
    <t>Budidaya ikan lele dengan sistem bioflok untuk pemberdayaan ekonomi untuk pondok pesantren muhammadiyah boarding school Yogyakarta</t>
  </si>
  <si>
    <t>Budidaya ikan lele dengan sistem bioflok dilakukan oleh unit usaha ekonomi bagian mina lele. Bioflok adalah sistem yang terdiri dari plankton, dari bakteri tetes tebu dan pelet yang dibuat seperti fermentasi yang menghasilkan flok-flok.  Metode yang digunakan Naratif deskriptif didukung dengan wawancara langsung kepada mina lele. Budidaya ikan lele dengan sistem bioflok yang produktif sebagai pemasukan unit ekonomi memberikan hasil yang cukup memuaskan. Hasil yang diperoleh berupa 2200-2500 ikan lele tiap 45-50 hari sekali panen dan memperoleh pendapatan sebesar Rp 120.000.000,00 per tahun.</t>
  </si>
  <si>
    <t>Pengaruh Ekstrak Daun Katuk dan Pandan sebagai Pewarna Alami dan Sumber Serat Pangan Total pada Pembuatan Tape Ketan</t>
  </si>
  <si>
    <t>Fakta di lapangan menunjukkan bahwa produk tape ketan yang warna warni dihasilkan dari pewarna sintetis dapat berbahaya. Hal ini dapat memiliki risiko besar terhadap kesehatan karena pewarna sitentis pada makanan dan minuman, sangat berbahaya bagi kesehatan karena dapat memicu terjadinya kanker serta kerusakan ginjal dan hati. Berdasarkan permasalahan tersebut perlu adanya solusi dengan mengganti penggunaan pewarna sintetis pada tape ketan menjadi pewarna alami yang terbuat dari ekstrak daun. Penggunaan pewarna alami dapat memberikan dampak yang baik bagi konsumen.</t>
  </si>
  <si>
    <t>Kotak Ajaib Inovasi tempat ikan berbasis listrik kejut dan Thermoelectric guna menjaga kualitas Ikan</t>
  </si>
  <si>
    <t>Tentang pembuatan kotak ikan berbasis Thermoelectric guna untuk menampung  ikan dan mempertahankan ikan agar tidak berbau busuk  secara banyak dengan h</t>
  </si>
  <si>
    <t xml:space="preserve">  Penelitian ini adalah terkait pembuatan box ikan bagi nelayan berbasis listrik kejut dan Thermoelektrik, hal ini di dasari permasalahan dimana nelayan mengalami kendala dalam membawa hasil tangkapan yang harus di masukan dalam box yang di kasih Ice balok yang mengakibatkan biayanya besar.</t>
  </si>
  <si>
    <t>MFC untuk Produksi Biolistrik dari Pemanfaatan Limbah Budidaya Perikanan</t>
  </si>
  <si>
    <t>MFC merupakan bioreaktor elektrokimia yang memanfaatkan peranan bakteri dalam mengoksidasi senyawa organik untuk menghasilkan proton dan elektron. Elektron ini dihasilkan dari metabolisme bakteri yang nantinya akan berubah menjadi listrik. Dalam proses metabolisme, bakteri membutuhkan sumber energi yang didapat melalui bahan organik yang terdapat di dalam limbah. Bakteri akan merubah bahan organik menjadi elektron secara anaerob. Limbah budidaya perikanan mengandung bahan organik yang tinggi, sehingga berpotensi menghasilkan listrik jika digunkan sebagai substrat dalam sistem MFC.</t>
  </si>
  <si>
    <t>Potensi Ekstrak Daun Catnip (Nepeta Cataria), Daun Kelor (Moringa Oleifera), Dan Daun Jeruk Purut (Citrus Hystrix) Sebagai Larvasida Nyamuk Aedes Aegypti</t>
  </si>
  <si>
    <t xml:space="preserve">Penelitian ini merupakan penelitian laboratorium eksperimen dengan desain yang digunakan sebagai Post Test Controlled Group Design. Penelitian ini menggunakan 18 kelompok, yaitu 16  kelompok eksperimen dan 2 kelompok kontrol, dengan pengacakan sederhana. </t>
  </si>
  <si>
    <t xml:space="preserve">Identifikasi Senyawa Aktif dan Uji Toksisitas Ekstrak Biji Kepel (Stelechocarpus burahol) Sebagai Agen Antikanker terhadap Lobster Air Tawar (Cherax destructor) </t>
  </si>
  <si>
    <t>Penelitian menggunakan metode eksperimen dengan analisis data kualitatif pada uji senyawa aktif dan analisis kuantitatif pada uji toksisitas. Hasil penelitian pada identifikasi senyawa aktif menunjukkan hasil positif mengandung senyawa flavonoid, saponin dan tanin pada ekstrak biji kepel. Selanjutnya, hasil uji toksisitas ekstrak biji kepel terhadap lobster air tawar menunjukkan nilai LC50 adalah 21, 837 ppm. Oleh karena itu, ekstrak biji kepel berpotensi sebagai agen antikanker</t>
  </si>
  <si>
    <t>Formulasi Shampo Herbal Aloe vera dan Cyperus rotundus (Alverus) sebagai Penyubur Rambut dan Penghilang Ketombe</t>
  </si>
  <si>
    <t>Rumput teki selama ini hanya dianggap sebagai gulma. Lidah buaya memiliki kandungan vitamin A dan vitamin C yang dapat menyuburkan rambut. Tujuan penelitian ini untuk mengetahui cara pembuatan dan evaluasi fisik sediaan shampo herbal. Bahan utama yang digunakan dalam pembuatan shampo yaitu rumput teki dan lidah buaya. Hasil evaluasi fisik shampo meliputi uji organoleptis, uji homogenitas, uji pH, dan uji hedonik. Kesimpulannya tanaman lidah buaya dan rumput teki dapat digunakan untuk pembuatan shampo dan berdasarkan evaluasi sifat fisik telah memenuhi syarat uji sediaan shampo.</t>
  </si>
  <si>
    <t>(RUMPIKET) Bahan Bakar Co-Firing Kombinasi Limbah Kulit Pisang Kepok dan Rumput Gajah sebagai Biobriket</t>
  </si>
  <si>
    <t>RUMPIKET merupakan inovasi yang diharapkan dapat dijadikan sumber bahan bakar alternatif terbarukan oleh masyarakat.  Bahan yang digunakan yaitu limbah bahan alami diantaranya limbah kulit pisang kepok dan rumput gajah. Limbah kulit pisang kepok memiliki kandungan selulosa sebanyak 18,71%dan kandungan lignin   sebesar   15,36%, sedangkan rumput gajah mengandung selulosa 32,4% dan lignin 12,6%. Kandungan selulosa yang tinggi berpotensi sebagai pembuatan carbon nanaodots.   Berdasarkan pengujian yang dilakukan diharapkan dapat dijadikan  sumber bahan bakar alternatif terbarukan.</t>
  </si>
  <si>
    <t>daun eukaliptus (eucalyptus sp.) sebagai sediaan hand body lotion</t>
  </si>
  <si>
    <t xml:space="preserve">eukaliptus mengandung ceramide yang dapat melembabkan kulit dan menghalangi kulit dari paparanluar yang bisa merusak kulit. kami berinisiatif untuk memanfatkan daun eukaliptus sebagai sediaan hand body lotion. kami menggunakan metode ekstraksi rendering untuk menghasilkan ekstrak daun eukaliptus yang digunakan sebagai bahan utama hand body lotion
</t>
  </si>
  <si>
    <t>Pengembangan Formula Hidrogel Balutan Luka Berbahan Samping Biji Durian (Durio zibethinus Murr.)</t>
  </si>
  <si>
    <t xml:space="preserve">Biji durian mengandung pati yang diharapkan dapat dimanfaatkan sebagai bahan samping pembuatan hidrogel balutan luka. Pada penelitian ini, balutan luka dibuat dengan memanfaatkan biji durian dengan bahan dasar karagenan. Penelitian bertujuan untuk mendapatkan formulasi hidrogel dan mengetahui pengaruh kadar pati terhadap sifat pH, kelengketan dan ratio swelling hidrogel yang dihasilkan. Metode yang digunakan adalah kualitatif dan kuantitatif. Analisa data menggunakan uji t dan regresi linear. </t>
  </si>
  <si>
    <t>Pengaruh Penambahan Gula Terhadap Kualitas Yogurt Kulit Buah Naga (Hylocereus Polyrhizus)</t>
  </si>
  <si>
    <t>Pengaruh Penambahan Gula Terhadap Kualitas Yogurt Kulit Buah Naga (Hylocereus Polyrhizus) adalah judul penelitian yang dibawakan. Penelitian ini dilatarbelakangi karena melihat minimnya kesadaran masyarakat Indonesia dalam mengolah limbah organik terutama limbah kulit buah. Kemudian munculah ide penelitian tentang yogurt kulit buah naga. Sehingga besar harapan agar masyarakat memiliki kemampuan mengolah limbah kulit buah naga, bahkan menjadi produk yang memiliki nilai ekonomis.</t>
  </si>
  <si>
    <t>Pengendali Hama Rayap dari Tali Putri (Cassytha Filiformis L )dan Kamboja Jepang (Adenium Obesum)</t>
  </si>
  <si>
    <t>Tali Putri dan Kamboja Jepang bermanfaat sebagai pengendali hama rayap</t>
  </si>
  <si>
    <t>analisis perbandingan pola defekasi frass dan reproduksi rayap kayu kering (cryptotermes cynocephalus) dengan rayap tanah (coptotermes spp.)</t>
  </si>
  <si>
    <t>Pada penelitian ini kami ingin menganalisis perbandingan pola defekasi frass dan reproduksi pada Rayap Kayu Kering (Cryptotermes cynocephalus) dan Rayap Tanah (Coptotermes spp.)</t>
  </si>
  <si>
    <t>Ekstrak Kulit Buah Mentimun dan Buah Pare (Momordica charantia) Sebagai Bioinsektisida Alami terhadap Intensitas Serangan Kumbang Daun (Phyllotreta striolata Fab. Coleoptera : Chrysomelidae) pada Tanaman Sawi (Brassica chinensis var. parachinensis) di Desa Sindon Kabupaten Boyolali</t>
  </si>
  <si>
    <t>Dari pemaparan diatas, peneliti yakin bahwa ekstrak kulit buah mentimun dan buah pare dapat digunakan sebagai bioinsektisida alami terhadap kumbang daun (Phyllotreta striolata Fab. Coleoptera : Chrysomelidae) pada tanaman sawi (Brassica chinensis var. parachinensis) di desa sindon kabupaten boyolali</t>
  </si>
  <si>
    <t>Pengaruh Intensitas Cahaya, Biota Air, dan Karbondioksida Terhadap Pertumbuhan Tanaman Hias Air Tawar di Aquaspace</t>
  </si>
  <si>
    <t>Penelitian tentang pengaruh intensitas cahaya, biota air, dan karbondioksida terhadap pertumbuhan tanaman air yang dikembangkan di aquascape</t>
  </si>
  <si>
    <t>Aktivitas Antifungi Ekstrak Daun Sirih Hitam dan Buah Apel terhadap Pertumbuhan Candida albicans</t>
  </si>
  <si>
    <t>Tujuan penelitian ini adalah untuk mengetahui pengaruh berbagai konsentrasi kombinasi ekstrak daun sirih hitam dan buah apel dalam menghambat pertumbuhan Candida albicans. Dilakukan uji aktivitas antifungi dengan metode difusi dan pengujian kandungan alkaloid dan flavonoid secara kualitatif dengan metode skrining fitokimia.  Hasilnya terlihat perlakuan 3 kombinasi 500 mg/L ekstrak daun sirih hitam dan buah apel merupakan perlakuan terbaik dengan rerata diameter zona hambat tertinggi yaitu 12,5 mm. Uji skrining fitokimia juga menunjukkan uji positif mengandung alkaloid dan flavonoid.</t>
  </si>
  <si>
    <t>Formalin – Borax Test Kit Menggunakan Indikator Bahan Alami Sebagai Alat Uji Kualitatif yang Efisien</t>
  </si>
  <si>
    <t>Formalin dan boraks masih sering dijumpai untuk disalahgunakan dalam pembuatan makanan. Sehingga perlu adanya kewaspadaan pada diri sendiri untuk memastikan makanan yang kita konsumsi telah terbebas dari formalin dan boraks. Bahan alami yang digunakan adalah bunga kencana ungu, bunga sepatu, ubi ungu dan kunyit. Penelitian ini dilakukan untuk mengetahui metode pengujian kandungan boraks dan formalin manakah yang paling efektif. Hasilnya metode uji A yakni penggunaan kertas saring yang telah direndam dalam ekstrak bahan penguji selama 10 menit menunjukkan hasil uji positif yang lebih akurat.</t>
  </si>
  <si>
    <t>Potensi Zeatin Daun Kelor sebagai Bio-Stimulan dalam Upaya Mengurangi Penggunaan Pupuk Sintetis</t>
  </si>
  <si>
    <t xml:space="preserve">Penggunaan pupuk mengakibatkan dampak lingkungan seperti eustrofikasi dan greenhouse gas. Bio-stimulan merupakan solusi. Kami men-fermentasi daun kelor untuk mendapatkan bio-stimulan dengan kandungan utama hormon zeatin untuk membantu proses germinasi. Uji diaplikasikan terhadap bibit bayam, setelah 48 jam, didapati lebih banyak mengalami germinasi dibandingkan dengan control air, dengan kadar zeatin 36.55 mg/100g. Zeatin bersama hormon lain memodulasi serta menginduksi respons stress yang mendorong germinasi. Penelitian ini diharapkan dapat mengurangi dampak negatif pada lingkungan. </t>
  </si>
  <si>
    <t>Gel Kolagen Limbah Kulit Ikan Ayam-ayam (Abalistes stellaris) sebagai Pelapis Steril Luka Bakar</t>
  </si>
  <si>
    <t>"Burn is a forgotten global health crisis" dimana sebagian besar kasus kecelakaan yang mengakibatkan luka bakar terjadi di negara berpenghasilan rendah, luka bakar membutuhkan suatu penanganan khusus untuk mencegah infeksi dan mempercepat penyembuhan, salah satu metode yang saat ini banyak diteliti adalah dengan memanfaatkan kolagen, dimana pada penelitian ini kami akan memanfaatkan kolagen dari kulit ikan ayam ayam yang sama sekali tidak dapat dikonsumsi. Ekstraksi dilakukan dengan proses soxhletasi dan didapati yield 12.8%.</t>
  </si>
  <si>
    <t>Analisis in silico Varian SARS-CoV-2 di Indonesia dalam Upaya Mencari Kandidat Vaksin</t>
  </si>
  <si>
    <t xml:space="preserve">Efisiensi vaksin bergantung pada Human Leukocyte Antigen (HLA), termasuk vaksin untuk COVID-19. Setiap ras memiliki perbedaan pada level genetik yang menyebabkan adanya perbedaan HLA. Penelitian ini akan menganalisis sekuens gen S dari virus SARS-CoV-2 yang berasal dari Indonesia dalam enam bulan terakhir untuk menemukan peptida yang dapat digunakan untuk membuat vaksin. Dengan ini diharapkan efisiensi vaksin untuk penduduk Indonesia dapat ditingkatkan. </t>
  </si>
  <si>
    <t>Fortifikasi Tahu Omega-3 dari Limbah Kepala Ikan Patin sebagai Solusi Sumber Omega-3 yang Terjangkau</t>
  </si>
  <si>
    <t>Proses pembuatan tahu yang menggunakan suhu tinggi membuat kandungan omega-3 pada tahu mengalami degradasi. Pada penelitian ini, kami menawarkan sebuah solusi yaitu melakukan fortifikasi tahu omega-3 dari limbah kepala ikan patin yang jarang dikonsumsi. Penelitian ini dilakukan menggunakan 3 tahap pengerjaan yakni ekstraksi minyak ikan dengan metode Soxhletasi, fortifikasi tahu, dan uji omega-3. Hasil penelitian menunjukkan bahwa terjadi peningkatan kadar omega-3 pada tahu setelah dilakukan fortifikasi dengan esktrak kepala ikan patin.</t>
  </si>
  <si>
    <t xml:space="preserve">Asam Fitat Kedelai : Sumber Antioksidan Terlupakan dan Potensinya Sebagai Masker Wajah Antioksidan </t>
  </si>
  <si>
    <t>Terbuangnya kandungan asam fitat dalam kacang kedelai karena dianggap merugikan akibat sifatnya yang antinutrisi memberi kami inspirasi untuk mencari pemanfaatan dari senyawa tersebut. Belum banyak orang tahu asam fitat menyimpan fungsi antioksidan yang dapat diolah menjadi masker wajah antijerawat, hal ini sejalan dengan tingginya kepedulian masyarakat terhadap kesehatan kulit wajah.</t>
  </si>
  <si>
    <t xml:space="preserve">KARAKTERISTIK PASIEN DENGAN RADANG SENDI (OSTEOARTRITIS) LUTUT </t>
  </si>
  <si>
    <t>Osteoarthritis (OA) lutut merupakan radang sendi lutut degeneratif dengan etiologi multifaktorial. Pencegahan OA lutut penting untuk dilakukan, dengan cara mengendalikan faktor resiko OA lutut. Pertambahan usia merupakan faktor risiko OA lutut. Peningkatan insiden dan jumlah pasien OA lutut seiring dengan peningkatan usia terjadi sebelum usia 80 tahun, kemudian mendatar di usia 80 tahun. Faktor-faktor resiko terjadinya OA lutut bersifat multifaktorial.</t>
  </si>
  <si>
    <t>Pengaruh Teh Kulit Nanas (Ananas comosus L. Merr.) Terhadap Kadar Glukosa Darah Mencit (Mus musculus)</t>
  </si>
  <si>
    <t>penelitian eksperimental dengan menggunakan rancangan pre test and post test design. data yang diperoleh berupa kadar glukosa darah mencit yang dipuasakan selama 24 jam sebagai hasil pre test. kemudian mencit dibuat hiperglikemik dengan dosis tertentu. setelah itu mencit diberikan perlakuan kulit nanas (teh) dengan dosis yang berbeda pada setiap perlakuan untuk diamati penurunan kadar glukosa darah sebagai hasil post test. hasil pengukuran dianalisis secara statistik dengan uji one way anova dan dilanjutkan dengan uji BNT untuk mengetahui hasil yang terbaik.</t>
  </si>
  <si>
    <t>Menyajikan Edible Water pada Acara Pertemuan Keluarga untuk Mengurangi Dampak Sampah Botol Plastik di Laut</t>
  </si>
  <si>
    <t>Saat melaksanakan family gathering , dihidangkan minuman memakai soft drink berbasis plastik karena terkesan lebih praktis.
Namun ada bahaya yang mengintai dari penggunaan kemasan plastik.
Kebanyakan dari kemasan plastik adalah dirancang sedemikian rupa sehingga harus dibuang setelah sekali pakai. Bola air yang bisa dimakan (edible water) adalah salah satunya solusi seperti itu yang tidak dapat sepenuhnya membalikkan kerusakan tetapi dapat memberikan bantuan sementara untuk menghentikan bencana yang akan datang.</t>
  </si>
  <si>
    <t>Daun Kemangi (Ocimum basilicum L.) Sebagai Permen Anti Jamur</t>
  </si>
  <si>
    <t>Daun Kemangi merupakan tanaman kearifan local yang banyak dijumpai di berbagai daerah di Indonesia. Seringkali orang jarang mengonsumsi daun kemangi ini karena tidak menyukai rasanya. Padahal daun kemangi ini mempunyai kandungan yang bermanfaat yaitu eugenol yang memiliki kemampuan sebagai anti jamur. Dengan penelitian ini, penulis bertujuan untuk memanfaatkan kandungan eugenol pada daun kemangi untuk diolah menjadi permen anti jamur.</t>
  </si>
  <si>
    <t>SUTORO – Inovasi Susu Biji Lamtoro sebagai  minuman Susu Tinggi Protein</t>
  </si>
  <si>
    <t>Biji lamtoro memiliki banyak kandungan manfaat yaitu salah satunya tinggi protein menyerupai kedelai, akan tetapi tidak dimanfaatkan oleh karena itu kami tertarik memanfaatkan biji lamtoro untuk menjadikan sebagai susu nabati tinggi protein
yang selanjutnya disebut sebagai SUTORO. Dari hasil penelitian dapat disimpulkan bahwa Sutoro mengandung protein sebesar 2,75%. lalu pada uji organoleptik didapatkan sampel paling disukai pada aspek warna adalah B, aroma sampel C, Rasa sampel A, Tekstur Sampel A dan secara keseluruhan panelis menyukai sampel A dengan perbandingan 1:3</t>
  </si>
  <si>
    <t>Uji Efektivitas Ekstrak Puntung Rokok, Buah Mengkudu, Dan Daun Pepaya Untuk Membasmi Hama Pada Tumbuhan</t>
  </si>
  <si>
    <t>Berdasarkan data pengamatan dan penelitian yang dilakukan dilapangan, tingkat efektifitas tembakau puntung rokok yang dicampur dengan daun pepaya sebagai biopestisida untuk membasmi hama ulat tanaman sayur-sayuran terletak pada konsentrasi 6, 7% yaitu 15 puntung rokok di tambah 2 buah mengkudu dan 30gram daun papaya dengan air sebanyak 300 ml bisa membunuh ulat dalam waktu 15- 20 menit. Hal ini menunjukkan biopestisida tersebut dapat dijadikan sebagai bahan pestisida alami bagi para petani sayuran karena dan tidak membutuhkan biaya yang mahal.</t>
  </si>
  <si>
    <t>Pemanfaatan Daun Pepaya (Carica papaya L.) sebagai Substitusi Kedelai (Glycine max merr.) dalam Pembuatan Tempe Kaya Protein</t>
  </si>
  <si>
    <t xml:space="preserve"> Daun pepaya memiliki  kandungan manfaat yang baik antara lain bersifat anti angker, meningkatkan imunitas tubuh, anti malaria, mencegah demam berdarah, mengurangi nyeri haid, membantu pencernaan, meningkatkan trombosit, dan emfisema. Di dalam daun pepaya juga terkandung zat gizi yang baik untuk Kesehatan. Kandungan nutrisi tersebut yaitu lemak, protein, karbohidrat, kalsium, fosfor, zat besi, dan vitamin. 
Penelitian ini bertujuan untuk pembuatan tempe dari bahan daun pepaya sebagai inovasi pembuatan tempe dalam memenuhi kebutuhan gizi dan keamanan konsumsi bagi masyarakat.
</t>
  </si>
  <si>
    <t>Pemanfaatan Limbah Tahu sebagai Pakan Ayam untuk Menaikan Bobot Ayam (Galuus domesticus) pada periode Grower</t>
  </si>
  <si>
    <t>Penggunaan limbah padat tahu sebagai pakan merupakan salah satu alternatif yang digunakan untuk memenuhi permintaan pasar dan meningkatkan produktivitas ayam kampung. Penelitian ini dilakukan pada tanggal 27 Januari sampai tanggal 22 Februari 2022 di kandang pemeliharaan ayam di Bulak Banteng Kecamatan Kenjeran. Penelitian ini bertujuan untuk mengetahui pengaruh penggunaan limbah padat tahu terhadap konsumsi pakan, pertambahan bobot badan dan konversi pakan ayam kampung periode grower.</t>
  </si>
  <si>
    <t>Potensi Variasi Hidromakrofita Sebagai Agen Fitoremediasi Irigasi Tercemar Sampah di Kabupaten Malang</t>
  </si>
  <si>
    <t>Sampah sulit untuk diuraikan dan berdampak pada kerusakan ekosistem perairan. Tujuan dari penelitian ini adalah inventariasi dan identifikasi potensi tanaman hidromakrofita di perairan tercemar sampah. Landasan teori yang digunakan diantaranya profil sampah, profil hidromakrofita dan mekanisme fitoremediasi. Metode yang digunakan adalah observasi. Hidromakrofita kemudian didata dan diidentifikasi. Selain itu, air diidentifikasi mencakup fisik dan kimia seperti pH, suhu, warna, dan bau. Analisis menggunakan MS. Excell. Hasil penelitian yaitu genus yang mendominasi adalah golongan justicia sp</t>
  </si>
  <si>
    <t>Studi In Silico komponen pada daun Melissa officinalis (Lemon Balm) sebagai inhibitor  potensial untuk Orthopoxvirus di Monkeypox</t>
  </si>
  <si>
    <t>Baru-baru ini, penyakit Monkeypox dinyatakan sebagai darurat kesehatan masyarakat oleh WHO karena penyebaran yang marak di beberapa negara. Tujuan penelitian ini yaitu untuk mencari senyawa yang layak untuk menghambat penyebaran virus Monkeypox yang merupakan golongan genus Orthopoxvirus. 
Pada penelitian ini, komponen yang terdapat dalam Melissa officinalis  akan diuji dalam studi In Silico untuk melihat kelayakan komponen sebagai inhibitor virus Monkeypox yang menjangkit manusia</t>
  </si>
  <si>
    <t>Penggunaan Tangkai Cabai Sebagai Starter Pembuatan Yogurt</t>
  </si>
  <si>
    <t xml:space="preserve">Tujuan penelitian ini adalah untuk mengetahui potensi penggunaan tangkai cabai sebagai starter pembuatan yogurt dan mengetahui perbandingan tingkat kesukaan pada yogurt dengan penggunaan tangkai cabai dan bakteri starter pasar (cimory). </t>
  </si>
  <si>
    <t>antibakteri shoes cleaner dari ekstrak daun kemangi dan kulit buah alpukat</t>
  </si>
  <si>
    <t>Antibakteri Shoes Cleaner Dari Ekstrak Daun Kemangi Dan Ekstrak Kulit Buah Alpukat” hadir sebagai solusi pembersih sepatu berupa shoes sanitizer dengan proses dry cleaning yang mana produk ini tidak memerlukan air bersih untuk pengaplikasiannya.
Selain itu produk ini mengandung bahan aktif dari ekstrak daun kemangi dan kulit buah alpukat sebagai antibacterial dengan beberapa kandungan senyawa metabolit sekunder didalamnya seperti saponin, flavonoid, tanin, triterpenoid dan glikosida yang berfungsi menghambat pertumbuhan bakteri</t>
  </si>
  <si>
    <t>jer coat: potens kulit jeruk nipis (citrus aurantifolia) sebagai edible coating pada bua stroberi (tragaria x ananassa)</t>
  </si>
  <si>
    <t>pengawet buah anorganik dapat menyebabkan masalah pada kesehatan, sedangkan buah stroberi cepat busuk. perumusan masalah pada penelitian ini adalah apakah kulit jeruk nipis memiliki potensi sebagai edible coating untuk memperpanjang masa konsumsi buah stroberi. Konsentrasi yang dipakai adalah 60:400, 80:400, dan 100:400 manakah yang paling optimal sebagai edible coating untuk memperpanjang masa konsumsi buah stroberi. Setelah kulit jeruk diekstraksi lalu diaplikasikan pada stroberi dan dilakukan analisa T-test, semua hasil T-Test menunjukan hasil yang signifikan dan organoleptik.</t>
  </si>
  <si>
    <t>aktivitas in vitro ekstrak etanol bunga telang (clitorea ternatea) untuk menghambat bakteri propionibacterium acnes serta aplikasi nya sebagai gel anti jerawat</t>
  </si>
  <si>
    <t>yang dilakukan pada penelitian ini adalah meneliti sifat antibakteri dari bunga telang (clitoria ternatea) yang dapat digunakan untuk mengobati penyakit jerawat.</t>
  </si>
  <si>
    <t>Perbandingan Kandungan Vitamin C Pada Buah Ciplukan Budidaya dan Buah Ciplukan Liar</t>
  </si>
  <si>
    <t>Ciplukan termasuk ke dalam kingdom Plantae, divisi Spermatophyta, Sub Divisi Angiospermae, Kelas Dicotyledonae Ordo Solanales, Famili Solanaceae, Marga Physalis dan merupakan spesies Physalis Angulata. Tanaman ciplukan dapat mengobati penyakit seperti bisul, Influenza dan bronkitis. Pada penelitian ini peneliti ingin mengetahui perbandingan kadar Vitamin C yang terdapat pada buah ciplukan liar dan ciplukan budidaya.</t>
  </si>
  <si>
    <t>Pemanfaatan Bakteri Pseudomonas fluorescens dan Bacillus subtilis dalam Air Limbah Organik untuk Mendegradasi Plastik</t>
  </si>
  <si>
    <t xml:space="preserve">Penelitian ini bertujuan untuk mengetahui manfaat dan efektivitas starter bakteri pendegradasi plastik dengan menggunakan media air limbah kecambah kacang hijau dan air kelapa. Ada 3 macam starter bakteri yang akan dibandingkan efektivitasnya dalam mendegradasi plastik. Starter isolat subkultur-1 mengandung bakteri  pseudomonas fluorescens. Starter isolat subkultur- 2 mengandung bakteri bacillus subtilis. Starter isolat subkultur- 3 merupakan kombinasi bakteri  pseudomonas fluorescens dan bacillus subtilis. </t>
  </si>
  <si>
    <t xml:space="preserve">APLIKASI KUNCI DETERMINASI POHON BERBASIS ANDROID </t>
  </si>
  <si>
    <t>SMP Negeri 14 Surabaya memiliki koleksi pohon yang cukup banyak, sehingga dibutuhkan pengetahuan untuk identifikasi dan klasifikasi. Salah satu alat yang dapat digunakan untuk mengidentifikasi adalah kunci determinasi. peneliti mengembangkan aplikasi kunci determinasi berbasis android yang dapat diakses melalui smartphone dan bertujuan mempermudah siswa termasuk peneliti dalam mengidentifikasi pohon di lingkungan sekolah. Aplikasi yang telah dibuat kemudian divalidasi oleh ahli dan terdapat 24 jenis pohon dan aplikasi ini layak digunakan sebagai media belajar.</t>
  </si>
  <si>
    <t>Pemicu Kram Menstruasi yang Dihadapi Remaja dan Wanita Muda</t>
  </si>
  <si>
    <t>Penelitian tersebut adalah tentang faktor-faktor yang berkorelasi dan dapat menjadi pemicu kram menstruasi yang dihadapi oleh remaja dan wanita muda. Kami telah memberikan survei untuk perempuan dari umur 10-24 tahun untuk mencari trend di antara faktor-faktor tersebut dan dengan keberadaan kram menstruasi.</t>
  </si>
  <si>
    <t>pemanfaatan ekstrak limbah kulit apel (malus sp.) untuk mengatasi hiperkolesterolemia</t>
  </si>
  <si>
    <t>jumlah populasi masyarakat yang mengalami hiperkolesterolemia di Indonesia sebesar 35.9%. secara teori, kandungan antioksidan (polifenol dan pektin) dalam kulit apel dapat menurunkan kadar lemak. penelitian ini bertujuan untuk mengetahui perbedaan hasil pada beberapa kombinasi ekstrak (kulit apel, daging apel, dan campuran keduanya) dalam menurunkan tingkat absorbansi lemak, serta memberikan informasi mengenai manfaat kulit apel terhadap hiperkolesterolemia.</t>
  </si>
  <si>
    <t>Desain Primer dan Vektor Rekombinan untuk Envelope Protein Monkeypox Virus</t>
  </si>
  <si>
    <t>Penyakit Cacar Monyet (Monkeypox) adalah penyakit yang ditimbulkan oleh Monkeypox virus (MPV). Baru-baru ini, penyakit Cacar Moyet telah menyebar dari Afrika Barat ke benua Eropa dan Amerika. Sebagai tindakan pencegahan, perlu dilakukan penelitian tentang vaksin dari virus yang mengakibatkan penyakit Cacar Monyet. Setelah diketahui bagaimana desain dasar dari primer dan vektor rekombinan, diharapkan desain dapat dimanfaatkan sebagai langkah awal untuk pembuatan vaksin dari Monkeypox virus.</t>
  </si>
  <si>
    <t>INSEKSIKAYA (Insektisida Biji Srikaya) sebagai Insektisida Alami dengan Liquid Electric yang Ramah Lingkungan</t>
  </si>
  <si>
    <t>Nyamuk adalah jenis hewan yang sangat merugikan manusia karena dapat menimbulkan penyakit salah satunya adalah demam berdarah karena itulah 
harus di berantaskan.Pemberantasan ini 
di lakukan melalui banyak cara, namun 
banyaknya penggunaan insektisida sintetis justru menimbulkan efek negatif bagi lingkungan sehingga diperlukan alternatif lain. Oleh karena itu kami tertarik untuk membuat penelitian INSEKSIKAYA (Insektisida Biji Srikaya) sebagai insektisida alami dengan liquid electric
pembasmi nyamuk ramah lingkungan.</t>
  </si>
  <si>
    <t>Guacu : Pasta Gigi Herbal Ekstrak Daun Jambu Biji (Psidium Guajava) dan Mentimun (Cucumis Sativus) Sebagai Anti Carries Gigi</t>
  </si>
  <si>
    <t xml:space="preserve">Ekstrak daun jambu dan mentimun berkhasiat sebagai antinalteri terhadap Streptococcis mutas yaitu bakteri penyebab carries gigi. Penelitian ini dilakukan untuk membuat formula pasta gigi herbal yang dapat mencegah carries gigi dengan memanfaatkan ekstrak daun jambu biji dan mentimun. Hasil penelitian menunjukkan bahwa semakin tinggi konsentrasi ekstrak yang digunakan, maka semakin tinggi pula daya hambat dalam mencegah carries gigi. </t>
  </si>
  <si>
    <t>Pengolahan teh dari bunga telang</t>
  </si>
  <si>
    <t>Bunga telang (Clitori ternatea L) sering disebut juga Butterfly pea atau blue pea merupakan bunga yang khas dengan kelopak tunggal berwarna ungu, biru, merah muda (pink) dan putih. Tanaman telang tumbuh padan kisaran jenis tanah, toleran terhadap kelebihan hujan maupun kekeringan. Tujuan penelitian ini adalah manfaat teh bunga telang bagi kesehatan tubuh.  Metode yang digunakan adalah studi pustaka. Dari hasil kegiatan ini menunjukan bahwa membuat teh bunga telang sangat mudah dan meminum teh bunga telang membuat tubuh menjadi segar dan sehat.</t>
  </si>
  <si>
    <t xml:space="preserve">Diversitas Serangga Permukaan Tanah di Lingkungan Hutan Sekolah Bina Cita Utama Kawasan Bukit Tangkiling Palangkaraya </t>
  </si>
  <si>
    <t>Penelitian ini dibuat mengenai serangga permukaan tanah, yaitu mengindikasikan tingkat keanekaragaman serangga yang hidup pada permukaan tanah. Serangga adalah golongan hewan yang mendominasi di muka bumi, dimana peran serangga memiliki peran penting dalam menjaga keseimbangan ekosistem. Metode dari penelitian adalah deskriptif kuantitatif. Diversitas serangga dihitung menggunakan rumus Shannon-Wiener, yaitu indeks keanekaragaman (H').</t>
  </si>
  <si>
    <t>Potensi Pucuk Mantal (Smilax odoratissima) sebagai Penurun Kadar Kolesterol di Desa Luwuk Ranggan Kabupaten Kotawaringin Timur</t>
  </si>
  <si>
    <t xml:space="preserve">Pucuk mantal adalah salah satu biodiversitas yang terdapat di Kalimantan Tengah yang dimanfaatkan sebagai obat tradisional oleh masyarakat Desa Luwuk Ranggan. Penelitian ini bertujuan untuk mengetahui morfologi, efek yang dirasakan pengguna, serta untuk mengetahui potensi yang terdapat dalam pucuk mantal dalam menurunkan kadar kolesterol tinggi. </t>
  </si>
  <si>
    <t>Pengaruh Pemberian Perasan Buah Bakung Putih  (Crynum asiaticum L.) Untuk Pengendalian Hama Rayap Tanah (Coptotermes curvignathus H.)</t>
  </si>
  <si>
    <t xml:space="preserve">Penelitian tentang Pengaruh Pemberian Perasan Buah Bakung Putih  (Crynum asiaticum L.) Untuk Pengendalian Hama Rayap Tanah (Coptotermes curvignathus H.) bertujuan untuk menghasilkan produk alami dari tumbuhan bunga bakung putih (Crynum asiaticum L.) untuk membasmi rayap tanah yang dapat menyebabkan kerusakan pada bagunan atau gedung yang berbahan dasar kayu.
</t>
  </si>
  <si>
    <t>Uji Kualitas Red Wine Sageru Mayang Dengan Perbandingan Kadar Gula Sageru Mayang</t>
  </si>
  <si>
    <t>Nira sageru adalah bahan digunakan untuk pembuatan gula merah selain itu dimanfaatkan tuak atau sageru yang merupakan hasil penyadapan tandan bunga jantan. Manfaat nira sageru adalah melancarkan sistem penceranaan, mengobati diabetes, menurunkan demam dan melancarkan ASI. Sageru didapatkan dengan harga yang murah, sehingga perlu ditingkatkan kualitasnya. Penelitian ini adalah membuat red wine sageru  mayang dengan mencari perbandingan yang tepat gula aren dan sageru, serta disesuaikan dengan SNI 01-4018-1996 untuk wine anggur merek X sebagai kontrol positif.</t>
  </si>
  <si>
    <t>UJI AKTIVITAS LIMBAH BATANG DAN AKAR KANGKUNG AIR (Ipomoea aquatica) SEBAGAI ANITBAKTERI Vibrio sp.</t>
  </si>
  <si>
    <t xml:space="preserve">Vibrio sp. adalah bakteri gram negatif yang bentuknya seperti batang melengkung dan bersifat anaerob fakultatif di air asin. Anggota tubuh bakteri ini bergerak dengan flagel di ujung sel dan terdapat selubung. Spesies-spesies bakteri Vibrio sp. bersifat patogen dan salah satu akibat dari bakteri ini adalah gastroenteritis atau penyakit pencernaan. Ipomoea aquatica atau kangkung air mengandung protein, mineral (kalsium, fosfor, besi), vitamin (A, B1, C, karoten), hentriakontan, dan sitisterol. 
</t>
  </si>
  <si>
    <t>PERSENTASI MORTALITAS DAN UJI FITOKIMIA DENGAN EKSTRA DAGING BUAH KALABASA (MAJA) Aegle marmelos L.Coor SEGAR DALAM AIR SEBAGAI ANTI – SORU (RAYAP)</t>
  </si>
  <si>
    <t xml:space="preserve">Buah maja dapat dimanfaatkan untuk mengobati diare, disentri berfungsi sebagai anti bakteri, insektisida. secara langsung melalui observasi beberapa gedung yang berada di sekolah SMA Kristen Passo. penelitian dilakukan dengan pengamatan/observasi beberapa gedung di sekitar tumbuhnya tumbuhan maja di sekolah.dilakukan analisis kuantitatif dengan menghitung persentase mortalitas dari soru (rayap)  terhadap ekstrak dalam air daging segar buah kalabasa (maja) , analisa kualitatif dengan melakukan uji fitokimia dari tumbuhan kalabasa (maja). </t>
  </si>
  <si>
    <t>Uji Efektivitas Gel Antiseptik Ekstrak Daun Paku-Paku  (Dryopteris filix mas) Terhadap Penyembuhan Luka Sayat Mencit (Mus musculus L)</t>
  </si>
  <si>
    <t xml:space="preserve">Daun tumbuhan paku-paku (Dryopteris Filix Mas) memiliki kandungan senyawa metabolit sekunder yang berkhasiat sebagai antioksidan yang sangat bermanfaat dalam penyembuhan luka pada tubuh. Penelitian ini bertujuan untuk mengetahui pengaruh gel antiseptik ekstrak daun paku-paku  terhadap penyembuhan luka sayat pada mencit. Hasil penelitian menunjukan terdapat perbedaan perlakuan terhadap penyembuhan luka sayat pada mencit. Penyembuhan luka sayat yang baik terdapat pada perlakuan pemberian ekstrak daun tumbuhan paku-paku  sebesar 4% yaitu terdapat penyembuhan luka sayat sebesar 0.7mm </t>
  </si>
  <si>
    <t>Pembuatan Nata De Gandaria</t>
  </si>
  <si>
    <t xml:space="preserve">
Gandaria merupakan salah satu pohon yang mendominasi di hutan daerah tangkapan air dan melindungi daerah tangkapan air, dari daerah  bahaya banjir dan erosi. 
Gandaria adalah salah satu jenis tanaman buah tropis di indonesia yang menyebar dari kawasan Sumatera, Jawa, Kalimantan, hingga Ambon. Buah gandaria memiliki banyak kandungan yang baik untuk kesehatan tubuh manusia, Diantaranya: 
1. Memlembabkan dan menutrisi kulit. 
2. Mempercepat proses penyembuhan.
3. Memperlancar sistem pencernaan.
Kandungan yang terdapat dalam buah gandaria adalah air 80,9 gram , kalori 67 gram.</t>
  </si>
  <si>
    <t>Pembuatan dodol dari buah gandaria</t>
  </si>
  <si>
    <t>Gandaria merupakan salah satu pohon yang mendominasi di hutan daerah tangkapan air dan melindungi daerah tangkapan air, dari daerah  bahaya banjir dan erosi. 
Gandaria adalah salah satu jenis tanaman buah tropis di indonesia yang menyebar dari kawasan Sumatera, Jawa, Kalimantan, hingga Ambon. Buah gandaria memiliki banyak kandungan yang baik untuk kesehatan tubuh manusia, Diantaranya: 
1. Memlembabkan dan menutrisi kulit. 
2. Mempercepat proses penyembuhan.
3. Memperlancar sistem pencernaan.
Kandungan yang terdapat dalam buah gandaria adalah air 80,9 gram , kalori 67 gram.</t>
  </si>
  <si>
    <t>Bintanggur Sebagai Bahan Bakar Altirnatif</t>
  </si>
  <si>
    <t>Penelitian ini bertujuan untuk membuat bahan bakar alternatif pengganti biodiesel. Jenis penelitian yang digunakan adalah penelitian deskriptif menggunakan pendekatan kualitatif. Bahan yang digunakan adalah buah bintanggur (Calophyllum Inophyluum. L) dari pantai Ohoidertavun. Minyak bintanggur dihasilkan dengan mengekstrak biji bintanggur menggunakan cara sederhana. Minyak yang diperoleh berwarna hijau sesuai dengan warna dari inti biji buah bintanggur dan titik nyala yang diperoleh dari pembakaran menggunakan minyak bintanggur stabil dan baik</t>
  </si>
  <si>
    <t>Uji Kinerja Enzim Katalase terhadap Hidrogen Peroksida</t>
  </si>
  <si>
    <t>Hidrogen Peroksida merupakan salah satu zat yang sering digunakan, juga berbahaya bagi tubuh. Zat ini dapat ditangkal pengaruhnya oleh enzim katalase yang mengkatalisis zat dalam penguraian menjadi air dan oksigen. Peneliti mencoba untuk meneliti cara kerja enzim pada suhu normal, dengan melihat pengaruh volume terhadap laju reaksi serta proses termodinamika di dalamnya.</t>
  </si>
  <si>
    <t>Pengaruh Ekstrak Daun Ketapang (Terminalia catappa L.) Terhadap Hama Kutu Putih Pada Tanaman Gelombang Cinta (Anthurium plowmanii)</t>
  </si>
  <si>
    <t>Salah satu manfaat daun Ketapang yaitu menghilangkan hama pada tanaman. Tetapi masih banyak orang yang memakai bahan kimia untuk menghilangkan hama, padahal metode itu menimbulkan dampak negatif bagi kelangsungan pertumbuhan tanaman. Berdasarkan penelitian, masyarakat dapat mengaplikasikan ekstrak daun Ketapang pada tanaman yang dipenuhi hama. Bahan dasar yang digunakan adalah bahan dasar alami yaitu ekstrak daun Ketapang yang diharapkan dapat menghentikan pertumbuhan hama kutu putih. Hasilnya setelah 12×penyemprotan dalam 12 hari, hama kutu putih 99% mati dan warna daun perlahan menghijau.</t>
  </si>
  <si>
    <t>Mengamati Laju Fotosintesis Pada Berbagai Jenis Daun</t>
  </si>
  <si>
    <t xml:space="preserve">Fotosintesis adalah suatu proses biokimia pembentukan zat makanan seperti karbohidrat yang dilakukan oleh tumbuhan, terutama tumbuhan yang mengandung zat hijau daun atau klorofil.  Dimana merupakan aktivitas kompleks, yang dipengaruhi oleh banyak faktor, baik faktor internal maupun eksternal. </t>
  </si>
  <si>
    <t>Pemanfaatan Ampas Kopi untuk Dijadikan Lulur Perawatan Kulit</t>
  </si>
  <si>
    <t>Penelitian ini dilatar belakangi oleh
banyaknya siswa SMA Negeri 1 Tanjung
Raya yang terkena paparan sinar matahari
ketika kegiatan diluar ruangan sehingga
menyebabkan terjadinya kerusakan Skin
Barrier yang menyebabkan kulit belang.
Hal ini menunjukkan bahwa banyak dari
kalangan siswa yang tidak sadar betapa
pentingnya menjaga kesehatan kulit</t>
  </si>
  <si>
    <t xml:space="preserve">Pemanfaatan Ampas Kopi untuk Dijadikan Lulur Perawatan Kulit </t>
  </si>
  <si>
    <t>Penelitian ini dilatar belakangi oleh banyaknya siswa SMA Negeri 1 Tanjung Raya yang terkena paparan sinar matahari ketika kegiatan diluar ruangan sehingga menyebabkan terjadinya kerusakan Kulit  yang menyebabkan kulit belang. Hal ini menunjukkan bahwa banyak dari kalangan siswa yang tidak sadar betapa pentingnya menjaga kesehatan kulit.</t>
  </si>
  <si>
    <t>Pemanfaatan Daun Pisang (Musa paradisiaca linn) sebagai  Pengobatan Radang Tenggorokan</t>
  </si>
  <si>
    <t xml:space="preserve">Daun pisang merupakan suatu limbah yang tidak digunakan oleh masyarakat, namun senyawa senyawa yang terkandung di dalam daun pisang kaya akan antioksida. Tujuan dari makalah penelitian ini untuk memberikan informasi dan gambaran mengenai cara pengolahan daun pisang supaya bisa digunakan untuk obat radang tenggorokan dan mengetahui berbagai macam kandungan yang ada di dalamnya. Salah satu kandungan yang bermanfaat dalam pengobatan sakit tenggorokan adalah flavonoid yang berguna sebagai antibiotik. </t>
  </si>
  <si>
    <t xml:space="preserve">Implementasi Konsep Osmosis dalam Pembuatan Produk Kuliner </t>
  </si>
  <si>
    <t>Penelitian ini bertujuan untuk mengetahui pembuatan produk kuliner berdasarkan pengaruh implementasi konsep osmosis di SMK Negeri 8 Palembang. Objek penelitian ini adalah pembuatan produk kuliner. Teknik pengumpulan data pada penelitian ini adalah studi pustaka dan eksperimen. Hasil penelitian ada pengaruh konsep osmosis dalam pembuatan produk kuliner</t>
  </si>
  <si>
    <t>BRIKADI (Briket kulit durian sekam padi)</t>
  </si>
  <si>
    <t>Jenis penelitian ini adalah eksperimen yang bertujuan untuk mengetahui pembuatan briket dengan bahan baku dari limbah kulit durian dan sekam padi. 
Judul penelitian kali ini adalah BRIKADI yaitu Briket Kulit Durian Sekam Padi. Judul ini dilatarbelakangi atas permasalahan banyaknya limbah kulit durian yang ada di daerah Muara Enim sebagai salah satu penghasil buah durian terutama pada saat memasuki musim durian yaitu kisaran bulan September sampai dengan bulan Februari.Pada Penelitian kali ini kami juga meneliti Perbandingan Terbaik dari percampuran briket itu sendiri</t>
  </si>
  <si>
    <t>BIOPESCHUS (Biopestisida Cuka Eucalyptus) Efektifitas kadar Biopeschus terhadap hama</t>
  </si>
  <si>
    <t>Biopescus (Biopestisida Cuka Eucalyptus) merupakan biopestisida yang terbuat dari Eucalyptus grandis yang memiliki kandungan antibakteri yang sangat baik untuk membasmi hama. Biopestisida yang kami buat ini berupa ekstrak daun eucalyptus yang dicampur dengan cuka makan. SMAN 1 Unggulan Muara Enim memiliki tanaman Eucalypthus Grandis. Peneliti memanfaatkan peluang tersebut. Senyawa Flavonoid, Tanin, dan 1,8 cineol yang terkandung di dalam tanaman ini berpontesi sebagai antibakteri. Dipadukan dengan cuka makan yang mengandung 10% asam asetat yang dapat membasmi hama ulat.</t>
  </si>
  <si>
    <t>Analisis Metabolit Sekunder Kombinasi Ekstrak Peronema Canescens dan Blumae balsamifera untuk Peningkatan Sistem Imun</t>
  </si>
  <si>
    <t>Penelitian ini berfokus pada penyelidikan kandungan metabolit sekunder dari minuman tradisional yang diminum masyarakat di Kecamatan Muaradua saat pandemi Covid-19.</t>
  </si>
  <si>
    <t>Penggunaan Arang Aktif dalam Produk Alternatif Nasal Plug sebagai Penyaring Polutan Gas</t>
  </si>
  <si>
    <t>Penelitian ini bertujuan menyediakan
alat penyaring gas dari udara kotor yang
dapat digunakan dengan mudah dan
praktis. Produk yang dihasilkan berupa
produk alternatif nasal plug. Penelitian
yang dilakukan berupa uji efektivitas
produk alternatif nasal plug yang
menggunakan 2 jenis bahan alas perekat yakni dari sponge/filter masker N95 dan kain kasa terhadap gas CO2.</t>
  </si>
  <si>
    <t>Potensi Lalat Puru (Cecidochares connexa Macquart) sebagai Agen Hayati Gulma Chromolaena odorata L. di Kecamatan Sekayu Kabupaten Musi Banyuasin</t>
  </si>
  <si>
    <t xml:space="preserve">Penelitian ini bertujuan untuk mengetahui populasi lalat puru (Cecidochares connexa Macquart) terhadap C. odorata khususnya di Kecamatan Sekayu, Kabupaten Musi Banyuasin. Rerata puru/batang yang paling tinggi berada di lapangan terbuka yakni 92 puru/batang dan yang paling rendah berada di perumahan yakni 63 puru/batang. Keberhasilan imago yang muncul tertinggi pada puru yang berasal dari lapangan terbuka yakni 90% dan paling rendah puru yang berasal dari sekolah dan perumahan yakni 50%. </t>
  </si>
  <si>
    <t>Pemanfaatan Bunga Tanjung dan Serai Sebagai Pembasmi Nyamuk dan Serangga Lainnya.</t>
  </si>
  <si>
    <t>Banyak orang yang belum tahu bahwa bunga tanjung dan serai memiliki aroma yang khas,sungguh pencampuran dua tanaman alami ini sangat bagus dan berkhasiat.Penelitian ini didasarkan akibat kegundahan hati peneliti dengan oknum-oknum yang masih banyak menggunakan pembasmi nyamuk dan serangga lain dengan bahan-bahan kimia yang tentu saja dapat berdampak juga pada kesehatan manusia bagi yang tidak sengaja menghirup nya.</t>
  </si>
  <si>
    <t>Pemanfaatan Limbah  DuBaCa (Durian, Bawang, Cabai)  sebagai Biopestisida untuk Tanaman Cabai (Capsicum frutescens)</t>
  </si>
  <si>
    <t>Limbah kulit durian yang menumpuk dapat menyebabkan bau tidak sedap dan dapat mendatangkan penyakit. Untuk mengatasi masalah itu, perlu adanya inovasi dalam pengelolaan sampah kulit durian dengan melibatkan masyarakat luas sehingga sampah kulit durian dapat dimanfaatkan menjadi produk yang bernilai ekonomis. Salah satu potensi kulit durian adalah kandungan minyak atsiri yang tinggi. Minyak atsiri kulit durian mengandung senyawa flavonoid, saponin, dan polifenol yang bersifat racun terhadap hama sehingga dapat dimanfaatkan menjadi pestisida nabati yang ramah lingkungan.</t>
  </si>
  <si>
    <t>Pemanfaatan Ekstrak Putri Malu Sebagai Bahan Pengawet Tomat</t>
  </si>
  <si>
    <t>Tumbuhan putri malu (mimosa pudica linn) dikenal sebagai tumbuhan yang mengandung saponin yang dapat digunakan sebagai pengawet. Penelitian ini dilakukan dengan tujuan untuk mengetahui apakah ekstrak putri malu dapat digunakan sebagai bahan pengawet tomat. Metode penelitian yang dilakukan adalah eksperimen. kami melakukan eskperimen dengan mengekstrak tumbuhan putri malu mengunakan larutan maserasi etanol 96% sebanyak 50ml dan aquadest. Kemudian cairan dioleskan pada tomat dan dibiarkan di suhu ruangan. Hasil penelitian menujukan bahwa tumbuhan putri malu berpengaruh terhadap pengawetan tomat.</t>
  </si>
  <si>
    <t>UJI EFEKTIVITAS ANTIBAKTERI CAMPURAN EKSTRAK JINTAN HITAM (Nigella sativa) DAN BIJI SELASIH (Ocimum basilicum)  TERHADAP BAKTERI DAN KUMAN PADA TANGAN</t>
  </si>
  <si>
    <t xml:space="preserve"> penelitian ini adalah untuk mengetahui efektivitas dari campuran ekstrak biji Selasih (Ocimum basilicum) dan biji jintan hitam terhadap bakteri yang ada di tangan</t>
  </si>
  <si>
    <t>Keanekaragam Musuh Alami Hama Jagung di Kelurahan Batu Belang Jaya</t>
  </si>
  <si>
    <t xml:space="preserve">Provitas jagung OKU Selatan  tahun 2018 sebesar 7,08 ton / hektar namun pada tahun 2019 mengalami penurunan menjadi 6,37 ton / hektar hal ini dikarenakan adanya perubahan iklim dan serangan hama, berbagai usaha untuk menangulangi permasalahan hama dengan pemberian pestisida kimiawi, tetapi menimbulkan dampak ekologi yaitu kematian hewan yang bukan target. Oleh karena itu kami menetapkan penelitian kami berjudul  “Keanekaragaman Musuh Alami Hama Jagung Di Kelurahan Batu Belang Jaya”. </t>
  </si>
  <si>
    <t>Karakteristik Morfologi Kopi Robusta (Coffea canephora) di Empat Lawang</t>
  </si>
  <si>
    <t>Salah satu penghasil kopi robusta (Coffea canephora) terbesar di Indonesia adalah provinsi Sumatera Selatan, tepatnya di kabupaten Empat Lawang yang disebut sebagai salah satu daerah pemasok kopi robusta (Coffea canephora) di Indonesia. Kopi robusta (Coffea canephora) di Empat Lawang berasal dari petani kopi daerah kecamatan Ulu Musi, Talang Padang, Muara Pinang dan Paiker, di mana penghasilan utama penduduknya bertani kopi. Penelitian ini bertujuan untuk mengidentifikasi dan memahami karakteristik morfologi kopi robusta di Empat Lawang dengan menggunakan metode deskriptif kualitatif.</t>
  </si>
  <si>
    <t>Benang Operasi (suture) dari Epidermis Bos taurus</t>
  </si>
  <si>
    <t xml:space="preserve">Penelitian pembuatan benang operasi dari kulit sapi serta menguji kemampuan dan kefektifannya dengan tujuan membuat benang operasi lokal, sehingga meredakan ketergantungan Indonesia terhadap biomaterial impor pada bidang biomedik </t>
  </si>
  <si>
    <t xml:space="preserve">INOVASI ALAT DISTILASI UAP PANCI KUKUS  MENGHASILKAN MINYAK ATSIRI SERAI  SEBAGAI AROMATERAPI SEDIAAN MINYAK ANGIN  </t>
  </si>
  <si>
    <t xml:space="preserve">Produk aromaterapi yang mudah pemakainnya,  praktis dibawa, berkhasiat mengobati, dan dapat merelaksasi seluruh tubuh adalah ‘minyak angin aromaterapi’.  
Essensial oil atau di Indonesia lebih dikenal dengan minyak atsiri  harganya  relatif mahal sehingga para produsen ‘nakal’ sering menggantikan dengan essensial oil sintetis.  
Sebagai solusi permasalahan di atas, peneliti berinovasi mengembangkan rancang bangun alat distilasi uap berbahan peralatan sederhana yang dinamakan ‘Alat Distilasi Uap Panci Kukus’.  Alat distilasi digunakan untuk memproduksi minyak atsiri atau essensial oil. 
</t>
  </si>
  <si>
    <t>Pemanfaatan Biji Buah Nangka (Artocarpus Heterophyllus) sebagai Bahan Baku Alternatif Pembuatan Tahu</t>
  </si>
  <si>
    <t xml:space="preserve">Meningkatnya biaya produksi serta kurangnya pemanfaatan limbah ini menjadi alasan utama penulis dalam membuat penelitian ini. Tujuannya adalah untuk mengurangi biaya produksi tahu dengan memanfaatkan limbah biji buah nangka. 
Kesimpulannya adalah biji buah nangka dapat menjadi bahan alternatif pembuatan tahu yang tidak kalah baik dari tahu biasa. Baik dari segi rasa, tampilan, aroma, dan tekstur. </t>
  </si>
  <si>
    <t>Nekochi LiLeDaSIF (Inovasi Pakan Kucing Limbah Lele-Daun Singkong Food)</t>
  </si>
  <si>
    <t>NEKOCHI LileDaSiF adalah inovasi pakan kucing terbuat dari limbah kepala ikan lele dan daun singkong.  Tujuan penelitian adalah untuk mengetahui potensi alternative pakan kucing berbahan lokal limbah kepala lele dan daun singkong. Metodologi yang digunakan adalah eksperimen dengan membandingkan pakan komersil (kontrol) dan pakan buatan (perlakuan) kepada 5 (lima) ekor kucing. Hasil penelitian berdasarkan data deskrptif kuantitatif sederhana menunjukkan bahwa inovasi pakan kucing  NEKOCHI LileDaSiF diminati kucing sama halnya dengan pakan komersil.</t>
  </si>
  <si>
    <t>Efektivitas Ekstrak Daun Pandan Wangi Sebagai Obat Antidepresan Alami</t>
  </si>
  <si>
    <t>Penelitian ini adalah untuk mencari obat antidepresan alami yang dapat dijadikan sebagai terapi obat depresi yang dapat meningkatkan mood seseorang. Kami meneliti salah satu tanaman yang berpotensi memiliki aktivitas antidepresan yaitu tanaman Pandan wangi (Pandanus amaryllofius R.) diketahui terdapat alkaloid, flavonoid, saponin, tannin, polifenol, dan terponoid memiliki aktivitas antidepresan, yang dapat dijadikan sebagai obat antidepresan.</t>
  </si>
  <si>
    <t>Tithonia diversifolia Selamatkan Padi Orangtuaku dari Gagal Panen</t>
  </si>
  <si>
    <t xml:space="preserve">Daerah Tobasa merupakan daerah tropis yang banyak ditumbuhi oleh beraneka ragam pohon dan rumput. Diantaranya jenis ARACEAE tepatnya Tithonia diversifolia yang dalam bahasa Indonesia sering disebut KI PAHIT banyak tumbuh disetiap pinggir jalan dan setiap pinggiran sungai. Tumbuhan ini sangat mudah tumbuh dan sering dianggap sebagai gulma oleh petani dan ditebang serta dibuang begitu saja. 
</t>
  </si>
  <si>
    <t>Lilin Penghilang Insomnia</t>
  </si>
  <si>
    <t xml:space="preserve">Pada penelitian ini,kami membuat sebuah lilin aromaterapi yang bisa mengurangi insomnia bagi penderitanya. Lilin aromaterapi tersebut dibuat menggunakan limbah sarang madu dan kulit jeruk dimana bahan-bahan tersebut cukup mudah untuk didapat dan ditemui. 
Setelah beberapa percobaan yang telah dilakukan,maka kami mendapat kesimpulan bahwa lilin aromaterapi tersebut cukup membantu orang yang terkena insomnia. </t>
  </si>
  <si>
    <t>Desa Narumonda yang terletak
dipinggiran Danau Toba. Sektor pertanian
merupakan komoditi utama. Hasil padilah
yang digunakan orangtua menyekolahkan
kami hingga ke tingkat perguruan tinggi. 5
tahun terakhir, gangguan keong mas
sangat dikeluhkan. Kami mau membantu
meringankan biaya produksi dengan
pembuatan pestisida alami dari daun
Tithonia diversifolia atau Bunga Paet-paet.
Tumbuhan ini sangat berlimpah di desa
kami dan tidak dimanfaatkan selama ini
dianggap tumbuhan pengganggu.</t>
  </si>
  <si>
    <t xml:space="preserve">Bubuk Kopi Biji Salak (Salacca zalacca) Penurun Gula Darah ( Diabetes Mellitus ) </t>
  </si>
  <si>
    <t xml:space="preserve">Biji salak dianggap kurang mempunyai daya guna, sesungguhnya dibalik biji salak tersebut terdapat manfaat yang luar biasa bagi kesehatan tubuh kita , yaitu sebagai obat alternatif herbalis yang bersifat organik sebagai obat penurun gula darah ( diabetes mellitus ) 
Dengan   memberikan bubuk kopi  salak kepada responden sebanyak 35 orang mengalami penurunan gula darah sebesar 86.77% , hampir sama dengan perlakuan kepada responden penurun gula darah obat kimia dari 35 responden mengalami penurunan sebesar 90.17 % .  
</t>
  </si>
  <si>
    <t>Cookies Daun Pegagan (Centella asiatica)  Sebagai Antioksidan</t>
  </si>
  <si>
    <t>Pegagan (Centella asiatica) merupakan tanaman obat yang dapat digunakan sebagai alternatif antioksidan sintesis. Daun pegagan memiliki rasa yang pahit sehingga banyak yang tidak menyukainya, maka daun pegagan perlu diolah menjadi Cookies. Adapun metode penelitiannya adalah eksprimen one group pretest-posttest design dan dilanjutkan uji hedonik. Berdasarkan hasil uji hedonik, cookies daun pegagan meliputi warna, aroma, rasa, dan tekstur cookies. Dapat disimpulkan bahwa adanya pengaruh penambahan terhadap serbuk daun Pegagan (Centella asiatica) terhadap penampilan cookies.</t>
  </si>
  <si>
    <t>Pemanfaatan Bunga Telang Sebagai Snack Sehat Bagi Penderita Diabetes Mellitus</t>
  </si>
  <si>
    <t xml:space="preserve">Penelitian ini bertujuan menjadikan bunga telang sebagai snack sehat bagi penderita diabetes mellitus serta meningkatkan variasi dan inovasi baru makanan yang sehat dan bergizi tinggi dan terjangkau bagi masyarakat. Metode yang digunakan yaitu observasi. Instrumen penelitian yaitu angket dan glukometer. Data dianalisis dengan deskriptif kualitatif dan kuantitatif. Hasil penelitian dari aspek rasa,warna dan tekstur dikategorikan baik. Dari uji glukometer sebelum dan sesudah memakan snack sehat bunga telang yaitu mengalami kenaikan gula darah sedikit dan ada juga yang kadar gula darahnya tetap. </t>
  </si>
  <si>
    <t xml:space="preserve">Pemanfaatan Rumput Oma (Brachiaria muticia) Sebagai Pembersih Gigi </t>
  </si>
  <si>
    <t>Penelitian kami menjelaskan tentang bagaimana pemanfaatan rumput Oma yang minim penggunaannya dalam kehidupan sehari-hari, karena hanya di gunakan sebagai pakan ternak. Oleh sebab itu kami berinovasi pada penelitian ini dengan membuat pembersih gigi sebagai manfaat dari rumput Oma ini. Rumput Oma ini mengandung protein, kalsium dan fosfor yang baik bagi gigi dan karena itu juga kami memakai rumput ini dan memanfaatkannya.</t>
  </si>
  <si>
    <t>Pembuatan Bio Hand Sanitizer dari Kulit Jeruk Purut (Citrus hystrix),Batang Serai(Cymbopogon citratus),dan Lidah Buaya(Aloe Vera)</t>
  </si>
  <si>
    <t xml:space="preserve">
Menjaga kesehatan tangan menjadi salah 
satu hal yang sangat penting.Menggunakan Hand Sanitizer 
juga termaksud dalam menjaga kesehatan 
tangan dari bakteri atau virus yang 
menular.Hand sanitizer adalah pembersih 
tangan berbentuk cairan atau gel untuk 
membasmi bakteri.Selain itu tumbuhanan
yang memiliki potensi penghasil
antibakteri adalah kulit jeruk Purut (Citrus 
hystrix), Batang Serai (Cymbopogon 
citratus), dan Lidah Buaya (Aloe vera) 
dapat dikembangkan menjadi Hand 
Sanitizer yang ramah lingkungan.
</t>
  </si>
  <si>
    <t>Pemanfaatan daun salam Koja(muraya koenigii)sebagai Shampo rambut anti rontok</t>
  </si>
  <si>
    <t>Kami meneliti Daun Salam Koja karena memiliki kandungan yang sangat bermanfaat bagi rambut.
Sehingga dapat di olah menjadi Sampo anti rontok.</t>
  </si>
  <si>
    <t>Pemanfaatan Edible Coating Yang Berasal Dari Gel Lidah Buaya Dan Pati Singkong Pada Jambu Air, Tomat Dan Cabai Merah</t>
  </si>
  <si>
    <t xml:space="preserve">Upaya untuk mempertahankan mutu dan umur simpan buah dan sayur yang terolah minimal adalah mengendalikan proses fisiologis dan aktivitas mikroorganisme. Metode yang dapat dilakukan untuk menghambat proses tersebut adalah dengan pelapisan edible coating. Gel yang terdapat pada lidah buaya dapat dijadikan sebagai bahan pengawet pangan alami karena memiliki kemampuan sebagai antimikroba. Sama halnya dengan pati singkong yang memiliki kandungan utama amilosa dan amilopektin yang dapat membentuk film yang cukup kuat. </t>
  </si>
  <si>
    <t>Strategi Eco-Friendly Zero Waste Management pada Kedai Kopi Work Coffee Indonesia Di Bekasi</t>
  </si>
  <si>
    <t>Saat ini, dunia sedang dilanda banyak masalah. Akan tetapi terdapat sebuah masalah yang sudah ada sejak dahulu kala, namun masih sering diabaikan yakni, sampah. Sampah yang berserakan menggagu kesehatan, penglihatan , dan lain-lain. Karena  masih terdapat banyak sampah yang tersisa kami memperkenalkan sebuah program yang bersifat mengurangi sampah secara ekstrim yakni, "Zero Waste" yang merupakan sebuah program yang baru dan cukup ekstrim. Beberapa orang dan insitut di dunia telah malaksanakannya dan sangat efektif. Penelitian kami bertujuan menguak lebih lanjut tentang program ini.</t>
  </si>
  <si>
    <t>"analisis potensi ekstrak daun kemangi (ocimum basilicum L.) sebagai alternatif hand sanitizer"</t>
  </si>
  <si>
    <t>penelitian ini yang berjudul "analisis potensi ekstrak daun kemangi (ocimum basilicum L) sebagai alternatif hand sanitizer" bertujuan untuk menganalisis kefektivitasan ekstrak daun kemangi dalam membunuh mikroba sebagai alternatif hand sanitizer</t>
  </si>
  <si>
    <t>Pemahaman santri SMP DTBS Putri terhadap sunscreen</t>
  </si>
  <si>
    <t>menguji seberapa paham santri santri terhadap sunscreen, apakah mereka sudah mengetahui bahwa reapplay sunscreen adalah hal yang penting. Lalu memberi informasi atau edukasi kepada santri.</t>
  </si>
  <si>
    <t>Formulasi Snack Bar Berbahan Dasar Tepung Pisang Kepok (Musa Paradisiaca  Formatypica) dan Penambahan Tepung Kacang Merah sebagai Alternatif Selingan Untuk  Diabetes Mellitus</t>
  </si>
  <si>
    <t xml:space="preserve">Diabetes Mellitus (DM) merupakan salah satu penyakit degenerenatif yang menjadi masalah kesehatan global dan masuk ke dalam salah satu Sustainable Development Goals (SDGs) 2030 yang dimana disebabkan adanya peningkatan kadar glukosa darah diatas nilai normal. Dalam memenuhi kebutuhan pangan yang cukup tanpa menghilangkan salah satu zat gizinya yaitu dengan mengkonsumsi makanan selingan berupa snack bar. </t>
  </si>
  <si>
    <t xml:space="preserve">Potensi Daun Labu Siam sebagai Bahan Dasar Pembuatan Tempe </t>
  </si>
  <si>
    <t xml:space="preserve">Tempe merupakan salah satu jenis olahan atau bahan mentahan yang banyak digemari oleh masyarakat dari berbagai usia .Karena rasanya yang enak dan memiliki bau khas tempe.Tempe yang dibuat dari fermentasi biji kedelai dan memiliki nilai kandungan gizi yang tinggi dan mengandung banyak manfaat. Daun labu siam adalah jenis sayuran yang berasal dari tanaman labu siam yang memiliki nama ilmiah (Spechium Edula).  </t>
  </si>
  <si>
    <t>Membandingkan Kesegaran Tempe Antara Tempe yang dibungkus Daun Pisang dan dibungkus Plastik</t>
  </si>
  <si>
    <t xml:space="preserve">Pada umumnya tempe dibungkus menggunakan dua jenis bungkus, yaitu plastik dan daun pisang. Peneliti melakukan penelitian untuk membandingkan kualitas kesegaran tempe yang dibungkus daun pisang dengan yang dibungkus plastik. Metode penelitian yang digunakan yaitu studi pustaka dan eksperimen.Untuk mengetahui perbandingan kesegaran tempe,  eksperimen dilakukan selama tiga hari, melalui pengamatan langsung dari segi tekstur, hifa, dan bau. </t>
  </si>
  <si>
    <t>Fresh Spray Bikin Melek Anti Nge-Lag (Upaya Mengatasi Rasa Kantuk di Kelas dalam Proses Belajar Siswa SMP Bina Insan Boarding School)</t>
  </si>
  <si>
    <t>Pada penelitian ini, kami mengembangkan produk Bernama Fresh Spray. Fresh spray adalah suatu semprotan wajah yang memiliki bahan utama yaitu daun mint dan air dingin sehingga dapat menghilangkan rasa kantuk. Selain itu, Fresh spray juga  dilengkapi dengan lidah buaya yang berfungsi untuk menyegarkan kulit wajah dan melembabkan.</t>
  </si>
  <si>
    <t>Daur Ulang Limbah Organik (Kulit Jeruk) Menjadi Penambah Rasa Yoghirt</t>
  </si>
  <si>
    <t>Limbah merupakan sisa hasil kegiatan yang tidak digunakan lagi oleh makhluk hidup. Salah satu limbah rumah tangga yang jarang digunakan kembali adalag kulit jeruk. Kandungan dalam kulit jeruk mampu mengurangi berbagai resiko penyakit salah satunya penyakit jantung.</t>
  </si>
  <si>
    <t>Efektivitas Ekstrak Daun Bintaro terhadap Mortalitas Jentik Nyamuk</t>
  </si>
  <si>
    <t>Penelitian ini bermula dari permasalahan nyamuk yang menjadi vektor pembawa penyakit pada manusia. Salah satu upaya yang dapat dilakukan untuk memutus rantai penyebaran nyamuk adalah dengan memberantas jentik-jentik nyamuk. Penelitian ini bertujuan melihat efektivitas ekstrak daun bintaro terhadap mortalitas nyamuk dengan membandingkan penggunaan pelarut aquadest dan ethanol dengan perbandingan yang divariasikan. Hasilnya menunjukkan bahwa mortalitas tertinggi pada jentik nyamuk dengan menggunakan ekstrak daun bintaro dengan pelarut ethanol perbandingan 1 : 2.</t>
  </si>
  <si>
    <t xml:space="preserve"> Pemanfaatan Biji Alpukat (Persea Americana) Untuk   Kolesterol Dalam Sediaan Teh Dengan Metode Pengeringan Simplisia</t>
  </si>
  <si>
    <t>Penelitian ini  memanfaatkan biji alpukat yang selama ini dianggap sebagai sampah. Beberapa literatur menyatakan bahwa biji alpukat memiliki kandungan flavonoid yang dapat digunakan untuk menurunkan kadar kolesterol jahat. Beberapa penelitian  mengekstrak flavonoid dalam biji alpukat menggunakan pelarut organik. Peneliti mencoba untuk membuat sediaan dari biji alpukat secara sederhana.Penelitian ini  membuat sediaan teh dari biji alpukat melalui metode pengeringan. Kandungan flavonoid dalam teh biji alpukat ini kemudian di uji secara kualitatif menggunakan pereaksi Smith-Metcalfe.</t>
  </si>
  <si>
    <t>Uji Ketahanan Tempe Multigrain Di Bawah Sinar Matahari, Tempat Teduh dan Kering, dan Di Tempat Lembab.</t>
  </si>
  <si>
    <t>Jadi tujuan saya membuat tempe multigrain ini adalah agar orang yang sedang diet atau yang memang vegetarian bisa memenuhi kebutuhannya dengan memakan tempe ini karena tempe ini memiliki vitamin dan nutrisi yang cukup banyak untuk tubuh kita. Saya juga ingin membuat superfood dari tempe ini</t>
  </si>
  <si>
    <t>Pembuatan Biogas dari Feses Manusia Sebagai Energi Alternatif Dapur Ruang Makan Sekolah</t>
  </si>
  <si>
    <t>Penelitian kami bertujuan untuk mengolah feses manusia sebagai bahan bakar alternatif pada dapur ruang makan sekolah. Penelitian ini dilakukan dengan membuat biodigester sebagai tempat fermentasi feses manusia, pengumpulan bahan baku biogas berupa feses manusia, pembuatan biogas dari feses manusia, pengujian biogas dari feses manusia, dan desain pemanfaatan biogas. Hasil penelitian menunjukkan bahwa dapur ruang makan sekolah dapat menggunakan biogas yang terbuat dari feses manusia.</t>
  </si>
  <si>
    <t>Pemanfaatan Zat Luciferin Pada Kunang-Kunang Sebagai Sarana Penghematan Listrik</t>
  </si>
  <si>
    <t>Masalah pemborosan listrik di dunia termasuk Kota Baru Parahyangan perlu diatasi. PJU KBPa yang memakan banyak biaya memerlukan sumber cahaya alternatif. Salah satunya adalah dengan memanfaatkan bioluminesensi dari makhluk hidup seperti kunang-kunang. Kunang-kunang memiliki gen luciferin yang membuatnya bercahaya. Penelitian ini bertujuan menggali bagaimana membuat tanaman bercahaya buatan dengan memasukkan gen luciferin ke dalam tanaman serta keefektifan caranya.</t>
  </si>
  <si>
    <t>Pengaruh konsentrasi Ekstrak Limbah Kulit Jeruk dan serai Wangi terhadap Pertumbuhan Bakteri Sebagai solusi Pengganti Hand Sanitizer Kimia</t>
  </si>
  <si>
    <t xml:space="preserve">Selama ini, untuk mencegah kontaminasi mikroba, adalah menjaga kebersihan salah satunya dengan mencuci tangan atau menggunakan hand sanitizer. penelitian ini bertujuan untuk membuat sanitizer alami dari ekstrak limbah kulit jeruk dan serai wangi.
</t>
  </si>
  <si>
    <t>Pemanfaatan Lidah Buaya ( Aloe vera) sebagai Anti AntiOksidan Alami dalam Meregenerasi Minyak Jelantah</t>
  </si>
  <si>
    <t xml:space="preserve">Minyak goreng yang kita konsumsi erat kaitannya dengan kesehatan. Penggunaan minyak goreng berulang kali dalam proses penggorengan dapat menurunkan mutu dan perubahan sifat fisikokimia (kerusakan minyak). Perubahan tersebut menghasilkan warna minyak menjadi gelap, naiknya bilangan peroksida.Penelitian ini untuk mengetahui pengaruh lidah buaya sebagai anti oksidan alami dalam meregenerasi minyak goreng jelantah. Untuk pengujian minyak digunakan parameter bilangan peroksida, kejernihan, dan uji organoleptik. Minyak jelantah yang sudah diberi Aloe vera menjadi berwarna jernih dan lebih baik.
</t>
  </si>
  <si>
    <t>Cakupan Imunisasi dan Jumlah Suspek Penyakit Campak Sebelum dan Sesudah Pandemi</t>
  </si>
  <si>
    <t>Penelitian ini berfokus pada penyakit campak pada sebelum dan sesudah pandemi covid 19, mulai dari imunisasi dan jumlah suspek campak</t>
  </si>
  <si>
    <t>Pengaruh  Pemberian Pelet Berbasis Larva BSF (Hermetia illucens) terhadap Perubahan Warna Ikan Komet (Carassius auratus) Menggunakan Metode STEM</t>
  </si>
  <si>
    <t>Pakan ikan banyak di produksi oleh pabrik. Sedangkan melalui proses biokonversi, limbah rumah tangga dapat menghasilkan larva yang bisa dimanfaatkan sebagai alternatif pakan ikan. Penelitian ini dilakukan dengan tujuan mengetahui perubahan warna yang terjadi pada ikan dengan pemberian pelet berbasis larva BSF. Penelitian menggunakan metode eksperimen dengan alur pembelajaran STEM. Pelet dibuat dengan 3 kombinasi perbandingan. Hasilnya, pelet dengan komposisi 25% tepung ikan dan 75% tepung maggot memberikan efek paling tinggi dalam meningkatkan perubahan warna ikan komet.</t>
  </si>
  <si>
    <t>Pengaruh Pemberian Pupuk Organik Cair (POC) Berbahan Dasar Limbah Nanas madu (Ananas comosus (L) Merr.) dengan Penambahan Bioaktivator EM4 pada Pertumbuhan dan Perkembangan Tanaman</t>
  </si>
  <si>
    <t xml:space="preserve">
Limbah nanas yang banyak terdapat di Jawa Barat terbukti dapat diolah menjadi pupuk organik cair yang bermanfaat bagi masyarakat sekitar. Pupuk tersebut memberikan banyak dampak positif bagi tumbuhan dan perekonomian. Penggunaan pupuk organik limbah nanas dapat mengurangi ketergantungan para petani dan masyarakat setempat terhadap penggunaan pupuk kimia, Membantu pertumbuhan tanaman, dan juga sebagai salah satu upaya untuk mengolah dan memanfaatkan limbah</t>
  </si>
  <si>
    <t xml:space="preserve">Potensi Senyawa Bulnesol, Delta-Cadinol, dan Linalool pada Daun Puring (Codiaeum Variegatum) sebagai Inhibitor Siklooksigenase-2 (COX-2) secara Studi in Silico </t>
  </si>
  <si>
    <t>Tujuan dari penelitian ini adalah untuk mengetahui apakah senyawa yang ada di dalam daun puring dapat digunakan sebagai kandidat obat untuk inhibitor siklooksigenase-2 (COX-2) secara in silico, dengan docking, peraturan lipinski, dan potensi toksisitas. Hasilnya menunjukan bahwa senyawa Bulnesol, Delta-Cadinol, dan Linalool berpotensi sebagai kandidat obat dimana Bulnesol memiliki daya interaksi mendekati kontrol, yaitu -7.8.</t>
  </si>
  <si>
    <t>Karakteristik Kulit Organik Dari SCOBY (Symbiotik Culture Of Bacteria And Yeast) Sebagai Inovasi Material Biodegradable</t>
  </si>
  <si>
    <t xml:space="preserve">SCOBY adalah sekumpulan simbiotik mikroorganisme yaitu bakteri dan ragi. Di Indonesia saat ini SCOBY lebih banyak dimanfaatkan sebagai starter dalam fermentasi pembuatan teh kombucha, sedangkan penelitian SCOBY untuk dijadikan kulit organik masih belum banyak dilakukan. Penelitian ini dilakukan untuk menentukan karakteristik kulit organik dari SCOBY sebagai inovasi material biodegradable. Hasil pengujian kulit scoby yang dibandingkan dengan kulit sintetis didapatkan bahwa kulit SCOBY lebih tahan air, memiliki kerapatan yang lebih tinggi, dan lebih mudah terdegradasi di lingkungan.
</t>
  </si>
  <si>
    <t>Perbandingan pakan sisa organik terhadap pertumbuhan Hermetia Illucens (Larva Black Soldier Fly) di Pondok Pesantren Modern Al-islam</t>
  </si>
  <si>
    <t xml:space="preserve">Sampah-sampah tersebut belum dapat terolah dengan baik, dan hanya di angkut ke TPA terdekat oleh petugas kebersihan pondok. Metode dalam penelitian ini adalah metode eksperimen yang bertujuan untuk mengetahui pengaruh perbandingan larva BSF yang diberi pakan organic berupa sisa konsumsi dan larva BSF yang diberi pakan sisa dapur. Maggot yang diberi pakan sisa dapur lebih lambat pertumbuhannya, maggot kurang menyukai sisa organik yang terlalu basah ataupun terlalu kering karena kadar air yang terkandung dalam sisa organik akan mempengaruhi kinerja maggot dalam menguraikannya. </t>
  </si>
  <si>
    <t xml:space="preserve">ANALISIS pH AIR OPTIMAL DAN FAKTOR-FAKTOR YANG MEMENGARUHI PERTUMBUHAN TANAMAN ARUGULA (Eruca Sativa) DENGAN TEKNIK HIDROPONIK </t>
  </si>
  <si>
    <t xml:space="preserve">Penelitian ini mencari nilai pH optimal dan faktor yang memengaruhi pertumbuhan tanaman Arugula dengan teknik hidroponik. </t>
  </si>
  <si>
    <t>Hand Sanitizer dari Daun Bunga Kemboja (Plumeria alba)</t>
  </si>
  <si>
    <t>Hand sanitizer di penelitian ini menggunakan komposisi yang aman untuk kulit dan terbukti efektif membunuh bakteri. Selain itu kami menggunakan minyak atsiri dari daun bunga kemboja untuk menambah aroma manis pada hand sanitizer. Bunga kemboja terkenal dengan aroma manisnya.  Untuk membuat hand sanitizer yaitu pembersih tangan antiseptik, diperlukan bahan-bahan yang mengandung aktivitas anti-mikroba. Berdasarkan penelitian sebelumnya, ekstrak daun kemboja dapat menghambat pertumbuhan bakteri S. aureus. (Riana Ningsih, Zusfahair and Purwati, 2014)</t>
  </si>
  <si>
    <t>Pengaruh Pemberian Berbagai Macam Ransum Terhadap Performa Ayam Kampung</t>
  </si>
  <si>
    <t>Penelitian ini mengenai pemberian berbagai macam ransum terhadap perfoma ayam kampung pengaruh Tujuan dari penelitian ini adalah untuk mengetahui Manakah pemberian rasum diantaranya pakan komersil, selfmix dan limbah ketring yang dapat menghasilkan performa ayam kampung paling tinggi. perlakuan terdiri dari P1 (ransum komersil), P2 (selfmix ),P3 (limbah ketring)</t>
  </si>
  <si>
    <t>Sukun Sebagai Alternatif Dalam Penyembuhan Luka Dalam dan Luka Pada Dinding Lambung</t>
  </si>
  <si>
    <t xml:space="preserve">Penelitian ini bertujuan untuk membuat alternatif obat bagi gastritis menggunakan daun dan kulit sukun kering dan memanfaatkan senyawa flavonoid yang terkandung didalam keduanya serta membuat produk berupa teh kantung untuk mempermudah ekstraksi dengan cara rebusan. </t>
  </si>
  <si>
    <t>KN Glow Mask, Masker Daun Binahong Sebagai Alternatif Pengobatan Luka Jerawat pada Wajah</t>
  </si>
  <si>
    <t>Masker dari daun  binahong sebagai alternatif pengobatan luka jerawat pada wajah. Binahong dapat dimanfaatkan sebagai obat herbal yang dapat menyembuhkan luka karena adanya senyawa flavonoid didalamnya.Percobaan ini dilakukan selain untuk mencari alternatif penyembuhan luka jerawat tapi juga untuk memanfaatkan sumber daya alam daun binahong yang melimpah terutama di lingkungan SMAT Krida Nusantara. Daun binahong ditambahkan dengan aloe vera sehingga hasil akhirnya berupa masker yang dapat langsung diaplikasikan ke wajah.</t>
  </si>
  <si>
    <t>pemanfaatan tumbuhan reundeu (staurogyne elongata {neese} kuntze), sebagai bahan pangan dan pengobatan tradisional masyarakat sunda, jawa barat</t>
  </si>
  <si>
    <t>penelitian ini memuat tentang reundeu (staurogyne elongata {neese} kuntze) sebagai bahan pangan dan obat tradisional di masyarakat sunda umumnya di jawa barat menggunakan analisa  reundeu secara etnobotani bioprospeksi, farmakologi dari berbagai literasi dan reundeu dianalisa menggunakan GC - MS untuk mengetahui kromatogram dari senyawa -senyawa yang baru. dalam hasil pembahasan reundeu atau (staurogyne elongata {neese} kuntze) sangat berpotensi sebagai pangan karena memiliki senyawa anti bakteri, reundeu sebagai bahan baku kosmetik karena mengandung palmitic acid.</t>
  </si>
  <si>
    <t>Efektivitas Ekstrak Buah dan Daun Bintaro terhadap Mortalitas Kecoa</t>
  </si>
  <si>
    <t>Penelitian ini bermula dari permasalahan kecoa yang ada disalah satu sekolah di kabupaten Bandung. Salah satu upaya yang dapat dilakukan untuk memberantas kecoa tersebut adalah dengan memanfaatkan buah dan daun bintaro yang dikenal bersifat bioinsektisida. Penelitian ini bertujuan melihat efektivitas ekstrak buah dan daun bintaro terhadap mortalitas kecoa. Metode penelitian yang dilakukan adalah eksperimen kualitatif. Hasilnya menunjukkan bahwa mortalitas tertinggi pada kecoa ketika menggunakan ekstrak buah bintaro.</t>
  </si>
  <si>
    <t>Pengaruh Penggunaan Flaxseed Hair Gel terhadap Kesehatan Rambut</t>
  </si>
  <si>
    <t xml:space="preserve">Penelitian ini dibuat karena belum banyak masyarakat yang mengenal manfaat flaxseed bagi rambut. Hal ini didukung dengan jumlah produk rambut dengan kandungan utama flaxseed masih sedikit. Dilakukan uji organoleptik, kekuatan, porositas, dan elastisitas rambut dengan cara eksperimen pre-test dan post-test desain pada sampel batang rambut. Setelah dilakukan pengujian, terbukti bahwa flaxseed hair gel dapat membantu menyehatkan rambut. </t>
  </si>
  <si>
    <t>FORMULASI GEL EKSTRAK ASAM SUNTI (AVERRHOA BILIMBI) SEBAGAI ALTERNATIF INOVASI BIOTEKNOLOGI OBAT BENGKAK</t>
  </si>
  <si>
    <t>Penelitian ini menjelaskan tentang bagaimana formulasi gel ekstrak asam sunti (averrhoa bilimbi) yang dapat dijadikan alternatif inovasi bioteknologi obat bengkak. Ini merupakan wujud dari pemanfaatan bahan bumbu dapur tradisional aceh yang dapat dijadikan sebagai obat bengkak. Penelitian ini dilakukan untuk membuktikan bahwa asam sunti memiliki manfaat untuk penyembuhan luka bengkak, serta menjadi solusi alternatif obat bengkak yang efektif.</t>
  </si>
  <si>
    <t>Albumin Penguji Tanin</t>
  </si>
  <si>
    <t>Penelitian kami di latar belakangi dari pertanyaan kami tentang "bagaimana cara kita dapat menganalisis tanin pada daun". Metodologi yang kami gunakan adalah eksperimen dan kualitatif. Dari penelitian ini juga kami dapat memvisualisasikan pernyataan "tanin dapat menggumpalkan protein".</t>
  </si>
  <si>
    <t>Variasi Keberagaman Jenis Makrofauna pada Lapisan Tanah Kawasan Hutan Lindung dan Perekebunan Kelapa Sawit</t>
  </si>
  <si>
    <t>Penelitian ini bertujuan untuk mengetahui apakah perbedaan antara keanekaragaman makrofauna tanah pada hutan lindung dan perkebunan kelapa sawit, serta untuk mengetahui apa saja faktor yang menyebabkan perbedaan makrofauna pada hutan lindung dan perkebunan kelapa sawit</t>
  </si>
  <si>
    <t>Averrhoherbisida</t>
  </si>
  <si>
    <t>kandungan asam asetat dari Belimbing wuluh dapat dipakai sebagai herbisida alami menggantikan zat kimia yang berbahaya bagi lingkungan</t>
  </si>
  <si>
    <t>Efektifitas Pemanfaatan Limbah Kulit Durian (Durio Zibethinus) dan Kulit Rambutan (Nephelium Lappaceum) Sebagai Adsorben Air Terpapar Limbah Oli Bekas</t>
  </si>
  <si>
    <t>Penelitian ini digunakan untuk melihat efektifitas pemanfaatan limbah kulit durian (Durio Zibethinus) dan kulit rambutan (Nephelium Lappaceum) sebagai Adsorben Air Terpapar Limbah Oli Bekas. Penelitian ini menggunakan variasi waktu dan komposisi untuk mendapatkan hasil penelitian yang akurat.</t>
  </si>
  <si>
    <t>Formulasi Hand and Body Lotion 3 In 1 Dari Ekstrak Herba Pegagan (Centella asiatica (L.) Urban)</t>
  </si>
  <si>
    <t>Potensi penelitian ini berawal dari banyaknya literatur manfaat herba pegagan dan permasalahan kulit. Penelitian ini bertujuan untuk mengetahui formulasi terbaik sediaan lotion 3 in 1 dari ekstrak herba pegagan dengan variasi (2%, 4%, dan 6%), berjenis eksperimental yang di laksanakan pada laboratorium SMAN 7 B.Aceh, Akafarma, dan Baristand . Stabilitas sediaan lotion 3 in 1 ini telah di lakukan pengujian meliputi uji organoleptis, pH, homogenitas, viskositas, daya sebar, uji hedonis terhadap 100 responden, dan pengujian logam berat sehingga bebas dari merkuri dan aman digunakan.</t>
  </si>
  <si>
    <t>Ring Booster ASI (Ringters):Pemanfaatan Daun Bangun-bangun dan Daun Katuk sebagai Cemilan Sehat Bagi Ibu Menyusui</t>
  </si>
  <si>
    <t>Ring booster asi (ringters) terbuat dari bahan baku daun bangun-bangun dan daun katuk yang mengandung karbohidrat 82.01%, lemak 9.20%, vitamin A 4.06mcg, vitamin C 1.13%,kalsium 0.146% berfungsi untuk meningkatkan volume ASI bagi Ibu menyusui.</t>
  </si>
  <si>
    <t>Potensi Protein pada Minyak Ikan Gabus dan Putih Telur Puyuh Sebagai Gel Penyembuh Luka Sayat dengan Metode Degumming dan Netralisasi</t>
  </si>
  <si>
    <t>Penelitian kami tentang pemanfaatan protein dalam minyak ikan gabus dan putih telur puyuh yang dibuat sebagai gel penyembuh luka sayat</t>
  </si>
  <si>
    <t>Efektivitas Insektisida dari Ekstrak Daun Tembakau (Nicotiana Tabacum L.) dan Pepaya (Carica papaya L.) dalam Pengendalian Larva Spodoptera frugiperda pada Tanaman Jagung (Zea mays L.)</t>
  </si>
  <si>
    <t>Tanaman jagung (Zea mays L) terserang hama, seperti larva Spodoptera frugiperda. Dalam mengatasi serangan Spodoptera frugiperda perlu insektisida nabati. Ekstrak daun tembakau meracuni Spodoptera frugiperda dengan menyerang sistem syaraf. Kandungan ekstrak daun pepaya menghasilkan senyawa bersifat racun bagi Spodoptera frugiperda. Hasil eksperimen menunjukkan bahwa pengaplikasian terbukti efektif mengendalikan hama selama uji eksperimen. Penelitian ini menggunakan metode eksperimen bersifat kuantitatif dan kajian literatur.</t>
  </si>
  <si>
    <t>Formulasi Minuman Herbal Daun Jambu Biji dan Daun Kemangi sebagai Drip Tea Antiperspirant</t>
  </si>
  <si>
    <t>Penelitian Drip Tea bertujuan mengembangkan minuman anti bau badan. Penelitian ini mencoba memberikan solusi alami dari dalam tubuh. Metodologi untuk mengimplementasi penelitian ini adalah R&amp;D. Formulasi produk ini melibatkan ekstrak minyak atsiri dari daun jambu biji dan daun kemangi, kemudian kayu secang untuk pewarna alami. Berdasarkan hasil evaluasi menunjukan bahwa produk ini memiliki potensi sebagai minuman herbal anti bau badan. Hasil uji kepada responden menunjukan perubahan kondisi tubuh setelah mengkonsumsi drip tea penelitian.</t>
  </si>
  <si>
    <t>Pemanfaatan Eco Enzyme Sebagai Pupupuk Tanaman Organik dan Penggunaanya dalam Sistem Hidroponik</t>
  </si>
  <si>
    <t>Penelitian ini membahas tentang Eco-Enzyme yang memiliki pengaruh terhadap tanaman sistem hidroponik. Pengukuran pertumbuhan tanaman kangkung sebagai metode kuantitatif. Pada penelitian kami, perlakuan terbaik terhadap pertumbuhan kangkung adalah dengan dosis pupuk 40ml/500ml. Saat memakai, pH air menjadi rendah jika diberi dosis yang tinggi.</t>
  </si>
  <si>
    <t>Flora dan Fauna di Gunung Tidar</t>
  </si>
  <si>
    <t>Penelitian ini secara garis besar membahas tentang bagaimana keadaan flora dan fauna di Gunung Tidar. Kami meneliti lebih dalam ke arah Monyet dan juga tumbuhan disana. Dan juga kami meneliti apa pengaruh kehadiran pengunjung terhadap keadaan flora dan fauna di sana.</t>
  </si>
  <si>
    <t>Pemanfaatan Daun Ketapang (Terminalia catappa) Sebagai Alternatif Pembuatan Sleeping Mask Solusi Permasalahan Kulit Wajah Remaja</t>
  </si>
  <si>
    <t>Penelitian ini menggunakan kandungan ekstrak daun ketapang yang memiliki manfaat seperti ceramide untuk mengatasi berbagai permasalahan kulit wajah remaja. Ekstrak dimanfaatkan sebagai bahan pembuatan sleeping mask dengan metode eksperimental. Pengujian dilakukan pada kandungan asam lemak, antioksidan, kadar pH, organoleptik, pengaruh pada apel, sensitivitas kulit, uji daya serap, serta uji daya tahan dan simpan.</t>
  </si>
  <si>
    <t>Substitusi Biji Saga Pohon (Adenanthera pavonina L.) Sebagai Keju Analog</t>
  </si>
  <si>
    <t>Penelitian ini bertujuan untuk: 1) Mendapatkan formulasi keju analog tersubstitusi biji saga pohon (Adenanthera pavonina L.) dengan mereduksi penggunaan susu pada pembuatan keju; 2) Menganalisis tingkat preferensi masyarakat terhadap Keju Saga. Penelitian ini dilakukan di SMA Negeri 2 Salatiga selama 2 bulan 2 minggu. Prosedur penelitian dimulai dari preparasi keju saga, pengujian, dan studi kepustakaan.</t>
  </si>
  <si>
    <t>EFEKTIVITAS KOMBINASI EKSTRAK DAUN KETEPENG (Cassia alata L) DENGAN DAUN SIRIH (Piper betle L.) DALAM PEMANFAATANNYA UNTUK MENGURANGI KUDIS (SCABIES)</t>
  </si>
  <si>
    <t>seperti yg kita ketahui minat masyarakat tentang hewan peliharaan semakin tinggi, pada sebuah survei di tahun 2021 yang di lakukan oleh dinas ketahanan pangan,kelautan, dan pertanian provinsi dki jakarta populasi hewan peliharaan kucing di Indonesia tercatat sebanyak 2,8 juta ekor. Salah satu nya adalah penyakit kudis (skabies). Kudis sendiri penyakit kulit yang di sebabkan oleh tungau dengan perawatan kucing yang sangat mahal pada jaman sekarang kita dapat memanfaatkan tumbuhan yang ada di alam sekitar seperti daun ketepeng dan daun sirih .</t>
  </si>
  <si>
    <t>Pembuatan Healthy Poping Candy untuk Meningkatkan Konsumsi Minuman Sehat Bagi Remaja</t>
  </si>
  <si>
    <t>Penelitian ini fokus pada pembuatan dan analisis Healthy Popping Candy sebagai inovasi untuk meningkatkan konsumsi minuman sehat di kalangan remaja. Minuman bersoda dan makanan ringan tidak sehat sering menjadi pilihan utama remaja, yang dapat mengakibatkan dampak buruk pada kesehatan mereka. Oleh karena itu, tujuan dari penelitian ini adalah untuk mengembangkan alternatif yang menarik dan lezat, namun tetap sehat, guna mempengaruhi perilaku konsumsi remaja.</t>
  </si>
  <si>
    <t>Teh kantong pereda nyeri menstruasi (Dismonere) dari Rumput Teki (Cyperus rotundus Linn) dan Biji Adas pedas (Foeniculum vulgare Miller)</t>
  </si>
  <si>
    <t>Setiap perempuan mengalami menstruasi setiap bulannya. Menstruasi memberikan reaksi pada tubuh perempuan seperti mood yang berubah-ubah, kram, nyeri perut dsb.banyaknya keluhan yang ada di masyarakat peneliti membuat inovasi untuk membantu para perempuan dengan membuat teh kantong pereda nyeri haid menstruasi dari rumput teki (Cyperus rotundus Linn) dan biji adas (Foeniculum vulgare Miller). Dengan gerakan kembali ke alam dan memanfaatkan rumput teki yang dianggap gulma di masyarakat dan biji adas yang manfaatnya belum banyak diketahui oleh masyarakat</t>
  </si>
  <si>
    <t>Analisis Perspektif Masyarakat Pada Kearifan Budaya Lokal Dalam Perawatan Diri Ibu Pasca Melahirkan</t>
  </si>
  <si>
    <t>Penelitian ini merupakan penelitian Ilmu Hayati tentang analisis kearifan budaya lokal dalam perawatan diri ibu pasca melahirkan dengan metode tradisional pemakaian pilis dan stagen.</t>
  </si>
  <si>
    <t>Efektivitas Pupuk Kompos Wedelia (Wedelia Trilobata L.) terhadap pertumbuhan tanaman sawi hijau (Brassica chinensis)</t>
  </si>
  <si>
    <t>Penggunaan pupuk kimia untuk pemenuh kebutuhan nutrien tanaman secara berlebih dapat menimbulkan dampak negatif bagi tanaman. Maka dari itu, perlu adanya solusi untuk menanggulangi permasalahan tersebut yaitu dengan beralih menggunakan pupuk organik. Salah satu jenis pupuk organik yaitu pupuk kompos. Pupuk kompos berasal dari penguraian sampah organik seperti dedaunan. Salah satu tanaman yang berpotensi sebagai bahan utama pupuk kompos adalah tanaman Wedelia. Tanaman Wedelia ini mengandung 3,4 % nitrogen, 0,3 % fosfor dan 3,1 % kalium yang baik untuk pertumbuhan tanaman.</t>
  </si>
  <si>
    <t>Pemanfaatan Sumber Daya Non Konvensional: Aplikasi kotoran sapi dan limbah kulit jeruk sebagai potensi pengharum mobil ramah lingkungan</t>
  </si>
  <si>
    <t>Penelitian yang dilakukan adalah pengolahan limbah dari kotoran sapi dan sisa makanan berupa kulit jeruk. Limbah merupakan bahan terbuang dari suatu proses yang tidak lagi memiliki nilai dan bisa menimbulkan dampak negatif apabila tidak dikelola dengan baik. Pemanfaatan limbah ini dimaksudkan untuk mengurangi pemanasan global akibat dari gas metana yang dihasilkan dari limbah yang menumpuk. Limbah ini berasal dari salah satu kandang sapi milik pamong (guru). Sedangkan, limbah kulit jeruk didapatkan dari sampah RKB (dapur sekolah).</t>
  </si>
  <si>
    <t>GELSIN : Gelatine Fish Berbahan Limbah Sisik Ikan Bandeng Sebagai Halal Basic Food</t>
  </si>
  <si>
    <t>GELSIN merupakan gelatin halal yang terbuat dari bahan baku limbah sisik ikan bandeng. Produk ini tidak hanya memenuhi kebutuhan konsumen Muslim yang peduli dengan kehalalan, tetapi juga mendukung praktik berkelanjutan dan penggunaan sumber daya secara efisien.</t>
  </si>
  <si>
    <t>Peningkatan Upaya Pertolongan Pertama dengan SC-2 Liquid sebagai Analgesik</t>
  </si>
  <si>
    <t>Nyeri seringkali menjadi alasan utama orang mencari perawatan medis yang memengaruhi kualitas hidup mereka. Tujuan studi ini adalah menilai bahan analgesik optimal dan aktivitas SC-2 Liquid melalui uji writhing pada 25 mencit, dengan bahan kombinasi, yang hasilnya menunjukkan kombinasi daun sirih cina dan cengkeh paling efektif. Dapat disimpulkan bahwa kombinasi tersebut potensial sebagai analgesik alami yang efektif dengan efek samping paling minim.</t>
  </si>
  <si>
    <t>Uji Farmakologi dan Fisikokimia Salep Herbal Anti-inflamasi Berbahan Aktif Ekstrak Daun Binahong (Anredera cordifolia) dan Kumpai Mahung (Eupathorium inulifolium)</t>
  </si>
  <si>
    <t>Salep herbal anti-inflamasi berbahan ekstrak daun binahong dan kumpai mahung dilakukan pengujian farmakologis dan fisikokimia salep herbal. Variabel bebas yang digunakan adalah kombinasi ekstrak daun kumpai mahung dan binahong. Kombinasi ekstrak daun binahong dan kumpai mahung (1:1) menunjukkan nilai IC50 paling baik yaitu 0,07 ± 0,05 ppm. Sediaan salep yang dihasilkan juga menunjukkan hasil organoleptik terbaik dengan tekstur tidak berminyak dan sedikit lengket, warna putih kecoklatan, serta konsistensi kental dan dengan daya sebar 4,53 ± 0,21 cm, daya lekat 7,46 ± 0,13 detik, nilai pH 5.</t>
  </si>
  <si>
    <t>Pemanfaatan Tepung Kulit Pisang untuk Menurunkan Berat Badan, dan Kadar Glukosa Darah, serta Perbaikan Pankreas pada Model Mencit Diabetes yang Diinduksi Streptozotocin</t>
  </si>
  <si>
    <t>Tujuan penelitian ini adalah untuk mengetahui potensi tepung kulit pisang, menurunkan berat badan, menurunkan kadar Glukosa Darah dan memperbaiki gambaran mikroskopis pancreas mencit dengan diabetes. Metode Penelitian digunakan yang merupakan penelitian eksperimental terhadap hewan coba. Kulit pisang yang digunakan adalah Kulit Pisang Kepok, Ambon, dan Raja. Kulit pisang mengandung banyak serat makanan, yang dapat dimanfaatkan sebagai makanan fungsional, serta dapat mengurangi limbah. Manfaat kulit pisang dapat mencegah penyakit, termasuk diabetes.</t>
  </si>
  <si>
    <t>UJI EFEKTIVITAS BROWNIES UWI UNGU (Discorea alata L.) SEBAGAI PENGENDALIAN KADAR GULA DARAH SECARA IN-VIVO PADA TIKUS PUTIH (Rattus norvegicus)</t>
  </si>
  <si>
    <t>Penelitian ini dilakukan di SMA Negeri 1 Teras selama dua bulan menggunakan 4 perlakuan yaitu KN brownies tepung terigu, KP brownies tepung jagung, P1 brownies tepung terigu dan tepung uwi ungu perbandingan 20g:80g, dan P2btepung terigu dan tepung uwi ungu, perbandingan 25g:75g. Sampel penelitian menggunakan tikus putih (Rattus norvegicus) jantan dengan metode RAL (Rancangan Acak Lengkap), dengan jumlah seluruh sampel 36. Pengambilan sampel darah menggunakan Gula Darah Puasa (GDP). Prosedur penelitian dimulai dari persiapan alat dan bahan hingga uji organoleptik kepada 20 panelis.</t>
  </si>
  <si>
    <t>Inovasi Produk Cereal Flakes Berbahan Aktif Jantung Pisang (Musa paradisiaca): Kajian Aktivitas Antioksidan, Karakteristik Warna, Aroma, dan Kerenyahannya</t>
  </si>
  <si>
    <t>Penelitian ini mengembangkan produk inovatif cereal flakes yang diperkaya tepung jantung pisang (Musa paradisiaca). Tujuan penelitian adalah mengetahui tingkat kesukaan remaja pada cereal flakes yang dihasilkan dan mengetahui aktivitas antioksidan ekstrak jantung pisang. Metode penelitian dilakukan secara kualitatif dan kuantitatif dengan variabel bebas kadar tepung jantung pisang. Produk cereal flakes yang disukai adalah flakes dengan substitusi jantung pisang 5 % dengan skor 3,44 (kerenyahan) dan 3,26 (rasa). Nilai IC50 ekstrak jantung pisang 419,56 ppm.</t>
  </si>
  <si>
    <t>Inovasi Pestisida Nabati Ramah Lingkungan dari Tumbuhan Babadotan (Ageratum conyzoides) dan Lerak (Sapindus rarak) sebagai Pembasmi Hama Kutu Putih (Phenacoccus manihoti)</t>
  </si>
  <si>
    <t>Pestisida kimia sering digunakan oleh petani untuk mengatasi hama pada tanaman. Meskipun Penggunaan pestisida kimia cukup efektif namun di sisi lain dapat menyebabkan resistensi pada hama sasaran dan dapat menimbulkan pencemaran lingkungan yang menyebabkan terganggunya keseimbangan ekosistem. Untuk mengatasi dampak yang ditimbulkan, maka dibutuhkan solusi untuk menanggulanginya yaitu dengan menggunakan pestisida nabati. Beberapa tanaman seperti babadotan dan buah lerak memiliki potensi sebagai bahan pembuatan pestisida nabati.</t>
  </si>
  <si>
    <t>Aktivitas Antikanker Kombinasi Esktrak Kulit Bawang Merah (Allium ascalonicum) dan Ekstrak Kulit Jeruk Nipis (Citrus aurantifolia) pada Sel Kanker Kolon HCT-116</t>
  </si>
  <si>
    <t>Penelitian ini bertujuan untuk mengetahui aktivitas antikanker dari ekstrak tunggal dan kombinasi ekstrak kulit bawang merah (EKB) dan ekstrak kulit jeruk nipis (EKJ) terhadap sel kanker kolon HCT116. Ekstraksi dilakukan dengan sokletasi dan identifikasi senyawa dengan KLT. Uji sitotoksik tunggal dan kombinasi dengan menggunakan MTT assay. Berdasarkan uji KLT, menunjukan EKB mengandung kuersetin dan EKJ mengandung hesperidin. Pengujian sitotoksik tunggal EKB dan EKJ menunjukan lemah sebagai antikanker. Namun pada uji kombinasi EKB dan EKJ menunjukan efek sinergis.</t>
  </si>
  <si>
    <t>Investigasi Pemanfaatan Ekstrak Flavonoid Kulit Batang faloak Sebagai Bahan Potensial Penghambat Kerja bakteri</t>
  </si>
  <si>
    <t>Penelitian ini mengeksplorasi potensi antibakteri ekstrak kulit batang faloak terhadap bakteri penyebab cantengan, khususnya Staphylococcus aureus. Penelitian ini dilakukan di Kabupaten Timor Tengah Selatan yang bertanah kering . kulit batang faloak mengandung senyawa aktif seperti saponin, steroid, triterpenoid, flavonoid, dan alkaloid yang berperan dalam aktivitas antibakteri. Hasil penelitian menunjukkan semakin tinggi konsentrasi ekstrak maka semakin tinggi daya hambat bakteri</t>
  </si>
  <si>
    <t>Strategi Ramah Lingkungan Untuk Memperpanjang Masa Simpan Buah dan Sayur Dengan Pengembangan Gerabah Tanah Liat</t>
  </si>
  <si>
    <t>Kami menambahkan Zeolit dan Arang aktif kepada bahan baku gerabah sebagai strategi untuk memperpanjang masa simpan buah dan sayur. dan dari hasil uji BNT/LSD membuktikan adanya beda nyata kualitas buah dan sayur yang disimpan pada gerabah perlakuan dan gerabah kontrol, dengan demikian penambahan zeolit dan arang aktif pada bahan baku pembuatan gerabah terbukti aman, ramah lingkungan, dan efektif memperpanjang masa simpan buah dan sayur</t>
  </si>
  <si>
    <t>Keefektifan Cocor Bebek (Kalanchoe pinnata) terhadap Penyembuhan Luka Sayat pada Mencit (Mus musculus)</t>
  </si>
  <si>
    <t>Daun cocor bebek memiliki manfaat untuk kesehatan dan penyembuhan luka. Kandungan fenol, flavonoid, fenolat, anhidrida alkaloid dari cocor bebek dapat berfungsi sebagai anti inflamasi. Penelitian ini bertujuan untuk mengetahui keefektifan dan mencari perbedaaan tingkat kesembuhan luka sayatan pada mencit (Mus musculus)  yang dioleskan krim daun cocor bebek sebanyak 2 gram, luka yang dioleskan sari daun cocor bebek 2 ml, dan luka sayatan yang tidak diperlakukan apapun.</t>
  </si>
  <si>
    <t>Pengujian Efisiensi Berbagai Jenis Kulit Jeruk (Citrus) dalam Penurunan Kadar Kadmium (Cd) Pada Beras di Sumatera Selatan.</t>
  </si>
  <si>
    <t xml:space="preserve">Penelitian ini bertujuan untuk membuktikan adanya perbedaan tingkat efisiensi kulit jeruk bali, siam, dan lemon secara biologis untuk menjadi adsorben dari Kadmium yang terkandung dalam beras. Analisis eksperimen menggunakan alat Spektrofotometri Serapan Atom (AAS). Hasil menunjukkan bahwa kulit jeruk siam memiliki tingkat efisiensi yang paling tinggi dalam menyerap kadar kadmium pada beras yakni sebesar 0.34 ppm dengan nilai gain scores -0.531 sehingga dapat disimpulkan bahwa semakin tinggi kadar pektin pada suatu kulit jeruk maka tingkat adsorpsi kadmium akan semakin tinggi. </t>
  </si>
  <si>
    <t xml:space="preserve">EcoFresh Inovasi Obat Kumur dari Tumbuhan Senduduk Guna Mencegah Kanker Mulut </t>
  </si>
  <si>
    <t>EcoFresh adalah sebuah produk perawatan mulut inovatif yang didasarkan pada konsep penggunaan bahan alami. Produk ini menggunakan ekstrak daun senduduk sebagai komponen utama, yang memiliki potensi antibakteri. EcoFresh tidak hanya memberikan manfaat bagi kesehatan mulut, tetapi juga lebih ramah lingkungan. Dengan menghindari bahan kimia sintetis yang mungkin berdampak buruk pada lingkungan dan kesehatan manusia, EcoFresh menjadi alternatif inovatif yang merawat kebersihan mulut serta menjaga lingkungan.</t>
  </si>
  <si>
    <t xml:space="preserve">Pemanfaatan Daun Pucuk Merah (Syzygium oleina) Sebagai RESLEAPS (Red Shoots Leaf Chips) Inovasi Produk Kesehatan Dalam Rangka Menurunkan Prevalensi Pengidap Hipertensi Di Indonesia. </t>
  </si>
  <si>
    <t xml:space="preserve">Resleaps merupakan inovasi produk kesehatan terbaru yang diciptakan dengan memanfaakan keberadaan daun pucuk merah (Syzygium oleina) menjadi suatu produk kesehatan sejenis keripik. Produk ini 
diciptakan agar masyarakat dapat 
memanfaatkan keberadaan dari daun 
pucuk merah yang selama ini sering 
dibiarkan dan dibuang begitu saja. Padahal, daun pucuk merah ini 
memiliki kandungan senyawa bioaktif
berupa triterpenoid, steroid, saponin, flavonoid, fenolik, dan alkaloid yang memiliki kemampuan untuk efek antihipertensi karena senyawa ini telah diteliti secara luas. </t>
  </si>
  <si>
    <t>SOLAPIKS (Suplemen organik dari limbah biji labu kuning dan kulit pisang sebagai suplemen pertumbuhan pada tanaman hidroponik</t>
  </si>
  <si>
    <t>Tema penelitian yang kami ambil yaitu ilmu hayati. kami membuat suplemen organik dari limbah biji labu kuning dan kulit pisang dilatarbelkangi karena bahaya penggnaan pupuk ab-mix anorganik jika digunakan terus menurus dan juga peningkatan limbah organik yang terjadi di Indonesia di setiap tahunnya. Oleh karena itu peneliti membuat seplemen organik sebagai penunjang tanaman hidroponik.</t>
  </si>
  <si>
    <t>Pemanfaatan limbah daun duku (Lansium Domesticum) dalam pembuatan lulur perawatan kulit</t>
  </si>
  <si>
    <t>Penelitian ini berisi tentang pembuatan lulur dari limbah daun duku yang telah menguning. Lulur ini memiliki manfaat menghaluskan, melembapkan, serta mengangkat sel kulit mati.</t>
  </si>
  <si>
    <t>BRIKEC (Briket Bioarang Biji Ketapang dan Eceng Gondok) Sebagai Bahan Bakar Alternatif</t>
  </si>
  <si>
    <t>Brikec adalah sebuah inovasi briket bioarang yang terbuat dari biji ketapang dan eceng gondok. Brikec digunakan sebagai bahan bakar alternatif terbarukan. Metode yang digunakan dalam penelitian brikec berupa experiment literature Pengujuan brikec dilakukan dengan 3 sampel, yaitu Sampel A1 (40% ketapang, 20% eceng gondok, 40% serbuk kayu): Sampel A2 (20% ketapang, 40% eceng gondok, 40% serbuk kayu), dan sampel A3. Standar mutu brikec diukur melalui indikator kadarair, kadar abu, lama penyalaan, kadar zat terbang, dan kadar karbon tetap.</t>
  </si>
  <si>
    <t>Pengaruh Pestisida dalam Resistensi Tanaman terhadap Serangan Hama dan Penyakit</t>
  </si>
  <si>
    <t xml:space="preserve">Tanaman padi merupakan salah satu tanaman yang rentan terhadap serangan hama dan penyakit. 
Salah satu cara untuk menangani serangan hama yang menganggu pada tanaman padi adalah dengan menggunakan pestisida. Tujuan dari pemberian Pestisida ini dapat menghilangkan hama yang menganggu maupun bakteri penyebab penyakit padi, sehingga dapat mencegah hama dan penyakit tersebut berkembang lebih lanjut. </t>
  </si>
  <si>
    <t>Masa Depan Lebih Hijau dalam Replantasi  Kelapa Sawit dengan Memanfaatkan Potensi Mucuna Bracteata di PT Sampoerna Agro Kecamatan Mesuji Raya</t>
  </si>
  <si>
    <t>PT Sampoerna Agro mendukung ekonomi daerah lewat perkebunan kelapa sawit. Replanting kelapa sawit dapat merusak struktur tanah akibat paparan sinar matahari, Mucuna bracteata menjadi alternatif penutup tanah dengan manfaat mengendalikan gulma, mengurangi erosi, memulihkan kesuburan, dan memberikan peluang ekonomi. Pengelolaan Mucuna bracteata memerlukan pemahaman cuaca, pemupukan yang tepat, dan kerja sama erat dengan petani. Hasil penelitian ini memberikan panduan ramah lingkungan dan ekonomis bagi petani dalam pertanian kelapa sawit.</t>
  </si>
  <si>
    <t>Pengelolahan getah pisang menjadi antiseptik</t>
  </si>
  <si>
    <t>Cara pengelolahan getah pisang menjadi antiseptik dan memanfaatkan getah pisang yang jarang sekali di manfaatkan oleh banyak orang,serta memperluas ilmu pengetahuan khususnya pada getah pisang dan antiseptik.</t>
  </si>
  <si>
    <t>Hubungan Interaksi Lingkungan dan Faktor Epigenetik dalam Membentuk Keanekaragaman Fenotip Kulit Manusia: Analisis Mendalam terhadap Hubungan yang Terjalin</t>
  </si>
  <si>
    <t>Penelitian ini dilakukan untuk mengetahui hubungan yang terjalin serta dampak dari keberagaman fenotip manusia. Selain itu, lingkungan juga menjadi salah satu faktornya.</t>
  </si>
  <si>
    <t>Hubungan Deferensiasi Otak Laki-Laki dan Perempuan terhadap Prilaku Belajar (Studi Perspektif Neurosains)</t>
  </si>
  <si>
    <t>Penelitian ini bertujuan mendeskripsikan hubungan deferensiasi otak laki-laki dan perempuan terhadap prilaku belajar. Metode penelitian yang digunakan dalam penelitian ini adalah deskriptif kualitatif. Peneliti mencoba menghadirkan konsturksi ilmiah dari beberapa fenomena yang berkaitan. Hasil penelitian diperoleh dari buku, artikel jurnal, dan hasil wawancara. Penelitian menemukan struktur otak laki-laki dan perempuan memiliki perbedaan pada aspek anatomi, fisik (ukuran), dan cara berpikir, termasuk cara belajar.</t>
  </si>
  <si>
    <t>Skrining Potensi Kompleks Senyawa – Mineral Limbah Tulang Ikan Nila (Oreochromis niloticus) sebagai Imunomodulator dengan Pendekatan Studi In Silico [Inovasi Pembuatan Unique Immune Noodles (U–IN)]</t>
  </si>
  <si>
    <t>Tulang ikan memiliki potensi sebagai sumber bahan pangan mengandung protein, serat, energi, kalium, kalsium, tembaga, fosfor. Ini merupakan antioksidan yang dibutuhkan sebagai imunomodulator. Peneliti menganalisis potensi tulang ikan nila sebagai Imunomodulator dengan studi in silico melalui 7 tahap . Hasil non-toksik dan terbukti menunjukan nilai yang memenuhi ketentuan lipinski rule of 5 dan menginovasikan dalam bentuk U-IN. Hasil studi in silico, terbukti berpotensi sebagai imunomodulator, terutama ketika senyawa membentuk kompleks dengan calcium.</t>
  </si>
  <si>
    <t>UJI EFEKTIFITAS EKSTRAK DAUN PEGAGAN (Centella asiatica) PADA SABUN CUCI TANGAN BERBASIS MINYAK KELAPA MURNI SEBAGAI ANTISEPTIK</t>
  </si>
  <si>
    <t>Penelitian ini menghasilkan produk berupa sabun dengan ekstrak daun pegagan berbasis minyak kelapa murni (VCO) dengan formulasi ekstrak daun pegagan yang berbeda-beda kemudian dibandingkan dengan penggunaan sabun komersial dan cuci tangan tanpa sabun. Tujuan penelitian ini untuk mengetahui apakah sabun tersebut efektif dalam menghambat pertumbuhan bakteri serta mengetahui apakah perbedaan konsentrasi ekstrak daun pegagan berpengaruh dalam pertumbuhan bakteri.</t>
  </si>
  <si>
    <t>Aktifitas antibakteri ekstrak daun kenikir (Cosmos caudatus) terhadap bakteri pada kulit manusia</t>
  </si>
  <si>
    <t>Penelitian ini dilakukan untuk mengetahui efektivitas dari ekstrak daun kenikir untuk melawan bakteri pada kulit manusia</t>
  </si>
  <si>
    <t>Pengaruh Larutan Daun Binahong (Andredera Cordifolia) Terhadap Penyakit Ikan Koi (Cyprinus Rubrofuscus) Akibat Kadar Amonia</t>
  </si>
  <si>
    <t>Penelitian ini mengevaluasi pengaruh larutan binahong terhadap ikan koi yang terkena amonia tinggi. Penyakit ini berhubungan dengan lingkungan dan pakan ikan. Tujuan penelitian adalah membuktikan efektivitas daun binahong dalam mengobati penyakit ikan koi akibat amonia serta mengurangi dampak lingkungan. Metode melibatkan observasi perilaku ikan koi sebelum dan sesudah pemberian larutan binahong serta eksperimen dengan variasi konsentrasi larutan. Hasilnya menunjukkan pemulihan ikan yang terinfeksi amonia.</t>
  </si>
  <si>
    <t>Pemanfaatan Bunga Pangan Marigold sebagai lilin Aromathetapy Pengusir Nyamuk</t>
  </si>
  <si>
    <t>Di indonesia demam berdarah mulai dikenal pertamakali pada tahun 1968 di DKI Jakarta dan Surabaya dan terus menyebar keseluruh provinsi Indonesia. Sebagai Alternatif baik yang sebenarnya bisa digunakan untuk mengusir nyamuk adalah alternatif aplikasi secara inhalasi yaitu penghirupan uap aroma therapy lilin menggunakan bunga marigold yang bisa mengusir nyamuk.</t>
  </si>
  <si>
    <t>Studi In Silico dan Hedonic Test Biji Durian (Durio zibethinus Murr.) dan Kulit Labu Kuning (Cucurbita moschata Durch.) sebagai Solusi Pangan Pada Pembuatan Healthy Cereal Organic (HCO) (Upaya Pemanfaatan Limbah sebagai Alternatif Pangan Fungsional Kaya Nutrisi)</t>
  </si>
  <si>
    <t>Limbah biji durian dan kulit labu kuning memiliki manfaat yang banyak seperti pektin, polysaccharides, fiber, essential oils, proteins, phenols, minerals, carotenoids, serat, mineral, vitamin A, B1, B2, C, karbohidrat, folat, kalium tembaga. Analisis potensi kandungan biji durian dan kulit labu kuning menggunakan studi in silico melalui 5 tahap. Lalu peneliti melakukan uji insilico yang terdiri dari 5 tahap, uji toksisitas dan alergenitas serta uji hedonik. Dengan demikian peneliti dapat menyimpulkan bahwa sereal HCO memiliki manfaat yang bergizi serta diminati oleh para panelis.</t>
  </si>
  <si>
    <t>Mengolah Biji Bunga Matahari (Helianthus Annuus) Menjadi Minyak Yang Bermanfaat Untuk Kesehatan Dan Kecantikan</t>
  </si>
  <si>
    <t>Penelitian kami berisi tentang proses pengolahan biji bunga matahari menjadi minyak yang bermanfaat menggunakan bahan-bahan yang praktis agar dapat ditiru di rumah masing-masing. Selain itu, minyak biji bunga matahari yang kami buat terdapat berbagai manfaat untuk masyarakat. Penelitian ini juga dapat mencegah kepunahan minyak kelapa sawit sehingga bisa digantikan oleh minyak biji bunga matahari.</t>
  </si>
  <si>
    <t>Pembuatan Wine Menggunakan Bahan Baku Nanas (Ananas Comosus) Dengan Cara Fermentasi</t>
  </si>
  <si>
    <t>Wine tidak hanya dapat dihasilkan dari buah anggur, wine juga dapat dihasilkan oleh buah-buahan manis lainnya, contohnya nanas. Nanas dapat menjadi wine karena hasil fermentasi yang dibantu oleh ragi, ragi membantu di bagian fermentasi, nanas mengandung gula, dengan ragi, kandungan gula dalam nanas dapat menjadi alkohol.</t>
  </si>
  <si>
    <t>Perbedaan Pertumbuhan Tanaman Kangkung yang diberi Eco Enzyme dengan yang diberi Micin</t>
  </si>
  <si>
    <t>Penelitian ini bertujuan untuk mengetahui perbedaan pertumbuhan tanaman kangkung yang diberi eco enzyme dengan tanaman kangkung yang diberi micin. Metode penelitian yang digunakan pada penelitian ini adalah metode quasi eksperimen. Penelitian dengan melakukan observasi terhadap tanaman kangkung selama 21 hari. Berdasarkan perolehan data dan perhitungan dengan uji-t didapatkan kesimpulan bahwa tidak ada perbedaan yang signifikan antara pertumbuhan tanaman kangkung yang diberi eco enzyme dengan pertumbuhan tanaman kangkung yang diberi micin.</t>
  </si>
  <si>
    <t>Efektivitas Ekstrak Biji Alpukat (Persea americana) dan Lemon (Citrus limon) sebagai Gel Hand Sanitizer</t>
  </si>
  <si>
    <t>Pada penelitian ini, biji alpukat dan lemon dimanfaatkan sebagai bahan dasar untuk membuat gel hand sanitizer. Penelitian ini bertujuan untuk mengetahui karakteristik fisik dan daya hambat gel hand sanitizer berbahan dasar ekstrak etanol biji alpukat dan air perasan lemon. Dari hasil uji daya hambat dan tingkat keasaman, didapatkan bahwa formulasi hand sanitizer yang paling efektif untuk menghambat pertumbuhan bakteri Escherichia coli dan memenuhi syarat pH untuk sediaan hand sanitizer adalah perlakuan 3 (F3) dari enam perlakuan.</t>
  </si>
  <si>
    <t>Pemanfaatan Daun Jeruk Nipis (Citrus aurantifolia) dan Bunga Lavender (Lavandula) Sebagai Anti Nyamuk Spray</t>
  </si>
  <si>
    <t>Penelitian ini meneliti tentang potensi daun jeruk nipis dan bunga lavender sebagai bahan dasar obat nyamuk spray. Tujuan utama penelitian ini adalah untuk mengevaluasi efektivitas campuran daun jeruk nipis dan lavender dalam mengusir nyamuk Aedes aegypti.</t>
  </si>
  <si>
    <t>Penggunaan Penguat Warna Alami pada Karya Seni Cetak (Anthotype)</t>
  </si>
  <si>
    <t>Penggunaan penguat warna alami identik dengan proses pewarnaan pada tekstil ataupun makanan. Pada penelitian ini, penggunaan penguat warna alami ternyata dapat dipakai untuk mempercepat proses eksposure dalam teknik cetak fotografis berbasis warna alami yang dikenal sebagai cetak Anthotype. Cetak Anthotype ini cukup asing dan jarang digunakan dalam proses cetak fotografis karena membutuhkan waktu yang lama. Padahal proses cetak ini menarik karena bisa dilakukan menggunakan bahan-bahan pewarna alami yang sering ditemui sehari-hari.</t>
  </si>
  <si>
    <t>Pemanfaatan Bunga Telang Sebagai Penurun Karbohidrat Dalam Boba</t>
  </si>
  <si>
    <t>Penelitian ini mencoba membuat boba dengan versi lebih sehat menggunakan bunga telang. Bunga telang memiliki khasiat dapat menurunkan gula darah. Maka, dilakukan percobaan untuk mengetes apakah bunga telang bisa menurunkan karbohidrat pada boba dengan menggunakan Uji Amilum menggunakan iodin. Hasil penelitian ini adalah boba bunga telang bisa menurunkan kadar karbohidrat dalam boba. Dilihat dari hasil kedua jenis boba setelah diberi iodin, bahwa boba yang tidak menggunakan bunga telang terdapat bercak-bercak berwarna biru keunguan yang tidak dimiliki oleh boba yang menggunakan bunga telang.</t>
  </si>
  <si>
    <t>Pengaruh Kombinasi BADALICU Terhadap Pertumbuhan dan Perkembangan Anggrek Dendrobium Verus Yellow Veronia</t>
  </si>
  <si>
    <t>Penelitian ini bertujuan untuk mengetahui pengaruh pupuk oragnik cair BADALICU (Bawang merah,air kelapa, daun kelor, lidah buaya, air cucian beras) terhadap pertumbuhan dan perkembangan Anggrek Dendrobium. Penelitian ini terdiri dari 4 perlakuan (0 ml, 3 ml, 6 ml, 9 ml) dan 5 ulangan dan didapat 100 objek penelitian. Data akan diolah dengan menggunakan uji F, dan jika terdapat beda nyata maka akan dilanjutkan dengan uji BNJ. Hasil penelitian membuktikan bahwa perlakuan ke-4 (9 ml) menunjukkan hasil yang paling berpengaruh terhadap pertumbuhan dan perkembangan pada tanaman Anggrek Dendrobium.</t>
  </si>
  <si>
    <t>Yodium Soap: Sabun Antiseptic Herbal Ekstrak Daun Pinisilin</t>
  </si>
  <si>
    <t>Penelitian ini bertujuan untuk mengetahui manfaat dan peluang ekonomi sabun herbal ekstrak daun pinisilin. dengan metode kuasi eksperimen dengan hasil pH bernilai ±10, kadar air bernilai ±9%, uji organoleptik 56,25% merespon sabun menarik, asam lemak bebas bernilai ±0,23%, dan analisis ekonomi dengan harga jual Rp. 4.000, laba Rp. 1.000/batang dan harga modal Rp. 41.000.</t>
  </si>
  <si>
    <t>Health Serum : Serum Ekstrak Daun Kelor Terintegrasi Andaliman Antioksidan Solusi Pencerah Alami dan Penuaan dini</t>
  </si>
  <si>
    <t>Tujuan penelitian a)mendeskripsikan hasil uji organoleptic, pH, kadar air, viskositas, daya sebar dan homogenitas serum dan b)mengidentifikasi ekstrak daun kelor dipadukan ekstrak andaliman dapat menjadi serum wajah untuk pencerah alami dan solusi penuaan dini.Hasil penelitian a)Uji organoleptic: tekstur kental, aroma harum dan daya serap baik 52,4%, warna dan penampilan menarik 57,1%, kenyamanan saat dipakai 61,9%; b)Uji pH serum ±5,0. c)Uji homogenitas dinyatakan homogen; c)Uji kadar air yaitu 10%; d)Uji daya sebar rentang 5-7 cm; dan e)Uji viskositas serum rentang 2000-4000 cPs.</t>
  </si>
  <si>
    <t>Potensi dan Efek Minyak Atsiri Sereh wangi (Cymbopogon nardus L.) sebagai Pengawet Makanan Alami untuk Pisang Koja</t>
  </si>
  <si>
    <t>Pisang KOja adalah salah satu pisang yang paling populer di Indonesia. SElama proses distribusi pisang sangat rentan terhadap pembusukan akibat bakteri dan jamur. Untuk mencegah kerugian bagi industri dan konsumen selama periode ini, sangat penting untuk mempraktikkan manajemen pasca panen. Sereh Wangi merupakan salah satu pengawet alami yang memiliki sifat antimikroba dan anti oksidan. Penelitian ini bertujuan untuk mengetahui potensi dan efek minyak Atsiri Sereh wangi (Cymbopogon nardus L.) sebagai pengawet makanan alami pisang Koja (Musa-Eumusa-AAB).</t>
  </si>
  <si>
    <t>Pemanfaatan Daun Alpukat Sebagai Obat Anti Hipertensi di Desa Ngablak, Kecamatan Ngablak, Kabupaten Magelang, Jawa Tengah</t>
  </si>
  <si>
    <t>Penelitian ini bertujuan untuk mengetahui manfaat dari daul alpukat sebagai obat anti hipertensi. Penelitian ini saya lakukan karena di desa saya Ngablak, kecamatan Ngablak Kabupaten Magelang, penderita darah tinggi (hipertensi ) cukup banyak. Dan di daerah saya desa Ngablak, kecamatan Ngablak juga banyak terdapat pohon Alpukat. Hal ini yang mendorong saya untuk mengadakan penelitian.</t>
  </si>
  <si>
    <t>Pemanfaatan Kulit Pisang Kepok untuk Body Scrub</t>
  </si>
  <si>
    <t>Beberapa tahun ini limbah makanan di Indonesia terus meningkat, salah satunya adalah kulit pisang, kulit pisang tidak biasa di olah, dan hanya dibuang begitu saja. Tidak hanya kulit pisang, bekatul beras pun tidak biasa diolah kembali, tetapi sebenarnya limbah-limbah tersebut mempunyai banyak khasiat yang menguntungkan bagi kulit, seperti kandungan antioksidan dan fosfor yang akan berkhasiat jika digunakan sebagai salah-satu bahan body scrub. Obyek yang diteliti yaitu pengaruh penambahan ekstrak pisang kepok, bekatul (10gr : 20gr : 30gr). Uji hedonik memberikan hasil formulasi 1 yang digemari.</t>
  </si>
  <si>
    <t>Pengaruh Kelistrikan Terhadap Proses Biokonversi Limbah Organik oleh Maggot Black Soldier Fly</t>
  </si>
  <si>
    <t>"Pengaruh Kelistrikan pada Proses Biokonversi Limbah Organik oleh Maggot Black Soldier Fly" merupakan penelitian yang dilandasi oleh keprihatinan akan banyaknya limbah organik yang tidak terurai. Peneliti tertarik dengan teknologi biokonversi maggot BSF. Kemajuan teknologi di bidang instrumentasi elektronika dan pengetahuan bahwa sel-sel hidup mempunyai beda potensial listrik aktif yang memengaruhi aktivitas sel, memberikan ide bagaimana jika proses biokonversi maggot dipengaruhi kelistrikan. Penelitian ini menerapkan prinsip arus konstan yang memengaruhi partikel dalam media limbah organik.</t>
  </si>
  <si>
    <t>Kompres Penurun Panas Mengangkat Kearifan Lokal Dari Daun Dadap Serep (Erythrina folium) dan Bawang Merah (Allium ascalonicum)</t>
  </si>
  <si>
    <t>Penelitian di bidang life science di SMK Kesehatan Bantul tentang Kompres Penurun Panas Mengangkat Kearifan Lokal Dari Daun Dadap Serep (Erythrina folium) dan Bawang Merah (Allium ascalonicum).Demam merupakan suatu keadaan suhu tubuh menjadi lebih tinggi dari biasanya menandakan suatu gejala penyakit, dikatakan suhu tubuh normal apabila suhu 36,5°C – 37.5°C. Daun dadap serep memiliki kandungan yang membuat daun dadap serep berfungsi sebagai Antimikroba, Antiflamasi, Antipiretik, Dan Antimalaria sehingga mampu membantu menurunkan demam.</t>
  </si>
  <si>
    <t>Plastik Organik Rendah Biaya; Cyclea Barbata Ramah Lingkungan</t>
  </si>
  <si>
    <t>Sampah plastik di Indonesia sudah sangat banyak dan menyebabkan pencemaran lingkungan. Salah satu cara untuk mengurangi sampah plastik adalah dengan pengganti yang ramah lingkungan .Cara yang dapat dilakukan yaitu membuat bioplastik. Dalam penelitian ini digunakan daun cincau hijau yang memiliki gel serupa dengan rumput laut, dan bahannya lebih mudah diperoleh. Dengan sifat yang serupa diduga cincau dapat digunakan untuk membuat plastik. Dari hasil pengujian, diperoleh kekuatan bioplastik dengan uji tarik mencapai 2 N yang besarnya sebanding dengan plastik konvensional.</t>
  </si>
  <si>
    <t>Indikator Berbasis Antosianin Kulit Buah Naga Sebagai Label Kemasan Cerdas Pendeteksi Kerusakan Makanan Selama Penyimpanan</t>
  </si>
  <si>
    <t>Label cerdas merupakan salah satu bentuk aplikasi smart packaging yang dapat digunakan untuk mengetahui perubahan kualitas seperti tingkat kesegaran dan kerusakan produk melalui perubahan warna pada indikator. Penelitian ini menggunakan Rancangan Acak Lengkap (RAL) dengan perlakukan lama penyimpanan pada suhu ruang 25oC dan suhu chiller 4oC. Film indikator dapat ditempelkan pada kemasan produk dengan contoh sampel daging ayam. Warna Indikator violet:pink cerah menunjukkan bahwa kondisi ayam masih segar, sedangkan warna violet-pink pudar menunjukkan kualitas ayam yang memburuk.</t>
  </si>
  <si>
    <t>lilin aromaterapi bunga ontel (artocarpus altilis linn)</t>
  </si>
  <si>
    <t>kasus demam berdarah khususnya di DIY sangat tinggi per agustus 2023 terdapat kasus DB 662 jiwa dan akan diperkirakan naik di akhir tahun. upaya yang dilakukan untuk mencegah gigitan nyamuk dengan memanfaatkan obat nyamuk baik lotion atau bakar yang masih kurang efektif sehingga perlu dilakukan inovasi baru seperti memanfaatkan kekayaan alam salah satunya bunga ontel yang sudah sejak jaman dahulu digunakan sebagai pengusir nyamuk,salah satu alternatif baru dengan membuat sediaan menjadi lilin aromaterapi agar lebih efektif digunakan semua umur dan aman untuk pasien ISPA.</t>
  </si>
  <si>
    <t>Pengolahan Jahe (Zingiber officinale), Kunyit (Curcuma longa), dan Jeruk Mandarin (Citrus reticulata) sebagai Imun Jelly</t>
  </si>
  <si>
    <t>Pandemi covid-19 sudah melanda Indonesia sejak tahun 2020. Sejak saat itu, banyak orang menjaga imunitas tubuhnya. Salah satunya dengan mengonsumsi makanan yang bergizi, juga produk untuk menambah imun. Namun kebanyakan orang tidak menyukai rasa dari produk produk penambah imun. Sehingga penelitian ini dilakukan untuk mengetahui perbandingan yang memiliki vitamin-C paling tinggi serta memiliki rasa yang enak.
 Kami menggunakan uji organoleptik dan uji vitamin-C sederhana dalam penelitian ini. Hal yang kami bedakan dalam penelitian ini adalah perbedaan konsentrasi antar bahan.</t>
  </si>
  <si>
    <t>Nasku optimalisasi sirup kulit nanas (ananas comosus) dalam meringankan gejala pada penyakit asam urat (gout)</t>
  </si>
  <si>
    <t>Angka kejadian gout di Indonesia menduduki peringkat 4 dunia. Penderita gout sering diasumsikan hanya menyerang lanjut usia. Obat-obatan paten belum menjangkau semua penduduk rentan gout. Penelitian ini bertujuan untuk mengetahui akan adanya kemungkinan risiko gout pada usia muda dan mengetahui potensi kulit nanas untuk mencegah dan mengobati gout.Data berat badan dan kadar asam urat dihitung rata-rata dan standar bakunya, dan dianalisis menggunakan uji Ttest untuk mengetahui ada tidaknya perbedaan antar kelompok pada umur yang sama dan antar umur pada kelompok yang sama.</t>
  </si>
  <si>
    <t>Phyco Milk : Super Food Kaya Manfaat Pencegah Stunting</t>
  </si>
  <si>
    <t>Program Indonesia 2030 mencapai zero/bebas stunting karena hingga kini masih tinggi pravelensi stunting di Indonesia yaitu mencapai 21,4%, padahal standar batas WHO yaitu mencapai 20%. Kondisi stunting dikarenakan kekurangan nutrisi yang menyebabkan tinggi dan berat badan anak tidak tumbuh dengan ideal. Nah untuk itu dibutuhkan nutrisi dari phycocyanin yang memiliki rasa enak, tidak amis serta berprotein lebih tinggi daripada spirulina murni. Lalu kami jadikan sebuah susu bubuk berbahan dasar susu kambing yang juga kaya akan protein agar masyarakat lebih nikmat dalam mengkonsumsinya.</t>
  </si>
  <si>
    <t>Aktivitas Fitokimia Rumput Teki, Pegagan, dan Jahe sebagai Proteksi Aterosklerosis Melalui mekanisme antiinflamasi pada Tikus Hiperglikemia-Dislipidemia</t>
  </si>
  <si>
    <t>Sebanyak 17,9 juta kematian global akibat dari penyakit kardiovaskular. kardiovaskular utamanya disebabkan oleh aterosklerosis. Hiperlipidemia dan Hiperglikemia merupakan faktor resiko aterosklerosis. Studi kohort retrospektif penggunaan statin pada pasien DM meningkatkan risiko komplikasi hiperglikemik akut, perlu dicari cara baru untuk mengatasi kondisi hiperlipidemia pada pasien DM. Rumput teki, pegagan, dan jahe memiliki kandungan yang terbukti efektif sebagai anti aterosklerosis, hipolipidemik, dan hipoglikemik.Sediaan tablet efervescent memudahkan konsumsi obat herbal di masyarakat.</t>
  </si>
  <si>
    <t>Potensi Metabolit Sekunder Tanaman Untuk Pengobatan Penyakit Huntington Berdasarkan Pendekatan In Silico</t>
  </si>
  <si>
    <t>Penelitian ini membahas ikatan fitkomia dan ikatannya dalam penyakit Huntington. Kesimpulan dari penelitian menunjukkan bahwa fitokimia dari pegagan, kunyit, dan ginseng India berpotensi mencegah translasi mutan HTT dengan berinteraksi pada protein MID1. Senyawa bioaktif tanaman kunyit, pegagan, dan ginseng India menunjukkan potensi sebagai obat terapi penyakit Huntington.</t>
  </si>
  <si>
    <t>Inovasi Antiseptik Alami dari Pelepah Pisang (Musa paradisiaca) dengan Penambahan Daun Jeruk Nipis (Citrus aurantiifolia)</t>
  </si>
  <si>
    <t xml:space="preserve">Penelitian ini bertujuan untuk menguji efektivitas penambahan daun jeruk nipis terhadap antiseptik alami dari pelepah pisang. Pelepah pisang memiliki kandungan saponin dan lektin pada pelepah pisang, dan daun jeruk nipis memiliki kandungan flavonoid serta minyak esensial yang dapat berpotensi sebagai antiseptik alami. Penelitian ini merupakan penelitian eksperimen menggunakan ekstrak pelepah pisang menjadi antiseptik dan ditambahkan dengan ekstrak daun jeruk nipis dengan menggunakan 2 pengujian, yaitu pengujian mikrobiologi dan pengujian organoleptik. </t>
  </si>
  <si>
    <t>Pemanfaatan Ulat Hongkong Sebagai Camilan Berprotein Tinggi</t>
  </si>
  <si>
    <t>Ulat Hongkong saat ini sangat banyak dijual di toko atau di kios pakan hewan. Hal ini disebabkan karena ulat hongkong merupakan makanan bagi ikan hias hingga hamster.  Pada penelitian ini dijelaskan apa saja kandungan gizi dari ulat hongkong, sehingga ulat hongkong layak dikonsumsi oleh manusia. Jika dilihat dari bentuknya, tentu orang akan tamkut untuk menikmatinya. Namun, jika diolah menjadi camilan ringan dan sehat tentunya masyarakat akan menyukai dan menikmati manfaat dari ulat hongkong.</t>
  </si>
  <si>
    <t>Perbandingan Kadar Vitamin C Pada Buah Cabai Merah dan Cabai Rawit yang Dijual Pasar Panorama Kota Bengkulu</t>
  </si>
  <si>
    <t>Penelitian ini akan menguji perbedaan kandungan vitamin C pada buah cabai merah dna cabai rawit yang dijual pasar panorama kota Bengkulu</t>
  </si>
  <si>
    <t xml:space="preserve">Uji Kandungan Vitamin C Pada Berbagai Varietas Buah Nanas Yang Dikomsumsi Masyarakat Bengkulu </t>
  </si>
  <si>
    <t>Masyarakat Bengkulu, seperti halnya di banyak wilayah, sering mengonsumsi buah nanas dalam berbagai bentuk, seperti segar, jus, atau makanan olahan lainnya. Namun, kandungan vitamin C dalam berbagai varietas buah nanas yang dikonsumsi oleh masyarakat Bengkulu belum banyak diteliti. Oleh karena itu, penelitian ini akan fokus pada uji kualitatif kandungan vitamin C dalam beberapa varietas buah nanas yang umumnya dikonsumsi oleh masyarakat Bengkulu</t>
  </si>
  <si>
    <t>Manfaat Akar Tuba (Derris Elliptica ) sebagai pembasmi hama</t>
  </si>
  <si>
    <t>Penelitian ini dilakukan dengan memanfaatkan kekayaan yang ada di daerah kami Maluku Tenggara secara khusus di Kei besar selatan . Di waktu lampau biasaya masyarakat desa tertentu menggunakan Akar tuba atau bahasa sehari-sehari disebut dengan akar bori/bore ini sebagai bahan untuk menangkap ikan secara tradisional, namun hal itu sangat berdampak negatif pada biota laut. dari pengalaman itu tim sains SMA Kristen Anugerah tertarik untuk menggunakan akar tuba ini sebagai pemasmi hama serangga yang alami atau disebut dengan insektisida nabati sekaligus sangat ramah lingkungan.</t>
  </si>
  <si>
    <t>Manfaat Kemiri (Aleurites moluccanus) untuk Pertumbuhan Rambut.</t>
  </si>
  <si>
    <t>Kemiri merupakan tanaman herbal yang banyak digunakan masyarakat Indonesia sebagai bahan masakan dan obat-obatan, karena kemiri mengandung banyak senyawa salah satu contohnya flavonoid. Tujuan dari makalah penelitian ini untuk memberikan informasi dan gambaran mengenai cara pengolahan kemiri supaya bisa digunakan untuk pertumbuhan rambut dan mengetahui berbagai kandungan di dalamnya.</t>
  </si>
  <si>
    <t>PEMANFAATAN DANSING TERHADAP PERTUMBUHAN BAKTERI ESCHERISIA COLI DAN SHIGELLA DYSENTERIAE PADA KASUS DIARE</t>
  </si>
  <si>
    <t xml:space="preserve">Menurut data dari badan pusat statistik, di daerah Gunung Talang terdapat 44 ha perkebun singkong. Keunggulan tanaman singkong tidak hanya terletak pada ubinya saja namun, daun singkong juga dapat diolah menjadi obat herbal yang dapat membantu penyembuhan berbagai macam penyakit. Zat - zat yang terkandung pada daun singkong  (Manihot esculenta Cranz) adalah air, fosfor, zat besi, triterpenoid flavonoid, saponin, dan tanin mampu menjadi antibakteri terhadap bakteri Escherisia Coli dan Shigella dysenteriae. </t>
  </si>
  <si>
    <t>Pemanfataan Khasiat Daun Binahong (Anredera cordifolia) Untuk Mengatasi Kulit Berjerawat</t>
  </si>
  <si>
    <t>Tujuan dari penelitian ini untuk memberikan informasi dan penjelasan cara pengolahan serta kandungan daun binahong yang dapat mengatasi kulit berjerawat. Kandungan senyawa aktif, saponin, fenol, alkaloid, minyak atsiri, flavonoid, dan asam oleanolik merupakan unsur penting dari daun binahong yang berpengaruh terhadap kulit berjerawat. Penelitian ini dilakukan di labor IPA SMA N 1 Tanjung Raya pada hari Senin, 14-20 Agustus 2023. Metode yang digunakan pada penelitian ini adalah Study Literature menggunakan jurnal, google serta melakukan pengamatan atau penelitian secara langsung.</t>
  </si>
  <si>
    <t>Bulung Ni Motung ( Ficus padana) Awetkan Andaliman</t>
  </si>
  <si>
    <t>Andaliman ( Zantohoxylum 
acanthopodium DC) merupakan 
rempah yang endemic tumbuh di 
Kawasan Toba. Tanaman ini sangat 
khas dan disukai masyarakat di desa 
maupun diperkotaan. Andaliman tidak 
tahan lama disimpan. Penelitian ini 
bertujuan untuk memanfaatkan 
tumbuhan liar yang selama ini kurang 
dimanfatkan sebagai pengawet 
andaliman. Ekstraksi daun motung 
dilakukan beberapa konsentrasi pada 
uji pendahuluan dan hasil terbaik 
digunakan untuk uji sebenarnya. Hasil
yang diperoleh bahwa daun motung 
dapat meningkatkan waktu 
penympanan andaliman tanpa merubah 
rasa dan aromanya.</t>
  </si>
  <si>
    <t>Bubuk  Teh Daun  Sikanduduk  (Melastoma Malabathricum L) Penurun   Darah  Tinggi  ( Hipertensi  )</t>
  </si>
  <si>
    <t>Kelompok B terdiri dari  35 orang lainnya diberikan  minuman bubuk teh daun sikanduduk .Dengan   memberikan bubuk teh daun sikanduduk  . sebanyak 35 orang   mengalami penurunan tekanan darah sebesar 81,97 %, hampir sama dengan perlakuan kepada responden  Kelompok A yang meminum obat kimia sebagai penurun tekanan darah yaitu responden 35 orang mengalami penurunan sebesar 80.77 % . Sehingga dapat disimpulkan  daun sikanduduk (Melastoma Malabathricum L)    dapat diolah secara sederhana sebagai bubuk teh yang berkhasiat untuk menurunkan tekanan darah tinggi .</t>
  </si>
  <si>
    <t>Pengaruh Pemakaian Sol Dalam Khusus terhadap Postur Tulang Belakang pada Kondisi Flatfeet</t>
  </si>
  <si>
    <t>Pemanfaatan Tanaman Paet-paet (Tithonia diversifolia) sebagai Pembasmi Tungir</t>
  </si>
  <si>
    <t>Penelitian ini ingin membuktikan seberapa efektif ekstrak  daun Tithonia diversifolia dibandingkan bubuk daun Tithonia diversifolia sebagai pembasmi tungir. Dari hasil penelitian diperoleh bahwa ekstrak daun Tithonia diversifolia  lebih efektif membasmi tungir dibandingkan bubuk daun Tithonia diversifolia, jika penelitian ini dipublikasi maka akan memberikan dampak yang sangat besar terhadap masyarakat banyak, bahkan tidak menutup kemungkinan untuk dapat digunakan oleh peternak ayam dalam skala besar.</t>
  </si>
  <si>
    <t>Pemanfaatan Kulit Bawang (allium cepa dan allium sativum) sebagai Pembasmi Hama Alami pada Jagung (zea mays)</t>
  </si>
  <si>
    <t xml:space="preserve">Penelitian yang bertujuan untuk membuat pembasmi hama alami dengan memanfaatkan kulit bawang merah dan putih, sebagai upaya mengurangi limbah rumah tangga dan memproduksi pembasmi hama alami yang ekonomis dan tidak berbahaya bagi tumbuhan. </t>
  </si>
  <si>
    <t>Pemanfaatan Ekstrak Bambu Air (Equisetum hyemale) sebagai Pembunuh Jamur dan Menurunkan Kadar Logam Berat dalam Air</t>
  </si>
  <si>
    <t>Di daerah Desa Sitoluama, terdapat perairan yang tercemar dan menimbulkan gatal pada kulit, ada kandungan logam dan beberapa logam lain, juga laboratorium sekolah belum mempunyai instalasi pengolahan limbah logam berat, maka harus ditemukan solusi untuk masalah-masalah tersebut. Salah satu solusinya dengan menggunakan bambu air sebagai bahan utama dalam penelitian karena memiliki kandungan silika, dan diduga mengandung flavonoid.</t>
  </si>
  <si>
    <t>NACOPY(Ananas comosus nappy)</t>
  </si>
  <si>
    <t xml:space="preserve">Popok sekali pakai terbuat dari bahan sintetis menyebabkan masalah lingkungan  sulit terurai. karena itu, penelitian ini memfokuskan pengembangan popok alternatif terbuat dari serat daun nanas dan plastik biodegradable . Serat daun nanas memiliki potensi daya serap yang baik dan biodegradabilitas yang tinggi. Penelitian ini menguraikan langkah-langkah produksi Nacopy, popok dari serat daun nanas, serta menganalisis karakteristik fisik dan kinerja produk. Nacopy menawarkan bahan ramah lingkungan, kemampuan daya serap memadai, kenyamanan bagi bayi, dan kemampuan biodegradasi yang lebih baik. </t>
  </si>
  <si>
    <t>PEMBUATAN PASTA GIGI HERBAL BERBAHAN DASAR KALSIUM OKSIDA (CaO) DARI ALANG-ALANG (IMPERATA CYLINDRICA)</t>
  </si>
  <si>
    <t>Pasta gigi yang kami buat adalah murni tanpa kandungan bahan kimia dengan memanfaatkan rerumputan jenis alang-alang (imperata cylindrica) sebagai bahan baku dasar, dikombinasi ekstrak tumbuhan herbal.</t>
  </si>
  <si>
    <t>Pemanfaatan Bunga Telang Sebagai Camilan Sehat bagi Penderita Diabetes Mellitus</t>
  </si>
  <si>
    <t xml:space="preserve">Penelitian eksperimen ini bertujuan untuk menjadikan bunga telang sebagai camilan sehat bagi penderita diabetes mellitus serta meningkatkan variasi dan inovasi baru dalam produksi makanan ringan sebagai makanan yang sehat dan bergizi tinggi dan terjangkau bagi masyarakat. Hasil penelitian ini menunjukkan bahwa kualitas camilan sehat dari bunga telang dilihat dari aspek rasa,warna dan tekstur dikategorikan baik. Dari uji glukometer sebelum dan sesudah memakan camilan sehat bunga telang diperoleh hasil mengalami kenaikan gula darah sedikit dan ada juga yang kadar gula darahnya tetap.
</t>
  </si>
  <si>
    <t>OMBUSLOR (OMBUS-ombus daun keLOR)</t>
  </si>
  <si>
    <t>Indonesia memiliki banyak makanan tradisional, Misalnya di provinsi kita, Sumatera Utara tepatnya di Siborong borong. Salah satu makanan khas daerah ini adalah Ombus-ombus. Di daerah kami, masih banyak tanaman daun kelor yang jarang dimanfaatkan oleh masyarakat  padahal sangat bermanfaat untuk menurunkan kolestrol. Selain selain itu, juga banyak terdapat daun ketapang yang terbuang sia-sia. Oleh karena itu, kami menginovasikan ombus ombus dengan campuran daun kelor dan inovasi daun ketapang menjadi bungkus dari ombus-ombus yang sehat dan rendah kolestrol serta bebas bahan kimiawi berbahaya.</t>
  </si>
  <si>
    <t>Rhizobakteri Pemacu Tumbuh Tumbuhan</t>
  </si>
  <si>
    <t>Lahan kering dan ketersediaan pupuk yang belum mencukupi masih menjadi masalah disebagian wilayah Nusantara, oleh karena itu kami membuat suatu produk pupuk yang berbahan dasarkan akar bambu dan beberapa bahan pendukung lain yang telah kami fermentasikan. Dalam fermentasi tersebut akan menghasilkan sebuah bakteri baik untuk tanaman dan kesuburan tanah, hal ini jika di aplikasikan keseluruh wilayah di Indonesia kemungkinan besar akar meminimalisir lahan kering dan kesenjangan pupuk.</t>
  </si>
  <si>
    <t xml:space="preserve">Pengaruh Spektrum Cahaya Tampak Terhadap Laju Fotosintesis Daun Bayam (Amaranthus Dubius) dengan Uji Cakram Daun laju </t>
  </si>
  <si>
    <t>Penelitian ini bertujuan untuk mengetahui pengaruh spektrum cahaya tampak merah kuning hijau dan biru terhadap laju fotosintesis dengan mengukur kecepatan waktu apung cakram daun bayam.</t>
  </si>
  <si>
    <t>Eksplorasi Keberadaan Tumbuhan Langka Aju Berru di Lingkungan Sepe'e Kabupaten Barru</t>
  </si>
  <si>
    <t>Kabupaten Barru adalah daerah yang penamaannya berasal dari nama pohon yang bernama Aju Berru. Saat ini pohon tersebut sudah jarang ditemukan sehingga perlu kegiatan eksplorasi melalui 4 tahap yaitu: 1) Pra eksplorasi; 2) penelitian; 3) Eksplorasi dan 4) Pasca Eksplorasi.</t>
  </si>
  <si>
    <t>Potensi Teh (Camellia sinensis) Sebagai Indikator Asam Basa</t>
  </si>
  <si>
    <t>Penelitian ini bertujuan untuk menjadikan tanaman teh khususnya teh hitam sebagai indikator alami asam basa yang ramah lingkungan. Hasil penelitian, larutan ekstrak teh hitam jika dicampurkan dengan zat basa maka terjadi perubahan warna menjadi lebih gelap, dan jika dicampurkan dengan zat asam maka terjadi perubahan warna menjadi lebih pudar.  Dapat disimpulkan, tanaman teh khususnya teh hitam sangat berpotensi sebagai indikator alami asam basa suatu zat yang ramah lingkungan.</t>
  </si>
  <si>
    <t>Pengaruh Pemberian Ekstrak Daun Ketapang (Terminalia catappa) Terhadap pH Air Hidroponik Wick System Botol Mineral bekas</t>
  </si>
  <si>
    <t>Penelitian kami membahas mengenai pengaruh yang diberikan ekstrak daun Ketapang terhadap pH air, khusunya pada pH air hidroponik wick system yang dimana salah satu factor terpenting Dalam menanam Hidrponik adalah kualitas  pH air. Maka dilakukan lah penelitian dan percobaan menggunakan daun Ketapang sebgai penurun pH yang alami dan ramah lingkungan .</t>
  </si>
  <si>
    <t>Potensi Budidaya Tanaman Kale (Brassica oleracea) di Indonesia</t>
  </si>
  <si>
    <t>Daun kale atau Brassica oleracea merupakan tanaman hortikultura yang berasal dari luar daerah Indonesia. Tanaman kale merupakan jenis sayuran yang sungguh sehat dan memiliki banyak sekali manfaat. Tetapi daun kale ini juga merupakan salah satu jenis sayuran yang cukup sulit untuk ditumbuhkan di Indonesia, dikarenakan tanaman  Kale membutuhkan syarat-syarat yang sulit untuk ditumbuhkan.  Penelitian ini disusun dengan pendekatan kualitatif. Di penelitian ini, peneliti mencari tahu solusi dan saran untuk penumbuhan daun kale di kawasan Indonesia. Dari hasil penelitian, tanaman kale dapat ditumbuhkan di desa dan beberapa macam kota yang ditulis pada lembar penelitian. Di Indonesia masih banyak desa yang memiliki lahan luas dan sesuai untuk pertumbuhan Kale. Sedangkan untuk kondisi perkotaan yangtidak dapat menyediakan lahan yang begitu luas, dibutuhkan teknik hidroponik. Di dalam lembar penelitian, telah disarankan berbagai macam kota yang dapat menumbuhkan daun kale agar daun kale dapat dibudidayakan lebih banyak lagi.</t>
  </si>
  <si>
    <t>Efektivitas Bunga Telang (Clitoria ternatea) dan Kopi sebagai Campuran Bahan Dasar Sabun Antioksidan</t>
  </si>
  <si>
    <t>Penelitian ini membahas tentang efektivitas antioksidan bunga telang dan kopi terhadap efek browning pada apel.</t>
  </si>
  <si>
    <t>Studi Efektivitas Kol Merah sebagai Indikator Alami Asam Basa</t>
  </si>
  <si>
    <t>Dalam penelitian ini, zat antosianin pada kol merah diteliti sebagai indikator alami asam basa.</t>
  </si>
  <si>
    <t>Pembuatan Lip Balm Berbahan Dasar Minyak Kelapa</t>
  </si>
  <si>
    <t>Pada penelitian ini, minyak kelapa dianalisis karakteristiknya dan bagaimana ia bisa melembabkan bibir.</t>
  </si>
  <si>
    <t>Teh Herbal Sirih Cina (Peperomia pellucida L.) Sebagai Penurun Kadar Gula Darah Bagi Penderita Diabetes Melitus</t>
  </si>
  <si>
    <t>Seiring bertambahnya usia manusia mulai mengalami perubahan baik secara fisik maupun secara mental. Tidak dapat dipungkiri bahwa seiring berjalannya waktu pun daya tahan tubuh seseorang juga akan berkurang. Dengan daya tahan tubuh yang semakin berkurang maka semakin mudah juga orang tersebut untuk terserang penyakit. Indonesia memiliki tingkat kasus diabetes yang tinggi, yaitu ke-5 tertinggi didunia dengan 19,5 juta warga Indonesia berusia 20-79 tahun yang mengidap penyakit tersebut pada 2021 berdasarkan laporan IDF. Dalam upaya untuk mengatasi hal ini, peneliti mencoba membuat obat penurun gula darah dari tanaman liar seperti daun sirih cina (Peperomia pellucida L.). Daun sirih cina diketahui mempunyai kandungan yang dapat menurunkan kadar gula darah dalam tubuh, seperti alkaloid dan flavonoid. Metodologi penelitian ini melibatkan pendekatan kuantitatif dengan metode eksperimen. Penelitian dilaksanakan pada bulan April 2023 di SMA Tarakanita Citra Raya, melibatkan seluruh populasi masyarakat Citra Raya dan sekitarnya yang memiliki riwayat penyakit diabetes melitus atau berisiko tinggi terkena penyakit ini. Empat orang dipilih sebagai sampel berdasarkan kriteria inklusi yang telah ditetapkan. Penelitian ini mencakup pengujian teh herbal sirih cina sebagai penurun kadar gula darah pada penderita diabetes dengan menggunakan kuesioner uji hedonik. Proses pengecekan kadar gula darah dilakukan menggunakan metode strip. Variabel penelitian terdiri dari pola makan sebagai variabel bebas, frekuensi konsumsi sebagai variabel kontrol, dan tekanan darah subjek sebagai variabel terikat. Data dikumpulkan dengan instrumen khusus dan kemudian dianalisis menggunakan metode statistik inferensial.</t>
  </si>
  <si>
    <t>Pembuatan Jus Berbahan Dasar Ekstrak Buah Bit (Beta vulgaris) Sebagai Alternatif untuk Menurunkan Hipertensi Pada Usia Produktif</t>
  </si>
  <si>
    <t>Penelitian ini fokus pada penanganan hipertensi, masalah kesehatan global yang meningkat prevalensinya. Diperkirakan bahwa pada tahun 2025, hampir 29% orang dewasa akan menderita hipertensi. Salah satu solusinya adalah dengan mengadopsi pola makan sehat, termasuk konsumsi buah bit yang kaya akan nutrisi seperti Vitamin C, E, Folat, Kalium, dan Antioksidan. Penelitian ini bertujuan mengembangkan minuman berbahan dasar ekstrak buah bit sebagai alternatif pengobatan hipertensi pada usia produktif. Metodologi penelitian ini melibatkan pembandingan pengaruh antara buah bit yang direbus dan tidak direbus terhadap tekanan darah responden dengan mempertimbangkan usia sebagai variabel kontrol. Proses penelitian mencakup pembuatan ekstrak buah bit, pengujian pada tiga responden, dan analisis data menggunakan metode statistik inferensial. Selain itu, penelitian juga mencakup uji organoleptik seperti uji hedonik dan mutu hedonik untuk mengevaluasi aspek rasa dan kualitas minuman yang dihasilkan.</t>
  </si>
  <si>
    <t>Uji Efektivitas Campuran Esktrak Jahe (Zingiber officinale) dan Ampas Kopi Terhadap Mortalitas Hama Kutu Putih pada Tumbuhan Cabai secara In vivo</t>
  </si>
  <si>
    <t>Menguji efektivitas campuran larutan jahe dan ampas kopi terhadap hama kutu putih secara in vivo dalam beberapa konsentrasi tertentu dibandingkan dengan pestisida organik yang dijual di pasaran dengan menghitung mortalitas dan menganalisis data untuk diambil kesimpulannya.</t>
  </si>
  <si>
    <t>Studi Senyawa Bioaktif dari Etnomedisin Suku Badui sebagai Kandidat Obat Kanker Nasofaring melalui Pendekatan In Silico</t>
  </si>
  <si>
    <t>Kanker nasofaring, yang lazim di negara-negara Asia Tenggara seperti Indonesia, dipengaruhi oleh faktor-faktor seperti makanan olahan, merokok, dan polusi udara yang buruk. Etnomedisin dari suku Badui, dapat menjadi kandidat obat untuk kanker ini. Penelitian ini menggunakan network pharmacology, molecular docking, dan molecular dynamics untuk menentukan senyawa bioaktif yang paling sesuai sebagai kandidat obat kanker nasofaring, antara lain genistein dan kaempferol.</t>
  </si>
  <si>
    <t>Pemanfaatan Daun Sirih (Piper Betle) dan Daun Pecut Kuda (Stachytarpheta Jamaicensis) Sebagai Permen Herbal</t>
  </si>
  <si>
    <t>Daun pecut kuda (Stachytarpheta jamaicensis) merupakan tanaman liar yang sering ditemui di pinggir jalan. Daun pecut kuda dapat digunakan sebagai obat tradisional, dipercaya dapat mengobati alergi, gangguan pernapasan, pilek, batuk, demam, konstipasi, gangguan pencernaan, dan gangguan akibat menstruasi. Daun pecut kuda mengandung glikosida, alkaloid, saponin tanin, sebagai anti inflamasi yang berfungsi untuk menginaktivasi radikal bebas serta menghambat pembentukan radikal bebas baru. Daun pecut kuda juga bersifat antibacterial yang berarti menyembuhkan luka secara alami. Daun sirih (Stachytarpheta Jamaicensis) mengandung protein, iodin, sodium, vitamin A, vitamin B1, vitamin B2, asam nikotinat, flavonoid, fenol, tanin, saponin, polifenolat, dan minyak atsiri. Penelitian ini bertujuan untuk membuat suatu alternatif olahan daun sirih dan daun pecut kuda, agar siswa remaja SMP Tarakanita Gading Serpong tertarik mengonsumsi rebusan daun sirih dan daun pecut kuda dalam bentuk permen herbal.</t>
  </si>
  <si>
    <t>potensi ekstrak daun talas sebagai bahan media penghambat korosi pada baja di larutan asam sulfat</t>
  </si>
  <si>
    <t>riset ini bertujuan menginvestigasi pengaruh penambahan inhibitor ekstrak daun talas terhadap ketahanan korosi baja karbon rendah di larutan asam sulfat. uji korosi dilakukan dengan merendam pelat baja ke dalam larutan campuran asam sulfat dan ekstrak pada kondisi udara terbuka dan suhu ruang dengan waktu rendam tertentu, kemudian ditimbang beratnya untuk memperhitungkan laju korosi logam melalui metode kehilangan berat. hasil riset ini membuktikan bahwa potensi ekstrak daun talas menghambat proses korosi seiring peningkatan konsentrasi ekstrak hingga 10.000 ppm.</t>
  </si>
  <si>
    <t>Pengaruh Musik Rock Dan Klasik Terhadap Pertumbuhan Vegetatif Tanaman Kacang Hijau ( Vigna Radiate ) Fase Perkecambahan</t>
  </si>
  <si>
    <t xml:space="preserve">Penelitian ini bertujuan untuk mengetahui pengaruh musik rock dan klasik terhadap pertumbuhan vegetatif tanaman kacang hijau (Vigna Radiate). Musik rock memberikan pengaruh yang paling besar yaitu dengan tinggi tanaman 5 cm serta panjang akar 1 cm. Tanaman yang tidak diberi musik memiliki tingggi 8 cm dengan panjang akar 1,5 cm. Tanaman yang diberi kedua musik menghasilkan tinggi 14 cm dan akar sepanjang 2 cm. Tanaman yang diberi musik klasik masih belum memunculkan daun sejati dan memiliki akar sepanjang 0,5 cm. Penggunaan musik rock memberikan dampak yang bagus. Dengan memberikan paparan music rock dan musik klasik maka tanaman dapat tumbuh lebih cepat.  </t>
  </si>
  <si>
    <t>Potensi Enzim Bromelin Sebagai Agen Anti Inflamasi (Studi Awal Obat Sinusitis Secara in vitro dan in silico)</t>
  </si>
  <si>
    <t>Sinusitis merupakan pembengkakan rongga sinus yang disebabkan oleh alergi, dingin, dan polusi. Indonesia memiliki tingkat polusi udara yang sangat tinggi, dengan indeks rata-rata 147.96 dan 11 kali lebih besar dari standar WHO. Hal ini merupakan salah satu faktor penyebab sinusitis, yang menjadi suatu keprihatinan. Oleh karena itu, peneliti berupaya melakukan penelitian untuk mencari agen anti inflamasi alami yang berpotensi untuk mengatasi sinusitis, yaitu enzim bromelin. Penelitian ini dilakukan secara in vitro dengan BSA tanpa perlakuan sebagai kontrol negatif, enzim bromelin dengan konsentrasi 300 ppm, 500 ppm, dan 1000 ppm sebagai larutan uji, dan natrium diklofenak 50 ppm sebagai kontrol positif. Hasil penelitian menunjukkan bahwa enzim bromelin memiliki potensi sebagai agen anti inflamasi oleh karena kemampuannya dalam menahan denaturasi protein dari BSA. Pada kadar 300 ppm enzim bromelain memiliki kemampuan menahan denaturasi protein setara dengan diklofenak.</t>
  </si>
  <si>
    <t>PEMANFAATAN KEMBANG SEPATU (HIBISCUS ROSA-SINENSIS L) SEBAGAI OBAT PEREDA DEMAM DIKELURAHAN MENDAWAI, KALIMANTAN TENGAH</t>
  </si>
  <si>
    <t>Penelitian untuk mengetahui jenis tumbuhan yang dimanfaatkan sebagai obat tradisional, cara pengobatan, khasiatnya, dan upaya melestarikan tumbuhan tersebut. Dari penelitian yang di lakukan di temukan adanya pemanfaatan daun kembang sepatu ( Hibiscus rosa-sinensis L.) sebagai obat pereda demam di kelurahan Mendawai, kota pangkalan Bun. Keuntungan obat tradisisonal dirasakan langsung oleh masyarakat karena kemudahan untuk memperolehnya dan bahan bakunya dapat ditanam di pekarangan sendiri, murah dan dapat diramu sendiri dirumah.</t>
  </si>
  <si>
    <t>Penggunaan Minyak Atsiri Serai Wangi Pada Pembuatan Sabun Alami</t>
  </si>
  <si>
    <t>Sabun adalah produk yang menggunakan berbagai bahan kimia yang sering kita jumpai dalam kehidupan sehari-hari. Sabun dapat di olah secara konvensional dengan bahan-bahan alami seperti minyak nabati, minyak kelapa, serta minyak atsiri. Modifikasi sabun dengan minyak atsiri serai wangi dapat digunakan sebagai bahan yang mampu menjaga kesehatan kulit dan mengurangi bau badan. Hasil dari penelitian menunjukkan, bahwa sabun yang memiliki aroma serai wangi mampu meningkatkan daya tarik masyarakat mengenai modifikasi terhadap serai wangi, seperti lulur, sabun, dan lilin aroma terapi.</t>
  </si>
  <si>
    <t>Formulasi Sabun Padat Herbal Distilasi Kunyit</t>
  </si>
  <si>
    <t>Sabun adalah bahan pencuci atau penghilang kotoran yang dibuat dengan reaksi kimia antara kalium atau basa natrium dengan asam lemak dari minyak nabati maupun hewani. Dalam pembuatan sabun ada beberapa cara yang dapat dilakukan yaitu dengan proses dingin, proses panas serta proses pelelehan dan penuangan.
 Percobaan ini dilakukan dengan cara mencampurkan bahan sabun yakni soda api, dan minyak nabati, dengan destilasi kunyit.
 Pada penelitian ini akan memuat cara-cara membuat sabun dengan mencampurkan destilasi kunyit dalam proses pembuatannya.</t>
  </si>
  <si>
    <t>Hubungan Konsentrasi Ekstrak Daun Masisin Terhadap PH dan Aroma Tahu</t>
  </si>
  <si>
    <t>Makalah penelitian ini menjelaskan tentang pengaruh perbedaan pemberian konsenterasi ekstrak daun masisin pada tahu dan mencari hubungan konsenterasi dari hasil ekstraksi daun masisin terhadap pH dan aroma tahu. Penelitian ini bertujuan untuk mengetahui hubungan dan efektivitas ekstrak daun masisin dengan pH dan aroma tahu yang diawetkan dengan ekstraks daun masisin dengan perbedaan konsentrasi, yaitu 25%, 50%, dan 100%. Metode yang digunakan yakni metode deskriptif eksperimen kualitatif.</t>
  </si>
  <si>
    <t>KAYU MANIS SEBAGAI BAHAN PENGAWET ALAMI</t>
  </si>
  <si>
    <t>Penelitian kami terkait alternatif pengawet yang bisa digunakan secara terus menerus menggunakan bahan yang mudah ditemukan di sekitar kita baik di minimarket, toko maupun pasar tradisional yang mana tidak memiliki efek samping bagi tubuh. Kayu manis ini bisa digunakan sebagai pengawet makanan dalam berbagai masakan.</t>
  </si>
  <si>
    <t>Bedak Tradisional Dawen Kajalukap (Centella asiatica L.urb) Ditengah Kosmetika Modern</t>
  </si>
  <si>
    <t>Ada begitu banyak sekali kekayaan alam Suku Dayak yang belum diolah atau dikaji lebih mendalam dan tetap menjadi misteri bagi generasi sekarang. 
 Bahan kosmetika tradisional atau biasa dikenal dengan nama Kasai Bisa atau Pupur Basah, juga dikenal dengan nama lain yaitu bedak dingin. Kasai Bisa adalah kosmetika tradisional yang biasanya digunakan perempuan Dayak pada zaman dahulu yang mempunyai fungsi untuk melindungi kulit dari sengatan matahari dan meremajakan kulit kaum wanita dewasa pada umumnya.</t>
  </si>
  <si>
    <t>Sun Dalam Masakan Sungkai Sayur Sebagai Penyedap Rasa Alami Dalam Masakan Suku Dayak</t>
  </si>
  <si>
    <t>Dalam masyarakat Suku Dayak di Provinsi ini ada beberapa bhan yang sering digunakan sebagai penyedap rasa alami dalam masakan.Bagi masyarakat Dayak yang bermukim di daerah Katingan mereka mengenal Dawen Sungkai Sayur sebagai penyedap rasa alami yang membuat masakan menjadi gurih dan enak. Sungkai sayur ini juga dikenal dengan nama Dawen Sopang di daerah Kabupaten Katingan dan Pulang Pisau.</t>
  </si>
  <si>
    <t>Rumput Laut sebagai bahan untuk Masker Wajah Alami</t>
  </si>
  <si>
    <t>Penelitian ini bertujuan untuk mengetahui efektivitas penggunaan rumput laut sebagai bahan dasar masker wajah alami dalam meningkatkan kesehatan kulit. Rumput laut diketahui mengandung senyawa bioaktif seperti polisakarida, vitamin, mineral, dan antioksidan yang bermanfaat untuk melembabkan, menenangkan, serta melindungi kulit dari radikal bebas. Penelitian dilakukan dengan metode eksperimen menggunakan tiga variasi masker, yaitu: Masker A (rumput laut murni), Masker B (rumput laut + madu), dan Masker C (rumput laut + lidah buaya). Subjek penelitian terdiri dari 10 responden yang menggunakan masker selama 4 minggu dengan frekuensi 2 kali pemakaian per minggu.
Hasil penelitian menunjukkan bahwa Masker A memberikan efek positif namun terbatas, dengan tingkat kelembaban kulit sebesar 70% dan kenyamanan 50%. Masker B menunjukkan peningkatan signifikan, dengan kelembaban kulit 90% dan kenyamanan 85%. Sementara itu, Masker C menjadi yang paling unggul, dengan kelembaban kulit mencapai 95%, pengurangan jerawat 80%, dan kenyamanan 90%. Perbandingan data menunjukkan bahwa kombinasi rumput laut dengan bahan tambahan alami memberikan hasil lebih efektif dibandingkan penggunaan rumput laut murni.
Dapat disimpulkan bahwa masker wajah berbahan dasar rumput laut efektif sebagai perawatan kulit alami, khususnya bila dikombinasikan dengan lidah buaya atau madu, karena menghasilkan efek melembabkan, mengurangi jerawat, serta memberikan kenyamanan lebih tinggi.</t>
  </si>
  <si>
    <t>Morfologi Kerang Hijau (Perna viridis) sebagai Bioindikator Pencemaran Mikroplastik di Teluk Jakarta</t>
  </si>
  <si>
    <t>Plastik menjadi salah satu pencemar utama di lingkungan perairan karena sulit terurai dan seiring waktu dapat terdegradasi menjadi mikroplastik yang berbahaya. Mikroplastik ini berpotensi terakumulasi dalam tubuh organisme laut dan mengganggu morfologi maupun fungsi fisiologisnya. Salah satu organisme yang kerap digunakan sebagai bioindikator pencemaran adalah kerang hijau (Perna viridis), mengingat sifatnya yang menetap dan mudah terpapar polutan dari perairan sekitarnya. Berangkat dari hal tersebut, penelitian ini bertujuan untuk menganalisis keterkaitan kandungan mikroplastik dengan morfologi kerang hijau yang berasal dari perairan Jakarta Utara.
Penelitian dilakukan dengan pendekatan kualitatif deskriptif melalui pengambilan 120 sampel kerang hijau menggunakan teknik non-random sampling di tiga lokasi pelelangan ikan, yaitu Kalibaru, Muara Angke, dan PLTU Ancol. Analisis morfologi meliputi pengukuran ukuran cangkang, berat, warna, serta kondisi isi kerang, sedangkan identifikasi mikroplastik dilakukan melalui penghancuran jaringan menggunakan larutan KOH 10% dan dilanjutkan dengan filtrasi mikroskopis.
Hasil penelitian menunjukkan bahwa fragmen merupakan jenis mikroplastik yang paling dominan ditemukan di seluruh lokasi, dengan tingkat kontaminasi tertinggi terdapat pada sampel dari Kalibaru. Menariknya, kerang berukuran kecil dengan berat lebih ringan, isi penuh, dan warna cenderung gelap terdeteksi memiliki kandungan mikroplastik lebih tinggi dibandingkan 
dengan kerang berukuran besar, berat lebih tinggi, isi sedikit, dan warna lebih terang. Temuan ini menegaskan adanya hubungan nyata antara keberadaan mikroplastik dengan morfologi kerang hijau.
Dengan demikian, penelitian ini memperkuat peran kerang hijau sebagai bioindikator pencemaran mikroplastik di perairan, sekaligus memberikan informasi praktis bagi masyarakat untuk lebih bijak dan selektif dalam mengkonsumsi kerang hijau.</t>
  </si>
  <si>
    <t>Natural Moringa Deobalm” : Uji Efektivitas Biodegradable Deodorant Balm dari Ekstrak Daun  Kelor</t>
  </si>
  <si>
    <t>Deodorant merupakan zat yang menghapus, memperbaiki dan menekan bau yang tidak diinginkan umumnya mengandung preparatzat yang mengurangi keringat, disebut juga dengan antiperspirant. Daun Kelor (Moringa oleifera) dikenal sebagai tanaman dengan kandungan antioksidan tinggi, antibakteri dan anti-inflamasi. Kelor merupakan tanaman penting yang berasal dari famili Moringaceae yang memiliki banyak kegunaan . Dalam upaya menciptakan produk yang tidak hanya efektif mengurangi bau badan tetapi juga ramah lingkungan, formulasi deodorant balm serta kemasan biodegradable bisa menjadi solusi inovatif dalam mengurangi sampah.  Penelitian ini berhasil membuktikan bahwa Natural Moringa Deobalm efektif dalam mengurangi bau badan. Hasil uji organoleptik menunjukkan bahwa produk ini mendapatkan respon positif dari responden, dengan nilai rata-rata yang tinggi untuk parameter efektivitas</t>
  </si>
  <si>
    <t>PEMANFAATAN LIMBAH TULANG IKAN TENGGIRI DALAM INOVASI MINUMAN SARI NANAS RENDAH KALORI KAYA KALSIUM UNTUK MENINGKATKAN ASUPAN KALSIUM FUNGSIONAL BERBASIS DIET SEHAT</t>
  </si>
  <si>
    <t>Tingginya angka defisiensi kalsium di Indonesia dan melimpahnya limbah tulang ikan tenggiri mendorong penelitian ini untuk mengeksplorasi potensinya sebagai sumber kalsium fungsional. Penelitian ini bertujuan untuk mengembangkan inovasi minuman sari nanas rendah kalori yang diperkaya kalsium dari limbahuntuk mengevaluasi efektivitas ekstraksi kalsium dari tulang ikan dan pengaruhnya terhadap kandungan kalsium dalam minuman. Uji organoleptik dilakukan dengan skala Likert pada 25 panelis untuk menilai atribut warna, aroma, rasa, tekstur, dan penerimaan keseluruhan. Analisis statistik deskriptif digunakan untuk menginterpretasi data organoleptik. Hasil penelitian menunjukkan bahwa metode ekstraksi berhasil meningkatkan kandungan kalsium pada minuman sari nanas. Uji organoleptik menunjukkan bahwa meskipun sebagian besar panelis menyukai warna, rasa, dan tekstur produk , aroma amis yang berasal dari ekstrak tulang ikan menjadi kendala utama dengan penilaian "tidak suka" dari 44% panelis.</t>
  </si>
  <si>
    <t>Pengaruh Bioaktivator Kulit Pisang Kepok (Musa paradisiaca L.) sebagai Agen Biostimulasi Mikroba pada Pembusukan Limbah Sayuran</t>
  </si>
  <si>
    <t>Sampah atau limbah organik rumah tangga, khususnya limbah sayuran, berkontribusi besar terhadap timbulan sampah dan menimbulkan masalah lingkungan. Penelitian ini mengkaji pemanfaatan bioaktivator kulit pisang kepok (Musa paradisiaca L.) untuk mempercepat pembusukan limbah sayuran melalui stimulasi mikroba. Metode yang digunakan adalah eksperimen kuantitatif dengan desain post-test only control group, terdiri dari kontrol (tanpa bioaktivator) dan perlakuan dengan bioaktivator, hasil fermentasi kulit pisang menggunakan gula dan EM4. Parameter yang diamati yaitu perubahan pH dan penurunan berat selama 7 hari. Hasil menunjukkan bioaktivator kulit pisang mempercepat penurunan pH dan berat limbah dibanding kontrol dan adanya pengaruh dari mikroorganisme. Temuan ini menegaskan potensinya sebagai alternatif ramah lingkungan dalam pengelolaan sampah organik rumah tangga.</t>
  </si>
  <si>
    <t>Studi Literatur Analisis Dampak Konsumsi Alginat dalam Rumput Laut Coklat (Laminaria digitata) pada Penderita Penyakit GERD</t>
  </si>
  <si>
    <t>GERD merupakan sebuah penyakit saat asam lambung naik ke kerongkongan.
GERD dapat terjadi karena pembiaran dari penyakit asam lambung/maag.
Menyikapi hal ini perlu dilakukan analisis dampak alginat rumput laut terhadap penderita penyakit GERD</t>
  </si>
  <si>
    <t>Studi Literatur Analisis Kemungkinan Hidup Penderita Penyakit Harlequin Ichthyosis</t>
  </si>
  <si>
    <t>Harlequin Ichthyosis merupakan penyakit yang sangat langka dan kronis.
Penyakit Harlequin Ichthyosis disebabkan oleh mutasi genetik yang dialami penderitanya.
Menyikapi hal ini perlu dilakukan analisis terhadap kemungkinan hidup penderita penyakit Harlequin Ichthyosis.</t>
  </si>
  <si>
    <t>Transformasi Limbah Rumah Tangga Menjadi Sabun Cuci Piring Antibakteri Berbasis Minyak Jelantah dan Kulit Pisang Kepok</t>
  </si>
  <si>
    <t>Limbah minyak jelantah dan kulit pisang kepok sering dianggap sebagai sampah yang tidak bernilai dan berpotensi mencemari lingkungan. Penelitian ini hertujuan mengembangkan inovasi pengelolaan limbah rumah tangga dengan memanfaatkan minyak jelantah yang dimurnikan dan ekstrak kulit pisang kepok (Musa paradisiaca formatypica) sebagai bahan antibakteri dalam pembuatan sabun cuci piring. Proses pembuatan sabun meliputi pemurnian minyak jelantah, ekstraksi zat aktif dari kulit pisang kepok melalui metode maserasi, saponifikasi, serta pengujian kualitas sabun, yang mencakup uji antibakteri dan uji ketinggian busa.
Hasil penelitian menunjukkan bahwa semua sampel sabun memenuhi standar SNI 06-4085-1966, dengan ketinggian busa rata rata, yaitu 3,17 cm hingga 4 cm, yang dipengaruhi oleh penggunaan jumlah air garam yang seragam. Sabun yang dihasilkan memiliki pH yang aman (8-11) dan efektif melawan bakteri Escherichia coli (E. coli). Kandungan tanin dan flavonoid dalam ekstrak kulit pisang kepok secara signifikan meningkatkan daya hambat terhadap pertumbuhan bakteri. Penambahan ekstrak kulit pisang kepok terbukti paling efektif, menjadikan pemanfaatan limbah ini sebagai solusi ramah lingkungan sekaligus menghasilkan sabun antibakteri yang ekonomis dan efektif.</t>
  </si>
  <si>
    <t>Verifikasi Efektivitas Larva Tenebrio molitor dalam Menguraikan Polystyrene sebagai Potensi Solusi Penanganan Sampah Plastik</t>
  </si>
  <si>
    <t>Sampah plastik menjadi masalah global karena sulit terurai dan berpotensi menghasilkan mikroplastik berbahaya. Salah satu pendekatan ramah lingkungan adalah pemanfaatan larva Tenebrio molitor yang mampu menguraikan Polystyrene (PS). Penelitian ini bertujuan memverifikasi efektivitas larva dalam menguraikan PS melalui pengukuran perubahan massa dan analisis Fourier Transform Infrared Spectroscopy (FTIR). Subjek penelitian adalah larva T. molitor (10 g/kelompok), sedangkan objek berupa Expanded Polystyrene (EPS) dan Molded Polystyrene Foam (MPF), dengan rolled oats sebagai kontrol. Setiap kelompok diberi ±30 mg PS per hari, dan perubahan massa diukur menggunakan timbangan presisi 0,001g. Efektivitas degradasi dianalisis menggunakan Waste Reduction Index (WRI) dan uji T-test. Hasil menunjukkan konsumsi PS dan WRI tertinggi terjadi pada hari pertama, meskipun selanjutnya fluktuatif. Uji T-test menunjukkan perbedaan signifikan antara kontrol dengan EPS (p=0,00518) dan MPF (p=0,03165), tetapi tidak signifikan antara EPS dan MPF (p=0,30023). Analisis FTIR menunjukkan penurunan intensitas puncak 750 dan 700 cm⁻¹ pada sampel faeces larva, mengindikasikan terjadinya perubahan struktur kimia PS. Temuan ini menegaskan potensi larva T. molitor sebagai agen biologis pengurai Polystyrene.</t>
  </si>
  <si>
    <t>Analisis Pemanfaatan Ampas Kopi Menjadi Pupuk Organik Sebagai Salah Satu Cara Untuk Meningkatkan kesuburan tanah</t>
  </si>
  <si>
    <t>Jadi, tim ini akan memaparkan penjelasan singkatan tentang penelitian ini melalui rumusan masalah yang telah kami cantumkan
penelitian ini muncul dengan didasarkan oleh 1 topik utama permasalahan yaitu mengenai sikap abai masyarakat terhadap ampas kopi. Dari survei yang telah kami buat, kami memperoleh informasi bahwa sebagian besar masyarakat itu berpikir bahwa ampas kopi itu tidak memiliki nilai sama sekali sehingga pantas dibuang, padahal ampas kopi yang dibuang secara berlebihan ini akan mengakibatkan limbah di daerah perairan. Contoh kasus yang pernah terjadi yaitu seperti keluhan warga di desa Buaran Bambu, kecamatan pakuhaji, kabupaten Tangerang pada tahun 2018 yang dilaporkan bahwa terdapat bau menyengat dari daerah perairan sekitar yang terkena limbah ampas kopi
Oleh karena tim kami berupaya untuk menemukan metode yang dapat dapat menghilangkan kasus tersebut dimana kami mendapatkan bahwa ternyata ampas kopi itu mengandung senyawa organik, sehingga dapat dimanfaatkan untuk proses produksi pupuk guna untuk meningkatkan kesuburan tanah</t>
  </si>
  <si>
    <t>COONTI: Inovasi Camilan Sehat yang Mengandung Antioksidan untuk Meningkatkan Imunitas Tubuh Remaja</t>
  </si>
  <si>
    <t>Remaja usia 16–18 tahun masih banyak mengalami masalah gizi, yaitu 26,9% dengan status gizi pendek yang menurunkan imunitas tubuh. Untuk mengatasinya, dibuat camilan sehat bernama COONTI dari limbah biji alpukat, mangga, dan pepaya yang kaya antioksidan. Prosesnya sederhana: biji dicuci, dikeringkan, dihaluskan, dicampur bahan tambahan, lalu dipanggang. Terdapat tiga variasi COONTI, dan hasil penelitian menunjukkan produk ini berpotensi meningkatkan daya tahan tubuh remaja sekaligus mengurangi limbah.</t>
  </si>
  <si>
    <t>Formulasi dan Uji Sifat Fisik sabun Mandi Cair   Ekstrak Etanol Daun Kelor (Moringa oleifera L.) dan Ekstrak Kulit Jeruk Peras (Citrus sinesis)</t>
  </si>
  <si>
    <t>Pada tanaman kelor, dan kulit jeruk peras,  terdapat senyawa-senyawa yang baik untuk tubuh dalam melawan bakteri yang berperan sebagai antibakteri. Ekstrak daun kelor  dan kulit jeruk peras tersebut dimanfaatkan pada pembuatan sabun cair. Penelitian ini bertujuan untuk mengetahui stabilitas dan mutu fisik sediaan sabun cair kombinasi ekstrak daun kelor dan kulit jeruk peras. Metode eksperimental digunakan untuk mengetahui mutu fisik sabun cair ekstrak daun kelor dan kulit jeruk peras meliputi organoleptik, homogenitas, pH, tinggi busa. Data yang dikumpulkan dideskripsikan melalui tabel dan dalam narasi deskriptif. Hasil uji sifat fisik sediaan sabun semua formulasi dinyatakan memenuhi persyaratan pengujian organoleptik, uji homogenitas, uji pH, dan uji tinggi busa. Setelah penyimpanan selama 7 hari menghasilkan uji organoleptis sediaan yang stabil dan tidak terjadi perubahan baik warna maupun pH, menunjukkan bahwa sediaan sabun cair stabil.</t>
  </si>
  <si>
    <t>Identifikasi Jenis Tumbuhan Family Asteraceae di Kawasan Taman Cadika Medan</t>
  </si>
  <si>
    <t>Taman Cadika Medan merupakan salah satu taman yang memiliki keragaman flora yang cukup baik, salah satunya adalah family Asteraceae. Anggota dari family ini sangat beragam dan memiliki banyak manfaat. Penelitian tentang tumbuhan Asteraceae di taman ini belum pernah di lakukan. Tujuan penelitian ini adalah untuk mengetahui jenis dan karakter morfologi (bentuk daun, bunga, batang dan akar)  tumbuhan family Asteraceae yang terdapat di kawasan Taman Cadika Medan serta mengetahui manfaat ekologis dan potensi penggunaannya. Penelitian ini dilakukan pada bulan Juli-Agustus 2025 dengan menggunakan metode deskriptif eksploratif (jelajah). Pengambilan sampel menggunakan teknik VES (Visual Encounter Survey) pada 4 area berbeda yaitu di daerah jembatan taman, pinggiran kolam, area bermain dan lapangan. 
Hasil pengamatan diperoleh 6 jenis tumbuhan family Asteraceae dengan  habitus berupa herba. Jenis tumbuhan family Asteraceae yang ditemukan di kawasan Taman Cadika Medan yaitu Acmella caulirhiza, Eclipta prostrate, Praxelis clematidae, Ageratum conyzoides, Cyanthilium cinereum, dan Synedrella nodiflora. Secara umum tumbuhan family Asteraceae yang ditemukan dapat digunakan sebagai tanaman obat, pangan dan juga dijadikan sebagai bioherbisida.</t>
  </si>
  <si>
    <t>Solusi Berkelanjutan: Inovasi Jeli Alami dengan Potensi untuk Mencegah Erosi Enamel akibat Diet Asam</t>
  </si>
  <si>
    <t>Penelitian ini mengenai potensi solusi yang bisa diciptakan untuk mengatasi permasalahan erosi enamel gigi yang terjadi karena pH rendah. Solusi tersebut adalah dengan meningkatkan pH yang rendah akibat diet yang tidak sesuai dengan kesehatan mulut. Solusi ini dibentuk dalam bentuk permen jeli yang mengandung zat alkali dengan pH tinggi. Zat tersebut berasal dari ekstrak kulit pisang dan air kelapa. Jeli terbentuk dengan menggunakan agar. Penelitian ini akan menetapkan apakah solusi tersebut bisa menjadi solusi yang efektif dan menjadi produk preventif terhadap masalah erosi enamel.</t>
  </si>
  <si>
    <t>Pemanfaatan Daun Petai Cina (Leucaena leucocephala) dan Sereh (Cymbopogon citrates)Sebagai Sabun Cuci  Tangan Herbal Di SMP Sw Al Muslimin Pandan</t>
  </si>
  <si>
    <t>Sabun cair pembersih tangan dapat dibuat dari bahan aktif dan bahan alami. Salah satu tumbuhan yang memiliki aktifitas antibakteri adalah petai cina (Leucaena leucocephala) dan Sereh (Cymbopogon citrates). Tujuan Penelitian ini adalah untuk meningkatkan pengetahuan dan keterampilan siswa dilingkungan sekolah, sebagai media untuk meningkatkan kesadaran menjaga kebersihan dan kesehatan, selain itu menjadikan peluang usaha yang kreatif dalam meningkatkan ekonomi dilingkungan masyarakat setempat.
Penelitian ini menggunakan metode Eksperimen. Dengan Bahan Utama Ekstrak daun petai cina, Ekstrak daun sereh, Texapon, gliserin, NaCl dan Aquades. Hasil penelitian yang menunjukkan uji organoleptik sabun memiliki tekstur kental, Aroma khas ektrak alami, Berwarna kecoklatan dan bentuk Cairan berbuih. Uji pH sesuai SNI 2588:2017 memiliki pH 8 yakni lembut untuk kulit dan termasuk pH optimal. Uji Ketinggian busa sesuai SNI 2588 :2017. sabun memiliki ketinggian 1,3 cm</t>
  </si>
  <si>
    <t>Sirup Herbal Daun Belimbing Wuluh (Averrhoa bilimbi L.) sebagai obat batuk</t>
  </si>
  <si>
    <t>Dokumen ini membahas potensi daun belimbing wuluh (Averrhoa bilimbi L.) sebagai obat batuk herbal. Penelitian sederhana dilakukan dengan merebus daun lalu menambahkan madu/gula. Hasilnya berupa cairan cokelat kehijauan beraroma segar dengan rasa sepat yang membaik setelah diberi pemanis. Kandungan flavonoid, saponin, dan tanin berperan sebagai antiinflamasi, ekspektoran, dan antibakteri, sehingga ramuan ini berpotensi menjadi alternatif obat batuk alami.</t>
  </si>
  <si>
    <t>Inovasi Chewy Gummy Akar Alang Alang Dan Daun Jambu Bij Untuk Penyembuhan Diare</t>
  </si>
  <si>
    <t>Penelitian ini berfokus pada kandungan akar alang-alang dan daun jambu biji yang berkhasiat untuk mengatasi diare, penyakit yang masih banyak dialami masyarakat. Dari hasil kajian tersebut, kami mengembangkan sebuah inovasi produk obat herbal yang praktis, mudah dikonsumsi, serta memiliki tampilan menarik. Produk inovatif yang dihasilkan berupa chewy gummy, chewy gummy herbal adalah produk permen kunyah berbentuk gummy yang dibuat dari ekstrak akar alang-alang dan daun jambu biji.</t>
  </si>
  <si>
    <t>Pemanfaatan Tanah Solid Sebagai Media Tanam Yang Efektif Untuk Pertumbuhan Awal Tanaman Kacang Hijau</t>
  </si>
  <si>
    <t>Penelitian ini mengkaji potensi limbah solid dari pabrik kelapa sawit sebagai media tanam alternatif untuk kacang hijau. Ditemukan bahwa campuran 50% solid dengan tanah biasa menghasilkan pertumbuhan terbaik. Penggunaan solid juga dapat 
mengurangi biaya dan penggunaan pupuk kimia, serta meningkatkan kesuburan tanah. Hasil ini menunjukkan bahwa solid memiliki prospek besar sebagai media tanam ramah lingkungan.</t>
  </si>
  <si>
    <t>Keanekaragaman Hayati dan Rahasia Hutan Bakau( Rhizophora Sp) Pantai Ujung Pandaran Kabupaten Kotawaringin Timur</t>
  </si>
  <si>
    <t>Penelitian ini mengkaji keanekaragaman hayati dan peran ekologis hutan bakau (Rhizophora sp.) di Pantai Ujung Pandaran, Kotawaringin Timur. Metode menggunakan  studi literatur dan observasi lapangan. Hasil menunjukkan delapan jenis flora, dengan Bakau mendominasi (±200 individu) dan Pandan Duri terendah (±10). Fauna ada delapan jenis, Kerang Dara terbanyak (9) dan Ikan Buntal serta Tupai terendah (1). Disarankan pelestarian melalui perlindungan, rehabilitasi, dan pencegahan pencemaran.</t>
  </si>
  <si>
    <t>Perubahan Cuaca Sebagai Penyebab Kulit Alergi Urtikaria</t>
  </si>
  <si>
    <t>kulit merupakan organ penting yang tidak hanya berfungsi sebagai pelindung tubuh, tetapi juga berperan dalam menjaga homeostatis, mengatur suhu tubuh, dan menerima rangsangan eksternal. Namun, kulit rentan mengalami gangguan, salah satunya adalah Urtikaria atau biduran. Urtikaria adalah kondisi peradangan kulit yang ditandai dengan bentol merah dan rasa gatal.</t>
  </si>
  <si>
    <t>Potensi Mie Kelakai (Stenochlaena palustris) dan Jelawat (Leptobarbus hoevenii) untuk Penyembuhan Postpartum</t>
  </si>
  <si>
    <t>Penyembuhan pascapersalinan (postpartum) membutuhkan asupan gizi yang optimal, terutama protein dan zat besi untuk pemulihan jaringan dan pencegahan anemia. Penelitian ini bertujuan untuk mengembangkan mie dari bahan lokal, yaitu kelakai (Stenochlaena palustris) dan jelawat (Leptobarbus hoevenii) yang secara tradisional digunakan masyarakat Kalimantan Tengah untuk pemulihan ibu melahirkan. Penelitian ini menggunakan metode eksperimen dengan uji organoleptik melibatkan 10 panelis untuk menilai produk mie berdasarkan warna, aroma, rasa, dan tekstur. Kandungan gizi kedua bahan tersebut dianalisis melalui studi literatur untuk mengidentifikasi potensi manfaatnya, seperti zat besi dan antioksidan dari kelakai serta protein dan albumin dari jelawat. Hasil yang diharapkan menunjukkan bahwa produk mie dari kelakai dan jelawat memiliki penerimaan yang baik secara organoleptik. Dengan demikian, mie ini berpotensi sebagai tambahan gizi yang efektif untuk mendukung penyembuhan dan kesehatan ibu pascapersalinan, menggabungkan kearifan lokal dengan inovasi pangan modern.</t>
  </si>
  <si>
    <t>Inovasi Pemanfaatan Daun Eleutherine Palmifolia (Bawang Dayak) sebagai Minuman Fungsional Berupa Teh Herbal Tradisional</t>
  </si>
  <si>
    <t>Penelitian daun bawang Dayak (Eleutherine palmifolia) berfokus pada potensi tanaman khas Kalimantan ini sebagai obat tradisional. Bawang Dayak dikenal mengandung senyawa aktif seperti flavonoid, alkaloid, dan saponin yang bermanfaat bagi kesehatan. Beberapa penelitian menunjukkan khasiatnya dalam menurunkan tekanan darah tinggi, mengatasi kolesterol, serta memiliki efek antioksidan. Daun ini biasanya diolah melalui pengeringan dan penyeduhan menjadi teh herbal alami yang aman dikonsumsi.</t>
  </si>
  <si>
    <t>ShriCo: Inovasi Pakan Ikan Organik Berbasis Limbah Kulit Udang Caridea</t>
  </si>
  <si>
    <t>Inovasi ShriCo: Pakan ikan berbasis kulit udang merupakan solusi tepat untuk menanggulangi permasalahan limbah kulit udang, terutama mengingat tingginya produksi udang di Kalimantan Tengah, khususnya di Kabupaten Kotawaringin Barat (Kobar). ShriCo, yang merupakan singkatan dari Shrimp dan Eco, hadir sebagai inovasi produk pakan ikan berbahan dasar limbah kulit udang. Produk ini diyakini memiliki potensi besar serta manfaat signifikan dalam pengolahan limbah sekaligus mendukung terciptanya sistem perikanan yang lebih berkelanjutan serta ramah lingkungan. Melalui penelitian  ini, produk ShriCo telah berhasil direalisasikan dalam bentuk pakan ikan yang siap guna, membuktikan bahwa limbah kulit udang dapat diolah menjadi produk bernilai.</t>
  </si>
  <si>
    <t>Diversitas Serangga Aerial di Lingkungan Hutan Sekolah Bina Cita Utama, Palangka Raya Kalimantan Tengah</t>
  </si>
  <si>
    <t>Penelitian ini bertujuan untuk menganalisis bagaimana tingkat diversitas, kemerataan dan dominansi Serangga Aerial dihutan Sekolah Bina Cita Utama, serta mencari tau Famili atau Genus apa yang paling banyak ditemukan di hutan Sekolah Bina Cita Utama. Penelitian ini juga diharapkan untuk membantu sekolah dalam memantau biodiversitas, mendukung program Adiwiyata Mandiri dan menjadi bahan pembelajaran berbasis proyek.</t>
  </si>
  <si>
    <t>Inovasi Produk Herbal Ekstrak Daun Gelinggang ( cassia alata L ) Dengan Aktivitas Antibakteri dan Antijamur Kulit</t>
  </si>
  <si>
    <t>Infeksi kulit akibat bakteri dan jamur banyak dijumpai di daerah tropis, termasuk Indonesia. Obat sintetis memang efektif, namun berisiko menimbulkan resistensi, iritasi, dan alergi, sehingga diperlukan alternatif berbasis herbal. Daun gelinggang dikenal masyarakat Dayak sebagai dawen saseting, telah digunakan secara tradisional untuk mengatasi gatal, panu, dan infeksi jamur kulit. Penelitian ini bertujuan mengidentifikasi kandungan fitokimia dan menguji aktivitas antibakteri serta antijamur ekstrak etanol daun gelinggang, sekaligus mengembangkan formulasi topikal berupa spray dan salep. Penelitian dilakukan Juli–Agustus 2025 di Laboratorium Kesehatan Daerah Kotawaringin Timur menggunakan desain post-test only control group dengan ulangan tiga kali. Prosedur penelitian meliputi ekstraksi etanol, skrining fitokimia, formulasi produk, uji pH, serta uji aktivitas antibakteri dan antijamur dengan metode difusi cakram. Data primer meliputi data fitokimia yang dianalisis secara deskriptif, sedangkan zona hambat dibandingkan dengan kontrol (uji t) menggunakan aplikasi  Python.	Penelitian ini membuktikan bahwa ekstrak daun gelinggang mengandung metabolit sekunder (alkaloid, flavonoid, saponin, tanin, terpenoid/steroid) dengan aktivitas antibakteri (S. aureus, E. coli) dan antijamur (T. mentagrophytes, P. ovale, C. albicans). Ekstrak daun gelinggang dapat diformulasikan menjadi spray dan salep dengan pH sesuai kulit (5,0–5,7) sehingga aman, stabil, dan berpotensi sebagai inovasi produk herbal topikal antimikroba yang mampu menjembatani kearifan lokal dengan sains modern.</t>
  </si>
  <si>
    <t>DAMPAK PELAKSANAAN PROGRAM PENGHIJAUAN DI SEKITAR LINGKUNGAN SMP NEGERI 2 PALANGKA RAYA</t>
  </si>
  <si>
    <t>Penelitian ini membahas program penghijauan di sekitar lingkungan SMP Negeri 2 Palangka Raya. Yang dimana, lingkungan sekolah ini masih minim akan penghijauan.</t>
  </si>
  <si>
    <t>Pemanfaatan Henda Puti Sebagai Obat Tradisional Pasca Melahirkan</t>
  </si>
  <si>
    <t>Dasar dalam penelitian ini adalah ketertarikan kami untuk melakukan penelitian yang berkaitan dengan obat obatan tradisional, salah satunya adalah henda puti yang masih digunakan sebagai obat ibu pasca melahirkan</t>
  </si>
  <si>
    <t>Uji Efektivitas Kantong Semar (Nepenthes sp.) dan Daun Pepaya (Carica papaya) sebagai Biopestisida</t>
  </si>
  <si>
    <t>Penggunaan pestisida kimia secara berlebihan dalam pertanian menimbulkan dampak negatif bagi kesehatan dan lingkungan, sehingga diperlukan alternatif pengendalian hama yang lebih aman dan berkelanjutan. Penelitian ini bertujuan untuk mengetahui proses pembuatan serta efektivitas kantong semar (Nepenthes sp.) dan daun pepaya (Carica papaya) sebagai biopestisida terhadap ulat grayak (Spodoptera litura). Jenis penelitian ini yaitu deskriptif dengan metode eksperimental. Uji mortalitas dilakukan selama dua hari, kemudian data dianalisis menggunakan ANAVA dan uji lanjut Duncan. Hasil penelitian menunjukkan bahwa Proses pembuatan biopestisida dari kantong semar (Nepenthes sp.) dan daun pepaya (Carica papaya) dilakukan melalui beberapa tahapan, yaitu pencucian, pengeringan, pemanasan pada suhu 75°C, penghancuran menggunakan blender, perendaman selama 3 hari, penyaringan, dan formulasi dengan tiga rasio perlakuan (50:50, 75:25, dan 25:75). Perlakuan K1 (50% kantong semar + 50% daun pepaya) memberikan tingkat mortalitas tertinggi yaitu 100%, sedangkan K2 dan K3 hanya mencapai 33%. Analisis ANAVA menunjukkan adanya perbedaan signifikan antarperlakuan, dan uji Duncan menegaskan bahwa K1 berbeda nyata dengan K2 maupun K3. Kesimpulan penelitian ini adalah proporsi seimbang antara kantong semar dan daun pepaya terbukti lebih efektif sebagai biopestisida dibandingkan dominasi salah satu bahan.</t>
  </si>
  <si>
    <t>Budidaya Ikan Nila Pada Kolam Terpal Paving Blok Memanfaatkan  Daun Pepaya dan Tumbuhan Merambat di Tapieng Maros</t>
  </si>
  <si>
    <t>Program Asta Cita Presiden RI Prabowo Subiyanto salah satunya adalah Makan Bergizi Gratis (MBG). Dalam memenuhi bahan MBG tersebut masyarakat ada yang ingin berpartisipasi, misalnya budidaya ikan nila untuk kesediaan lauk pauk yang bergizi. Hal ini dilakukan oleh Sigit Pamungkas, pemuda di Tapieng Kelurahan Boribelaya Kecamatan Turikale Kabupaten Maros Provinsi Sulawesi Selatan. Mereka melakukan hal yang sederhana yakni budidaya ikan nila pada terpal paving blok memanfaatkan daun pepaya dan tumbuhan merambat yang ada di sekitarnya. Hal ini dilakukan untuk mengirit biaya budidaya. Demikian pula harga pellet yang mahal. Kami datang ke rumahnya Sigit Pamungkas untuk melakukan wawancara bagaimana mereka melakukan budidaya. Hasil wawancara saya buat laporan penelitian. Hasilnya mereka dapat mengerit biaya pakan kurang lebih sebesar 30%. Kesimpulannya budidaya ikan nila dengan paving blok dan terpal dengan memanfaatkan daun pepaya , tumbuhan merambat dapat irit biaya. Bisa membantu program MBG akan persedian bahan baku utama. 
Dua pasang kolam terpal paving blok ukuran 1 m x 3 m x 30 cm dan 2 m x 3 m x 30 cm, ikannya diberi pakan pelet 3 kali, pagi, siang dan sore. Sedangkan kolam lainnya diberi pakan pelet pagi dan sore, siang hari diberi pakan daun pepaya dan tumbuhan merambat. Hasilnya dibandingkan. Bobot, panjang dan pertumbuhan ikannya.</t>
  </si>
  <si>
    <t>Efektivitas Salep Ekstrak Kulit Batang Kayu Jawa (Lannea coromandelica) terhadap Penyembuhan Luka Sayatan.</t>
  </si>
  <si>
    <t>Penelitian ini bertujuan mengetahui efektivitas salep ekstrak kulit batang kayu jawa (Lannea coromandelica) terhadap penyembuhan luka sayatan pada mencit putih. Kulit kayu jawa mengandung flavonoid, tanin, saponin, polifenol, glikosida, dan fenol yang bersifat antibakteri, antiinflamasi, dan antioksidan. Hasil menunjukkan luka mencit dengan salep ekstrak sembuh pada hari ke-7, kontrol positif pada hari ke-10, dan kontrol negatif pada hari ke-14. Hal ini membuktikan salep ekstrak kayu jawa lebih efektif, aman, dan potensial dikembangkan.</t>
  </si>
  <si>
    <t>Pengaruh Lama Pengasapan Terhadap Kualitas dan Daya Simpan Ikan Tuna Asap di Desa Singa Kecamatan Herlang Kabupaten Bulukumba</t>
  </si>
  <si>
    <t>Penelitian ini bertujuan untuk mengetahui pengaruh lama pengasapan terhadap kualitas fisik, kimia, organoleptik, serta daya simpan ikan tuna asap. Latar belakang penelitian ini didasari karena tingginya konsumsi ikan tuna di masyarakat Sulawesi Selatan, khususnya di Kabupaten Bulukumba yang menjadikan produk olahan ikan asap sebagai salah satu komoditas penting.</t>
  </si>
  <si>
    <t>Penggunaan BESIDA (Bedak Sirih (Piper betle), dan Lidah Buaya (Aloe vera)) Sebagai Anti Jerawat Pada Kulit Remaja</t>
  </si>
  <si>
    <t>Penelitian ini dilatarbelakangi oleh masalah jerawat yang sering dialami remaja dan dapat menurunkan rasa percaya diri, serta risiko penggunaan kosmetik berbahan kimia berbahaya. Penelitian bertujuan menilai efektivitas BESIDA, yaitu bedak berbahan dasar daun sirih (Piper betle L.) dan lidah buaya (Aloe vera), sebagai alternatif perawatan jerawat yang aman dan berbasis herbal. Metode yang digunakan adalah eksperimen kuantitatif dengan desain multiple-baseline across pada tiga remaja dengan jerawat ringan hingga sedang. Pengamatan jumlah jerawat dilakukan setiap dua hari selama satu minggu, disertai dokumentasi foto dan kuesioner pada akhir perlakuan. Hasil penelitian menunjukkan penurunan jumlah jerawat pada ketiga subjek, dengan subjek 2 mencapai nol jerawat di akhir pengamatan. Kuesioner juga mengungkapkan bahwa para subjek setuju hingga sangat setuju bahwa kulit mereka menjadi lebih halus, kemerahan berkurang, dan jerawat mengering lebih cepat setelah penggunaan BESIDA. Kesimpulannya, BESIDA berpotensi menjadi perawatan kulit herbal yang efektif, aman, terjangkau, serta melestarikan nilai tradisional masyarakat Bugis. Namun, penelitian ini memiliki keterbatasan jumlah partisipan dan waktu pengamatan yang singkat sehingga perlu pengembangan lebih lanjut dengan sampel lebih besar dan uji klinis mendalam.</t>
  </si>
  <si>
    <t>Berburu Vitamin C di Pesantren Studi Kandungan Gizi Pada Minuman Jajanan Santri</t>
  </si>
  <si>
    <t>Penelitian ini bertujuan untuk mengetahui perbandingan kandungan vitamin C pada beberapa minuman kemasan yang sering dikonsumsi santri di Kampus Putri DDI Bulu Lampang. Metode penelitian menggunakan uji sederhana dengan indikator amilum iodide/betadine. Prinsipnya, vitamin C mereduksi iodine menjadi iodida yang tidak berwarna. Semakin sedikit jumlah tetesan yang dibutuhkan untuk menjernihkan larutan, semakin tinggi kandungan vitamin c pada sampel.</t>
  </si>
  <si>
    <t>Dampak Program Makan Bergizi Gratis (MBG) Terhadap Uang Jajan Siswa MAN 1 Barru</t>
  </si>
  <si>
    <t>Penelitian ini mengkaji dampak MBG terhadap uang jajan siswa MAN 1 Barru. MBG dilaksanakan untuk mendukung kesehatan dan konsentrasi belajar siswa melalui penyediaan makanan bergizi setiap hari. Dengan pendekatan survei, wawancara, dan dokumentasi, ditemukan bahwa sebagian besar siswa mengalami penurunan pengeluaran uang jajan karena kebutuhan makan utama telah terpenuhi. Program ini juga membantu meringankan beban ekonomi keluarga dan menumbuhkan pola konsumsi sehat.</t>
  </si>
  <si>
    <t>DASTER (DAUN SIRIH PENGUSIR TEROR HAMA) : INOVASI TANAMAN SEBAGAI BIOINSEKTISIDA MODERN</t>
  </si>
  <si>
    <t>Indonesia sebagai negara agraris masih menghadapi masalah hama belalang yang dapat merusak tanaman pangan. Petani umumnya memakai pestisida kimia, namun penggunaan yang berlebihan dapat berdampak negatif pada lingkungan dan kesehatan. Oleh karena itu, diperlukan alternatif pengendalian hama yang ramah lingkungan, salah satunya menggunakan bioinsektisida alami berbahan ekstrak daun sirih  yang mengandung senyawa eugenol, kavikol, dan minyak atsiri dengan sifat insektisida.
Penelitian ini bertujuan untuk mengetahui prosedur pembuatan bioinsektisida berbahan ekstrak daun sirih serta menguji efektivitasnya terhadap mortalitas belalang pada tanaman sawi. Metode penelitian yang digunakan adalah eksperimen sederhana dengan rancangan acak lengkap (RAL) dua perlakuan, yaitu kontrol (air) dan perlakuan (ekstrak daun sirih), dengan dua kali pengulangan. Setiap unit uji menggunakan satu helai daun sawi dan lima ekor belalang. Pengamatan dilakukan selama 12 jam, dengan pencatatan jumlah mortalitas belalang dan tingkat kerusakan daun.
Hasil penelitian menunjukkan bahwa pada jam ke-12 mortalitas belalang pada kontrol hanya mencapai 10%, sedangkan pada perlakuan ekstrak daun sirih mencapai 70%. Tingkat kerusakan daun pada kontrol dengan rata-rata sebesar 72%, sedangkan pada perlakuan memiliki rata-rata hanya 24%. Data tersebut membuktikan bahwa ekstrak daun sirih efektif digunakan sebagai bioinsektisida alami untuk menekan populasi belalang sekaligus mengurangi kerusakan daun sawi.</t>
  </si>
  <si>
    <t>Inovasi Pemanfaatan Limbah Daun Murbei dan Ampas Kokon Sutera sebagai Pupuk Organik Cair terhadap Pertumbuhan Tanaman Cabai (Holtikultura Capsicum annuum L.)</t>
  </si>
  <si>
    <t>Penelitian ini bertujuan menguji efektivitas pupuk organik cair (POC) dari limbah daun murbei dan ampas kokon sutera terhadap pertumbuhan tanaman cabai (Capsicum annuum L.). Hasilnya, tanaman cabai yang diberi POC tumbuh lebih tinggi, jumlah daunnya lebih banyak, dan warna daunnya lebih hijau dibandingkan tanaman tanpa POC. POC dari limbah ini terbukti meningkatkan pertumbuhan dan kualitas tanaman cabai secara signifikan serta ramah lingkungan.</t>
  </si>
  <si>
    <t>Krisis Pupuk dan Implikasinya terhadap Serangan Hama serta Pertumbuhan Gulma</t>
  </si>
  <si>
    <t>Penelitian ini membahas dampak krisis pupuk yang membuat tanaman kekurangan nutrisi sehingga lebih rentan terhadap serangan hama. Kondisi lahan yang tidak subur juga memicu pertumbuhan gulma lebih cepat dan menambah persaingan dengan tanaman utama. Akibatnya, produktivitas pertanian menurun dan risiko kerugian semakin besar.</t>
  </si>
  <si>
    <t>Optimasi Komposisi Larutan Nutrisi Hidroponik dari Ekstrak Cairan Kantong Semar (Nepenthes sp.) untuk Pertumbuhan Selada (Lactuca sativa)</t>
  </si>
  <si>
    <t>Penelitian ini bertujuan mengoptimalkan komposisi larutan nutrisi hidroponik dengan menambahkan ekstrak cairan kantong semar (Nepenthes sp.) untuk meningkatkan pertumbuhan selada (Lactuca sativa). Tujuannya adalah mengidentifikasi potensi cairan kantong semar sebagai pupuk cair inovatif dalam pengembangan industri hidroponik, dengan menggunakan larutan AB Mix sebagai pembanding.
Setelah pengamatan selama dua minggu, hasil menunjukkan bahwa pertumbuhan selada pada kelompok variabel bebas yang menggunakan kombinasi AB Mix dan cairan kantong semar lebih unggul dibandingkan dengan kelompok kontrol (hanya AB Mix). Keunggulan ini terlihat dari perbandingan berat basah tanaman, tinggi dan lebar daun. 
Hasil ini menunjukkan bahwa pemanfaatan ekstrak cairan kantong semar memiliki potensi yang besar untuk dijadikan pupuk cair yang efektif dan dapat menjadi inovasi baru untuk memajukan industri pertanian hidroponik kedepannya.
Kata Kunci: Cairan kantong semar, AB Mix, Selada, Hidroponik, Selada</t>
  </si>
  <si>
    <t>Pemanfaatan Ekstrak Daun Tembelekan (Lantana camara) Sebagai Insektisida Nabati Terhadap Kutu Daun Kapas (Aphis gossypii) pada Tanaman Cabai</t>
  </si>
  <si>
    <t>kami memanfaatkan tumbuhan liar yang kerap ditemui, yaitu tumbuhan tembelekan untuk dijadikan pembasmi kutu daun kapas dengan mengujinya menggunakan tiga konsentrasi yang berbeda, yaitu 5%, 10%, dan 15%.</t>
  </si>
  <si>
    <t>PEMANFAATAN LIMBAH SAJEN (SAYURAN HIJAU DAN TAJIN) SEBAGAI “POC-MAN” UNTUK PERTUMBUHAN CABAI MERAH (Capsicum annum L.)</t>
  </si>
  <si>
    <t>Harga jual cabai merah yang tinggi memberikan peluang besar bagi petani, namun tidak sebanding dengan produksi yang menurun. Salah satu penyebab penurunan produksi adalah pencemaran bahan kimia akibat penggunaan pupuk kimia berlebihan. Sebagai solusi, pupuk organik cair (POC) menjadi alternatif yang ramah lingkungan. POC-Man (Pupuk Organik Cair Mandiri) dibuat dari limbah sayuran hijau dan air cucian beras (tajin) yang sering dianggap tidak berguna. Bahan-bahan ini mudah diperoleh, sehingga masyarakat dapat membuat pupuk secara mandiri.
Penelitian mini dilakukan untuk mengetahui konsentrasi pupuk yang efektif. Terdapat empat perlakuan: P0 (tanpa pupuk), P1 (tajin 100 ml), P2 (limbah sayur 100 ml), dan P3 (kombinasi tajin dan sayur 50:50 ml). 
Pupuk difermentasi selama 1 minggu, kemudian diaplikasikan pada tanaman cabai merah selama 3 minggu. 
Pengamatan dilakukan setiap minggu, sementara penyiraman dilakukan setiap hari.
Hasil menunjukkan bahwa perlakuan dengan pupuk cair dari kombinasi limbah sayur dan tajin (P3) memberikan pertumbuhan terbaik dari segi tinggi tanaman dan jumlah daun. Oleh karena itu, POC-Man layak diterapkan dalam pertanian cabai sebagai alternatif ramah lingkungan.</t>
  </si>
  <si>
    <t>Pengaruh Konsentrasi Asam Amino Ikan Makarel Terhadap Pertumbuhan Kacang Panjang (Vigna unguiculata ssp. sesquipedalis).</t>
  </si>
  <si>
    <t>Nutrisi pada tanaman menjadi fokus utama pertumbuhan untuk menunjang tanaman secara maksimal. Namun, kondisis ini diperburuk oleh sistem pertanian konvesional yang banyak memakai pupuk kimia sehinnga menurunkan kualitas dan produktivitas. Uji coba terdahulu yang pernah dilakukan menggunakan pupuk kimia dan mikoriza pada tanaman kacang tanah mengalami pertumbuhan tinggi tetapi tidak berpengaruh terhadap jumlah produksi buah yang dihasilkan (Rahman, A. 2019). 
Menghadapi tantangan ini, perlu adanya tindakan membantu tanah untuk menyediakan nutrisi bagi tanaman secara organik seperti pemberian asam amino. Beberapa asam amino utama seperti glutamat, aspartat, dan serin sangat esensial dalam proses metabolisme dasar tanaman dan fiksasi nitrogen yang menghasilkan bahan organik untuk pertumbuhan tanaman (Saras, 2023). Pemnfaatan kekayaan alam yang ada untuk menghasilkan asam amino dengan cara sederhana juga salah satu solusi untuk memaksimalkan potensi dilingkungan sekitar.
Penelitian ini bertujuan untuk mengetahui pengaruh konsentrasi asam amino hasil fermentasi ikan makarel terhadap pertumbuhan kacang panjang (Vigna unguiculata). Penelitian kuantitatif deskriptif dengan metode eksperimen. Populasi menurut Sugiyono (2019) merupakan wilayah generalisasi yang terdiri dari objek yang mempunyai kuantitas dan karakteristik tertentu yang ditentukan oleh peneliti untuk diamati dan dikaji hingga dapat menarik kesimpulan. Populasi penelitian ini adalah 15 tanaman kacang panjang yang diamati secara berkala. Sedangkan sampel penelitian menurut Sugiyono (2024) tentang sampling purposive yakni menentukan jumlah dengan kriteria  sesuai objek penelitian. 
Pemberian asam amino dengan menggunakan pipet untuk diukur pada gelas ukur dengan masing-masing dosis dari jenis perlakuan (0, 5, dan 10 ml/l setiap perlakuan). Dengan pengaplikasian asam amino setiap pekan dengan dosis yang diaplikasikan selama 20 hari setelah tanam. Kemudian dosis yang sama digunakan dengan selang waktu 3 hari setiap perlakuan. Hal tersebut dikarenakan pertimbangan umur tanaman yang semakin besar dan membutuhkan nutrisi yang lebih dari sebelumnya. Asam amino dapat meningkatkan efisiensi fotosintesis, mempercepat pertumbuhan vegetatif, serta meningkatkan daya tahan tanaman terhadap stres lingkungan. Selain itu, asam amino juga menyediakan sumber nitrogen, kalium, dan fosfor yang lebih ramah dan mudah diterima tanaman dibandingkan pupuk anorganik (Fitriyani, 2020).
 Populasi penelitian terdiri dari 15 tanaman kacang panjang dengan tiga perlakuan konsentrasi asam amino, yaitu P0 (0 ml/L), P1 (5 ml/L), dan P2 (10 ml/L). Parameter yang diamati meliputi tinggi tanaman, lebar daun, dan jumlah daun yang dianalisis melalui tabulasi sederhana serta grafik pertumbuhan. Hasil penelitian menunjukkan bahwa perlakuan P1 memberikan pengaruh terbaik terhadap pertumbuhan tanaman kacang panjang, dengan rata-rata tinggi tanaman 288,9 cm, lebar daun 7 cm, dan jumlah daun terbanyak yaitu 42 helai. Perlakuan P2 juga menunjukkan peningkatan dibandingkan P0, namun tidak lebih optimal dibandingkan P1. Dapat dideskripsikan bahwa pemberian asam amino ikan makarel pada dosis 5 ml/L berpotensi digunakan sebagai stimulan organik untuk meningkatkan pertumbuhan vegetatif kacang panjang. Hasil analisis dekskriptif dari penelitian diatas yaitu perlakuan yang paling efektif adalah P1 dalam meningkatkan pertumbuhan tanaman kacang panjang dibandingkan dengan perlakuan P0 dan P2. Pada pengukuran 37 hari setelah semai (HST), tanaman dengan perlakuan P1 mencapai tinggi rata-rata 288,9 cm, lebar daun sebesar 7 cm, serta jumlah daun terbanyak yaitu 42 daun. Hasil ini menunjukkan bahwa P1 memberikan stimulasi pertumbuhan yang lebih maksimal sejak awal hingga akhir periode pengamatan.</t>
  </si>
  <si>
    <t>Pengaruh Pemberian Biostimulan Berbasis Zat Alelopati Ekstrak Bunga Marigold  (Tagetes spp.)  Terhadap Pertumbuhan Tanaman Olerikultura.</t>
  </si>
  <si>
    <t>Penelitian ini dilakukan di SMA YPS Soroako untuk menguji pengaruh ekstrak bunga Marigold (Tagetes spp.) sebagai biostimulan berbasis zat alelopati terhadap pertumbuhan tanaman kangkung (Ipomoea aquatica). Dengan menggunakan Rancangan Acak Lengkap (RAL), tanaman kangkung dibagi ke dalam dua kelompok: kontrol (tanpa perlakuan) dan perlakuan (disemprot ekstrak Marigold). Pertumbuhan diamati selama 11-12 hari dengan fokus pada tinggi tanaman dan panjang daun.
Hasil menunjukkan bahwa tanaman yang diberi ekstrak Marigold tumbuh lebih cepat dan lebih besar dibandingkan kontrol. Misalnya, pada pengulangan pertama tinggi tanaman perlakuan mencapai 13,3 cm, sedangkan kontrol hanya 6,5 cm. Panjang daun pun lebih panjang pada kelompok perlakuan.
Efek positif ini diduga berasal dari senyawa bioaktif dalam Marigold, seperti flavonoid, karotenoid, minyak esensial, dan triterpenoid, yang berfungsi sebagai antioksidan, pelindung dari stres, serta pemacu metabolisme pertumbuhan. Kesimpulannya, ekstrak bunga Marigold terbukti efektif sebagai biostimulan alami, sehingga berpotensi dikembangkan untuk mendukung pertanian berkelanjutan dengan mengurangi ketergantungan pada pupuk dan pestisida kimia.</t>
  </si>
  <si>
    <t>Permen buncis sebagai alternatif alami dalam mengatasi hiperasiditas lambung pada penderita penyakit gastroesophageal reflux disease (GERD)</t>
  </si>
  <si>
    <t>Penyakit asam lambung atau Gastroesophageal Reflux Disease (GERD) merupakan gangguan pencernaan yang terjadi ketika asam lambung naik berulang ke kerongkongan. Kondisi ini menimbulkan gejala nyeri ulu hati, mual, muntah, dan rasa terbakar. GERD dapat mengganggu kualitas hidup penderitanya dan prevalensinya cukup tinggi, yakni 10–20% populasi dunia, 2,5–8,5% di Asia, serta sekitar 10% di Indonesia. Salah satu penyebab utama GERD adalah hiperasiditas lambung.
Pengobatan kimia memang banyak tersedia, namun sebagian masyarakat beralih ke bahan alami untuk meminimalkan efek samping. Salah satu bahan potensial adalah buncis (Phaseolus vulgaris L.) yang kaya serat, vitamin, mineral, dan antioksidan. Senyawa tersebut bermanfaat menjaga kesehatan pencernaan sekaligus membantu meredakan gejala GERD. Penelitian ini berinovasi mengolah buncis menjadi permen herbal karena bentuknya praktis, mudah dikonsumsi, tahan lama, dan disukai berbagai kalangan.
Metode penelitian menggunakan pendekatan eksperimen. Variabel bebas berupa buncis yang diolah menjadi permen, sedangkan variabel terikat adalah efektivitasnya terhadap hiperasiditas lambung. Uji laboratorium dilakukan menggunakan larutan HCl sebagai representasi asam lambung, dan kertas lakmus dipakai untuk mengukur perubahan pH. Bahan penelitian meliputi buncis, gula pasir, ekstrak vanila, garam, dan pewarna makanan, sedangkan peralatan yang digunakan antara lain panci, cetakan, blender, serta sendok kayu.
Langkah pembuatan permen dimulai dari merebus buncis, menghaluskannya menjadi pasta, lalu dimasak bersama gula, perasa, dan garam hingga mengental. Setelah dingin, adonan dicetak menjadi permen. Dari 200 gram buncis, diperoleh sekitar 150–250 gram permen.
Hasil uji laboratorium menunjukkan bahwa permen buncis mampu menurunkan tingkat keasaman. Pada percobaan dengan larutan HCl pH 2, setelah ditambahkan permen buncis pH naik menjadi 4. Hal ini menunjukkan adanya penurunan keasaman yang signifikan. Pada uji dengan volume HCl lebih besar (30 ml), pH meningkat dari 2 menjadi 3, menandakan efektivitas permen bergantung pada kadar keasaman awal dan takaran permen yang digunakan. Dengan demikian, permen buncis terbukti membantu menetralkan asam lambung berlebih.
Kesimpulannya, penelitian ini membuktikan tiga hal utama: (1) buncis mengandung nutrisi penting seperti serat, protein, vitamin, dan mineral yang mendukung kesehatan pencernaan; (2) proses pengolahan buncis menjadi permen relatif sederhana dan menghasilkan produk yang praktis dikonsumsi; (3) permen buncis efektif menurunkan tingkat keasaman sehingga berpotensi menjadi alternatif alami pengobatan GERD.
Saran untuk penelitian selanjutnya adalah memperdalam eksplorasi pemanfaatan buncis, mengoptimalkan formulasi permen, serta melakukan uji pra-klinis yang lebih komprehensif. Selain itu, pengembangan permen buncis sebagai produk kesehatan komersial dan media edukasi masyarakat juga sangat potensial untuk dikembangkan.</t>
  </si>
  <si>
    <t>Duripat (Durian Seed Extract for Patin Health): Inovasi Fitofarmaka Antibakteri Berbasis Ekstrak Biji Durian untuk Perbaikan Histopatologi Hati Ikan Patin (Pangasius sp.)  yang Terinfeksi Edwardsiellosis</t>
  </si>
  <si>
    <t>Penelitian Ini Menganalisis Efektivitas Ekstrak Biji Durian terhadap Perbaikan Histopatologi Hati pada Ikan Patin yang Terinfeksi Edwardsiellosis</t>
  </si>
  <si>
    <t>Zinnia elegants : Inovasi Salep Herbal Alami untuk Menbantu Meringankan Infeksi Kulit</t>
  </si>
  <si>
    <t>Zinnia elegans, tanaman herbal yang dikenal juga dengan nama Zinnia anggun, memiliki potensi sebagai bahan alami dalam pengobatan infeksi kulit.  penelitian ini membahas tentang inovasi salep berbasis Zinnia elegans yang berfungsi untuk meringankan infeksi kulit. Senyawa aktif dalam Zinnia elegans diketahui memiliki sifat antibakteri, antiinflamasi, dan penyembuhan luka. Salep ini diharapkan menjadi alternatif yang lebih aman dan efektif dibandingkan obat kimia, dengan memanfaatkan bahan alami yang mudah diakses dan minim efek samping.</t>
  </si>
  <si>
    <t>BANAPINE-SOAP (BANANA STEM AND PINEAPPLE SKIN NATURAL SOAP) PEMANFAATAN SAPONIN PADA PELEPAH PISANG KEPOK (Musa paradisiaca) DAN TANIN PADA KULIT NANAS (Ananas comosus) SEBAGAI SABUN CUCI PIRING ALAMI</t>
  </si>
  <si>
    <t>BANAPINE-SOAP merupakan inovasi sabun cuci piring dari ekstrak pelepah pisang kepok dan ekstrak kulit nanas. Pelepah pisang kepok mengandung saponin, flavonoid, dan asam askorbat yang berfungsi sebagai antibakteri, sedangkan kulit nanas mengandung tanin, flavonoid, dan vitamin yang berperan sebagai antijamur. Hasil uji organoleptik dan pH menunjukkan bahwa dari empat formula yang diuji, formula F3 dengan komposisi 750 ml ekstrak kulit nanas dan 250 ml ekstrak pelepah pisang merupakan formulasi terbaik karena menghasilkan warna golden brown, aroma nanas yang lebih kuat, tekstur stabil, serta pH 6 yang sesuai dengan standar SNI 4075-2:2017. BANAPINE-SOAP terbukti efektif dalam membersihkan lemak pada peralatan dapur serta lebih aman digunakan pada kulit tangan dibandingkan sabun cuci piring berbahan kimia sintetis, karena tidak menimbulkan iritasi maupun rasa perih. Namun, kelemahan dari BANAPINE-SOAP adalah daya simpan produk yang relatif singkat akibat tidak digunakannya bahan pengawet sintetis.</t>
  </si>
  <si>
    <t>es krim jibuning creamy, kuliner berbasis tanaman lokal</t>
  </si>
  <si>
    <t>Penelitian kami berfokus pada pengembangan es krim biji labu kuning sebagai bagian dari program Makan Bergizi Gratis. Kami bertujuan untuk menciptakan produk yang lezat, sehat, dan bergizi untuk anak-anak Indonesia, serta mendukung petani lokal dan mengurangi limbah. Dengan penelitian ini, kami berharap dapat meningkatkan kualitas hidup anak-anak Indonesia dan mendukung program Makan Bergizi Gratis.</t>
  </si>
  <si>
    <t>Ecopila Balance : Inovasi Kapur dari Cangkang Keong Sawah (Pila ampullacea) sebagai Penyeimbang pH Budikdamber Ikan Lele (Clarias batrachus) dan Tanaman Selada (Lactuca sativa)</t>
  </si>
  <si>
    <t>Penelitian ini bertujuan untuk menguji efektivitas penggunaan kapur dari cangkang keong sawah terhadap peningkatan nilai pH air rawa untuk budidaya ikan lele dan tanaman selada dengan teknologi akuaponik budikdamber dan mengetahui dosis terbaiknya. Penelitian menggunakan rancangan acak lengkap terdiri atas enam perlakuan dan empat ulangan. Perlakuan yang diberikan meliputi tanpa pemberian kapur (P0); pemberian kapur cangkang keong sawah dengan masing-masing dosis 10 mg L-1 (P1); 20 mg L-1 (P2); 30 mg L-1 (P3); 40 mg L-1 (P4); dan 50 mg L-1 (P5). Hasil penelitian menunjukkan kapur cangkang keong sawah mampu menaikkan nilai pH air rawa, dengan dosis terbaik yaitu 20 mg L-1, yang menghasilkan nilai pH berkisar 6,8-7,7, alkalinitas 36 mg L-1, kalsium (Ca) 7,93 mg L-1,  amonia 0,017±0,012 mg L-1, suhu 26,8-29,7℃, oksigen terlarut 3,3-4,1 mg L-1, kelangsungan hidup ikan lele sebesar 91±1,1%, pertumbuhan bobot mutlak ikan lele sebesar 37,6±5,0 g, dan pertumbuhan panjang mutlak ikan lele sebesar 10,5±0,5 cm, serta total bobot tanaman selada sebesar 13,7±1,3 g.</t>
  </si>
  <si>
    <t>Pemodelan Fisiko-Matematis Efektivitas Terapi Musik Tradisional Nusantara terhadap Penurunan Tekanan Darah dan Stres Akademik pada Remaja: Studi Bioakustik dan Biomonitoring In Vitro dan In Vivo</t>
  </si>
  <si>
    <t>Penelitian ini membahas efektivitas musik tradisional Nusantara sebagai terapi non-farmakologis untuk menurunkan stres akademik dan tekanan darah remaja. Berbasis teori bioakustik, musik dengan frekuensi 200–600 Hz memberi efek relaksasi fisiologis. Melalui kuesioner dan analisis fisiko-matematis sederhana, terbukti musik tradisional berpotensi menjadi solusi ilmiah sekaligus sarana pelestarian budaya bangsa.</t>
  </si>
  <si>
    <t>GASTROCAT-ATA : Inovasi Alternatif Terapi Diare pada Kucing Melalui Terapi Bahan Alamiah Agar-agar, Tempe, dan Ayam (ATA)</t>
  </si>
  <si>
    <t>GASTROCAT-ATA merupakan inovasi terapi alternatif diare pada kucing menggunakan bahan alami Agar-agar, Tempe, dan Ayam (ATA). Diare pada kucing berisiko menimbulkan dehidrasi, kekurangan nutrisi, serta keterbatasan akses pakan khusus yang mahal. Penelitian eksperimental pada 6 kucing menunjukkan bahwa terapi ATA mempercepat pemulihan, dengan perbaikan terlihat pada hari ke-2 hingga ke-3, sementara kelompok standar baru membaik setelah hari ke-6.</t>
  </si>
  <si>
    <t>EFEK ANTIINFLAMASI EKSTRAK DAUN KELOR (Moringa oleifera) TERHADAP PENURUNAN EKSPRESI TNF-α MENCIT BALB/C YANG DIINDUKSI Shigella flexneri</t>
  </si>
  <si>
    <t>Daun kelor (Moringa oleifera) diketahui kaya akan senyawa bioaktif seperti flavonoid, saponin, dan tanin yang memiliki aktivitas antioksidan serta antiinflamasi. Pada infeksi Shigella flexneri, terjadi aktivasi respon imun berlebih yang ditandai dengan peningkatan ekspresi sitokin proinflamasi, terutama TNF-α, yang berperan dalam kerusakan jaringan dan memperberat gejala diare. Pemberian ekstrak daun kelor dapat menurunkan ekspresi TNF-α melalui mekanisme penghambatan jalur NF-κB dan penekanan produksi radikal bebas. Dengan demikian, ekstrak daun kelor berpotensi sebagai agen terapi alami yang membantu meredakan peradangan akibat infeksi Shigella flexneri pada mencit BALB/c.</t>
  </si>
  <si>
    <t>Pemanfaatan Missellium Jamur sebagai Pengikat Biomassa Ampas Tebu dan Ampas Kopi Pada Pembuatan Biocomposite Board</t>
  </si>
  <si>
    <t>Papan biokomposit yang dikembangkan dalam penelitian ini merupakan papan alternatif pengganti kayu yang dibuat dari limbah ampas kopi dan ampas tebu. Kedua limbah tersebut mengandung lignoselulosa yang menjadi sumber nutrisi bagi miselium jamur, sehingga miselium dapat tumbuh sekaligus berfungsi sebagai perekat alami. Dengan demikian, papan biokomposit ini tidak memerlukan tambahan resin sintetis ataupun bahan kimia berbasis plastik. Produk ini dirancang sebagai solusi ramah lingkungan untuk mengurangi ketergantungan pada kayu serta memanfaatkan limbah organik yang melimpah, sekaligus tetap mengacu pada standar kualitas papan partikel (SNI 03-2105-2006).</t>
  </si>
  <si>
    <t>Penggunaan Ekstrak Daun Morinda citrifolia L. sebagai Pengikat Kalsium Alami</t>
  </si>
  <si>
    <t>Minuman dengan formulasi tinggi protein telah semakin banyak digunakan selama beberapa dekade terakhir. Produk-produk ini sering menghadapi masalah stabilitas selama pemrosesan atau penyimpanan, yang menyebabkan minuman menggumpal dan merusak tekstur serta ketersediaan nutrisi. Stabilisator sintetis umumnya digunakan untuk mengurangi efek ini; namun, konsumen yang memilih untuk hidup lebih sehat adalah target dan alasan penggunaan stabilisator alami dalam produk. Morinda citrifolia L., tanaman asli Indonesia yang secara tradisional dikenal sebagai obat herbal, mengandung senyawa bioaktif yang mampu mengikat ion kalsium, yang dapat mengurangi agregasi protein.
Penelitian ini mengevaluasi peran ekstrak daun Morinda citrifolia L. sebagai pengkhelat kalsium alami. Ekstrak daun diuji pada susu skim, yang mengandung konsentrasi protein tinggi, menggunakan asam sitrat untuk mensimulasikan koagulasi protein. Sampel yang mengandung ekstrak dan yang tidak mengandung ekstrak dibandingkan dengan mengukur berat protein yang terkoagulasi.
Hasil penelitian menunjukkan adanya pengurangan signifikan dalam koagulasi protein, dengan massa rata-rata protein terkoagulasi pada sampel yang diberi perlakuan adalah 1,798 g, dibandingkan dengan 1,950 g pada kontrol. Hal ini menunjukkan adanya efek pengikatan kalsium yang terukur. Temuan penelitian ini menunjukkan bahwa Morinda citrifolia L. dapat berfungsi sebagai pengkhelat kalsium alami untuk minuman tinggi protein, yang meningkatkan kualitas produk dan memenuhi permintaan konsumen akan bahan makanan yang lebih sehat.</t>
  </si>
  <si>
    <t>Penyerapan Etilen Berbasis Zeolit sebagai Alternatif Berkelanjutan terhadap Pengawetan Kimia untuk Memperpanjang Masa Simpan Pascapanen Mangga Manalagi di Wilayah Tropis Berkembang</t>
  </si>
  <si>
    <t>Penelitian ini mengeksplorasi penggunaan zeolit ​​sebagai metode berkelanjutan untuk menunda pematangan mangga Manalagi. Dengan menguji berbagai konsentrasi zeolit ​​(0%, 25%, dan 50%) dalam kondisi penyimpanan terkontrol, penelitian ini mengukur kekencangan buah untuk menilai efektivitas zeolit ​​dalam menunda proses pematangan. Tujuan penelitian ini adalah untuk menemukan alternatif yang murah, aman, dan ramah lingkungan sebagai pengganti pendinginan atau bahan kimia untuk mengurangi kehilangan pascapanen di negara-negara tropis berkembang.</t>
  </si>
  <si>
    <t>Pengaruh Adaptasi Morphologi Pada Perilaku Akuatik Spinosaurus Aegyptaicus</t>
  </si>
  <si>
    <t>Spinosaurus aegpytaicus adalah salah satu predator tebesar yang pernah menginjak bumi ini. Sejak penemuannya yang paling pertama, para ilmuan berdebat mengenai apakah dinosaurus ini berperilaku akuatik. Perdebatan ini meningkat pada tahun 2014 sampai 2020 ketika lebih banyak fosil kunci ditemukan. Penelitian ini bertujuan untuk mengidentifikasi faktor morfologi yang berpengaruh terhadap perilku semi akuatik Spinosaurus serta menilai sejauh mana bukti-bukti tersebut mendukung hipotesis tersebut. Metode yang digunakan adalah systematic literature review, dengan meneliti makalah ilmiah mengenai anatomi tulang, lokasi penemuan fosil, struktur ekor, dan perbandingan dengan fauna modern. Hasil kajian menunjukan beberapa indikasi morfologi akuatik seperti bentuk ekor menyerupai buaya, kepadatan tulang tinggi, temuan fosil di lingkungan perairan dan fungsi layar yang bisa menjadi penyeimbang. Tetapi ada pula bukti yang menentang yaitu struktur kepala yang lebih mirip burung bangau dan daya apung yang buruk untuk perenang aktif. Kesimpulannya, Spinosaurus aegyptaicus kemungkinan besar adalah predator yang kebanyakan berburu seperti bangau dan hanya berenang untuk tujuan tertentu seperti migrasi.</t>
  </si>
  <si>
    <t>Interaksi Spektrum Cahaya dan Media Perkecambahan terhadap Pertumbuhan Awal Kecambah Kacang Hijau (Vigna radiata)</t>
  </si>
  <si>
    <t>Indonesia menghadapi tantangan serius dalam menjaga ketahanan pangan nasional akibat berkurangnya lahan pertanian produktif yang banyak beralih fungsi karena urbanisasi. Urban farming menjadi salah satu strategi adaptif yang potensial, namun keberhasilannya sangat bergantung pada ketersediaan bibit yang sehat dan vigor. Penelitian ini bertujuan menganalisis pengaruh spektrum cahaya (putih dan biru) serta pola pencahayaan (kontinu dan transisi gelap–terang) terhadap pertumbuhan awal kecambah kacang hijau (Vigna radiata) pada dua media perkecambahan berbeda, yaitu media miskin hara (petri dish) dan media kaya hara (tanah). Perlakuan cahaya biru terbukti menekan pemanjangan hipokotil namun merangsang pertumbuhan akar lateral, sedangkan cahaya putih meningkatkan akumulasi klorofil dan pembentukan daun. Efek pencahayaan bertahan pada media tanah, tetapi cenderung hilang setelah 
pemindahan dari petri dish karena plastisitas tanaman. Hasil penelitian ini diharapkan dapat menjadi dasar pengembangan sistem pembibitan berbasis cahaya buatan yang mendukung keberhasilan urban farming dan ketahanan pangan nasional.</t>
  </si>
  <si>
    <t>Inovasi Menghasilkan Kolagen dari Limbah Kulit Salmon dan Kaki Ayam melalui Metode Alkalisasi dan Ekstraksi Asam Dingin untuk Produksi Suplemen Anti-Aging Ramah Lingkungan.</t>
  </si>
  <si>
    <t>Kolagen adalah protein paling melimpah di tubuh manusia. Kadar kolagen yang ada di badan kita menurun seiring bertambahnya usia, yang menyebabkan kerutan, kekakuan sendi, dan berkurangnya elastisitas kulit. (Cleveland Clinic, 2022) Oleh karena itu kolagen sangat penting. Dalam penelitian ini, akan dibandingkan konsentrasi  kulit ikan salmon  dan kaki ayam sebagai sumber kolagen alami dengan pernyataan penelitian : Apakah kolagen buatan sendiri memiliki konsentrasi lebih tinggi daripada yang dibeli di toko?
Melalui metode alkalisasi dan ekstraksi asam dingin, didapatkan hasil konsentrasi kolagen kulit ikan salmon paling tinggi dibandingkan kaki ayam dan kolagen kemasan.</t>
  </si>
  <si>
    <t>PENGGUNAAN TEPUNG BERAS,TEPUNG TAPIOKA, DAN TEPUNG MAIZENA  SEBAGAI PENGGANTI  TEPUNG TERIGU DALAM PEMBUATAN COOKIES, DENGAN PENAMBAHAN DAUN KELOR (Morinaga Oleifera), BIT (Beta Vulgaris L ) DAN KURMA  (Phoenix Dactylifera L)  SEBAGAI CAMILAN BERGIZI</t>
  </si>
  <si>
    <t>Saya akan membuat cookies dari bahan dasar tepung beras, tepung tapioka dan tepung maizena, bukan dari tepung terigu, karena belakangan ini banyak anak anak memiliki alergi terhadap tepung terigu, jd cookies buatan saya ini bisa jadi alternatif bagi yang ingin makan cookies tapi tidak dari tepung terigu.
Dalam pembuatan cookies ini saya akan menambahkan daun kelor yang kaya akan nutrisi, seperti kayak akan protein, vitamin dan mineral. Selain daun kelor saya akan menam bahkan juga bit, selain menjadi pewarna merah muda yang cantik dalam pembuatan cookies, bit juga tinggi  serat, mengandung zat besi dan antioksidan. Sebagai pemanis, saya akan menambahkan kurma yang dapat  menghasilkan energi dari karbohidrat dan terdapat gula alami, sehingga pemakaian gula dapat dikurangi.
Untuk mendapatkan aroma yang manis saya juga menambahkan sedikit bubuk kayu manis , yang ternyata juga mempunyai banyak manfaat , seperti antioksidan, melawan infeksi bakteri dan jamur, mendukung kesehatan jantung , mengontrol kadar gula darah.</t>
  </si>
  <si>
    <t>CURMA Anti-demensia Herbal TeaPemanfaatan Ekstrak Curcuma longa dan Moringa oliefera dalam Sediaan Teh Kaya Antioksidan yang Berpotensi sebagai Anti-demensia</t>
  </si>
  <si>
    <t>Penelitian ini bertujuan untuk melakukan pengujian pendahuluan terhadap potensi ekstrak Curcuma longa dan Moringa oleifera sebagai pengobatan alternatif pada penderita demensia yang pada umumnya disebabkan oleh penyakit Alzheimer. Metode penelitian yang digunakan adalah true experiment dengan tahapan antara lain penyiapan simplisia, ekstraksi simplisia, pengujian kekuatan antioksidan menggunakan metode DPPH, penyiapan prototype produk dalam bentuk sediaan teh celup dan diakhiri dengan uji hedonik pada beberapa panelis. Hasil penelitian menunjukkan bahwa nilai IC50 kombinasi ekstrak Curcuma longa dan Moringa oleifera sebesar 0,349 mg/mL yang tergolong sebagai antioksidan sangat kuat. Kombinasi ekstrak Curcuma longa dan Moringa oleifera mengandung senyawa bioaktif diantaranya adalah polifenol, flavonoid, quercetin, tannin, alkaloid. Keberadaan berbagai senyawa bioaktif ini memiliki berbagai sifat farmakologis, termasuk neuroproteksi, pengaturan kadar neurotransmiter, pengurangan stres oksidatif, dan modulasi inflamasi. Mekanisme ini berperan penting dalam mengatasi proses patofisiologis yang mendasari penyakit alzheimer yang merupakan salah satu penyebab demensia.
Kata kunci : 
curcuma longa, moringa oleifera, dementia, alzheimer, antioksidan , neuroprotektif.</t>
  </si>
  <si>
    <t>Formulasi Balsam Herbal Berbasis Jahe (Zingiber officinale) dan Serai (Cymbopogon citratus): Kajian Potensi sebagai Obat Gosok Tradisional</t>
  </si>
  <si>
    <t>Balsam dalam penelitian kami adalah balsam berbasis jahe merah dan daun serai. Balsam merupakan sediaan setengah padat yang mudah dioleskan sebagai obat gosok. Formulasi balsem obat gosok adalah campuran dari bahan aktif yang larut atau tersuspensi di dalam basis salep. Umumnya, balsam yang beredar di pasaran mengandung bahan sintetis yang berpotensi menimbulkan iritasi pada kulit sensitif. Penelitian ini bertujuan untuk memformulasikan jahe, khususnya jahe merah (Zingiber officinale var rubrum rhizoma) dan daun serai (Cymbopogon citratus) sebagai inovasi balsam alami yang lebih aman dan ramah lingkungan. Metode yang digunakan meliputi ekstraksi jahe merah dan serai dengan basis minyak zaitun, dan beeswax (lilin lebah), serta uji organoleptik (aroma, warna, tekstur) dan uji efektivitas sederhana pada responden dengan keluhan pegal otot ringan. Hasil penelitian menunjukkan bahwa balsam yang dihasilkan memiliki warna putih kekuningan muda, tekstur lembut, serta aroma khas perpaduan jahe dan serai. Uji efektivitas memperlihatkan adanya sensasi hangat dalam 2-5 menit setelah pemakaian serta pengurangan rasa pegal. Kesimpulannya, kombinasi ekstrak jahe merah dan daun serai dapat diformulasikan menjadi balsam alami yang berpotensi sebagai alternatif produk pengganti balsam sintetis.</t>
  </si>
  <si>
    <t>Inovasi Obat Kumur Antiseptik dari Ekstrak Daun Sirih (Piper Betle) untuk Anak-Anak</t>
  </si>
  <si>
    <t>Produk inovasi obat kumur antiseptik alami dari ekstrak daun sirih (Piper betle) dan daun peppermint dibuat untuk mengatasi efek samping obat kumur yang mengandung alkohol. Daun sirih berperan sebagai antibakteri berkat kandungan fenol dan kavikol, sementara daun peppermint memberikan aroma segar yang disukai anak-anak. Metode penelitian mencakup studi literatur dan eksperimen. Proses pembuatannya sederhana: merebus campuran daun sirih dan peppermint, menambahkan garam, lalu menyaring dan menyimpan larutan. Hasilnya, obat kumur ini efektif memberikan rasa segar, mengurangi bakteri, dan aman untuk anak-anak. Namun, kelemahannya adalah daya simpannya yang singkat, hanya dua hari pada suhu ruang dan tujuh hari di kulkas. Secara keseluruhan, produk ini menawarkan alternatif aman dan alami untuk menjaga kebersihan mulut.</t>
  </si>
  <si>
    <t>ENAK (Leucaena Milk) – Inovasi Pemanfaatan Biji Lamtoro sebagai Minuman Susu Tinggi Protein</t>
  </si>
  <si>
    <t>Penelitian ini mengembangkan susu nabati berbahan dasar biji lamtoro (Leucaena leucocephala) bernama ENAK (Energi Nabati Kaya Protein) sebagai alternatif bergizi dan terjangkau. Dengan kandungan protein tinggi (30–50%), penelitian eksperimental melibatkan uji kadar protein dan organoleptik. Hasil menunjukkan protein ENAK 2,75%, sebanding dengan susu kedelai (2,8%). Sampel 1:3 paling disukai panelis. ENAK berpotensi sebagai susu nabati lokal yang sehat, enak, dan ekonomis.</t>
  </si>
  <si>
    <t>Analisis Potensi Teh (Camellia sinensis) Untuk   Menurunkan Kadar Malondialdehid (MDA) Pada Perempuan Melalui Metode In Silico</t>
  </si>
  <si>
    <t>Malondialdehid (MDA) merupakan senyawa hasil peroksidasi lipid yang digunakan sebagai indikator stres oksidatif dan cenderung lebih tinggi pada perempuan. Teh (Camellia sinensis) mengandung senyawa bioaktif yang berpotensi sebagai antioksidan untuk menurunkan kadar MDA. Penelitian ini bertujuan menganalisis potensi senyawa aktif teh dalam menurunkan MDA melalui jalur metabolisme dengan pendekatan in silico. Identifikasi senyawa dilakukan menggunakan LCMS, dilanjutkan dengan prediksi protein target melalui SwissTargetPrediction, serta analisis interaksi menggunakan molecular docking dengan PyRx dan visualisasi 3D. Hasil penelitian menunjukkan empat senyawa utama, yaitu Caryophyllene, Gallic Acid, Epigallocatechin, dan Catechin. Caryophyllene berpotensi mengaktivasi Peroxisome proliferator-activated receptor alpha yang berperan dalam oksidasi asam lemak. Gallic Acid berfungsi sebagai inhibitor Carbonic Anhydrase 2 untuk menjaga keseimbangan redoks sel. Epigallocatechin berpotensi sebagai agonis Dopamine D1 receptor dalam mengontrol tekanan darah, sementara Catechin memodulasi Angiotensin Converting Enzyme yang juga berhubungan dengan regulasi tekanan darah dan produksi MDA. Nilai binding affinity keempat senyawa menunjukkan interaksi yang baik, bahkan lebih kuat dibandingkan senyawa kontrol. Dengan demikian, teh memiliki potensi signifikan sebagai sumber antioksidan dalam menurunkan kadar MDA pada perempuan melalui mekanisme metabolisme yang dianalisis secara in silico.</t>
  </si>
  <si>
    <t>Bioprospeksi Teh Rumput Belulang (Eleusine indica) Sebagai Antibakteri Terhadap Salmonella typhi Penyebab Tipes</t>
  </si>
  <si>
    <t>Penelitian ini berjudul “Bioprospeksi Teh Rumput Belulang (Eleusine indica) sebagai Antibakteri terhadap Salmonella typhi Penyebab Tipes”. Latar belakang penelitian ini dari tingginya kasus penyakit tipes di Indonesia, yang mencapai sekitar 16 juta kasus per tahun yang menyebabkan kematian hingga 600.000 jiwa. Penyakit tipes disebabkan oleh bakteri Salmonella typhi, yaitu bakteri gram negatif, dapat bergerak dengan flagel peritrich, tidak memiliki spora, anaerob, dan bersifat intraseluler. Oleh karena itu, diperlukan upaya pengembangan alternatif pengobatan dengan memanfaatkan bahan alami yang mudah dijangkau, salah satunya yaitu rumput belulang.
Rumput belulang (Eleusine indica) merupakan gulma yang selama ini jarang dimanfaatkan masyarakat, padahal memiliki kandungan senyawa antibakteri seperti alkaloid, flavonoid, saponin, tanin, dan teroid. Senyawa-senyawa tersebut dikenal memiliki aktivitas antibakteri. Flavonoid dapat merusak membran sel bakteri, saponin menyebabkan kebocoran membran, sedangkan tannin merusak dinding sel bakteri melalui ikatan dengan protein. Hal dapat memanfaatkan rumput belulang sebagai bahan antibakteri alami.
Penelitian ini menggunakan metode eksperimen dengan pendekatan kuantitatif. Tahapan penelitian dimulai dari pembuatan simplisia rumput belulang, dilanjutkan ekstraksi menggunakan pelarut etanol 96%, hingga menghasilkan ekstrak pekat. Uji antibakteri dilakukan dengan metode well diffusion (difusi sumuran), yaitu menempatkan ekstrak pada media kultur yang telah diinokulasi S. typhi, lalu mengamati zona hambat yang terbentuk setelah inkubasi 24 jam pada suhu 37°C.
Hasil penelitian menunjukkan bahwa ekstrak rumput belulang mampu menghambat pertumbuhan S. typhi dengan rata-rata diameter zona hambat sebesar 14,24 mm. Berdasarkan kriteria daya hambat, hasil tersebut termasuk kategori kuat (10–20 mm). Hal ini membuktikan bahwa rumput belulang memiliki aktivitas antibakteri yang signifikan. Dibandingkan dengan beberapa penelitian lain, diameter hambat ekstrak rumput belulang lebih tinggi daripada ekstrak beberapa tanaman lain yang hanya menghasilkan zona hambat dalam kategori sedang.
Kesimpulannya, penelitian ini menunjukkan bahwa ekstrak rumput belulang (Eleusine indica) dapat dijadikan sebagai penghambat pertumbuhan bakteri penyebab tipes yaitu S. typhi. Zona hambat sebesar 14,24 mm membuktikan bahwa aktivitas antibakterinya termasuk kategori kuat. Meski demikian, penelitian lanjutan masih diperlukan, terutama untuk menguji variasi konsentrasi, penggunaan kontrol positif dan negatif, serta analisis fitokimia mendalam guna mengidentifikasi senyawa yang paling dominan dalam memberikan efek antibakteri.
Dengan hasil ini, rumput belulang yang sebelumnya dianggap gulma pengganggu dapat bernilai tinggi sebagai alternatif bahan obat herbal, sekaligus mendukung pemanfaatan sumber daya alam lokal secara berkelanjutan.</t>
  </si>
  <si>
    <t>Pemanfaatan Limbah Bonggol Nanas Untuk Mempersingkat Waktu Fermentasi Jamur Rhizopus oryzae Dalam Usaha Tempe Kacang Tunggak (Vigna unguiculata)</t>
  </si>
  <si>
    <t>Penelitian ini memanfaatkan kacang tunggak sebagai bahan baku tempe pengganti kedelai dengan tambahan ekstrak bonggol nanas yang mengandung enzim bromelain. Hasilnya, fermentasi tempe berlangsung lebih cepat dan produk tetap disukai konsumen dari segi rasa, aroma, warna, dan tekstur. Inovasi ini berpotensi mendukung sumber protein nabati lokal sekaligus pemanfaatan limbah pertanian berkelanjutan.</t>
  </si>
  <si>
    <t>Analisis Efektivitas Sifat Antibakteri Kurkumin dari Kunyit (Curcuma longa) terhadap Kesehatan Gigi dan Mulut</t>
  </si>
  <si>
    <t>Sepanjang masa, salah satu jenis kebersihan yang paling penting adalah kebersihan mulut. Salah satu dari banyak efek samping kesehatan mulut yang tidak sehat adalah mulut yang iritasi, gigi patah, dan ketidakmampuan untuk makan secara efektif. Di antara bakteri yang dapat ditemukan di mulut, Streptococcus mutans telah merusak gigi kita dengan memetabolisme sisa gula di mulut kita. Obat kumur kimia modern memang memiliki karakteristik antimikroba, tetapi obat kumur kimia juga dapat merusak bakteri baik yang berada di rongga mulut kita serta mengiritasi mulut kita. Oleh karena itu, alternatif alami, seperti kunyit, sedang dieksplorasi untuk melihat apakah kunyit berpotensi menjadi cara yang lebih aman untuk menjaga kebersihan mulut.
Penelitian ini bertujuan untuk menentukan efektivitas kunyit sebagai obat kumur alami. Percobaan ini dilakukan dengan membudidayakan bakteri dari mulut manusia dan mengolahnya dengan berbagai perlakuan seperti massa kunyit dan obat kumur yang berbeda.
Hasil penelitian menunjukkan bahwa kunyit memang efektif melawan bakteri mulut dan dapat digunakan sebagai alternatif alami untuk obat kumur kimia.</t>
  </si>
  <si>
    <t>Uji Efektivitas Kulit Jeruk (Citrus reticulata) sebagai Penurun Kadar Klorin dalam Air dengan Daphnia magna sebagai Bioindikator</t>
  </si>
  <si>
    <t>Daphnia magna berperan penting sebagai pakan alami bernutrisi tinggi sekaligus organisme uji yang sensitif terhadap pencemar perairan, termasuk klorin. Penelitian ini bertujuan untuk menganalisis pengaruh konsentrasi dan kondisi kulit jeruk terhadap kadar klorin dengan menggunakan Daphnia magna sebagai bioindikator. Dalam penelitian ini, kulit jeruk segar dan kering digunakan sebagai agen deklorinasi alami pada air berklorin (0,64 mg/L) dengan tiga variasi konsentrasi (0,30 g/L, 0,60 g/L, dan 0,90 g/L) serta kontrol tanpa perlakuan. Kadar klorin diukur menggunakan spektrofotometer pada panjang gelombang 530 nm, sedangkan tingkat kematian Daphnia magna diamati setelah 24 jam. Hasil penelitian menunjukkan bahwa peningkatan konsentrasi kulit jeruk segar efektif dalam menurunkan kadar klorin sekaligus menekan mortalitas Daphnia magna, dengan tingkat kematian masing-masing sebesar 22,50%, 9,09%, dan 8,96% pada konsentrasi 0,30 g/L, 0,60 g/L, dan 0,90 g/L. Sebaliknya, kulit jeruk kering cenderung kurang efektif akibat degradasi pektin dan selulosa selama pengeringan. Dengan demikian, dapat disimpulkan bahwa kulit jeruk segar lebih efektif dibandingkan kulit jeruk kering dalam mengurangi toksisitas klorin terhadap Daphnia magna.
Kata kunci: Daphnia magna, bioindikator, tingkat kematian, klorin, kulit jeruk segar, kulit jeruk kering, deklorinasi</t>
  </si>
  <si>
    <t>HYBROCRA (Healthy Broccoli cracker) :Pangan Fungsional Pencegah Kanker</t>
  </si>
  <si>
    <t>Kanker merupakan salah satu penyakit dengan tingkat kematian tinggi di dunia yang disebabkan oleh pertumbuhan sel abnormal dan dipengaruhi oleh berbagai faktor risiko seperti infeksi, gaya hidup, dan faktor genetik. Pencegahan melalui pola makan sehat menjadi salah satu langkah penting. Brokoli dikenal memiliki kandungan sulforaphane dan indole-3-carbinol yang bersifat antikanker. Namun, rendahnya konsumsi sayur di masyarakat menjadi kendala penerapan pencegahan kanker berbasis pangan alami. Oleh karena itu, penelitian ini bertujuan membuat inovasi camilan sehat Hybrocra (Healthy Broccoli Cracker) berupa rice cracker berbahan dasar brokoli agar masyarakat lebih tertarik mengonsumsi sayuran sebagai upaya pencegahan kanker. Metode penelitian menggunakan gabungan studi literatur dan eksperimen dengan merancang formula rice cracker dari nasi, putih telur, brokoli, bawang putih, ketumbar, kunyit, dan kakao. Hasil yang diharapkan adalah terciptanya camilan fungsional tinggi gizi dengan kandungan bioaktif antikanker seperti sulforaphane, allicin, kurkumin, α-linalool, dan epikatekin yang dapat menghambat pertumbuhan sel kanker serta meningkatkan daya tahan tubuh. Hybrocra diharapkan menjadi alternatif snack sehat tanpa MSG maupun pengawet buatan, mudah dikonsumsi berbagai kalangan, serta dapat berpotensi mengurangi risiko kanker, terutama bagi individu yang kurang menyukai sayuran.</t>
  </si>
  <si>
    <t>PENGEMBANGAN INOVASI FORMULASI DAN KARAKTERISTIK PLESTER LUKA BAKAR BERBASIS HIDROGEL MENGGUNAKAN KOMBINASI EKSTRAK DAUN CIPLUKAN (PHYSALIS ANGULATE) DAN EKSTRAK IKAN GABUS (CHANNA STRIATA)</t>
  </si>
  <si>
    <t>Penelitian ini mengembangkan plester luka bakar berbasis hidrogel dengan kombinasi ekstrak daun ciplukan (Physalis angulata) dan ikan gabus (Channa striata). Hidrogel dipilih karena mampu menjaga kelembapan luka dan mempercepat regenerasi jaringan. Daun ciplukan berperan sebagai antiinflamasi, antibakteri, dan antioksidan, sedangkan ikan gabus kaya albumin untuk mempercepat penyembuhan. Variasi rasio ekstrak 1:1, 1:2, dan 2:1 diuji, dengan hasil terbaik pada rasio 1:2, menunjukkan ketahanan pH baik, aktivitas antibakteri kuat, serta karakteristik fisik yang mendukung penyembuhan luka.</t>
  </si>
  <si>
    <t>Potensi Ekstrak Biji Anggur Untuk Pengawet Bakso Yang Alami</t>
  </si>
  <si>
    <t>Penelitian ini mengkaji potensi ekstrak biji anggur sebagai bahan pengawet alami pada bakso. Latar belakang penelitian ini berangkat dari maraknya penggunaan formalin sebagai pengawet makanan yang berbahaya bagi kesehatan, khususnya bagi siswa sekolah. Kandungan reduktor aldehida dalam biji anggur sebesar 2,05% hasil uji laboratorium menunjukkan potensi sebagai pengawet alami. Metode penelitian meliputi ekstraksi biji anggur, pembuatan bakso kontrol, bakso dengan formalin, dan bakso dengan ekstrak biji anggur 10% dan 20%, kemudian dilakukan uji jumlah bakteri di Balai Penelitian dan Konsultasi Industri Surabaya. Hasil penelitian menunjukkan bahwa ekstrak biji anggur mampu menghambat pertumbuhan bakteri, meskipun efektivitasnya sedikit di bawah formalin. Namun, dari aspek keamanan, ekstrak biji anggur lebih aman dan ramah bagi tubuh. Kesimpulannya, ekstrak biji anggur dapat digunakan sebagai alternatif pengawet alami untuk bakso.</t>
  </si>
  <si>
    <t>Studi Literatur: Potensi Rumput Laut Eucheuma spinosum sebagai Sumber Bahan Aktif dalam Produk Hair Sunscreen</t>
  </si>
  <si>
    <t>Penelitian ini mengeksplorasi potensi kecantikan bawah laut melalui inovasi ekstrak rumput laut Eucheuma spinosum sebagai bahan aktif dalam hair treatment berbentuk hair sunscreen. Rumput laut E.spinosum dikenal kaya akan senyawa bioaktif yang dapat melindungi rambut dari kerusakan akibat paparan sinar UV.	Penelitian ini bertujuan untuk mengkaji potensi ekstrak rumput laut sebagai bahan aktif dalam produk hair sunscreen dengan membandingkan kandungan senyawa kimia dalam E.spinosum dengan senyawa kimia tanaman yang telah diteliti aktivitas antioksidannya sehingga nantinya bisa diambil kesimpulan mengenai potensi kandungan kimia sebagai hair sunscreen berdasarkan uji DPPH dan uji SPF. Model penelitian studi literatur dipilih dengan mempelajari berbagai sumber pustaka yang berhubungan dengan “E. spinosum”, “ekstrak rumput laut”, “hair sunscreen”, “anti oksidan”, “uji spf” dan “uji DPPH”. Senyawa yang dihasilkan E.spinosum Adalah karagenan (iota), pigmen alga (karotenoid), flavonoid, senyawa fenolik, alkaloid, triterpenoid, tanin, steroid dan saponin yang bila dibandingkan dengan tanaman lain yang memiliki kandungan kimia yang sama yang lolos Uji DPPH dan Uji SPF terbukti memiliki aktivitas antioksidan dan tabir surya (aktivitas Sun Protection Factor) sehingga bisa diasumsikan bahwa E.spinosum berpotensi digunakan sebagai hair sunscreen.</t>
  </si>
  <si>
    <t>Pestisida CyCIaSa</t>
  </si>
  <si>
    <t>penelitian ini berdasarkan dari adanya masalah hama yang terjadi pada tanaman yang ada di sekolah dan wilayah sekitar sehingga produksi hasil panen terganggu. ketika menggunakan pestisida kimia peneliti menemukan bahwa bahan kimia tersebut banyak mencemari lingkungan sehingga peneliti melakukan eksperimen dengan membuat sebuah produk pestisida yang ramah lingkungan.</t>
  </si>
  <si>
    <t>Uji Efektivitas Ekstrak Daun Lamtoro sebagai Pupuk Cair Organik Ramah Lingkungan terhadap Pertumbuhan Bibit</t>
  </si>
  <si>
    <t>Penelitian yang berjudul "Uji Efektivitas Ekstrak Daun Lamtoro sebagai Pupuk Cair Organik Ramah Lingkungan terhadap Pertumbuhan Bibit" meneliti tentang pemanfaatan salah satu limbah organik, yaitu daun lamtoro kering menjadi pupuk organik cair yang dapat menjadi alternatif pengganti pupuk kimia. Pembuatan pupuk organik cair ini cukup sederhana namun sangat bermanfaat bagi tumbuhan.</t>
  </si>
  <si>
    <t>Analisis Bioinformatika dalam Penggunaan Bacteriophage sebagai Kandidat Obat Kanker Tulang (Studi In Silico Bacteriophage)</t>
  </si>
  <si>
    <t>Kanker tulang, khususnya osteosarkoma, masih menjadi tantangan medis karena resistensi terhadap terapi konvensional dan tingginya risiko efek samping. Penelitian ini bertujuan mengeksplorasi potensi bacteriophage sebagai kandidat terapi kanker tulang melalui pendekatan in silico berbasis bioinformatika. Metode yang digunakan meliputi pengumpulan data protein dari Protein Data Bank, analisis interaksi menggunakan HADDOCK 2.4, dan visualisasi struktur dengan PyMOL. Fokus penelitian diarahkan pada interaksi antara protein gp18M dari bacteriophage T4 dengan protein target kanker tulang OS-9 MRH domain. Hasil docking menunjukkan Cluster 3 sebagai konformasi terbaik dengan HADDOCK score -102.6 ± 8.1, RMSD rendah (0.4 Å), energi elektrostatik negatif besar (-213.2), dan luas area kontak 2379.8 Å². Temuan ini menegaskan bahwa gp18M memiliki potensi kuat sebagai agen terapeutik spesifik untuk kanker tulang. Analisis energi Van der Waals, elektrostatik, desolvasi, dan hambatan udara semakin memperkuat stabilitas interaksi tersebut. Studi ini memberikan dasar awal bagi pemanfaatan bacteriophage dalam terapi presisi kanker, sekaligus menegaskan peran penting bioinformatika dalam mendukung desain obat berbasis data.</t>
  </si>
  <si>
    <t>PROBAL (Probiotik Asam Laktat) Inovasi Minuman Probiotik Berbasis Fermentasi Tomat, Jahe, dan Kunyit oleh BAL (Bakteri Asam Laktat) Lactobacillus plantarum untuk Mendukung Kesehatan Usus</t>
  </si>
  <si>
    <t>Sistem pencernaan berperan penting dalam penyerapan nutrisi dan imunitas tubuh, yang kesehatannya dapat ditunjang oleh konsumsi probiotik. Penelitian ini mengembangkan inovasi minuman probiotik berbasis fermentasi tomat, jahe, dan kunyit menggunakan bakteri asam laktat Lactobacillus plantarum untuk mendukung kesehatan usus. Metode penelitian yang digunakan adalah eksperimen dengan variasi lama fermentasi 24, 36, dan 48 jam. Produk kemudian diuji secara organoleptik oleh 15 panelis untuk menilai aspek rasa, aroma, dan warna, dilanjutkan dengan analisis statistik menggunakan uji deskriptif, Shapiro–Wilk, RM-ANOVA, Friedman, serta analisis post-hoc dengan koreksi Bonferroni/Holm. Hasil penelitian menunjukkan bahwa minuman probiotik fermentasi 48 jam (Sampel 3) memperoleh nilai rata-rata tertinggi terutama pada aspek rasa (8,8), serta menunjukkan perbedaan signifikan dengan ukuran efek kecil–sedang dibandingkan sampel lainnya. Kesimpulannya, lama fermentasi memengaruhi kualitas organoleptik, dengan fermentasi 48 jam menghasilkan produk yang paling disukai panelis. Temuan ini menunjukkan potensi minuman probiotik berbasis tomat, jahe, dan kunyit sebagai pangan fungsional alami untuk mendukung kesehatan saluran pencernaan.</t>
  </si>
  <si>
    <t>Pemanfaatan Rumput Laut sebagai Bahan Dasar Permen Jelly dengan Aktivitas Antibakteri Terhadap Streptococcus mutans</t>
  </si>
  <si>
    <t>Pemanfaatan rumput laut sebagai sumber pangan bisa dilakukan dengan cara membuat permen jelly. Rumput laut Eucheuma cottonii adalah salah satu tanaman sebagai sumber senyawa bioaktif yang menghasilkan berbagai macam metabolit sekunder sebagai antibakteri, antioksida, dan antikoagulan. Permen jelly merupakan makanan karieogenik yang manis, lengket dan kenyal dapat berpengaruh terhadap perubahan tingkat keasaman dan kebasahan cairan kompleks pada rongga mulut. Penelitian ini bertujuan untuk mengetahui aktivitas antibakteri dari rumput laut sebagai bahan dasar permen jelly terhadap Streptococcus mutans yang dapat menyebabkan karies gigi. Penelitian ini di mulai dengan membuat permen jelly berbahan dasar rumput laut terdiri dari 3 perlakuan, yaitu: P1 (rumput laut 15%), P2 (rumput laut 20%), P3 (rumput laut 25%). Selanjutnya permen Jelly rumput laut yang dihasilkan dari 3 perlakuan dianalisa uji organoleptik dan uji kimia. Hasil dari uji organoleptik oleh panelis menghasilkan permen jelly rumput laut perlakuan P2 yang paling disukai. Selanjutnya uji kimia dilakukan pada permen jelly rumput laut perlakuan P2 meliputi kadar air sebesar 68,50%, kadar gula 21,05%, daya bunuh bakteri 81,20%, dan antioksidan total 28,90mg/100g. Dari penelitian tersebut mendapatkan hasil bahwa permen jelly berbahan dasar rumput laut Eucheuma Cottoni mampu membunuh bakteri Streptococcus mutans pada mulut.</t>
  </si>
  <si>
    <t>Sosiologi</t>
  </si>
  <si>
    <t>Upaya Peningkatan Pelaksanaan Prokes Covid-19 Di SMAN 1 Kejuruan Muda</t>
  </si>
  <si>
    <t>Faktor-Faktor Kesiapan Masyarakat dari Perspektif Sosiologi terhadap  perpanjangan PPKM level 4</t>
  </si>
  <si>
    <t>PENGARUH BUDAYA KOREA (K-POP) PADA INTERAKSI REMAJA DI SERAMBI MEKKAH</t>
  </si>
  <si>
    <t>Penelitian ini membahas tentang pengaruh budaya Korea (K-POP) pada interaksi remaja di Serambi Mekah. Penelitian ini bertujuan untuk mengetahui bagaimana pengaruh budaya Pop Korea terhadap remaja di serambi mekkah dan mengetahui 
bagaimana dampak yang ditimbulkan dari fanatisme budaya Pop Korea terhadap remaja di Serambi Mekkah. . Penelitian ini adalah jenis penelitian deskriptif kualitatif dengan pengambilan data menggunakan angket yang disebar melalui google form.</t>
  </si>
  <si>
    <t>PENGARUH PERKEMBANGAN TEKNOLOGI TERHADAP PERUBAHAN POLA INTERAKSI MASYARAKAT DI WARUNG KOPI SUBULUSSALAM</t>
  </si>
  <si>
    <t>penelitian ini untuk melihat pergeseran interaksi sosial pada masyarakat yang berada di warung kopi</t>
  </si>
  <si>
    <t>"Gerilya"' dalam Menangani Penyebaran COVID-19 di Desa Keramas Bali</t>
  </si>
  <si>
    <t xml:space="preserve">Penelitian ini bertujuan untuk mengetahui “Gerilya” dalam menagani penyebaran COVID-19 di Desa Keramas Bali. </t>
  </si>
  <si>
    <t>Strategi Penghidupan Pelaku Usaha Pariwisata, Kawasan Objek Wisata Pura Taman Ayun, Desa Mengwi, Kabupaten Badung</t>
  </si>
  <si>
    <t>Kawasan Pura Taman Ayun merupakan salah satu daya tarik pariwisata yang terletak di Desa Mengwi, Kabupaten Badung. Sejak adanya pandemi dan anjuran beraktivitas di rumah menyebabkan kunjungan wisatawan menjadi tidak menentu sehingga memberi guncangan terhadap ekonomi masyarakat sekitar. Penelitian menggunakan metode survei terhadap 30 orang responden dengan teknik quota sampling yang digunakan dalam pengambilan sampel. Hasil yang diharapkan dari penelitian ini adalah pandemi berdampak pada strategi penghidupan pelaku usaha pariwisata skala kecil di kawasan Pura Taman Ayun.</t>
  </si>
  <si>
    <t>UPAYA MASYARAKAT DALAM MEMPERTAHANKAN KESEIMBANGAN HIDUP SOSIAL AKIBAT MEWABAHNYA VIRUS CORONA DI ERA PANDEMI COVID-19</t>
  </si>
  <si>
    <t>Mewabahnya Virus Corona ini banyak sekali memberikan dampak terhadap kehidupan manusia. Mulai dari kesehatan, perekonomian, Pendidikan, dan berkehidupan sosial. Akan Tetapi sebagai masyarakat Bali yang memiliki adat istiadat yang kuat rupanya menjadi suatu permasalahan. Penelitian ini bertujuan untuk melihat dan memahami kegiatan masyarakat dari masing-masing banjar dalam satu desa dalam upaya mewujudkan keseimbangan sosial di era pandemi Covid-19 seperti sekarang ini.</t>
  </si>
  <si>
    <t>Mengungkap Perhatian Orang Tua Terhadap Motivasi Belajar Anak (SD, SMP, dan SMA) di Rumah Melalui Pembelajaran Online di Era Covid-19</t>
  </si>
  <si>
    <t>Penelitian ini bertujuan untuk mengetahui permasalahan tentang perhatian orang tua dan motivasinya terhadap anaknya dalam mengikuti pembelajaran sistem online di rumah pada era covid-19 seperti sekarang ini. Penelitian ini mengambil sampel dengan teknik purposive sampling sebanyak 20 orang yaitu orang tua dan siswa masing-masing 10 orang yang dilakukan di Desa Sidakarya Denpasar. Data diperoleh melalui metode observasi, wawancara, literatur, dan dokumentasi.</t>
  </si>
  <si>
    <t>PERAN PECALANG DALAM MEMUTUS PENYEBARAN COVID-19 DI BALI</t>
  </si>
  <si>
    <t xml:space="preserve"> Penelitian ini 
akan mengeksplorasi peranan pecalang dalam usaha mencegah dan pemutus rantai 
penyebaran Covid-19 di Bali</t>
  </si>
  <si>
    <t>Program ASP (Anti Study Phobic) sebagai Penggarap Dasar Tercapainya Indonesia Emas 2045</t>
  </si>
  <si>
    <t>Program ASP adalah program yang bertujuan untuk meminimalisasi aksi menyontek di kalangan pelajar dan menyokong tercapainya Indonesia Emas 2045. Penelitian ini dilakukan dengan dilatarbelakangi oleh kualitas Sumber Daya Manusia(SDM) yang tergolong rendah di Indonesia, sedangkan di sisi lain pemerintah mengusahakan agar Indonesia Emas tercapai, Indonesia Emas 2045 sendiri ditandai dengan terbangunnya kualitas SDM yang mumpuni untuk bersaing di kancah internasional. Penelitian ini menggunakan metode kuisioner, kepustakaan, dan wawancara, serta diolah dengan metode editing.</t>
  </si>
  <si>
    <t xml:space="preserve">SISTEM PARIWISATA MENGGUNAKAN TRAVEL DESA VERSI DESA PEMUTERAN GUNA MENCEGAH COVID-19 </t>
  </si>
  <si>
    <t>Rancangan penelitian ini menjelaskan tentang upaya warga desa untuk meningatkan perekonomiannya dengan cara membangkitkan sektor pariwisata desa yang sangat berpengaruh untuk pemasukan dana desa.</t>
  </si>
  <si>
    <t>Penerimaan PMI (Pekerja Migran Indonesia) oleh Masyarakat Tejakula Saat Pandemi Covid-19 di Desa Tejakula</t>
  </si>
  <si>
    <t>Covid-19 merupakan singkatan dari Corona virus Disease 2019. Virus ini ditemukan di pasar basah Kota Wuhan.  Bali menjadi salah satu provinsi di Indonesia yang terpapar virus corona. Di beberapa desa bagian kecamatan Tejakula, pasien positif Covid-19 merupakan seorang PMI (Pekerja Migran Indonesia). Banyak masyarakat yang pro dan kontra mengenai kedatangan PMI di tengah pandemi virus Covid-19 karena beberapa dari mereka telah terpapar virus. Penelitian ini menggunakan pendekatan desain penelitian kualitatif, menggunakan teknik pengumpulan data wawancara, observasi, dan dokumentasi.</t>
  </si>
  <si>
    <t>SANG JATAYU, KHAS NUSA LEMBONGAN</t>
  </si>
  <si>
    <t>TARI SANG HYANG JARAN MERUPAKAN SUATU KESENIAN YANG BERASAL DARI KABUPATEN KLUNGKUNG TEPATNYA BERADA DI NUSA LEMBONGAN. TARI INI BIASANYA DITARIKAN OLEH SATU ORANG ATAU LEBIH DENGAN MENGGUNAKAN PROPERTI LENGKAP SEPERTI KUDA DAN LONCENG KAKINYA. FUNGSI TARI INI DITARIKAN ADALAH UNTUK MENETRALKAN ALAM DAN MENOLAK BALA ATAU KESIALAN.</t>
  </si>
  <si>
    <t>"Analisis Persepsi dan Sikap Masyarakat Denpasar Barat Terhadap Keberadaan Medis dan Pasien COVID-19 pada Wilayah Zona Merah"</t>
  </si>
  <si>
    <t>Seiring dengan adanya peningkatan kasus COVID-19, muncul suatu stigma di 
masyarakat terhadap keberadaan tenaga medis serta pasien positif COVID-19, sehingga penulis akan melakukan suatu riset menggunakan metodologi penelitian yang telah ditentukan untuk menjawab rumusan masalah dari penelitian ini. Dengan hasil yang diharapkan adalah untuk mendapatkan data dengan pola hubungan yang interaktif terkait bagaimana persepsi dan sikap dari adanya stigma masyarakat Denpasar Barat sebagai penduduk kawasan zona merah penyebaran tertinggi COVID-19 di Denpasar.</t>
  </si>
  <si>
    <t>MOCO (Monopoli COVID-19): Fortifikasi Permainan Monopoli Sebagai Media Pembelajaran pada Generasi Z Terkait COVID-19</t>
  </si>
  <si>
    <t>Peneliti mengangkat permasalahan generasi Z yang tidak menaati protokol kesehatan COVID-19 yang di atasi dengan memberikan media pembelajaran berupa permainan monopoli bernama MOCO (Monopoli COVID-19). Penelitian ini bertujuan untuk mengetahui kelayakan permainan MOCO (Monopoli COVID-19) sehingga dapat diimplementasikan kepada generasi Z serta tingkat pengetahuan sebelum dan sesudah memainkan permainan tersebut. Adapun teknik pengumpulan data yang digunakan dalam penelitian ini, yaitu eksperimen, kuesioner, dan studi pustaka.</t>
  </si>
  <si>
    <t>Strategi Mengatasi Penyebaran Covid 19 Berbasis Desa Adat Sepang Dengan Kearifan Awig-awig Desa Sepang</t>
  </si>
  <si>
    <t>Penelitian ini bertujuan untuk mengetahui strategi desa Sepang dalam mengatasi masalah pandemi Covid 19 dengan berbasis desa adat dan kearifan Awig-awig desa Sepang</t>
  </si>
  <si>
    <t>Strategi Adaptasi Perilaku Remaja dalam Penerapan Kebijakan Pembatasan Sosial Berskala Besar (PSBB) di Pamulang Tangerang Selatan</t>
  </si>
  <si>
    <t>Penelitian ini dilatarbelakangi oleh maraknya remaja yang masih melakukan pelanggaran dalam penerapan kebijakan PSBB. Oleh karena itu, penelitian ini dianggap penting untuk mengetahui faktor penghambat adaptasi perilaku remaja di Pamulang kota tangerang Selatan saat diberlakukannya PSBB, bagaimana strategi adaptasi yang dilakukan oleh remaja dalam penerapan PSBB, serta apa dampak bagi masyarakat dengan dilakukannya adaptasi perilaku remaja di Pamulang Tangerang Selatan.</t>
  </si>
  <si>
    <t>Xenofobia terhadap Masyarakat Tionghoa di Indonesia oleh karena Mispersepsi Warga terhadap Virus Corona</t>
  </si>
  <si>
    <t>Kami melakukan penelitian ini karena terdapat kasus ketidakadilan yang terjadi di dunia, termasuk Indonesia. Selama pandemi, banyak orang berpersepsi bahwa setiap masyarakat etnis Tionghoa yang membawa dan menyebarkan virus corona. Maka, kami berharap dapat mengubah pola pikir masyarakat tentang etnis Tionghoa, dan tidak mengaitkan dengan kasus-kasus wabah virus lainnya. Kasus xenofobia terjadi akibat 4 faktor, yaitu kurangnya edukasi terhadap virus corona, salah persepsi mengenai epidemi sebelumnya, penyebaran berita palsu tentang virus ini, serta rasa panik dan takut yang berlebihan.</t>
  </si>
  <si>
    <t>PENGARUH STUDY FROM HOME PADA SOSIALISASI SISWA SMP TARAKANITA GADING SERPONG</t>
  </si>
  <si>
    <t xml:space="preserve">Penelitian yang kami buat, berkaitan dengan pandemi Covid-19 saat ini, khususnya dalam masalah pembelajaran yang dilaksanakan secara online / bisa disebut sebagai study from home (SFH) . 
SFH ini tentu saja tidak sempurna, oleh karena itu kami membuat penelitian ini untuk mengetahui faktor penyebab dan dampak yang ditimbulkan dari ketidaksempurnaan sistem ini. 
Kami berharap penelitian ini bisa memberi solusi dari masalah yang ada dan bisa membuka wawasan masyarakat agar bisa menjadi unsur pendukung SFH yang baik meskipun SFH adalah sistem yang bersifat sementara. </t>
  </si>
  <si>
    <t>Tanggapan Murid SMP Tarakanita Gading Serpong Terhadap Virus Corona</t>
  </si>
  <si>
    <t>Penelitian ini berujuan untuk mencari tahu tanggapan murid SMP Tarakanita Gading Serpong terhadap virus corona dan new normal. Serta, untuk memberi tahu lebih dalam lagi tentang bahayanya covid-19 yang sedang menyebar samapi sekarang.</t>
  </si>
  <si>
    <t>Persepsi Remaja terhadap Waria: Antara Dunia Hiburan dan Pergaulan Sosial</t>
  </si>
  <si>
    <t>Penelitian ini dilatarbelakangi oleh asumsi terdapatnya bias persepsi masyarakat terhadap waria dalam dua hal, yaitu dalam dunia hiburan dan pergaulan sosial. Fokus penelitian ditujukan untuk mengungkapkan persepsi remaja terhadap waria dalam dua hal tersebut, mengingat remaja akan menjadi bagian dari pengukur batas-batas kenormalan dalam kehidupan bermasyarakat di masa mendatang. Metode pendekatan yang digunakan adalah kuantitatif yang kemudian dianalisis dengan metode analisis-deskriptif.</t>
  </si>
  <si>
    <t>PENGARUH PENGGUNAAN GAWAI PINTAR DI ERA DIGITAL TERHADAP BUDAYA MEMBACA SISWA DI SMA BOPKRI 2 YOGYAKARTA</t>
  </si>
  <si>
    <t>Kami melakukan penelitian Pengaruh penggunaan gawai pintar di era digital dengan budaya membaca siswa karena kami merasa tingkat literasi di Indonesia masih rendah terlebih dengan adanya pengaruh gawai pintar. Dengan adanya penelitian ini kami berharap dapat melihat kecenderungan penggunaan gawai terhadap budaya membaca terutama pada siswa.</t>
  </si>
  <si>
    <t xml:space="preserve">Penerapan Project-Based Learning dan Efektivitas Kebijakan Belajar dari Rumah bagi Siswa SMP di Kota Yogyakarta </t>
  </si>
  <si>
    <t xml:space="preserve">Tujuan penelitian dengan survey deskriptif ini adalah menelusuri penerapan Project-Based Learning dan Belajar dari Rumah bagi Siswa SMP di Kota Yogyakarta selama masa Pandemi Covid-19. Survei melibatkan 30 siswa SMP di Kota Yogyakarta secara acak menggunakan kuesioner, wawancara, dan observasi. </t>
  </si>
  <si>
    <t>Orang Tua VS Remaja : Studi Eksploratif tentang Komunikasi Terdampak Pandemi</t>
  </si>
  <si>
    <t xml:space="preserve">Meneliti penyebab mis komunikasi antara remaja dengan orang tua </t>
  </si>
  <si>
    <t>Nasib Pekerja Gunung Kidul Pada Masa Pandemi COVID 19</t>
  </si>
  <si>
    <t>Penelitian ini bertujuan untuk menggali refleksi dan solusi dari pekerja yang terdampak COVID 19.</t>
  </si>
  <si>
    <t>PENGARUH WORK FROM HOME TERHADAP GAYA KONSUMTIF DALAM BELANJA ONLINE DAN PENGGUNAAN KUOTA PELAJAR MTSN 6 SLEMAN SAAT PANDEMI COVID-19</t>
  </si>
  <si>
    <t>Adanya Covid-19 di Indonesia yang menyebar menyebabkan kegiatan belajar/bekerja menjadi terhambat. Jadi pemerintah mengadakan WFH di rumah. Pelajar dapat mengerjakan tugas mereka melalui website yang disediakan oleh guru. Karena menggunakan WFH ini, banyak pelajar mengalami pemborosan kuota karena daring dan belanja online. Tujuan penelitiannya: untuk mengetahui pengaruh WFH pada tingkat konsumtif pelajar MTsN 6 Sleman dalam penggunaan kuota dan belanja online. Pendekatan penelitian yang digunakan dalam penelitian ini kualitatif.</t>
  </si>
  <si>
    <t>Analisis Peningkatan PHK dan Dampaknya Terhadap KDRT di Kota Yogyakarta Pada Masa Pandemi COVID-19</t>
  </si>
  <si>
    <t>Tujuan dari penelitian ini adalah untuk mengetahui peningkatan PHK dan pengaruhnya terhadap peningkatan KDRT di Kota Yogyakarta pada masa pandemi COVID-19. Metode pengumpulan data yang digunakan adalah kualitatif dengan studi dokumentasi dan wawancara yang akan dilakukan di Dinas Pemberdayaan Masyarakat Perempuan dan Perlindungan Anak (DPMPPA) Kota Yogyakarta dan Dinas Tenaga Kerja dan Transmigrasi DIY. Metode analisis data dengan analisis deskriptif, hasil yang diharapkan berupa grafik dan uraian.</t>
  </si>
  <si>
    <t>Hubungan Peningkatan Penggunaan Medsos pada Remaja dengan Peningkatan Penularan Covid-19</t>
  </si>
  <si>
    <t xml:space="preserve">     Penelitian ini dilatarbelakangi oleh kenaikan grafik pasien virus covid-19 di Indonesia yang terus menanjak tanpa adanya tanda-tanda penurunan jumlah kasus positive yang signifikan. Permasalahan yang akan saya angkat adalah tentang hipotesis adanya hubungan antara peningkatan pasien positive Covid-19 dengan peningkatan penggunaan medsos oleh remaja yang disebabkan peningkatan keleluasaan penggunaan gadget dikarenakan adanya himbauan study from home. Dimana didalam medsos tersebut saat ini, bertebaran berbagai macam hoax tentang perkembangan kondisi pandemi virus covid-19.
</t>
  </si>
  <si>
    <t>Pola Interaksi Anak danOrang Tua Terhadap Perkembangan Prestasi Siswa</t>
  </si>
  <si>
    <t>Hal yang akan menjadi titik berat penelitian ini adalah intensitas berkomunikasi antara orangtua dengan anaknya dan seberapa besarkah efeknya terhadap perkembangan sebuah nilai rapor anak di sekolah. Penelitian ini diangkat berdasarkan kebiasaan remaja saat ini yang apatis dengan gadget dan cenderung melakukan komunikasi dengan teman terhadap hal-hal disekolah maupun saat menemukan kesulitan dalam hal apapun daripada dengan orangtua. Penelitian ini diharapkan dapat lebih menyadarkan orangtua remaja untuk lebih memperhatikan kualitas komunikasi dengan anak.</t>
  </si>
  <si>
    <t>Penerapan Media "Si JADOL" untuk Peningkatan Kesadaran Etika dalam Penggunaan Media Sosial pada Siswi Kelas X Madrasah Mu'allimaat Muhammadiyah Yogyakarta</t>
  </si>
  <si>
    <t>Penelitian ini bertujuan untuk mengetahui peningkatan kesadaran etika dalam penggunaan media sosial pada siswi dan respon reponden atas media "Si JADOL" sebagai media edukasi. Simulasi Remaja Sadar Media Sosial (Si JADOL) bertujuan sebagai media edukasi etika penggunaan media sosial yang menarik, interaktif, dan mudah dipahami. Melalui diskusi dan simulasi yang merupakan bagian dari permainan "Si JADOL" pemain dapat memahami dan mampu mengatasi situasi atau permasalahan yang muncul disaat mereka menggunakan media sosial.</t>
  </si>
  <si>
    <t>Kaidah Moral dan Budi Pekerti Etika Jawa Sebagai Kearifan Lokal di Era Society 5.0</t>
  </si>
  <si>
    <t>Masalah yang komplek dan multidimensional yang timbul akibat dari merosotnya nilai-nilai moral dan budi pekerti. Dengan menggali solusi dari kearifan lokal masyarakat Jawa berdasarkan kaidah moral dan budi pekerti etika Jawa dalam perkembangan era society 5.0 dengan kearifan lokal. Eksistensi moral dan budi pekerti masyarakat saat ini menurun berlangsung dengan adanya arus globalisasi. Pada era tersebut perlu upaya menjaga keseimbangan dalam lima unsur utama yang ada dalam kehidupan seorang manusia, yaitu emosional, intelektual, fisikal, sosial, dan spiritualitas.</t>
  </si>
  <si>
    <t>TREND PENGGUNAAN MEDIA SOSIAL PADA MASA PANDEMI COVID-19 DI MTS NEGERI 6 SLEMAN</t>
  </si>
  <si>
    <t>COVID-19 ditemukan menyebar secara luas dan mengakibatkan pandemi global yang 
berlangsung sampai saat ini. Dampak yang ditimbulkan oleh adanya pandemi ini 
utamanya adalah pada sektor ekonomi, bahkan hingga tingkat global. Belajar dan bekerja online tidak terlalu efektif cenderung membosankan, maka
mereka yang menjadikan medsos sebagai hiburan.  metode penelitian ini adalah kualitatif 
dengan analisis data triangulasi data.</t>
  </si>
  <si>
    <t>Kajian Ekspresi Motif Ragam Hias Batik Betawi Dalam Pusaran Industri Kreatif (Studi Deskritif Batik Betawi di Terogong Kelurahan Cilandak Barat, DKI Jakarta)</t>
  </si>
  <si>
    <t>Dalam beberapa era, batik betawi mengalami perkembangan dalam motif serta inovasi teknik dan gaya. Namun, tidak meninggalkan motif dasarnya yang mencerminkan budaya masyarakat dan aktivitas warga betawi. Dalam penulisan kali ini, penulis membahas mengenai Unsur visual yang terdapat pada ragam hias motif batik betawi khususnya Batik Betawi Wilayah Tarogong. Sehingga dengan adanya identifikasi unsur visual bentuk dan warna pada batik Betawi ini dapat digunakan dalam desain-desain kain, busana, atau produk interior maupun desain lainnya yang mencirikan dan menjadi simbol batik daerah Jakarta</t>
  </si>
  <si>
    <t>Hubungan Pola Pikir Baru pada Remaja Terhadap Kesadaran Akan Risiko Disintegrasi Sosial Akibat Pandemi Covid-19</t>
  </si>
  <si>
    <t>Penelitian ini dilakukan untuk memperoleh gambaran terkait hubungan antara pola pikir baru pada remaja dengan kesadaran akan risiko disintegrasi sosial akibat pandemic Covid-19 melalui penyebaran angket dan kuesioner digital. Dengan menggunakan metode penelitian korelasional, diharapkan diperoleh hubungan data hasil penggunaan intrumen identifikasi pola pikir dan tingkat kesadaran. Hasil yang diharapkan dari penelitian ini yakni terungkap adanya hubungan yang kuat antara pola pikir baru pada remaja dengan tingkat kesadaran terhadap risiko disintegrasi sosial akibat pandemi Covid-19.</t>
  </si>
  <si>
    <t>Internalisasi nilai-nilai Moderasi Beragama melalui Pemikiran Syekh Jafar Sidiq Sang tetesan darah Wali Sanga dari cibiuk garut</t>
  </si>
  <si>
    <t>Internalisasi nilai-nilai Moderasi Beragama melalui Pemikiran Syekh Jafar Sidiq Sang tetesan darah Wali Sanga dari Cibiuk Garut Jawa Barat</t>
  </si>
  <si>
    <t>Implementasi Toleransi Antar Umat Beragama di Candi Cangkuang Leles Garut</t>
  </si>
  <si>
    <t>Implementasi Toleransi antar umat beragama di Candi Cangkuang diharapkan masyarakat setempat dapat menerapkan sikap saling menghargai dan menghormati meskipun berbeda budaya yang sesuai dengan Bhineka Tunggal Ika. Dibuktikan adanya letak Candi Cangkuang peninggalan agama Hindu berdampingan dengan Makam Keramat tokoh Islam. Hingga kini pemerintah setempat melestarikannya sebagai tempat wisata bersejarah. 
 Metode penelitian yang digunakan yaitu metode deskriptif kualitatif, berarti proses eksplorasi dan memahami perilaku individu kelompok, menggambarkan masalah sosial atau masalah kemanusiaan.</t>
  </si>
  <si>
    <t>Pengaruh Komik Online Terhadap Cara Menghadapi Konflik Sosial</t>
  </si>
  <si>
    <t>Penelitian ini bertujuan untuk mencari tahu dampak positif dan negatif komik online terhadap cara pembaca atau penulisnya dalam menghadapi masalah yang berkaitan dengan kegiatan bersosialisasi dan berbaur dengan orang lain. Menggunakan teori interaksi sosial yaitu sifat imitasi atau meniru. Menggunakan metodologi kuesioner dan penyajian berupa cross sectional analitik dalam bentuk tabel. Hasil yang diharapkan dari penelitian ini adalah komik online akan membawa dampak positif bagi pembaca dan penulisnya.</t>
  </si>
  <si>
    <t>Pengaruh Game Online Pada Pelajar</t>
  </si>
  <si>
    <t>Kebanyakan pelajar sangat terpengaruh oleh game online. Penelitian ini bertujuan untuk mengetahui faktor pelajar bermain game online sampai kecanduan sampai mengabaikan pendidikannya dan dampak game online bagi kesehatan mental. Subjek yang akan diteliti adalah pelajar SMP yang gemar bermain game online. Metode pengumpulan data yang digunakan adalah wawancara dan metode analisis data yang digunakan adalah analisis wacana. Kesimpulan dari penelitian ini adalah dapat mengetahui faktor yang menyebabkan pelajar kecanduan bermain game online dan dampaknya bagi kesehatan mental.</t>
  </si>
  <si>
    <t>Fenomena Pengentasan Kemiskinan dalam Perspektif Islam pada Warga Bunisari RT 03 RW 07 Antapani Wetan Bandung Pada Tahun 2020</t>
  </si>
  <si>
    <t>Kami meneliti sebuah fenomena kemiskinan dalam perspektif islam di daerah Bunisari rt3 rw7, hasil akhirnya yaitu merekomendasikan siapa saja warga yang berhak mendapatkan zakat di Bunisari rt3 rw7</t>
  </si>
  <si>
    <t>Dampak Perilaku Anak yang Meniru Orang Tua terhadap Hubungan Keduanya</t>
  </si>
  <si>
    <t>Perilaku yang dimiliki anak merupakan hasil observasi dan interpretasi mereka dari perilaku orang tua. Tanpa disadari orang tua juga dapat memberikan contoh perilaku buruk kepada anak mereka. Kemudian perilaku buruk tersebut justru ditiru oleh anaknya. Ketika orang tua mengetahui perilaku buruk anaknya, mereka akan memarahi atau bahkan menghukum anak mereka. Penelitian ini dilakukan dengan tujuan untuk mengetahui adanya dampak yang ditimbulkan dari perilaku anak yang meniru orang tuanya.</t>
  </si>
  <si>
    <t>Pengaruh Sikap Fanatik Dalam Beragama Terhadap Radikalisme di Kalangan Pelajar.</t>
  </si>
  <si>
    <t>Penellitian ini didasari oleh realitas sosial,dan pemahaman serta kesadaran pelajar yang kecil terhadap sikap fanatik dalam beragama,padahal hal itu sangat mungkin berpotensi menjadi radikalisme.Alasan kami juga memilih tema ini adalah,karena ketidak rasional prinsip dari radikalisme dan potensi sikap fanatik yang dapat menimbulkan konflik sosial,dan hal itu mustahil untuk dicegah secara mutlak sehingga realitas tentang adanya konflik dan pemahaman manusia yang berbeda,merupakan hal yang umum,namun sangat jarang orang yang sadar akan hal itu.</t>
  </si>
  <si>
    <t>MENCEGAH MEME BENCANA COVID-19 UNTUK MENINGKATKAN KEWASPADAAN DALAM KEBENCANAAN PANDEMI DI SMP NEGERI 3 CANDIMULYO, MAGELANG</t>
  </si>
  <si>
    <t xml:space="preserve">Dampak dari meme ini adalah menganggap virus covid-19 itu adalah lelucon, dan semua hal bisa dibuat becandaan, membuat pembaca tidak bermoral.  Untuk itu diperlukan gerakan cegah meme covid-19 yang menyebabkan sikap negatif. Gerakan ini dilakukan agar masyarakat khususnya para siswa SMP N 3 CANDIMULYO tidak terpengaruh meme dan dapat meningkatkan kewaspadaan dalam menghadapi wabah covid-19. </t>
  </si>
  <si>
    <t>Pembuatan Majalah Literasi untuk Meningkatkan Daya Literasi Siswa SMPN 19 Semarang</t>
  </si>
  <si>
    <t>Membaca adalah dasar dari pendidikan, dengan membaca kita dapat memahami suatu ilmu pengetahuan. Akan tetapi, masih ditemukan siswa SMPN 19 Semarang yang malas membaca. Oleh karena itu, kami berupaya meningkatkan daya literasi dengan membuat majalah literasi, sebuah bacaan yang menarik sekaligus dapat menambah wawasan siswa. kami membuat majalah literasi melalui 2 tahap untuk meningkatkan daya literasi siswa.</t>
  </si>
  <si>
    <t>Tinjauan Sosiologis Trend Bersepeda Di Tengah Pandemi Virus Corona</t>
  </si>
  <si>
    <t xml:space="preserve">Virus Covid-19 semakin menyebar diseluruh dunia sehingga dinamakan wabah dan salah satu cara mengatasi dengan pandemi. Di Indonesia pandemi di manfaatkan dengan bersepeda. Akan tetapi lambat laun tujuan ini agaknya menjadi melenceng. Bersepeda menjadi suatu trend dari berbagai kalangan dengan berbagai motif yang melatarbelakanginya.  Peneliti tertarik melakukan penelitian mengenai Trend bersepeda di tengah pandemi virus corona dari segi sosiologis dengan menggunakan teori Jean Paul Baudrillard tentang Nilai Tanda  </t>
  </si>
  <si>
    <t>Festival Nelayan Sebuah Upaya Transformasi Budaya di Tengah Polemik Sedekah Laut</t>
  </si>
  <si>
    <t xml:space="preserve">Polemik Sedekah Laut sempat meruncing setelah gempa dan tsunami terjadi di Donggala dan Palu tahun 2018. Sempat terjadi friksi antara sebagian aktivis dakwah di kota Cilacap dengan beberapa kelompok nelayan yang mempertahankan eksitensi tradisi Sedekah Laut. Sebagai solusi jalan tengah, Pemerintah Kabupaten Cilacap menawarkan perubahan nama kegiatan adat tahunan tersebut dengan Festival Nelayan yang meliputi tardisi budaya Sedekah Laut dan berbagai acara-acara lainnya yang lebih mendominasi publikasinya sehingga mampu meredam polemik Sedekah Laut pada tahun 2019. </t>
  </si>
  <si>
    <t>PENGARUH PROGRAM BLSM (Bantuan langsung Sementara Masyarakat) TERHADAP PEMENUHAN KEBUTUHAN HIDUP MASYARAKAT PROLETAR DI BOYOLALI</t>
  </si>
  <si>
    <t xml:space="preserve">Penelitian ini bertujuan untuk: 1.mengetahui penerapan program BLSM pada mayarakat proletar 2.Untuk mengetahui perubahan yang dialami masyarakat proletar dalam memenuhi kebutuhan hidup setelah mendapatkan BLSM 3.Untuk mengetahui peran BLSM yang diperikan pemerintah dalam memenuhi kebutuhan hidup masyarakat proletar 4.untuk mengetahui pandangan masyarakat mengenai program BLSM  pada mayarakat proletar 5.Untuk menganalisis pengaruh pemberian BLSM terhadap masyarakat proletar dalam memenuhi kebutuhan hidup. </t>
  </si>
  <si>
    <t>Strategi Asimilasi dan Akulturasi di Desa Pasuruhan untuk Menghentikan Penyebaran Paham Terorisme</t>
  </si>
  <si>
    <t xml:space="preserve">Banyak masyarakat yang salah kaprah ketika menyikapi pengikut paham terorisme seperti mengucilkan, menebar fitnah, membenci dan sebagainya. Tujuan penelitian adalah mengetahui strategi asimilasi dan akulturasi yang diterapkan warga Desa Pasuruhan dalam menghentikan penyebaran paham terorisme. Penelitian ini menggunakan metode kualitatif. Pengumpulan data menggunakan observasi dan wawancara dengan metode purposive random sampling. Analisis data menggunakan analisis deskriptif dengan reduksi dan interpretasi. </t>
  </si>
  <si>
    <t>Peran Jembatan Apung dalam Memelihara Keharmonisan Hubungan Keluarga Peramtauan</t>
  </si>
  <si>
    <t>Jembatan apung di Kampung laut menjadi ikon kabupaten Cilacap. Pembangunan jembatan apung ternyata berdampak kepada peningkatan kebutuhan smartphone di kalangan para remaja hingga orang tua. Penelitian bertujuan menelisik peran jembatan apung dalam menjaga keharmonisan hubungan antar para isteri di Kampung Laut dengan para suaminya yang ada di perantauan. Metode penelitian yang digunakan adalah mix method antara kualitatif dan kuantitatif. Pengumpulan data menggunakan observasi, wawancara dan survei dengan angket. Analisis data menggunakan analisis deskriptif dan regresi liner.</t>
  </si>
  <si>
    <t>Makanan Tradisional Vs Makanan Modern Dalam Sudut Pandang Remaja</t>
  </si>
  <si>
    <t xml:space="preserve">Penelitian ini tentang Makanan Tradisional vs Makanan Modern Dalam Sudut Pandang Remaja. penelitian ini juga bertujuan untuk mengetahui seberapa minat remaja tentang makanan tradisional dan modern. Manfaat penelitian ini yaitu untuk menjadi saran dan motivasi untuk masyarakat lebih tertarik kepad makanan tradisional. Untuk metode pengumpulan data nya Studi pustaka, wawancara,angket/kuesioner(Google form). Analisa data: data kuantitatif dan deskriptif kualitatif. </t>
  </si>
  <si>
    <t xml:space="preserve">Rejeki Butiran Pasir </t>
  </si>
  <si>
    <t>Penelitian ini asi penggalian pasir yang ada di Sungai Klawing Purbalingga. Penggalian pasir yang marak terjadi memberi dampak pada berbagai sisi kehidupan. Metodologi yang digunakan adalah pendekatan penelitian kualitatif dengan pengambilan data melalui wawancara narasumber, dokumentasi, dan studi pustaka. Data yang terkumpul kemudian dilakukan analisa dengan teknik triangulasi data. Proses penelitian yang sistematis dengan penerapan metode yang tepat akan menghasilkan penelitian yang ilmiah dan dapat dipertanggungjawabkan.</t>
  </si>
  <si>
    <t>The Quality Control Management of Radiotherapy Delevery to the Childhood Cancer</t>
  </si>
  <si>
    <t xml:space="preserve">This project will create a video about the quality control management of the radiotherapy delevery for childhood cancer. This video can share some informations about the safe radiotherapy delivery, with its maximum results refer to the safe and secure standard of the IAEA.The method conducted is the creating of a video about the definition of radiotherapy, the process of radiotherapy delivery, and the use of the standard check lists in the radiotherapy delivery as a standard which is defined by the IAEA before it is delivered to patients. </t>
  </si>
  <si>
    <t>KUATNYA SIKAP KONSERVATISME MASYARAKAT KUDUS</t>
  </si>
  <si>
    <t>Kebiasaan masyarakat kudus yang masih kental dengan budaya tradisional  yang tidak mengenal suatu keadaan</t>
  </si>
  <si>
    <t>STRATEGI SURVIVALITAS PELAKU UMKM TEKSTIL DI TENGAH PANDEMI COVID-19 (STUDI DI DESA NGRECO, WERU, SUKOHARJO)</t>
  </si>
  <si>
    <t xml:space="preserve">penelitian yang berjudul Strategi Survivalitas UMKM Tekstil di tengah pendemi covid-19 dengan teknik pengumpulan data yang terdiri dari observasi, wawancara, dokumentasi diharapkan mampu memperdalam bagaimana strategi pengusaha UMKM dalam mepertahankan usahanya di masa pandemi Covid-19. Peneliti juga berusaha mengungkapkan apakah ada campur tangan pemerintah setempat dalam menagani kasus tersebut. </t>
  </si>
  <si>
    <t>Culture Lag dan Culture Shock Masyarakat Mengenai Protokol New Normal di Pasar Tradisional Trayeman Slawi Kabupaten Tegal Tahun 2020</t>
  </si>
  <si>
    <t>Penelitian ini bertujuan untuk mengetahui keadaan culture lag dan culture shock  masyarakat yang terjadi di Pasar Tradisional Trayeman, Slawi, Kabupaten Tegal serta untuk mengetahui faktor penyebab fenomena tersebut. Penelitian menggunakan desain penelitian kualitatif deskriptif. Objek  penelitian ini adalah masyarakat yang beraktifitas di Pasar Tradisional Trayeman, Slawi, Kabupaten Tegal. Masyarakat akan diwawancara dengan pertanyaan yang dibutuhkan dalam penelitian dan data akan ditampilkan dalam bentuk deskriptif. Hasil wawancara akan dianalisis menggunakan siklus interaktif.</t>
  </si>
  <si>
    <t>Penerapan Kahoot sebagai Upaya Meningkatkan Minat Belajar Siswa pada Materi Masyarakat Multikultural Kelas XI berbasis Daring</t>
  </si>
  <si>
    <t>Model pembelajaran dalam jaringan ( daring) yang diterapkan oleh guri sebagian besar masoh berbasis reading.  Hal teesebut menyebabkan remdahnya minat belajar siswa pada materi masyarakat multikultural kelas XI.  Hal tersebut dibuktikan dengan hasil observasi mengenai masalah siswa saat pembelajaran daring. Berdasarkan permasalahan diatas peneliti memiliki inovasi pembelajaran daring yaitu dengan game kahoot! berbasis permainan digital sebagai upaya meningkatkan minat belajar siswa dengan mengikuti pembelajaran daring yang diterapkan oleh guru sosiologi.</t>
  </si>
  <si>
    <t>" Pengaruh Pandemi Terhadap Pendidikan Karakter Sekolah Berasrama"</t>
  </si>
  <si>
    <t xml:space="preserve">Sekolah asrama merupakan sekolah yang mengajarkan lebih tentang Pendidikan berkarakter .Namun, tidak bisa dipungkiri, sekolah berasrama juga mengalami dampak dari pandemik Covid-19. Hal ini tentu saja menjadi suatu masalah seperti cara memberikan pendidikan karakter dengan belajar online, masalah kedisiplinan, dan lain sebagainya.  Oleh sebab itu, pada penelitian ini kami meneliti pengaruh dari pandemi ini terhadap pendidikan karakter sekolah berasrama, serta bagaimana cara mngatasi masalah yang timbul karenannya. </t>
  </si>
  <si>
    <t xml:space="preserve">POTENSI PEMANFAATAN APLIKASI TIKTOK SEBAGAI MEDIA EDUKASI SEKS REMAJA GUNA MENINGKATALAN PROTEKSI DIRI DARI KEJAHATAN SEKSUAL </t>
  </si>
  <si>
    <t>Revolusi Industri 4.0 berdampak besar pada perkembangan teknologi. Salah satu yang 
melekat dalam keseharian khalayak ialah internet. Manfaat dan ancaman turut menyertai 
munculnya teknologi internet. Pornografi misalnya, dampak negatif yang menjadi ancaman masa depan bangsa. Penelitian ini berencana menguji potensi pemanfaatan aplikasi TikTok sebagai media edukasi seks bagi remaja. Kesimpulan sementara, TikTok merupakan media edukasi seks yang memiliki tingkat efektivitas tinggi mengingat kepopulerannya sebagai media  hiburan berbasis audio visual.</t>
  </si>
  <si>
    <t>Paradox of Desirable Difficulties: Fostering Welfare from Hardship via The Structure of Morale</t>
  </si>
  <si>
    <t>Revisiting the London Blitz mystery, a crisis consisting of numerous bombings all over London, has puzzled many around the world by how it left most Londoners better off. This research aims to investigate deeper on the idea of how difficulties may be desirable, how bombings may leave survivors better off, forcing us to rethink how we perceive advantages and disadvantages. In order to understand, adjust and cope with the Covid-19 pandemic.</t>
  </si>
  <si>
    <t>CHALLENGES AND OPPORTUNITIES OF TEENAGERS DURING THE OUTBREAK OF COVID-19 PANDEMIC</t>
  </si>
  <si>
    <t>The objective of this research study is to find the patterns in how teenagers will realized and processed what COVID-19 means to them and their societies, and their future plans and opportunities during the COVID-19 outbreak. This research employs the survey descriptive research design. Available teenager participants will complete an online survey The The result of the survey will give better understanding on the challenges and opportunities faced by teenagers during this pandemic and to offer significant solutions to any problems that may arise</t>
  </si>
  <si>
    <t>Fenomena Bersepeda di Era Transisi Menghadapi New Normal</t>
  </si>
  <si>
    <t>Studi ini mengkaji tentang fenomena bersepeda di tengah pandemi yang marak terjadi. Tujuan studi ini adalah wujud kepedulian terhadap masyarakat sekitar, agar lebih berhati hati dalam bertindak. Proses pengumpulan data dilakukan dengan mencari literatur berbagai sumber, observasi yang melibatkan peneliti langsung dalam pengamatan tersebut, dan metode wawancara yang dilakukan secara online terhadap beberapa orang yang sering bersepeda saat pandemi. Masyarakat melakukan kegiatan bersepeda saat ini untuk merekreasikan diri agar tidak suntuk di rumah.</t>
  </si>
  <si>
    <t>Mentalitas Netizen Indonesia Terhadap Korban Kekerasan/Pelecehan Seksual</t>
  </si>
  <si>
    <t>Penelitian ini tentang bagaimana pendapat atau pemikiran netizen Indonesia terhadap korban kasus kekerasan atau pelecehan seksual. Salah satu aspek penting dalam penelitian ini adalah pembahasan tentang perilaku atau sikap victim blaming yang dilakukan oleh beberapa netizen Indonesia. Penelitian ini mencakup dasar-dasar dari apa itu kekerasan atau pelecehan seksual serta menunjukkan bukti asli komentar-komentar netizen terhadap kasus atau korban kekerasan seksual.</t>
  </si>
  <si>
    <t xml:space="preserve">Pengaruh  Pandemi Covid-19 Terhadap Interaksi Sosial Siswa  dalam Belajar di Lingkungan SMA ‘MIMI’ Surabaya </t>
  </si>
  <si>
    <t>Penelitian ini dilakukan secara kuantitatif dengan metode penelitian survei. Teknik pengumpulan datanya menggunakan tiga cara yaitu: observasi, wawancara dan angket. Ada dua variabel yaitu variabel independen (Pandemi Covid-19) dan variabel independen (Interaksi Sosial Siswa  dalam Belajar).</t>
  </si>
  <si>
    <t>Dampak pergeseran pola interaksi sosial selama pandemi terhadap potensi perubahan budaya kolektivis pada masyarakat menjadi individualis.</t>
  </si>
  <si>
    <t>Karakteristik dan penyebaran COVID-19 membuat pergeseran pola interaksi sosial di hampir semua bidang kehidupan masyarakat. Pada masyarakat yang menganut budaya kolektivis, seperti di Indonesia dan khususnya Surabaya, pembatasan interaksi secara langsung merupakan fenomena sosial yang penting. Fenomena ini berpotensi mengubah budaya masyarakat menjadi budaya individualis. Pergeseran budaya kolektivis ke individualis akan mendatangkan perubahan sosial di bidang-bidang kehidupan masyarakat lainnya. Penelitian ini akan mengukur potensi perubahan tersebut berdasarkan indikator-indikator terkait.</t>
  </si>
  <si>
    <t xml:space="preserve">Dampak Penutupan Lokalisasi Moroseneng Terhadap Perubahan Struktur Perekonomian Warga Sekitar </t>
  </si>
  <si>
    <t>Penelitian ini dilatarberlakangi oleh penutupan lokalisasi Moroseneng yang mengakibatkan adanya perubahan pada perekonomi warga sekitar, sehingga menuntut masyarakat untuk menyesuaikan perubahan pada struktur baru untuk bisa survive. Tujuan penelitian ini adalah untuk mengetahui dampak penutupan lokalisasi Moroseneng terhadap perubahan perekonomian masyarakat sekitar. 
Penelitian ini menggunakan metode penelitian kualitatif, deskriptif, observasi, dan lapangan. Teknik yang digunakan dalam proses pengumpulan data adalah observasi, wawancara, studi pustaka, dan dokumentasi.</t>
  </si>
  <si>
    <t>AKU SAKIT: DISKRIMINASI ORANG DENGAN EPILEPSI (studi kasus peran keluarga terhadap diskriminasi ODE di Kabupaten Ponorogo)</t>
  </si>
  <si>
    <t xml:space="preserve">Indonesia termasuk salah satu negara yang mengalami epidemi epilepsi. penelitian ini bertujuan untuk mengetahui bagaimana peran keluarga terhadap diskriminasi orang dengan epilepsi dan bagaimana pengaruh dukungan keluarga terhadap mental ODE. penelitian kualitatif ini dilakukan dengan pendekatan studi kasus. sampel dalam penelitian ini sebanyak 4 orang yang dipilih menggunakan sampel snowball. pengumpulan data melalui teknik wawancara semi terstruktur, observasi partisipatoris dan studi dokumentasi. diskriminasi masyarakat terhadap ODE dikarenakan kurangnya pemahaman tentang epilepsi. </t>
  </si>
  <si>
    <t>CODES (COvid DEfensive System)</t>
  </si>
  <si>
    <t>CODES merupakan sebuah alat sederhana yang dirancang untuk menampung berbagai barang-barang pribadi yang utama digunakan dalam kehidupan sehari-hari selagi beraktivitas di luar rumah. CODES diharapkan dapat membantu meningkatkan kewaspadaan diri dari resiko tindak kejahatan yang marak terjadi saat kondisi pandemi sebagai akibat dari efek sosial masyarakat serta membantu menjaga kebersihan tangan dengan meminimalisir kontak tangan dengan barang-barang umum.</t>
  </si>
  <si>
    <t>PENGARUH PEER INFLUENCE TERHADAP PROSTITUSI ANAK USIA PELAJAR DI KABUPATEN PONOROGO</t>
  </si>
  <si>
    <t>Penelitian ini adalah sebuah penelitian yang membahas tentang prostitusi, jaringan prostitusi dan hubungannya dengan teman sebaya di Kabupaten ponorogo. penelitian ini menggunakan jenis penelitian deskriptif-kualitatif dengan metode observasi.</t>
  </si>
  <si>
    <t xml:space="preserve">Pengaruh Penggunaan Aplikasi Penghasil Uang Terhadap Daya Beli Provider </t>
  </si>
  <si>
    <t xml:space="preserve">COVID-19 merupakan virus yang dapat menyerang organ pernapasan manusia. Virus ini menjadi pandemi di seluruh dunia karena penyebarannya yang begitu cepat. Tentu saja aspek ekonomi akan melemah dan banyak  pekerja kehilangan pekerjaanya. Orang harus sekreatif mungkin berpikir agar tetap dapat menghasilkan uang ditengah pandemi COVID-19. Akhir-akhir banyak orang sedang membicarakan aplikasi penghasil uang. Dimana dalam penggunaannya dengan hanya memainkan ponsel, kita dapat menghasilkan uang. Namun tanpa disadari hal ini membuat kita semakin konsumtif dalam menggunkan provider. 
</t>
  </si>
  <si>
    <t>Membiasakan Perilaku Hidup Bersih dan Sehat Siswa Sekolah Berbasis Pondok Pesantren untuk Menyambut Normal Baru dengan Menggunakan Infografis</t>
  </si>
  <si>
    <t xml:space="preserve">Sekolah pondok pesantren mewajibkan siswanya untuk bermukin di lingkungan sekolah yang biasa disebut mahad (Asrama). Hal tersebut membuat para siswa melakukan aktifitas secara bersama dari pagi hingga malam hari. Karena adanya invasi virus corona (Sars-coV-2) dimana kita harus mengubah beberapa kebiasaan agar dapat meminimalis penularan dan penyebaran virus di era normal baru. Salah satu caranya dengan memuat informasi oleh virus dan bakteri serta pentingnya hidup bersih melalui pembuatan infograsfis. Selain itu siswa  dapat menjadi agen of change di dalam keluarga dan lingkungannya. </t>
  </si>
  <si>
    <t>Family Resilience Faces A New Normal</t>
  </si>
  <si>
    <t>Social changes are occurring in families caused by the pandemic. Consequently, family resilience will be affected. Family resilience isn't just about surviving a crisis, however also about helping to find solutions from adversity. If families are unstable, it will affect the community. The research studies how families deal with social vulnerability to be able to overcome its negative impacts that threatens community resilience.</t>
  </si>
  <si>
    <t>“POTRET KOTA SANTRI  ANALISIS PERSEPSI DAN PERILAKU REMAJA TERHADAP JULUKAN KOTA SANTRI DALAM PENCEGAHAN  KENAKALAN REMAJA DI PONOROGO</t>
  </si>
  <si>
    <t>Tujuan Penelitian
Berdasarkan rumusan masalah sebelumnya, tujuan penelitian ini adalah sebagai berikut:
Untuk mengetahui persepsi dan perilaku remaja di Kabupaten Ponorogo terhadap julukan Kota Santri.
Untuk mengetahui pengaruh julukan Kota Santri dalam upaya pencegahan kenakalan remaja di Kabupaten Ponorogo.
Untuk membuktikan adanya pengaruh antara lingkungan pesantren terhadap upaya peningkatan Imtaq bagi remaja non-pesantren di Kabupaten Ponorogo.</t>
  </si>
  <si>
    <t>Upaya Kaum Lesbian, Gay, Biseksual, dan Transgender untuk Mengatasi Diskriminasi dan Stigmatisasi Masyarakat di Kota Surabaya</t>
  </si>
  <si>
    <t>Penelitian ini  bertujuan mencari tahu bagaimana  orang-orang  yang  mengidentifikasi  dirinya  sebagai  LGBT  berupaya  mengatasi diskriminasi dan stigmatisasi atas eksistensi mereka di masyarakat. Penelitian ini diharapkan bermanfaat  dalam  menambah  wawasan  terkait  kaum  LGBT.  Penelitian  ini  menggunakan pendekatan  kualitatif  deskriptif.  Data  diambil  dengan  metode  wawancara  mendalam  semi terstruktur  dan  dokumentasi.Informan  diambil  secarasnowball  sampling.Analisis  data dilakukan dengan menggunakan metode yang dikemukakan oleh Miles dan Huberman.</t>
  </si>
  <si>
    <t>Interaksi Sosial Masyarakat Madura dan Dayak Pasca Konflik Sampit</t>
  </si>
  <si>
    <t>Kebhinekaan yang menjadi ciri khas Bangsa Indonesia merupakan kekayaan sosial
budaya yang luar biasa sehingga tidak menutup kemungkinan akan terjadi sebuah konflik seperti halnya konflik terbuka yang tejadi dikota Sampit pada 2001. Permasalahan penelitian ini yaitu Bagaimana interaksi sosial masyarakat Dayak dan Madura pasca konflik Sampit? Bagaimana perspektif masyarakat Dayak terhadap Madura? Bagaimana perspektif masyarakat Madura terhadap Dayak? Dengan menggunakan metode kualitatif.</t>
  </si>
  <si>
    <t>Penguatan Pendidikan Karakter Berlandaskan Filosofi Sendeng dalam Masyarakat Dayak Filosofi Bela Diri Sendeng dalam Masyarakat Dayak</t>
  </si>
  <si>
    <t>Masyarakat Dayak secara turun temurun memiliki kebudayaan bela diri sendeng. Bela diri diajarkan secara sembunyi-sembunyi, tidak memiliki kostum khusus, latihannya dilaksanakan biasanya di malam hari dan jauh dari keramaian. Filosofi sendeng diantaranya haram menyerang musuh terlebih dahulu dan haram juga mundur, kemudian tidak boleh pamer dan sombong, harus selalu merendah. Diharapkan dengan filosofi sendeng ini, anak-anak yang belajar sendeng akan memiliki kekuatan karakter untuk membangun bangsa.</t>
  </si>
  <si>
    <t>Pandangan Siswa SMAN 1 Palangka Raya Pada Kasus Perceraian Orang Tua Bagi Masa Depan</t>
  </si>
  <si>
    <t>Penelitian ini dilatar belakangi karena banyaknya kasus perceraian yang terjadi di Kota Palangka Raya. Penelitian ini memiliki tujuan yaitu untuk mengetahui pandangan Siswa SMAN 1 Palangka Raya pada kasus perceraian Orang Tua bagi masa depan dan adapun manfaat penelitian ini yaitu agar Orang Tua dan Siswa(sebagai anak) mengetahui dampak perceraian bagi masa depan anak dan menyadarkan Orang Tua untuk mengurangi kasus perceraian yang berkaitan dengan masa depan anak.</t>
  </si>
  <si>
    <t>Analisis dampak pernikahan dini pada pembentukan karakter anak dan kualitas sumber daya manusia</t>
  </si>
  <si>
    <t>Penelitian ini dilatarbelakangi oleh tingkat pernikahan dini yang masih tinggi di Kalimantan Tengah khususnya kota Palangkaraya. Praktik pernikahan dini memberikan dampak pada anak keturunan dalam berbagai aspek. Dalam aspek fisiologis akan berisiko stunting hingga kelahiran prematur karena kurangnya pengetahuan akan dampak pernikahan dini dan dalam aspek psikologis bahkan akan menyebabkan tingkat kecerdasaan emosi yang rendah pada anak karena perilaku dari orang tua yang masih labil. Dari dampak tersebut, maka akan sangat berpengaruh pada pembentukan karakter dan kualitas sumber daya manusia</t>
  </si>
  <si>
    <t>Gerakan Masyarakat Sehat: Pemasaran Sosial (Social Marketing) dan Perubahan Perilaku Remaja</t>
  </si>
  <si>
    <t>Penelitian ini mengeksplorasi Pemasaran Sosial dan perubahan perilaku remaja, dengan memasarkan kedua perilaku Gerakan Masyarakat Sehat. 
Pemasaran sosial berusaha untuk mengembangkan konsep pemasaran serta pendekatan lain untuk mengajarkan perilaku kepada individu atau masyarakat . Pada penelitian ini, rumusan masalah antara lain cara mengidentifikasi bagaimana prinsip pemasaran sosial dapat mempengaruhi perilaku remaja dan memutuskan apakah prinsip pemasaran sosial efektif dalam mempromosikan perilaku GERMAS (1 melakukan aktivitas fisik selama 30 menit sehari 2. makan buah dan sayur).</t>
  </si>
  <si>
    <t>Nasionalisme : Sikap Mental Terhadap Penyebaran COVID-19</t>
  </si>
  <si>
    <t>Nasionalisme : Sikap Mental Terhadap Penyebaran COVID-19, Mengidentifikasi Penyebaran COVID-19 dengan Nasionalime di berbagai negara. Nasionalisme berpengaruh terhadap penyebaran Covid 19 terutama pada masa pandemik
Covid 19 ini. Jika di suatu negara tidak terbentuk nasionalisme maka penyebaran covid 19 ini tidak akan cepat selesai. Nasionalisme kembali menjadi salah satu tema penting di dalam peraturan seperti sekarang</t>
  </si>
  <si>
    <t>PENGARUH SEKOLAH ONLINE TERHADAP KEAKRABAN SISWA BARU</t>
  </si>
  <si>
    <t xml:space="preserve">Penelitian ini dilatarbelakangi karena di era pandemi ini, terutama di Surabaya, sekolah online adalah hal yang tidak bisa dihindari. Saya adalah Murid baru SMPI Al Azhar 13 Surabaya. Saya mempunyai banyak teman baru dari berbagai lulusan Sekolah Dasar lainnya. Tetapi, Saya bingung. Apakah Saya bisa akrab dengan teman-teman baru walaupun hanya berinteraksi secara online?, dan apakah teman saya berpikiran yang sama juga?. Muncullah ide Penelitian saya. Rumusan Masalah dari penelitian ini adalah mengetahui pengaruh sekolah online terhadap keakraban siswa baru. </t>
  </si>
  <si>
    <t>Pengaruh Informasi Bawaan Gawai terhadap Perilaku Westernisasi di SMP Negeri 21 Surabaya</t>
  </si>
  <si>
    <t>Para pelajar sekolah saat ini sering memanfaatkan gawai sebagai media pembelajaran. Apabila informasi bawaan gawai tidak ditelaah terlebih dulu, maka dapat berdampak negatif pada perilaku westernisasi siswa. Penelitian ini bertujuan untuk menganalisis pegaruh informasi bawaan gawai terhadap perilaku westernisasi di SMPN 21 Surabaya. Metodologi penelitian menggunakan survei angket, wawancara, dan observasi. Data yang dihasilkan dianalisis deskriptif kualitatif. Hasil penelitian ini nantinya dapat diketahui solusi pencegahan timbulnya westernisasi dari informasi bawaan gawai di SMPN 21 Surabaya.</t>
  </si>
  <si>
    <t>GENERASI SANDWICH</t>
  </si>
  <si>
    <t>Penelitian ini bertujuan untuk mencari hubungan antara dukungan sosial dan beban pengasuhan pada pekerja generasi sandwich. Penelitian ini diuji berdasarkan pada survei orang-orang yang berstatus sebagai generasi sandwich.</t>
  </si>
  <si>
    <t>Maggot BSF sebagai solusi sampah organik RUMAH TANGGA</t>
  </si>
  <si>
    <t>Penelitian ini dilakukan pada bulan Febuari sampai Juli 2020. Untuk meneliti apakah maggot dapat di gunakan untuk menguraikan sampah organik tercepat dan di terapkan di rumah tangga. Serta tambahan penghasilan bagi masyarakat di tengah pandemi covid19</t>
  </si>
  <si>
    <t>RADAR (Arabic Card War)</t>
  </si>
  <si>
    <t>RADAR adalah sebuah board game yang menjelaskan ilmu pelajaran bahasa arab berupa permainan yang menyenangkan, alat game yang menarik dan unik, serta mudah dipahami oleh siswa. Dikarenakan suasana pembelajaran yang tidak mendukung, kata-kata bahasa Arab yang kompleks, dan sebagainya, sehingga bahasa arab tidak banyak peminatnya</t>
  </si>
  <si>
    <t>Perubahan Masyarakat Eks-Lokalisasi " Moro Seneng " Surabaya setelah menjadi Taman Anggrek dan Rumah Jamur</t>
  </si>
  <si>
    <t xml:space="preserve">Pemerintah kota Surabaya mendukung kebijakan strategis pemerintah Pusat terkait upaya pengahapusan prostitusi dengan melakukan penutupan lokalisasi di berbagai daerah di Indonesia. Salah satunya yaitu dengan menutup lokalisasi “Moro Seneng” Sememi Surabaya.Pemerintah Kota Surabaya di bawah pimpinan Tri Risma Harini melakukan penutupan di lokalisasi ini dengan menghadirkan solusi yaitu dengan membangun taman Anggrek dan Rumah jamur. Penutupan  ini sebuah lokalisasi kebijakan ini memiliki pengaruh pada perubahan penting dalam  kehidupan masyarakat di sekitar . </t>
  </si>
  <si>
    <t>EKSISTENSI KAMPUNG LONTONG BANYU URIP SURABAYA SEBAGAI UPAYA PELESTARIAN PANGAN LOKAL</t>
  </si>
  <si>
    <t>Kota surabaya memiliki makanan khas yaitu lontong. Meskipun saat ini banyak makanan fastfood namun panganan lokal satu ini tidak tergeser dan banyak disukai masyarakat</t>
  </si>
  <si>
    <t>DAMPAK PANDEMI COVID-19 PADA PELAJAR SMPN 21 SURABAYA</t>
  </si>
  <si>
    <t>Pandemi Covid 19 mempengaruhi berbagai bidang kehidupan. Tidak terkecuali dunia pendidikan. Pembelajaran menggunakan sistem daring memberikan dampak positif dan negatif, hal ini terjadi pada pelajaar smpn 21 surabaya</t>
  </si>
  <si>
    <t>PengendalianSifatAntiSosial</t>
  </si>
  <si>
    <t xml:space="preserve">Kaum millenial adalah kaum yang diharapkan mampu pengganti para pemimpin di masa depan banyak terindikasi dari hasil survei memiliki sifat antisosial, peneliti mendapatkan responden sebanyak 169 responden yang memiliki umur sama. dari penilitian ini diharapkan mengurangi dengan kesadaran diri bahwa manusia itu makhluk sosial yang membutuhkan orang lain. </t>
  </si>
  <si>
    <t>Pengaruh Physical Distancing Terhadap Kegiatan Sehari-hari Dan Pembelajaran Daring</t>
  </si>
  <si>
    <t>Physical distancing atau pembatasan jarak fisik adalah upaya yang dilakukan untuk mengendalikan penyebaran infeksi virus Corona. Saat ini total kasus yang terinfeksi virus Corona di Jawa Timur pada Hari Kamis [2/7] menyatakan kasusmenjadi 12.321 jiwa.Physical distancing diharapkan memberikan dampak yang baik guna menanggulangipenyebaran virus Corona. Untuk itu solusi ini seharusnya dilaksanakan dengan baik dan benar guna memberi keselamatan dan kesehatan pada masyarakat. Rumusan masalah yang diajukan dalam penelitian ini Bagaimana Physical distancing berpengaruh terhadap kegiatan sehari-hari?</t>
  </si>
  <si>
    <t>Nasib Pendidikan di Era New Normal</t>
  </si>
  <si>
    <t>Setelah mewabahnya Covid-19, para siswa diliburkan sekolah. para siswa melakukan pembelajaran dengan sistem daring. Bagi para siswa, sistem pembelajaran daring hanya efektif untuk pemberian tugas, sedangkan jika penyampaian materi melalui aplikasi belajar atau tayangan youtube belum tentu bisa dipahami semua siswa. Para siswa yang belum paham tentang materi, ketika diberi soal berupa tugas, mereka cenderung akan mencari kunci jawaban dari temannya. Dan mereka mendapat nilai sempurna tanpa harus memahami materi.  Pembelajaran seperti apa yang efektif di era new normal?</t>
  </si>
  <si>
    <t>EFEKTIVITAS PELAKSANAAN PEMBELAJARAN ONLINE DI SMA NEGERI 1 TANJUNG RAYA PADA MASA COVID 19</t>
  </si>
  <si>
    <t xml:space="preserve">Dengan adanya pandemi covid 19 ini maka dunia pendidikan mulai menyesuaikan diri dengan mengubah sistem pembelajaran secara online. SMA Negeri 1 Tanjung Raya juga menerapkan sistem pembelajaran online pada saat covid 19 ini. Namun, belum diketahui efektif atau tidaknya. Untuk mengetahui apakah pembelajaran daring ini efektif atau tidaknya maka  diperlukan penelitian lebih lanjut.		
</t>
  </si>
  <si>
    <t>LUNTURNYA KEISTIMEWAAN GELAR BANGSAWAN PADA SUKU SASAK DI PULAU LOMBOK</t>
  </si>
  <si>
    <t xml:space="preserve">Suku Sasak di pulau Lombok memiliki status bangsawan dengan gelar Raden dan Lalu untuk bangsawan laki-laki, kemudian Denda dan Baiq untuk wanita bangsawan. Generasi Z pada zaman modern ini mulai menampakkan kelunturan rasa istimewa terhadap gelar bangsawan yang ada di suku Sasak. Peneliti tertarik dengan kondisi diatas sehingga mengambil topik tersebut sebagai bahan penelitian. Peneliti ingin mengetahui bagaimana pandangan Generasi Z terhadap gelar bangsawan suku Sasak dan apa penyebab perubahan sikap dan pandangan masyarakat biasa terhadap gelar bangsawan di pulau Lombok. </t>
  </si>
  <si>
    <t>Geliat Bisnis Online di Tengah Pandemi Covid 19 di Desa Lendang Nangka Kec. Masbagik Lombok Timur NTB</t>
  </si>
  <si>
    <t xml:space="preserve"> Dari judul penelitian diatas “Geliat Bisnis Online ditengah  Pandemi Covid-19 di Desa Lendang Nangka, Kecamatan Masbagik, Kabupaten Lombok Timur, NTB.” Permasalahan yang dapat dirumuskan yaitu: “Apakah bisnis online dapat meningkatkan penghasilan masyarakat desa Lendang Nangka dimasa pandemi covid-19.”</t>
  </si>
  <si>
    <t>TINGKAT KETERBUKAAN ORANG KUBU (SUKU ANAK DALAM) BUKIT DUA BELAS TERHADAP TEKNOLOGI INFORMASI ANDROID</t>
  </si>
  <si>
    <t xml:space="preserve">Selain itu Suku Anak Dalam  sudah mulai terbuka terhadap perkembangan zaman dalam bidang teknologi. Tidak menutup kemungkinan Orang Kubu juga sudah mengenal dan menggunakan teknologi informasi Android. Metode yang digunakan dalam penelitian ini adalah penelitian deskriptif kualitatif dengan menggunakan teknik wawancara yang mana peneliti melakukan wawancara secara langsung kepada Suku Anak Dalam / Orang Kubu mengenai tingkat keterbukaan Orang Kubu (Suku Anak Dalam) terhadap perkembangan teknologi android di Bukit Dua Belas Provinsi jambi. </t>
  </si>
  <si>
    <t xml:space="preserve">TINGKAT KESADARAN ORANG KUBU BUKIT DUA BELAS TERHADAP ATURAN MEMBAYAR PAJAK KENDARAAN BERMOTOR </t>
  </si>
  <si>
    <t xml:space="preserve">Suku Anak Dalam tersebut memiliki kendaraan bermotor, akan tetapi Suku Anak Dalam tersebut tidak terlalu mementingkan surat-surat kendaraan mereka terlebih lagi terhadap aturan mengenai pembayaran pajak kendaraan bermotor yang mereka miliki. Metode yang digunakan peneliti dalam penelitian ini adalah penelitian deskriptif kualitatif, serta dengan menggunakan teknik wawancara, yangmana peneliti menanyakan secara langsung kepada Suku Anak Dalam mengenai bagimana tingkat kesadaran Suku Anak Dalam terhadap aturan membayar pajak. </t>
  </si>
  <si>
    <t>Feminisme: Esensi Perempuan Dalam Berpakaian</t>
  </si>
  <si>
    <t>Penelitian ini membahas tentang keseteraan dan penghapusan diskriminasi terhadap perempuan melalui gerakan feminisme khususnya dalam bidang fashion. Penelitian ini juga membahas bagaimana reaksi masyarakat terhadap kebebasan perempuan dalam berpakaian yang dominan berpikir bahwa perempuan harus mengenakan pakaian yang sesuai dengan budaya timur padahal ketika kita memilih untuk tampil sesuai karakter kita  dan memberi sensasi empowering ketika mengenakan sesuatu itulah kemerdekaan yang selaras dengan semangat feminisme.</t>
  </si>
  <si>
    <t>Persepsi Masyarakat Terhadap Tindakan Influencer Dalam Menghadapi Pandemi covid-19</t>
  </si>
  <si>
    <t>Influencer adalah seseorang yang bisa memberikan pengaruh di masyarakat. Mereka bisa dari kalangan selebritis, blogger, vlogger, youtuber, ataupun seorang public figure yang dianggap penting di komunitas tertentu. Seorang Infuencer dapat memberikan pengaruh yang sangat besar kepada masyarakat. Rancangan penelitian ini mengungkapkan bahwa media sosial memiliki peranan penting dalam menyebarluaskan suatu pesan dan juga memiliki pengaruh besar sehinnga dapat menumbuhkan kepercayaan masyarakat terhadap influencer.</t>
  </si>
  <si>
    <t>Perubahan Sosial Tradisi Masyarakat Desa Di Masa Pandemi Covid-19 Dalam Perspektif Sosiologi Perdesaan (Analisis Teori Foucault Studi Kasus Masyarakat Desa Spantan Jaya Kabupaten Penukal Abab Lematang Ilir)</t>
  </si>
  <si>
    <t>Penelitian ini akan berfokus pada realitas sosial bahwa covid-19 berdampak multidimensional pada sistem sosial budaya yang didalamnya mengandung unsur penting seperti gagasan,nilai,dan norma yang ada pada masyarakat yang berubah.Bagi masyarakat pedesaan dalam menghadapi pandemi,penguatan sistem sosial budaya yang sudah ada bisa menjadi solusi yang efektif. 
Metode penelitian yang digunakan adalah metode kualitatif dengan pendekatan deskriptif analisis.Penelitian disajikan dalam bentuk uraian kalimat yang menganalisa perubahan sosial budaya dan aktifitas sosial masyarakat Desa Spantan Jaya.</t>
  </si>
  <si>
    <t>Eksklusi Sosial Pada Masyarakat Karang Anyar (Studi Kasus Kehidupan Anak-Anak Pemulung Sayur Pasar Pendopo Kabupaten Penukal Abab Lematang Ilir)</t>
  </si>
  <si>
    <t>Penelitian ini akan fokus terhadap fenomena kemiskinan dan eksklusi sosial
masyarakat Karang Anyar yang tidak memiliki akses sosial,budaya,dan politik untuk keluar dari jurang kemiskinan. Kebebasan masyarakat dinilai peneliti sangat terbatas karena ketidakmampuan bersuara (voicelessness) dan ketidakberdayaan (powerlessness).Peneliti menggunakan metode kualitatif dengan jenis penelitian deskriftif dengan tujuan agar dapat menghasilkan gambaran yang akurat tentang subyek penelitian, menjelaskan tahapan atau proses, dan menyajikan informasi dasar akan suatu hubungan dalam penelitian.</t>
  </si>
  <si>
    <t>Pola Belanja Online Selama Pandemi Covid 19 (Stud Kasus Pada Generasi Z Kecamatan Betung, Banyuasin)</t>
  </si>
  <si>
    <t xml:space="preserve">Penelitian ini dilatarbelakangi oleh fenomena unik selama pandemi Covid 19, yaitu meningkatnya kuantitas belanja online di kalangan generasi Z. Penelitian ini bertujuan untuk mendeskripsikan Pola Belanja Online Generasi Z di Kecamatan Betung-Banyuasin dan mengetahui perbedaan pola konsumsi belanja online selama pandemi dan sebelum pandemi. Pendekatan yang digunakan dalam penelitian ini adalah pendeketan kualitatif dengan metode studi kasus. Informan kunci penelitian ini adalah Generasi Z yang tinggal di Kecamatan Betung-Banyuasin sebanyak 15 Orang. </t>
  </si>
  <si>
    <t>PERBEDAAN PRESTASI SISWA SEKOLAH SEBELUM DAN SESUDAH PENGGUNAAN METODE PEMBELAJARAN DARING</t>
  </si>
  <si>
    <t>Dengan diberlakukannya metode Daring banyak siswa yang terbantu kegiatan belajarnya dan banyak pula yang mengalami kesulitan untuk mengikuti pembelajaran metode Daring.</t>
  </si>
  <si>
    <t xml:space="preserve">Fenomena sosial Pandemic Covid-19 dalam memperkuat fungsi afeksi dan proteksi orang tua dalam perkembangan pendidikan karakter anak </t>
  </si>
  <si>
    <t xml:space="preserve">     Rancangan penelitian yang kami kerjakan ialah penelitian yang akan dilakukan dalam menjawab hipotesis bahwa adanya fenomena covid-19 dapat memperkuat jalannya fungsi afeksi dan proteksi orangtua yang ikut juga memberi pengaruh pada karakter anak. Hipotesis atau dugaan ini dilatar belakangi oleh kenyataan bahwa kebijakan yang pemerintah canangkan yaitu PSBB (Pembatasan Sosial Berskala Besar) membuat para orangtua yang tadinya fokus mencari nafkah diluar rumah hingga hanya mempunyai sedikit waktu dengan anak mereka justru menjadi punya banyak waktu dan kesempatan untuk berkomunikasi.</t>
  </si>
  <si>
    <t>Analisa Perilaku Masyarakat Kampung Kapitan Terhadap Lingkungan Tempat Tinggal</t>
  </si>
  <si>
    <t xml:space="preserve">Penelitian ini dilatar belakangi oleh masyarakat Kampung Kapitan yang kurang menjaga kebersihan lingkungan. Penelitian ini akan dilakukan dengan menggunakan metode kualitatif, adapun teknik pengumpulan data yang akan digunakan antara lain adalah observasi, wawancara, dan studi literatur. Hasil yang diharapkan dari penelitian yang akan dilakukan ini adalah dapat membantu masyarakat Kampung Kapitan agar lebih menjaga kebersihan lingkungan tempat tinggalnya dan dapat meningkatkan pengetahuan masyarakat Kampung Kapitan mengenai pentingnya kebersihan lingkungan. </t>
  </si>
  <si>
    <t xml:space="preserve">HUBUNGAN ANTARA KECERDASAN EMOSIONAL DENGAN PERILAKU MASYARAKAT YANG MELANGGAR ATURAN PSBB  DI KOTA PALEMBANG </t>
  </si>
  <si>
    <t xml:space="preserve">Awal tahun 2020 ini umat manusia di seluruh dunia digoncang dengan pandemi Virus Corona (Covid-19). Untuk di Indonesia sendiri pemerintah telah memberikan himbauan-himbauan kepada masyarakat dalam mengatasi wabah ini agar berjalan efektif dan efisien. Tetapi pada kenyataannya masih banyak masyarakat Indonesia yang tidak mengindahkan himbauan ini terkhususnya di wilayah Kota Palembang, masih banyak yang melanggar aturan PSBB di Kota Palembang. Oleh karena itu pada rancangan penelitian ini bertujuan untuk menganalisa hubungan kecerdasan emosional dengan perilaku masyarakat tersebut .  </t>
  </si>
  <si>
    <t>Filosofi Negeri Silop terhadap Masyarakat di Kota Kayuagung</t>
  </si>
  <si>
    <t>Kayuagung merupakan daerah yang memiliki kepercayaan dari leluhur berupa Negeri Silop. Kepercayaan ini membawa masyarakat nya untuk terus membudayakan kebudayaan leluhur.</t>
  </si>
  <si>
    <t>Nilai-Nilai Filosofis Rumah Adat Marga Bengkulah</t>
  </si>
  <si>
    <t>Berdasarkan arsitektur dan fungsinya rumah adat marga Bengkulah ini memiliki keistimewaan dan filosofi yang menarik untuk diteliti. Keberadaan rumah ini di desa pulau gemantung, kecamatan Tanjung lubuk, Kabupaten Ogan Komering Ilir, sampai saat ini masih dimanfaatkan masyakakat setempat sebagai tempat berkumpul, bermusyawarah, dan menyambut tamu agung. Tidak jarang para pejabat daerah juga sering mengunjungi rumah hanya sekedar bertamu.</t>
  </si>
  <si>
    <t>Sedekah Rame Sebagai Sarana Integrasi Sosial di Desa Muara Tandi Kecamatan Gumay Talang Kabupaten Lahat</t>
  </si>
  <si>
    <t xml:space="preserve">
Integrasi sosial pada dasarnya muncul karena adanya kerja sama yang baik di antar sesama anggota masyarakat itu sendiri. Padahal negara Indonesia terkenal akan rasa integrasi sosial dan kebersamaan yang harmonis. Terkenal dengan keanekaragaman budaya yang melimpah, Indonesia memiliki banyak budaya yang dapat memunculkan integrasi sosial. Dalam pelaksanannya Sedekah Rame sangat mengedepankan kerja sama yang baik antar anggotanya agar mencapai hasil yang maksimal. Hal inilah yang menyebabkan sedekah rame dapat menjadi sarana intgrasi sosial.</t>
  </si>
  <si>
    <t>Pengaruh Globalisasi Terhadap Budaya Sungkeman di Masyarakat Desa Muara Tiga Kecamatan Mulak Ulu Kabupaten Lahat</t>
  </si>
  <si>
    <t>Budayasungkemanadalahbudayamencium tanganorangyanglebihtua
dalam bentukmenghormatiorangyanglebihtua.Sebenarnyabudayainidikenal
olehsemuamasyarakatIndonesiasebagaibudayauntukmenghormatiorangtua.
Namun,didesaMuaraTigaKecamatanMulakUlubudayamencium tanganorang
yang lebih tuadisebutdengansungkeman.Seiring berkembangnyateknologidi
berbagaidaerahberdampaknegatifuntukbudayasungkeman.Budayasungkeman
mulaiditinggalkandanseiringwaktuberjalanbudayainimulailuntu.</t>
  </si>
  <si>
    <t>PENGGUNAAN SOSIAL MEDIA INSTAGRAM MEMICU PERUBAHAN GAYA HIDUP PADA REMAJA MENUJU HEDONISME</t>
  </si>
  <si>
    <t>Bertujuan untuk membuktikan adanya hubungan antara penggunaan sosial media Instagram dengan perubahan gaya hidup remaja menuju hedonisme. Berlandaskan pada sosial media Instagram kini seringkali menjadi acuan bagi individu menilai gaya hidup melalui unggahan para selebriti. Jenis penelitian yang akan digunakan berupa kuantitatif dengan mengumpulkan data terhadap 100 siswa kelas XII SMA Negeri 1 Palembang (random sampling). Dari penelitian ini, diharapkan dapat terbuktinya bahwa gaya hidup remaja benar dipengaruhi oleh penggunaan sosial media Instagram yang membuatnya condong menuju hedonisme.</t>
  </si>
  <si>
    <t>Korean Wave Vs Budaya Lokal (Maraknya Budaya Korea dan Eksistensi Budaya Lokal Dikalangan Pelajar)</t>
  </si>
  <si>
    <t>Penelitian ini membahas mengenai Korean Wave Vs Budaya Lokal. Di era globalisasi saat ini banyak sekali pengaruh budaya asing yang masuk ke Indonesia, salah satunya adalah budaya Korea. Hal ini berdampak kepada kebudayaan lokal, karena sedikit demi sedikit Remaja Indonesia lebih menyukai kebudayaan Korea daripada budaya negaranya sendiri. Oleh sebab itu kami ingin meneliti apa saja dampak dari K-Pop bagi remaja, apa yang menyebabkan pelajar remaja lebih menyukai budaya Korea dari pada budaya lokal, dan bagaimana eksistensi budaya lokal dikalangan pelajar remaja saat ini.</t>
  </si>
  <si>
    <t>Pelecehan seksual,kekerasan dan Penjualan Anak Secara paksa oleh pelaku pelecehan seksual: Kasus Teror Predator Anak, di Indonesia</t>
  </si>
  <si>
    <t>Akhir-akhir ini bangsa Indonesia sedang dilanda krisis dimana terjadi kasus pelecehan seksual baik pada wanita dewasa maupun anak-anak yang di bawah umur.Dan hal ini tidak hanya dilakukan oleh mereka yang awam atau tidak berpendidikan,tapi hal ini pula banyak dilakukan oleh orang-orang yang berpendidikan, hal ini mencerminkan betapa parahnya kebrobrokan moral di negeri ini.Pelecehan seksual pada dasarnya Merupakan kenyataan yang ada dalam masyarakat saat ini.Kekerasan terhadap perempuan merupakan suatu tindakan yang sangat tidak manusiawi.</t>
  </si>
  <si>
    <t>POLA ADAPTASI DIGITAL IMMIGRANT TERHADAP  PENGGUNAAN GADGETDI MASA PANDEMI COVID-19</t>
  </si>
  <si>
    <t xml:space="preserve">Penelitian ini merupakan studi kasus yang berkaitan dengan bidang sosiologi mengenai digital immigrant yang hidup ditengah pesatnya perkembangan teknologi. Perkembangan teknologi di masa sekarang memang tidak bisa diragukan lagi. Seiring pesatnya penggunaan gadget, masih ada saja masyarakat yang buta akan cara menggunakannya.Di masa pandemi, tentunya gadget sangat dibutuhkan untuk setiap orang apalagi para pengajar. Penelian ini bertujuan untuk mengetahui bagaimana perkembangan penggunaan gadget di sekitar digital immigrant dan bagaimana mereka beradaptasi dengan gadget itu sendiri. 
</t>
  </si>
  <si>
    <t>GAYA HIDUP REMAJA DI KAWASAN PERKOTAAN SEBELUM DAN SAAT PANDEMI COVID-19</t>
  </si>
  <si>
    <t xml:space="preserve">Sejak empat bulan terakhir ini, pemerintah memulai program #dirumahaja, sebagai bentuk untuk melakukan physical distancing dari lingkungan luar, dengan berdiam diri di rumah.  Pembatasan interaksi sosial tentunya mengakibatkan perubahan sosial pada seluruh aspek masyarakat. Perubahan sosial ini selanjutnya  merubah  gaya hidup dalam tatanan serta lingkungan masyarakat. Remaja di perkotaan juga merasakan dampak dalam perubahan sosial ini, karena gaya hidup remaja perkotaan yang termasuk aktif. </t>
  </si>
  <si>
    <t xml:space="preserve">Analisis Dampak Sistem PIP pada Perkebunan Kelapa Sawit terhadap Perekonomian Buruh Panen Desa Sumber Harum, Sumatera Selatan </t>
  </si>
  <si>
    <t>Sistem Perkebunan Inti Plasma memang memberikan kemudahan bagi para pemilik lahan. Namun, tidak dengan para buruh panen yang memiliki kontrak mandiri dengan pemilik lahan tersebut. Sistem ini tentu berpengaruh terhadap perekonomian buruh panen. Pada penelitian ini, peneliti akan menganalisis dampak sistem PIP pada perkebunan kelapa sawit terhadap perekonomian buruh panen Desa Sumber Harum, Sumatera Selatan.</t>
  </si>
  <si>
    <t>peran desa pakraman dalam pelestarian tradisi ngayah pada masa pandemic covid 19 di desa pujungan, kecamatan pupuan, kabupaten tabanan</t>
  </si>
  <si>
    <t>penelitian ini menggunakan analisis deskriptif kualitatif, desa pujungan sudah sangat baik dalam hal pelestarian tradisi ngayah, interaksi sosial menjadi ciri khas dalam kegiatan ngayah, tetapi dimasa sekarang tradisi ngayah tidak dapat dilaksanakan sehingga interaksi sosial pun menjadi berkurang di masyarakat</t>
  </si>
  <si>
    <t>Implementasi Kesetaraan Gender dalam Agama dan Pendidikan</t>
  </si>
  <si>
    <t>Gender merupakan interaksi sosial masyarakat yang membedakan perilaku antara laki-laki dan perempuan secara proporsional menyangkut moral etika dan budaya. Kekeliruan dalam merefleksikan konsep purusa dan pradana dalam wujud laki-laki dan perempuan dalam kehidupan sosial di masyarakat telah menimbulkan adanya ketimpangan dan ketidakadilan terhadap perempuan di Bali, yang memandang laki- laki memiliki kedudukan yang lebih istimewa dari pada perempuan.</t>
  </si>
  <si>
    <t>Eksistensi Perbedaan Kasta Terhadap Remaja di Tabanan</t>
  </si>
  <si>
    <t>Penelitian ini mengambil bidang Sosiologi dengan topik Eksistensi Perbedaan Kasta Terhadap Remaja di Tabanan. Penelitian ini membahas mengenai pertanyaan apakah kasta menghalangi remaja di Tabanan untuk memilih pacar dan bagaimana tindakan remaja terhadap perbedaan kasta tersebut. Peneliti melakukan penelitian kepada remaja di Tabanan menggunakan metode kusioner dan wawancara. Peneliti mengambil topik ini, mengingat tidak jarang remaja yang sudah di peringatkan mengenai kasta dan di zaman modern ini perbedaan kasta mungkin masih menjadi penghalang aktifitas remaja.</t>
  </si>
  <si>
    <t>Taksu Dalam Tradisi Budaya Hindu-Bali</t>
  </si>
  <si>
    <t>Tradisi Budaya Hindu-Bali menyimpan banyak hal yang bersifat misterius, seperti konsep turun-temurun yang masih dipegang teguh hingga saat ini. Konsep tersebut, ialah Taksu. Belakangan ini taksu menjadi topik pembicaraan masyarakat Bali, maka dari itu peneliti ingin mengangkat penelitian ini, yang bertujuan untuk : mengenalkan taksu kepada pembaca, yang diimplementasikan melalui masyarakat Hindu-Bali</t>
  </si>
  <si>
    <t>Tradisi Meboros pada Masyarakat Bali di Desa Busungbiu Kabupaten Buleleng</t>
  </si>
  <si>
    <t xml:space="preserve">Tradisi meboros merupakan salah satu tradisi masyarakat Bali yang hanya ada di desa Busungbiu kabupaten Buleleng. Pelaksanaan tradisi meboros melibatkan masyarakat, yang memiliki peran yang berbeda. Tradisi meboros merupakan kegiatan memburu I Bulu Pangi atau rusa yang digunakan sebagai persembahan dalam upacara Pujawali. </t>
  </si>
  <si>
    <t>Ketidakpatuhan Pelaksanaan Protokol Kesehatan Pada Upacara Ngaben Non Covid-19 di Bali</t>
  </si>
  <si>
    <t>Penelitian yang saya buat membahas tentang ketidakpatuhan masyarakat dalam menerapkan protokol kesehatan pada upacara Ngaben non Covid-19 di Bali</t>
  </si>
  <si>
    <t>Analisis Pengaruh Clickbait Pada Media Sosial Terhadap Kemampuan Berpikir Kritis Generasi Z di Bali : Sebuah Polemik Antargenerasi</t>
  </si>
  <si>
    <t>Adanya polemik antargenerasi terhadap kapabilitas Generasi Z dalam menghadapi stigma buruk media sosial akibat clickbait dan hoax. Dimana hal ini disebabkan oleh tingginya pengguna media sosial dari kalangan Generasi Z yang rentan terjebak hoax. Maka kami tertarik  untuk meneliti pengaruh clickbait pada media sosial terhadap kemampuan berpikir kritis Generasi Z.</t>
  </si>
  <si>
    <t>Stigmatisasi Kasta Bali serta Pengaruhnya terhadap Tingkat Minat Berpacaran di Kalangan Siswa SMA di Kota Denpasar</t>
  </si>
  <si>
    <t>Dilatarbelakangi oleh kekeliruan interpretasi manusia terhadap Weda, sistem kasta bertransformasi menuju suatu bentuk hirarki sosiokultural. Hirarki ini lantas mengakibatkan sekat antara empat kasta yang ada. Stigmatisasi yang melekat pada masing-masing kasta menyebabkan ruang lingkup dalam menentukan pasangan menjadi berkurang. Alasan ini melatarbelakangi enggannya remaja Hindu Bali untuk memulai hubungan berbeda kasta, menyebabkan stigmatisasi kasta-kasta di Bali berpengaruh terhadap kadar minat berpacaran beda kasta di kalangan remaja di Bali.</t>
  </si>
  <si>
    <t>Dampak Anime Terhadap Penghayatan Budaya Indonesia pada Remaja di SMP Tarakanita Gading Serpong</t>
  </si>
  <si>
    <t>Peneliti mencari tahu tentang dampak anime terhadap penghayatan budaya Indonesia terhadap remaja di SMP Tarakanita Gading Serpong kelas 8-9. Penelitian ini membahas tentang imitasi remaja dan dimasukan ke dalam teori "I and Me" George Herbert Mead. Pengaruh dilihat pada minat, selera, dan perilaku remaja. Metode yang dipakai menggunakan kuesioner dan dilanjutkan melalui wawancara. Hasilnya remaja terpengaruh anime tapi masih mencintai dan mengharai budaya Indonesia.</t>
  </si>
  <si>
    <t>Dampak Iklan Produk Pemutih Kulit di Platform Media Sosial Tiktok dan Instagram Terhadap Pandangan Remaja Putri Indonesia dari Kelas Sosial Menengah Mengenai Standar Kecantikan</t>
  </si>
  <si>
    <t>Kami melakukan penelitian mengenai bagaimana iklan produk pemutih kulit (terutama di media sosial) dapat berpengaruh terhadap persepi kecantikan dan standar kecantikan di mata para remaja. Sebagai sampel, kami meminta 192 siswi SMA Santa Laurensia untuk mengisi kuesioner yang setelah itu kami analisis. Setelah mendapatkan hasilnya, kami menyimpulkan bahwa iklan produk pemutih kulit di media sosial Tiktok dan Instagram berdampak terhadap para remaja sebanyak 23%.</t>
  </si>
  <si>
    <t xml:space="preserve">Dampak Kemiskinan terhadap Beban Keluarga di Masa Pandemi  (Studi kasus di SMA Tarakanita Gading Serpong Kelas X) </t>
  </si>
  <si>
    <t>Judul penelitian: Dampak Kemiskinan terhadap Beban Keluarga di Masa Pandemi. Rumusan masalah: dampak dari kemiskinan ini dan solusi tepat untuk mengatasi kemiskinan akibat pandemi covid-19.Latar belakang: kematian di usia produktif dan penurunan aktivitas ekonomi negara. Tujuan: masyarakat bisa lebih berkontribusi mengentaskan pandemi.
Metode penelitian yang digunakan adalah deskriptif kuantitatif dengan murid SMA Tarakanita GS kelas 10 sebagai sampelnya. Teknik pengumpulan data dengan membagikan kuesioner. Data diolah dengan analisis deskriptif.</t>
  </si>
  <si>
    <t>Persepsi Pelajar Terhadap Penggunaan Meme Sebagai Media Penyampaian Informasi Sejarah Indonesia</t>
  </si>
  <si>
    <t>Meme dengan muatan tertentu banyak ditemui di media sosial saat ini. Oleh karena itu, kami terdorong meneliti “Persepsi Pelajar Terhadap Penggunaan Meme Sebagai Media Penyampaian Informasi Sejarah Indonesia”. Metode yang digunakan yaitu deskriptif kuantitatif pada Perceived Effectiveness Meme Stimuli 1, 2, dan 3. Hasilnya yaitu meme dapat menjadi media informasi Sejarah Indonesia dan 61,8% pelajar menganggap bahwa meme merupakan media yang tepat untuk penyampaian informasi Sejarah Indonesia.</t>
  </si>
  <si>
    <t>​​Perspektif Masyarakat Terhadap pedagang  di Malioboro yang ekonominya menurun di masa Pandemi Covid 19</t>
  </si>
  <si>
    <t>penelitian ini menjelaskan bagaimana pandangan masyarakat terhadap pedagang di sekitar an malioboro. Malioboro adalah salah satu  destinasi wisata yang ada di jogja sekaligus yang sering dikunjungi oleh wisatawan domestik dan dan wisatawan  mancanegara. Malioboro menjadi salah satu  destinasi karena ada beberapa wisata yang bisa dinikmati di sekitar malioboro. Budaya masyarakat Yogyakarta menambah daya tarik tersendiri bagi wisatawan.</t>
  </si>
  <si>
    <t>penipuan pinjaman online saat sulitnya ekonomi di masa pandemi</t>
  </si>
  <si>
    <t>Ketika pandemi Covid-19 melanda Indonesia , aktivitas online seketika meningkat. Hal ini dikarenakan banyaknya orang yang harus beraktivitas di rumah saja. Meningkatnya aktivitas online, terutama PINJOL    ( Pinjaman Online ) dimanfaatkan oleh para pelaku kejahatan . Ekonomi yang menurun dan banyaknya masyarakat yang butuh pinjaman untuk menyambung hidup, menjadi awal mula modus penipuan pinjaman online berakar di tengah pandemi.</t>
  </si>
  <si>
    <t>Pengaruh Tingkat Kegemaran Film Animasi Jepang (Anime) Terhadap  Pemahaman Mengenai Norma Sosial Serta Implikasinya Pada Perilaku  Sosial Para Penggemarnya Di Indonesia</t>
  </si>
  <si>
    <t>Rumusan masalah yang diangkat dalam penelitian ini adalah 
bagaimana pengaruh tingkat kegemaran terhadap pemahaman norma sosial penggemar film animasi Jepang (anime) dan implikasinya terhadap perilaku sosial penggemarnya di Indonesia. Metodologi yang digunakan dalam penelitian ini adalah metode deskriptif kuantitatif dengan menggunakan kuesioner berbasis G-form.</t>
  </si>
  <si>
    <t>Membangun Peradapan Bangsa Berbasis Budaya Lokal  (Analisis Makna Simbolik Tradisi Palang Pintu  Pada Pernikahan Etnis Betawi)</t>
  </si>
  <si>
    <t xml:space="preserve">Palang Pintu merupakan bentuk penyampaian nilai, sikap dan pandangan hidup masyarakat Betawi dalam menjalankan kehidupan tentang dunia serta organisasi sosial secara berdampingan satu sama lain yang dilestarikan melalui komunikasi verbal dan nonverbal dari generasi ke generasi. Selain itu Palang Pintu merupakan pandangan hidup masyarakat Betawi yang mengandung nilai agama mengacu pada ajaran agama Islam yang diyakini oleh sebagian besar masyarakat Betawi </t>
  </si>
  <si>
    <t xml:space="preserve">melestarikan budaya lokal melalui tradisi nyadran suran </t>
  </si>
  <si>
    <t xml:space="preserve">tradisi nyadran suran di desa giyanti, kecamatan selomerto, kabupaten wonosobo adalah tradisi ritual tahunan yang digunakan sebagai wujud rasa syukur kepada tuhan yang maha esa, dilaksanakan setiap bulan sura (muharram). penilitian ini dilakukan untuk mengetahui peran tradisi nyadran suran dalam upaya pelestarian budaya lokal, sarana interaksi sosial, dan memperluas jejaring sosial.
 </t>
  </si>
  <si>
    <t>Pola Asuh Anak Rambut Gimbal</t>
  </si>
  <si>
    <t xml:space="preserve">Penelitian ini memiliki tujuan untuk dapat mendeskripsikan pengaruh pola asuh orang tua terhadap perkembangan sosial emosional anak rambut gimbal. Metode penelitian yang digunakan merupakan metode kualitatif dengan pendekatan studi kasus. Hasil penelitian ini menyatakan bahwa pola pengasuhan yang diberikan orang tua anak berambut gimbal ternyata belum tepat dan menyebabkan perkembangan sosial emosional anak berambut gimbal belum berkembang dengan optimal. </t>
  </si>
  <si>
    <t>Respon Siswa SMP Terhadap Digitalisasi Pemerintah (Studi Kasus PPDB Jawa Tengah)</t>
  </si>
  <si>
    <t>Penerimaan peserta didik memberikan akses kemudahan bagi pesertan didik dan orang tua untuk mengetahui informasi pelaksanaan PPDB. Dan penelitian ini berfokus pada bagaimana respon dan tanggapan peserta didik terhadap system ppdb. Penelitian ini menggunakan deskriptif dengan pendekatan kuantitatif. Penulis juga menggunakan metode studi pustaka, kuesioner, dan dokumentasi. Data yang digunakan adalah data primer, yaitu dengan menyebar kuesioner dan terdapat 10 pertanyaan kepada 363 responden. Data yang diperoleh kemudian di analisis menggunakan analisis deskriptif kuantitatif.</t>
  </si>
  <si>
    <t>STUDI KASUS MENGENAI POLA KEHIDUPAN EKONOMI, MOTIVASI, DAN HARAPAN HIDUP PENGAMEN PADA MASA PPKM</t>
  </si>
  <si>
    <t xml:space="preserve">Penelitian ini dilakukan di Desa Jembangan selama 6 Minggu. Bertujuan untuk untuk mengetahui eksistensi, pola kehidupan, faktor, harapan hidup pengamen dimasa PPKM. Hasil penelitian ini jumlah pengamen didesa Jembangan terdapat 33 orang,  tempat tinggal pengamen   hanya berukuran sepetak. Tujuan pengamen melakukan pekerjaannya untuk memenuhi kebutuhan sehari-hari dan membiayai anak-anaknya sekolah. Alasan mereka adanya himpitan ekonomi, rendahnya skill, dan merupakan pekerjaan yang mudah dilakukan. Mereka mengharapkan BPJS, sembako, dan PKH dari pemerintah. </t>
  </si>
  <si>
    <t>“Ora Gosip Ora Sip” Kajian perilaku pembangkit suasana hati positif pada Ibu-Ibu di  Desa Mendungsari Gondangrejo Karanganyar</t>
  </si>
  <si>
    <t>Di desa mendungsari banyak ibu-ibu yang suka berkumpul dan berujung gosip.  Maka tujuan penelitian ini untuk mengetahui seberapa sering ibu-ibu desa Mendungsari bergosip, pengaruh perilaku gosip dalam hubungan sosial, dan dampak yang muncul dari gosip. Penelitian ini diharapkan dapat memberikan pandangan baru dan informasi kepada masyarakat mengenai manfaat gosip. Penelitian ini merupakan penelitian kualitatif dalam bentuk studi kasus. Waktu pelaksaan 1 bulan (Juli-Agustus 2021) di desa Mendungsari, Gondangrejo, Karanganyar.Teknik pengumpulan data yang digunakan adalah teknik triangulasi data.</t>
  </si>
  <si>
    <t>Kerentanan Tubuh Remaja Terhadap Penyakit Pernafasan Setelah  terinfeksi Corona Virus Disiase</t>
  </si>
  <si>
    <t xml:space="preserve">Corona virus disiase adalah virus 
yang menyerang sistem pernapasan. 
Tujuan penelitian ini adalah, untuk 
mengetahui kerentanan tubuh remaja 
terhadap penyakit pernafasan setelah 
terinfeksi virus corona dalam rentan waktu 
dua minggu setelah dinyatakan negatif. 
Manfaat penelitian ini adalah, memberikan 
informasi tentang ketrentanan tubuh 
terhadap penyakit setelah terinfeksi virus 
corona dengan cara menganalisanya 
adalah dengan cara mengumpulkan data 
berdasarkan angket yang telah dibuat. </t>
  </si>
  <si>
    <t>Korelasi Kebebasan Finansial terhadap Loyalitas Antarpelajar di SMA Trensains Muhammadiyah Sragen</t>
  </si>
  <si>
    <t>Dalam kehidupan sosial, diperlukan adanya interaksi sosial yang baik antar manusia sehingga terciptalah kelancaran dan kesejahteraan dalam lingkungan hidup. Salah satu sikap paling utama  yang harus dimiliki setiap anggota lingkungan hidup adalah loyalitas. Loyalitas dipengaruhi oleh beberapa faktor, salah satunya adalah kepuasan. Umumnya kondisi finansial sangatlah berpengaruh pada kepuasan seseorang. Berdasarkan hal tersebut, peneliti berasumsi bahwa kondisi finansial secara tidak langsung berpengaruh pada loyalitas seseorang. Hipotesis ini membawa peneliti untuk melakukan peneitian ini.</t>
  </si>
  <si>
    <t>Pola Interaksi Siswa Berkebutuhan Khusus pada Saat Pandemi Covid-19 di Madrasah inklusi</t>
  </si>
  <si>
    <t xml:space="preserve"> Pandemi covid-19 berdampak besar pada pendidikan inklusi, karena siswa berkebutuhan khusus seharusnya mendapatkan pendampingan intensif selama proses pembelajaran. Penelitian ini bertujuan untuk mengetahui pola interaksi antara guru pembimbing khusus dan siswa berkebutuhan khusus di Madrasah Inklusi Ar-Roihan Lawang Malang. Madarasah inklusi ini mempunyai siswa berkebutuhan khusus sejumlah 9 anak dengan hambatan yang beragam. </t>
  </si>
  <si>
    <t>The Influence of Adhering to Religion on the Emergence of Tension and Complexities in Our Society</t>
  </si>
  <si>
    <t>Penelitian ini ditulis untuk mengetahui dengan memiliki agama apakah orang akan menjadi lebih rasional atau bahkan irasional terhadap agama mereka. Untuk lebih spesifiknya untuk selidiki perspektif masyarakat tentang agama mereka dalam kelompok usia yang berbeda dan menggali perspektif tentang agama sampai batas tertentu menjadi faktor munculnya fanatisme</t>
  </si>
  <si>
    <t>Kenakalan Remaja Saat Pembelajaran Daring di SMA Se-Surabaya</t>
  </si>
  <si>
    <t xml:space="preserve">Fokus penelitian ini yaitu mengenai bentuk kenakalan remaja yang terjadi saat pembelajaran daring, penyebab terjadinya kenakalan remaja, dan dampak sosial yang dialami. 
Metode penelitian yang digunakan yaitu kuantitatif dengan angket, dan quota sampling sebanyak 50 responden.Studi pustakanya menggunakan konsep dan teori penyimpangan sosial dan kenakalan remaja. Bentuk kenakalan remaja yang terjadi adalah penyimpangan individu dan  primer hingga sekunder. faktor diferensi asosiasi/ pergaulan yang salah jmempengaruhi  kenakalan remaja pada saat daring. Dampak sosialnya terdapat tiga hal.
</t>
  </si>
  <si>
    <t xml:space="preserve">Studi Deskriptif Pola Hubungan Antar Anggota Keluarga di Masa Pandemi COVID 19  </t>
  </si>
  <si>
    <t>Permasalahan yang terjadi akibat covid – 19 berdampak secara langsung pada hubungan di antara anggota keluarga. Fokus dalam penelitian ini mengenai Pandangan Keluarga mengenai COVID 19 dan Pola Hubungan Anggota Keluarga di Masa Pandemi COVID 19. Metode penelitian yang digunakan yaitu metode kualitatif dengan wawancara dan  purposive sampling. Studi pustaka dalam penelitian ini adalah konsep keluarga dan fungsinya, juga konsep hubungan sosial. lantas bagaimana hasilnya ? simak terus hasilnya</t>
  </si>
  <si>
    <t>THE INFLUENCE OF SOCIAL MEDIA ON TEENAGERS‘ FEAR AND PANIC DURING THE COVID-19 PANDEMIC</t>
  </si>
  <si>
    <t xml:space="preserve">
Penelitian ini bertujuan untuk mengetahui pengaruh sosial media terhadap kepanikan dan ketakutan di kalangan remaja selama merebaknya Pandemi COVID-19. Untuk mengetahui dampak platform sosial media terhadap kepanikan dan ketakutan remaja tentang Covid19, kuesioner telah diadaptasi dari studi Ahmad dan Murad (2020). Pertanyaan terdiri dari tiga bagian utama: Karakteristik Demografis, Platform Sosial Media yang digunakan selama pandemi Covid19, dan Pengaruh kepanikan dan ketakutan sosial media antara responden. </t>
  </si>
  <si>
    <t>Kesadaran Kolektif dan Kedisiplinan Sosial Menciptakan Keberhasilan New normal</t>
  </si>
  <si>
    <t>Meneliti tentang hubungan serta pentingnya kesadaran kolektif dan kedisiplinan sosial untuk menciptakan keberhasilan kehidupan new normal dengan mencari tahu upaya untuk menciptakan keberhasilan tersebut.</t>
  </si>
  <si>
    <t>Pengaruh Perilaku Adaptif Dan Proaktif Dengan Interaksi Sosial Teman Sebaya Terhadap Pemahaman Akademis Siswa Selama Pembelajaran Daring</t>
  </si>
  <si>
    <t>Penelitian ini bertujuan untuk mengetahui pengaruh perilaku adaptif dan proaktif terhadap pemahaman akademis siswa selama pembelajaran daring, yang dimediasi oleh interaksi sosial teman sebaya. Hasil survei menunjukkan bahwa interaksi sosial teman sebaya memberikan pengaruh mediasi sebanyak 51.98% dalam meningkatkan pemahaman akademis siswa. Hasil yang diperoleh juga menunjukkan adanya pengaruh langsung dari perilaku proaktif dan adaptif siswa terhadap adanya interaksi sosial teman sebaya dan pemahaman akademis siswa yang baik.</t>
  </si>
  <si>
    <t xml:space="preserve"> Peran Pemerintah Desa dalam Mendukung Kearifan Lokal Masyarakat Untuk Konservasi Sumber Daya Air (Studi Kasus Mata Air Bongok, Desa Jetak, Kecamatan Montong, Kabupaten </t>
  </si>
  <si>
    <t>Penelitian kami tentang peran pemerintah desa terhadap pelestarian kearifan lokal berupa tradisi manganan di sumbe mata air Mbah Bongok, Desa Jetak Kecamtan Montong, Kabupaten Tuban. Dimana campur tangan pemerintah Desa mampu meningkatkan partisipasi masyarakat dalam tradisi manganan dan mampu melindungi sumber mata air dengan cara memasukkan kegiatan menanam dan memelihara pohon disekitar lokasi manganan dan sumber air.</t>
  </si>
  <si>
    <t>Ketidakhadiran Sosok Ibu Pada Menarche Remaja Putri di Indonesia</t>
  </si>
  <si>
    <t>Penelitian ini bertujuan untuk mencari tahu apa benar adanya korelasi antara keterlibatan sosok ibu dalam membimbing remaja putri untuk mempersiapkan diri dalam menghadapi menarche mereka, contohnya kepada tingkat kesiapan. Tidak hanya itu, penelitian ini juga diharapkan dapat mendorong masyarakat untuk menormalisasikan pembicaraan mengenai menstruasi secara terbuka supaya remaja putri yang tidak memiliki sosok ibu bisa bertanya mengenai menstruasi ke ayah mereka tanpa merasa tidak nyaman.</t>
  </si>
  <si>
    <t>Peran Media Sosial Melestarikan Nilai-Nilai Budaya Pada Struktur dan Perilaku Sosial Dalam Hubungan Sosial di Masa Pandemi COVID-19</t>
  </si>
  <si>
    <t>Penelitian kami berfokus pada peran media sosial dalam membangun dan melestarikan nilai-nilai budaya pada struktur dan perilaku sosial khususnya saat pandemi COVID-19. Dengan ini diharapkan para juri/hadirin mengetahui dampak dari pandemi COVID-19 ini pada struktur dan perilaku sosial dalam masyarakat dan peran media sosial untuk melestarikan nilai-nilai budaya tersebut dalam masyarakat.</t>
  </si>
  <si>
    <t>Pengaruh Pembelajaran Jarak Jauh (PJJ)  Terhadap Kualitas Karakter Siswa Kelas XII IPS SMA Negeri 1 Tanjung Selor Tahun Pelajaran 2021/2022</t>
  </si>
  <si>
    <t xml:space="preserve">Penelitian ini Pengaruh Pembelajaran Jarak Jauh Terhadap Kualitas Karakter Siswa Kelas XII IPS di SMA Negeri 1 Tanjung Selor Tahun Pelajaran 2021/2022 ini bertujuan untuk mengetahui pengaruh PJJ terhadap karakter peserta didik di SMA Negeri 1 Tanjung Selor Metode penelitian yang digunakan adalah metode deskriptif dengan pendekatan kualitatif, dengan menggunakan data primer dan data sekunder yang diperoleh dari kuesioner yang dibagikan kepada para guru yang mengajar di kelas XII IPS SMA Negeri 1 Tanjung Selor. </t>
  </si>
  <si>
    <t>Kamus mini bahasa Lundayeh di aplikasi Tik Tok</t>
  </si>
  <si>
    <t xml:space="preserve">Penggunaan bahasa daerah Lundayeh di kalangan remaja saat ini sudah kurang diminati. hal ini di sebabkan karena lingkungan mereka yang sudah flural. . Oleh karena itu perlu ada usaha untuk memperkenalkan bahasa daerah ini khususnya bahasa lundayeh yang bisa di kemas dalam suatu bentuk yang menarik. Pada  saat ini penggunaan aplikasi Tik Tok sedang digamari oleh semua jenjang usia. Sehingga peneliti ingin memperkenalkan bahasa Lundayeh ini melalui aplikasi Tik Tok. </t>
  </si>
  <si>
    <t>Relevansi Dependency Theory Selama Pandemi Covid-19 Dalam Lingkup Masyarakat Kota Nunukan</t>
  </si>
  <si>
    <t>Penelitian ini ingin meneliti tentang bagaimana teori ketergantungan masyarakat terhadap bantuan sosial yang disalurkan pemerintah yang dilihat dari kacamata pemerintah dan juga kacamata masyarakat sendiri.</t>
  </si>
  <si>
    <t>Analisis Meningkatnya Kriminalitas Dalam Lingkungan Sosial Masyarakat Kota Nunukan Selama Pandemi Covid 19 Menurut Teori Subkultural Delikuensi</t>
  </si>
  <si>
    <t>Banyaknya kriminalitas selama masa pandemi covid 19 menjadi masalah baru khususnya masalah sosial. Tingkat kriminalitas semakin meningkat dibandingkan saat pra-pandemi covid 19. Maka dari itu penelitian ini dibuat untuk menjelaskan beberapa masalah diantaranya tentang teori subkultural delikuensi, faktor-faktor penyebab meningkatnya kriminalitas selama masa pandemi covid 19 dan langkah-langkah aktual dari pihak keamanan atau yang berwenang.</t>
  </si>
  <si>
    <t>Pengaruh Pandemi terhadapMotivasi Belajar Siswa di Kabupaten Malinau</t>
  </si>
  <si>
    <t>Pandemi Covid-19 hingga kini masih melanda Indonesia. Sejak awal tahun 2020 pemerintah mengambil kebijakan untuk menangani penyebarannya dengan mengubah pola proses pembelajaran yang dilakukan secara daring.  Proses pembelajaran ini memerlukan dukungan seperti smartphone, pulsa data dan jaringan internet. pada kenyataanya tidak semua siswa dapat memiliki semua dukungan ini. sehingga terjadi perubahan motivasi siswa. banyak siswa mengalami kesulitan saat belajar karena salah satu faktor tersebut di atas tidak ada. sehingga kondisi ini meyebabkan motivasi siswa menurun</t>
  </si>
  <si>
    <t>Pemahaman Siswa SMA se-Kota Palangka Raya Terhadap Kekerasan Berbasis Gender Online (KBGO) di Masa Pandemi Covid-19</t>
  </si>
  <si>
    <t xml:space="preserve">Penelitian ini dilatarbelakangi oleh meningkatnya kasus Kekerasan Berbasis Gender Online (KBGO) pada kalangan remaja di masa pandemi Covid-19. Tujuan penelitian untuk mengetahui hubungan antara pemahaman KBGO terhadap kemampuan mengidentifikasi pengalaman KBGO yang terjadi selama pandemi serta hubungan antara pemahaman KBGO terhadap respon terjadinya KBGO. Penelitian menggunakan metode deskriptif kuantitatif yang bersifat korelasional melalui penyebaran kuesioner dan metode analisis data menggunakan SPSS dengan uji validitas, realibilitas, serta uji korelasi pearson. </t>
  </si>
  <si>
    <t>Analisis Perubahan Sosial Budaya Desa Ujung Pandaran Sebagai Desa Wisata di Kabupaten Kotawaringin Timur Provinsi Kalimantan tengah</t>
  </si>
  <si>
    <t>Penelitian ini berisi tujuan untuk menganalisis perubahan sosial budaya di desa ujung pandaran sebagai desa wisata di Kabupaten Kotawaringin Timur Provinsi Kalimantan Tengah</t>
  </si>
  <si>
    <t>Kepatuhan Pengunjung Pasar dalam Penggunaan Masker di Era Pandemi Covid-19</t>
  </si>
  <si>
    <t xml:space="preserve">Tujuan dari penelitian ini adalah untuk mengetahui bagaimana kepatuhan pengunjung pasar yang berada di Kecamatan Kota Besi dalam penggunaan masker di era pandemi Covid-19. Penelitian ini dilakukan pada hari Selasa, 31 Agustus 2021 dan pada hari Kamis, 2 September 2021. Penelitian ini menggunakan teknik observasi untuk mengumpulkan data. </t>
  </si>
  <si>
    <t>Pengaruh Gawai Terhadap Perilaku Siswa-Siswi Pada Masa Pandemi di SMA Kristen Palangkaraya</t>
  </si>
  <si>
    <t xml:space="preserve">Judul penelitian "Pengaruh Gawai Terhadap Perilaku Siswa-Siswi di SMA Kristen Palangkaraya" dengan metode kuantitatif dan analisis deskriptif. Tujuannya untuk mengetahui pengaruh gawai bagi pelajar. Hasil penelitian 50% responden menggunakan gawai sebagai media belajar, 22% kecanduan game online, karena kurangnya pengawasan dan edukasi orang tua. Dari hasil responden 100 % orang tua bekerja sehingga anak tanpa pengawasan orang tua. Akhirnya berdampak buruk bagi pendidikan anak sendiri.  </t>
  </si>
  <si>
    <t>Persepsi Masyarakat Pegunungan Bintang Terhadap Kopi Pegunungan Bintang Sebagai Lifestyle</t>
  </si>
  <si>
    <t>Kopi Pegunungan Bintang ini tidak terdengar oleh telinga para masyarakat dan belum merasakan lezat dan kenikmatan langsung oleh masyarakat Pegunungan Bintang, sehingga para penikmat kopi hanya mengkonsumsi kopi instan. Penelitian ini menggunakan metode kuantitatif dan kualitatif dengan pendekatan quisioner serta wawancara. Tujuan dari penelitian ini adalah untuk membangun persepsi masyarakat, dan membangun rasa percaya diri masyarakat Pegunungan Bintang terhadap kopi Pegunungan Bintang. Hasil penelitian jadikan kopi Pegunungan Bintang sebagai lifestyle.</t>
  </si>
  <si>
    <t>Pola Interaksi Sosial Suku Bodi Caniago dengan Suku Koto Piliang di Minangkabau</t>
  </si>
  <si>
    <t xml:space="preserve"> Dalam penelitian ini berisikan penjelasan singkat mengenai asal mula terbentuknya suku Bodi Caniago dan Koto Piliang di Minangkabau dan karakter setiap suku tersebut.Penelitian ini bertujuan untuk mengetahui tentang pola interaksi antara Suku Bodi Caniago dan Suku Koto Piliang,dan dampaknya bagi masyarakat Minangkabau,khususnya terhadap anak turunan yang berasal dari suku tersebut. Dasar penelitian ini menggunakan metode studi kasus serta  menggunakan tipe deskriptif kualitatif,teknik pengumpulan data di lakukan dengan pengamatan proses wawancara langsung.</t>
  </si>
  <si>
    <t>Lunturnya Peran Mamak pada Suku Minangkabau di Sumatera Barat</t>
  </si>
  <si>
    <t>Penelitian ini bertujuan untuk mengungkap lunturnya fungsi saudara laki-laki dari pihak ibu dalam masyarakat Kanagarian Maninjau. Untuk mendapatkan gambaran yang diinginkan tentang lunturnya peran mamak di Maninjau ini, peneliti menggunakan pendekatan deskriptif kualitatif. Sehingga makalah ini dapat memberi manfaat bagi pembaca terutama peneliti yaitu dapat mengetahui informasi mengenai peranan mamak dan penyebab lunturnya peranan mamak di Minangkabau, serta mengetahui dampak yang ditimbulkan dari lunturnya peranan mamak di Minangkabau.</t>
  </si>
  <si>
    <t>Persepsi Sosial Guru SMAN 1 tentang Kebijakan Pemberlakuan Pembatasan Kegiatan Masyarakat (PPKM) di Tebing Tinggi Kabupaten Empat Lawang</t>
  </si>
  <si>
    <t xml:space="preserve">Persepsi adalah suatu pengalaman tentang objek, peristiwa atau hubungan yang diperoleh dengan menyimpulkan informasi dan menafsirkan pesan, maka persepsi yang dimaksud adalah tanggapan, penilaian atau respon para guru terhadap kebijakan PPKM yang dilaksanakan oleh Pemerintah. Penelitian ini adalah penelitian deskriptif kualitatif yang bertujuan untuk menggambarkan, melukiskan, menerangkan, menjelaskan dan menjawab secara lebih rinci permasalahan yang akan diteliti. </t>
  </si>
  <si>
    <t>Dampak Pernikahan Dini terhadap tingkat stress pasangan usia muda</t>
  </si>
  <si>
    <t>Penelitian ini kami buat untuk melihat kondisi anak remaja yang mengalami pernikahan diusia muda</t>
  </si>
  <si>
    <t>Pengaruh Mitos Antu Ayo Turun Temurun Terhadap Perilaku Dan Pandangan Masyarakat Sekayu Mengenai Sungai Musi</t>
  </si>
  <si>
    <t xml:space="preserve">Terdapat banyak mitos yang masih dipercayai dikalangan masyarakat sampai saat ini. Kepercayaan mitos tersebut bersifat turun-temurun, tetap dipertahankan dan masih dipercayai sampai sekarang. Salah satu mitos yang masih beredar adalah mitos Antu ayo di kecamatan Sekayu. Masyarakat Sekayu percaya akan adanya sosok Antu ayo yang menunggu aliran Sungai Musi. Tujuan dari Penelitian ini adalah untuk mengetahui persepsi masyarakat serta dampaknya terhadap perilaku masyarakat Sekayu, Musi Banyuasin. </t>
  </si>
  <si>
    <t>Persepsi Masyarakat Terhadap Vaksinasi Covid-19 dalam Ruang Lingkup Kota Prabumulih</t>
  </si>
  <si>
    <t>Penelitian ini berisi tentang persepsi masyarakat kota Prabumulih terhadap vaksinasi Covid-19. Penelitian ini menggunakan metode kuantitatif yang mana cenderung menggunakan metode survey. Melalui penelitian ini diharapkan masyarakat Kota Prabumulih lebih berhati-hati dalam berasumsi mengenai vaksinasi Covid-19 agar tidak terjadi pro kontra yang dapat menimbulkan permasalahan sosial  di masyarakat</t>
  </si>
  <si>
    <t xml:space="preserve">Intensitas Mengakses Akun Fanbase Selebriti Korea Berdampak Pada Sikap Fanatisme Remaja </t>
  </si>
  <si>
    <t>Fanbase merupakan tempat dimana suatu fandom mendapatkan informasi terkait idolanya. Namun, akun fanbase cenderung membela bahkan hingga menutupi kesalahan sang idola bagaimanapun situasinya, dimana hal tersebut memicunya sikap fanatisme.  Maka dari itu kami ingin melihat apakah terdapat pengaruh intensitas mengakses akun fanbase selebriti korea terhadap sikap fanatisme remaja. Pada penelitian ini kami mengambil 230 sampel dengan menggunakan teknik Simple Random Sampling. Kemudian memproses data menggunakan aplikasi SPSS. Langkah akhir yaitu membuktikan hipotesa dan menarik kesimpulan.</t>
  </si>
  <si>
    <t>Pengaruh Penggunaan Make up terhadap Penerimaan Diri pada Remaja Putri</t>
  </si>
  <si>
    <t>Kami meneliti pengaruh dari penggunaan produk make up terhadap penerimaan diri pada remaja putri. Kami tertarik dengan topik ini karena melihat lazimnya penggunaan make up pada remaja. Dengan arus globalisasi yang semakin meningkat, sebagian besar remaja putri kini sudah mengenal kosmetik sebagai alternatif untuk menutupi noda di wajah maupun mempercantik penampilan. Dengan menggunakan tabel regresi dan R Square, kami mendapatkan hasil bahwa make up memiliki dampak sebesar 13% terhadap penerimaan diri pada remaja putri.</t>
  </si>
  <si>
    <t>Dampak Covid 19 Terhadap Kegiatan Sosial Siswa Di Smp Swasta Al-Muslimin Pandan</t>
  </si>
  <si>
    <t>Dapat kita simpulan sebagai berikut: Ada pengaruh COVID-19 terhadap kegiatan sosial di SMP SWASTA AL-MUSLIMIN PANDAN Yang mana : Siswa memahami/mengetahui Pandemi COVID-19, Siswa mengetahui dampak dari Pandemi COVID-19, Siswa merasakan kurangnya kegatan sosial di sekolah SMP Al-Muslimin Pandan, siswa sudah menerapkan 5M di SMP Al-Muslimin Pandan, kegiatan sosial yang di lakukan siswa dan guru berkurang/terbatas didalam kelas dari biasanya</t>
  </si>
  <si>
    <t>Strategi Iklan Efektif untuk Menarik Perhatian Konsumen</t>
  </si>
  <si>
    <t>Memiliki bisnis online tentunya memberikan banyak keuntungan bagi pemilik bisnis. Namun, kita harus memiliki strategi jual tersendiri untuk menarik perhatian konsumen di tengah-tengah persaingan yang ketat antara pebisnis online. Oleh sebab itu, pada penelitian, peneliti ingin mencari tahu lebih banyak strategi iklan efektif untuk menarik perhatian konsumen. Tanggapan responden yang telah dikumpulkan mengenai strategi pengiklanan diantaranya: pemilihan media yang tepat, konten iklan yang tepat juga menentukan iklan sesuai target konsumen.</t>
  </si>
  <si>
    <t>Metode dan Manfaat Relaksasi ASMR (Autonomous Sensory Meridian Responses) bagi Remaja Indonesia</t>
  </si>
  <si>
    <t>Penelitian mengenai Metode dan Manfaat ASMR (Autonomous Sensory Meridian Responses) bagi Remaja Indonesia membuktikan beberapa penelitian dan jurnal sebelumnya yang menyatakan bahwa beberapa remaja dapat merasakan dampak dari mendengarkan atau menonton ASMR. Meskipun beberapa remaja tidak merasakan efek dan sensasi yang sama. Peneliti mengumpulkan tanggapan mengenai manfaat mendengarkan atau menonton ASMR bagi remaja Indonesia, diantaranya: meningkatkan fokus belajar, menambah nafsu makan dan membantu relaksasi.</t>
  </si>
  <si>
    <t>DAMPAK MEDIA SOSIAL INSTAGRAM DALAM TERBENTUKNYA IDENTITAS HEDONISME DI KALANGAN SISWA SMA NEGERI 4 TEBING TINGGI</t>
  </si>
  <si>
    <t>Adanya instagram yang memfasilitasi banyak hal membuat remaja memposting kegiatannya dan memuaskan kesenangan pribadi. Hal ini menunjukkan salah satu indikator dari hedonisme.  untuk itu kami membuat penelitian ini untuk mengetahui tingkat dampak media sosial instagram dalam terbentuknya identitas hedonisme di kalangan siswa SMA Negeri 4 Tebing Tinggi. Hasil dari penelitian ini dampak media sosial instagram yaitu hedonisme di kalangan siswa SMAN 4 Tebing Tinggi mayoritas tidak berpengaruh dan rendah.</t>
  </si>
  <si>
    <t>Analisis Pengaruh Media Sosial Dalam Penyebaran Dan Peningkatan Populasi LGBT Remaja Hingga Memicu Perubahan Sosiocultural.</t>
  </si>
  <si>
    <t>Penelitian inj membahas mengenai dampak media sosial dalam pembentukan pola pikir remaja mengenai lgbt, di saat konten-konten mengenai lgbt bisa menyebar luas di semua media sosial. Dengan pembentukan pola pikir tersebut, apa pergeseran sosial culture yg akan terjadi di masa depan mengenai Lgbt.</t>
  </si>
  <si>
    <t>Problematika Pendidikan dan Penanganan Anak Jalanan Sebagai Manusia Silver di Kota Medan</t>
  </si>
  <si>
    <t xml:space="preserve"> Berdasarkan hasil penelitian didapat, anak jalanan sebagai manusia silver banyak yang memilih putus sekolah dikarenakan faktor ekonomi rendah dan tidak memiliki kemampuan dalam memenuhi kebutuhan sekolah. Sedangkan penanganannya menurut hasil wawancara dengan ahli sosiologi Prof. Dr. Badaruddin, MS. yaitu, melalui edukasi, baik sosialisasi maupun rehabilitasi yang bisa dilakukan oleh dinas sosial kota medan. selain itu, pengembangan pencegahan nya melalui model community based untuk memberikan edukasi kepada kelaurga anak jalanan. </t>
  </si>
  <si>
    <t xml:space="preserve">Pentingnya Peran Pemerintah dan Komunitas untuk Bersinergi dalam Mengatasi Dampak Lingkungan Akibat Pandemi Covid-19 </t>
  </si>
  <si>
    <t xml:space="preserve">Meningkatnya limbah sampah plastik dan sampah medis di masa pandemi Covid-19 ini memerlukan penanganan khusus agar tidak berdampak buruk bagi lingkungan. Sinergi antara pemerintah dan komunitas sangat dibutuhkan untuk mengatasi masalah lingkungan yang timbul akibat pandemi covid-19 ini. Dapat diambil contoh tindakan - tindakan oleh pemerintah kota Surabaya yang telah menggerakkan komunitas di masyarakat untuk bersama-sama melakukan kegiatan peduli lingkungan dengan melakukan reuse, reduce dan recycle sampah plastik dan sampah lainnya yang bisa memberi manfaat ekonomi bagi masyarakat. </t>
  </si>
  <si>
    <t>Media Sosial TikTok sebagai Ajang Eksistensi Diri Remaja (Fenomenologi Penggunaan TikTok pada Remaja SMP Negeri 41 Surabaya)</t>
  </si>
  <si>
    <t>Penggunaan aplikasi TikTok dapat digunakan untuk menunjukkan eksistensi diri di kalangan lingkungan pergaulannya. Eksistensi diri merupakan suatu usaha manusia untuk mencari dan memahami arti kehidupan bagi dirinya yang diyakini sebagai sebuah bentuk dari nilai batiniah yang paling utama, di mana tidak ada satu orang atau individu pun atau sesuatu yang dapat memberi pengertian tentang arti dan maksud dari kehidupan seseorang tersebut. Tujuan dari penelitian ini adalah untuk mengetahui dampak aplikasi tiktok terhadap eksistensi diri remaja.</t>
  </si>
  <si>
    <t>Dampak Negatif Game Online Bergenre Kekerasan Terhadap Sikap Sosial Para Remaja</t>
  </si>
  <si>
    <t xml:space="preserve">Penelitian ini dilakukan karena dilatarbelakangi oleh semakin berkembang pesatnya teknologi sehingga mengubah permainan manual menjadi permainan online atau game online. Banyak yang merasa bahwa game online sangat berdampak untuk remaja. Sehingga kami melakaukan penelitian ini dengan metode kualitatif. Secara keseluruhan, penelitian ini mengetahui apa saja dampak yang ditimbulkan dari game online, jenis game online apa yang banyak diminati oleh remaja, berapa lama waktu yang digunakan untuk bermain game online, serta cara meminimalisir dampak negatif dari game online. </t>
  </si>
  <si>
    <t>Efek Nocebo Vaksin Covid-19 Pada Perempuan Versus Laki-Laki di Surabaya</t>
  </si>
  <si>
    <t xml:space="preserve">Penelitian ini bertujuan untuk mengetahui pengaruh perbedaan jenis kelamin pada remaja di Surabaya yang dapat menghasilkan efek nocebo berbeda setelah menerima vaksin covid-19. Perumusan masalahnya adalah seberapa signifikan perbedaan jenis kelamin pada remaja di Surabaya dapat menghasilkan efek nocebo yang berbeda setelah menerima vaksin covid-19. Metodologi kami adalah dengan menggunakan kuesioner secara acak kepada remaja di Surabaya. Kesimpulannya, perbedaan jenis kelamin pada remaja di Surabaya secara signifikan menghasilkan efek nocebo yang berbeda setelah menerima vaksin Covid-19.
</t>
  </si>
  <si>
    <t>“ARCov Card” Media Pembelajaran Covid-19 Dalam Meningkatkan Kedisiplinan Protokol Kesehatan Pada Anak Usia Dini Berbasis  Suara dan Augmented Reality</t>
  </si>
  <si>
    <t>Anak-anak menjadi salah satu bagian masyarakat yang mudah terinfeksi virus Covid-19 karena sulit mengikuti protokol kesehatan yang telah dianjurkan oleh pemerintah; Memakai masker, Mencuci tangan, dan Menjaga jarak (3M). Permainan ini mengambil konsep seperti pemainan kartu dengan memodifikasi konten menjadi pembelajaran mengenai Covid-19 dilengkapi fitur suara yang terintegrasi dengan aplikasi Augmented Reality (AR). Berdasarkan penilaian 10 partisipan, nilai rata-rata total SUS Score 89,50 (Kelas A) yang tergolong sangat baik, sehingga layak diterapkan sebagai Media Pembalajaran Covid-19.</t>
  </si>
  <si>
    <t>gadget dan generasi Z</t>
  </si>
  <si>
    <t>Penelitian bertema Sosiologi ini yang berfokus kepada perkembangan ketergantungan masyarakat terutama Generasi Z terhadap gadget. Seluruh aspek kehidupan berubah 360° setelah pandemi covid19. Dampak ini bersifat positif dan juga negatif. Fokus kami adalah kepada dampak negatifnya seperti pembullyan, penurunan kesehatan mata, pelecehan seksual, dll. Kami melakukan penelitian dengan menyebarkan survei. Melalui penelitian ini, kami berharap bisa mencapai masyarakat si luar sana menaikan kesadaran masyarakat dan membangun dunia yang lebih baik lagi.</t>
  </si>
  <si>
    <t>Perbedaan Institutional Sexisme Pada Tahun 1920-an dan 2020-an di Kota Metropolitan</t>
  </si>
  <si>
    <t>Institutional sexism adalah tipe seksisme yang mendiskriminasi perempuan bekerja. Di tahun 1920-an, banyak perempuan yang tidak bekerja karena kemungkinan mereka untuk diterima di suatu pekerjaan sangat tipis. Oleh karena itu kami ingin tahu seberapa besar perbedaan cara pandang laki-laki terhadap perempuan yang bekerja di tahun 1920-an dan 2020-an.</t>
  </si>
  <si>
    <t>Strategi Adaptasi Warga Negara Menuju Era Society 5.0</t>
  </si>
  <si>
    <t>Hasil dari penulisan ini yaitu memberikan gambaran tentang konsep era society 5.0, strategi adaptasi civic competences dalam membantu warga negara untuk aktif dalam berpartisipasi untuk mengatasi masalah-masalah baik masalah sosial dalam kehidupan bermasyarakat, maupun masalah yang lebih besar seperti masalah kenegaraan, lingkungan hidup, kesehatan, pemanfaatan ilmu pengetahuan, dan teknologi.</t>
  </si>
  <si>
    <t>Budaya “KENAL” Sekolah dalam menciptakan Interaksi Sosial Masa Pandemi Covid-19 antara Guru dan Siswa Di SMPN 14 Surabaya</t>
  </si>
  <si>
    <t>Sebagai pilihan aman yang menjaga kondisi satu sama lain, Pembelajaran Daring hadir sebagai kegiatan interaksi guru dengan siswa melalui beberapa aplikasi, yaitu WA dan TEAMS. Namun ada beberapa hal yang berbeda dari kegiatan interaksi sebelum pandemi covid 19, yaitu saat sebelum pandemi, guru dengan siswa berinteraksi dikelas sedangkan saat ini pembelajaran dilakukan secara daring dalam penyampaian materi dan tugas yang dijelaskan oleh guru.
Dari pernyataan tersebut, perlu adanya penelitian lebih lanjut tentang interaksi antara guru dengan siswa di masa pandemi.</t>
  </si>
  <si>
    <t>PESONA RUMAH MAKAN KOREA DI KOTA SURABAYA</t>
  </si>
  <si>
    <t>Tujuan penulisan rancangan penelitian ini adalah untuk mengetahui mengapa rumah makan Korea tersebut banyak muncul di Surabaya, strategi memperluas jangkauan pasar mereka di luar Korea Selatan dan mengetahui berapa banyaknya orang tertarik untuk pergi ke rumah makan Korea di Surabaya, dan aspek-aspek saja yang membuat orang tertarik pada rumah makan Korea.</t>
  </si>
  <si>
    <t>ORI atau KW : Persepsi Terhadap Kecendrungan Memilih Kualitas Produk dan Hubungan Dengan Integritas Gen Z</t>
  </si>
  <si>
    <t>Penelitian ini bertujuan untuk untuk mengetahui faktor apa saja yang melatar belakangi gen Z yang ada di kota Subulussalam provinsi Aceh dalam memilih untuk membeli barang asli atau tiruan (Ori atau KW) khususnya produk fashion dan  untuk mengetahui bagaimana  hubungan antara pemilihan pembelian produk asli atau tiruan terhadap karakter dan integritas Gen Z yang ada di kota Subulussalam provinsi Aceh terkhusus dalam produk fashion</t>
  </si>
  <si>
    <t>Sistem Pendidikan Berbasis Gender Terhadap Potensi LGBT Dikalangan Santri Pondok Pesantren di Kota Subulussalam Provinsi Aceh</t>
  </si>
  <si>
    <t>Tujuan dari penelitian ini untuk melihat potensi timbulnya prilaku homoseksual dikalangan santri yang ada di beberapa pondok pesantren yang ada kota Subulussalam. Penelitian ini adalah penelitian  kualitatif dengan pendekatan studi kasus. Teknik pengumpulan data adalah dengan wawancara mendalam dan studi pustaka. Responden dalam penelitian ini ada 5 orang responden dari 4 pondok pasantren yang ada di kota Subulussalam</t>
  </si>
  <si>
    <t xml:space="preserve">Ide Peretasan Overpopulasi </t>
  </si>
  <si>
    <t>Kami meneliti tentang ide peretasan terhadap overpopulasi yang terjadi saat ini yaitu fenomena childfree, dan penjelasan childfree dalam perspektif islam di wilayah Aceh.</t>
  </si>
  <si>
    <t>Korelasi Antara Screen Time Gawai dengan Kualitas Tidur Murid SMA Islam Al Azhar 1 Jakarta</t>
  </si>
  <si>
    <t>Penelitian ini bertujuan utama untuk mengetahui ada tidaknya korelasi positif antara screen time gawai dengan kualitas tidur murid SMA Islam Al Azhar 1 Jakarta. Jenis penelitian yang digunakan adalah penelitian kuantitatif dengan teknik pengumpulan data berupa kuesioner. Dari hasil pengumpulan kuesioner yang telah diisi responden, peneliti juga mendapatkan data lama screen time gawai dan gambaran kualitas tidur murid SMA Islam Al Azhar 1 Jakarta.</t>
  </si>
  <si>
    <t>Analisis Pengimplementasian Enam Elemen Profil Pelajar Pancasila Secara Holistik di Lingkungan SMA Negeri 109 Jakarta</t>
  </si>
  <si>
    <t>Sebagai salah satu dari 4 Sekolah Menengah Atas di Jakarta Selatan yang menerapkan Kurikulum Merdeka,kami ingin mengetahui kelangsungan program ini di SMA Negeri 109 Jakarta. Oleh karenanya kami mengangkat judul “Analisis Pengimplementasian Enam Elemen Profil Pelajar Pancasila Secara Holistik di Lingkungan SMA Negeri 109 Jakarta” tujuannya untuk mendeskripsikan dan mengetahui hambatan mengenai pengaplikasian profil pelajar Pancasila serta mencari strategi untuk mensukseskan program tersebut</t>
  </si>
  <si>
    <t>Nilai Sosial Budaya Islam pada Tradisi “Malam Abuk” dalam Masyarakat Betawi di Daerah Cinere-Gandul</t>
  </si>
  <si>
    <t xml:space="preserve">Penelitian akan menjelaskan mengenai latar belakang dan nilai-nilai sosial budaya Islam pada tradisi malam abuk di Cinere-Gandul. Metode penelitian ini menggunakan kualitatif deskriptif yang mengambil informan dari kalangan kyai, budayawan, dan tokoh masyarakat. Untuk teknik pengumpulan data yang digunakan berupa wawancara dan observasi, setelah data dikumpulkan dilakukannya sebuah analisis data berupa analisis data kualitatif. </t>
  </si>
  <si>
    <t>Masalah Penyimpangan Netiquette oleh Pengguna TikTok di MAN 11 Jakarta</t>
  </si>
  <si>
    <t>Penelitian ini berfokus untuk meneliti masalah penyimpangan netiquette apa yang pernah dialami oleh pengguna TikTok di MAN 11 Jakarta, serta bagaimana tanggapan mereka terhadap masalah penyimpangan tersebut. Penelitian ini menggunakan metode kualitatif deskriptif, kemudian dengan metode wawancara peneliti berusaha menggali informasi pada informan penelitian. Adapun hasil yang ditemukan para pengguna TikTok di MAN 11 Jakarta mengalami berbagai masalah penyimpangan netiquette yang ditanggapi dengan bermacam-macam, juga adanya riwayat bimbingan konseling MAN 11 Jakarta yang mendukung hasil temuan</t>
  </si>
  <si>
    <t xml:space="preserve">Efektivitas Pelaksaan Palebon Jero Ketut sebagai Usaha Pengendalian Hama Tikus Sawah (Rattus Argentiventer) Berbasis Kearifan Lokal di Desa Ababi, Kabupaten Karangasem </t>
  </si>
  <si>
    <t>Palebon Jero Ketut adalah istilah yang diberikan masyarakat Desa Ababi untuk prosesi upacara kematian tikus yang dilaksanakan selayaknya upacara pada manusia. Masyrakat setempat menggunakan tradisi ini sebagai salah satu metode pengendalain hama berbasis kearifan lokal.</t>
  </si>
  <si>
    <t>Partisipasi Guru dan Siswa SMA Negeri 1 Kuta Utara Dalam Pemulihan Pariwisata Bali</t>
  </si>
  <si>
    <t>Penelitian ini menunjukkan bahwa siswa dan guru di SMA Negeri 1 Kuta Utara berpartisipasi dalam memulihkan pariwisata di Bali. Partisipasi ini dilakukan secara individu maupun kelompok. Bentuk partisipasi yang dilakukan yakni dengan memanfaatkan platform media sosial. Selain itu, partisipasi juga dilakukan melalui organisasi yang berperan untuk mensosialisasikan pariwisata Bali.</t>
  </si>
  <si>
    <t>eksistensi pecalang sebagai pengontrol norma hukum (studi  deskriptif : di desa pakraman baluk)</t>
  </si>
  <si>
    <t>Pecalang adalah satuan tugas keamanan tradisional masyarakat Bali yang mempunyai wewenang untuk menjaga keamanan dan ketertiban wilayah di desa pakraman. namun, perlu diadakan evaluasi terhadap peran pecalang dalam mengontrol norma hukum di desa pakraman agar tercipta keteraturan norma hukum terutama di desa Pakraman Baluk. Tujuan penelitian ini adalah untuk mendiskripsikan peran pecalang dan mendiskripsikan peran pecalang dan mendiskripsikan peran pecalang dalam mengontrol norma hukum di masyarakat desa Pakraman Baluk pada era globalisasi</t>
  </si>
  <si>
    <t>Resiliensi Pelaku Usaha Pariwisata pada Masa Pandemi di Kawasan Objek Wisata Canggu, Kabupaten Badung</t>
  </si>
  <si>
    <t>Penelitian ini menggunakan metode penelitian kualitatif, penelitian ini bertujuan untuk mengetahui Resiliensi Pelaku Usaha Pariwisata Pada Masa Pandemi Di Kawasan Objek Wisata Canggu, Kabupaten Badung. Pengambilan sampel pada penelitian ini  menggunakan purposive sampling. Dari hasil penelitian ini menunjukkan masyarakat Canggu resiliensi terhadap adanya pandemi.</t>
  </si>
  <si>
    <t>GENERA MAGAZINE (Gender Equality Magazine): Majalah Edukatif Berbasis Digital sebagai Media Pembelajaran tentang Kesetaraan Gender pada Siswa Kelas X SMA Negeri 4 Denpasar</t>
  </si>
  <si>
    <t>Ketidaksetaraan gender di Indonesia masih sangat jelas eksistensinya. Sebagai langkah preventif dalam menyikapi gejala sosial ini, dibutuhkan adanya edukasi mengenai kesetaraan gender sejak dini. Genera Magazine merupakan sebuah inovasi majalah edukatif berbasis digital yang membahas tentang kesetaraan gender. Dalam majalah ini termuat fakta-fakta mengenai gender dan ilustrasi yang dapat memberi pemahaman terkait kesetaraan gender. Sampel yang digunakan dalam penelitian ini adalah siswa-siswi kelas X SMA Negeri 4 Denpasar.</t>
  </si>
  <si>
    <t>PARAREM HUTAN BAMBU SEBAGAI UPAYA PELESTARIAN SUMBER AIR BERSIH (STUDI DESA ADAT DI BALI)</t>
  </si>
  <si>
    <t xml:space="preserve">Air merupakan kebutuhan penting manusia sehingga keberadaan sumber mata air harus dilestarikan. Upaya yang dapat dilakukan untuk menjaga kelestarian sumber mata air dengan merawat tanaman penyimpan air yang baik seperti bambu. Usaha yang dilakukan masyarakat Bali melindungi hutan bambu dengan menerapkan aturan adat. Penelitian ini untuk mengetahui efektivitas aturan adat di Bali dalam mengatur keberadaan hutan bambu sehingga ketersediaan sumber mata air tetap terjaga kelestariannya. </t>
  </si>
  <si>
    <t>Da Kema Lan Kema</t>
  </si>
  <si>
    <t>Sidatapa salah satu desa Bali Aga. Desa ini mendapat julukan desa maling sebelum tahun 2000. Untuk merubah stigma ini dilakukan berbagai upaya perubahan karakter warga desa, pelestraian lingkungan, peningkatan ekonomi masyarakat, berbagai kegiatan untuk menunjang pariwisata. Usaha ini menghasilkan desa sidatapa ditetapkan sebagai desa wisata tahun 2015. Branding “Da Kema, Lan Kema” yang berarti dari jangan ke sana, mari kesana. Branding ini membuat semangat warga desa untuk merubah stigma negatif menjadi stigma positif dan meningkatkan kesejahteraan masyarakat</t>
  </si>
  <si>
    <t>Peran Media Sosial Dalam Perubahan Gaya Hidup siswa Di SMA NEGERI 1 KUTA UTARA</t>
  </si>
  <si>
    <t>Penggunaan media sosial di kalangan remaja merupakan salah satu cara untuk menentukan pilihan dalam menentukan gaya hidup.Gaya hidup remaja dapat ditentukan berdasarkan jenis konten yang disenanginya di dalam media sosial.studi ini bertujuan untuk mengetahui bagaimana media sosial berperan dalam perubahan gaya hidup remaja.Studi ini akan dilakukan di SMA Negeri 1 Kuta Utara.</t>
  </si>
  <si>
    <t>"MO-TOUR : MODIFIKASI PERMAINAN MONOPOLI SEBAGAI MEDIA PENGENALAN KERAGAMAN BUDAYA DAN UPAYA AWAL PENGEMBANGAN EDUTOURISM”</t>
  </si>
  <si>
    <t xml:space="preserve">Produk Mo-Tour pada pembelajaran mengenal eksistensi bangsa Indonesia merupakan hasil modifikasi dari permainan monopoli asli. Hanya saja, ini memiliki mekanisme permainan yang berbeda. Untuk mencapai kemenangan, pemain harus memiliki 5 daerah dalam monopoli dan dapat menjelaskan setidaknya 3 dari 5 daerah tersebut tanpa melihat kartu keterangan yang diberikan oleh pemandu. </t>
  </si>
  <si>
    <t>Perspektif Siswa-Siswi Serta Guru SMP dan SMA Mutiara Persada Terhadap Fenomena Weaboo dan Otaku</t>
  </si>
  <si>
    <t>Makalah yang bertajuk "Perspektif Siswa-Siswi Serta Guru SMP dan SMA Mutiara Persada Terhadap Fenomena Weaboo dan Otaku" menjabarkan definisi Wibu dan Otaku dan yang paling utama bagaimana prespektif orang-orang terhadap fenomena tersebut. Dengan menggunakan Siswa-Siswi Serta Guru SMP dan SMA Mutiara Persada sebagai sampel penelitian, jadi hasil observasi menjadi lebih menegrucut dan lebih terukur.</t>
  </si>
  <si>
    <t>k-pop, korean wave dan penjajahan budaya di indonesia</t>
  </si>
  <si>
    <t>penelitian ini menggunakan metode penelitian kualitatif yang didukung oleh beberapa sumber data sekunder yang didapatkan dari berita, makalah, jurnal mahasiswa, dan buku metode penelitian. dalam penelitian ini, kami meneliti bagaimana dampak korean wave yang berasal dari k-pop dan budaya korea yang menyebabkan adanya penjajahan kebudayaan di indonesia. dan juga mencari tahu bagaimana upaya mengantisipasi untuk mencegah penjajahan budaya yang terjadi di indonesia.</t>
  </si>
  <si>
    <t>pengaruh modern lifestyle terhadap siswa generasi z</t>
  </si>
  <si>
    <t>Penelitian ini bertujuan
untuk mengetahui pengaruh modern
lifestyle terhadap siswa di SMP Islam Al
Azhar 26 Yogyakarta.  Responden berjumlah 31 siswa
yang terdiri dari kelas 7, 8 dan 9 SMP Al
Azhar 26 Yogyakarta. Usia
responden berkisar pada 14 tahun.
Kesimpulan yang dapat ditarik
menunjukkan siswa generasi z
mempunyai modern lifestyle dengan hasil
rata-rata terdapat 1 aspek yang sangat
sesuai, 7 aspek yang sesuai dan 2 aspek
yang cukup sesuai pada 10 aspek modern
lifestyle. Tidak terdapat aspek yang tidak
sesuai ataupun sangat tidak sesuai.
Kata Kunci: Modern Lifestyle, Siswa,
Generasi Z</t>
  </si>
  <si>
    <t>Penerapan Anchoring Effect, Loss Aversion, dan Social Proof dalam Marketplace terhadap Keputusan Berbelanja Online  di Daerah Istimewa Yogyakarta Tahun 2022</t>
  </si>
  <si>
    <t>Penelitian ini dilatarbelakangi oleh kondisi perubahan pasar online yang dipercepat oleh adanya pandemi covid-19 sehingga menimbulkan kemunculan marketplace yang banyak menerapkan strategi marketing diantaranya yaitu anchoring effect, loss aversion dan social proof konsumen dalam memutuskan berbelanja online sehingga memunculkan masalah penelitian bagaimana gambaran strategi marketing tersebut terhadap keputusan berbelanja online. Metode penelitian ini adalah deskriptik kuantitatif dengan melibatkan 50 responden penelitian yang mengisi kuesioner online dalam bentuk google form.</t>
  </si>
  <si>
    <t>Penelitian Kualitatif Fenomena Pengatur Lalu Lintas Non-Formal di Jalanan Kota Yogyakarta: Studi Tentang “Pak Ogah”</t>
  </si>
  <si>
    <t>Penelitian ini bersifat deskriptif kualitatif, tentang Persepsi Masyarakat terhadap Keberadaan Pak Ogah di Kota Yogyakarta. Metodologi penelitian ini menggunakan metode penelitian kualitatif dengan cara wawancara mendalam, observasi langsung, dan survei. Hasil penelitian menunjukkan bahwa persepsi masyarakat dalam setiap kalangan memiliki pandangan masing-masing. Namun, jika kita mengutamakan keamanan maka sebaiknya polisi yang mengatur karena merupakan tugasnya</t>
  </si>
  <si>
    <t>Kurikulum Merdeka: Menganalisis Dampak Dihilangkannya Penjurusan di Jenjang Kelas X (Sepuluh) Sekolah Menengah Atas</t>
  </si>
  <si>
    <t xml:space="preserve">Penelitian ini adalah penelitian yang kami tulis untuk menganalisis dampak dihilangkannya penjurusan pada janjang kelas X (sepuluh) SMA. </t>
  </si>
  <si>
    <t>GEMAS (Game Monopoli Sadar Keselamatan) 	Permainan Edukasi Interaktif untuk Memberikan Pemahaman Terkait 	Keselamatan dan Kesehatan Kerja di Lingkungan Sekolah (Studi kasus di 	SMA Negeri 3 Yogyakarta)</t>
  </si>
  <si>
    <t>Kecelakaan di lingkungan sekolah dapat terjadi tiba-tiba dan menyebabkan resiko yang fatal. Siswa perlu memahami kepedulian pentingnya Keselamatan dan Kesehatan Kerja (K3). Penelitian ini merancang, menguji efektivitas, dan mengukur usability dari GEMAS (Game Monopoli Sadar Keselamatan). GEMAS memberikan edukasi K3 terkait P3K, Kondisi Darurat, Kebakaran, serta Evakuasi. Berdasarkan hasil uji paired t-test, GEMAS terbukti efektif meningkatkan pemahaman siswa terkait K3 (p-value = 0.009). GEMAS menghasilkan skor SUS 83,1 (Grade A - Excellent) dan layak untuk diterapkan sebagai media edukasi K3</t>
  </si>
  <si>
    <t>Hubungan antara Strategi Penyusunan Tata Ruang Desa Kelurahan Caturtunggal dengan Gentrifikasi yang terjadi di Kelurahan Caturtunggal dari tahun 2020-2022</t>
  </si>
  <si>
    <t>Maaf ini kok tulisannya kurang dari 600 karakter ya? Saya tulis di abstrak makalah saja</t>
  </si>
  <si>
    <t>Identifikasi Partisipasi Masyarakat Terhadap Pelestarian Sendang Kalipuru dengan Pendekatan Teori Emile Durkheim (Studi Tentang Membangun Harmonisasi Antar Umat Beragama di Desa Kalirejo – Kendal)</t>
  </si>
  <si>
    <t>Partisipasi masyarakat dalam upaya pelestarian kawasan sumber mata air merupakan salah satu prioritas dalam melestarikan keberadaan air tanah. Menurut Teori Emile Durkheim, manusia merupakan makhluk sosial sehingga tercipta kerukunan. Sendang Kalipuru  tidak hanya untuk umat Hindu saja, namun untuk umum oleh masyarakat sebagai sumber air murni dari Sungai Kali Wetan.  Adapun metode penelitian yang digunakan adalah secara observasi-deskriptif. Kami telah menyebarkan angket pada masyarakat dan juru kunci.</t>
  </si>
  <si>
    <t>penguatan nilai kearifan lokal gusjigang untuk meningkatkan toleransi siswa</t>
  </si>
  <si>
    <t>penelitian ini merupakan penelitian yang akan mengukur bagaimana hubungan antara nilai kearifan lokal gusjigang dengan peningkatan toleransi siswa. latar belakang penelitian ini adalah adanya fenomena kasus intoleransi di sekolah serta adanya kaerifan lokal gusjigang yang didalamnya terkandung nilai-nilai toleransi. hasil penelitian menunjukkan bahwa ada hubungan signifikan positif kuat antara nilai kearifan lokal dengan peningkatan toleransi di sman 1 mejobo kudus.</t>
  </si>
  <si>
    <t>penelitian ini merupakan penelitian yang akan mengukur bagaimana hubungan antara nilai kearifan lokal gusjigang dengan peningkatan toleransi siswa. latar belakang penelitian ini adalah adanya fenomena kasus intoleransi di sekolah serta adanya kaerifan lokal gusjigang yang didalamnya terkandung nilai-nilai toleransi. hasil penelitian menunjukkan bahwa ada hubungan signifikan positif kuat antara nilai kearifan lokal dengan peningkatan toleransi di SMAN 1 mejobo kudus.</t>
  </si>
  <si>
    <t>perspektif masyarakat desa purbosari, kecamatan ngadirejo, kabupaten temanggung. terhadap situs liyangan</t>
  </si>
  <si>
    <t xml:space="preserve"> Tujuan penelitian ini untuk mengetahui pendapat warga Desa Purbosari terkait Situs Liyangan dan sikap warga terkait situs itu walau peninggalan ini dari pemukiman Hindu masa lampau. Dalam penelitian ini kami menggunakan metode kualitatif.   Berdasarkan hasil analisis dan pembahasan maka dapat di simpulkan bahwa masyarakat Purbosari mengapresiasi bahwa adanya Situs Liyangan di desanya dan Warga juga menerima dan bahkan merawat situs walau Situs itu merupakan peninggalan pemukiman masyarakat yang beragama Hindu dan mayoritas warga Purbosari beragama islam. 
</t>
  </si>
  <si>
    <t>Pandangan Umat Islam Terhadap Pelestarian Situs Sejarah Hindu-Budha Liyangan</t>
  </si>
  <si>
    <t>Penelitian ini merupakan penelitian metode kualitatif. Penelitian ini dilaksanakan di Desa Liyangan Purbosari dengan wawancara ke beberapa warga/penduduk setempat. Hasil wawancara menunjukkan bahwa tidak semua warga desa Pubosari ikut melestarikan situs Liyangan, hanya ada beberapa dari tim cagar budaya yang ikut melestarikan situs bersejarah tersebut. Masyarakat islam yang ikut melestarikan situs Liyangan menuturkan bahwa situs bersejarah itu harus dilestarikan agar tetap terlihat keasliannya meskipun bukan situs islam</t>
  </si>
  <si>
    <t>Eksplorasi Etnomatematika Batik Magelang dengan Nilai-Nilai Kearifan Lokal</t>
  </si>
  <si>
    <t>Batik adalah salah satu budaya yang sejak dahulu berkembang dan dekat dengan masyarakat Indonesia. Pada tiap motif batik yang sangat beragam terdapat etnomatematika dan nilai-nilai sosial budaya yang berbeda. Penelitian ini bertujuan untuk mendeskripsikan bagaimanakah etnomatematika dan nilai-nilai sosial budaya pada motif batik Magelang. Penelitian ini merupakan penelitian yang dilakukan dengan observasi dan wawancara. Lokasi penelitiannya yaitu wilayah Kota Magelang.</t>
  </si>
  <si>
    <t xml:space="preserve">Pengaruh Perubahan Pembelajaran Online ke Offline terhadap Empati Siswa di Sekolah </t>
  </si>
  <si>
    <t xml:space="preserve">Empati merupakan  perilaku merasakan apa yang sedang dirasakan oleh orang lain. Pada proses pembelajaran online, rasa empati siswa mengalami penurunan. Sedangkan pada saat proses pembelajaran offline telah kembali dilaksanakan, empati siswa mengalami peningkatan. Penelitian ini merupakan penelitian kualitatif dengan observasi, penyebaran kuesioner, wawancara, dan wawancara mendalam. Kesimpulan dari penelitian ini adalah a.	perubahan pembelajaran dari online ke offline berpengaruh kepada terhadap pembentukkan empati siswa..  </t>
  </si>
  <si>
    <t>Lonceng Asmara di Asrama: Studi Kasus Pacaran di Sekolah Berasrama</t>
  </si>
  <si>
    <t>Pacaran merupakan hal yang dilarang di beberapa sekolah khususnya sekolah berasrama. Peraturan tersebut dapat menimbulkan sikap memberontak dalam diri siswa. Dari hal tersebut, peneliti ingin melakukan penelitian dengan tujuan untuk mengetahui korelasi antara peraturan sekolah dengan tingkat pelanggaran siswa. Penelitian ini menggunakan metode kualitatif deskriptif dan K-Means klastering. Hasil menunjukkan bahwa larangan pacaran dalam sekolah berasrama masih terdapat pelanggaran. Diperoleh pula dua klaster dimana klaster tersebut menunjukkan pelanggaran siswa terhadap peraturan sekolah.</t>
  </si>
  <si>
    <t>Noda Kota : Kajian Kreativitas Mural sebagai Ikon Kota Surakarta Berbasis Komunitas</t>
  </si>
  <si>
    <t>Penelitian ini bertujuan untuk mengkaji lebih dalam terkait dengan eksistensi mural yang ada di Kota Surakarta, apakah layak untuk disebut sebagai ikon Kota Surakarta. Bentuk penelitian ini adalah kualitatif deskriptif dengan metode pengumpulan data berupa observasi, wawancara mendalam, dan dokumentasi yang dilakukan di Kelurahan Manahan, Kota Surakarta, Jawa Tengah. Data yang diperoleh akan dianalisis melalui reduksi data, penyajian data, dan verifikasi data</t>
  </si>
  <si>
    <t>Nilai Kearifan Lokal Dalam Wayang Potehi di Semarang</t>
  </si>
  <si>
    <t>Wayang potehi merupakan salah satu budaya yang berasal dari Tionghoa, tepatnya Fujian.  Beberapa hal yang unik dari wayang potehi terdapat pada sejarah terbentuknya wayang potehi, penyebaran wayang potehi,  ritual sebelum dimainkan, cara memainkan wayang potehi, dan cerita-cerita dari Tionghoa yang dibawakan untuk pementasan yang pasti memiliki nilai hidup yang luhur. Dalam penelitian ini, kami mengajak generasi muda untuk melestarikan pertunjukan wayang potehi yang lama-lama semakin pudar.</t>
  </si>
  <si>
    <t>Analisis Korelasi Wanita Haid dengan Aktivitas Membuat Tapai Ketan Menurut Pandangan Islam, Orang Jawa dan Teori Psikis</t>
  </si>
  <si>
    <t>Di wil. Pulau jawa beredar mitos tentang larangan wanita haid untuk membuat tapai ketan, tapai ketan adalah makanan hasil fermentasi yang berasal dari Kuningan Jawa Barat. Lalu, peneliti meneliti bagaimana hal yang sebenarnya terkait mitos tapai ketan tersebut menurut Pandangan Islam, Orang Jawa, dan Teori Psikis.</t>
  </si>
  <si>
    <t>“Masihkah Kami Dihargai?” Preman Mengajar di Komunitas Gubuk Baca Kecamatan Jabung Kabupaten Malang</t>
  </si>
  <si>
    <t>Penelitian ini tentang Komunitas Gubuk Baca Lentera Negeri yang ada di Kecamatan Jabung Kabupaten yang salah satu programnya tentang preman mengajar dengan metode pendekatan budaya</t>
  </si>
  <si>
    <t>Edukasi Perilaku Hormat dan Santun dalam Pembiasaan Masuk Area Sekolah</t>
  </si>
  <si>
    <t>Penelitian ini menggunakan metode deskripsi yakni mendeskripsikan, hasil data dalam bentuk penjelasan-penjelasan tentang edukasi perilaku hormat dan santun dalam pembiasaan masuk areal sekolah melalui kajian literatur.
Dampak perilaku hormat dan santun dapat membentuk karakter siswa yang positif dan tentunya berjiwa Pancasila dengan tata cara ketimuran yang pola hidup masyarakat secara turun temurun.</t>
  </si>
  <si>
    <t>Mengenal Sosok Tee Boen Liong, Dalang Keturunan Tionghoa di Surabaya</t>
  </si>
  <si>
    <t xml:space="preserve">Makalah penelitian ini dilatarbelakangi dengan adanya diskriminasi dan kebencian yang tertuju pada etnis Tionghoa di Indonesia saat ini. Mulai dari peristiwa September 1965 hingga Kerusuhan Mei 1998 yang menjelaskan bahwa stigma terhadap etnis Tionghoa hingga saat ini masih ada. Namun, di masa sekarang sudah banyak terjadi proses akulturasi dan asimilasi yang terjadi. </t>
  </si>
  <si>
    <t xml:space="preserve">Rekonstruksi Paradigma Didaktik Masyarakat Desa Mororejo </t>
  </si>
  <si>
    <t>Makalah penelitian ini berjudul Rekonstruksi Paradigma Didaktik Masyarakat Desa Mororejo. Paradigma masyarakat desa Mororejo terhadap didaktik masih terpengaruh dengan unsur - unsur yang bersifat konvesional. Hal ini dikarenakan masyarakat desa Mororejo masih memegang kepercayaan animisme yang sangat kuat. Kepercayaan yang bersifat konvensional ini mempengaruhi perkembangan individu dalam bidang pendidikan. Peneliti mencoba untuk menganalisis realitas keadaan pendidikan dan sosial dalam masyarakat desa Mororejo dan mencari tahu upaya yang telah dilakukan untuk mengatasi permasalahan tersebut.</t>
  </si>
  <si>
    <t>Our Culture is Cool : Mengenalkan Budaya Damai di Indonesia dalam Membangun Harmoni Sosial Melalui Beranda "Budaya Kita Keren"</t>
  </si>
  <si>
    <t>Platform “Budaya Kita Keren” merupakan platform digital yang berisi mengenai budaya damai suku di Indonesia dalam membangun harmoni sosial yang tersaji dalam bentuk artikel, foto serta video. Kelebihan platform '"Budaya Kita Keren" yaitu dapat diakses kapan pun dan dimanapun, serta efektivitas penggunaan platform sebagai media pembelajaran sudah dibuktikan oleh penelitian Lubis, dkk (2021). Penelitian ini bertujuan untuk menghasilkan dan menganalisis Platform "Budaya Kita Keren"</t>
  </si>
  <si>
    <t>Pengaruh Media Sosial TikTok bagi Minat Belajar Siswa SMA Masa Depan Cerah Surabaya</t>
  </si>
  <si>
    <t>Penelitian Korelatif ini mengkorelasikan media sosial TikTok dan minat belajar siswa SMA Masa Depan Cerah Surabaya. tujuan dari penelitian ini adalah untuk mengetahui pengaruh media sosial TikTok bagi minat belajar siswa SMA di Sekolah Masa Depan Cerah Surabaya. Penelitian ini mengaplikasikan metode penelitian kuantitatif dengan metode pengumpulan data yang mana berupa kuesioner pada 59 responden dari target minimal 50 siswa SMA Masa Depan Cerah Surabaya. Data dianalisis menggunakan metode deskriptif.</t>
  </si>
  <si>
    <t>The Importance of Common Languages in Third World Countries: A Communication Complication</t>
  </si>
  <si>
    <t>This research has the primary goal to spread awareness of language barriers and its effect to a country. Data in this research will be provided by quantitative sampling with seeing the effects of language barriers within participants in the Junior to University age group. From the research, it is found that within an international school, English is a key language for communication as well as some communication problems within third world countries. Hence, we concluded that the language barrier is a prominent problem within third world countries that hinders its development.</t>
  </si>
  <si>
    <t xml:space="preserve">Implementasi Moderasi Beragama di Indonesia: Budaya Memberi Takjil Gratis Sebagai Wujud Toleransi </t>
  </si>
  <si>
    <t>Moderasi Beragama adalah sikap jalan tengah mengedepankan harmoni di tengah keragaman. Moderasi memiliki arti yang dekat dengan toleransi. Toleransi adalah sikap manusia yang tidak menyimpang dari aturan. Umat Buddha di Vihara Pondok Metta Lawang mewujudkan moderasi ini dengan budaya memberi takjil gratis. Tujuan penelitian ini adalah untuk mendeskripsikan pemberian takjil gratis oleh Vihara Pondok Metta Lawang.
Metode penelitian yang di gunakan adalah metode Deskriptif Kualitatif dengan teknik observasi, wawancara dan studi dokumentasi.</t>
  </si>
  <si>
    <t>Tradisi Ruwatan dalam Budaya Masyarakat Sumberpucung</t>
  </si>
  <si>
    <t>Tujuan dari penelitian ini adalah untuk mengetahui nilai filosofi  ruwatan dalam budaya jawa, mengetahui prosesi ruwatan dan mengetahui kepercayaan masyarakat Sumberpucung .</t>
  </si>
  <si>
    <t>Potensi Pariwisata Kreatif Berbasis Masyarakat Desa Tegaren di  Trenggalek Jawa Timur</t>
  </si>
  <si>
    <t>Desa Tegaren merupakan salah satu desa berkembang yang berada di Kecamatan Tugu, Kabupaten Trenggalek. Desa Tegaren adalah salah satu desa yang diarahkan untuk mengembangkan kepariwisataannya. Atraksi eduwisata yang paling utama adalah pembuatan besek. Hampir 100% penduduk perempuan di Desa Tegaren memiliki pekerjaan tambahan sebagai pengrajin besek. Pariwisata yang menawarkan kesempatan kepada pengunjung untuk mengembangkan potensi kreatif melalui partisipasi aktif dalam kursus dan pengalaman belajar menjadi ciri khas dari pengembangan Desa Tegaren.</t>
  </si>
  <si>
    <t xml:space="preserve">Difusionisme Budaya Sesajen Mojopahit dan Pengaruhnya terhadap Modernisasi Masyarakat Desa Panggih Kec.Trowulan Kab.Mojokerto </t>
  </si>
  <si>
    <t>Penelitian ini mempunyai dampak dan pengaruh terhadap kebudayaan lama dan kebudayaan baru yang digabungkan serta adanya pengurangan budaya lama. Tujuan dari penelitian ini untuk mengetahui seberapa besar pengaruh budaya sesajen di Situs Majapahit terhadap perkembangan modernisasi masyarakat di Desa Panggih Kec. Trowulan Kab.Mojokerto. Metode penelitian ini pendekatan femenologi yaitu mencakup fenomena dimasyarakat. Hasil penelitian ini adalah adanya bentuk difusionisasi yaitu terdapat pengaruh budaya Hindu dengan ajaran  Islam yaitu adanya sesajen yang dibuat pada acara pernikahan, khitanan.</t>
  </si>
  <si>
    <t xml:space="preserve">Dukungan dan Stigma Keluarga dalam merawat orang dengan gangguan Jiwa </t>
  </si>
  <si>
    <t xml:space="preserve">Gangguan jiwa adalah penyakit kronis yang membutuhkan proses panjang dalam penyembuhannya. Proses pemulihan dan penyembuhan pada orang dengan gangguan jiwa membutuhkan dukungan keluarga untuk menentukan keberhasilan pemulihan tersebut. Adanya stigma yang negatif terhadap ODGJ (Orang Dengan Gangguan Jiwa) dan keluarganya menyebabkan ODGJ dan keluarganya akan terkucilkan. Pada keluarga, stigma akan menyebabkan beban psikologis yang berat bagi keluarga penderita gangguan jiwa sehingga berdampak pada kurang adekuatnya dukungan yang diberikan oleh keluarga pada proses pemulihan ODGJ. </t>
  </si>
  <si>
    <t>SUSAN DE GAMA : Edukasi Moderasi Beragama Melalui Voice Note Terintegrasi Dengan Bel Pergantian Jam Pelajaran</t>
  </si>
  <si>
    <t>Kerukunan umat beragama di Indonesia merupakan salah satu persoalan yang akhir-akhir ini mencuat. Faktanya, banyak kasus pelanggaran beragama dan berkeyakinan yang disebabkan oleh kurangnya bertoleransi. Melihat kondisi tersebut, maka perlu adanya upaya untuk meningkatkan nilai-nilai toleransi dan kerukunan. Oleh sebab itu, edukasi dalam toleransi beragama menjadi penting untuk dilakukan kepada generasi bangsa. Edukasi moderasi beragama yang dikemas dalam voice note terintegrasi dengan bel pergantian jam pelajaran bisa dijadikan media untuk mengedukasi nilai-nilai toleransi beragama.</t>
  </si>
  <si>
    <t>Pengaruh Fast Fashion dengan Bantuan Sosial Media Terhadap Tingkat Rasa Penerimaan Remaja Putri</t>
  </si>
  <si>
    <t xml:space="preserve">Penelitian ini akan membahas 'Dampak Fast Fashion dengan Bantuan Sosial Media Terhadap Tingkat Rasa Penerimaan Remaja Putri.' Fast fashion adalah fenomena fashion yang berganti dengan cepat dan diproduksi secara massal, dimana remaja adalah konsumen utama darinya. Fast Fashion ini bisa berdampak dalam rasa penerimaan remaja putri, dan rasa identitas mereka. Penelitian ini bertujuan untuk mengetahui bahayanya fast fashion terhadap tingkat rasa penerimaan remaja putri. </t>
  </si>
  <si>
    <t>Dampak Media Sosial Selama Pandemi Bagi Siswi SPK SMP Xin Zhong dalam Menerapkan Standar Kecantikan Ideal</t>
  </si>
  <si>
    <t xml:space="preserve">Penelitian ini membahas tentang dampak media sosial selama pandemi bagi siswi SPK SMP Xin Zhong dalam menerapkan standar kecantikan ideal. Penelitian ini muncul karena peneliti melihat standar kecantikan yang melekat pada perempuan tidak lepas dari pengaruh media sosial yang dikonsumsi, khususnya bagi remaja perempuan selama pandemi. </t>
  </si>
  <si>
    <t>Analisis Tingkat Kesadaran Pelajar dalam Pengimplementasian Profil Pelajar Pancasila</t>
  </si>
  <si>
    <t>Profil Pelajar Pancasila merupakan sejumlah kumpulan rancangan program untuk mencapai kompetensi dan karakter yang sangat diperlukan oleh peserta didik. Dalam penelitian ini kami melakukan analisis mengenai tingkat kesadaran pelajar dalam pengimplementasian Profil Pelajar Pancasila. Pengumpulan data yang kami lakukan dalam penelitian ini yaitu melalui pengisian kuesioner dan kegiatan wawancara dengan peserta didik SMA Negeri 3 Palangkaraya.</t>
  </si>
  <si>
    <t>Pengaruh Pembelajaran Jarak Jauh (PJJ) Terhadap Moralitas Pelajar SMA Saat Pembelajaran Tatap Muka Diberlakukan Kembali</t>
  </si>
  <si>
    <t xml:space="preserve">Adanya pemberlakuan sistem Pembelajaran Jarak Jauh (PJJ) sebagai solusi dari pencegahan perpanjangan rantai kasus COVID-19 ternyata menyebabkan terjadinya perubahan perilaku pelajar yang berkaitan dengan moral. Oleh karena itu penelitian ini dilakukan untuk menganalisis pengaruh PJJ terhadap moralitas pelajar SMA, dimana subjek yang diteliti adalah para pelajar di SMA Negeri 3 Palangka Raya. Penelitian ini merupakan penelitian kuantitatif dengan teknik pengumpulan data melalui penyebaran kuesioner dan teknik analisis data menggunakan analisis deskriptif. </t>
  </si>
  <si>
    <t>Persepsi Siswa Tentang Pemanfaatan Google Docs dalam Pembelajaran Di SMAN 7 Palangka Raya</t>
  </si>
  <si>
    <t>Penelitian ini bertujuan mengetahui persepsi siswa terhadap penggunaan google docs dalam pembelajaran di SMA Negeri 7 Palangka Raya. Penelitian ini termasuk penelitian deskriptif dengan metode penelitian metode kuantitatif. Teknik pengumpulan data menggunakan kuisioner/angket skala likert 5 tingkat dan wawancara tidak terstruktur. Variabel dalam penelitian ini adalah persepsi siswa terhadap penggunaan google docs dalam pembelajaran. Teknis analisis data adalah menggunakan analisis deskriptif menggunakan Penilaian Acuan Patokan Tipe II yang dimodifikasi.</t>
  </si>
  <si>
    <t>Dampak Anime terhadap Hasil Belajar Siswa</t>
  </si>
  <si>
    <t xml:space="preserve">Anime adalah animasi khas Jepang yang memiliki ciri gambar-gambar berwarna-warni yang menampilkan tokoh-tokoh dalam beragam lokasi maupun cerita.Trend anime membuat anak-anak muda menjadi tertarik dengan budaya Jepang, terutama saat pandemi. Anime mampu mendatangkan dampak positif dan negatif. Tujuan penelitian adalah untuk mengetahui dampak anime/kartun jepang terhadap hasil belajar dan pengaruh anime terhadap kualitas hasil belajar siswa SMP Negeri 1 Sampit. </t>
  </si>
  <si>
    <t>Upaya Balai Basarah "Penyang Hatampung" dalam Mencegah Kinversi Beragama Umat Hindu Kaharingan di Kabupaten Kotawaringin Timur</t>
  </si>
  <si>
    <t>Penelitian dilakukan untuk mengetahui upaya umat Hindu Kaharingan sebagai agama leluhur suku Dayak yang masih dipertahankan hingga saat ini dalam Mencegah Konversi Beragama melalui Balai Basarah "Penyang Hatampung" di Kabupaten Kotawaringin Timur</t>
  </si>
  <si>
    <t>Nilai-Nilai Sosial Perekat Bangsa Dalam Tradisi Menginang pada Masyarakat Suku Dayak di Kabupaten Kotawaringin Timur</t>
  </si>
  <si>
    <t xml:space="preserve"> Tradisi Bersirih atau Menginang adalah warisan budaya Indonesia yang dilakukan dengan mengunyah bahan-bahan bersirih, yaitu pinang, sirih, gambir, tembakau, dan kapur. Pada masyarakat Kalimantan khususnya suku Dayak, Menginang merupakan tradisi yang masih dilakukan oleh pria maupun wanita. Suku Dayak merupakan kelompok etnik yang banyak dijumpai di pedalaman pulau Kalimantan. Orang dahulu biasa berkumpul untuk Menginang Bersama-sama, sehingga hubungan sosial antar masyarakat pun bisa terjalin dengan baik.</t>
  </si>
  <si>
    <t>Tanggapan Supir Taksi Terhadap Turis Asing di Tanjung Balai  Karimun</t>
  </si>
  <si>
    <t>Penelitian yang berjudul "Tanggapan Supir Taksi Terhadap Turis Asing di Tanjung Balai 
Karimun" merupakan penelitian yang dilakukan untuk mengetahui bagaimana situasi supir taksi di Tanjung Balai Karimun terhadap turis asing. Perumusan masalah penelitian ini adalah: 1) Bagaimana tanggapan supit taksi di Tanjung Balai Karimun terhadap turis asing. Menggunakan metode penelitian pendekatan deskriptif kuantitatif dan pengumpulan data dengan metode survei (kuesioner).</t>
  </si>
  <si>
    <t>perlunya moralitas sebagai solusi terhadap bergesernya budaya di kalangan remaja  dalam hal menurunnya moral beretika remaja</t>
  </si>
  <si>
    <t xml:space="preserve">
penurunan moral dapat diartikan sebagai kemunduran, kemerosotan. sehingga dapat diartikan bahwa penurunan moral adalah kemerosotan atau lunturnya nilai dan moral yang berlaku di dalam masyarakat. secara umum, penurunan moral adalah suatu bentuk penurunan arti nilai dan norma manusia karena adanya pengaruh perkembangan zaman, sehingga kesulitan yang ditimbulkan akibat penurunan moral ini ialah munculnya berbagai hal terhadap nilai-nilai modernmatau globalisasi yang dianggap kurang baik.
</t>
  </si>
  <si>
    <t xml:space="preserve">Mirror Effect Dalam Komunikasi Orang Tua dan Anak </t>
  </si>
  <si>
    <t xml:space="preserve">
Mirror Effect dalam bahasa Indonesia berarti efek cermin. Hubungan yang terbangun antara orang tua dan anak di ibaratkan sebagai cermin. Setiap anak merupakan pantulan dari orang tuanya, baik gaya bahasa maupun pola bertindaknya. Seperti sebuah pepatah yang berbunyi 'buah jatuh tak jauh dari pohonnya' pepatah ini sangat mewakili inti dari penelitian yang kami lakukan. Jadi pertumbuhan dan perkembangan anak dari bayi hingga remaja tidak lepas dari komunikasi yang dibangun di dalam lingkungan keluarga. Oleh karena, itu orang tua adalah pemeran utama dalam membangun karakter anak.</t>
  </si>
  <si>
    <t>Pembentukan Karakter dan Implementasi Budaya Perempuan Minang Melalui Aturan Sumbang Duo Baleh  di SMA N 1 Tanjung Raya</t>
  </si>
  <si>
    <t xml:space="preserve">Suku Minang adalah suku yang menganut paham matrilineal sehingga perempuan diletakkan pada posisi yang istimewa. Hal itu disebabkan perempuan Minang telah diajarkan tentang etika dan kepribadian dari usia dini. Perempuan sangatlah dihormati di suatu kaum, sehingga perempuan harus memiliki budi pekerti dan kepribadian yang tinggi. Untuk menjaga keistimewaan tersebut, adat Minangkabau menetapkan suatu aturan atau pendidikan kepada perempuan agar ia dapat menjaga keistimewaanya itu. </t>
  </si>
  <si>
    <t>Tradisi Melemang Sebagai upaya Pelestarian Budaya di Desa Kertayu, Musi Banyuasin, Sumatera Selatan</t>
  </si>
  <si>
    <t>TRADISI MELEMANG MERUPAKAN
SALAH SATU ASET KEBUDAYAAN
MUSIBANYUASIN YANG HARUS
DILESTARIKAN.LEMANG ADALAH
MAKANAN KHAS YANG MEMPUNYAI NILAI DAN MAKNA-MAKNA FILOSOFI YANG MENDALAM. tradisi melemang adalah suatu bentuk sedekah bumi sebagai tanda rasa
syukur kepada Tuhan Yang Maha Esa atas panen raya yang dilakukan oleh
para masyarakat Desa Kertayu.Tujuan dari pelaksanaan tradisi melemang
adalahb ersyukur,mencegah musibah,dan mempererat silahturahmi.</t>
  </si>
  <si>
    <t>PENGEMBANGAN UPACARA ADAT MELEMANG SEBAGAI WISATA TRADISIONAL DI KABUPATEN MUSI BANYUASIN</t>
  </si>
  <si>
    <t>Tradisi upacara melemang
merupakan “perwujud
karya cipta, rasa, dan
karsa’’ masyarakat.Tujuan metode ini adalah
untuk mendiskripsikan
secara sistematis,
faktual dan akurat
mengenai fakta dan sifat
populasi daerah tertentu.</t>
  </si>
  <si>
    <t>Tradisi melemang merupakan
Salah satu aset kebudayaan
musi banyuasin yang harus 
di lestarikan.Lemang adalah
makanan khas yang mempunyai nilai dan makna-makna filosofi yang mendalam. tradisi melemang adalah suatu bentuk sedekah bumi sebagai tanda rasa
syukur kepada Tuhan Yang Maha Esa atas panen raya yang dilakukan oleh
para masyarakat Desa Kertayu.Tujuan dari pelaksanaan tradisi melemang
adalah bersyukur,mencegah musibah,dan mempererat silahturahmi.</t>
  </si>
  <si>
    <t>Fenomena Meningkatnya Pendapatan Tukang Gali Kubur Pada Masa Pandemi Covid-19 (Studi Pada Tukang Gali Kubur di TPU Kamboja Kota Palembang)</t>
  </si>
  <si>
    <t xml:space="preserve">Penelitian ini bertujuan untuk mendeskripsikan fenomena meningkatnya pendapatan tukang gali kubur pada masa pandemi covid-19 di TPU Kamboja Kota Palembang. Metode yang digunakan adalah kualitatif deskriptif melalui observasi dan wawancara. Hasil dari penelitian ini menunjukkan hal yang menarik, bahwa pandemi covid-19 tidak hanya membawa bencana, namun membawa berkah (1) Pendapatan tukang gali kubur mengalami peningkatan. (2) Prinsip dahulukan selamat menunjukkan bahwa tukang gali kubur di TPU Kamboja memaksimalkan peluang lain sebagai alternatif guna mendapatkan uang atau pemasukan tambahan. </t>
  </si>
  <si>
    <t>Dampak Pernikahan Dini Terhadap tingkat Stress Pasangan usia muda</t>
  </si>
  <si>
    <t>Perkawinan dibawah umur merupakan pernikahan yang dilakukan oleh seorang laki-laki ataupun perempuan.Pernikahan dini adalah sebuah proses pernikahan dimana yang menikah pada masa anak-anak dibawah usia 17 tahun. Penelitian  kami lakukan bertujuan untuk mengetahui dampak dari pernikahan dini terhadap tingkat stres pasangan usia muda. Peneliti menggunakan metode observasi dan teknik purposive sampling.Data dikumpulkan dengan melakukan wawancara. Pernikahan dini bisa mempengaruhi kesehatan mental seperti mulai dari emosi yang tidak stabil dan dapat menimbulkan tekananan stres dan depresi</t>
  </si>
  <si>
    <t>Dampak perilaku bullying terhadap kesehatan mental bagi peserta didik di MTS N 1 Musi Banyuasin</t>
  </si>
  <si>
    <t>Penelitian ini dilatar belakangi oleh fenomena yang terjadi yakni merajalelanya kasus bullying yang terjadi pada peserta didik terutama pada lingkungan sekolah. Hasil penelitian ini diambil dari kasus bullying yang terjadi di MTS N 1 MUSI BANYUASIN. Penyebab terjadinya bahayanya bully tersebut. Akibatnya kesehatan mental peserta didik menjadi terganggu. Maka dari pada itu kami mengambil judul penelitian ini karena dampak yang ditimbulkan sangat berbahaya.</t>
  </si>
  <si>
    <t>Konsep Diri Remaja Pengguna IPhone di SMAN 1 Tebing Tinggi</t>
  </si>
  <si>
    <t xml:space="preserve">Penelitian ini berjudul Konsep Diri Remaja Pengguna iPhone di SMAN 1 Tebing Tinggi menggunakan metode kualitatif dengan teori interaksi simbolik dan teknik pengumpulan data berupa wawancara, observasi dan kepustakaan. Penelitian ini berfokus pada konsep diri remaja mengenai dirinya yang mengambil keputusan untuk menggunakan iPhone. Informan yang diteliti berjumlah tiga orang pelajar kelas XII di SMAN 1 Tebing Tinggi yang menggunakan iPhone. </t>
  </si>
  <si>
    <t>Gaya hidup hedonisme dan pengaruhnya dalam pembentukan karakter generasi muda</t>
  </si>
  <si>
    <t>Gaya hidup hedonisme merupakan pandangan pola hidup dimana seseorang mencari kesenangan dengan melakukan hal-hal yang berkaitan dengan kemewahan dan kenikmatan. Gaya hidup hedonisme memiliki dampak negatif dimana bertentangan dengan karakter bangsa diantaranya egois, boros, pergaulan bebas, tidak bertanggung jawab, tidak peduli terhadap lingkungan, tidak cinta tanah air, dan tidak disiplin</t>
  </si>
  <si>
    <t>Kecanduan Game Online Menuju kepada Sikap Individualisme pada Remaja</t>
  </si>
  <si>
    <t xml:space="preserve">Penelitian ini bertujuan untuk mengetahui apakah terdapat hubungan antara kecanduan game online dengan sikap individualisme pada remaja. Metode yang digunakan dalam penelitian ini adalah Penelian kuantitatif korelasional yang meneliti mengenai hubungan antara variabel bebas yaitu kecanduan game online dan variabel terikat, yaitu sikap individualisme. </t>
  </si>
  <si>
    <t>Menilik Peminat Permainan Tradisional Siswa di SMP Kabupaten Banyuasin di Era Gempuran Game Online</t>
  </si>
  <si>
    <t>Di karya ini, peneliti memaparkan hasil penelitiannya yang berupa jumlah peminat dan perbandingan peminat siswa SMP Kabupaten Banyuasin terhadap permainan tradisional dan game online yang dapatkan dari hasil kuesioner. untuk memperkuat data peneliti juga melakukan wawancara bersama bapak Irwan Pachrozi Ratu Bangsawan sebagai Perwakilan dinas pendidikan kabupaten Banyuasin.</t>
  </si>
  <si>
    <t>Persepsi masyarakat terhadap fenomena citayam fashion week</t>
  </si>
  <si>
    <t xml:space="preserve">Penelitian yang kami buat merupakan tentang persepsi masyarakat terhadap fenomena citayam fashion week, yang dimana merupakan fenomena street fashion yang sempat viral di kota depok tepatnya di daerah Citayam. Tujuan dari penelitian adalah mengkaji mengenai kecenderungan berpikir negatif masyarakat terhadap fenomena citayam fashion week, serta menganalisis peluang ekonomi di tengah viralnya fenomena citayam fashion week.
</t>
  </si>
  <si>
    <t>Hubungan Antara Rasa Kesepian dan Perilaku Narsistik Pada Remaja Pengguna Sosial Media Instagram</t>
  </si>
  <si>
    <t>Penelitian ini dilakukan untuk mengetahui apakah ada hubungan antara rasa kesepian dan perilaku narsistik pada remaja pengguna sosial media instagram. Penelitian ini bersifat kuantitatif dengan menggunakan skala kesepian The De Jong Gierveld short scales for emotional and social loneliness(2010) dan skala narsistik The NPI-16 as a short measure of narcissism by Ames, D. R. et al. (2006). Hasil penelitian yang didapatkan adalah hubungan antara rasa kesepian dan perilaku narsistik pada remaja pengguna sosial media instagram bersifat positif atau saling berkaitan</t>
  </si>
  <si>
    <t xml:space="preserve"> Daftar Peserta Lomba Peneliti Belia_2022 Daftar Peserta Lomba Peneliti Belia_2022 70% 12 J22  Analisis Perilaku Belajar Siswa Pasca Pembelajaran Daring di SMP Swasta Santo Nicholas Tahun 2022 To enable screen reader support, press Ctrl+Alt+Z To learn about keyboard shortcuts, press Ctrl+slash      		 Analisis Perilaku Belajar Siswa Pasca Pembelajaran Daring di SMP Swasta Santo Nicholas Tahun 2022 Turn on screen reader support  </t>
  </si>
  <si>
    <t>Penelitian tentang analisis perilaku belajar siswa pasca pembelajaran bertujuan untuk melihat perubahan dari segi cara belajar siswa setelah 2 tahun melalui pembelajaran daring. Karena pembelajaran daring perilaku belajar siswa menjadi lebih buruk dimana siswa mempunyai rendah minat belajar, kurang disiplin, curang dalam mengisi absen, curang dalam keikutsertaan, dan pembelajaran yang ketergantungan dengan android. Jika perilaku siswa tidak berubah untuk lebih baik maka akan ada penghambatan dalam pembelajaran.</t>
  </si>
  <si>
    <t>Aspek Penting Daripada  Kendali Diri</t>
  </si>
  <si>
    <t xml:space="preserve">Penelitian ini memiliki sasaran para kaum muda apalagi generasi saat ini, diharapkan dapat memberikan penerangan </t>
  </si>
  <si>
    <t>Pengelompokan Sosial Dalam Interaksi Antar Pelajar SMP Swasta Almuslimin Pandan</t>
  </si>
  <si>
    <t>Tujuan Penelitian ini adalah untuk mengetahui bentuk pengelompokan sosial, faktor penyebab terjadinya pengelompokan sosial tersebut dan dampak pengelompokan sosial dalam interaksi antar pelajar SMP Swasta Almuslimin Pandan. Jenis penelitian yang dilakukan oleh peneliti yaitu menggunakan metode kualitatif. Dengan proses pengumpulan data menggunakan wawancara dan observasi kepada siswa SMP Swasta Almuslimin Pandan. Dari penelitian ini ditemukan adanya beberapa bentuk pengelompok sosial, penyebabnya serta dampak apa yang dirasakan dari pengelompokan sosial yang terjadi.</t>
  </si>
  <si>
    <t>(Local Wisdom) Marsiadapari untuk Danau Toba</t>
  </si>
  <si>
    <t>Tulisan ini mengkaji tentang kearifan lokal
masyarakat Batak Toba terutama yang
menetap di Kecamatan Sigumpar dan
Kecamatan Narumonda dalam menjaga
lingkungan secara tradisional. Hasil
penelitian menunjukkan bahwa
masyarakat di Kecamatan ini sudah tidak
menggunakan air danau untuk kebutuhan
sehari-hari karena dianggap sudah
tercemar. Tetapi masyarakat Kecamatan
Sigumpar masih memanfaatkan Danau
untuk untuk irigasi, mandi, mencuci, dan
budidaya ikan keramba jaring apung.
Mereka hampir melupakan kearifan
tradisional yang pernah ada.</t>
  </si>
  <si>
    <t>tanggapan pernikahan berdasarkan sudut pandang generasi z</t>
  </si>
  <si>
    <t>penelitian ini membahas tentang pandangan generasi z te</t>
  </si>
  <si>
    <t>pandangan generasi z tentang pernikahan</t>
  </si>
  <si>
    <t>penelitian ini bertujuan untuk mencari tau "bagaimana tanggapan generasi z tentang pernikahan'' dan ''apakah generasi z masih memiliki minat untuk menikah?"</t>
  </si>
  <si>
    <t xml:space="preserve">Feminisme di Kalangan Remaja Indonesia </t>
  </si>
  <si>
    <t xml:space="preserve">Feminisme suatu gerakan  yang menginginkan kesetaraan Antara laki laki dan perempuan.Gerakan ini adalah suatu wadah dimana para perempuan dapat menyuarakan dan menuangkan pendapatnya. Pemikiran ini biasanya tumbuh di masa remaja yang berpeluang besar di mulai dari lingkungan keluarga, jadi dengan adanya gerakan ini para remaja terkhusus perempuan berharap tidak ada lagi pembeda dan kesenjangan antara laki-laki dan Perempuan di Indonesia.
</t>
  </si>
  <si>
    <t>Tingkat Menonton Drama Korea di Kalangan Siswa SMA Negeri 16 Medan Tahun 2022</t>
  </si>
  <si>
    <t>Perubahan zaman mengakibatkan banyak hal yang berubah pada kebiasaan remaja antara lain, munculnya kebiasaan menonton drama Korea. Kondisi ini mengakibatkan pengaruh terhadap kecenderungan perilaku remaja baik terhadap sikapnya maupun minat belajar serta prestasi belajarnya. Tujuan penelitian ini adalah untuk mengetahui bagaimana tingkat menonton drama di kalangan siswa SMA Negeri 16 Medan dan gambaran kecenderungan perilaku siswa sebagai akibat dari kebiasaan menonton tersebut. Ini merupakan penelitian deskriptif dengan metode survei dan teknik analisis kualitatif.</t>
  </si>
  <si>
    <t>PENGARUH GAME ONLINE TERHADAP INTERAKSI SOSIAL</t>
  </si>
  <si>
    <t>Penelitian ini dilakukan untuk mencari tahu bagaimana seorang gamer melakukan interaksi sosial dalam game dan perbandingannya ketika berinteraksi secara langsung di luar game.</t>
  </si>
  <si>
    <t>Dampak Pembatasan Penggunaan Gadget dan Internet terhadap Interaksi Sosial Siswa di SMA Islam Al Azhar 24 Boarding School</t>
  </si>
  <si>
    <t xml:space="preserve">       Dengan adanya gadget dan internet yang semakin maju, interaksi sosial antar sesama semakin berkurang. Tujuan dari penelitian ini adalah bagaimana dampak penggunaan gadget dan internet terhadap interaksi sosial di SMA Islam Al-Azhar 24 Boading School.
	Dalam penelitian kali ini kami mengumpulkan data dengan metode mewawancarai narasumber dan dengan mengamati perilaku sosial para pelajar di SMAIA 24 BS. Dari hasil wawancara narasumber dan observasi secara langsung, didapatkan hasil yang akan dijelaskan dalam penelitian kali ini.
</t>
  </si>
  <si>
    <t>dampak covid-19 terhadap aktivitas beribadah di kota banjar</t>
  </si>
  <si>
    <t>pada maret 2020 WHO mendeklarasikan penyebaran virus covid-19 sebagai kesehatan global. dampak terhadap aspek agama yaitu dibatasinya kerumunan. oleh karena itu pemerintah menyerukan menjaga jarak dan menghindari kerumunan. dan MUI menyerukan ibadah di rumah serta ditiadakannya sholat jumat berjamaah di masjid serta melarang perkumpulan acara keagamaan besar dan tempat beribadah seperti gereja, kuil, dan sinagoga justru dilarang untuk dikunjungi.</t>
  </si>
  <si>
    <t>Mengapa Pernikahan Menurun</t>
  </si>
  <si>
    <t xml:space="preserve">Mengapa angka pernikahan menurun. 
Saya berupaya menjelaskan secara singkat dan mudah dimengerti dan juga bagaimana opini saya dalam hal ini dan dari sudut pandang seorang pelajar SMA. Lengkap dengan data statistik dari tahun ke tahun dan juga penjelasannya dalam bentuk literasi maupun video. </t>
  </si>
  <si>
    <t>Pengaruh Cacar Monyet Terhadap Budaya 5S di SMAS Kartika XIX-1 Bandung</t>
  </si>
  <si>
    <t>Penelitian tersebut dilakukan bertujuan untuk mengetahui apakah siswa/siswi di SMAS Kartika XIX-1 Bandung mengetahui adanya virus cacar monyet dan pengaruh cacar monyet terhadap budaya 5S yang diterapkan di SMAS Kartika XIX-1 Bandung.</t>
  </si>
  <si>
    <t>Gen Z vs PNS: Analisis Tingkat Minat Generasi Z Terhadap Profesi Pegawai Negeri Sipil</t>
  </si>
  <si>
    <t xml:space="preserve">Dari kabar pendaftaran CPNS pada 2021 diketahui bahwa jumlah pendaftar kurang dari target pemerintah, sehingga menimbulkan opini adanya penurunan tingkat minat generasi Z pada profesi PNS. Untuk membuktikan opini yang beredar tersebut, kami membuat penelitian yang melibatkan generasi Z dalam rentan usia 16-17 tahun untuk mengetahui tingkat minat mereka terhadap profesi PNS pada saat ini. </t>
  </si>
  <si>
    <t xml:space="preserve">MAKALAH PENELITIAN YSC 2022  analisis faktor penyebab kenakalan remaja di kabupaten garut </t>
  </si>
  <si>
    <t xml:space="preserve">Dalam penelitian ini peneliti mengambil tiga rumusan masalah yaitu untuk mengetahui faktor penyebab, peran orang tua dan cara yang dilakukan untuk menghindari kenakalan remaja itu terjadi. Metode yang digunakan yaitu dengan cara deskriptif kualitatif yang mengambil datanya dilakukan melalui observasi dan wawancara. </t>
  </si>
  <si>
    <t>Fenomena Pernikahan Dini (Studi Kasus di Kecamatan Sucinaraja Kabupaten Garut Jawa Barat)</t>
  </si>
  <si>
    <t>Rumusan masalah dalam penelitian ini adalah sebagai berikut: 1) Apa faktor yang menyebabkan pernikahan dini di Kecamatan Sucinaraja?; 2) Apa dampak dari pernikahan dini?; 3) Bagaimana pendapat masyarakat Sucinaraja mengenai pernikahan dini?.</t>
  </si>
  <si>
    <t>"Persepsi dan Karakteristik Masyarakat Terhadap Naiknya Angka  Lesbian, Gay, Biseksual dan Transgender"</t>
  </si>
  <si>
    <t>LGBT atau Lesbian, Gay, Biseksual dan Transgender mungkin sudah tidak asing di telinga masyarakat luas akhir-akhir ini. Orang-orang yang menjadi bagian dari LGBT sendiri pun semakin banyak di setiap tahunnya, banyak penyebab yang menjadi alasan mereka untuk ikut andil dalam meramaikan bendera pelangi tersebut.</t>
  </si>
  <si>
    <t xml:space="preserve">Analisis Interaksionisme Simbolik terhadap Penyimpangan Perilaku Remaja (Kajiian Sosiologi Pendidikan terhadap Pelanggaran Norma Sosial Remaja di Citayam Fashion Week </t>
  </si>
  <si>
    <t xml:space="preserve">Penelitian ini berisikan tentang perilaku yang ditunjukan di kegiatan Citayam Fashion Week, diteliti menggunakan teori Interaksionisme Simbolik dalam studi sosiologi. </t>
  </si>
  <si>
    <t>Teori Gerakan Sosial dalam Program Sejuta Rumah di Kabupaten Pangandaran</t>
  </si>
  <si>
    <t>Salah satu implementasi dari teori gerakan sosial adalah program sejuta rumah yang diinisiasi oleh kementerian PUPR bekerja sama dengan pemerintah Kabupaten Pangandaran. Program tersebut bertujuan agar nelayan memiliki rumah layak huni sehingga pemerintah harus merelokasi semua perahu nelayan di daerah pantai pesisir barat menuju pelabuhan Cikidang. Melalui data tersebut, peneliti mengangkat keterkaitan antara teori gerakan sosial dengan pembangunan program sejuta rumah dan bagaimana respon masyarakat terhadap program tersebut. </t>
  </si>
  <si>
    <t>Hajat Laut Sebagai Kearifan Lokal di Pesisir Pantai Pangandaran</t>
  </si>
  <si>
    <t>Tradisi Hajat Laut merupakan kegiatan yang dilakukan oleh masyarakat di sepanjang pesisir pantai Pangandaran dan sudah menjadi  agenda tahunan karena selain untuk menarik minat wisatawan juga sebagai salah satu warisan turun temurun yang dilakukan oleh para nelayan. Kearifan lokal merupakan suatu kultur secara alami yang sudah diakui bersama oleh suatu kelompok masyarakat, yang mencakup cara berpikir, perilaku, sikap, nilai yang tercermin baik dalam wujud fisik maupun abstrak dan akan diwariskan oleh suatu generasi kepada generasi berikutnya.</t>
  </si>
  <si>
    <t>Pornografi Pada Pola Perilaku Manusia; Tinjauan Definisi dan Dampaknya</t>
  </si>
  <si>
    <t>bertujuan untuk meninjau definisi dan dampak yang ditimbulkan dari melihat/menonton pornografi pada pola perilaku manusia.Pornograf memicu perilaku adiktif yang menyebabkan kerusakan sel-sel otak bagian depan yang fungsinya sebagai pusat decision making dan analisis. Hal tersebut mengganggu rasionalitas–kemampuan menggunakan pikiran untuk hidup berkeutamaan (life of virtues) yang pada akhirnya, timbul sikap yang di luar kendali dari individu itu sendiri.</t>
  </si>
  <si>
    <t>Degradasi Akhlak Generasi Z dalam Penggunaan Aplikasi Tik Tok</t>
  </si>
  <si>
    <t>Latar Belakang 
Kebanyakan pengguna aplikasi Tik Tok yang belum mengerti tentang etika berkomunikasi di dunia maya adalah Generasi Z usia remaja yang masih perlu bimbingan terutama mereka yang dilingkungan keluarganya kurang mendapat kasih sayang atau remaja yang terjebak lingkungan pergaulan yang salah. Generasi Z kelahiran tahun 1997-2012 dan berusia antara 10-24 tahun pada tahun 2022.
Perumusan Masalah
1.	Apa yang dimaksud dengan degradasi akhlak ?
2.	Apa penyebab degradasi akhlak pada generasi z ?
3.	Bagaimana cara mengatasi degradasi akhlak generasi z dalam penggunaan aplikasi Tik Tok</t>
  </si>
  <si>
    <t>Studi kasus terhadap pengunduran diri dan ketidakaktifan pengurus OSIS SMA Al Huda Arjasari periode 2020-2021</t>
  </si>
  <si>
    <t xml:space="preserve">Keanggotaan OSIS di SMA Al-Huda Arjasari pada  periode 2020-2021 terjadi penurunan  yang signifikan. Baik itu karena mengundurkan diri, maupun sudah tidak aktif diberbagai kegiatan OSIS .Tujuan penelitian adalah untuk mengalisis Persepsi keanggotaan OSIS terkait penyebab penurunan  jumlah serta ketidak aktifan pengurus OSIS dan mengetahui dampak negatif dari penurunan jumlah tersebut. </t>
  </si>
  <si>
    <t>persepsi masyarakat terhadap pemanfaatan energi nuklir sebagai sumber pembangkit listrik</t>
  </si>
  <si>
    <t>penelitian ini bertujuan untuk mengkaji apakah masyarakat paham dan mengenal apa itu nuklir, dan juga mengapa masyarakat memiliki stigma negatif terhadap energi nuklir. kami juga ingin lebih mengetahui pendapat masyarakat jika energi nuklir dijadikan sebagai sumber pembangkit listrik di Indonesia. disamping anggapan negatif masyarakat terdapat beberapa manfaat dari energi nuklir seperti di bidang kesehatan, dan bidang pertanian untuk menghasilkan varietas unggul. namun, tetap saja masyarakan masih memiliki anggapan negatif tentang nuklir</t>
  </si>
  <si>
    <t>Pencegahan Perundungan / Bullying Untuk Mendukung Zero Violence Education di Lingkungan Pondok Pesantren Modern Al-Islam (Studi Kasus : Santri Banat Kelas X, XI, dan XII)</t>
  </si>
  <si>
    <t>Beberapa kasus bullying yang terjadi di Pondok Pesantren Modern Al-Islam menjadi salah satu contoh dari permasalahan sosial yang terjadi di lembaga pendidikan. Hal ini menggambarkan bahwa pondok pesantren bukanlah lingkungan pendidikan yang sepenuhnya bebas dari perilaku perundungan / bullying. Maka diperlukan sebuah Upaya untuk mencegah terjadinya perundungan / bullying yaitu dengan Program 4T (Treatment, Touch, Teamwork dan Tindakan). Hal tersebut memperlihatkan bahwa pencegahan perundungan untuk mendukung zero violence education di lingkungan pondok pesantren sudah mulai terwujud</t>
  </si>
  <si>
    <t>Gen z dan Patarana Jejak Adat yang Mulai Pupus</t>
  </si>
  <si>
    <t>Penelitian kami berisi tentang observasi kami mengapa generasi z tidak mengetahui cara pembuatan patarana dan bagaimana solusi dari generasi z dalam melestarikan patarana ini.</t>
  </si>
  <si>
    <t>Persfektif Budaya Meurukon di Kalangan Gerasi Digital Netive</t>
  </si>
  <si>
    <t>Penelitian ini menjelaskan tentang seni Meurukon yang mulai hilang di kalangan generasi digital Native</t>
  </si>
  <si>
    <t>Pria Metroseksual = Homoseksual? : Menguangkap Keterkaitan Pria Metroseksual Dengan Eksistensia Komunitas Gay di Aceh</t>
  </si>
  <si>
    <t>Penelitian ini bertujuan untuk : 1). Mengetahui penyebab di lakukannya penelitian ini di daerah Aceh Kota Subulussalam.2).Mengetahui pengaruh pria metroseksual terhadap peningkatan komunitas gay di Kota Subulussalam.. Teknik pengambilan data yang digunakan dengan wawancara mendalam terhadap beberapa informan serta pembagian angket likert kepada pria metroseksual</t>
  </si>
  <si>
    <t>Eksistensi Penggunaan Biji Ganja Pada Bumbu Kulier Sebagai Kearifan Lokal Masyarakat Aceh</t>
  </si>
  <si>
    <t>Tujuan peneliian ini : (1) untuk mengetahui apakah biji ganja masih digunkan sebagai bumbu makanan khas Aceh sampai saat sekarang ini. (2) untuk mengetahui respon generasi z terhadap penggunaan biji ganja sebagai bumbu kuliner masakan khas Aceh</t>
  </si>
  <si>
    <t>Efektivitas Media Film Pendek "Doa Pagi Ini" dalam Meningkatkan Toleransi Beragama pada Siswa SMA/Sederajat Kota Banda Aceh</t>
  </si>
  <si>
    <t>Penelitian ini tentang meningkatkan toleransi beragama di kalangan remaja SMA/sederajat di Kota Banda Aceh menggunakan film pendek “Doa Pagi Ini”. Penelitian ini untuk mengetahui apakah film pendek “Doa Pagi Ini” dapat meningkatkan toleransi beragama pada siswa SMA/Sederajat Kota Banda Aceh. Hasil penelitian menunjukkan bahwa 100% setuju bahwa film pendek tersebut dapat meningkatkan toleransi beragama pada siswa SMA/Sederajat Kota Banda Aceh dan 96,3% dari 27 responden mengatakan setuju bahwa film pendek “Doa Pagi Ini” dapat menjadi media efektif untuk meningkatkan toleransi beragama.</t>
  </si>
  <si>
    <t>KELESTARIAN BUDAYA MELAYU TAMIANG PADA ERA GLOBALISASI</t>
  </si>
  <si>
    <t>Penelitian ini berjudul “Kelestarian Budaya Melayu Tamiang Pada Era Globalisasi.” Adapun rumusan masalah pada penelitian ini adalah bagaimana bentuk kebudayaan Aceh Tamiang yang mungkin masih sangat jarang diketahui oleh masyarakat sekitar.
 Tujuan dalam penelitian ini untuk mengetahui dan mendeskripsikan tentang kebudayaan Aceh Tamiang serta untuk mengetahui dan mendeskripsikan perbedaan kebudayan Aceh Tamiang dengan budaya di wilayah lainnya.</t>
  </si>
  <si>
    <t>Child Abuse dan Keamanan Lingkungan Menurut Teori Gramsci dalam Menghadapi Tantangan Bonus Demografi 2025-2030.</t>
  </si>
  <si>
    <t>Penelitian ini dilatar belakangi oleh peningkatan kasus child abuse, Angka kematian akibat kekerasan mencapai 28,8% per 100.000 jiwa. Hal tersebut dapat mengancam bonus demografi yang berdampak pada ekonomi di Indonesia pada 2025-2030. Didapatkan 
 kesimpulan dari penelitian ini, yaitu tingkat keamanan lingkungan sangat berpengaruh terhadap terjadinya kasus kekerasan terhadap anak: Keamanan lingkungan yang terjadi pada kasus kekerasan terhadap anak, Cara menciptakan lingkungan yang aman dan nyaman untuk perlindungan anak dalam menghadapi tantangan Bonus Demografi 2025-2030.</t>
  </si>
  <si>
    <t>Nilai-Nilai Keberagaman Budaya Daerah dalam Video Musik Wonderland Indonesia Karya Alffy Rev</t>
  </si>
  <si>
    <t>Yang melatar belakangi penelitian ini adalah didalam youtube terdapat berbagai macam konten salah satunya adalah konten video musik Wonderland Indonesia karya Alffy Rev, yang dibuat untuk mempresentasikan Indonesia yang kaya akan budaya daerahnya. Sehingga dari latar belakang tersebut peneliti ingin mengetahui nilai-nilai keberagaman budaya daerah apa saja yang ada didalam video musik Wonderland Indonesia karya Alffy Rev. Metode penelitian pada penelitian ini menggunakan metode Analisis isi.</t>
  </si>
  <si>
    <t>Perspektif Masyarakat Desa Traji Kecamatan Parakan Kabupaten Temanggung Terhadap Upacara Adat Malam Satu Muharram "Suronan"</t>
  </si>
  <si>
    <t>Penelitian ini di latar belakangi oleh perspektif atau sebuah cara pandang yang timbul dari masyarakat desa Traji mengenai upacara adat suronan, tujuannya adalah Mengetahui apa pendapat warga masyarakat desa Traji yang beragama islam dan non islam mengenai upacara adat suronan. Peneliti menggunakan metode analisis kualitatif dari hasil teknik pengumpulan data wawancara dan angket. Simpulannya adalah warga memiliki banyak pendapat namun mayoritas tidak setuju jika upacara adat ini dihilangkan.</t>
  </si>
  <si>
    <t>MAKALAH PENELITIAN LPB JATENG 2023 Pandangan Masyarakat Multikultural Mengenai Keberagaman di sekitar Alun Alun Bhinneka Kota Magelang</t>
  </si>
  <si>
    <t>Alun-Alun Kota Magelang sebagai Alun Alun Bhinneka, sebagai simbol keberagaman dan kesatuan bangsa, berpotensi menjadi ruang publik yang mewujudkan nilai-nilai toleransi beragama. Penelitian ini bertujuan menganalisis pandangan Masyarakat tentang toleransi beragama di lingkungan Alun-Alun Bhinneka.
 Kesimpulan dari penelitian ini adalah Alun-Alun Bhinneka memiliki potensi besar sebagai ruang publik yang mewujudkan toleransi beragama melalui interaksi dan kegiatan lintas agama.</t>
  </si>
  <si>
    <t>Eksistensi Tradisi Pernikahan Masyarakat Samin di Era Modernisasi</t>
  </si>
  <si>
    <t>Penelitian di bidang sosiologi ini membahas mengenai eksistensi tradisi pernikahan masyarakat samin di era modernisasi. Penelitian ini mengkaji tentang bagaimana masyarakat adat khusus nya suku samin mempertahankan tradisi pernikahan di era modern dengan menggunakan metode qualitative analysis. Di dalamnya mengupas tentang latar belakang, prosesi pernikahan, cara mempertahankan tradisi, perubahan-perubahan yang terjadi dan hal lainnya mengenai eksistensi tradisi pernikahan masyarakat samin di era modern ini.</t>
  </si>
  <si>
    <t>generasi z pengguna tiktok dalam perspektif masyarakat tontonan guy debord</t>
  </si>
  <si>
    <t>penelitian ini bertujuan untuk mengetahui alasan generasi z menggunakan tiktok, mengetahui isi (materi) dalam konten yang dibuat, mengetahui tujuan generasi z pengguna tiktok membuat konten sehingga menjadi masyarakat tontonan. penelitian ini merupakan penelitian deskriptif kualitatif. teknik pengumpulan data dengan observasi, wawancara dan dokumentasi. teknik analisis data dengan tahapan reduksi data, penyajian data, penarikan kesimpulan dan verifikasi.</t>
  </si>
  <si>
    <t>Meningkatkan Kualitas Hidup Lansia di Kota Salatiga Melalui Metode SHAKE: Kesehatan, Kerohanian, dan Keterampilan</t>
  </si>
  <si>
    <t>Penelitian ini bertujuan untuk meningkatkan kualitas hidup lansia di Kota Salatiga, sebagaimana bahwa kualitas hidup lansia semakin bertambahnya usia akan semakin menurun. Perlakuan dari penerapan metode SHAKE yaitu Kesehatan; sebagai upaya meningkatkan kebugaran dan mencegah penyakit, Kerohanian; sebagai upaya meningkatkan sikap spiritualitas, Keterampilan; sebagai upaya meningkatkan motorik halus sehingga bermanfaat bagi psikis lansia.</t>
  </si>
  <si>
    <t>Analisis Pengaruh Intensitas Bermain Game Moba Terhadap Perubahan Emosi dan Pemilihan Kata pada Remaja SMA Di Kabupaten Boyolali</t>
  </si>
  <si>
    <t>Dari adanya game moba yang dimainkan dengan intensitas berlebihan memberikan dampak positif dan negatif bagi remaja seperti perubahan emosi yang signifikan dan perubahan kemampuan pemilihan kata. Dimana 2 aspek tersebut berperan penting bagi remaja di kehidupan sehari-hari. Dari hal inilah kami tertarik untuk mengkaji potensi dari game moba serta menganalisis pengaruh intensitas bermain game moba bagi remaja SMA di kabupaten.</t>
  </si>
  <si>
    <t>Srikandi Penjual Dawet Ayu : Fenomena Perempuan Penjual Dawet Ayu Dalam Pemenuhan Ekonomi dan Kesejahteraan Keluarga</t>
  </si>
  <si>
    <t>Dawet Ayu merupakan minuman tradisional yang berasal dari Banjarnegara, cara pembuatan yang sederhana menjadi alasan mengapa banyak penjual Dawet Ayu dilakukan oleh kaum perempuan. Penelitian ini mendeskripsikan konstruksi peran perempuan penjual Dawet Ayu dalam pemenuhan kebutuhan ekonomi keluarga. Penelitian menggunakan pendekatan fenomenologi. Hasilnya menunjukkan konstruksi peran perempuan penjual Dawet Ayu Banjarnegara dalam pemenuhan kebutuhan ekonomi keluarga, tampak melalui potretnya sebagai penjual, perannya dalam hal pemasaran, serta perannya dalam pendukung ekonomi keluarga.</t>
  </si>
  <si>
    <t>Pengaruh Gadget dalam Ruang Kelas terhadap Partisipasi Aktif dan Keterlibatan Belajar SIswa</t>
  </si>
  <si>
    <t>Penelitian ini bertujuan untuk meningkatkan keterlibatan siswa dan penguasaan konsep biologi siswa kelas IX SMP melalui penggunaan gadget. Penelitian yang dilakukan merupakan Penelitian Tindakan Kelas yang dilaksanakan dalam tiga siklus dengan penerapan penggunaan gadget.</t>
  </si>
  <si>
    <t>Tradisi Kondangan Sambatan, Kearifan Lokal Masyarakat Desa Kalikudi Kecamatan Adipala Kabupaten Cilacap</t>
  </si>
  <si>
    <t>Penelitian ini membahas tentang tradisi kondangan sambatan di desa Kalikudi yang dilakukan ketika ada seseorang yang sedang membangun/merenovasi rumah. Biasanya laki laki membantu dalam pekerjaan fisik dan perempuan menyumbang sembako kepada pihak yang membangun rumah. Karena dampak modernisasi dan kesibukan masyarakat, tradisi ini masih ada namun sedikit berkurang.</t>
  </si>
  <si>
    <t>Harmonisasi Antara Tuhan, Manusia, dan Alam (Eksistensi Tradisi Sedekah Gunung di Kawasan Lereng Gunung Merapi)</t>
  </si>
  <si>
    <t>Penelitian ini dilakukan untuk mengetahui eksistensi tradisi sedekah gunung di kawasan lereng gunung merapi. Tradisi ini menjadi kearifan lokal di Kabupaten Boyolali yang dimana tradisi sedekah gunung memiliki keterkaitan antara tuhan, manusia , dan alam. Namun, pada perkembangan zaman kearifan lokal semakin terkikis di kehidupan. Sehingga penelitian ini juga untuk mengetahui persepsi masyarakat mengenai tradisi sedekah gunung di kawasan lereng gunung merapi.</t>
  </si>
  <si>
    <t>Wacana Pembatasan Nikah bagi Orang Dengan HIV/AIDS (ODHA) di Kabupaten Cilacap</t>
  </si>
  <si>
    <t>Penelitian ini membahas wacana pembatasan nikah bagi ODHA di Kabupaten Cilacap. Salah satu syarat pernikahan di Kabupaten Cilacap adalah mendapat konseling HIV/AIDS yang biasanya dilanjutkan dengan tes CD4. Kantor Kemenag Kabupaten Cilacap sempat melontarkan pembatasan nikah orang dengan HIV/AIDS wacana ini ditolak oleh Komisi Penggulangan Aids Kabupaten Cilacap. Penelitian ini bertujuan mengetahui alasan dari wacana pembatasan nikah bagi ODHA dan bagaimana solusi nikah yang aman bagi ODHA.</t>
  </si>
  <si>
    <t>Analisis Pernikahan Massal Menggunakan Satu Tusuk Sate sebagai Pendamping Mahar di Purworejo</t>
  </si>
  <si>
    <t>Pengunaan satu tusuk sate sebagai bagian dari mahar dalam pernikahan massal di pondok API winong, purworejo ini mengandung filosofi yaitu memberdayakan makanan khas winong, melestarikan kerajinan tangan Masyarakat setempat yaitu besek yang untuk tempat pelaminannya dan untuk pengantin akan menyatukan cita rasa dengan kelembutan dan kemanisan hidup seperti Sate Winong yang dagingnya lembut, empuk dengan kecap racikan sendiri yang manis mantap diharapkan bisa menjadi gambaran kehidupan yang positif untuk para pengantin.</t>
  </si>
  <si>
    <t>Joglo Pencu Kudus: Akulturasi dan Pelestarian Rumah Adat Kudus Sebagai Perwujudan Budaya Pesisir Jawa</t>
  </si>
  <si>
    <t>Penelitian bertujuan untuk mengetahui: 1) perwujudan akulturasi dan makna simbolis arsitektur Rumah Adat Joglo Pencu sebagai perwujudan budaya pesisir Jawa; dan 2) aktualisasi pelestarian Rumah Adat Joglo Pencu di tengah gempuran arsitektur modern. Hasil penelitian membuktikan bahwa rumah adat Joglo Pencu Kudus telah ada sejak tahun 1500-an M. Rumah adat Joglo Pencu merupakan hasil akulturasi antara budaya Hindu, Cina, Islam, dan Eropa. Upaya pelestarian Rumah Adat Joglo Pencu Kudus dilakukan dengan pendekatan yuridis, kearifan lokal, perawatan, dan keamanan.</t>
  </si>
  <si>
    <t>Meminimalisir Anak Putus Sekolah Dengan Pendekatan Human Relations di Kecamatan Gladagsari</t>
  </si>
  <si>
    <t>Penelitian ini bertujuan untuk 1.) Untuk
 mengkaji faktor penyebab anak putus sekolah
 di Kecamatan Gladagsari. 2.) Untuk mengetahui
 persepsi masyarakat terhadap anak putus
 sekolah di Kecamatan Gladagsari. 3.) Untuk
 mengetahui model pendekatan human relation
 dalam meminimalisasi anak putus sekolah di
 Kecamatan Gladagsari. Penelitian ini dilakukan 
 di Kecamatan Gladagsari, selama 7 minggu 
 terhadap 235 anak putus sekolah dan 
 masyarakat di Kecamatan Gladagsari yang
 ditentukan secara acak menggunakan rumus 
 slovin.</t>
  </si>
  <si>
    <t>Analisis Tentang Tanggapan Dan Stigma Masyarakat Terhadap Ketergantungan Mindring Di Kabupaten Boyolali</t>
  </si>
  <si>
    <t>Menganalisis Tentang Tanggapan Dan Stigma Masyarakat Terhadap Ketergantungan Mindring Di Kabupaten Boyolali</t>
  </si>
  <si>
    <t>Kaum Marginal : Studi Tentang Pola Kehidupan, Masyarakat, dan Masa Depan Pengamen di Surakarta</t>
  </si>
  <si>
    <t>Penelitian ini mengkaji tentang pola kehidupan, masyarakat, serta masa depan dari kaum marginal khususnya pengamen. Tujuan penelitian ini adalah untuk mengetahui kehidupan sosial ekonomi para pengamen sebelum dan sesudah menjadi pengamen, serta untuk mengetahui kehidupan pengamen dapat mengantarkan harapan dan masa depan bagi para pengamen di Surakarta.</t>
  </si>
  <si>
    <t>Budaya Konsumerisme Penggemar K-Pop Indonesia Terhadap Produk Fast-Fashion</t>
  </si>
  <si>
    <t>Fast fashion merupakan istilah modern yang diperuntukkan bagi industri busana dalam menyebut desain yang silih berganti dalam jangka waktu singkat. Industri fashion sering kali memanfaatkan idola K-Pop sebagai sarana promosi. Budaya konsumerisme pun menguasai penggemar K-Pop di Indonesia dan menjadi sebuah masalah baru yang harus diwaspadai.</t>
  </si>
  <si>
    <t>Sikap Individualisme Remaja di Wilayah Surakarta pada Era Digital: Studi Kasus SMA Negeri 7 Surakarta</t>
  </si>
  <si>
    <t>Perkembangan teknologi yang sangat cepat menyebabkan perubahan perilaku masyarakat. Salah satu perubahan perilaku masyarakat ditandai dengan munculnya sikap individualisme. Sikap individualisme ini jika dibiarkan terus menerus akan mengakibatkan degradasi sosial. Dengan adanya hal tersebut peneliti memiliki tujuan untuk mengetahui sikap individualisme remaja di Surakarta pada era digital yang selanjutnya dapat dijadikan referensi dalam menyikapi keadaan dan bertindak sebagai seorang remaja.</t>
  </si>
  <si>
    <t>Upaya Peningkatan Pemahaman Edukasi Seks Pada Remaja Melalui Aplikasi ANIBOM Sebagai Media Edukasi Remaja.</t>
  </si>
  <si>
    <t>Penelitian ini dilakukan karena edukasi seks di Indonesia masih tabu untuk dibicarakan. Dan dikarenakan tidak ada yang memberikan edukasi seks pada remaja, para remaja mulai menunjukkan dampak negatif dari perilaku seks bebas. Untuk mengurangi hal tersebut, kami membuat inovasi. Yakni membuat Aplikasi ANIBOM, yang berisi animasi dan kuis yang dapat meningkatkan pemahaman remaja mengenai edukasi seks.</t>
  </si>
  <si>
    <t>Fetisisme dalam Konteks Penyimpangan Seksual: Kajian Mendalam tentang Manifestasi, Faktor Pemicu, dan Dampak Psikososial</t>
  </si>
  <si>
    <t>Penelitian sosiologis ini mengangkat sebuah kasus penyimpangan seksual berupa fetisism, dengan didukungnua juga beberapa kasus nyata di Indonesia, mendorong kita untuk meneliti permasalahan ini. Dengan berbekal penelitian sejara kajian literatur yang menggunakan metode kualitatif yakni membandingkan objek penelitain satu dan yang lainnya, mampu melahirkan karya tulis kami buat. Data dan sumber-sumber juga didasari pada penelitian nyata oleh para pakar yang sudah teruji kebenarannya.</t>
  </si>
  <si>
    <t>Analisis Pengaruh Perkembangan Cafe Terhadap Perilaku Konsumtif Pelajar SMA di Kabupaten Kudus</t>
  </si>
  <si>
    <t>Penelitian ini bertujuan untuk mengetahui seberapa besar tingkat konsumtif pelajar SMA di Kabupaten Kudus. Penelitian ini menggunakan metode kuantitatif dan metode deskriptif. Variabel pada penelitian ini yaitu: perkembangan cafe di Kabupaten Kudus sebagai variabel X, dan perilaku konsumtif pelajar SMA di Kabupaten Kudus sebagai variabel Y. Hasil penelitian menunjukkan bahwa perkembangan cafe di Kabupaten Kudus memiliki tingkat pengaruh rendah terhadap perilaku konsumtif pada pelajar SMA di Kabupaten Kudus.</t>
  </si>
  <si>
    <t>Persepsi Masyarakat Sekitar Terhadap Eksistensi Penyandang Disabilitas Dalam Membangun Relasi Sosial di Kabupaten Boyolali</t>
  </si>
  <si>
    <t>untuk mengetahui persepsi dan penerimaan masyarakat terhadap penyandang disabilitas, khususnya tuna daksa dalam menjalin relasi sosial dengan masyarakat sekitar</t>
  </si>
  <si>
    <t>Pasuwitan Sebagai Legalitas Perkawinan : Telaah Syariat Islam dan Hukum Positif Negara terhadap Perkawinan Suku Samin Dukuh Kaliyoso Desa Karangrowo Kecamatan Undaan Kabupaten Kudus</t>
  </si>
  <si>
    <t>Konsep Pasuwitan acapkali dipandang kontroversial, karena kontradiktif terhadap legalitas syariat Islam dan hukum positif negara. Tujuan riset adalah untuk menganalisis: 1) asal-usul Komunitas Samin di Dukuh Kaliyoso, Desa Karangrowo, Undaan, Kudus?, 2) prosesi Pasuwitan dalam adat perkawinan masyarakat Suku Samin di Dukuh Kaliyoso, Desa Karangrowo, Kecamatan Undaan, Kabupaten Kudus, dan 3) legalitas Pasuwitan dalam adat perkawinan masyarakat Suku Samin Dukuh Kaliyoso menurut prespektif syariat Islam dan hukum positif negara. Penelitian ini menggunakan metode library research.</t>
  </si>
  <si>
    <t>Meraih Asa di Lereng Merapi : Studi Kasus Kemiskinan Struktural pada Kehidupan Petani di Desa Samiran, Kecamatan Selo, Kabupaten Boyolali</t>
  </si>
  <si>
    <t>Berdasarkan studi kasus yang telah dilakukan melalui wawancara, observasi, dan studi literatur, petani di Desa Samiran tergolong sebagai masyarakat miskin karena pendapatan yang berada di bawah UMK, infrastruktur yang kurang memadai, dan tingkat pendidikan yang rendah. Faktor-faktor yang menyebabkan hal tersebut diantaranya sistem patron-klien dan hukum pasar di sektor hortikultura dan tembakau, kurangnya intervensi pemerintah, dan pola pikir masyarakat yang cenderung tradisional.</t>
  </si>
  <si>
    <t>Fenomena Phubbing pada Masyarakat di Kota Palembang</t>
  </si>
  <si>
    <t>Penelitian kami dengan judul "Fenomena Phubbing pada Masyarakat di Kota Palembang" dilatarbelakangi oleh banyaknya masyarakat di Kota Palembang yang kecanduan bermain smartphone sehingga menyebabkan timbulnya perilaku phubbing di kalangan masyarakat Kota Palembang, oleh karena itu kami melakukan penelitian ini untuk meminimalisir timbulnya perilaku phubbing tersebut. Diharapkan dengan penelitian ini, masyarakat bisa lebih berhati-hati lagi dalam penggunaan smartphone di kehidupan sehari-hari.</t>
  </si>
  <si>
    <t xml:space="preserve">Analisis Korelasi antara Komitmen Organisasi dan Ekstrakurikuler terhadap Relasi Sosial Siswa </t>
  </si>
  <si>
    <t xml:space="preserve">Pada judul ini, peneliti menganalisis apakah hubungan komitmen organisasi memiliki peran terhadap perluasan relasi sosial siswa di SMA Negeri 1 Palembang. Metode penelitian yang digunakan pada penelitian ini adalah kuantitatif korelasional yang di mana penelitian ini meneliti hubungan antara variabel bebas yaitu komitmen organisasi dan variabel terikat nya yaitu relasi sosial di lingkungan SMA Negeri 1 Palembang. </t>
  </si>
  <si>
    <t>Perilaku Konsumtif Masyarakat Banyuasin Terhadap Tren Makanan Kekinian Akibat Social Media Marketing</t>
  </si>
  <si>
    <t xml:space="preserve">Penelitian ini bertujuan untuk mengetahui perilaku konsumtif masyarakat Banyuasin terhadap tren makanan kekinian akibat social media marketing dan penggunaan social media marketing pada masyarakat Banyuasin. Metode yang dilakukan dalam penelitian ini yaitu  deskriptif kualitatif
Hasil dari penelitian ini yaitu, social media marketing memiliki hubungan dengan munculnya perilaku konsumtif masyarakat Banyuasin terhadap tren makanan kekinian dan social media marketing mampu membuat masyarakat Banyuasin untuk melakukan pembelian produk yang di promosikan
</t>
  </si>
  <si>
    <t>Toxic Masculinity Menjadi Pemicu Terjadinya Kekerasan di dalam sebuah Hubungan</t>
  </si>
  <si>
    <t>Penelitian ini membahas tentang toxic masculinity yang menjadi pemicu terjadinya kekerasan dalam sebuah hubungan. Peneliti juga membahas bagaimana cara untuk mengurangi kekerasan yang terjadi, sehingga tingkat kekerasan dalam sebuah hubungan dapat berkurang.</t>
  </si>
  <si>
    <t>OPPRESSION BEHAVIOR: Sebagai Sarana dan Strategi Dalam Pencegahan Cyber bullying di Kabupaten PALI</t>
  </si>
  <si>
    <t xml:space="preserve">Penelitian ini dilakukan untuk mengetahui,memahami, dan mengetahui cara pencegahan tentang OPPRESSION
BEHAVIOR
</t>
  </si>
  <si>
    <t>Meningkatkan Minat Peserta Didik Terhadap Budaya Senjang</t>
  </si>
  <si>
    <t>Penelitian ini di latar belakangi dengan fenomena yang terjadi di kalangan peserta didik. Sebagian dari mereka tidak memiliki minat dalam melestarikan budaya daerahnya. Melestarikan budaya daerah adalah tanggung jawab bersama tanpa membedakan umur, jenis kelamin, dan status sosial. Seperti di kota Sekayu salah satu kebudayaan yang memiliki ciri khasnya yaitu senjang. Namun saat ini, kurangnya peserta didik yang meminati dan melestarikan budaya tersebut.</t>
  </si>
  <si>
    <t>E-CAyu (Efektivitas Candi Bumi Ayu di Kabupaten PALI)</t>
  </si>
  <si>
    <t>Pengenalan aplikasi E-cayu (Efektivitas Candi Bumi Ayu) pada Masyarakat mengenai candi bumi ayu dikarenakan masyarakat acuh terhadap peninggalan sejarah candi di Kabupaten Penukal Abab Lematang Ilir. Pada awalnya candi bumi ayu terkubur didalam tanah lama kelamaan banyak Masyarakat yang menggali tanah tersebut dan munculah sebuah bangunan berupa arca-arca peninggalan zaman Kerajaan sriwijaya pada kala itu. Sehingga peneliti berinovasi membuat aplikasi game candi yang bisa mengedukasi anak-anak</t>
  </si>
  <si>
    <t>Analisis Faktor Penyebab Kurangnya Rasa Percaya Diri Siswa/i di SMAN 3 Palembang</t>
  </si>
  <si>
    <t>penelitian Penelitian ini mengeksplorasi faktor-faktor yang mempengaruhi kurangnya percaya diri siswa di SMAN 3 Palembang. Latar belakang penelitian ini adalah perhatian terhadap penurunan rasa percaya diri siswa di lingkungan pendidikan. Metodologi penelitian melibatkan penggunaan angket dan pengambilan sampel dari tabel Isaac Michael. siswa di SMAN 3 Palembang mengalami kurangnya percaya diri karena faktor-faktor seperti status sosial, penampilan fisik, pengalaman, dan cara berkomunikasi. Hasil menunjukkan bahwa faktor yang paling berpengaruh adalah cara berkomunikasi.</t>
  </si>
  <si>
    <t>Pengaruh Kenakalan Remaja Terhadap Naiknya Angka Putus Sekolah Pada Remaja di Kampus Ogan Kota Sekayu</t>
  </si>
  <si>
    <t>Pergaulan remaja sudah menjadi suatu masalah yang muncul pada saat ini, tetapi pergaulan remaja sudah menjadi persoalan di berbagai tempat. Penelitian ini dilaksanakan pada tanggal 6 Juni 2023 s/d 13 Juni 2023, dengan menggunakan metode Deskriptif-kualitatif. Populasi pada sampel penelitian ini adalah remaja di Kampung Ogan, Kota Sekayu yang putus sekolah. Penelitian ini bertujuan untuk mengetahui dampak yang di timbulkan dari pergaulan bebas.</t>
  </si>
  <si>
    <t>Perspektif generasi z terhadap adanya AI (Kecerdasan Buatan) di era penggunaan teknologi canggih dan persaingan karier</t>
  </si>
  <si>
    <t xml:space="preserve">Kecerdasan buatan (AI) adalah paradigma teknologi baru yang berpotensi memberikan manfaat besar bagi umat manusia, namun juga memiliki potensi besar untuk memberikan dampak negatif bagi gen-Z untuk mendapatkan karier. Tujuan penelitian ini adalah untuk mendeskripsikan perspektif gen-Z terhadap adanya AI di era penggunaan teknologi canggih dan persaingan karier.
</t>
  </si>
  <si>
    <t>Generasi Muda dan tradisi Adat: Perspektif Sosiologi tentang Partisipasi dan Tantangan dalam Melestarikan Adat Ngusong Taye pada Tradisi Pernikahan di Daerah Kayuagung Kabupaten Ogan Komering Ilir</t>
  </si>
  <si>
    <t>Penelitian ini tentang Partisipasi generasi muda dalam melestarikan adat ngusung taye melalui berbagai sosial media dan remaja putri Kayuagung sudah mulai menabung mengumpulkan sendiri barang bawaan yang akan mereka bawa pada saat menikah nanti. Tantangan yang dihadapi kurang nya kesadaran dari generasi muda untuk melestarikan adat dan memerlukan sumber daya dan dana. Dari Persfektif sosiologi adanya pengaruh promordialisme, Stratifikasi social terlihat dari adanya pembedaan adat pernikahan menjadi empat bagian, Seiring perkembangan zaman adat ngusong taye mengalami perubahan social</t>
  </si>
  <si>
    <t>PFC: DARI TRADISI SAMPAI MODERNISASI, Mengenalkan Budaya Kota Prabumulih Melalui Media PFC (Prabumulih Fashion Carnaval) Pasca Pandemic Covid-19</t>
  </si>
  <si>
    <t xml:space="preserve">Merebaknya pandemi covid-19, memicu hilangnya semua kegiatan yang dilakukan selama bertahun tahun. Salah satunya adalah pawai (karnaval).
Prabumulih, Sumatra Selatan juga memiliki perayaan festival karnaval yang diadakan setiap tahunnya. Festival ini disebut dengan Prabumulih Fashion Carnaval (PFC). Pasca setelah pandemic Covid-19 berlalu, festival tersebut diadakan kembali sejak dua tahun silam. Terlihat dari antusiasme masyarakat mengaku senang dengan kembali digelarnya karnaval dalam rangka HUT kota Prabumulih yang ke-21 pada tahun 2022 kemarin. </t>
  </si>
  <si>
    <t>MARAKNYA PEMBANGUNAN JALAN TOL  DI WILAYAH KOTA PRABUMULIH  BERKAH ATAU PRAHARA?   (Mengungkap Kajian Dampak Program Kerja Pemerintah Berbasis Jalan Tol dan hubungannya dengan Kemajuan Suatu Daerah)</t>
  </si>
  <si>
    <t>Penelitian ini merupakan sebuah kajian dampak program kerja pemerintah yang berbasis jalan tol dan hubungannya dengan kemajuan pada suatu daerah</t>
  </si>
  <si>
    <t xml:space="preserve">Pemanfaatan Digitalisasi dan Sosial Media dalam Sistem Pembelajaran Siswa dan Siswi di SMA Negeri Sumatera Selatan </t>
  </si>
  <si>
    <t xml:space="preserve">Digitalisasi dalam dunia pendidikan merupakan upaya untuk menunjang proses pembelajaran secara daring dan menggunakan teknologi sebagai media pembelajaran tanpa mengurangi esensi dalam penyampaian materi. Pembelajaran yang menggunakan media teknologi dan media sosial dapat diakses secara fleksibel dan mendukung proses pembelajaran di SMA Negeri Sumatera Selatan. Dan dengan adanya program kelas digital, sehingga digitalisasi dan sosial media berperan penting dalam pembelajaran. 
 </t>
  </si>
  <si>
    <t>Hubungan Kesamaan Love Language  terhadap Hubungan Interpersonal Pertemanan</t>
  </si>
  <si>
    <t>penelitian kami bertujuan mencari adanya keterkaitan yang ditimbulkan antara bahasa cinta terhadap hubungan pertemanan,. Terdapat 2 variabel pokok dalam penelitian ini, X (kesamaan bahasa cinta) dan Y (hubungan interpersonal pertemanan). Sebagai subjek penelitian, kami memilih hubungan interpersonal berupa pertemanan.  Peneliti dalam pengumpulan datanya menggunakan metode kuantitatif lewat penyebaran angket.</t>
  </si>
  <si>
    <t>Perspektif Masyarakat Banyuasin Dalam Mengaplikasikan TikTok Challenge</t>
  </si>
  <si>
    <t>Saat ini media sosial sangat berpengaruh bagi kehidupan manusia. Tak terkecuali aplikasi TikTok, yang berisikan banyak konten challenge dan bisa berdampak buruk. Masyarakat harus mengetahui hal tersebut demi mencegah hal-hal yang tidak diinginkan.</t>
  </si>
  <si>
    <t xml:space="preserve">Analisis Potensi Bank Sampah Prima Berbasis Profit Sharing dan  Konsep 3R sebagai Strategi Peningkatan Karakter Peduli Lingkungan pada Siswa SMA Negeri 1 Belitang </t>
  </si>
  <si>
    <t>Penelitian ini menjelaskan tentang analisis potensi penerapan sistem profit sharing dan konsep 3R sebagai strategi untuk meningkatkan karakter peduli lingkungan pada siswa SMA N 1 Belitang. Penelitian dilakukan dengan metode kualitatif dan dengan observasi langsung. Didapatkan hasil positif dari penelitian yang dilakukan sebanyak 63 dari 100 orang responden mendukung dan mengikuti dan hanya 19 dari 100 orang responden yang tidak mendukung.</t>
  </si>
  <si>
    <t>Analisis Pola Komunikasi dalam Praktik Ibadah Teman Tuli: Studi Kasus SLB-B As-Syafi’iyah Jakarta Timur</t>
  </si>
  <si>
    <t>Tujuan penelitian adalah mendeskripsikan pola komunikasi dalam praktik ibadah siswa disabilitas rungu atau teman tuli di SLB-B As-Syafi’iyah. Metode yang digunakan adalah metode kualitatif dengan pendekatan studi kasus. Subjek penelitian dipilih kepala sekolah, 2 guru aktif dan 3 siswa yang mengalami disabilitas sejak lahir dari 17 teman tuli SLB-B As-Syafi’iyah jenjang SD-SMP</t>
  </si>
  <si>
    <t>Pengaruh Budaya Tionghoa dalam Perkembangan Kuliner di Nusantara (Bakso dan Bakmi)</t>
  </si>
  <si>
    <t>Bakso dan bakmi merupakan dua contoh makanan yang dipengaruhi oleh budaya Tionghoa. Bakso berasal dari dialek Hokkian, “Bak” yang memiliki arti daging,“So” yang memiliki arti kuah. Bakso ditemukan pada abad ke-17 oleh Meng Bo yang merupakan warga negara Tiongkok. Selain dari bakso, bakmi juga merupakan makanan yang terpengaruhi oleh budaya Tionghoa. Bakmi berasal dari bahasa mandarin yaitu “mian” yang memiliki arti mi, “rou” yang memiliki arti daging dengan pengejaan “bak” dalam dialek Hokkian.</t>
  </si>
  <si>
    <t>pengaruh penggunaan handphone terhadap interaksi sosial kelas 9A tarakanita 2 jakarta tahun ajaran 2023/2024</t>
  </si>
  <si>
    <t>Pada penelitian sosiologi ini kami menemukan bahwa adanya pengaruh handphone terhadap kelas 9A SMP Tarakanita 2 dimana interaksi sosial yang idealnya bertatap muka menjadi tidak perlu dan tergantikan dengan interaksi manusia dengan menggunakan handphone. Dalam pengumpulan data penelitian ini kami menggunakan kuesioner dan wawancara menganalisa data dengan perhitungan presentase. Dari analisis yang diperoleh, dapat disimpulkan bahwa dengan adanya handphone di dalam kehidupan sehari-hari dapat berpengaruh terhadap interaksi sosial seseorang baik pengaruh positif dan pengaruh negatif.</t>
  </si>
  <si>
    <t>"cernus card games" inovasi pelestarian budaya melalui permainan semi-digital kartu kuartet cerita rakyat nusantara berbasis QR code</t>
  </si>
  <si>
    <t>cernus card games dapat menjadi media alternatif untuk memperkenalkan warisan budaya yaitu cerita rakyat nusantara dengan cara yang menarik menggunakan media kartu kuartet berbasis QR code. permainan ini mengambil konsep dari pemainan kartu kuartet dengan memodifikasi kartu dengan penambahan QR Code Berdasarkan penilaian 10 partisipan, cernus card games memiliki rata-rata total SUS Score 90.0 (grade A) yang tergolong sangat baik, sehingga layak diterapkan sebagai permainan untuk melestarikan warisan budaya yang berupa cerita rakyat nusantara.</t>
  </si>
  <si>
    <t>Analisa Kepuasan Pemilik Mikrotrans Jaklingko Setelah Tergabung dengan Program Integrasi PemProv DKI</t>
  </si>
  <si>
    <t>Pemerintah Provinsi DKI Jakarta mendorong sistem transportasi Jakingko yang dicanangkan pada tahun 2021.Telah dilakukan penelitan terdahulu tentang analisa penumpang Jaklingko. Namun, penelitian terdahulu hanya berfokus dalam kepuasan penumpang, belum ada penelitian yang meneliti tentang kepuasan pemilik. Padahal berdasarkan hasil wawancara dengan metode kualitatif, tiga narasumber mengaku adanya keresahan dalam biaya perawatan angkot jaklingko. Penelitian ini difokuskan kepada analisa kepuasan pemilik mikrotrans setelah tergabung dalam pemerintah.</t>
  </si>
  <si>
    <t>Perubahan Pola Komunikasi Peserta Didik Fase E2 SMA Tarakanita 2 Jakarta Tahun Ajaran 2023 / 2024 Pada Era Digital</t>
  </si>
  <si>
    <t>Penelitian ini berisi tentang perubahan pola komunikasi peserta didik fase E2 SMA Tarakanita 2 yang dipengaruhi oleh smartphone pada era digital. Dipaparkan, pengaruh, alasan, dan kecenderungan pola komunikasi mereka sat adanya media perantara yaitu smartphone.</t>
  </si>
  <si>
    <t>Adaptasi Kebiasaan Baru Setelah Masa Pandemi Covid-19 Di SMP Tarakanita 2</t>
  </si>
  <si>
    <t>Adaptasi kebiasaan baru setelah masa pandemi COVID-19 di SMP Tarakanita 2 . Yang berisi kebiasaan kebiasaan baru yang timbul karena virus COVID-19 dalam kehidupan sehari hari. Dan kebiasaan kebiasaan lama yang harus ditinggalkan . Disini kita menganalisis perbedaan sesudah dan sebelum munculnya virus COVID-19.</t>
  </si>
  <si>
    <t>Analisis Faktor-Faktor Pendorong Dalam Mengembangkan Budaya Kesopanan Di SMP Tarakanita 2 (Studi Kasus Kelas IX)</t>
  </si>
  <si>
    <t>Penelitian ini membahas apa saja yang menjadi faktor pendorong mengembangkan budaya kesopanan di SMP Tarakanita 2.</t>
  </si>
  <si>
    <t>Peningkatan Pelayanan Transportasi Umum dan Pengurangan Kendaraan Pribadi Solusi Mengatasi Polusi dan Kemacetan</t>
  </si>
  <si>
    <t>Penelitian kami berisi tentang keresahan penulis tentang adanya polusi udara dan rawannya kemacetan di DKI Jakarta dan sekitanya. Hal itu disebabkan oleh masyarakat DKI Jakarta yang cenderung memilih menggunakan transportasi pribadi dibanding transportasi umum. Dengan adanya penelitian ini kami ingin mencari tau alasan masyarakat DKI Jakarta dan sekitarnya cenderung lebih memilih menggunakan transportasi pribadi dibanding transportasi umum.</t>
  </si>
  <si>
    <t>"Etika, Regulasi, dan Dampak Lingkungan dalam Pengembangan Kecerdasan Buatan Umum (AGI) dan Implikasinya terhadap Dinamika Sosial: Suatu Kajian Sosiologis"</t>
  </si>
  <si>
    <t>Penelitian ini mengangkat sebuah topik mengenai artificial general intelegence, yang dalam pengembangan nya sudah mencapai batas potensi yang selama ini di perkirakan, dan menjadi revolusioner, topik ini diangkat dari masif nya penggunaan AGI(artificial general intelegence) dengan segala dampak negatif nya yang membayangi generasi mendatang, topik ini di harapkan menjadi pemicu dari terbukanya orang-orang akan dampak yang akan di timbulkan AGI, Perubahan struktur dinamika sosial yang melaju cepat terdistorsi oleh AGI dengan algoritma dan bias informasi yang di berikan</t>
  </si>
  <si>
    <t>Dampak bergabung dengan klub basket bagi kehidupan sosial remaja SMP</t>
  </si>
  <si>
    <t>Penelitian ini mendeskripsikan dampak bergabung dengan klub basket yang dirasakan oleh siswa SMP untuk kehidupan sosial mereka.</t>
  </si>
  <si>
    <t>Keberagaman Dalam Satu Perahu: Implementasi Program Sekolah Berbasis Toleransi Beragama di SMP Negeri 8 Yogyakarta</t>
  </si>
  <si>
    <t>SMP Negeri 8 Yogyakarta merupakan sekolah multi agama, terdapat agama Islam, Kristen, Khatolik, dan Hindu. Metode yang digunakan dalam penelitian ini adalah metode wawancara dengan pendekatan kualitatif. Tantangan dalam implementasi program toleransi minim karena konsep toleransi sudah siswa pahami. Dampak implementasi program toleransi terhadap keharmonisan cukup tinggi karena siswa dapat menghargai dan menghormati antar umat beragama.</t>
  </si>
  <si>
    <t>PENINGKATAN KESADARAN AKAN LAYANAN PANGGILAN DARURAT 112 MELALUI GAME EDUKASI</t>
  </si>
  <si>
    <t>Penelitian tingkatkan kesadaran masyarakat tentang layanan panggilan darurat 112 melalui permainan papan. Metode kuantitatif: mencari ide, desain visual, pertanyaan 112, uji coba. Pre-test rata-rata 38,75, post-test 81,25, kenaikan 49%. Sample isi Google Form, hasil 100% tak bosan, tingkatkan kesadaran. Permainan papan 112 efektif tingkatkan kesadaran tentang panggilan darurat 112. Data pre-test, post-test, Google Form menunjukkan efektivitas. Kata kunci: 112, permainan papan, kesadaran.</t>
  </si>
  <si>
    <t>Pola Adaptasi Sosial Ekonomi Pedagang Malioboro Pasca Revitalisasi ke Teras Malioboro</t>
  </si>
  <si>
    <t>Revitalisasi merupakan cara yang dilakukan guna menghidupkan kembali suatu program maupun kegiatan, sehingga dengan revitalisasi kualitas suatu program dapat meningkat dan dapat dimanfaatkan dengan lebih baik. Ketika revitalisasi dikaitkan dengan suatu objek wisata maka akan timbul pertanyaan mengapa dilakukan revitalisasi di obyek wisata, apa dampak yang ditimbulkan dari revitalisasi, dan pola adaptasi apakah yang dialami oleh para pedagang yang terdampak revitalisasi.</t>
  </si>
  <si>
    <t>Persepsi Siswa SMK terhadap Budaya Gotong Royong di Kapanewon Girisubo</t>
  </si>
  <si>
    <t>Penelitian ini bertujuan untuk mengetahui persepsi siswa SMK tentang budaya gotong royong dilingkungannya, penelitian ini mengambil tempat di SMK Negeri 1 Girisubo dengan metode angket untuk menggali data. Pertanyaan penelitian ada dua yaitu Bagaimana pemahaman siswa tentang makna gotong royong dan bagaimana implementasi budaya gotong royong dilingkungannya.</t>
  </si>
  <si>
    <t>Hubungan Fear of Missing Out (FOMO) dengan Perilaku Konsumtif pada Remaja di SMAN 5 Yogyakarta Tahun 2023</t>
  </si>
  <si>
    <t>Remaja menjadi pengguna media sosial terbesar di Indonesia yang memiliki dampak psikologis berupa perilaku Fear of Missing Out (FOMO) dan dampak lanjutan berupa perilaku konsumtif. Hal ini mendasari penulis untuk melakukan penelitian dengan hasil analisis univariat uji korelasi nilai r adalah 0,119 dengan nilai signifikansi 0,0056 di mana hal ini membuktikan bahwa tidak ada hubungan antara FOMO dengan Perilaku Konsumtif pada remaja di SMAN 5 Yogyakarta.</t>
  </si>
  <si>
    <t>Tradisi Ngabdul Qodiranan di Mlangi Yogyakarta: Kajian Antropologi dan Sejarah</t>
  </si>
  <si>
    <t>Ngabdul Qodiran Mlangi mengadopsi dari amalan Syaikh Abdul Qodir al-Jaylani. Sejarah amalan ngabdul qodiran ini dimulai dari guru ke guru, guru ke murid–murid. Ngabdul Qodiran yang dibaca adalah surat- surat pilihan serta dzikir asmaul husna, sholawat, dan doa. Terdapat hidangan khas yang tidak dapat dipisahkan dalam rangkaian tradisi Ngabdul Qodiran yang semuanya mempunyai makna sendiri dan mengandung harapan besar. Penerimaan dan pelestarian tradisi Ngabdul Qodiran di Mlangi diterima dan dipertahankan oleh generasi muda dengan melibatkan generasi muda dalam persiapan dan pelaksanaan acara.</t>
  </si>
  <si>
    <t>Implementasi Kurikulum Merdeka P5 untuk Pengembangan Kreativitas dan Inovasi Siswa SMP</t>
  </si>
  <si>
    <t>Dengan covid-19 yang melanda seluruh dunia dan membuat seluruh dunia tidak bisa melakukan kegiatan dengan normal menyebabkan pendidikan pun tidak dapat berjalan dengan normal, siswa pun harus belajar dari rumah. Dengan ini Pak Nadiem Makarim meluncurkan sistem kurikulum baru untuk mengejar learning loss dari kurikulum sebelumnya. Kami juga mengangkat 2 masalah yaitu seberapa efektif Kurikulum Merdeka? dan apa jadinya jika Kurikulum Merdeka ini tidak dilaksanakan?</t>
  </si>
  <si>
    <t>Hubungan Antara Pemahaman Bahasa Krama Dengan Penggunaan Bahasa Krama Oleh Anak Sekolah Menengah Atas (SMA) Di Daerah Istimewa Yogyakarta (DIY)</t>
  </si>
  <si>
    <t>Masyarakat Yogyakarta berkomunikasi dengan bahasa khas mereka, yaitu Bahasa krama. Yogyakarta dikenal sebagai tempat yang memiliki cara komunikasi antar masyarakat yang sangat halus dan sopan. Zaman semakin berkembang, masyarakat Indonesia terutama masyarakat Yogyakarta mulai melupakan keberadaan Bahasa krama karena terjadinya perubahan tata bahasa dan cara pengucapannya. Pemahaman setiap individu pun mempengaruhi penggunaan Bahasa krama. Maka dari itu, peneliti memilih topik permasalahan ini sebagai tema penelitian</t>
  </si>
  <si>
    <t>Pengaruh Menonton Anime terhadap Perilaku Siswa Kelas X SMK Kesehatan Binatama Tahun Ajaran 2023/2024</t>
  </si>
  <si>
    <t>Saat ini anime banyak digemari oleh masyarakat Indonesia, khususnya di kalangan remaja. Dengan berbagai genre pada anime bisa saja menjadi faktor yang berpengaruh terhadap perilaku penonton anime. Oleh karena itu, akan dilakukan penelitian tentang ‘Pengaruh Menonton Anime terhadap Perilaku Siswa Kelas X SMK Kesehatan Binatama Tahun Ajaran 2023/2024’. Pengaruh menonton anime terhadap siswa berupa perubahan dengan mengikuti gaya dan bahasa dalam keseharian.</t>
  </si>
  <si>
    <t>Pengaruh Video TikTok Terhadap Sikap Pemilih Pemula Oleh Pemuda Menjelang Pemilihan Umum 2024</t>
  </si>
  <si>
    <t>Penelitian ini bertujuan untuk mengetahui pengaruh adanya video TikTok dalam mempengaruhi sikap pemilih pemula oleh pemuda menjelang pemilihan umum 2024. Penelitian ini menggunakan metode kuantitatif dengan cara membuat serta menyebar kuisioner yang kami buat untuk mendapatkan data dari partisipan, yang nantinya data tersebut akan dianalisis menggunakan analisis data regeresi serta diuji menggunakan uji T, lalu diperoleh sebagai hasil penelitian.</t>
  </si>
  <si>
    <t>Pengaruh Film Barbie Terhadap Konflik Sosial Dalam Komunitas Pengguna Media Sosial</t>
  </si>
  <si>
    <t xml:space="preserve">Berdasarkan penelitian yang telah 
dilakukan, dapat disimpulkan bahwa ada bentuk-bentuk konflik sosial yang terjadi di media sosial sebagai dampak dari perilisan film Barbie. Bentuk konflik sosial yang terjadi adalah kesalahpahaman, sensitivitas, 
cyberbullying, dan egosentris. Peneliti juga menemukan dampak-dampak yang terjadi dari adanya konflik sosial yang mempengaruhi mental, fisik, dan emosional orang-orang yang terlibat. Oleh karena itu perlunya pencegahan dan penanganan terhadap konflik sosial, sehingga dapat meminimalisir terulangnya konflik sosial.
</t>
  </si>
  <si>
    <t>"Menutup atau Mewariskan" Analisis Kecenderungan Penggunaan Akun Kenangan Facebook Kalangan Remaja di Kota Manado</t>
  </si>
  <si>
    <t>Seseorang hidup dalam dunia maya tetapi telah mati dalam dunia nyata. Ada pihak yang mengambil alih akun facebook orang lain, sehingga terdapat akun facebook yang sedang online sementara pemilik akun facebook telah meninggal dunia. Apalagi jika akun facebook yang diambil digunakan untuk hal-hal negatif seperti melakukan pemerasan, penipuan, membagikan konten-konten pornografi, pemalsuan data dan pencemaran nama baik. penulis menganalisis kecenderungan penggunaan akun kenangan facebook kalangan remaja sebagai langkah mengamankan akun media sosial sejak dini.</t>
  </si>
  <si>
    <t>Lari Dari Tradisi Surau, Fenomena Degradasi Moral &amp; Pendidikan Religius Generasi Muda Minangkabau Masa Kini</t>
  </si>
  <si>
    <t>Dalam masyarakat Minangkabau, surau memiliki peranan besar dalam pembentukan tatanan moral dan pendidikan. Surau selain sebagai tempat ibadah juga memiliki fungsi sebagai tempat belajar agama dan menumbuhkan benih penerus dakwah dari Minangkabau. Namun, seiring perubahan zaman masyarakat Minangkabau belum bisa untuk melahirkan kembali generasi penerus dakwah, seperti pendakwah terdahulu. Penelitian ini bertujuan untuk mengetahui dan mengungkap pengaruh perubahan zaman terhadap peran surau dalam pembentukan moral generasi muda Minangkabau dan melahirkan generasi penerus dakwah yang hebat.</t>
  </si>
  <si>
    <t>Peranan Peer group terhadap perilaku LGBT pada Sekolah Menengah Atas di Sumatera Barat.</t>
  </si>
  <si>
    <t>Penelitian ini dilakukan untuk meningkatkan kesadaran terhadap bahaya LGBT.Perilaku LGBT merupakan bentuk penyimpangan sosial. Namun perilaku yang mengarah kepada perilaku tersebut sering disepelekan dan dianggap sebagai candaan. Akibatnya perilaku LGBT semakin berani menunjukkan eksistensinya.</t>
  </si>
  <si>
    <t>Realitas Sosial "Ganti Lapiak"(Studi Kasus Pada Suami Istri Suku Minang di Kec. Tanjung Raya Kab. Agam Sumatra Barat)</t>
  </si>
  <si>
    <t>Minangkabau adalah kelompok kultur etnis yang menganut sistem adat yang khas, yaitu sistem kekeluargaan menurut garis keturunan perempuan yang disebut sistem
matrilineal. Dalam budaya Minangkabau, perkawinan merupakan salah satu peristiwa penting dalam siklus kehidupan dan juga merupakan masa peralihan yang sangat berarti dalam membentuk kelompok kecil keluarga baru penerus keturunan.</t>
  </si>
  <si>
    <t>Pengaruh Kegiatan Ektrakulikuler Pramuka Terhadap Kecakapan Hidup Sosial Siswa SMP Swasta Al-Muslimin Pandan</t>
  </si>
  <si>
    <t xml:space="preserve">Penelitian ini bertujuan untuk mengetahui pengaruh kegiatan ekstrakulikuler pramuka terhadap kecakapan hidup sosial siswa SMP Swasta Al-Muslimin Pandan. Penelitian menggunakan metode kuantitatif dengan menyebarkan kuisioner. Populasi dalam penelitian ini adalah siswa-siswi anggota aktif pramuka SMP Swasta Al-Muslimin Pandan dari kelas 7 sampai kelas 9 sebanyak 84 siswa. Pengambilan sampel yang peneliti lakukan adalah pengambilan sampel berdasarkan populasi yang jumlah subjeknya kurang dari 100 maka peneliti mengambil jumlah populasinya yaitu 84 siswa anggota aktif pramukal </t>
  </si>
  <si>
    <t>Batak Day's Selamatkan Generasiku Dari Kebutaan Budaya Batak</t>
  </si>
  <si>
    <t>Tujuan penelitian ini untuk 
mengetahui apakah program batak 
day’s berpengaruh terhadap 
pemahaman siswa SMP terhadap 
budaya Batak Toba. Metode penelitian 
yang digunakan adalah penelitian 
kualitatif dengan pendekatan kuantitatif 
dan isntrumen yang digunakan adalah
angket dan wawancara. Penelitian 
menunjukkan bahwa pengaruh 
pelaksanaan batak day’ berpengaruh 
sangat signifikan terhadap pelestarian 
budaya batak. Sebanyak 97 % peserta didik menyakatan semakin mahir 
berbahas batak setelah menjalankan 
batak day’s selama 1 tahun</t>
  </si>
  <si>
    <t>Pembentukan Krakter Baik Siswa melalui Pembelajaran Sekolah Berasrama (Boarding School)</t>
  </si>
  <si>
    <t>Indonesia membutuhkan generasi muda unggul dan berkarakter yang dapat meningkatkan kemajuan pendidikan di Indonesia. Menurut survei penelitian, Puslitbang Pendidikan Agama dan Keagamaan RI, karakter siswa menunjukkan angka indeks menurun dibandingkan hasil tahun lalu. Indeks karakter siswa Indonesia siswa sekolah menengah berada di angka 69,52 dimana turun dua poin dari angka indikatif tahun sebelumnya yaitu 71,41. Penurunan karakter siswa dapat mempengaruhi kualitas generasi muda Indonesia.Maka dari itu, peneliti tertarik untuk melakukan penelitian.</t>
  </si>
  <si>
    <t>Pengaruh Media Sosial Instagram terhadap Minat Belajar Siswa di SMA Negeri 1 Laguboti</t>
  </si>
  <si>
    <t>Penelitian ini dilatarbelakangi oleh maraknya penggunaan media sosial Instagram oleh siswa-siswi SMA Negeri 1 Laguboti. Penelitian ini bertujuan untuk mengetahui bagaimana bentuk penggunaan media sosial Instagram oleh siswa-siswi SMA Negeri 1 Laguboti dan pengaruh dari Instagram terhadap minat belajar siswa-siswi SMA Negeri 1 Laguboti. Dari penelitian yang sudah dilakukan, dapat disimpulkan bahwa media sosial Instagram memiliki pengaruh terhadap minat belajar siswa.</t>
  </si>
  <si>
    <t>Pengaruh Penerapan Gadget Day Terhadap Pembelajaran di Boarding School SMA Negeri 2 Lintongnihuta</t>
  </si>
  <si>
    <t xml:space="preserve">
Penelitian ini berisi tentang dampak atau pengaruh kehadiran gadget day terhadap pembelajaran di boarding school SMA Negeri 2 Lintongnihuta. Mengingat kehadiran gadget pada masa kini yang mampu menjadi salah satu penunjang pembelajaran bagi peserta didik Indonesia khususnya yang hidup di lingkup asrama dengan keterbatasan akses gadget. Untuk mengatasi permasalahan tersebut, para tenaga pendidik mulai membuka peluang bagi peserta didik yang hidup di asrma untuk mengakses informasi terkait pembelajaran dengan pemberlakuan Gadget Day</t>
  </si>
  <si>
    <t>Dampak Negatif Trend Circle Dikalangan Remaja</t>
  </si>
  <si>
    <t xml:space="preserve">Penelitian ini bertujuan untuk mengidentifikasi dampak negatif yang timbul akibat tren circle di kalangan remaja. Penelitian dilakukan di SMAN 1 Labuhan Deli selama dua minggu dengan menggunakan pendekatan kualitatif dan jenis penelitian deskriptif. Subjek penelitian ini adalah siswa-siswi SMAN 1 Labuhan Deli berusia 16 -18 tahun. Objek penelitian meliputi unsur place, actor, dan activity dari remaja yang menjadi subjek. </t>
  </si>
  <si>
    <t>Pengaruh komunitas diluar sekolah terhadap emosi remaja</t>
  </si>
  <si>
    <t xml:space="preserve">Kami melakukan penelitian ini yang didasarkan pada keresahan dan kepedulian kami terhadap teman kami yang berubah menjadi lebih nakal dan tidak peduli dengan prestasinya bahkan arahan guru sekalipun.setelah diselidiki,teman kami telah bergabung dengan suatu komunitas yang ada diluar sekolah
Maka dari itulah kami melakukan penelitian terhadap anak-anak yang mengikuti
</t>
  </si>
  <si>
    <t>Relativitas Kebenaran : Perspektif Manusia Terhadap Kebenaran untuk Menjaga Stabilitas Sosial</t>
  </si>
  <si>
    <t>Penelitian ini berisi tentang kajian-kajian dan sejarah yang pernah terjadi terkait perbedaan perspektif. Tujuan utama penelitian ini adalah membuka pikiran masyarakat untuk meminimalisir ancaman stabilitas sosial.</t>
  </si>
  <si>
    <t>Kenakalan dan Maskulinitas pada Remaja Laki-laki dalam kegiatan Geng Motor</t>
  </si>
  <si>
    <t>Kehidupan geng motor yang begitu marak dalam kehidupan remaja laki-laki menjadi perhatian yang cukup besar bagi masyarakat umum karena kenakalan remaja itu sendiri. Dalam menunjukkan eksistensinya, para remaja biasanya melakukan penyimpangan seperti vandalisme, konvoi, bahkan tawuran. Penyimpangan ini didasari oleh pengaruh lingkungan yang menuntut remaja laki-laki untuk menunjukkan sikap maskulinnya untuk dianggap gagah atau jantan. Identitas sebagai geng motor lah yang akan membuat remaja laki-laki menjadi lebih gagah dan superior</t>
  </si>
  <si>
    <t>persepsi dan dampak beauty privilege terhadap kesehatan mental remaja;studi kasus siswa siswi SMAN 1 matauli pandan</t>
  </si>
  <si>
    <t xml:space="preserve">beauty privilege memengaruhi pandangan diri remaja di era media sosial. standar kecantikan di media memicu perbandingan dan rendah diri. literasi media dan penerimaan diri penting untuk remaja hadapai dampak negatif ini. pesan positif dan lingkungan kolektif membantu tingkatkan kesehatan mental remaja. </t>
  </si>
  <si>
    <t>Korelasi Media Sosial TikTok Terhadap Degradasi Moralitas Suku Bugis (Ade'Siri) pada pelajar SMA Negeri 7 Wajo</t>
  </si>
  <si>
    <t>Suku bugis menjunjung tinggi ade siri, seiring perkembangan teknologi seakan menggerus ade' siri di suku bugis. Sehubungan dengan hal itu tiktok menjadi aplikasi yang banyak diminati oleh pelajar SMA Negeri 7 Wajo yang rata-rata anak keturunan bugis. Maka dari itu kami melakukan penelitian mengenai korelasi media sosial tiktok terhadap degradasi moralitas suku bugis (ade' siri) pada pelajar SMA Negeri 7 Wajo agar dapat memberikan kesadaran pada setiap individunya. Adapun hasilnya menunjukkan bahwa benar tiktok memberikan dampak buruk yakni penurunan moral.</t>
  </si>
  <si>
    <t xml:space="preserve">Peran Aparat Kepolisian dalam Pembinaan Remaja yang Tidak Taat Aturan Lalu Lintas di Kecamatan Turikale Kabupaten Maros </t>
  </si>
  <si>
    <t>Seiring dengan perkembangan zaman dan 
gaya hidup yang semakin cepat, fenomena 
remaja yang tidak patuh terhadap aturan 
lalu lintas pun semakin meningkat.</t>
  </si>
  <si>
    <t>Pembinaan Karakter Anak Usia Dini dalam Penggunaan Gadget sebagai Upaya Mencegah Eksploitasi Pelecehan Seksual Via Online di Kecamatan Turikale Kabupaten Maros</t>
  </si>
  <si>
    <t>Penelitian ini dilatarbelakangi oleh banyaknya kasus pelecehan seksual yang dilakukan pelaku secara virtual terutama di kalangan anak usia dini. Hal tersebut terjadi karena pola pikir anak-anak yang masih mudah terpengaruh dengan hal-hal yang ada di sekitarnya. Sehingga, seiring dengan perkembangan zaman yang disertai dengan perkembangan teknologi diperlukan pembinaan karakter yang diterapkan sejak dini kepada anak-anak.</t>
  </si>
  <si>
    <t>Pengaruh Penerapan Pola Asuh Ototriter (Strict Parents) terhadap Kesehatan Mental Siswa Kelas XI Tahun Ajaran 2022/2023 di SMAK PENABUR GADING SERPONG</t>
  </si>
  <si>
    <t>Pola asuh yang diterapkan pada anak dan remaja merupakan hal yang sangat krusial dalam proses pembentukan karakter dan tumbuh kembang anak dan remaja. Dengan diterapkannya pola asuh otoriter (pola asuh yang mengekang dan memaksa) oleh strict parents, kesehatan mental anak juga dapat terpengaruh. Apalagi karena pola asuh ini diterapkan di dalam keluarga, yang merupakan tempat pertama dan utama bagi anak untuk belajar. Kesehatan mental adalah kemampuan jiwa untuk menyesuaikan diri dengan lingkungannya dalam upaya mencapai kepuasan dan kebahagiaan ataupun ketentraman hidup sehingga terhindar dari gangguan jiwa. Kesehatan mental adalah kondisi dari kesejahteraan yang disadari individu, yang di dalamnya terdapat kemampuan-kemampuan untuk mengelola stres kehidupan yang wajar. Kesehatan mental juga merupakan keadaan dimana seseorang tidak mengalami perasaan bersalah terhadap dirinya sendiri. Mengacu pada uraian tersebut, penulis tertarik melakukan penelitian tentang "Pengaruh Penerapan Pola Asuh Otoriter (Strict Parents) Terhadap Kesehatan Mental Siswa Kelas XI di SMAK PENABUR Gading Serpong".</t>
  </si>
  <si>
    <t xml:space="preserve"> Penggambaran Self-Actualization dalam Scrapbook Sebagai Upaya Peningkatan Self-Confidence dan Self-Efficacy pada Gen-Z di MasaÂ Pascapandemi</t>
  </si>
  <si>
    <t>Kondisi pandemi COVID-19 telah mengubah kesehatan mental para pelajar. Mereka merasa kebingungan terhadap kondisi seperti ini, hingga rasa pesimis dan ketidakyakinan memenuhi pikiran pelajar. Munculnya ketidakyakinan ini menunjukkan hubungan antara kelelahan akademik para pelajar terhadap rendahnya tingkat self-efficacy mereka. Individu yang memiliki self-efficacy tinggi, memandang persoalan sebagai tantangan untuk diatasi dengan antusiasme. Tingginya self-efficacy seseorang secara sadar tidak sadar akan meningkatkan self-confidence seorang individu. Self-actualization diartikan sebagai suatu proses individu untuk menghargai dirinya sendiri. Salah satunya yaitu dengan membuat jurnal refleksi melalui scrapbook. Dalam hal ini, scrapbook difungsikan sebagai media pembuatan jurnal refleksi agar para pelajar dapat mengenali dirinya sendiri dengan memunculkan berbagai kekhawatirannya akan kegagalan, serta mimpi yang menjadi tujuannya. Penelitian ini bertujuan untuk mengetahui tingkat efektifitas penggunan media scrapbook dalam meningkatkan self-confidence dan self-efficacy. Peneliti menggunakan metode quasi esperiment dengan design Nonequivalent Control Group Design dimana sampel dibagi menjadi kelas kontrol dan kelas eksperimen dengan total 45 N. Instrumen yang digunakan dalam penelitian ini terdiri dari Self-confidence Questionnaire yang berjumlah 20 butir soal, Self-efficacy Questionnaire yang berjumlah 26 soal, serta Scrapbook Satisfaction Questionnaire dengan 10 butir soal, dimana masingâ€“masing kuesioner digunakan untuk mengukur setiap variabel yang sesuai. kemudian pengujian dilakukan sebanyak dua kali yaitu pretest dan posttest. Setelah melakukan analisis data, peneliti menyimpulkan bahwa rata-rata presentase N-Gain kelas eksperimen berada pada 96.7326%, sedangkan untuk kelas kontrol sebesar 4.6186%. Sehingga peneliti menyimpulkan bahwa penggunaan media scrapbook jauh lebih efektif daripada penggunaan metode konvensional dalam upaya meningkatkan self-confidence dan self-efficacy khususnya pada generasi Z.</t>
  </si>
  <si>
    <t>Pengaruh Penggunaan Akun Kedua Anonim Instagram (Anonymous Second Account) Terhadap Tingkat Kepercayaan Diri Remaja SMA di Tangerang Selatan</t>
  </si>
  <si>
    <t>Teknologi media sosial yang berkembang dalam era modern dapat membuka lebih banyak kesempatan bagi individu dari berbagai negara untuk bisa lebih berkomunikasi dan juga mencari identitas melalui platform media sosial. Menurut seorang General Manager untuk Asia Tenggara di Kaspersky, Yeo Siang Tiong, dia ujar dalam konferensi "Media sosial telah memainkan peran kunci dalam cara kita bersosialisasi dan mengidentifikasi satu sama lain, tetapi sekarang, kitai telah sampai di persimpangan jalan di mana profil virtual individu dan perusahaan digunakan sebagai parameter untuk sebuah evaluasi atau penilaian.â€_x009d_ Pengguna media sosial dapat bisa mengeksplorasikan rasa identitas mereka dan juga merangkai aspek-aspek identitas mereka sesuai dengan cara mereka ingin direpresentasikan kepada audiens. Pembuatan akun sekunder atau anonim biasanya merupakan akun seseorang yang dianggap lebih pribadi jika dibandingkan dengan akun utama mereka. Ini merupakan alat yang membantu individu untuk bisa lebih berekspresi diri dengan bebas di dunia digital (Center, 2019). Tidak hanya itu, perkembangan teknologi juga telah memungkinkan pembuatan akun anonim tanpa harus mengungkapkan identitas pribadi. Kenaikan angka akun yang anonim berjumlah hingga 34% dari keseluruhan pengguna aplikasi tersebut di Asia Tenggara pada tahun 2020. Fenomena ini didorong oleh beberapa faktor, termasuk masa pandemi Covid-19 yang menambahkan penggunaan teknologi dan sosial media untuk berkomunikasi. Sekitar 49% menggunakan akun anonim untuk memanfaatkan kebebasan bicara dan 48% untuk mencurahkan kepentingan dan minar rahasia mereka tanpa diketahui sesama teman atau keluarga (mediaindonesia.com developer, 2020). Maupun pembuatan akun anonim ditujukan untuk menguntit seseorang, mengikuti orang yang dianggap paling dekat, curhat kehidupan pribadi, melihat Instagram Stories tanpa rasa takut, merasa percaya diri, belanja, mengikuti selebritas dan lain-lain. Satu faktor yang paling terdampak kepada kecenderungan ini adalah kekurangan rasa percaya diri atau Self-Confidence (Saela, 2023).  Pembentukan akun kedua di seluruh dunia sebenarnya mencerminkan kepercayaan diri yang sangat rendah diantara beberapa remaja-remaja. Dengan perubahan konstan dalam era dan lingkungan kita, ada banyak penilaian yang menjadi standar "ideal" yang orang harus mengikuti. Hal ini menciptakan tekanan besar terutama di kalangan remaja untuk mengikuti dan patuhi ekspektasi yang ditetapkan masyarakat. Ini terdapat keterkaitan antara rasa percaya diri dan kecenderungan untuk membuat Second Account. Tingkat kepercayaan diri dan pembuatan akun kedua saling berhubungan dan mempengaruhi, maka itu kenapa penelitian ini diperdalami dan dibuatkan.
Selain untuk mencari tahu apakah terdapat korelasi antara pengguna akun anonim dengan tingkat kepercayaan diri, penelitian ini juga ingin mencari tahu penyebab ketidak percayaan diri yang berhubungan dengan akun anonim tersebut. Second account adalah istilah yang banyak digunakan untuk mendiskripsikan akun sosial kedua yang bersifat anonim atau privat. Asal datang kata ini sering digunakan di media sosial Instagram. Dengan generasi remaja sekarang yang sangat mengandalkan sosial media, murid SMA dapat diajak untuk mengikut serta penelitian ini. Metode penelitian yang berupa regresi akan menunjukan apakah terdapat korelasi antara kepemilikan akun anonim dan kepercayaan diri. Teknik pengumpulan data berupa kuesioner yang akan diedarkan dengan pertanyaan pilihan ganda dan juga jawaban singkat.</t>
  </si>
  <si>
    <t>Analisis Faktor Ruang dan Psikologis terhadap Minat Baca Masyarakat Kecamatan Kelapa Dua dan Sekitarnya</t>
  </si>
  <si>
    <t>Penelitian ini bertujuan untuk menemukan faktor yang memengaruhi minat baca di Kelapa Dua dan sekitarnya. Juga diteliti adalah minat baca di kawasan tersebut.</t>
  </si>
  <si>
    <t>Fenomena Childfree Ditinjau dari Teori Konstruksi Sosial Peter L Berger pada Mahasiswa Universitas Multimedia Nusantara (UMN)</t>
  </si>
  <si>
    <t>Penelitian mengkaji mengenai konstruksi sosial yang tumbuh diatas fenomena sosial Childfree pada mahasiswa UMN, terutama apakah prinsip Childfree dapat diterima dengan baik dikalangan mahasiswa atau malah mengalami penolakan.</t>
  </si>
  <si>
    <t>sindrom FOMO sebagai tolak ukur kepuasan diri ditinjau melalui teori subjective well-being di SMA tarakanita gading serpong</t>
  </si>
  <si>
    <t>judul penelitian tersebut diangkat sebab maraknya perilaku FOMO pada masyarakat indonesia, terutama pada kalangan remaja sebab adanya perkembangan teknologi yang begitu pesat. perilaku FOMO ini menjadi suatu sindrom yang dapat menjadi tolak ukur kepuasan diri, maka dari itu peneliti akan melakukan penelitian untuk mengetahui kepuasan diri seseorang yang melakukan FOMO ditinjau melalui teori subjective well-being. teori tersebut memiliki kaitan dengan perilaku FOMO yaitu, memiliki hubungan dengan pengalaman hidup/kehidupan sehari-hari manusia untuk mencapai kebahagiaan yang terdiri dari evaluasi kognitif/perilaku dan afeksi/perasaan.</t>
  </si>
  <si>
    <t>Analisis Dampak Sosial Budaya Korea pada Prestasi Akademik dan Pola Belajar Peserta Didik Putri SMP dan SMA Al Fityan School Tangerang</t>
  </si>
  <si>
    <t>Pada penelitian ini, sebuah klaim bahwa menonton drama Korea membawa dampak buruk bagi prestasi peserta didik ditinjau kembali.</t>
  </si>
  <si>
    <t>Pengaruh Penggunaan TikTok Terhadap Fenomena FoMO Dalam Bidang Skincare Pada Siswi SMA Tarakanita Citra Raya</t>
  </si>
  <si>
    <t>Penelitian ini bertujuan untuk mengetahui bagaimana media sosial Tiktok mempengaruhi perilaku FoMO yang dialami oleh siswi SMA Tarakanita Citra Raya, khususnya dalam bidang skincare. Dengan menggunakan metode kualitatif deskriptif, diharapkan penelitian ini dapat memberikan wawasan kepada siswi atau remaja putri khususnya yang mengalami FoMO untuk lebih bijaksana dalam menggunakan media sosial dan menyaring konten yang ada. Data dalam penelitian diperoleh melalui wawancara dengan narasumber terpilih.</t>
  </si>
  <si>
    <t>Beauty Privilege : Pengaruhnya Terhadap Perubahan Pola perilaku Sosial Remaja</t>
  </si>
  <si>
    <t>Beauty privilege merupakan perlakuan istimewa yang seringkali didapatkan oleh perempuan good looking. Kehadiran media sosial telah menyatukan pemikiran masyarakat mengenai standar good looking. Penelitian ini bertujuan untuk mengetahui fenomena beauty privilege pada perempuan good looking, serta pengaruhnya terhadap perubahan pola perilaku sosial remaja. Hasil penelitian menunjukkan bahwa perempuan yang good looking mendapatkan beauty privilege dan mengubah pola perilaku sosial mereka.</t>
  </si>
  <si>
    <t>Pengaruh Peningkatan Kunjungan Wisatawan terhadap Nilai Adat Istiadat, Kebiasaan dan Warisan Budaya Suku Baduy Luar Pada 2017-2022</t>
  </si>
  <si>
    <t>Penelitian ini membahas tentang bagaimana pengaruh terhadap kebiasaan dan budaya masyarakat Baduy di tengah meningkatnya Wisatawan yang berkunjung ke Desa Baduy. Kami juga ingin melihat perkembangan pariwisata Baduy serta dampaknya terhadap masyarakat dan lingkungannya terutama pada aspek sosial-budaya, karakter, gaya hidup dan norma. penelitian ini juga melihat pengaruh peningkatan jumlah wisatawan terhadap budaya suku Baduy.</t>
  </si>
  <si>
    <t>Efektivitas Penerapan Metode Presentasi Kelompok Terhadap Pemahaman Materi Pembelajaran Siswa Kelas XI IPS SMAK PENABUR Kota Tangerang</t>
  </si>
  <si>
    <t>Tujuan dari penelitian karya ilmiah ini adalah untuk mengetahui seberapa efektif metode presentasi kelompok terhadap pemahaman materi pembelajaran siswa/i kelas XI IPS SMAK PENABUR Kota Tangerang, karena melihat betapa seringnya interaksi yang dapat dilakukan anta Metode penelitian yang diterapkan adalah metode kuantitatif. Metode penelitian yang diterapkan adalah metode kuantitatif. Populasi dari penelitian ini adalah 59 siswa/i kelas XI IPS SMAK PENABUR Kota Tangerang. Digunakan teknik angket kuesioner untuk mendapatkan sampel yang perlu diamati. Sampel yang didapat dari angket kuesioner dianalisis menggunakan skala Likert dan korelasi product moment Pearson. Hasil penelitian menunjukkan bahwa mayoritas siswa/i kelas XI IPS SMAK PENABUR Kota Tangerang setuju bahwa metode diskusi dan presentasi kelompok efektif terhadap peningkatan pemahaman materi pembelajaran mereka. Siswa merasa bahwa metode pembelajaran presentasi kelompok mendorong mereka untuk bekerja sama dalam kelompok, dan mereka memiliki tanggung jawab akan pemahaman materi pembelajaran. Di samping itu, metode pembelajaran seperti diskusi dan presentasi kelompok juga terbukti efektif dalam meningkatkan kemampuan soft skill peserta didik untuk pengembangan diri. Walaupun, di dalam penelitian ini, masih banyak ditemukan kendala dan melakukan metode pembelajaran diskusi dan presentasi kelompok seperti kerjasama antaranggota kelompok yang tidak selalu optimal dan potensi kesalahan pemahaman materi jika tenaga kependidikan tidak terlibat secara aktif dalam proses pembelajaran. Namun, metode pembelajaran ini dapat dikembangkan lagi dengan matang, seperti pemberian bimbingan yang kuat oleh tenaga kependidikan, dan proses pemantauan yang cermat terhadap perkembangan peserta didik selama proses pembelajaran kelompok, agar dapat semakin efektif dalam meningkatkan kualitas pembelajaran di SMAK PENABUR Kota Tangerang.</t>
  </si>
  <si>
    <t>Hubungan Antara Jumlah Followers Instagram Terhadap Relasi Sosial Pelajar SMP Tarakanita Citra Raya Tahun Ajaran 2023/2024</t>
  </si>
  <si>
    <t>Penggunaan media sosial yang terus meningkat akibat pandemi COVID-19 dari bulan Mei 2020 hingga sekarang. Fenomena tersebut membuat banyak remaja yang ingin terus eksis dalam instagram, sehingga instagram menyebabkan perubahan sikap pada remaja sebagai pembentukan jati diri. Penelitian ini akan membahas tentang hubungan relasi pelajar di SMP Tarakanita Citra Raya yang terjadi akibat banyaknya jumlah followers instagram, melihat cara pergaulan pelajar SMP Tarakanita Citra Raya ini yang lebih selektif dan berkelompok. Teori yang sejalan dengan penelitian ini merupakan teori efek media massa pada buku Pengantar Ilmu Komunikasi: Sebuah Pendekatan Kritis dan Komprehensif 2020 oleh Yasir, yang serupa dengan teori uses and effect, Sven Windahl  (2009). Teori tersebut menyatakan bahwa suatu media dapat memberikan efek perubahan perilaku seseorang. Penelitian ini merupakan jenis kualitatif yang berupa studi kasus dengan metode wawancara (indepth interview ) dan observasi lapangan, pengambilan sampel dari penelitian ini menggunakan purposive sampling, dengan kriteria memiliki pengikut yang banyak dan sedikit sebanyak satu orang per jenjang kelas. Penelitian ini dilakukan di sekolah SMP Tarakanita Citra Raya dimulai dari bulan Juli hingga Agustus, pengambilan data penelitian dilakukan pada bulan Agustus. Data penelitian ini menunjukan bahwa instagram memiliki pengaruh yang besar terhadap pelajar SMP Tarakanita Citra Raya, terdapatnya perbedaan perilaku akibat instagram dari individu atau kelompok dengan followers yang banyak terhadap hubungan relasi sosial, dengan lebih selektif dan hanya bergaul dengan orang-orang yang memiliki pengikut yang banyak. Fenomena tersebut terjadi karena adanya dorongan dari media sosial instagram terhadap perubahan sikap remaja yang masih dalam pembentukan jati diri, pada masa pembentukan jati diri remaja lebih cenderung melakukan hal yang ingin terlihat oleh orang banyak atau hanya ingin mengikuti hal yang terasa lebih nyaman, fenomena tersebut sejalan dengan teori-teori efek media yang menyatakan perubahan sikap seseorang akibat media dan penelitian terdahulu yang dilakukan oleh Bulan Cahya Sakti, Much Yulianto, 2018.</t>
  </si>
  <si>
    <t>Pengaruh K-Pop Terhadap Perilaku dan Perspektif Budaya Remaja SMP Tarakanita Gading Serpong</t>
  </si>
  <si>
    <t>Globalisasi telah membawa tren K-Pop ke kehidupan remaja di Indonesia, mencakup musik, fashion, dan interaksi media sosial. Meskipun memberikan hiburan dan memperluas jejaring sosial, dampak negatif seperti gangguan tidur, penurunan fokus belajar, dan idealisasi kecantikan yang tidak realistis muncul pada peserta didik yang tertarik pada K-Pop. Ini menjadi perhatian utama dalam penelitian ini, dengan fokus pada peserta didik SMP Tarakanita Gading Serpong dan dampak budaya K-Pop pada budaya remaja Indonesia. Maka dari masalah yang melatarbelakangi penelitian tersebut, penelitian ini merumuskan tiga hal Tujuan dari penelitian ini adalah untuk menginvestigasi pengaruh budaya K-Pop, khususnya pengaruh negatifnya, terhadap budaya, perilaku, dan identitas remaja di Indonesia, dengan fokus pada peserta didik SMP Tarakanita Gading Serpong. Melalui penelitian ini, diharapkan dapat memberikan pandangan  tentang bagaimana tren budaya global seperti K-Pop dapat mempengaruhi perilaku, pola pikir, dan identitas remaja Indonesia. Hasil penelitian ini diharapkan akan memberikan wawasan yang bermanfaat bagi pendidik, orang tua, dan para remaja dalam menghadapi pengaruh globalisasi.</t>
  </si>
  <si>
    <t>Pengaruh Metode Pembelajaran Terhadap Motivasi Belajar Siswa di Kelas XI SMA Tarakanita Citra Raya</t>
  </si>
  <si>
    <t>Pendidikan merupakan salah satu hal terpenting yang harus didapatkan oleh manusia. Peningkatan mutu pendidikan harus terus ditingkatkan dimana untuk mencerdaskan para generasi muda saat ini. Untuk meningkatkan efektivitas belajar siswa, maka perlu diketahui metode belajar serta gaya belajar apa yang sering digunakan siswa dalam pemahaman materi. Gaya belajar terbagi menjadi tiga, yaitu Visual, Auditori dan Kinestetik. Metode belajar terbagi menjadi beberapa jenis seperti Ceramah, Diskusi, Turun ke Lapangan, dan sebagainya. Selain kedua hal tersebut, lingkungan belajar serta teknologi yang semakin berkembang juga akan mempengaruhi siswa dalam belajar. Berdasarkan hasil penelitian, gaya belajar siswa lebih condong kepada Visual dan Auditori dikarenakan pemahaman materi yang cepat ditangkap oleh siswa. Hal ini didukung pula dengan adanya faktor dari lingkungan dimana siswa memiliki lingkup pertemanan yang baik serta fasilitas yang memadai yang telah disediakan untuk mendukung aktivitas pembelajaran siswa serta potensi Guru dalam mengajar. Dengan berbagai Gaya dan Metode Belajar, maka peneliti ingin mengetahui metode dan gaya belajar apa saja yang digunakan serta pengaruhnya terhadap kegiatan pembelajaran di Kelas XI SMA Tarakanita Citra Raya. Penelitian ini menggunakan metode kualitatif deskriptif dan menggunakan teknik purposive sampling dalam pengambilan data. Teknik pengambilan data yang digunakan peneliti dengan membagikan angket atau kuesioner. Subjek penelitian adalah siswa kelas XI SMA Tarakanita Citra Raya, Tangerang.</t>
  </si>
  <si>
    <t>dampak negatif dan positif PR kepada minat belajar siswa</t>
  </si>
  <si>
    <t>meneliti tentang berbagai dampak positif maupun negatif dari PR terhadap minat belajar siswa agar dapat mengetahui berbagai dampak yang didapat dari pemberian PR, serta mencari alternatif lain pengganti PR yang bisa dimanfaatkan untuk meningkatkan minat belajar siswa melalui wawancara kepada guru-guru dan penyebaran angket ke siswa/i</t>
  </si>
  <si>
    <t>PENGARUH KONTEN KAMPANYE POLITIK DI TIKTOK TERHADAP PARTISIPASI POLITIK GEN Z</t>
  </si>
  <si>
    <t xml:space="preserve">Pada tahun 2024, masyarakat Indonesia akan mengikuti PEMILU presiden dan para calon akan melibatkan diri untuk mencari tahu lebih mengenai pesertanya, salah satunya adalah Gen Z. Maka dengan itu, penelitian kami diharapkan dapat membantu para kandidat calon pemilihan presiden maupun pemilihan politik lainnya agar mereka dapat lebih mengenal partisipasi politik Gen Z pada zaman sekarang dengan mengadaptasikan/membuat hal - hal yang berkaitan dengan teknologi. </t>
  </si>
  <si>
    <t>KH. SYAMUN: IMPLEMENTASI PAHLAWAN NASIONAL ASAL BANTEN DALAM PEMBELAJARAN TEMATIK SEKOLAH DASAR DI DESA KAMASAN KECAMATAN CINANGKA KABUPATEN SERANG</t>
  </si>
  <si>
    <t>Perkembangan teknologi mengakibatkan siswa sekolah dasar kurang mengenal pahlawan nasional. Disandingkan dengan gencarnya pemerintah Provinsi Banten merevitalisasi situs-situs sejarah menjadi dasar bahwa pentingnya generasi sekarang menjaga dan merawat jejak sejarah yang terjadi khususnya di Banten, seperti tokoh pejuang KH. Syamâ€™un. Penelitian dilakukan dengan tujuan mengidentifikasi implementasi pengajaran tentang KH. Syamâ€™un di SD Kamasan, tingkat pengetahuan siswa tentang tokoh tersebut, dan nilai-nilai juang yang ditanamkan dalam kehidupan sehari-hari.</t>
  </si>
  <si>
    <t>Perilaku Spiritualitas Remaja Terhadap Intensitas Porno, Masturbasi dan Orgasme</t>
  </si>
  <si>
    <t>Penelitian mencari hubungan antara agama dan aktivitas PMO pada remaja. PMO merujuk pada upaya memuaskan hasrat seksual melalui pornografi. Peredaran mudah pornografi berdampak negatif, khususnya pada remaja yang rentan mental. Agama, sebagai penunjang psikis dan spiritual, mungkin mempengaruhi aktivitas PMO. Penelitian bertujuan menilai hubungan antara agama dan PMO pada individu.</t>
  </si>
  <si>
    <t>Mengenal Budaya Melalui Tradisi Bahalarat Pada Masyarakat di Desa Teluk Bogam</t>
  </si>
  <si>
    <t>Teluk Bogam adalah daerah yang berada di pesisir pantai yang berada di sebuah desa wilayah kumai, Kabupaten Kotawaringin Barat, Kalimantan Tengah. Tradisi Bahalarat merupakan pendoaan sebuah perahu yang akan diturunkan ke laut lepas oleh pemiliknya dan diikuti beberapa warga, yang didoakan secara langsung bersama sesepuh desa tersebut. Masyarakat desa Teluk Bogam tidak melupakan tradisi dan adat di desa tersebut. Untuk melestrarikan budaya ini, penelliti melakukan sosialisasi kepada warga sehingga mereka bisa paham budaya yang ada dalam tradisi ini.</t>
  </si>
  <si>
    <t>Kesetaraan Gender Pendidikan Tinggi pada Suku Dayak di Kalimantan Tengah</t>
  </si>
  <si>
    <t>Penelitian ini menjelaskan gambaran kesetaraan gender pendidikan tinggi pada masyarakat Dayak di Kalimantan Tengah dengan metode studi literatur dan observasi data. Hasil penelitian ini dapat menjelaskan bahwa mayoritas masyarakat suku Dayak tinggal di wilayah hulu daripada di pesisir laut dengan akses yang lebih baik.</t>
  </si>
  <si>
    <t>Konten “Timilog Prokal” sebagai Upaya Peningkatan Ketertarikan Produk Kearifan Lokal pada generasi Z di MAN Kota Palangka Raya</t>
  </si>
  <si>
    <t>latar belakang kemajuan teknologi membuat remaja lebih banyak mengetahui budaya asing dan mencoba bergaya hidup seperti idolanya, ada anggapan bahwa budaya Indonesia itu kuno dan ketinggalan zaman di kalangan remaja, kurangnya informasi tentang produk kearifan lokal di kalangan remaja, fashion sebagai trend gaya hidup paling digemari oleh remaja, dan rendahnya ketertarikan peserta didik MAN Kota Palangka Raya pada produk kearifan lokal Kalimantan Tengah.
 mix method yaitu campuran antara metode kuantitatif dan kualitatif dengan jenis penelitian deskriptif.</t>
  </si>
  <si>
    <t>Papua</t>
  </si>
  <si>
    <t>LPB Papua 2025</t>
  </si>
  <si>
    <t>Dinamika Budaya Barter dalam Arus Globalisasi Pasar Tradisional Mambunibuni Kabupaten Fakfak Provinsi Papua Barat</t>
  </si>
  <si>
    <t>Pasar tradisional di Indonesia pada umumnya menggunakan uang sebagai alat transaksi jual beli. Namun, masih terdapat beberapa daerah yang memegang erat budaya leluhur, yaitu sistem pertukaran barang dengan barang atau yang dikenal dengan istilah barter. Salah satu pasar yang masih memegang erat budaya barter di Papua Barat adalah pasar barter Mambunibuni Kabupaten Fakfak Provinsi Papua Barat. Penelitian ini bertujuan untuk mengetahui bagaimana sistem barter yang terjadi di pasar tradisional Mambunibuni Kabupaten Fakfak Provinsi Papua Barat. 
Penelitian ini menggunakan metode deskriptif kualitatif, dengan teknik pengumpulan data observasi dan wawancara. Narasumber dalam penelitian ini berjumlah 7 orang. Hasil penelitian ini menunjukkan bahwa sistem barter yang terjadi di pasar tradisional Mambunibuni dilatar belakangi oleh kesepakatan nenek moyang untuk saling bertukar hasil gunung dan hasil laut. Pasar barter ini mempertemukan antara masyarakat pesisir dan masyarakat pengunungan dari berbagai kampung. Proses barter dapat dilakukan setelah kepala pasar memberikan aba-aba berupa teriakan dengan menggunakan bahasa daerah.</t>
  </si>
  <si>
    <t>Hubungan Antara Banyaknya Meme Politik yang Dilihat di Media Sosial Dengan Kesadaran Politik Murid SMP Tarakanita 1  </t>
  </si>
  <si>
    <t>Di era digital, akses informasi dan komunikasi makin mudah. Meme menjadi cara baru yang kreatif untuk menyebarkan informasi, termasuk isu politik. Awalnya monoton, kini meme politik hadir dalam bentuk kartun atau modifikasi gambar yang satir, menarik perhatian remaja.
​Penelitian ini menggunakan pendekatan kuantitatif untuk menguji korelasi antara meme politik dan kesadaran politik remaja. Remaja cenderung tertarik pada hal unik dan kreatif, sehingga meme bisa menjadi medium efektif. Hasil studi ini diharapkan menjadi referensi untuk menyebarkan informasi politik secara kreatif kepada remaja di tingkat SMP, agar informasi dapat dipahami dan tersebar lebih luas.</t>
  </si>
  <si>
    <t>Hubungan Habit Mengoleksi Blind Box terhadap Intensitas Pembelian Impulsif pada Siswa MAN 3 Jakarta</t>
  </si>
  <si>
    <t>Membahas mengenai hubungan habit mengoleksi Blind Box terhadap intensitas pembelian impulsif pada siswa MAN 3 Jakarta yang meliputi faktor pembelian impulsif pada barang blind box yang meliputi: rasa ingin tau terhadap kejutan pada blind box, keinginan untuk melengkapi koleksi yang sudah ada, dan rasa emosional untuk terus mengikuti tren sosial. Penelitian ini juga meliputi data survei yang membahas intensitas pembelian Blind Box yang diisi oleh siswa MAN 3 Jakarta, dan kesimpulan serta saran yang kami berikan agar tren pembelian Blind Box tidak melebihi batas wajar bagi para siswa agar bisa mengatur keuangan pribadi dan mendapat membedakan antara kebutuhan dan keinginan pribadi.</t>
  </si>
  <si>
    <t>Kabur atau Bertahan; Nasionalisme Gen Z dalam Menyikapi Fenomena Brain Drain</t>
  </si>
  <si>
    <t>Penelitian ini bertujuan untuk mendapati respons Gen Z terhadap suatu fenomena yang menjadi pemicu terjadinya brain drain di Indonesia. Penelitian ini difokuskan pada Gen Z dikarenakan Gen Z lah yang akan membawa Indonesia menuju Indonesia Emas 2045. Jika memang terjadi brain drain, tentunya akan sulit untuk mencapai Indonesia Emas.</t>
  </si>
  <si>
    <t>KOMPARASI KETERAMPILAN INTERPERSONAL DAN CAPAIAN AKADEMIK DALAM KONTEKS PENGEMBANGAN KOMPETENSI SISWA MTs NEGERI 2 JAKARTA</t>
  </si>
  <si>
    <t>Penelitian ini bertujuan mengkaji secara komprehensif pandangan siswa terhadap keterampilan interpersonal dan capaian akademik serta pengaruh keduanya terhadap kesiapan siswa menghadapi masa depan di MTs Negeri 2 Jakarta. Menggunakan pendekatan kuantitatif dengan desain komparatif, penelitian ini mengolah data dari wawancara dengan 18 informan (siswa, guru, wali kelas), survei kuesioner terhadap 185 responden, dan data nilai rapor. Analisis data kuantitatif menggunakan SPSS, mencakup uji validitas, reliabilitas, serta analisis regresi linier sederhana.</t>
  </si>
  <si>
    <t>No Bet Odyssey Roblox Game Sebagai Media Edukasi Bahaya Judi Online</t>
  </si>
  <si>
    <t>Penelitian ini mengembangkan sebuah media edukatif berbasis game roblox sebagai upaya dalam mengedukasi remaja tentang bahaya serta dampak judi Online</t>
  </si>
  <si>
    <t>PERSPEKTIF REMAJA TERHADAP IDOLA K-POP DALAM KARYA ALTERNATIVE UNIVERSE</t>
  </si>
  <si>
    <t>Penelitian ini bertujuan untuk menganalisis bagaimana remaja membentuk perspektif terhadap idola K-Pop melalui karya fiksi Alternative Universe (AU) dan menganalisis pengaruhnya terhadap pandangan mereka mengenai realitas dan hubungan sosial. Menggunakan pendekatan kuantitatif kuasi eksperimental dan data campuran dari 133 responden kuesioner serta wawancara informan, penelitian ini menemukan bahwa remaja adalah audiens yang aktif dan kritis. Hasil menunjukkan bahwa meskipun AU dapat menciptakan perasaan kedekatan emosional dengan idola (parasocial relationship), mayoritas responden tetap mampu membedakan dengan jelas antara karakter fiksi di AU dan pribadi asli idola.</t>
  </si>
  <si>
    <t>Transformasi Interaksi Sosial Akibat Perkembangan Teknologi Digital di Kalangan Remaja</t>
  </si>
  <si>
    <t>Penelitian ini menggunakan metode kuantitatif. Penelitian ini bertujuan untuk menganalisis bagaimana perubahan cara remaja berinteraksi sosial akibat dari perkembangan teknologi yang ada. Temuan ini diharapkan dapat menjadi acuan bagi orang tua dan pendidik dalam mengarahkan remaja agar dapat memanfaatkan teknologi digital secara bijak dan seimbang sehingga dapat berinteraksi dengan lebih baik.</t>
  </si>
  <si>
    <t>WOMENSPIRATION BEYOND THE SUMMIT : ANALISIS PERAN PLATFORM DIGITALDALAM MELIPATGANDAKAN MOTIVASI DAN DAMPAK KONTRIBUSI SOSIALPEREMPUAN PADA PELAJAR MTS DI KECAMATAN JAGAKARSA</t>
  </si>
  <si>
    <t>Penelitian ini menganalisis peran platform digital dalam melipatgandakan motivasi dan kontribusi sosial pelajar perempuan di MTs Kecamatan Jagakarsa setelah mengikuti Womenspiration Summit. Menggunakan pendekatan kualitatif-deskriptif dengan desain komparatif, penelitian ini menggali data melalui kuesioner pada 25 responden, wawancara mendalam, dan observasi. Hasil penelitian menunjukkan bahwa platform digital berperan sentral sebagai perpanjangan dari semangat pemberdayaan luring. Pelajar tidak hanya menggunakan media sosial untuk hiburan, tetapi juga sebagai sumber inspirasi dan alat untuk mengorganisir kegiatan sosial.</t>
  </si>
  <si>
    <t>Penyuluhan Website CHIDGE untuk Meningkatkan Pengetahuan serta Minat Riset Remaja di Indonesia</t>
  </si>
  <si>
    <t>Penelitian ini bertujuan meningkatkan pengetahuan serta minat riset remaja Indonesia lewat aplikasi CHIDGE serta memperlancar ekosistem pendanaan riset di Indonesia. Sampel terdiri dari 112 murid kelas X SMA Unggul Del. Metode kuantitatif dengan Paired T-test (α=0,05) menunjukkan t=14,64 dan p=1,11x10^-27, menandakan peningkatan signifikan pengetahuan dan minat riset pasca penyuluhan website CHIDGE. Hasil ini konsisten pada semua indikator, menunjukkan efektivitas website CHIDGE.</t>
  </si>
  <si>
    <t>Dari Solidaritas ke Beban : Ambivalensi Falsafah Suhat di Robean dan Fenomena Sandwich Generation pada Etnis Batak Toba di Kota Medan</t>
  </si>
  <si>
    <t>Penelitian ini bertujuan untuk mengeksplorasi ambivalensi falsafah suhat di robean dan fenomena sandwcih generation pada Etnis Batak Toba di Kota Medan. Penelitian ini menggunakan jenis penelitian kualitatif dengan pendekatan etnografi. Data dikumpulkan melalui; (1) observasi
partisipasi yang dilakukan dengan cara ikut terlibat dan tinggal bersama (live in) dilingkungan hidup informan selama satu bulan; dan (2) Wawancara etnografis tidak terstruktur yang berfokus pada sudut pandang Etnis Batak Toba. Data yang telah dikumpulkan kemudian di analisis dengan menggunakan analisis etnografi Spradley yang terdiri dari analisis wawancara etnografis, analisis domain, dan analisis taksonomi. Hasil penelitian menunjukkan bahwasanya fenomena sandwich generation dalam masyarakat Batak Toba di Kota Medan merupakan realitas sosial yang kompleks. Falsafah hidup suhat di robean yang berakar dari tradisi lisan Batak Toba, menjadi simbol keteguhan, solidaritas, dan daya juang yang memperkuat ikatan keluarga lintas generasi. Namun, dalam konteks modernisasi dan urbanisasi, falsafah ini menimbulkan ambivalensi, di satu sisi menjadi modal sosial untuk memperkuat kohesi sosial, tetapi di sisi lain juga melahirkan beban struktural berupa tekanan finansial, psikologis, dan konflik peran yang dialami generasi produktif.</t>
  </si>
  <si>
    <t>Terjebak dalam Layar: Studi tentang Kecanduan Konten Pornografi di Kalangan Siswa SMA dalam Perspektif Teori Budaya Partisipatory Henry Jenkins</t>
  </si>
  <si>
    <t>Penelitian ini bertujuan untuk mengeksplorasi fenomena kecanduan konten pornografi di kalangan siswa SMA dalam Perspektif Teori Budaya Partisipatory Henry Jenkins. Metode penelitian yang digunakan adalah metode penelitian kualitatif dengan pendekatan etnografi virtual. Teknik pengumpulan data dilakukan dengan : (1) Observasi secara langsung dan virtual dan (2) Wawancara dilakukan secara tidak terstruktur dan dialogis. Penelitian ini menggunakan teknik content analysis Krissppendorf (2018) yang meliputi : (1) unitizing; (2) sampling); (3) recording/coding; (4)  reducing; (5) inferring; (6) narrating (Data yang diperoleh melalu in-depth interview akan dianalisis dengan menggunakan teknik analisis etnografi Spradley. Hasil penelitian menemukan bahwa keterlibatan siswa SMA dalam konsumsi, distribusi, dan produksi konten pornografi merupakan bagian dari budaya partisipatoris di ruang digital. Paparan awal yang bersifat pasif berkembang menjadi keterlibatan aktif karena pengaruh algoritma, motivasi psikologis, dan kemudahan akses. Siswa turut andil dalam sirkulasi dan normalisasi konten melalui jejaring sosial, strategi digital, dan rutinitas media, sehingga memperlihatkan pergeseran peran dari konsumen pasif menjadi produsen-konsumen (produser-user) dalam ekosistem digital yang sarat akan perubahan norma budaya.</t>
  </si>
  <si>
    <t>Pengaruh Sedentary Lifestyle terhadap Pola Aktivitas dan Gaya Hidup Remaja dengan Kajian Teori Cultural Lag William F. Ogburn</t>
  </si>
  <si>
    <t>Penelitian ini berjudul “Pengaruh Sedentary Lifestyle terhadap Pola Aktivitas dan Gaya Hidup Remaja dengan Kajian Teori Cultural Lag William F. Ogburn”. Latar belakang penelitian ini berangkat dari fenomena meningkatnya gaya hidup sedentari pada remaja, yang ditandai dengan kebiasaan duduk terlalu lama, rendahnya aktivitas fisik, serta tingginya keterikatan pada gawai dan media digital. Gaya hidup seperti ini apabila berlangsung terus-menerus dapat menurunkan kesehatan, mengubah pola aktivitas, serta membentuk gaya hidup kurang produktif. Fenomena ini menjadi semakin relevan ketika dikaji melalui perspektif teori cultural lag William F. Ogburn, yang menjelaskan adanya keterlambatan budaya non-material dalam menyesuaikan diri dengan perkembangan budaya material. Dalam konteks remaja, perkembangan teknologi digital telah mengubah pola interaksi dan aktivitas, namun kesadaran budaya akan pentingnya menjaga kesehatan belum mampu mengikuti perubahan tersebut.
Tujuan penelitian ini adalah menganalisis pengaruh sedentary lifestyle terhadap pola aktivitas dan gaya hidup remaja, sekaligus meninjau fenomena tersebut melalui lensa teori cultural lag. Dengan demikian, penelitian ini diharapkan mampu memberikan gambaran mendalam mengenai hubungan antara teknologi, perilaku sedentari, serta dampaknya terhadap kehidupan remaja. Metode penelitian menggunakan pendekatan kuantitatif deskriptif korelasional. Data dikumpulkan melalui angket yang disebarkan kepada sampel remaja usia sekolah menengah secara acak. Variabel sedentary lifestyle diukur melalui indikator waktu duduk, durasi penggunaan gawai, serta intensitas aktivitas fisik. Adapun pola aktivitas dan gaya hidup dilihat dari manajemen waktu, kebiasaan sosial, hingga pilihan aktivitas rekreasi.
Penelitian ini penting karena remaja berada pada fase pencarian jati diri dan pembentukan kebiasaan jangka panjang. Jika perilaku sedentari sudah terbentuk sejak dini, maka berpotensi menimbulkan dampak negatif seperti obesitas, menurunnya konsentrasi belajar, hingga rendahnya partisipasi sosial. Perspektif teori cultural lag membantu menjelaskan bahwa ketidakseimbangan antara kemajuan teknologi yang pesat dengan keterlambatan kesadaran budaya dalam menjaga kesehatan merupakan penyebab utama meningkatnya perilaku sedentari.
Hasil penelitian diharapkan memberi kontribusi teoretis dalam memperkaya kajian sosiologi budaya dan kesehatan remaja, serta kontribusi praktis berupa rekomendasi bagi sekolah, orang tua, maupun pembuat kebijakan. Dengan demikian, penelitian ini tidak hanya memperluas pemahaman akademis, tetapi juga menghadirkan solusi konkret untuk menghadapi tantangan gaya hidup remaja di era digital.</t>
  </si>
  <si>
    <t>VILMUSIC (Video Literacy on Media Social Influence): Pengaruh Penyuluhan Video Berbasis Media Sosial untuk Meningkatkan Minat Literasi Membaca kepada Siswa Sekolah Menengah Pertama</t>
  </si>
  <si>
    <t>Penelitian berjudul VILMUSIC (Video Literacy on Media Social Influence) bertujuan mengetahui pengaruh penyuluhan berbasis video media sosial terhadap minat literasi membaca siswa SMP. Latar belakang penelitian ini ialah  rendahnya minat baca remaja Indonesia yang menuntut strategi baru sesuai kebiasaan generasi digital. Media sosial yang selama ini dianggap menurunkan minat baca justru berpotensi menjadi sarana edukatif bila dikemas menarik.
Metode penelitian menggunakan desain one group pretest-posttest dengan responden 70 siswa SMP Santu Paulus Sidikalang. Instrumen berupa angket minat literasi diberikan sebelum dan sesudah siswa menonton video penyuluhan. Data dianalisis menggunakan uji-t berpasangan.
Hasil penelitian menunjukkan adanya peningkatan signifikan. Rata-rata skor literasi naik dari 3,80 sebelum penyuluhan menjadi 4,20 sesudah penyuluhan. Sebelum perlakuan, mayoritas siswa berada pada kategori Netral atau Tidak Setuju, menandakan minat baca rendah. Setelah penyuluhan, lebih dari 70% responden berpindah ke kategori Setuju dan Sangat Setuju, yang menunjukkan peningkatan minat baca yang merata baik pada siswa laki-laki maupun perempuan.
Kesimpulannya, penyuluhan berbasis video media sosial efektif dalam meningkatkan minat literasi membaca siswa SMP. Media sosial dapat dimanfaatkan sebagai sarana inovatif dalam pendidikan literasi di era digital. Untuk penelitian lanjutan, disarankan melibatkan sampel lebih luas, membandingkan platform berbeda, serta menambahkan variabel lain seperti pemahaman bacaan dan keterampilan menulis.</t>
  </si>
  <si>
    <t>Studi Mengenai Menurunnya Ketertarikan Terhadap Permainan Tradisional Berdasarkan Generasi</t>
  </si>
  <si>
    <t>Indonesia dikenal sebagai negara yang kaya akan budaya, termasuk didalamnya permainan tradisional seperti congklak, egrang, dan engklek. Namun, di tengah pesatnya perkembangan teknologi dan meningkatnya minat generasi muda terhadap permainan digital, keberadaan permainan tradisional mulai tergeser dan dikhawatirkan akan punah. Penelitian ini bertujuan untuk mengetahui apakah ketertarikan terhadap permainan tradisional dipengaruhi oleh perbedaan generasi.</t>
  </si>
  <si>
    <t>Dekonstruksi Stigma 30 Second Generation Melalui Microlearning Sebagai Inovasi Strategis Bonus Demografi</t>
  </si>
  <si>
    <t>Fenomena video singkat berdurasi kurang dari 30 detik yang marak di media digital melahirkan istilah 30 Second Generation. Istilah ini kerap dipandang negatif karena dianggap melemahkan interaksi sosial, dan menjaring dampak negatif lainnya, seperti menurunkan konsentrasi, menimbulkan resiko kecanduan, dan lain sebagainya. Namun, melalui pendekatan microlearning, fenomena ini dapat dipahami sebagai peluang strategis untuk mengembangkan pola interaksi baru yang penting dalam mempersiapkan bonus demografi yang akan datang. Berdasarkan hasil data menggunakan data deskriptif kualitatif melalui metode narrative research yang dikumpulkan melalui kuesioner terhadap 50 responden, ditemukan bahwa kesadaran generasi muda terhadap fenomena ini beragam. Mayoritas responden sepakat bahwa microlearning mempermudah komunikasi tanpa batas ruang dan waktu, memperluas topik diskusi, serta menguatkan relasi sosial melalui fitur komentar maupun percakapan daring. Hal ini dapat dijelaskan dalam teori media baru yang menekankan sifat interaktif, fleksibel, dan dinamis, serta teori interaksionisme simbolik yang memandang microlearning sebagai simbol sosial baru pembentuk makna bersama. Dengan demikian, microlearning tidak hanya mendekonstruksi stigma 30 Second Generation, tetapi juga berfungsi sebagai strategi inovatif dalam memperkuat interaksi sosial generasi muda</t>
  </si>
  <si>
    <t>GENZINE (Generation Z Identity &amp; Empowerment): Upaya Literasi Digital Berbasis Teori Psikososial Erikson untuk Mengurangi Pengaruh Negatif Konformitas terhadap Krisis IdentitasRemaja di Era Digital</t>
  </si>
  <si>
    <t>Penelitian ini berangkat dari realitas bahwa dunia digital telah menjadi ruang utama interaksi remaja generasi Z, membentuk cara mereka berkomunikasi, bersosialisasi, hingga membangun identitas diri. Di tengah derasnya arus tren digital, muncul fenomena konformitas sosial yang mendorong remaja untuk menyesuaikan perilaku demi diterima kelompok atau memperoleh validasi berupa likes dan komentar positif di media sosial. Pola ini tidak jarang melahirkan krisis identitas, sejalan dengan fase Identity vs Role Confusion dalam teori psikososial Erikson, di mana kegagalan membangun identitas autentik dapat menjerumuskan remaja pada kebingungan peran.
Untuk menjawab tantangan tersebut, penelitian ini mengembangkan GENZINE (Generation Z Identity &amp; Empowerment), sebuah website literasi digital berbasis refleksi diri yang dirancang sebagai intervensi sosiologis guna mereduksi dampak negatif konformitas. GENZINE tidak hanya menyajikan materi literasi digital, tetapi juga memberikan ruang refleksi interaktif yang mendorong remaja mengenali tekanan konformitas, membangun kesadaran diri, serta memperkuat identitas yang sehat dan resilien. Metode penelitian yang digunakan adalah kuantitatif dengan pendekatan kuasi-eksperimen menggunakan desain one-group pretest-posttest. Sampel penelitian terdiri dari 50 siswa SMA Sultan Iskandar Muda berusia 15–18 tahun yang dipilih melalui purposive sampling. Data dikumpulkan melalui angket skala Likert, observasi partisipatif selama penggunaan website, serta kajian literatur. Uji validitas dan reliabilitas memastikan instrumen layak, sementara analisis data dilakukan dengan uji deskriptif, korelasi Pearson, regresi linier sederhana, dan paired sample t-test untuk mengukur efektivitas intervensi. Hasil penelitian menunjukkan bahwa konformitas sosial remaja berada pada kategori tinggi, dengan faktor dominan berupa tekanan kelompok sebaya dan pengaruh tren digital. Analisis regresi membuktikan bahwa setiap peningkatan konformitas sosial secara signifikan meningkatkan risiko krisis identitas. Lebih jauh, uji efektivitas membuktikan bahwa penggunaan GENZINE menghasilkan perbedaan signifikan antara skor pre-test dan post-test, menegaskan perannya dalam meningkatkan pemahaman, kesadaran reflektif, serta penguatan identitas autentik. Dengan demikian, penelitian ini menegaskan bahwa konformitas digital berpengaruh nyata terhadap krisis identitas remaja, sementara GENZINE terbukti efektif sebagai model intervensi digital berbasis literasi sosiopsikologis. Temuan ini diharapkan dapat menjadi kontribusi akademis sekaligus praktis dalam upaya penguatan identitas remaja Indonesia di era digital, serta membuka peluang pengembangan program literasi digital yang lebih luas dan berkelanjutan di sekolah maupun komunitas.</t>
  </si>
  <si>
    <t>Ketertarikan Siswa Angkatan 14 SMA Unggul Del terhadap Studi Luar Negeri dan Potensi Menetap di Luar Negeri: Analisis Tren #KaburAjaDulu</t>
  </si>
  <si>
    <t>Penelitian ini dilatarbelakangi oleh fenomena meningkatnya minat dari Pelajar Indonesia untuk melanjutkan studi dan menetap di luar negeri yang diperkuat oleh tren #KaburAjaDulu di media sosial sebagai bentuk aspirasi generasi muda terhadap kondisi pendidikan, ekonomi, sosial dan politik Indonesia. Tujuan penelitian ini adalah mengetahui siswa Angkatan 14 SMA Unggul Del yang berminat studi dan menetap di luar negeri, tanggapan mereka akan tren #KaburAjaDulu dan korelasi tren ini dengan minat studi dan menetap di luar negeri. Penelitian ini menggunakan pendekatan campuran (mixed methods) dengan survei kuesioner kepada 75 responden. Data kuantitatif dianalisis dengan analisis deskriptif dan uji korelasi statistik; data kualitatif dianalisis melalui teknik coding. Hasil menunjukkan 78,6% siswa berminat melanjutkan studi ke luar negeri dan 72,0% ingin menetap; alasan utama adalah kualitas pendidikan, kondisi sosial, ekonomi, politik, serta dukungan orang tua. Sebanyak 89,3% responden mengetahui tren #KaburAjaDulu dan 53,3% merasa terpengaruh oleh tren tersebut. Kesimpulannya, terdapat korelasi antara tren #KaburAjaDulu dengan minat siswa untuk studi luar negeri, meskipun faktor dukungan keluarga tetap menjadi penentu utama dalam pengambilan keputusan.</t>
  </si>
  <si>
    <t>Dampak Media Sosial Terhadap Perilaku Belajar Siswa SMP Swasta Al Muslimin Pandan</t>
  </si>
  <si>
    <t>Penelitian ini bertujuan untuk mengetahui dampak media sosial terhadap perilaku belajar siswa SMP Swasta Al Muslimin Pandan. Media sosial diharapkan tidak hanya mampu mengubah cara pandang dan perilaku komunikasi tetapi harus mampu meningkatkan kualitas hidup dan peserta didik baik dalam perilaku maupun kualitas belajar. Pada kegiatan belajar mengajar di sekolah, tidak bisa di pungkiri bahwa penggunaan internet dan media sosial sudah menjadi tren saat ini. Dalam dunia pendidikan, penggunaan media sosial juga memiliki dampak positif yang bisa ditimbulkan yaitu mempermudah proses pembelajaran dan bermanfaat terhadap pendidikan akhlak siswa sehingga mereka bisa beradaptasi dengan dunia sosial dan sebagai alat silahturahmi. Akan tetapi, media sosial akan berdampak negatif jika disalahgunakan yang bisa berdampak pada siswa menjadi malas, lalai dan lupa waktu sehingga mengabaikan tugas sekolah. Melihat bagaimana pelajar begitu bergantung dengan smartphone mereka, tentu ini menjadi salah satu hal yang patut dikhawatirkan. Karena banyak pelajar tersebut yang bergantung dengan smartphonenya dan tidak lagi menghiraukan lingkungannya. Orang tua bertanggung jawab dalam pengawasan anak di rumah, tidak dapat secara maksimal mengontrol apa yang diakses para pelajar. Terlebih guru yang hanya dapat bertatap muka ketika sedang dalam proses pembelajaran</t>
  </si>
  <si>
    <t>Harmonisasi Tarian Hadrah Dalam Penyambutan Tamu: Kajian Nilai dan Interaksi Sosial</t>
  </si>
  <si>
    <t>Penelitian ini membahas harmonisasi Tarian Hadrah dalam tradisi penyambutan tamu di Sampit, Kabupaten Kotawaringin Timur, Kalimantan Tengah, yang memadukan unsur seni Islami dengan kearifan lokal. Tradisi ini diawali atraksi bela diri Lawang Sakepeng, dilanjutkan Tarian Hadrah yang memadukan musik rebana, lantunan shalawat, dan tarian sebagai simbol penghormatan dan keramahtamahan. Penelitian bertujuan mengidentifikasi nilai-nilai sosial, budaya, dan religius yang terkandung, serta peran Tarian Hadrah dalam membangun interaksi sosial. Metode yang diterapkan adalah kualitatif deskriptif dengan wawancara dan dokumentasi. Hasil penelitian menunjukkan Tarian Hadrah mengandung nilai spiritual (penghormatan dan penguatan iman), kebersamaan (gotong royong, kekompakan), penghormatan, tamu, serta fungsi hiburan. Kegiatan ini menjadi media dakwah, pengikat komunitas, dan sarana mempererat 
hubungan antar generasi serta antar suku. Harmonisasi Tarian Hadrah menciptakan kohesi sosial di tengah keberagaman budaya, memperkuat identitas lokal, dan mempertahankan tradisi di tengah arus modernisasi. Penelitian ini merekomendasikan pelestarian Tarian Hadrah oleh pemerintah daerah sebagai bagian dari warisan budaya yang bernilai religius dan sosial.</t>
  </si>
  <si>
    <t>Pengaruh Lingkungan Keluarga terhadap Prestasi Belajar Siswa MTsN 1 Kotawaringin Timur</t>
  </si>
  <si>
    <t>Penelitian ini menunjukkan bahwa lingkungan keluarga berperan penting dalam prestasi belajar siswa MTsN 1 Kotawaringin Timur. Faktor seperti suasana rumah, pola asuh, serta dukungan dan motivasi orang tua sangat memengaruhi semangat belajar anak. Orang tua diharapkan menciptakan lingkungan belajar yang kondusif agar anak lebih aktif dan berprestasi.</t>
  </si>
  <si>
    <t>“Fenomena FOMO di Kalangan Remaja sebagai Bentuk Tekanan Sosial dan Ruang Tumbuh di Sekolah Bina Cita Utama”</t>
  </si>
  <si>
    <t>kami meneliti tentang FOMO yang disebabkan oleh media sosial maupun lingkungan sosial dan seberapa tinggi tingkat FOMO oleh pengaruh media sosial di sekolah bina cita utama</t>
  </si>
  <si>
    <t>Stigma Positif FOMO Menjadi Motivasi Pengembangan diri</t>
  </si>
  <si>
    <t>Fenomena Fear of Missing Out  (FOMO) semakin marak dialami oleh  remaja pada era perkembangan  teknologi dan media sosial. Selama ini  FOMO sering dipandang negatif karena  dapat memicu kecemasan, stres,  hingga perilaku mengikuti tren tanpa  pertimbangan yang matang. Namun,  tidak semua dampak FOMO bersifat  negatif. Pada kondisi tertentu, FOMO  justru dapat menjadi pendorong positif  yang memotivasi individu untuk  meningkatkan kualitas diri. Penelitian ini  dilakukan dengan tujuan untuk  mengetahui apakah stigma positif  FOMO dapat memotivasi seseorang, 
serta bagaimana FOMO yang bersifat  positif dapat mendorong individu dalam  melakukan pengembangan diri. Metode yang digunakan adalah  penelitian kualitatif dengan teknik  pengumpulan data menggunakan  kuesioner dan wawancara pada siswa  SMA. Data yang diperoleh dianalisis secara deskriptif untuk menggambarkan 
pengalaman, pandangan, dan perasaan  responden mengenai fenomena FOMO. Hasil penelitian menunjukkan  bahwa stigma positif FOMO mampu  memunculkan semangat kompetitif  yang sehat, mendorong individu 
memperbaiki kekurangan, serta  memberikan dorongan untuk terus  belajar dan berprestasi.  Kesimpulannya, FOMO tidak hanya 
berdampak negatif, tetapi juga dapat  diarahkan menjadi energi positif dalam  pengembangan diri remaja apabila  dikelola dengan baik.</t>
  </si>
  <si>
    <t>Dampak Pembelajaran Praktikum Berbasis Video sebagai Alternatif Praktikum di Laboratorium IPA SMA Negeri 1 Sampit</t>
  </si>
  <si>
    <t>Banyaknya sekolahan yang belum optimal dalam penggunaan laboratorium IPA sehingga perlu dilakukan penelitian untuk mengetahui dampak dari pembelajaran praktikum berbasis video sebagai alternatif dari kendala tersebut.</t>
  </si>
  <si>
    <t>Penerapan Budaya 5S ( Senyum, Salam, Sapa, Sopan, Santun ) Dalam Era Gen Z Pada Siswa SMA Negeri 3 Pangkalan Bun</t>
  </si>
  <si>
    <t>Penelitian ini membahas penerapan budaya 5S (Senyum, Sapa, Salam, Sopan, Santun) pada siswa SMA Negeri 3 Pangkalan Bun di era Gen Z. Latar belakang penelitian berangkat dari kekhawatiran lunturnya nilai kesantunan akibat perkembangan teknologi dan media sosial. Tujuannya adalah mendeskripsikan pemahaman siswa tentang 5S, bagaimana mereka menerapkannya sehari-hari, serta dampaknya terhadap interaksi sosial di sekolah.
Metode yang digunakan adalah deskriptif kualititatif dengan penyebaran angket kepada 20 siswa kelas X serta wawancara dengan guru.</t>
  </si>
  <si>
    <t>Perubahan Interaksi Sosial Remaja lewat Layar Media Sosial Tik Tok di Sekolah Bina Cita Utama</t>
  </si>
  <si>
    <t>Kami meneliti "tentang perubahan interaksi sosial remaja lewat layar media sosial tik tok" karena kami merasa anak anak jaman sekarang lebih sering menghabiskan waktu mereka di tiktok di bandingkan interaksi secara langsung</t>
  </si>
  <si>
    <t>Relevansi Filosofi Huma Betang Dalam Meningkatkan Nilai Toleransi dan Kebersamaan di Lingkungan Sekolah</t>
  </si>
  <si>
    <t>Filosofi huma betang yang berasal dari budaya dayak, mengajarkan hidup rukun dalam perbedaan, saling menghormati dan gotong-royong. inilah yang menjadi dasar kami melakukan penelitian ini.</t>
  </si>
  <si>
    <t>Analisis Kesetaraan Persepsi Masyarakat dalam Menerapkan Gaya Hidup Sehat Melalui Kegiatan Car Free Day (CFD) di Kota Sampit</t>
  </si>
  <si>
    <t>Kegiatan CFD merupakan terobosan yang dilakukan  pemerintah untuk memperbaiki pencemaran lingkungan yang dihasilkan oleh kendaraan bermotor. Kegiatan ini sudah terlaksana di Taman Kota Sampit. Analisis ini bertujuan untuk memahami sejauh mana kegiatan CFD benar-benar mencapai tujuannya dalam mempromosikan gaya hidup sehat di Kota Sampit. Dari hasil kuesioner, 85,74% masyarakat yang menghadiri kegiatan CFD sudah menerapkan Gaya Hidup Sehat. Hasil wawancara dengan pedagang mengatakan pentingnya Gaya Hidup Sehat, namun hal tersebut membuktikan kesenjangan antara persepsi dan praktek dikalangan pedagang. Prioritas ekonomi merupakan faktor pendorong terbesar daripada kesadaran pedagang akan kesehatan. Melalui hasil analisis ini diharapkan dapat menjadi evaluasi kegiatan CFD di Kota Sampit.</t>
  </si>
  <si>
    <t>Multitasking Vs Mindfulness ; Perbandingan Evektivitas Gaya Belajar Pelajar Masa Kini Di SMPN 1 Sampit</t>
  </si>
  <si>
    <t>Penelitian ini bertujuan untuk mengetahui efektivitas gaya belajar multitasking dan mindfulness dengan menggunakan metode campuran, yaitu kualitatif dan kuantitatif. Hasil penelitian menunjukkan bahwa gaya belajar mindfulness lebih unggul dibanding multitasking, karena mampu meningkatkan konsentrasi, pemahaman, serta kinerja akademik. Temuan ini diharapkan dapat menjadi acuan strategi belajar yang lebih efektif di kalangan pelajar masa kini.</t>
  </si>
  <si>
    <t>Respon Masyarakat Dayak Terhadap Alat Musik Tradisional di Era Alat Musik Modern di Kota Palangka Raya</t>
  </si>
  <si>
    <t>Penelitian kami bertujuan untuk mendapatkan informasi terkait respon masyarakat Suku Dayak terhadap alat musik tradisional yang masih digunakan di era alat musik modern di Kota Palangka Raya. Kami ingin lebih mengetahui bagaimana masyarakat memandang alat musik tradisional serta perannya dalam menjaga identitas budaya meskipun alat musik modern semakin berkembang di kehidupan mereka.</t>
  </si>
  <si>
    <t>Efektivitas Strategi Kelompok Belajar Acak Dalam Menghilangkan Eksklusivitas di Kelas</t>
  </si>
  <si>
    <t>Penelitian ini berjudul Efektivitas Strategi Kelompok Belajar Acak dalam Menghilangkan Eksklusivitas di Kelas XI Excellent SMA Negeri 6 Wajo. Latar belakangnya adalah adanya circel pertemanan yang menimbulkan sikap eksklusif. Metode penelitian dilakukan dengan membentuk kelompok acak setiap hari serta membagikan kuesioner dan refleksi diri. Hasil menunjukkan siswa lebih terbuka berinteraksi, berkurang rasa terasing, dan tercipta suasana kelas yang lebih harmonis.</t>
  </si>
  <si>
    <t>Fenomena FoMO (Fear of Missing Out) Dalam Kehidupan Remaja Pengguna Media Sosial</t>
  </si>
  <si>
    <t>Penelitian ini membahas fenomena Fear of Missing Out (FoMO) pada remaja pengguna media sosial di Kabupaten Maros. FoMO merupakan bentuk kecemasan sosial yang muncul akibat ketakutan melewatkan pengalaman penting yang dialami orang lain, terutama melalui media sosial. Temuan ini mengindikasikan adanya kecenderungan tinggi remaja untuk mengalami FoMO, terutama pada platform yang menonjolkan interaksi cepat dan visual. Penelitian ini menyimpulkan bahwa FoMO berpotensi memengaruhi pola interaksi sosial remaja, baik di dunia maya maupun nyata, sehingga diperlukan literasi digital serta penguatan identitas diri agar dampak negatif FoMO dapat diminimalkan.</t>
  </si>
  <si>
    <t>Simulasi Phishing Berbasis Aplikasi Android sebagai Intervensi Sosial untukMeningkatkan Literasi Keamanan Siber Generasi Muda(Studi pada Siswa SMAN 3 BULUKUMBA)</t>
  </si>
  <si>
    <t>Phishing kian mengancam generasi muda yang kurang paham keamanan siber. Penelitian ini menguji aplikasi Android berbasis simulasi singkat pada dua kelas X SMAN 3 Bulukumba (intervensi n=32; kontrol n=31). Hasil: kelompok intervensi naik 39,8% (t=12,45; p</t>
  </si>
  <si>
    <t>Studi Kasus Program Komunitas Baca “Aksara Malebbi” di SMA Negeri 11 Wajo dalam Membentuk Kesadaran Literasi Kolektif</t>
  </si>
  <si>
    <t>Sebuah komunitas yang berhasil mengubah literasi siswa dari aktivitas membaca yang pasif menjadi pengalaman sosial dan bermakna itulah peran yang dimainkan oleh Komunitas Baca Aksara Malebbi di SMA Negeri 11 Wajo. Komunitas ini dibentuk untuk menjawab tantangan rendahnya minat baca, frekuensi membaca yang minim, serta keterlibatan siswa dalam kegiatan literasi di lingkungan sekolah. Dengan strategi literasi terpadu, komunitas menggabungkan berbagai kegiatan, antara lain pembiasaan membaca 15 menit setiap hari, diskusi kelompok, presentasi bulanan, dan pemanfaatan teknologi digital seperti ID card berbarcode, integrasi Instagram, serta microsite interaktif.
Pendekatan ini tidak hanya meningkatkan keterampilan membaca individu, tetapi juga membangun budaya literasi kolektif. Melalui diskusi rutin, target membaca, dan dukungan sosial antaranggota, siswa terdorong untuk lebih aktif berdiskusi, membuat daftar bacaan, mengunjungi perpustakaan, dan mengikuti berbagai kegiatan literasi. Hasil kuesioner menunjukkan adanya peningkatan signifikan pada minat baca, motivasi menyelesaikan buku, frekuensi membaca, serta partisipasi sosial siswa.
Menariknya, dalam waktu relatif singkat, yaitu sekitar tiga bulan sejak program berjalan, aktivitas membaca yang biasanya sepi dan individual berubah menjadi proses yang terarah, kolaboratif, dan inspiratif. Hal ini membuktikan bahwa literasi bukan sekadar kemampuan membaca secara individu, tetapi juga dapat dikembangkan secara kolektif melalui pendekatan yang kreatif dan terintegrasi. Penelitian ini menegaskan bahwa strategi literasi yang terpadu mampu menciptakan kesadaran literasi kolektif yang nyata, sekaligus meningkatkan kualitas interaksi sosial dan motivasi belajar siswa di lingkungan sekolah.</t>
  </si>
  <si>
    <t>Studi komparasi tradisi pengantin bugis makassar: antara warisan budaya dan dinamika modernitas Generasi Z</t>
  </si>
  <si>
    <t>Praktik tradisi pernikahan adat Bugis-Makassar kini mengalami pergeseran signifikan seiring modernisasi, terutama di kalangan Generasi Z. Penelitian ini bertujuan membandingkan praktik tradisi tersebut pada 62 responden dari Generasi X, Millennial, dan Z. Melalui metode survei kuantitatif, penelitian ini memetakan tingkat pelaksanaan 12 tahapan adat untuk melihat pola perubahan antargenerasi. Hasil utama menunjukkan adanya pola adaptasi yang jelas: Generasi Z secara konsisten mempertahankan ritual inti yang bersifat kesepakatan keluarga seperti Mappettu Ada (&gt;88%), namun secara drastis meninggalkan seremoni yang dianggap tidak praktis, seperti Mappasau Botting yang pelaksanaannya mencapai 0%. Kesimpulannya, telah terjadi akulturasi budaya di mana tradisi tidak ditinggalkan, melainkan dikurasi dan dipadukan dengan nilai-nilai pragmatisme modern. Tradisi pernikahan Bugis-Makassar pun berevolusi menjadi lebih personal dan fleksibel bagi generasi baru.</t>
  </si>
  <si>
    <t>Budaya yang Memudar: Peran Orang Tua Perantau dalam Memperkenalkan BUdaya Jawa pada Genesi Selanjutnya di Kabupaten Bantaeng</t>
  </si>
  <si>
    <t>Penelitian ini berjudul “Budaya Yang Memudar: Perang Orang Tua Perantau Dalam Memperkenalkan Budaya Jawa Pada Generasi Selanjutnya Di Kabupaten Bantaeng”. Penelitian ini bertujuan untuk mengetahui persepsi orang tua perantau Jawa di Kabupaten Bantaeng mengenai memudarnya budaya Jawa pada generasi selanjutnya dan untuk mengetahui metode apa saja yang digunakan oleh orang tua perantau untuk memperkenalkan budaya Jawa. Penelitian ini didasari oleh kondisi Bantaeng menjadi tempat bertemunya berbagai budaya, termasuk budaya Jawa. Banyak masyarakat Jawa merantau dan menjalani kehidupan di Kabupaten Bantaeng.</t>
  </si>
  <si>
    <t>Eksistensi Pappaseng To Ugi': Studi Pengetahuan Generasi Muda dan Upaya Melestarikan Nilai-Nilai Kearifan Lokal Bugis</t>
  </si>
  <si>
    <t>Pappaseng to Ugi’ merupakan salah satu warisan budaya Bugis yang sarat pesan moral dan kearifan lokal. Namun, derasnya arus globalisasi kerap membuat generasi muda semakin jauh dari akar budayanya. Penelitian ini bertujuan menelaah tingkat pengetahuan, sikap, kepedulian, dan keterlibatan siswa UPT SMAN 7 Wajo terhadap pappaseng, sekaligus menggali strategi pelestariannya agar tetap relevan di era modern.</t>
  </si>
  <si>
    <t>Menelusuri Jejak Budaya: Studi Etnografi Suku To Balo di Desa Bulo-Bulo, Pujananting, Barru</t>
  </si>
  <si>
    <t>Penelitian ini bertujuan untuk mengkaji sistem kekerabatan dan mata pencaharian masyarakat To Balo di Desa Bulo-Bulo, Kecamatan Pujananting, Kabupaten Barru, Sulawesi Selatan. Keluarga To Balo dikenal unik karena ciri fisik berupa bercak putih pada kulit yang diwariskan secara genetik, sehingga sering disebut “manusia belang”. Walaupun sering dipersepsikan sebagai suku, To Balo sesungguhnya merupakan satu keluarga besar dengan pola sosial, sistem kekerabatan, dan cara hidup khas. Penelitian ini menggunakan metode kualitatif dengan pendekatan etnografi melalui observasi dan wawancara mendalam terhadap empat informan untuk memperoleh data deskriptif mengenai kehidupan keluarga To Balo.
Hasil penelitian menunjukkan bahwa sistem kekerabatan keluarga To Balo bersifat patrilineal dan 
bilateral. Dalam sistem patrilineal, kepala keluarga berada pada pihak laki-laki atau ayah, sedangkan sistem bilateral memperhitungkan garis keturunan dari kedua orang tua. Mata pencaharian mereka masih tradisional, meliputi bertani, menjadi buruh tani, berladang, memecah batu kerikil, merantau, serta menjadi pemain musik tradisional. Keluarga To Balo tetap menjunjung tinggi nilai kekeluargaan, gotong royong, dan identitas budaya yang membedakan mereka dengan masyarakat sekitar. Penelitian ini diharapkan dapat memberikan pemahaman yang lebih objektif tentang kehidupan keluarga To Balo, mengurangi stigma sosial, serta mendorong pelestarian budaya lokal.</t>
  </si>
  <si>
    <t>Pengaruh Kebijakan Pembatasan Gawai terhadap Interaksi Sosial Siswa di Lingkungan UPT SMAN 7 Wajo</t>
  </si>
  <si>
    <t>Penelitian di UPT SMAN 7 Wajo menunjukkan pembatasan gawai berpengaruh positif terhadap interaksi siswa. Hasilnya: interaksi langsung 84,41%, suasana kelas harmonis 83,60%, komunikasi lebih erat 85,75%, kebiasaan menyendiri berkurang 73,92%, dan 47,58% tidak setuju jika tanpa media sosial membuat canggung. Kebijakan ini terbukti efektif memperkuat relasi siswa dan perlu dipertahankan dengan dukungan guru serta kegiatan kolaboratif.</t>
  </si>
  <si>
    <t>SIRITA (SEXTING PREVENTION USING THE TRI SIPAKA APPROACH): APLIKASI EDUKASI DIGITAL BERBASIS NILAI BUDAYA BUGIS UNTUK MENCEGAH TINDAKAN SEXTING PADA REMAJA</t>
  </si>
  <si>
    <t>Sexting merupakan salah satu perilaku berisiko di kalangan remaja akibat perkembangan teknologi digital yang semakin pesat. Aktivitas ini berupa pengiriman atau penerimaan pesan, gambar, maupun video bermuatan seksual melalui media digital, yang dapat menimbulkan dampak negatif seperti tekanan psikologis, pemerasan, hingga masalah hukum. Kurangnya literasi digital dan minimnya pendidikan seksualitas yang komprehensif membuat remaja rentan terlibat dalam sexting. Untuk mengatasi permasalahan ini, penulis mengembangkan aplikasi SIRITA (Sexting Prevention Using the Tri Sipaka Approach) sebagai media edukasi berbasis budaya Bugis. Aplikasi ini mengintegrasikan nilai-nilai Sipakatau, Sipakainge’, dan Sipakalebbi dengan materi edukasi mengenai pengertian, penyebab, dampak, dan pencegahan sexting. Penelitian menggunakan model pengembangan dengan desain pra-eksperimen (pre-experimental design) pada 24 siswa kelas XI MAN 1 Soppeng. Instrumen penelitian berupa tes pretest–posttest dan angket respon siswa. Hasil menunjukkan adanya peningkatan signifikan pada pemahaman siswa tentang sexting, dengan rata-rata nilai meningkat dengan skor pretest 51,77 dan posttest 93,43. Respon siswa juga sangat positif dengan skor rata-rata 4,45. Dengan demikian, aplikasi SIRITA dinilai layak dan efektif sebagai media edukasi pencegahan sexting pada remaja.</t>
  </si>
  <si>
    <t>Studi Kualitatif: Intensitas Penggunaan Media Sosial dan Etika Komunikasi Peserta Didik di SMA Negeri 6 Wajo</t>
  </si>
  <si>
    <t>Penelitian ini bertujuan mendeskripsikan hubungan intensitas penggunaan media sosial dengan etika komunikasi peserta didik SMA Negeri 6 Wajo. Metode yang digunakan adalah kualitatif deskriptif dengan informan delapan siswa serta dua guru pendukung, melalui wawancara, observasi, dan dokumentasi. Hasil menunjukkan mayoritas siswa memiliki intensitas tinggi. Intensitas rendah cenderung diikuti etika komunikasi baik, sedangkan intensitas tinggi menurunkan kesopanan.</t>
  </si>
  <si>
    <t>Neural Synchronization Technology (Teknologi Pemayaran Otak): Analisis Peran Mirror Neurons dan Pengaruh Emotional Contagion Terhadap Perubahan Perilaku Pelajar Melalui Kajian Interdisipliner Neuro-Sosiologi</t>
  </si>
  <si>
    <t>Penelitian tentang perubahan perilaku dan emosi pelajar</t>
  </si>
  <si>
    <t>Efektivitas Metode Inside-Outside Circle dalam Meningkatkan Kompetensi Komunikasi Interpersonal pada Siswa Siswi Kelas X SMA Negeri 1 Palembang</t>
  </si>
  <si>
    <t>Penelitian ini meneliti efektivitas metode Inside-Outside Circle dalam meningkatkan komunikasi interpersonal siswa SMA kelas X. Metode ini mendorong siswa berbicara, mendengarkan, dan bertukar informasi secara bergantian, sehingga membangun percaya diri, hubungan sosial sehat, serta menyeimbangkan identitas nyata dan virtual.</t>
  </si>
  <si>
    <t>LABEL: Efek Labelisasi Sosial terhadap Dinamika Lingkungan Pertemanan Siswa dalam Pembentukan Identitas Sosial untuk Mengukur Persepsi dan Dampaknya terhadap Interaksi Antarindividu bagi Siswa SMA</t>
  </si>
  <si>
    <t>Penelitian ini membahas fenomena labelisasi sosial di SMA Negeri 1 Belitang dan pengaruhnya terhadap perilaku serta identitas sosial siswa. Dengan metode kuantitatif survei pada 36 responden, hasil menunjukkan label negatif cukup sering muncul dengan rata-rata skor 3,6. Uji korelasi Pearson menghasilkan r = –0,64 yang menandakan hubungan negatif kuat, dimana semakin negatif label yang diterima, semakin rendah motivasi dan keterlibatan sosial siswa.</t>
  </si>
  <si>
    <t>GENERASI JACKPOT: Pengaruh Iklan Judi Online Terhadap Normalisasi Judi di Kalangan Siswa SMA Negeri 3 Palembang</t>
  </si>
  <si>
    <t>Pada penelitian ini membahas pengaruh iklan judi online terhadap normalisasi judi di kalangan siswa sma negeri 3 palembang. Metode yang dipilih pada penelitian ini ialah metode pendekatan kuantitatif. Teknik pengumpulan data berupa kuisioner/angket tertutup berupa skala likert (1-5). Analisis yang digunakan pada penelitian ini ialah analisis korelasi dan analisis statistik deskriptif. Dilakukannya penelitian ini di SMA Negeri 3 Palembang. Hasil akhir dari penelitian ini bahwa banyak siswa SMA Negeri 3 Palembang melihat iklan judi online sebanyak 76% serta 16.97% iklan judi online menjadi salah satu faktor yang memberikan pengaruh bagi siswa SMA Negeri 3 Palembang</t>
  </si>
  <si>
    <t>Pengaruh Kemampuan Manajemen Waktu terhadap Pencapaian Akademik Siswa.</t>
  </si>
  <si>
    <t>Penelitian ini membahas pengaruh manajemen waktu terhadap pencapaian akademik siswa. Metode deskriptif-kualitatif dengan beberapa siswa kelas X. Hasil menunjukkan siswa yang membuat jadwal belajar dan konsisten belajar mendapat nilai lebih tinggi, sedangkan siswa yang kurang mengatur waktu memiliki nilai lebih rendah. Kesimpulannya, manajemen waktu berperan penting dalam meningkatkan prestasi akademik.</t>
  </si>
  <si>
    <t>Fenomena Cancel Culture dan Pengaruhnya terhadap Integrasi Sosial di Dunia Maya</t>
  </si>
  <si>
    <t>Penelitian ini membahas fenomena cancel culture di media sosial Indonesia, menggunakan survei kuantitatif pada 62 responden. Hasilnya menunjukkan cancel culture berpengaruh signifikan terhadap integrasi sosial daring (R²=19,6%), dengan intensitas eksposur sebagai faktor dominan. Meski dapat menjadi mekanisme akuntabilitas, cancel culture juga memicu polarisasi. Penelitian merekomendasikan literasi digital, etika komunikasi online, moderasi konten, dan dialog terbuka.</t>
  </si>
  <si>
    <t>Pengaruh Internalisasi Program 7 Kebiasaan Anak Indonesia Hebat Sebagai Habituasi Terhadap Penguatan Karakter Siswa di SMP Negeri 1 Belitang Madang Raya</t>
  </si>
  <si>
    <t>Penguatan karakter pada siswa di era saat ini menjadi perhatian penting untuk dilakukan secara masif dan berkelanjutan dalam memberikan solusi terkait kondisi karakter dan kepedulian sosial siswa. Melalui internalisasi program 7 kebiasan anak Indonesia hebat pemerintah Indonesia bertujuan untuk dapat menjawa tantangan tersebut bagi siswa Indonesia. Penelitian ini menggunakan pedekatan deksriptif dengan metode kuantitatif yang dilaksanakan pada siswa SMP Negeri 1 Belitang Madang Raya. Sampel dalam penelitian ini berjumlah 74 siswa kelas VIII. Teknik pengumpulan data dilakukan melalui angkat, wawancara dan dokumentasi. Analisis data dalam penelitian menggunaka analisis normalitas, linieritas dan uji regresi linier sederhana.
Hasil penelitian menunjukan bahwasannya terdapat pengaruh postif dari adanya internalisasi program 7 kebiasan anak Indonesia hebat dalam memberikan penguatan karakter siswa di SMP Negeri 1 Belitang Madang Raya dimana sebanyak 53 % siswa terdapat peningkatan dampak dari hasil pelaksanaan program 7 kebiasan anak Indonesia hebat yang telah dilakukan secara masif dan komprehensif. Pengintegrasian program 7 kebiasan anak Indonesia hebat di SMP Negeri 1 Belitang Madang Raya dilakukan melalui kegiatan – kegiatan yang positif, seperti unjuk bakat, literasi rutin sekolah, penguatan spiritual, project STEAM dan lain sebagainya. Tentunya pihak sekolah, guru dan orang tua memiliki andil yang besar dalam mendukung dan melakukan pengawasan program ini untuk dapat memastikan bahwa 7 kebiasan anak Indonesia hebat bukan hanya sekedar program semata melainkan sebuah upaya konkret dari pemerintah, sekolah dan orang tua dalam memastikan para siswa memiliki karakter dan kepedulian dalam kehidupannya.</t>
  </si>
  <si>
    <t>Jateng</t>
  </si>
  <si>
    <t>LPB Jateng 2025</t>
  </si>
  <si>
    <t>ANALISIS KONSUMERISME DAN FEMINISME PADA PEREMPUAN DI RUANG SOSIAL STARBUCKS KOTA SEMARANG</t>
  </si>
  <si>
    <t>Penelitian ini mengkaji bagaimana fenomena konsumerisme dan feminisme terwujud dalam suatu ruang sosial yaitu gerai starbucks kota semarang. Starbucks menjadi simbol gaya hidup modern di mana perempuan dapat mengekspresikan diri secara bebas. Starbucks menjadi tempat terjadinya interaksi antara pencarian identitas dan budaya populer.</t>
  </si>
  <si>
    <t>Pengembangan Ngapak Dictionary sebagai Strategi Digital untuk Peningkatan Eksistensi Bahasa Ngapak di Generasi Z</t>
  </si>
  <si>
    <t>Bahasa Ngapak merupakan warisan budaya yang berkembang di wilayah eks Karesidenan Banyumas, meliputi Kabupaten Banyumas, Banjarnegara, Cilacap, dan Purbalingga. Di tengah modernisasi, pelestarian bahasa daerah menjadi penting agar tidak punah sebagai identitas bangsa. Namun, penggunaan Bahasa Ngapak mulai asing di kalangan Generasi Z, termasuk di Banjarnegara. Penelitian ini bertujuan mengevaluasi faktor-faktor yang memengaruhi penggunaan Bahasa Ngapak oleh pelajar SMP sederajat di Banjarnegara, sekaligus mempelajari persepsi mereka terhadap pelestariannya. Hasil penelitian ini digunakan sebagai dasar penyusunan kamus bilingual “Ngapak Dictionary”. Metode penelitian menggunakan kuesioner dengan 30 pertanyaan terbuka dan tertutup, yang diisi oleh 30 siswa/i dari sekolah di wilayah kota, kecamatan, dan pedesaan. Hasil menunjukkan pelajar di wilayah kota jarang menggunakan Bahasa Ngapak dalam keseharian dengan persentase 57%. Sebaliknya, pelajar di wilayah kecamatan mencapai 96% dan di pedesaan 87% masih aktif berkomunikasi dengan Bahasa Ngapak. Kesimpulan penelitian ini menegaskan bahwa letak geografis merupakan faktor utama perbedaan penggunaan Bahasa Ngapak. Meski begitu, mayoritas pelajar setuju untuk melestarikan bahasa daerah. Sementara itu, kamus “Ngapak Dictionary” yang dikembangkan memperoleh skor SUS 82,3% dan dinilai layak digunakan.</t>
  </si>
  <si>
    <t>Bersama Petani &amp; Nelayan: Menjawab Tantangan Program MakanBergizi Gratis di Kota Pekalongan</t>
  </si>
  <si>
    <t>Mengidentifikasi potensi dan peran petani serta nelayan lokal dalam mendukung program MBG di Kota Pekalongan. Merumuskan strategi optimalisasi pendanaan desa untuk menjamin keberlanjutan MBG berbasis potensi lokal.</t>
  </si>
  <si>
    <t>ANTARA PERSEPSI, WETON KELAHIRAN DAN DINAMIKA KEHIDUPAN: IMPLIKASI PADA GENERASI Z TERHADAP TRADISI MASYARAKAT JAWA DI BOYOLALI</t>
  </si>
  <si>
    <t>Penelitian ini bertujuan untuk 1). mengetahui persepsi Generasi Z terhadap tradisi weton di Boyolali, 2). mengkaji tingkat pengaruh tradisi weton terhadap kehidupan Generasi Z, 3). menganalisis korelasi antara weton kelahiran terhadap dinamika kehidupan generasi Z, 4). Untuk mengetahui implikasi dari persepsi dan dinamika kehidupan terhadap pelestarian atau perubahan Penelitian dilakukan di Kabupaten Boyolali, khususnya SMAN 1 Teras dengan sampel siswa dari 2 kelas yang berbeda. Hasil penelitian menunjukkan bahwa tradisi weton diartikan sebagai hitungan hari lahir yang dipercaya masyarakat Jawa dan berpengaruh dalam pengambilan keputusan. Penelitian ini menyimpulkan bahwa tradisi weton memiliki hubungan erat dengan kehidupan Generasi Z dan berimplikasi pada keberlangsungannya. Dengan demikian, penelitian ini memberikan gambaran tentang pentingnya tradisi weton dalam kehidupan masyarakat Jawa, khususnya Generasi Z di Boyolali.</t>
  </si>
  <si>
    <t>PEMANFAATAN TEKNOLOGI MONITORING ROB BERBASIS IOT TERHADAP KESADARAN MITIGASI BENCANA DI KALANGAN PELAJAR KECAMATAN BONANG KABUPATEN DEMAK</t>
  </si>
  <si>
    <t>Di pesisir Demak (Bonang), rob mengganggu kehidupan termasuk pendidikan 18% pelajar. Penelitian RnD ini membuat prototipe IoT untuk memantau ketinggian air dan TDS dengan akurasi tinggi (error 0,16–0,74%). Kuesioner: 78,3% paham rob, 95,7% setuju pelajar terlibat, 90,9% dukung alat. Kesimpulan: IoT efektif meningkatkan kesadaran mitigasi dan layak diintegrasikan ke pendidikan serta masyarakat.</t>
  </si>
  <si>
    <t>Analisis Potensi Pariwisata Budaya Dalam Mempertahankan Identitas Sosial Melalui Tradisi Ruwatan Anak Rambut Gimbal Di Dataran Tinggi Dieng.</t>
  </si>
  <si>
    <t>Sejarah tradisi ruwatan rambut gimbal berawal dari anak yang dipercaya memiliki nilai spritual tinggi. Anak berambut gimbal dianggap memiliki daya linuwih, terhubung dengan leluhur mereka. Masyarakat Dieng mempercayai bahwa rambut gimbal hanya dapat dihilangkan melalui upacara ruwatan yang  membawa keberkahan dan kesehatan. Mengetahui potensi pariwisata budaya tradisi ini dalam mempertahankan identitas sosial, diperlukan strategi tepat untuk meningkatkan pemanfaatannya serta mempertahankan nilai-nilai tradisional. Sehingga dilakukan analisis potensi pariwisata budaya tradisi ruwatan rambut gimbal. Analisis bertujuan mengidentifikasi strategi dalam meningkatkan pemahaman, apresiasi, memaksimalkan potensi pariwisata, memperkuat keberlanjutan budaya serta mencegah kepunahan tradisi yang menjadi identitas sosial masyarakat Dieng. Analisis didasarkan pada data primer dan sekunder. Proses analisis menggunakan metode campuran (mix method), melibatkan pendekatan kuantitatif menggunakan analisis SWOT (Strengths, Weakness, Opportunities, and Threats), IFE (Internal Factor Evaluation) dan EFE (External Factor Evaluation). Sedangkan pendekatan kualitatif menggunakan wawancara dengan Dinas Pariwisata, Kelompok Sadar Wisata (Pokdarwis), Pemangku Adat, dan masyarakat lokal. Analisis data dilakukan paralel dengan penyusunan laporan, dimana hasil kuantitatif dan kualitatif digunakan untuk mengidentifikasi strategi peningkatan pemanfaatan potensi pariwisata budaya dengan tetap mempertahankan nilai-nilai tradisional ruwatan rambut gimbal. Hasil analisis dapat menjadi panduan pengembangan pariwisata dan budaya berbasis tradisional, terutama dalam menjaga identitas sosial masyarakat Dieng melalui tradisi ruwatan anak rambut gimbal.</t>
  </si>
  <si>
    <t>Analisis Implementasi Blockchain dengan Praktik Syariah pada Pertambangan Emas di Indonesia untuk Mendukung Industri Tambang Berkelanjutan</t>
  </si>
  <si>
    <t>Indonesia merupakan salah satu produsen emas di dunia, namun sedang
menghadapi tantangan serius berupa penambangan ilegal yang merugikan lingkungan, sosial, dan ekonomi serta tidak sesuai dengan nilai-nilai syariah. Studi ini bertujuan untuk mengeksplorasi penerapan blockchain untuk meningkatkan transparansi rantai pasokan emas, mengurangi aktivitas ilegal, dan memaksimalkan pendapatan negara berbasis tata kelola sumber daya dengan prinsip keadilan dan keberlanjutan. Pendekatan penelitian yang digunakan adalah campuran (mixed-method) dengan analisis PEST, matriks SWOT, Faktor Risiko Kritis (CRF), dan wawancara pada ahli. Penelitian ini mengevaluasi kondisi rantai pasokan emas saat ini, lalu mengusulkan model blockchain dengan prinsip syariah. Temuan mengungkap bahwa blockchain mampu meningkatkan tata kelola, mempromosikan praktik pertambangan berkelanjutan, dan mendorong pencapaian Tujuan Pembangunan Berkelanjutan (TPB). Pendekatan syariah seperti transparansi keuangan melalui mudharabah, keadilan sosial melalui zakat, serta pengelolaan lingkungan sesuai nilai-nilai Islam dipadukan dengan keunggulan blockchain menciptakan ekosistem pertambangan emas yang lebih adil dan berintegritas. Analisis IFAS dan EFAS masing-masing menunjukkan skor 3,71 dan 3,63, menempatkan blockchain pada Kuadran 1 sebagai situasi sangat menguntungkan. Rata-rata skor CRF juga sebesar 3,79 (75,8%) mendukung pandangan bahwa blockchain berbasis syariah dapat memberikan manfaat signifikan bagi sektor ini, mewujudkan praktik pertambangan yang etis dan bertanggung jawab.</t>
  </si>
  <si>
    <t>Menganalisis Kemampuan Siber Generasi Muda</t>
  </si>
  <si>
    <t>Bagaimana generasi muda mengoperasikan media sosial dengan metode penelitian yang digunakan adalah deskriptif kualitatif menggunakan studi netnografi.</t>
  </si>
  <si>
    <t>Studi Netnografi Demokrasi Menuju Demonstrasi di Kabupaten Pati</t>
  </si>
  <si>
    <t>Penelitian berjudul “Studi Netnografi Demokrasi Menuju Demonstrasi di Kabupaten Pati” berfokus pada bagaimana media sosial berperan sebagai ruang demokrasi digital yang kemudian mendorong aksi nyata berupa demonstrasi. Di era digital, masyarakat tidak lagi hanya mengandalkan forum tatap muka untuk menyampaikan aspirasi, tetapi juga menggunakan media sosial sebagai ruang terbuka untuk berdiskusi, mengkritik, bahkan memobilisasi gerakan.
Fenomena di Kabupaten Pati menunjukkan bahwa aspirasi masyarakat yang disampaikan melalui media sosial sering kali tidak mendapat tanggapan serius dari pemerintah. Hal ini membuat warga merasa perlu melanjutkan protes mereka ke ruang publik nyata, misalnya dengan turun ke jalan. Salah satu isu yang memicu keresahan adalah kebijakan kenaikan pajak yang dinilai memberatkan. Banyak warga meluapkan kekecewaannya melalui komentar di media sosial, mulai dari yang bernada marah, mendukung, hingga yang bersikap netral atau tidak peduli.
Untuk meneliti fenomena ini, penelitian menggunakan metode netnografi, yaitu pendekatan kualitatif yang menelaah interaksi sosial di dunia maya. Data diperoleh dari komentar netizen pada platform TikTok terkait isu kebijakan di Pati. Dari hasil pengamatan, terlihat bahwa media sosial bukan sekadar ruang berbagi pendapat, melainkan juga arena pembentukan solidaritas dan konsolidasi aksi. Percakapan daring menjadi semacam “pemanasan” yang kemudian berkembang menjadi demonstrasi di lapangan.
Hasil penelitian memperlihatkan dinamika yang beragam: ada masyarakat yang mendukung pemerintah, ada yang sangat kecewa, dan ada pula yang memilih diam. Namun, komentar-komentar kritis terbukti menjadi pemicu diskusi lebih luas dan sering kali mendorong terbentuknya aksi nyata. Dengan demikian, media sosial berfungsi ganda, yakni sebagai cermin perasaan masyarakat sekaligus sebagai alat pengorganisasian gerakan sosial.
Kesimpulannya, penelitian ini menegaskan bahwa demokrasi di Kabupaten Pati bergerak di dua ruang sekaligus: digital dan fisik. Aspirasi yang awalnya muncul sebagai komentar sederhana di media sosial dapat berkembang menjadi gerakan demonstrasi yang nyata. Oleh karena itu, pemerintah sebaiknya lebih peka terhadap suara publik di media sosial agar keresahan warga dapat direspons sejak dini tanpa harus berujung pada aksi turun ke jalan.</t>
  </si>
  <si>
    <t>MODEL KERUKUNAN BERBASIS KEBERAGAMAN:STUDI HUBUNGAN SOSIAL JEMAAT AHMADIYAH DAN NON-AHMADIYAH DI DUSUN KRUCIL KABUPATEN BANJARNEGARA</t>
  </si>
  <si>
    <t>Penelitian ini mengangkat model kerukunan unik antara jemaat Ahmadiyah dan non-Ahmadiyah di Dusun Krucil, Kabupaten Banjarnegara, yang berhasil hidup berdampingan secara harmonis dan rukun, tanpa saling berkonflik satu sama lain. Penelitian ini bertujuan untuk mengidentifikasi faktor-faktor sosial yang menjadi pilar hubungan harmonis tersebut serta merumuskan model kerukunan yang terbentuk.</t>
  </si>
  <si>
    <t>Micro-Content, Macro-Impact: Pengaruh Konsumsi Shortform Content terhadap Pola Interaksi Sosial dan Konstruksi Identitas Diri Remaja di Kota Semarang</t>
  </si>
  <si>
    <t>Remaja mendominasi pengguna shortform content sebesar 75,5%, konten dengan durasi 
antara 1 - 5 menit digemari karena mudah dipahami dan menarik. Meskipun demikian, terlalu banyak penggunaan dapat mengurangi kualitas interaksi langsung dan mempengaruhi identitas diri. Untuk mendukung temuan, penelitian ini menggunakan metode mix method, yaitu kuesioner kuantitatif dan wawancara untuk data kuantitatif, untuk menyelidiki pengaruh shortform content terhadap pola interaksi sosial dan konstruksi identitas remaja di Kota Semarang. Responden adalah remaja yang berusia antara 10 dan 19 tahun yang tinggal di Semarang dan aktif mengonsumsi shortform content. Hasil penelitian menunjukkan bahwa pola interaksi sosial dan konstruksi identitas diri keduanya berada dalam kategori sedang dengan skor 52,58% dan 54,54%, masing-masing. Artinya, remaja memiliki kemampuan untuk memahami situasi sosial, tetapi pengaruh validasi sosial membuat mereka sulit untuk 
memahami diri mereka sendiri. Ke depan, pemerintah harus mengintegrasikan literasi digital dalam kurikulum dan pihak sekolah membuat pemdampingan edukatif</t>
  </si>
  <si>
    <t>Perempuan Menjadi Tonggak Ketahanan Pangan Keluarga: Studi Kasus Adaptasi Perempuan di Lereng Gunung Menoreh dalam Menghadapi Krisis Perubahan Iklim</t>
  </si>
  <si>
    <t>Desa Ngargoretno yang terletak di lereng bukit Menoreh, mengalami dampak yang cukup signifikan dari terjadinya perubahan iklim. Disisi lain, perempuan sebagai tonggak pada adaptasi iklim. Penelitian ini bertujuan untuk mengidentifikasi kerentanan (vulnerability), risiko (risk) dan adaptasi (resilience) yang dilakukan oleh perempuan di Desa Ngargoretno. Penelitian ini dengan menggunakan pendekatan deskriptif-kualitatif, dan dianalisis dengan menggunakan thematic analysis. Adapun hasil dari penelitian ini, mengidentifikasi kerentanan yang dirasakan oleh perempuan di Desa Ngargoretno yakni keterbatasan  pada infrastruktur air, sering terjadinya kelangkaan air dan panen padi semakin sulit. Risiko dari perubahan iklim tersebut yaitu rawan terjadinya longsor, kelangkaan pangan, dan terbatasnya sumber air. Guna menangani hal tersebut, Desa Ngargoretno melakukan adaptasi dengan memperkuat kelompok wanita untuk melakukan penguatan pangan dalam skala rumah tangga, dan mengembangkan perekonomian melalui kerajinan hasil pertanian bambu.</t>
  </si>
  <si>
    <t>Persepsi Kesadaran Remaja Terhadap Pentingnya Daur Ulang Sampah Plastik di Sekolah</t>
  </si>
  <si>
    <t>Penelitian ini bertujuan untuk menganalisis tingkat kesadaran remaja terhadap pentingnya daur ulang sampah dilingkungan sekolah SMKN 1 Purworejo. Masalah sampah menjadi isu lingkungan yang semakin krusial, terutama dilingkungan pendidikan yang memproduksi berbagai jenis limbah setiap harinya. Remaja sebagai generasi penerus bangsa perlu memiliki kesadaran tinggi terhadap pengelolaan sampah sampah melalui program daur ulang. Penelitian ini menggunakan pendekatan deskriptif kualitatif dengan teknik survei dan wawancara terhadap siswa SMKN 1 Purworejo. Hasil penelitian menunjukkan bahwa tingkat kesadaran siswa terhadap pentingnya daur ulang sampah masih perlu ditingkatkan melalui program edukasi dan implementasi praktis di lingkungan sekolah.</t>
  </si>
  <si>
    <t>Cosplay Sebagai Sarana Eskapisme: Studi Sosial Budaya di Kota Semarang</t>
  </si>
  <si>
    <t>Penelitian ini bertujuan untuk mengeksplorasi cosplay sebagai bentuk eskapisme atau pelarian diri dari tekanan hidup bagi individu yang terlibat dalam komunitas cosplay. Melalui pendekatan penelitian kualitatif fenomenologi, penelitian ini menggali alasan seseorang terjun dalam dunia cosplay, dan persepsi masyarakat umum tentang perilaku tersebut. Teknik yang digunakan berupa observasi, wawancara, dan dokumentasi dengan beberapa cosplayer  aktif mengikuti serta beberapa normies</t>
  </si>
  <si>
    <t>Pecinan-Pekojan Undercover : Antara Toleransi, Tembok Besi dan Bom Waktu (Studi Deskriptif Kualitatif Tentang Kehidupan Masyarakat Koja dan Tionghoa di Kelurahan Purwodinatan Kota Semarang)</t>
  </si>
  <si>
    <t>Kota Semarang memiliki latar belakang Sejarah yang diwarnai banyak akulturasi budaya. Kota Lumpia adalah kota perdagangan dengan banyak pendatang. Pada depan Masjid Pekojan Semarang terdapat penanda berbentuk prasasti yang bertuliskan aksara China, yang merupakan salah satu buktinya. Walaupun begitu, ternyata antara komunitas pecinan dan pekojan tidak ada interaksi sama sekali, masing-masing saling mengisolasi diri. Penelitian ini bertujuan untuk bertujuan untuk mengidentifikasi jenis Isolasionis akan akulturasi Budaya Koja dan Tionghoa pada Pecinan-Pekojan yang berkaitan dengan pelestarian warisan sejarah sebagai bentuk pelestarian wilayah Pekojan yang berdekatan dengan Pecinan Semarang. Dengan menggunakan metode kualitatif diperkuat dengan studi Pustaka diharapkan dapat mengetahui jenis isolasi Pecinan Pekojan.</t>
  </si>
  <si>
    <t>Pengaruh Velocity Terhadap Kreativitas Gen Z dalam Konten Digital</t>
  </si>
  <si>
    <t>Penelitian ini dilakukan untuk menggali informasi terkait pengaruh tren Velocity terhadap kreativitas dalam pembuatan konten digital serta mengungkap alasan mengapa tren ini populer di kalangan Generasi Z.</t>
  </si>
  <si>
    <t>Aktivasi Peran kelompok dukungan sebaya dalam pengurangan resiko HIV melalui transmisi seksual kabupaten Cilacap</t>
  </si>
  <si>
    <t>Penelitian ini mengkaji peran Kelompok Dukungan Sebaya (KDS) dalam mencegah penularan HIV pada pelajar di Kabupaten Cilacap. KDS diaktifkan untuk memberikan edukasi, konseling, serta penyebaran informasi yang benar tentang HIV dan LSL serta membenarkan stigma. Melalui pendekatan sebaya, pelajar diharapkan menjadi agen perubahan yang mampu menurunkan risiko transmisi HIV sekaligus memperkuat program pencegahan di lingkungan sekolah dan remaja.</t>
  </si>
  <si>
    <t>Analisis Presepsi Masyarakat Terhadap Program Dapur Makan Bergizi Gratis</t>
  </si>
  <si>
    <t>Melakukan analisa terhadap respon masyarakat sekitar yakni siswa/i terhadap adanya program pemerintah yaitu Makan Bergizi Gratis (MBG) dengan metode deksriptif kualitatif.</t>
  </si>
  <si>
    <t>Air, Tradisi, dan Identitas Sosial: Studi Sosiologis tentang Praktik Merti Tirta dan Kenduri Banyu di Desa Ponggok</t>
  </si>
  <si>
    <t>Penelitian ini mengkaji praktik  tradisi Merti Tirta dan Kenduri Banyu  sebagai konstruksi sosial yang  merefleksikan hubungan antara air,  tradisi, dan identitas sosial masyarakat  Desa Ponggok. Dalam konteks krisis air  global dan meningkatnya ancaman  bencana 
ekologis, studi ini  menggunakan pendekatan kualitatif  dengan metode studi kasus untuk  memahami bagaimana praktik budaya  berbasis air membentuk makna  kolektif, solidaritas sosial, dan struktur  kehidupan komunitas lokal. Data  dikumpulkan melalui observasi  partisipatif, wawancara mendalam  dengan tokoh adat, pemuka  masyarakat, dan warga, serta analisis  dokumen tradisi. Hasil temuan  menunjukkan bahwa kedua tradisi  tersebut tidak hanya berperan dalam  konservasi sumber daya air, tetapi juga  memperkuat kohesi sosial,  mereproduksi nilai-nilai lokal, dan  membentuk identitas sosial  masyarakat. Selain sebagai bentuk  respons terhadap perubahan sosialekologis, tradisi ini juga menjadi sarana  penguatan ekonomi melalui pariwisata 
budaya yang berbasis komunitas.</t>
  </si>
  <si>
    <t>PARTISPASI AKTIF GEN Z MELALUI PROGRAM “KEJURA LESTI” TERHADAP MASALAH LINGKUNGAN DAN PENGELOLAAN SAMPAH DI SEKOLAH</t>
  </si>
  <si>
    <t>Penelitian ini bertujuan tentang peningkatan partispasi aktif Gen Z melalui program "KEJURA LESTI" (Kenali, Jujur, Aksi, Lestari dan Inovatif) terhadap permasalahan lingkungan dan pengeloaan sampah di sekolah</t>
  </si>
  <si>
    <t>Penelitian ini mengukur peningkatan komunikasi matematika melalui Problem Based Learning  menggunakan pendekatan open ended pada materi persamaan</t>
  </si>
  <si>
    <t>Nomophobia dan Krisis Interaksi Sosial: Studi Sosiologi tentang Perubahan Pola Relasi Tatap Muka di Kalangan Siswa SMA</t>
  </si>
  <si>
    <t>Penelitian ini menjelaskan tentang nomophobia yaitu kecemasan atau ketakutan saat tidak dapat mengakses internet atau ponsel. Pada era sekarang ini, fenomena ini banyak terjadi pada remaja.</t>
  </si>
  <si>
    <t>Dampak Maraknya Kendaraan Bermotor Terhadap Kehidupan Sosio-Ekonomi Tukang Becak di Kecamatan Semarang Tengah</t>
  </si>
  <si>
    <t>Penelitian ini berfokus dalam mencari tahu bagaimana maraknya kendaraan bermotor di tengah-tengah masyarakat berdampak pada kehidupan sosial dan ekonomi tukang becak di Kecamatan Semarang Tengah.</t>
  </si>
  <si>
    <t>Antara Hiburan dan Kebisingan : Studi Netnografi atas Reaksi Netizen terhadap Fenomena Sound Horeg di Jawa Timur</t>
  </si>
  <si>
    <t>Penelitian ini mengkaji fenomena sound horeg di Jawa Timur melalui metode netnografi di Instagram. Fokusnya pada reaksi publik yang terpolarisasi: sebagian menilai sebagai hiburan dan ekspresi budaya populer, sementara mayoritas mengecam karena mengganggu kesehatan, kenyamanan, dan norma sosial. Hasil menunjukkan media sosial menjadi arena benturan nilai antara kebebasan berekspresi dan hak atas ketenangan.</t>
  </si>
  <si>
    <t>Pengaruh Kohesi Sosial terhadap Perubahan Perilaku dan Sikap Anggota Komunitas Jaga Sesama di Kota Surakarta.</t>
  </si>
  <si>
    <t>Penelitian ini mengkaji pengaruh kohesi sosial dalam Komunitas Jaga Sesama (KJS) Surakarta terhadap perubahan perilaku dan sikap anggotanya, khususnya individu bertato yang sering mendapat stigma negatif. Hasilnya menunjukkan bahwa dukungan emosional, pendekatan personal, dan solidaritas kelompok mendorong transformasi positif anggota menuju kehidupan yang lebih baik serta meningkatkan penerimaan masyarakat.</t>
  </si>
  <si>
    <t>Biaya yang Tak Terlihat: Memahami Eksploitasi Hewan sebagai Komoditas Hiburan di Pasar Malam</t>
  </si>
  <si>
    <t>Penelitian ini mengungkap eksploitasi hewan di Pasar Malam Alun-Alun Kidul Kota Surakarta sebagai hiburan. Melalui wawancara &amp; Observasi ditemukan Praktik Animal Abuse. Kurangnya kesadaran pelaku &amp; pengunjung serta minimnya intervensi pemerintah, menunjukkan bahwa Animal Abuse telah dianggap normal. Penelitian ini, merekomendasikan sosialisasi dan penegakkan hukum untuk melindungi hewan</t>
  </si>
  <si>
    <t>Dari Lokal ke Ruang Digital Global: Analisis Reaksi Publik terhadap Aura Farming pada Tradisi Pacu Jalur sebagai Tren di Media Sosial</t>
  </si>
  <si>
    <t>Penelitian ini menjelaskan tentang bagaimana reaksi publik terhadap tren aura farming melalui tradisi Pacu Jalur yang sekarang sudah dikenal luas secara global</t>
  </si>
  <si>
    <t>Analisis Nilai-nilai Sosial dalam Anime Naruto ARC: Misi Pembebasan Gaara Karya Masashi Kishimoto</t>
  </si>
  <si>
    <t>Anime Naruto ARC: Misi Pembebasan Gaara merupakan salah satu ARC dari serial Anime Jepang yaitu Naruto: Shippuden. Anime ini menyuguhkan aksi dan petualangan para ninja, tetapi juga menyampaikan berbagai nilai kehidupan yang dapat menjadi inspirasi. Di dalam Anime Naruto ARC: Misi Pembebasan Gaara terdapat nilai-nilai sosial yang berguna untuk kehidupan bermasyarakat, khususnya bagi generasi muda yang membutuhkan teladan tentang arti persahabatan, perjuangan, dan kemanusiaan.</t>
  </si>
  <si>
    <t>Pengaruh Marketplace Shopee Sebagai Pemicu Perilaku Hedonis Generasi Z Di Kecamatan Mertoyudan</t>
  </si>
  <si>
    <t>Peneliti akan meneliti apakah Shopee menjadi pemicu perilaku hedonis generasi Z, maka peneliti mengambil judul “Pengaruh Marketplace Shopee Sebagai Pemicu Perilaku Hedonis Generasi Z Di Kecamatan Mertoyudan”.</t>
  </si>
  <si>
    <t>EMPATHY OS: WALK IN THEIR DIGITAL SHOES FORUM DAN TANTANGAN 7 HARI UNTUKMENINGKATKAN EMPATI DIGITAL REMAJA</t>
  </si>
  <si>
    <t>Penelitian ini membahas upaya meningkatkan empati digital remaja melalui program Empathy OS: Walk in Their Digital Shoes. Program ini dirancang karena remaja saat ini lebih banyak berinteraksi di ruang digital, yang sering kali menurunkan kepekaan mereka terhadap perasaan orang lain dan memicu munculnya perilaku negatif seperti perundungan siber dan ujaran kebencian. 
Empathy OS disusun dalam dua bentuk kegiatan utama, yaitu forum tatap muka interaktif dan tantangan digital “7 Hari Empati”. Forum dilaksanakan dalam bentuk simulasi peran, diskusi kelompok, dan studi kasus untuk membangun pemahaman langsung mengenai pentingnya empati. Setelah itu, peserta mengikuti tantangan digital selama tujuh hari, di mana mereka diminta menerapkan empati dalam interaksi sehari-hari, misalnya dengan memberi dukungan positif di media sosial, merespons komentar secara bijak, dan melibatkan teman yang terpinggirkan dalam percakapan online. 
Metode penelitian menggunakan desain kuasi-eksperimen dengan model pre-test post-test control group. Sampel penelitian terdiri dari 30 siswa yang mengikuti seluruh rangkaian program. Data dikumpulkan melalui kuesioner sebelum dan sesudah program untuk mengukur perubahan empati digital dan perilaku prososial siswa. 
Hasil penelitian menunjukkan adanya peningkatan signifikan pada skor empati digital dan perilaku prososial setelah mengikuti program. Peserta lebih mampu memahami perasaan orang lain, menahan respon emosional, serta menunjukkan kepedulian dalam interaksi daring. Temuan ini menegaskan bahwa pendekatan berbasis pengalaman langsung yang dipadukan dengan latihan berkelanjutan lebih efektif dibandingkan metode pembelajaran teoritis. 
Secara keseluruhan, penelitian ini menunjukkan bahwa Empathy OS dapat menjadi model pendidikan karakter berbasis literasi digital yang sederhana, kontekstual, dan aplikatif. Program ini berpotensi diterapkan secara berkelanjutan di sekolah untuk membantu membangun budaya komunikasi yang sehat dan berempati di kalangan remaja.</t>
  </si>
  <si>
    <t>Studi Korelasional Literasi SDGs Poin 8 terhadap KesejahteraanPekerja Sektor Pariwisata di Kawasan Candi Borobudur</t>
  </si>
  <si>
    <t>Penelitian ini bertujuan untuk mengetahui tingkat literasi pekerja sektor pariwisata di kawasan Candi Borobudur mengenai SDGs poin 8, tingkat kesejahteraan pekerja, serta hubungan antara keduanya. SDGs poin 8 menekankan pentingnya pekerjaan layak dan pertumbuhan ekonomi berkelanjutan, namun pemahaman pekerja pariwisata terhadap konsep tersebut masih terbatas. Penelitian ini menggunakan pendekatan kuantitatif dengan instrumen kuesioner skala Likert yang disebarkan kepada berbagai kelompok pekerja pariwisata. Analisis data dilakukan dengan uji normalitas Shapiro-Wilk dan uji korelasi Spearman melalui Jamovi. Hasil penelitian menunjukkan bahwa tingkat literasi pekerja mengenai SDGs poin 8 berada pada kategori sedang, demikian pula tingkat kesejahteraan mereka yang tercermin dari aspek pendapatan, jaminan sosial, dan kepuasan kerja. Uji korelasi Spearman menghasilkan koefisien sebesar 0,721 dengan signifikansi &lt; 0,05, yang berarti terdapat hubungan positif dan signifikan antara literasi SDGs poin 8 dan kesejahteraan pekerja. Hal ini
menunjukkan bahwa semakin tinggi literasi pekerja mengenai SDGs poin 8,
semakin baik pula tingkat kesejahteraan yang mereka rasakan.</t>
  </si>
  <si>
    <t>Kajian Etnoresolusi Perhitungan Umur Manusia Berdasarkan Filosofi Angka Jawa</t>
  </si>
  <si>
    <t>Filosofi angka Jawa tidak hanya berfungsi sebagai alat hitung, tetapi juga memiliki makna hidup yang membantu orang dalam setiap fase kehidupan mereka.  Berbicara angka tentang seperti selelas, selawe, seket, dan jahitidhak menunjukkan tahap perkembangan dari masa remaja, kedewasaan, kematangan, dan persiapan untuk usia lanjut.  Filosofi angka Jawa masih relevan sebagai kearifan lokal yang harus dilestarikan karena mengandung nilai sosial, budaya, dan spiritual bagi masyarakat. Namun, maknanya berubah karena modernisasi di kalangan generasi muda.</t>
  </si>
  <si>
    <t>SMARTPALMLOOP : RANCANG BANGUN SISTEM HILIRISASI TERINTEGRASI BERBASIS IoT DAN AI UNTUK KONVERSI LIMBAH KELAPA SAWIT MENJADI BIOENERGI, BIOCHAR DAN PRODUK OLEOKIMIA RAMAH LINGKUNGAN</t>
  </si>
  <si>
    <t>Industri kelapa sawit merupakan salah satu sektor strategis di Indonesia, namun proses produksinya menghasilkan limbah dalam jumlah besar yang berpotensi mencemari lingkungan apabila tidak dikelola secara tepat. Limbah padat berupa tandan kosong, serat, cangkang, dan limbah cair Palm Oil Mill Effluent (POME) umumnya hanya dimanfaatkan secara terbatas, sehingga nilai tambah ekonominya rendah. Penelitian ini menawarkan sebuah inovasi bernama SmartPalmLoop, yaitu sistem hilirisasi terintegrasi berbasis Internet of Things (IoT) dan Artificial Intelligence (AI) untuk mengonversi limbah kelapa sawit menjadi bioenergi (biogas, biodiesel, bioethanol), biochar, dan produk oleokimia ramah lingkungan.
Metodologi penelitian dilakukan melalui pendekatan multidisiplin, mencakup: (1)desain rekayasa proses dengan konsep ekonomi sirkular, (2)pengembangan sistem IoT untuk pemantauan real-time parameter proses fermentasi, pirolisis, dan transesterifikasi, (3)implementasi AI untuk optimasi produksi energi dan prediksi emisi gas rumah kaca serta (4)analisis dampak lingkungan dan ekonomi untuk menilai kelayakan implementasi.
Hasil penelitian menunjukkan bahwa SmartPalmLoop berpotensi mengurangi emisi CO₂ ekuivalen hingga 45–60%, meningkatkan konversi limbah menjadi energi sebesar 35–40% lebih efisien dibanding metode konvensional, serta menghasilkan produk turunan bernilai tinggi seperti biochar untuk perbaikan tanah dan surfaktan berbasis oleokimia untuk industri. Selain itu, sistem pemantauan IoT- berbasis sensor memberikan reliabilitas tinggi dengan akurasi data &gt;95%, sementara AI terbukti mampu meningkatkan efisiensi energi sebesar 12–15%.
Dengan demikian, SmartPalmLoop tidak hanya menghadirkan solusi teknis dalam pengelolaan limbah sawit, tetapi juga memberikan kontribusi signifikan terhadap pencapaian target dekarbonisasi nasional, penguatan ekonomi hijau, dan penciptaan rantai nilai berkelanjutan. Penelitian ini diharapkan dapat menjadi model hilirisasi bioindustri sawit yang inovatif, aplikatif, dan kompetitif pada skala nasional maupun internasional.</t>
  </si>
  <si>
    <t>Piring Giziku: Langkah Strategis Menyongsong Generasi Emas Indonesia 2045 melalui Program Makan Bergizi Gratis (MBG)(Studi Kasus di MI NU Raudlotul Wildan)</t>
  </si>
  <si>
    <t>Program makan bergizi gratis merupakan langkah strategis pemerintah dalam menyiapkan Generasi Emas Indonesia 2045, untuk menganalisis pelaksanaan Makan Bergizi Gratis (MBG)  di Mi NU Raudlotul Wildan, serta peran stakeholder dalam keberlanjutan Program Makan Bergizi Gratis (MBG).</t>
  </si>
  <si>
    <t>Indonesia Jadi Satu Dari Lima Negara yang Bersedia Menampung Warga Gaza</t>
  </si>
  <si>
    <t>Penelitian ini membahas tentang solidaritas Indonesia yang menyatakan kesediaannya menampung warga Gaza, karena saat ini Gaza sedang mengalami krisis kemanusiaan.</t>
  </si>
  <si>
    <t>analisis sound horeg: solidaritas, konflik, dan eksistensi Sosial</t>
  </si>
  <si>
    <t>dari penelitian yang kami lakukan, kami menemukan beberapa poin penting mengenai pandangan masyarakat,dampak negatif,dampak positif dan kebijakan daerah terhadap sound horeg.
kesimpulannya dampak positif dan dampak negatif mengenai sound horeg keduanya masih tetap ada,terlebih lagi membuat sebuah perdebatan antar masyarakat,tetapi beberapa penelitian menunjukan sound horeg dapat di pandang sebagai seni budaya kontemporer yang unik,namun memilili permasalahan yang tinggi terhadap masyarakat.</t>
  </si>
  <si>
    <t>Peran Lingkungan Sosial Terhadap Motivasi Belajar Siswa Di Sekolah Menengah Atas</t>
  </si>
  <si>
    <t>Lingkungan memiliki peran yang sangat penting dalam membentuk motivasi belajar siswa di Sekolah Menengah Atas (SMA). Lingkungan yang dimaksud mencakup lingkungan keluarga, sekolah, maupun pergaulan sehari-hari. Dukungan orang tua, suasana belajar yang kondusif, serta hubungan baik antara guru dan siswa dapat meningkatkan semangat dan dorongan untuk belajar. Sebaliknya, lingkungan yang kurang mendukung, seperti minimnya perhatian orang tua atau pergaulan negatif, dapat menurunkan motivasi belajar siswa. Oleh karena itu, penelitian mengenai peran lingkungan terhadap motivasi belajar penting dilakukan agar sekolah, keluarga, dan masyarakat dapat menciptakan kondisi yang positif, sehingga siswa lebih bersemangat, disiplin, dan konsisten dalam belajar.</t>
  </si>
  <si>
    <t>WATERWASTE PURIFIER: Penerapan Elektrokoagulasi, Absorpsi, dan Filtrasi Sebagai Pengolah Limbah Cair Batik di Kabupaten Boyolali</t>
  </si>
  <si>
    <t>Jumlah limbah cair dari industri batik meningkat seiring dengan peningkatan produksinya, dan limbah ini berpotensi mencemari lingkungan karena mengandung bahan organik, logam berat, dan padatan tersuspensi. Penelitian ini bertujuan mengatasi masalah tersebut dengan menggunakan alat Waterwaste Purifier, yang menerapkan tiga metode utama: elektrokoagulasi, absorpsi, dan filtrasi.
​Penelitian menggunakan sampel limbah dari Dewi Batik Boyolali dan menemukan bahwa variasi terbaik untuk elektrokoagulasi adalah 3 menit, 12V, dan luas elektroda 15x15 cm, yang menghasilkan peningkatan pH yang signifikan.
​Hasil pengujian menunjukkan alat ini sangat efektif dalam menurunkan polutan. Kadar COD turun 8%, BOD turun 96%, dan TAN turun 97,89%. Penurunan COD dan BOD sebagian besar disebabkan oleh filtrasi menggunakan karbon aktif, zeolit, dan pasir silika. Sementara itu, penurunan TAN terjadi karena amonia diserap oleh kitosan dan disaring oleh zeolit.
​Air hasil pengolahan diklasifikasikan sebagai golongan dua dan terbukti memberikan dampak positif. Air ini berhasil digunakan untuk menyirami tanaman uji, yang tumbuh dengan baik, dan untuk memelihara ikan nila tanpa efek negatif.</t>
  </si>
  <si>
    <t>Dinamika Opini Publik Terhadap Film Merah Putih: One for All</t>
  </si>
  <si>
    <t>sedang bertebaran berita tentang film terbaru karya anak bangsa yang berjudul merah putih: one for all, tetapi banyak kritik yang muncul. maka dari itu, kami membuat penelitian bertema ini karena ingin meneliti lebih dalam mengapa hal tersebut bisa terjadi.</t>
  </si>
  <si>
    <t>dampak pemblokiran rekening dormant oleh ppatk terhadap kepercayaan publik diindonesia</t>
  </si>
  <si>
    <t>dampak pemblokiran rekening yang dilakukan oleh ppatk secara sepihak</t>
  </si>
  <si>
    <t>Analisis Dampak Konflik Fenomenal di Media Sosial Terhadap Keadilan dan Penegakan Hukum</t>
  </si>
  <si>
    <t>Penelitian ini menganalisis dampak konflik viral di media sosial terhadap proses serta keputusan hukum di Indonesia, khususnya pengaruh tekanan opini publik daring terhadap objektivitas penegak hukum. Menggunakan pendekatan kuantitatif deskriptif, data dikumpulkan melalui kuesioner daring yang diisi oleh 151 pengguna aktif media sosial. Mayoritas responden merupakan perempuan berusia 45–60 tahun dengan durasi penggunaan media sosial 1–3 jam per hari. Hasil menunjukkan bahwa sebagian besar responden mengikuti kasus hukum viral yang berkembang di media sosial. Diskusi dianalisis dalam kerangka Teori Hukum Responsif, Teori Opini Publik, Teori Konflik Sosial, dan Teori Logika Media. Temuan menyoroti peran algoritma media sosial dalam membentuk persepsi hukum publik. Di satu sisi, media sosial berfungsi sebagai saluran penyebaran informasi hukum dan wadah partisipasi publik. Namun di sisi lain, algoritma cenderung menciptakan echo chamber, menyederhanakan isu, serta memperkuat polarisasi opini yang berpotensi mengganggu objektivitas proses hukum. Fenomena ini menunjukkan adanya pengaruh ganda: media sosial berkontribusi terhadap transparansi dan akuntabilitas, namun juga membuka ruang bagi manipulasi informasi, penyebaran hoaks, cyberbullying, serta tekanan massa yang dapat memengaruhi independensi aparat penegak hukum. Peran influencer dalam membentuk opini hukum publik juga menjadi sorotan penting, karena dapat mempengaruhi arah diskusi dan persepsi masyarakat terhadap suatu kasus hukum sebelum ada putusan resmi dari lembaga yudisial. Meskipun demikian, media sosial juga memiliki potensi positif, seperti sebagai sarana edukasi hukum serta alat bantu dalam proses investigasi melalui pelibatan masyarakat. Oleh karena itu, penting untuk menyeimbangkan antara kebebasan berekspresi dan prinsip keadilan hukum. Penelitian ini merekomendasikan perlunya penyusunan pedoman etis bagi aparat penegak hukum dalam merespons opini publik digital, penguatan regulasi terhadap platform digital, perlindungan privasi individu, serta peningkatan literasi digital masyarakat. Penanganan konflik viral harus dilakukan secara hati-hati agar tidak mengorbankan prinsip due process of law. Kesimpulannya, konflik viral di media sosial memiliki pengaruh multidimensional terhadap lanskap hukum Indonesia. Interaksi antara logika media, opini publik, dan proses hukum menunjukkan bahwa sistem hukum di era digital perlu respons yang adaptif namun tetap berpegang pada asas keadilan. Pemahaman yang mendalam terhadap dinamika ini menjadi kunci untuk memitigasi dampak negatif dan mengoptimalkan peran media sosial dalam mendukung penegakan hukum yang berintegritas.</t>
  </si>
  <si>
    <t>Ruang Mendengar: Inovasi Safe Space Berbasis Peer Support untuk Kesehatan Mental Remaja</t>
  </si>
  <si>
    <t>Penelitian "Ruang Mendengar" adalah inovasi pendidikan untuk mengatasi krisis kesehatan mental remaja Indonesia, dimana 34,9% remaja mengalami masalah kesehatan mental namun hanya 2,6% yang mengakses layanan profesional menurut survei I-NAMHS 2022. Rendahnya pemanfaatan layanan Bimbingan Konseling (BK) disebabkan stigma sebagai ruang "siswa bermasalah" dan keraguan terhadap kerahasiaan, diperparah tingginya perundungan sekolah (41,1% menurut PISA 2018) yang membuat siswa lebih memilih teman sebaya sebagai tempat berbagi.
Ruang Mendengar menerapkan konsep "Pure Listening" - mendengarkan tanpa syarat, tanpa menghakimi, dan tanpa tekanan memberikan solusi. Program berbasis peer support ini dirancang sebagai ruang aman untuk masalah ringan seperti stres belajar atau konflik pertemanan, sementara kasus berat dirujuk ke BK profesional. Penelitian menggunakan kombinasi model ADDIE dengan pendekatan Peer Support Development, meliputi analisis kebutuhan siswa, desain struktur program, pengembangan modul pelatihan peer listener, implementasi program "Bercerita Dimana Saja" (tatap muka dan digital), serta evaluasi efektivitas.
Program diharapkan menurunkan tingkat stres siswa, meningkatkan kepercayaan berbagi masalah, mengurangi rasa terisolasi, dan membentuk hubungan sosial sehat. Keberlanjutan dijaga melalui regenerasi peer listener, dukungan institusi sekolah, dan monitoring berkala. Ruang Mendengar berkontribusi pada SDG 3 (Good Health and Well-being) dan SDG 4 (Quality Education) dengan menciptakan lingkungan belajar yang empati dan inklusif, berfungsi melengkapi layanan BK sambil membantu siswa mengembangkan empati dan keterampilan komunikasi. Penelitian ini menawarkan solusi inovatif memanfaatkan peer support untuk mengatasi gap antara kebutuhan tinggi dukungan kesehatan mental dengan rendahnya akses layanan konseling formal.</t>
  </si>
  <si>
    <t>Pengembangan Tharseo Circle (Keberanian) sebagai Strategi Partisipatif Mengatasi Internalized Misogyny di Kalangan Siswi SMA</t>
  </si>
  <si>
    <t>Pengembangan Tharseo Circle (Keberanian) adalah strategi partisipatif untuk mengatasi internalized misogyny di kalangan siswi SMA. Forum ini menghadirkan ruang aman berbagi cerita, refleksi, dan diskusi kritis mengenai pengalaman serta stereotip gender yang membatasi. Melalui keberanian kolektif, siswi didorong menumbuhkan kesadaran kritis, solidaritas, serta rasa percaya diri sehingga mampu membangun identitas positif, setara, dan bebas dari bias gender internal.</t>
  </si>
  <si>
    <t>Peran Agama dan Hukum sebagai Kontrol Perilaku Masyarakat</t>
  </si>
  <si>
    <t>Penelitian ini mengkaji paradoks di Indonesia: negara yang berlandaskan agama dan hukum, namun marak kasus intoleransi. Dengan analisis 8 kasus dari arsip berita, penelitian ini membandingkan peran agama dan hukum sebagai kontrol sosial. Hasilnya menunjukkan bahwa kontrol sosial berbasis sentimen keagamaan mayoritas terbukti lebih dominan dari supremasi hukum formal yang lemah dalam mengelola perilaku kolektif.</t>
  </si>
  <si>
    <t>The Influence of Consuming News on Social Media on Teenagers’ Social Identity</t>
  </si>
  <si>
    <t>Popularitas media sosial telah mengalami pertumbuhan pesat selama dekade terakhir. Remaja—yang umumnya didefinisikan sebagai individu berusia 13–19 tahun—merupakan salah satu kelompok demografi yang terdampak oleh pertumbuhan ini. Menurut laporan Profil Pengguna Internet 2022, 99,16% penduduk Indonesia berusia 13–18 tahun terhubung ke internet. Penggunaan media sosial semacam ini juga dapat diamati di sekolah; beberapa siswa mungkin menggunakannya sebagai platform untuk mengekspresikan diri secara autentik, sementara yang lain lebih cenderung mengikuti arus untuk menghindari pengucilan sosial. Oleh karena itu, penelitian ini bertujuan untuk mengetahui sejauh mana ketergantungan remaja pada media sosial untuk mendapatkan berita memengaruhi kesediaan mereka untuk mengadopsi keyakinan dan gaya pribadi yang anti-mainstream.</t>
  </si>
  <si>
    <t>DAMPAK NATURALISASI TERHADAP REGENERASI DAN KESEMPATAN PEMAIN LOKAL DI TIMNAS SEPAK BOLA INDONESIA</t>
  </si>
  <si>
    <t>Naturalisasi memberi dampak besar bagi timnas Indonesia. Di satu sisi, pemain naturalisasi bisa meningkatkan kualitas dan prestasi tim secara cepat. Namun, di sisi lain, hal ini dapat mengurangi kesempatan pemain lokal untuk berkembang dan tampil di level tertinggi. Jika terlalu bergantung pada naturalisasi, proses regenerasi pemain muda bisa terhambat. Karena itu, keseimbangan antara penggunaan pemain naturalisasi dan pembinaan pemain lokal harus dijaga agar masa depan sepak bola Indonesia tetap kuat.</t>
  </si>
  <si>
    <t>Pengaruh AI terhadap Minta Belajar Peserta Didik di Mapel Sosiologi</t>
  </si>
  <si>
    <t>Era digital telah menghadirkan tantangan baru dalam dunia pendidikan, khususnya pada mata pelajaran Sosiologi yang sering dianggap sulit oleh siswa. Kesulitan ini muncul karena banyaknya teori dan konsep abstrak, perbedaan pandangan antar tokoh, serta minimnya contoh nyata yang dekat dengan kehidupan sehari-hari. Kehadiran kecerdasan buatan (AI) seperti ChatGPT memang menawarkan solusi instan, namun pemanfaatannya yang berlebihan berisiko menurunkan kemampuan berpikir kritis dan menumbuhkan ketergantungan.
Sebagai alternatif, penelitian ini menawarkan metode interactive debate sebagai strategi pembelajaran aktif yang diyakini mampu meningkatkan minat belajar siswa, menumbuhkan keterampilan berpikir kritis, serta membuat materi Sosiologi lebih relevan dengan kehidupan nyata. Penelitian ini menggunakan metode studi kasus kualitatif dan kuantitatif dengan melibatkan sekitar 50 responden dari kelas X hingga XII SMA Little Sun. Data dikumpulkan melalui observasi, wawancara, dan dokumentasi.
Hasil penelitian menunjukkan bahwa siswa lebih antusias saat metode interactive debate dibandingkan pembelajaran konvensional. Metode ini membantu mereka memahami konsep Sosiologi dengan lebih kontekstual, memperkuat keterampilan argumentasi, dan menumbuhkan rasa percaya diri. Siswa yang terbiasa bergantung pada AI mengaku lebih termotivasi ketika harus berdebat, karena mereka bisa menemukan jawaban melalui diskusi kritis dengan teman sebaya. Pendekatan ini menyimpulkan bahwa interactive debate dapat menjadi strategi efektif dalam meningkatkan minat belajar Sosiologi sekaligus menekan ketergantungan siswa pada AI.</t>
  </si>
  <si>
    <t>Hubungan Pertemanan Dalam Mengambil Keputusan</t>
  </si>
  <si>
    <t>Penelitian ini memiliki tujuan untuk menganalisis sejauh mana hubungan pertemanan memengaruhi proses pengambilan keputusan individu, baik dalam konteks sehari-hari, pendidikan, maupun karier.
Latar belakang penelitian didasari oleh fenomena sosial di mana individu sering kali mengikuti pendapat atau tren dalam kelompok pertemanannya, bahkan jika hal itu bertentangan dengan nilai pribadi. Penelitian ini menggunakan pendekatan mixed methods, yaitu menggabungkan studi literatur dan metode kuantitatif melalui penyebaran kuesioner digital (Google Form) kepada 10 responden.
Hasil penelitian menunjukkan bahwa 60% responden cenderung mendengarkan pendapat teman saat mengambil keputusan besar, 40% pernah melakukan hal yang bertentangan dengan nilai pribadi karena pengaruh teman, dan 80% mudah terpengaruh oleh tren atau gaya hidup teman sebaya. Temuan ini mengindikasikan bahwa hubungan pertemanan memiliki peran signifikan dalam membentuk keputusan individu, baik secara sadar maupun tidak.
Kesimpulannya, pertemanan tidak hanya berfungsi sebagai sumber dukungan sosial, tetapi juga dapat memengaruhi otonomi dan kemandirian seseorang dalam mengambil keputusan. Penelitian ini merekomendasikan pentingnya meningkatkan kesadaran kritis individu dalam menyeimbangkan pengaruh sosial dengan nilai pribadi, serta perlunya pendidikan tentang pengambilan keputusan yang mandiri dan beretika, terutama bagi remaja.</t>
  </si>
  <si>
    <t>Perilaku Perudungan Siber pada Remaja Surabaya</t>
  </si>
  <si>
    <t>Penelitian ini bertujuan memetakan perilaku perundungan siber pada remaja SMP–SMA di Surabaya (operasional usia 12–18 tahun) menggunakan kerangka delapan dimensi Willard: flaming, harassment, denigration, impersonation, outing, trickery, exclusion, dan cyberstalking. Desain yang dipilih adalah survei potong-lintang karena efisien untuk menggambarkan pola fenomena pada satu waktu. Data dikumpulkan melalui Google Form dari N = 144 responden; butir tidak-favorable dibalik terlebih dahulu agar arah skoring konsisten (semakin tinggi = semakin sering).
Instrumen berisi 34 butir Likert (1–3) yang dikelompokkan ke delapan dimensi di atas. Kualitas ukur menunjukkan dasar yang memadai untuk pemetaan: reliabilitas skala total baik (Cronbach’s α = 0,843), sehingga skor total dapat dipakai sebagai gambaran umum. Uji validitas di tingkat butir menunjukkan mayoritas CITC bernilai positif; pada tingkat struktur, indeks kelayakan faktor (KMO/Bartlett) mendukung keberadaan konstruk umum sekaligus relevansi pemetaan ke delapan dimensi. Karena distribusi tidak normal (Shapiro–Wilk p</t>
  </si>
  <si>
    <t>Hubungan Kesehatan Mental Dan Tipe Kepribadian Remaja di Surabaya Terhadap Kepercayaan pada Chatbot AI Sebagai Konselor</t>
  </si>
  <si>
    <t>.</t>
  </si>
  <si>
    <t>Di balik keramaian mengungkap sisi tersembunyi kehidupan sosial remaja</t>
  </si>
  <si>
    <t>Mengurangi dampak bullying di kalangan SD/SMP/SMA/SMK melalui aplikasi Hidtru dan bimbingan workshop anti bullying.</t>
  </si>
  <si>
    <t>Tradisi Peminangan dalam Pandangan Masyarakat: Stereotip Kesetaraan Gender dan Budaya Pernikahan Dini di Madura</t>
  </si>
  <si>
    <t>Penelitian ini menganalisis tradisi peminangan masyarakat Madura yang menuntut pihak pria membawa perabotan rumah tangga. Tradisi ini berkaitan dengan praktik pernikahan dini dan perjodohan, yang seringkali menimbulkan ketidaksetaraan gender. Hasil penelitian menunjukkan peminangan memperkuat ketergantungan ekonomi istri pada suami, memicu risiko perceraian, serta menimbulkan konflik rumah tangga akibat ketidaksiapan mental dan ekonomi.</t>
  </si>
  <si>
    <t>Analisis Pengaruh Penggunaan Gawai pada Kedekatan dan Komunikasi Keluarga</t>
  </si>
  <si>
    <t>Dalam kehidupan modern, gawai menjadi alat esensial yang mempermudah aktivitas sehari-hari. Meskipun demikian, penggunaan gawai yang tidak terkontrol sering kali menimbulkan efek negatif, khususnya pada komunikasi dan hubungan di dalam keluarga. Penelitian ini mengkaji pengaruh signifikan dari penggunaan gawai, terhadap dinamika komunikasi dan kedekatan emosional dalam keluarga. Meskipun teknologi ini awalnya dirancang untuk mempermudah konektivitas, temuan dari studi ini menunjukkan bahwa intensitas penggunaannya secara paradoks justru menciptakan hambatan dalam komunikasi interpersonal tatap muka. Kondisi ini tidak hanya berpotensi mengikis kehangatan interaksi keluarga, tetapi juga menimbulkan dampak negatif pada perilaku dan perkembangan psikologis anak, seperti kecenderungan menjadi lebih tertutup dan mudah marah.</t>
  </si>
  <si>
    <t>Zemar sang Pendongeng Bijak : Rebranding Karakter BrainrotAnomali melalui Dongeng Digital dengan Corak Nusantara dalam Upaya Penanaman Nilai Moral Positif untuk Gen Alpha</t>
  </si>
  <si>
    <t>Fenomena Brainrot Anomali merujuk kepada tren konten-konten absurd atau tidak masuk akal di media sosial dengan memanfaatkan kecerdasan buatan. Namun, konten seringkali digambarkan sebagai konten yang merusak otak walaupun justru dinikmati karena menghibur. Fenomena Brainrot Anomali merefleksikan kondisi psikis dan sosial seorang remaja terhadap masalah sosial. Sementara sekitar 212 juta orang Indonesia berusia 16 tahun ke atas menggunakan internet, yang setara dengan 74,6% dari total populasi masyarakat Indonesia. Berdasarkan data SAFEnet Indonesia, pada 2024 kasus Kekerasan Berbasis Gender Online (KBGO) di Indonesia pada rentang usia 18-25 tahun sebanyak 272 kasus atau 57 persen dan diikuti anak-anak rentang usia di bawah 18 tahun dengan 123 kasus atau 26 persen. Realitas tersebut menjadi dasar untuk mengubah konsep Brainrot Anomali yang tidak beraturan menjadi karakter yang memiliki tampilan yang terkonsep dengan mempertahankan karakter Brainrot Anomali yang absurd dengan sentuhan unsur keberagaman di Indonesia. Implementasi dari gagasan ini adalah menciptakan buku cerita yang narasinya mempromosikan anti diskriminasi dengan bentuk penyajian secara daring. Gagasan ini penting karena keberadaan karakter brainrot di media sosial mudah diakses oleh anak di bawah umur. Sehingga perlu dilakukan perubahan dalam output nya. Gagasan ini juga membantu menanamkan nilai anti diskriminasi pada diri generasi muda dengan mengenalkan keberagaman di Indonesia.</t>
  </si>
  <si>
    <t>EVO (Equal Voice): Aplikasi Berbasis Edukasi untuk Menyuarakan Hak Perempuan Kelompok Penyandang Disabilitas Sindrom Down dalam Mendukung Program SDGs ke-5</t>
  </si>
  <si>
    <t>Permasalahan kesetaraan gender dalam bidang ketenagakerjaan, dan penyandang disabilitas saat ini masih banyak di perbincangkan di berbagai wilayah termasuk Indonesia. Walaupun berbagai perlindungan telah di upayakan melalui produk produk hukum internasional maupun nasional namun latar belakang budaya akan tetap berperan penting dalam upaya mencapai kesetaraan gender. Bedasarkan permasalahan tersebut kami melakukan penelitian untuk menciptakaan sebuah inovasi platform sebagai pelatihan ketenagakerjaan untuk menyuarakan hak perempuan sindrom down, dan kelompok disabilitas dalam memperoleh ketenagakerjaan yang sama. Tujuan penelitian ini menganalisis permasalahan kesetimpangan gender dan menciptakan solusi dalam ketenagakerjaan yang berfokus pada hak perempuan sindrom down, dan kelompok disabilitas dalam upaya pembangunan bangsa yang lebih inklusif dan keberlanjutan yang selaras dengan tujuan SDGs ke-5. Penelitian ini menggunakan metode kuantitatif memecahkan masalah secara hati-hati dan sistematis. Hasil penelitian ini menunjukkan bahwa perempuan sindrom down dan kelompok penyandang disabilitas cenderung menghadapi hambatan yang lebih besar dalam mengakses peluang kerja yang setara melalui pemberian edukasi yang mendalam kepada masyarakat untuk masa depan yang inklusif dalam mewujudkan masyarakat berkelanjutan.</t>
  </si>
  <si>
    <t>Persepsi Masyarakat Tengger Bromo dalam Penentuan Hari Baik Menggunakan Penanggalan Tengger dengan Pendekatan Teori Atribusi, Inferensi Korespondensi, dan Kovariasi</t>
  </si>
  <si>
    <t>Dampak Penggunaan Teknologi Digital Terhadap Kualitas Interaksi Antar Generasi Dalam Keluarga</t>
  </si>
  <si>
    <t>Tujuan Penelitian: Penelitian ini bertujuan untuk menganalisis dampak ganda (positif dan negatif) dari penggunaan teknologi digital terhadap interaksi dalam keluarga multigenerasi (yang terdiri dari beberapa generasi seperti Gen Z, Milenial, Gen X, dan Baby Boomer) di Jawa Timur.  Metode:  Penelitian ini menggunakan studi literatur (library research) dengan pendekatan kualitatif. Peneliti menganalisis dan membandingkan sumber-sumber teoritis dan empiris dari dua periode waktu:  2015-2020: Awal penetrasi teknologi digital.  2020-2025: Percepatan adopsi teknologi pasca pandemi COVID-19.  Temuan Utama (Hasil yang Diharapkan): Teknologi digital memiliki dampak ganda: 
Dampak Positif (Sebagai Jembatan):  Memfasilitasi komunikasi jarak jauh (video call, media sosial).  Meningkatkan frekuensi interaksi dan solidaritas digital.  Meningkatkan kesejahteraan emosional, terutama bagi lansia yang dapat terhubung dengan keluarga.  Dampak Negatif (Sebagai Penghalang):   Berpotensi mengurangi intensitas dan kedalaman komunikasi tatap muka. 
Menimbulkan kesenjangan digital (digital divide) dalam hal akses, keterampilan, dan pola penggunaan antar generasi.   Menyebabkan distraksi dan ketergantungan yang dapat melemahkan kedekatan emosional.
 Kesimpulan: Kunci utama bukan pada teknologi itu sendiri, tetapi pada pengelolaan yang bijaksana. Teknologi bisa menjadi alat yang mempererat atau justru menjauhkan hubungan, tergantung bagaimana keluarga menggunakannya.
 Rekomendasi/Saran:  Peningkatan literasi digital yang inklusif untuk semua generasi. Penerapan "digital detox" atau waktu bebas gawai untuk menyeimbangkan interaksi digital dan tatap muka.   Pemilihan platform teknologi yang mudah digunakan semua anggota keluarga.  Perlunya penelitian lanjutan dengan pendekatan empiris (seperti wawancara langsung) untuk menguji temuan ini dalam konteks spesifik keluarga di Jawa Timur. Kata Kunci: Teknologi digital, interaksi keluarga, kesenjangan digital, multigenerasi, komunikasi.</t>
  </si>
  <si>
    <t>Pemanfaatan Game Edukatif Untuk Meningkatkan Kesadaran Remaja Dalam Menghadapi Tekanan Sosial Dan Bullying</t>
  </si>
  <si>
    <t>Game edukatif “Pilihan Remaja: Berani atau Ikut-Ikutan?” dibuat untuk membantu siswa SMA lebih berani menghadapi tekanan teman sebaya dan bullying. Lewat permainan interaktif, remaja belajar melihat dampak dari setiap pilihan sosial yang mereka buat. Hasil penelitian menunjukkan game ini efektif meningkatkan kesadaran diri dan sikap protektif, sehingga bisa jadi cara kreatif mencegah perilaku berisiko di kalangan remaja.</t>
  </si>
  <si>
    <t>Analisis Pencegahan Parafilia pada Remaja dengan Kontrol Keluarga dan Media</t>
  </si>
  <si>
    <t>Analisis terjadinya parafilia atau penyimpangan seksual dalam remaja untuk menemukan solusi akhir sehingga dapat mencegah terjadinya parafilia dalam remaja yang bisa berdampak ke masyarakat sekitar dan kehidupan sosial.</t>
  </si>
  <si>
    <t>Pengaruh Kampanye Digital Lingkungan terhadap Kesadaran Siswa di Sekolah</t>
  </si>
  <si>
    <t>Penelitian berjudul “Pengaruh Kampanye Digital Lingkungan terhadap Kesadaran Siswa di Sekolah” bertujuan menganalisis dampak kampanye digital bertema lingkungan terhadap pemahaman, sikap, dan perilaku siswa. Latar belakang penelitian ini adalah maraknya penggunaan media sosial oleh generasi muda, yang menjadikan platform digital sebagai sarana efektif dalam menyebarkan nilai peduli lingkungan.
Metode penelitian menggunakan pendekatan mixed methods, yaitu survei kuesioner kepada siswa SMP dan SMA Cita Hati Christian School sebelum dan sesudah terpapar kampanye digital, wawancara mendalam dengan guru serta siswa, dan observasi perilaku nyata seperti penggunaan botol isi ulang, pengurangan sampah plastik, serta kebiasaan hemat energi.</t>
  </si>
  <si>
    <t>Pengaruh Fast Fashion dan Fear of Missing Out  terhadap Perilaku Konsumtif Remaja SMP</t>
  </si>
  <si>
    <t>Seiring berkembangnya zaman, teknologi mengantarkan masyarakat pada perubahan yang sangat signifikan termasuk gaya fashion, yang bukan hanya berkaitan dengan pakaian, tetapi juga dari aksesoris, make-up, dan barang-barang yang bisa di mix &amp; match dengan tren yang sedang berkembang sekarang. Ditambah lagi, dunia industri fashion yang setiap harinya menghasilkan gaya yang berbeda-beda sehingga remaja selalu ingin mengikutinya. Penelitian ini bertujuan untuk menganalisis seberapa kuat perasaan FOMO pada diri remaja, serta menjadi sarana edukasi bagi orang tua, remaja, dan sekolah untuk membeli secara bijak. Metode yang digunakan dalam penelitian kali ini adalah metode kualitatif dan kuantitatif dengan menggunakan wawancara dan observasi dalam bentuk kuesioner. Hasil penelitian menunjukkan, sebanyak 55,8% responden setuju membeli pakaian karena modelnya sedang tren, sebanyak 76,5% responden tidak takut untuk ketinggalan tren yang sedang populer, dan juga sebanyak 76,4% responden tidak setuju membeli barang yang sedang viral dan sebanyak 23% responden setuju membeli barang yang sedang viral. Dari hal ini bisa disimpulkan bahwa remaja SMP Kristen Petra 4 memiliki ketertarikan terhadap dunia fashion, namun mereka masih bisa menahan diri untuk tidak berperilaku konsumtif sehingga remaja SMP terhindar dari perilaku FOMO. Oleh karena itu diperlukan peran masyarakat untuk memberikan edukasi kepada generasi remaja sekarang agar lebih bijak dalam menggunakan uangnya dan terhindar dari perilaku konsumerisme.</t>
  </si>
  <si>
    <t>permainan Gen Alpha Dengan Gaya Belajar bahasa Inggris Yang Efektif</t>
  </si>
  <si>
    <t>Penelitian ini mengkaji potensi platform metaverse Roblox sebagai media pembelajaran bahasa Inggris yang imersif untuk Generasi Alpha. Ditemukan bahwa fitur interaktif Roblox meningkatkan motivasi dan memfasilitasi praktik bahasa melalui simulasi autentik. Namun, tantangan utamanya adalah risiko keamanan siber dan kurangnya literasi digital. Dengan pendekatan pedagogis yang terstruktur dan kolaborasi orang tua-pendidik, Roblox dapat menjadi alat pendidikan bahasa yang transformatif dan efektif.</t>
  </si>
  <si>
    <t>How Different Parenting Techniques Affect a child’s perception in education</t>
  </si>
  <si>
    <t>Orang tua memiliki peran penting dalam memengaruhi bagaimana anak memandang dan menghargai pendidikan. Penelitian ini menelaah bagaimana berbagai gaya pengasuhan – seperti dukungan terhadap otonomi, dorongan, pengawasan, serta kontrol psikologis – mempengaruhi pandangan anak terhadap pendidikan. Persepsi dalam konteks ini dijelaskan sebagai citra diri akademik, dorongan belajar, dan perspektif terhadap pendidikan. Penelitian ini menekankan pentingnya kehangatan, komunikasi, dan ekspektasi yang realistis dalam mendorong sikap positif siswa, serta memberikan wawasan bagi orang tua, pendidik, dan pembuat kebijakan yang berupaya meningkatkan pengalaman pendidikan.</t>
  </si>
  <si>
    <t>Ketika Budaya Menjadi Asing:Hilangnya ketertarikan tradisi dan budaya Jawa di kalangan murid Generasi Z yang bersekolah di sekolah Internasional Surabaya.</t>
  </si>
  <si>
    <t>Dalam penelitian sosiologi kita yang berjudul “Ketika Budaya Menjadi Asing: Hilangnya Ketertarikan pada Tradisi dan Budaya Jawa di Kalangan Murid Generasi Z di Sekolah Internasional Surabaya”, kita menyelidiki penyebab dan solusi terkait melemahnya identitas budaya Jawa pada generasi Z.  Latar belakang penelitian ini dilatar belakangi oleh kenyataan bahwa siswa generasi Z di sekolah internasional di Surabaya semakin terputus dari akar budaya Jawa mereka. Hal ini disebabkan oleh kuatnya arus globalisasi dan modernisasi yang membuat budaya asing yang dianggap lebih trendy dan modern. Faktor pendorong lainnya termasuk urbanisasi, kurangnya paparan pendidikan budaya di kurikulum sekolah internasional, serta pengaruh media sosial dan iklan yang mendukung homogenisasi budaya global. Tujuan utama penelitian ini adalah untuk menemukan metode yang efektif untuk mengembalikan minat generasi Z terhadap warisan budaya Jawa. Dibantu dengan tiga pertanyaan kunci yang menyelidiki faktor penyebab hilangnya minat, cara meningkatkannya, serta metode efektif yang dapat diterapkan di lingkungan sekolah internasional. Metodologi yang digunakan adalah "mixed methodolgi" yang di terdiri dari observasi (kulitatif), serta penyebaran kuesioner (kuantitatif) kepada 60 responden yang terdiri dari siswa dan staf di Sekolah Internasional SpInS. Hasil kuesioner menunjukkan kesenjangan kesadaran budaya yang signifikan berdasarkan usia; Generasi Z dan Alpha mempunyai kesadaran dan kepedulian lebih tinggi terhadap budaya Tiongkok, sementara generasi yang lebih tua (Milenial dan Gen X) lebih mengenal budaya Jawa. Berdasarkan temuan tersebut, kita merancang sebuah program interaktif bernama "Wayang Wani Wicara”. Terdiri dari kata "Wani" dan "Wicara" yang berarti "Berani untuk bicara" Program ini merupakan pertunjukan wayang yang menggunakan bahasa Jawa yang lebih sederhana dan menyisipkan tema-tema kekinian yang relevan dengan kehidupan siswa. Tujuannya adalah untuk membuat budaya Jawa terasa lebih menyenangkan, mudah diakses, dan tidak membosankan. Diharapkan, melalui program ini, siswa tidak hanya kembali tertarik pada seni dan tradisi Jawa, tetapi juga mendapat keberanian untuk berpartisipasi aktif—seperti menjadi dalang—serta menyebarkan kesadaran budaya lewat media sosial. Program ini merupakan langkah praktis dan kreatif untuk melestarikan budaya lokal di tengah dominasi budaya global tanpa menghilangkan jati diri internasional dan modernitas para siswa.</t>
  </si>
  <si>
    <t>Sejarah</t>
  </si>
  <si>
    <t>Sejarah Penerapan Hukum Cambuk Di Aceh Tamiang (2017-2020)</t>
  </si>
  <si>
    <t>Sejarah Penyakit Berdampak Pandemi</t>
  </si>
  <si>
    <t xml:space="preserve">HISTOCARD GAME Sebagai Media Edukasi Pengenalan Pahlawan Indonesia Beserta Daerah Asalnya Untuk Generasi Z </t>
  </si>
  <si>
    <t xml:space="preserve">Penelitian Ini mebahasa tentang Histocard game yaitu permainan untuk mengenalkan pahlawan nasional indonesia kepada generasi Z. Penelitian ini bertujuan untuk mengetahui efektifitas HISTOCARD dalam  meningkatkan pengetahuan generasi Z mengenai pahlawan kemerdekaan indonesia beserta daerah asal pahlawan tersebut, dan mengetahui bagaimana pengaplikasian HISTOCARD kepada generasi Z di Kota Subulussalam.
</t>
  </si>
  <si>
    <t>INHISAGA (Indonesian Historical Adventure Game) Sebagai Upaya Meningkatkan Motivasi Kalangan Siswa untuk Mempelajari dan Memahami Sejarah Tokoh Nasional Indonesia di Lingkungan SMA Negeri 1 Tabanan</t>
  </si>
  <si>
    <t xml:space="preserve">Dewasa ini orang-orang cenderung mengabaikan dan tidak tertarik untuk mempelajari sejarah, khususnya kalangan remaja yang masih dalam bangku sekolah. Fenomena itupun terjadi di SMAN 1 Tabanan. Melihat banyaknya kalangan remaja yang saat ini tertarik pada game online khususnya di SMAN 1 Tabanan, menggerakan penulis untuk membuat suatu gagasan berbasis game online yang diberi nama INHISAGA (Indonesian Historical Adventure Game). </t>
  </si>
  <si>
    <t>PERSEPSI DAN DORONGAN INGIN TAHU KAUM REMAJA TERHADAP SEJARAH DAN EKSISTENSI "LEAK BALI" DALAM PERKEMBANGAN ERA GENERASI MILENIAL</t>
  </si>
  <si>
    <t>Penelitian ini bertujuan untuk mengetahui persepsi dan adanya rasa ingin tahu dari para remaja di era milenial tentang sejarah dan eksistensi Leak Bali. Penelitian ini termasuk penelitian kualitatif dengan menggunakan responden sejumlah 40 orang remaja di Kota Denpasar dan Desa Payangan, Gianyar. Data diperoleh melalui metoda observasi, wawancara, literatur dan dokumentasi. Hasil penelitian yang akan diungkap adalah permasalahan tentang persepsi dan motivasi untuk memenuhi rasa ingin tahu dari kaum remaja di era milenial mengenai keberadaan Leak Bali.</t>
  </si>
  <si>
    <t>“Bali Heritage Catalouge sebagai Media bagi Remaja untuk Menghadapi  Tantangan Kekinian”.</t>
  </si>
  <si>
    <t>Bali Heritage Catalouge merupakan katalog digital yang 
berisikan mengenai sejarah tentang Bali dan dirancang untuk memudahkan para remaja 
memahami sejarah daerah khususnya di Bali. katalog digital ini nantinya dibuat menggunakan aplikasi 
mobirise, dan nantinya akan disimpan di netlify yaitu salah satu platform penyedia layanan 
untuk mempublikasikan website statis secara gratis. Katalog ini berisi tiga tampilan pada tampilan utama, yaitu warisan budaya benda, 
warisan budaya tak benda, dan cerita sejarah.</t>
  </si>
  <si>
    <t>BAJA SUPER KERAJAAN BALI DALAM PERSEFEKTIF SEJARAH</t>
  </si>
  <si>
    <t>Tari Baris Jangkang merupakan tari sakral yang dimiliki oleh Desa Pelilit, Nusa Penida, Kabupaten Klungkung. Tari ini identik dengan pasukan perang kerajaan Bali.</t>
  </si>
  <si>
    <t>Sejarah Kungpu Kebal</t>
  </si>
  <si>
    <t>sejarah kungpu kebal (sejarah klungkung sebagai pusat kerajaan dibali)
bali pertama kali muncul dalam pastasti BLANJONG di sanur</t>
  </si>
  <si>
    <t>Peran Pemerintah,Tokoh Agama dan Tokoh Adat dalam mengatur   prosesi Mesbes Bangke di Banjar Buruan, Desa Tampak Siring, Kabupaten Gianyar</t>
  </si>
  <si>
    <t>Banjar Buruan terletak di daerah Tampak Siring Gianyar. Masyarakat Banjar Buruan memiliki tradisi unik yaitu mesbes bangke. Tradisi ini merupakan rangkaian upacara kematian. Ritual pelaksanaan tradisi ini masih dianggap tabu oleh masyarakat. Di youtube dapat diakses rekaman pelaksanaan tradisi ini. Hal ini menimbulkan berbagai persepsi pada masyarakat. Oleh sebab itu, diperlukan sebuah penelitian untuk mengungkap keunikan dan makna tradisi ini untuk meluruskan persepsi masyarakat</t>
  </si>
  <si>
    <t>Membangkitkan Kembali Gending Rare Melalui Anak-anak</t>
  </si>
  <si>
    <t xml:space="preserve">Dalam penelitian ini, penulis ingin membangkitkan kembali Gending Rare (lagu anak Bahasa Bali) di zaman sekarang. Dengan melakukan metode Survei, metode Cakap untuk mengawali bercakap-cakap dengan informan, diikuti dengan teknik pancing untuk memancing informan, kmudian metode wawancara. Sebagai subyek anak-anak berusia 7-12 tahun. Seluruh metode tersebut untuk mengetahui bagaimanakah reaksi anak-anak setelah mendengarkan Gending Rare dan apakah mengenalkan kembali Gending Rare kepada anak-anak dapat membangkitkan kembali Gending Rare. </t>
  </si>
  <si>
    <t>inventarisasi dan identifikasi peninggalan prasejarah di banjar dinas Munduk Juwet, Desa Pesagi, kecamatan Penebel, kabupaten Tabanan</t>
  </si>
  <si>
    <t>Tujuan penelitian ini adalah (1) untuk melakukan inventarisasi dan identifikasi benda-benda peninggalan prasejarah di banjar dinas Munduk Juwet, desa Pesagi, kecamatan Penebel, kabupaten Tabanan, Bali dan (2) untuk melakukan pemetaan sebaran lokasi  benda-benda peninggalan prasejarah di banjar dinas Munduk Juwet, desa Pesagi, kecamatan Penebel, kabupaten Tabanan, Bali.</t>
  </si>
  <si>
    <t>Sejarah Perkembangan Filantropi di Indonesia  (Analisa Deskriptif Historis Perjalanan Filantropi Pada  Masa Orde Lama Hingga Orde Reformasi)”</t>
  </si>
  <si>
    <t>Penelitian ini mengkaji dan mengungkapkan (dalam hal ini mendeskripsikan) sejarah perkembangan lembaga filantropi di Indonesia. Adapun penelitian ini merupakan sejarah kontemporer. Metode penelitian yang digunakan adalah metode historis dan lebih bersifat deskriptif-analitis terhadap gambaran dan penguraian sejarah perkembangan lembaga filantropi (lembaga sosial-kemanusiaan) di Indonesia. Dalam hal ini periodisasi yang di bahas di mulai pada masa Orde Lama (1945-1965), Orde Baru (1966-1998) dan Orde Reformasi (1999-Sekarang).</t>
  </si>
  <si>
    <t xml:space="preserve">Sejarah Spekkoek asal Belanda Menjadi Camilan Khas Surabaya yang Bernama Lapis Legit </t>
  </si>
  <si>
    <t>Spekkoek adalah salah satu jenis kue basah tradisional Indonesia. Kue ini pertama kali dikembangkan pada masa kolonial Belanda di Indonesia yang terinspirasi dari kue lapis Eropa. Lapis legit dibuat dari berbagai macam rempah-rempah yang sangat disukai oleh orang-orang Eropa, di antaranya adalah kapulaga, kayu manis, cengkeh, bunga pala, dan adas manis sehingga rasanya sangat khas dan kaya akan aroma rempah. Seperti yang kami ketahui, Belanda adalah penjajah Indonesia yang juga berarti musuh Indonesia. Kami ingin meneliti mengapa budaya mereka tetap dilanjutkan di Indonesia.</t>
  </si>
  <si>
    <t>SEJARAH RASIALISME TERHADAP MASYARAKAT PAPUA DI INDONESIA</t>
  </si>
  <si>
    <t>Penelitian kami ‘Sejarah Rasialisme terhadap Masyarakat Papua di Indonesia’ adalah penelitian sejarah bibliografis mengenai rasialisme terhadap masyarakat Papua sejak kemerdekaan hingga kini. Kami berharap bisa menyadarkan masyarakat dampak buruk dari rasialisme yang masih banyak ditemukan, sekaligus membangkitkan semangat masyarakat untuk selalu menghargai dan menjaga keberagaman yang ada. Rasialisme yang sebagian disebabkan oleh ketertinggalan Papua harus kita lawan bersama, se-Indonesia.</t>
  </si>
  <si>
    <t>SITANALA TEMPAT BERBAGI RENJANA BAGI PARA ABRAS “Tuan Rumah Penolong Penuh Kemurahan”</t>
  </si>
  <si>
    <t>Kami mengangkat topik Rumah Sakit dr. Sitanala dalam penelitian kami. Penyakit kusta adalah penyakit yang disebabkan oleh infeksi bakteri kronis yang menyerang jaringan kulit, saraf tepi, serta saluran pernapasan. Biasanya para penderita kusta menjadi cacat atau bagian dari tubuhnya yang harus diamputasi karena infeksi. Biasanya pasien yang terkena kusta akan dikucilkan di masyarakat karena dianggap dapat menularkan penyakitnya kepada orang lain. Tetapi, Rumah Sakit dr. Sitanala justru menerima mereka dan mengobati mereka sampai sembuh.</t>
  </si>
  <si>
    <t xml:space="preserve">Topi Bambu : The Rise And Fall Of Tangerang's Icon </t>
  </si>
  <si>
    <t>Menceritakan sejarah tetang kebudayaan topi bambu yang telah menghilang pada masanya dan ingin kembali di bangkitkan kebudayaan tersebut.</t>
  </si>
  <si>
    <t>Srowolan : Pasar Perjuangan Masa Revolusi Fisik</t>
  </si>
  <si>
    <t>Penelitian ini bertujuan untuk menjawab dua hal. Pertama untuk mengetahui alasan mengapa Pasar Srowolan disebut pasar perjuangan. Kedua, untuk mengetahui bagaimana fungsi Pasar Srowolan dalam perjuangan rakyat melawan. Pasar Srowolan yang terletak di Yogyakarta, tepatnya di Dusun Sembung Kecamatan Pakem, Kabupaten Sleman memiliki fungsi penting dalam membantu rakyat Indonesia pada masa Agresi Militer Belanda II. Penelitian ini menggunakan metode penelitian kualitatif dengan pendekatan historis.</t>
  </si>
  <si>
    <t>MONUMEN RADIO PHB AURI PC-2 PLAYEN  DAN PENGAKUAN KEDAULATAN REPUBLIK INDONESIA</t>
  </si>
  <si>
    <t>peran radio PHB AURI PC-2 Playen memiliki andil besar dalam perjuangan kemerdekaan Indonesia. Berita keberhasilan Serangan Umum 1 Maret  membuat Amerika  mendesak pemerintah Belanda untuk menyelesaikan masalah dan berunding dengan pemerintah Indonesia, sampai tercapai kesepakatan untuk mengadakan Koferensi Meja Bundar dan menghasilkan keputusan pengakuan Belanda atas kedaulatan Indonesia meskipun dalam bentuk Negara Serikat.</t>
  </si>
  <si>
    <t>BULAN SABIT DI ATAS PURI: Jejak Historis Toleransi antara Masyarakat Islam dan Kerajaan Karangasem di Bali</t>
  </si>
  <si>
    <t xml:space="preserve">Rancangan penelitian ini mengulas hubungan masyarakat Islam dengan Kerajaan Karangasem. Pada zaman kerajaan terutama pada abad ke-18, Raja Karangasem mendatangkan orang-orang Islam dari Lombok sebagai prajurit membantu pertahanan kerajaan. Proses hubungan antara masyarakat Islam dan kerajaan serta rakyat Karangasem saling menghormati budaya dan agama masing-masing dan hidup harmonis dalam sehari-hari sejak dahulu hingga sekarang. Hubungan yang harmonis dan saling menjaga toleransi antara masyarakat Islam dan Kerajaan Karangasem yang bertahan sejak lama ini menarik diteliti.    </t>
  </si>
  <si>
    <t>Pengaruh Perjuangan Tokoh Pahlawan Nyi Ageng Serang Terhadap Kabupaten Kulonprogo</t>
  </si>
  <si>
    <t>Penelitian ini mengenai sosok Nyi Ageng Serang serta Perjuangannya dan pengaruhnya bagi Kabupaten Kulon Progo</t>
  </si>
  <si>
    <t>melestarikan zaman prasejarah dengan situs web [ prasejarah edition]</t>
  </si>
  <si>
    <t>situs web prasejarah edition berisi tentang pelajaran zaman prasejarah,menurut wawancara beberapa siswa jika pembelajaran zaman prasejarah hanya di pelajari di sekolah kurang efektif,untuk itu semoga prasejarah edition ini dapat membantu untuk pembelajaran sejarah</t>
  </si>
  <si>
    <t>IMPLEMENTASI TARI KLASIK BEKSAN WANARA MELALUI KEGIATAN FLASHMOB SEBAGAI UPAYA MELESTARIKAN BUDAYA TARI KEPADA GENERASI PENERUS BANGSA DI DIY</t>
  </si>
  <si>
    <t>Indonesia merupakan negara yang kaya akan budaya salah satunya adalah tari 
Beksan Wanara. Tarian ini sangatlah penting untuk dilestarikan dan dijaga sebagai 
aset bangsa. Salah satu cara yang bisa dilakukan adalah dengan memberikan 
modifikasi yaitu  flashmop Tari Beksan Wanara. Hal ini juga 
di dukung oleh RJ Ronggomatoyo dan RW Wijoyopadmo pada tanggal 1Juli 2020, 
Kraton Yogyakarta. Pendekatan penelitian 
adalah kualitatif (qualitative research). adanya flashmob 
Beksan Wanara diharapkan menumbuhkan rasa cinta akan budaya, khususnya tari 
klasik gaya Yogyakarta.</t>
  </si>
  <si>
    <t>Situasi Jepang di Era Showa Ketika Perang Dunia II</t>
  </si>
  <si>
    <t>Penelitian kami membahas mengenai situasi Jepang di Era Showa Ketika Perang Dunia II melawan negara superpower yaitu Amerika Serikat. Era Showa merupakan Awal titik kebangkitan Jepang menjadi negara yang terbuka dari pengaruh luar dan kemajuan diberbagai bidangnya. Penelitian ini menitik beratkan masalahnya pada situasi diberbagai bidang Era Showa</t>
  </si>
  <si>
    <t>Fenomena Upacara Ngalungsur di Karangpawitan Garut</t>
  </si>
  <si>
    <t>Upacara Ngalungsur atau Turun Zimat adalah menurunkan atau memandikan benda benda pusaka peninggalan dari prabu keyan santang yang menyebarkan agama islam di garut.benda benda tersebut setiap setahun sekali dicuci dengan air bunga bungaan dan digosok menggunakan minyak wangi supaya tidak berkarat.
 Upacara tradisional ”Ngalungsur” atau Turun Zimat. dilakukan setiap tanggal 14 maulid ini pada intinya di maksudkan sebagai ungkapan rasa penghormatan dari masyarakat terhadap Sunan Godogkarena jasanya dalam menyebarkan Agama Islam di tatar Garut.</t>
  </si>
  <si>
    <t>Perang Eropa</t>
  </si>
  <si>
    <t>Membahas Tentang Perang Eropa Yang Berlangsung Pada Tahun 1939-1945</t>
  </si>
  <si>
    <t>SADHANA: PERSPEKTIF MASYARAKAT HINDU KERAJAAN PAKUAN PAJAJARAN (Konservasi Sungai Cisadane Melalui Pendekatan Sosial Berbasis Kesejarahan)</t>
  </si>
  <si>
    <t>Rusaknya ekosistem sungai menjadi perhatian khusus bagi pemerintah dan masyarakat beberapa tahun belakangan ini. Upaya pelestarian sungai telah dilakukan, namun belum dapat menahan laju kerusakan Daerah Aliran Sungai (DAS). Upaya pelestarian DAS dengan pendekatan sejarah dapat menjadi salah satu solusi. Penelitian ini dilakukan sebagai salah satu bentuk analisis pengaruh aspek sejarah Kerajaan Pakuan Pajajaran yang berkembang di Kelurahan Batutulis, Kota Bogor sebagai upaya pelestarian DAS Cisadane melalui pendekatan kesejarahan.</t>
  </si>
  <si>
    <t>Analisis Novel Oda Nobunaga Dalam Upaya Visualisasi Digital Kehidupan Masyarakat Jepang Era Sengoku Jidai</t>
  </si>
  <si>
    <t>Analisis sebuah novel berjudul Oda Nobunaga karya Sohachi Yamaoka dan dibuat visualisasinya berbentuk lukisan digital</t>
  </si>
  <si>
    <t>Analisis Konsep Upacara Seba di Ciburuy-Garut</t>
  </si>
  <si>
    <t>Seba merupakan sebuah tradisi adat yang harus dilakukan setiap tahunnya bagi warga Ciburuy sebagai wujud nyata tanda kesetiaan dan ketaatan kepada pemerintah RI yang dilaksanakan kepada penguasa pemerintah. Seba itu sendiri dapat diartikan sebagai kunjungan resmi yang merupakan peristiwa dalam rangkaian adat masyarakat Ciburuy yang dilakukan sesuai Kawalu dan Ngalaksa. Rangkaian acara secara terperinci serta persiapan yang matang disamping harus berpedoman pada peraturan adat dan orang yang berperan dalam melakukan Seba.</t>
  </si>
  <si>
    <t>VEGETASI (VIDEO EDUKASI GERAKAN BANTENG NASIONAL)</t>
  </si>
  <si>
    <t>Rancangan ini membahas penumpasan DI/TII di Tegal oleh Gerakan Banteng Nasional. Latar belakang penulis menyusun rancangan ini karena jarang diketahui banyak orang terutama generasi muda. Kami menggunakan media berupa video yang kami namakan VEGETASI (Video Edukasi Gerakan Banteng Nasional), yang kami tujukan pada masyarakat terutama generasi muda agar mengetahui sejarah lebih dalam dan dapat membangkitkan nasionalisme agar tidak terpengaruh ideologi lain yang dapat memecah belah bangsa.</t>
  </si>
  <si>
    <t>RUU HIP (Haluan Ideologi Pancasila): Studi Tentang Persepsi dan Pemahaman Masyarakat Terhadap Penguatan Ideologi Pancasila di Boyolali</t>
  </si>
  <si>
    <t xml:space="preserve">Penelitian ini merupakan penelitian deskriptif kualitatif, dengan strategi studi kasus. Tujuannya untuk mengetahui: (1) Pemahaman masyarak  at terhadap RUU HIP di Boyolali; (2) Persepsi masyarakat mengenai RUU HIP; (3) Menganalisis factor yang dapat mempertahankan ideologi pancasila dalam menghadapi RUU HIP; (4) Menganalisis faktor yang mempengaruhi penolakan RUU HIP pada situasi saat ini. </t>
  </si>
  <si>
    <t>Pengaruh Kuliner Lenthog Kudus terhadap Peningkatan Ekonomi Warga Masyarakat Desa Tanjungkarang Kudus</t>
  </si>
  <si>
    <t>Lenthog Kudus merupakan kuliner khas Kudus yang berasal dari Desa Tanjungkarang. Lenthog Kudus disajikan dengan sayur gori, tahu-tempe, sambal, dan makanan pelengkap lainnya seperti telur puyuh, sate usus, dan kerupuk yang disajikan di piring yang dilapisi daun pisang. Lenthog Kudus mengalami perubahan dari waktu ke waktu, dan sekarang sangat diminati masyarakat dan menjadi sumbu ekonomi di Kabupaten Kudus, terutama di Desa Tanjungkarang. Namun tak banyak yang tahu mengenai sejarah kuliner ini.</t>
  </si>
  <si>
    <t>MURWA CANDHIKA: UPAYA MEMPERTAHANKAN SITUS SEJARAH BERBASIS MASYARAKAT SEBAGAI KEARIFAN LOKAL DESA KRAGILAN, BOYOLALI</t>
  </si>
  <si>
    <t xml:space="preserve">Diharapkan dari perencanaan penelitian ini akan mampu menemukan upaya untuk mempertahankan situs watu genuk dapat diselamatkan serta kearifan lokal berupa upacara murwa candhika mampu untuk di lestarikan. </t>
  </si>
  <si>
    <t>STUDI PENGETAHUAN SANTRIWATI MTs AL-MU’MIN MUHAMMADIYAH TERHADAP PERISTIWA G30SPKI</t>
  </si>
  <si>
    <t>Penelitian ini bertujuan mengetahui bagaimanakan pengetahuan santriwati MTs Al-Mu’min tentang peristiwa G30SPKI</t>
  </si>
  <si>
    <t>Nasi Jangkrik dalam Tradisi Buka Luwur Sunan Kudus sebagai Simbol Moderasi Beragama</t>
  </si>
  <si>
    <t>Nasi Jangkrik dimungkinkan menjadi simbol yang mengandung makna mendalam terkait moderasi beragama yang dilakukan Sunan Kudus dalam berdakwah. Oleh karena itu, peneliti ingin mengetahui lebih lanjut dan mendalam mengenai simbol moderasi beragama yang berupa Nasi Jangkrik dalam Tradisi Buka Luwur Sunan Kudus. Guna menemukan hasil penelitian, peneliti akan menggunakan paradigma penelitian deskriptif kualitatif dengan pendekatan fenomenologi.</t>
  </si>
  <si>
    <t>Proses Terbentuknya Bahasa Walikan Malang</t>
  </si>
  <si>
    <t>Tujuan dari penelitian ini adalah untuk mengungkap proses terbentuknya Bahasa Walikan Malang dan menggambarkan suasana epik perjuangan penggunanya pada masa itu. 
Langkah-langkah yang digunakan dalam penelitian ada 5: 1). Memilih topik, 2). Mengumpulkan sumber, 3). Verifikasi (kritik sejarah dan keabsahan sumber), 4). Interpretasi, 5). Penulisan, dengan menyajikan secara kronologis (pengantar, hasil, dan kesimpulan).
Melalui langkah-langkah penelitian tersebut diharapkan mampu mengungkap sejarah proses terbentuknya Bahasa Walikan Malang dengan detail dan akurat.</t>
  </si>
  <si>
    <t xml:space="preserve">Sirah nabawiyah dalam lagu(analisis lirik lagu aisyah istri rasulullah) </t>
  </si>
  <si>
    <t>tujuan dari penelitian ini adalah untuk menganalisis lirik lagu Aisyah Istri Rasulullah ditinjau dari sirah nabawiyah.
Langkah-langkah dalam penelitian ini adalah: 1). Membuat rumusan masalah, 2). Melakukan studi pustaka,  3). Membuat kategorisasi, 4). Mengumpulkan data, 5). Menyajikan data dan interpretasi, data yang terkumpul dianalisis dengan model semiotika Saussure dengan mengungkap signifier/penanda eksistensi fisik pada signified/petanda pada konsep metak sehingga menjadi realitas eksternal (bermakna), 6). Membuat laporan.</t>
  </si>
  <si>
    <t>PENGARUH SIKAP APATISME TERHADAP PERKEMBANGAN KESENIAN GONG GUMBENG DI DESA WRINGINANOM KABUPATEN PONOROGO</t>
  </si>
  <si>
    <t>KESENIAN GONG GUMBENG DI PONOROGO MERUPAKAN KESENIAN SATU-SATUNYA YANG TERDAPAT DI DUNIA. NAMUN KURANGNYA PERHATIAN DARI MASYARAKAT DAN PEMERINTAHNYA MENYEBABKAN KESENIAN GONG GUMBENG TIDAK BERKEMBANG SESUAI YANG DIHARAPKAN. SIKAP APATISME MASYARAKAT DIPERKIRAKAN DAPAT MENDORONG KEMUNDURAN DARI KESENIAN INI. OLEH KARENA ITU KAMI MELAKUKAN RISET UNTUK MENGETAHUI PENGARUH SIKAP APATISME TERHADAP KESENIAN GONG GUMBENG DI DESA WRINGINANOM KABUPATEN PONOROGO</t>
  </si>
  <si>
    <t xml:space="preserve">MENOLAK TERABAI: SI BEJO 'Sinau Online Basa Jawa' Guna Meningkatkan Kepekaan Budaya Siswa MAN 2 Ponorogo </t>
  </si>
  <si>
    <t xml:space="preserve">Penulis memiliki gagasan untuk menciptakan suatu aplikasi edukasi yang 
bernama SI BEJO atau ‘Sinau Online Basa Jawa’ yang akan membuat belajar 
bahasa daerah khususnya Bahasa Jawa menjadi lebih menarik dan menyenangkan. 
Aplikasi ini dirancang dengan menyediakan tingkatan atau level sehingga 
menyerupai prinsip kerja dari sebuah game. Inovasi ini diharapkan dapat menjadi 
salah satu solusi agar dapat meningkatkan semangat siswa untuk mempelajari 
bahasa daerah dan tentunya juga dapat meningkatkan kepekaan budaya yang 
dimiliki siswa. </t>
  </si>
  <si>
    <t>KONFRONTASI MALAYSIA DAN INDONESIA</t>
  </si>
  <si>
    <t>Di periode akhir penjajahan Inggris atas Malaysia, Sukarno melihat Malaysia akan dijadikan pangkalan militer bangsa barat. Sukarno juga merasa gusar ketika rakyat Malaysia menyerang kedutaan besar Indonesia di Kuala Lumpur. Mereka merobek foto Sukarno dan menginjak-injak Garuda Pancasila. Konfrontasi antara kedua negara semakin memanas ketika Soekarno mengkampanyekan Ganyang Malaysia. Warisan sejarah kebencian masa lalu ternyata masih menghantui di masa sekarang. Kedua negara merasa lebih unggul dan melakukan diskriminasi satu sama lain</t>
  </si>
  <si>
    <t>The Thousand Years' Toys: The Hardship Journey into Modern Era</t>
  </si>
  <si>
    <t>Tujuan penelitian kami afdalah untuk menginformasikan orang tentang seberapa  berbahaya mainan anak ketika tidak ada aturan keamanan. Dari penelitian ini, kita bisa mempelajari dan tidak melakukan yang sama dari masa lalu.</t>
  </si>
  <si>
    <t>Mandela Effect: A Way for Indonesia’s Forgotten Cultures to be Brought Back</t>
  </si>
  <si>
    <t xml:space="preserve">Over the years, we are forgetting the cultures of our country, Indonesia, the experiment is about influencing people using the same strategy the Mandela effect used to make us remember incorrectly, to get people to remember and agree on Gotong Royong, to agree that it has helped our country in the past, that it is important. The experiment aims to see if the Mandela effect can be used for a good cause, that it can bring our country closer together, and help reaffirm the motto of our country. </t>
  </si>
  <si>
    <t>MENGENAL BUDAYA INDONESIA MELALUI GAME (RUMAH ADAT, PAKAIAN ADAT, TARIAN ADAT, LAGU DAERAH)</t>
  </si>
  <si>
    <t>Penelitian ini bertujuan untuk mengetahui kualitas, efektivitas, dan respon siswa setelah menggunakan media permainan monopoli untuk meningkatkan hasil belajar siswa dalam pelajaran sejarah</t>
  </si>
  <si>
    <t>Dampak Toko Daring bagi Generasi Muda</t>
  </si>
  <si>
    <t>Minat generasi muda terhadap online shop di masa pandemi ini sangat meningkat. Fokus penelitiaan yaitu mengapa generasi muda mempunyai minat yg tinggi terhadap olshop dimasa pandemi? Selain itu juga ingin mengetahui lebih dalam faktor dan dampak olshop bagi GM. Ini yang menjadikan ketertarikan kami untuk  melakukan penelitian lebih lanjut. Penelitian ini akan dilakukan secara kualitatif dengan pendekatan penelitian kepustakaan untuk menemukan data yang akurat. Ruang lingkup penelitian meliputi GM yang berumur 13-17 tahun yang ada di Surabaya yang memenuhi kriteria penelitian.</t>
  </si>
  <si>
    <t>Kajian Sejarah Pola Penyebaran Virus Global Pandemik Pada Pandemi Black Death Dengan Pandemi Corona Virus Disease-19</t>
  </si>
  <si>
    <t>Covid-19 merupakan singkatan dari Corona Virus Disease. Virus ini dinilai
sebagai pandemi karena skala penyebaran penyakit ini terjadi secara global. Tidak
hanya Indonesia, tetapi juga dunia. Wabah ini menyebabkan perubahan besar bagi
tatanan kehidupan dunia, membuat masyarakat menjalani sistem kehidupan yang
baru, disebut dengan istilah New Normal. Selain Covid-19, terdapat juga virus
serupa yang pernah menggemparkan dunia pada abad ke-14 pada kisaran tahun
1347-1351 M. Penelitian ini menggunakan jenis penelitian kualitatif deskriptif dengan</t>
  </si>
  <si>
    <t xml:space="preserve">MENGUNGKAP SEJARAH KEBERADAAN TRADISI BETANGAS DI KABUPATEN BANYUASIN </t>
  </si>
  <si>
    <t xml:space="preserve">Indonesia memiliki beragam kebudayaan, adat istiadat dan juga tradisi salah satunya yaitu tradisi betangas. Tradisi ini berada di provinsi Sumatera Selatan tepatnya di Banyuasin. Tradisi ini sudah ada sejak dahukala, tradisi ini dilakukan saat 
menjelang hari H atau hari pernikahan. 
Rumusan masalah dari karya ini yaitu: 1) Bagaimana sejarah keberadaan tradisi betangas di Kabupaten Banyuasin? 2) Bagaimana sejarah asal 
mula kebiasaan betangas? Pada penelitian ini menggunakan jenis penelitian deskriptif kualitatif, metode pengumpulan data yang digunakan adalah studi pustaka dan 
wawancara. </t>
  </si>
  <si>
    <t>Jejak Hindu di Tengah Peradaban Buddhis Sriwijaya</t>
  </si>
  <si>
    <t xml:space="preserve">Agama Hindu dengan aliran Saiwa atau Hindu Siwa berkembang di situs Bumiayu, sejarah peninggalan Sriwijaya. Di tengah-tengah peradaban besar Buddhis Sriwijaya,agama Hindu dapat bertahan dan tetap berkembang. Itu membuktikan besarnya toleransi antar umat agama Hindu dan Buddha pada zaman dahulu. </t>
  </si>
  <si>
    <t>Pelestarian Peninggalan Purbakala Sebagai Benda Cagar Budaya di Desa Belimbing, Kecamatan Pupuan, Kabupaten Tabanan-Bali</t>
  </si>
  <si>
    <t xml:space="preserve">Penemuan benda purbakala yang di temukan di Desa Belimbing merupakan warisan budaya yang patut kita jaga dan lestarikan. Pembahasan dari penelitian ini yaitu temuan peninggalan purbakala pada zaman batu muda (neolithikum) dan peninggalan zaman logam. Peninggalan zaman batu baru (neolithikum) berupa peralatan yang terbuat dari batu dan gerabah dari tanah liat, sedangkan peninggalan pada zaman logam berupa uang kepeng dan guci keramik. Peninggalan zaman logam diperkirakan berasal dari Cina. Uang kepeng berasal dari Dinasti Song dan guci keramik berasal dari Dinasti Ming. </t>
  </si>
  <si>
    <t xml:space="preserve">Menelusuri Jejak Toleransi di Kawasan Perkampungan Multietnis Gajah Mada Denpasar </t>
  </si>
  <si>
    <t>Kawasan Heritage Gajah Mada yang terkenal dengan perkampungan multietnis sejatinya berpotensi sebagai wilayah kerawanan sosial yang tinggi. Namun, menariknya sampai saat ini tidak pernah terdapat laporan adanya gesekan di antara masyarakat yang bermukim di kawasan tersebut. Pola toleransi yang berhasil terbentuk sangat menarik untuk dikaji lebih lanjut. Dari hasil penelitian kami didapatkan bahwasannya nilai toleransi yang tertanam pada masyarakat adalah selalu fokus dengan pekerjaan masing-masing tanpa mengganggu aktivitas etnis lainnya.</t>
  </si>
  <si>
    <t>Pengaruh Akulturasi Terhadap Eksistensi Gambang Kromong di Era Orde Baru</t>
  </si>
  <si>
    <t xml:space="preserve">Gambang Kromong merupakan kesenian musik dan tarian yang merupakan buah akulturasi budaya Betawi dan Tionghoa yang kerap dipentaskan di Tangerang dan sekitarnya. Pemerintah Orde Baru memiliki kebijakan yang membuat kebudayaan Tionghoa di Indonesia sulit bertahan namun sejarah menunjukkan bahwa kesenian Gambang Kromong masih dapat tetap bertahan dan banyak dipentaskan pada era Orde Baru. Metode penelitian historis akan menganalisis apakah faktor akulturasi bermain peran dalam mempertahankan eksistensi Gambang Kromong di era Orde Baru.
</t>
  </si>
  <si>
    <t xml:space="preserve">Studi Historiografi dan Filosofi Kehidupan Juru Kunci  Makam Raja-Raja di Imogiri </t>
  </si>
  <si>
    <t xml:space="preserve">Penelitian ini mengulas sejarah dan ritual Makam Raja-raja Mataram, Surakarta, dan Yogyakarta, di Imogiri dalam mempengaruhi filosofi kehidupan abdi dalem juru kunci penjaganya. Selain itu juga membahas mengenai perubahan filosofi yang dianut juru kunci seiring perkembangan zaman. </t>
  </si>
  <si>
    <t>Sejarah Penyebaran Islam di Austria dan Indonesia Sebagai Arah Gerak Dalam Penyebaran Agama</t>
  </si>
  <si>
    <t>Penelitian ini akan membahas tentang bagaimana sistem penyebaran Islam di Indonesia dan Austria berjalan lalu komparasinya. Austria adalah negara yang menjadi tempat terakhir ekspansi kekuasaan Islam berhenti di benua Eropa sekaligus menjadi negara minoritas Islam di dunia. Sebaliknya, Indonesia merupakan negara yang mayoritas Islam. Terdapat perbedaan dalam menyebarkan ajaran Islam di Indonesia dan Austria. Perbedaan tersebut antara lain banyaknya terjadi peperangan pada saat penyebaran Islam di Austria, sedangkan di Indonesia pada proses penyebaran Islam melalui cara yang relatif damai.</t>
  </si>
  <si>
    <t>Mitos Kuno 'Lintang Kemukus' terhadap Datangnya Wabah Pes di Jawa Pada Tahun 1910</t>
  </si>
  <si>
    <t xml:space="preserve">Artikel ini menguraikan tentang hubungan antara mitos Lintang Kemukus dengan adanya wabah pes di Jawa pada tahun 1910-1926. Pada penelitian ini, kami menggunakan metode penelitian historis. Dengan menggunakan metode historis, jika dijelaskan secara ilmiah dan astronomi, mitos Lintang Kemukus tidak dapat dibuktikan kebenarannya. Namun jika dilihat dari fungsional dan aspek sosial budaya, munculnya Lintang Kemukus dapat dijadikan sebagai penanda atau peringatan akan terjadinya suatu peristiwa yang berbahaya sehingga masyarakat Jawa dapat mempersiapkan diri dari bahaya yang akan datang.  </t>
  </si>
  <si>
    <t>Dari Intoleransi Sampai Jadi Akulturasi: Dinamika Antaretnik dan Kampung Tematik Lumpia Brondongan Semarang, 1912-2017</t>
  </si>
  <si>
    <t xml:space="preserve">Brondongan adalah salah satu kampung tematik di Semarang yang memiliki sejarah penting, unik, dan tidak banyak diketahui publik. Kampung ini dikenal sebagai "Kampung Edukasi Lumpia". Namun, di balik lumpia ini ada kisah menarik terkait akulturasi budaya yang memuat cerita intoleransi antaretnik "Geger Brondongan", hingga terciptanya lumpia sebagai makanan khas Kota Semarang. Peneliti menggunakan metode sejarah untuk mengungkapkan jalinan cerita yang terjadi di Kampung Brondongan dan menemukan pesan historis berupa kerukunan, toleransi, dan perdamaian warga. 
</t>
  </si>
  <si>
    <t>Mencari Sayap Garuda di Ufuk Sang Senja: Suryadi Suryadarma dan Perjuangan AURI dalam Masa Mempertahankan Kemerdekaan Republik Indonesia 1945-1949</t>
  </si>
  <si>
    <t>Indonesia sebagai negara merdeka dan berdaulat, membutuhkan kekuatan militer yang spesifik bagi pertahanan dan keamanan bangsa. Tujuan penelitian ini adalah mengetahui peran R. Suryadi Suryadarma dalam membangun AURI dan mengetahui proses lahirnya institusi AURI. Dari penelitian yang telah dilakukan, dapat diketahui bahwa R. Suryadi Suryadarma berperan dalam membangun AURI di masa Revolusi Fisik. Berdirinya TKR Jawatan Penerbangan hingga reorganisasinya menjadi AURI tidak terlepas dari peran R. Suryadi Suryadarma sebagai KSAU pertama.</t>
  </si>
  <si>
    <t xml:space="preserve">Anggoro Kasih  : Upaya penyelamatan sumber daya arkeologi dan sumber mata air berbasis kearifan lokal </t>
  </si>
  <si>
    <t>Peninggalan sumber daya Arkeologi atau sisa budaya yang ditinggalkan oleh manusia masa lampau. memiliki peran penting dalam kelangsungan hidup manusia Salah satunya yaitu situs petirtaan sendang pitu. Upaya penyelamatan sumber daya arkeologi sendang pitu disebut anggoro kasih yang diadakan setiap hari selasa kliwon. Kegiatan anggoro kasih diwajibkan bagi masyarakat yang memakai air dari sendang pitu. Anggoro Kasih dilakukan sebagai bentuk rasa syukur atas adanya sumber mata air yang digunakan masyarakat untuk memenuhi kebutuhan.</t>
  </si>
  <si>
    <t>Kawasan Industri Gamelan di Desa Wirun Kajian Histori adanya Desa Gamelan hingga Perkembangannya di masa pandemi</t>
  </si>
  <si>
    <t xml:space="preserve">Desa Wirun sering disebut sebagai "Desa Gamelan" karena memiliki Industri Gamelan yang cukup besar. Perkembangan Industri ini cukup baik. Terdapat 8 industri Gamelan yang berkembang di desa Wirun. Namun, adanya pandemi COVID-19 memberikan pengaruh yang kurang baik bagi perkembangan industri Gamelan. 
Dari 8 Industri hanya 3-4 Industri yang masih bertahan. Salah satu Industri yang masih bertahan adalah Industri Aji Gongso. Di masa yang sulit seperti ini, tentu para pengrajin gamelan mengharapkan bantuan dari pemerintah, namun sampai saat ini belum ada bantuan dari pemerintah. </t>
  </si>
  <si>
    <t>Masjid Wali Jepang sebagai Sense Of Belonging Masyarakat Desa Jepang Kota Kudus</t>
  </si>
  <si>
    <t xml:space="preserve">Masjid Wali menjadi sense of belonging masyarakat Desa Jepang terbukti selalu dilestarikannya budaya pengambilan air Salamun dan kirab rebo wekasan. Masjid Wali Jepang pun berdiri kokoh sebagai icon wisata di desa Jepang
</t>
  </si>
  <si>
    <t>JEJAK DOKTER PRIBUMI DI KRANKZINNIGENGESTICHT TE LAWANG (RUMAH SAKIT JIWA LAWANG)  PADA ERA KOLONIAL BELANDA</t>
  </si>
  <si>
    <t xml:space="preserve">Krankzinnigengesticht te Lawang atau Rumah Sakit Jiwa Lawang adalah rumah sakit jiwa tertua kedua di Indonesia setelah RSJ Bogor. Pengetahuan tentang dokter pribumi pada masa penjajahan amat sedikit. Oleh karena itu penelitian ini bertujuan untuk mengetahui dan mengungkap tentang jejak dokter pribumi di Rumah Sakit Jiwa Lawang pada era kolonial Belanda. </t>
  </si>
  <si>
    <t>"Aktivis HAM Pada Masa Orde Baru"</t>
  </si>
  <si>
    <t>HAM yang seharusnya menjadi hak kebebasan setiap warga negara Indonesia menjadi pertentangan dan harus diperjuangkan di masa orde baru. Banyak aktivis-aktivis yang bermunculan untuk memperjuangkan HAM di masa orde baru. Tidak sedikit pula yang menjadi korban dalam memperjuangkan HAM. Dan tidak sedikit pula peristiwa-peristiwa dalam memperjuangkan HAM masa orde baru.</t>
  </si>
  <si>
    <t>Makna Tersirat Dalam Sejarah Perang Puputan Bayu</t>
  </si>
  <si>
    <t>Sejarah adalah salah satu aset negara yang tidak ternilai harganya. Dalam masa penjajahan Belanda di Indonesia terdapat 1 perang yang diakui sebagai perang paling brutal, paling kejam dan paling menegangkan yaitu Perang Puputan Bayu atau dapat disebut Perang Habis-Habisan. Perang ini pada akhirnya dimenangkan oleh Belanda dan sebab dari perang ini warga Blambangan hanya tersisa sekitar 5000 orang saja yang terpencar-pencar, dan konon katanya Tari Gandrung, maskot dari kota Banyuwangi muncul pasca perang ini dengan tujuan mempersatukan rakyat Blambangan ke ibu kota baru, Banyuwangi.</t>
  </si>
  <si>
    <t>Historical through Linguistic:  A Toponymic Analysis of Street Naming and Nations Naming in Indonesia</t>
  </si>
  <si>
    <t>Penelitian ini membahas tentang sejarah nama-nama jalanan yang terkenal, dan juga nama gedung sert nama negara (Indonesia). Hal ini dikarenakan penggunaan nama jalanan tersebut selalu menggunakan nama pahlwan atau orang terkenal. Jadi penelitian ini akan menunjukan pendekatan secara bahasa dalam menganalisa sejarah pernamaan.</t>
  </si>
  <si>
    <t>Pentingnya Revitalisasi Cagar Budaya Benteng Kedung Cowek di Kota Surabaya</t>
  </si>
  <si>
    <t>Penelitian yang berjudul Pentingnya Revitalisasi Cagar Budaya Benteng Kedung Cowek di Kota Surabaya bertujuan untuk meneliti peran Benteng Kedung Cowek terhadap sejarah perjuangan di Kota Surabaya serta mendorong upaya revitalisasi Benteng Kedung Cowek sebagai cagar budaya. Penelitian ini diteliti dengan menggunakan metode obeservasi, wawancara, dan studi arsip atau dokumen. Hasil penelitian menunjukkan bahwa Benteng Kedung Cowek memiliki peran penting bagi sejarah perjuangan di Kota Surabaya sehingga perlu kita jaga kelestariaanya dengan cara melakukan revitalisasi.</t>
  </si>
  <si>
    <t xml:space="preserve">ANTARA DUA ZAMAN : Ketokrohan dan Stategi Dakwah Bathara Katong Masa Hindu-Buddha hingga Islam di Ponorogo </t>
  </si>
  <si>
    <t xml:space="preserve">Penelitian ini membahahas tentang ketokohan dan strategi dakwah Bathara Katong di Ponorogo. Strategi dakwah beliau sangatlah unik, dikarenakan Bathoro Katong mampu menyebarkan dan mengajak warga Ponorogo untuk masuk Islam, mengingat pada saat itu agama Hindu dan Budha memiliki pengikut yang lebih banyak. Tidak hanya itu Bathoro Katong juga mampu memajukan peradaban masyarakat Ponorogo hingga Ponorogo dikenal dengan kota Reyog. Peninggalan dan jejak sejarah Bathara Katong di Ponorogo masih dapat dijumpai hingga sekarang. </t>
  </si>
  <si>
    <t>Tiang Pantar Sebagai Ikonik Dalam Ritual Adat Suku Dayak Ngaju</t>
  </si>
  <si>
    <t>Ritual Tiwah merupakan upacara hukum kematian tingkat akhir bagi umat Hindu Kaharingan. Dalam prosesi ritual Tiwah terdapat rangkaian berupa pendirian Tiang Pantar. Tiang Pantar merupakan tiang jalan bagi roh yang sudah meninggal untuk naik menuju surga. Penelitian ini bertujuan untuk mengetahui makna dari Tiang Pantar. Metode yang digunakan ialah metode deskriptif kualitatif dengan pendekatan etnografi. Hasil dari penelitian menunjukan bahwa Tiang Pantar  dulunya diartikan sebagai penutup ritual Tiwah, namun seiring berjalannya waktu kini Tiang Pantar melambangkan sebagai status sosial.</t>
  </si>
  <si>
    <t>Jejak Sejarah Dalam Monumen Dan Identitas Infrastuktur di Kota Sampit</t>
  </si>
  <si>
    <t>Banyak generasi muda yang kurang menghargai sejarah. Karena itulah pemerintah berupaya membangun infrastruktur agar generasi muda dapat mengetahui jejak sejarah. Hal itu dapat dicapai bila generasi mudanya menghargai para pengukir sejarah. Para pengukir sejarah itulah yang kita namakan pahlawan. Untuk itu, melalui berbagai program pemerintah mengabadikan peristiwa, tokoh, dan kejadian bersejarah melalui momen-momen, monumen, bangunan, dan sarana-prasarana umum. Bagaimana keberhasilan pengabadian sejarah di Kotawaringin Timur ini, tentunya pernyataan ini menarik untuk diteliti.</t>
  </si>
  <si>
    <t>Sejarah Pendidikan di Papua tahun 1924-1942</t>
  </si>
  <si>
    <t>Penelitian ini mengambil judul Sejarah Pendidikan di Papua Tahun 1924-1942. Tahun tersebut dipilih karena pada sekitar tahun 1920-an pendidikan di Hindia Belanda mengalami perkembangan pesat. Politik Etis menjadi salah satu tonggak awal lahirnya pendidikan di Hindia-Belanda. Dari lahirlah pendidikan inilah, yang membawa Indonesia menuju kemrdekaannya. Pendidikan yang diberikan oleh pemerintah kolonial Belanda mampu melahirkan tokoh-tokoh nasionalish yang memperjuangkan kemrdekaan. Disini kita akan melihat bagaimana perkembangan pendidikan di Papua pada masa pemerintahan Hindia Belanda.</t>
  </si>
  <si>
    <t>BIOGRAFI BUYA HAMKA SEBAGAI SUMBER KEARIFAN LOKAL UNTUK MENINGKATKAN MOTIVASI BELAJAR SISWA  DI SMA Negeri 1 TANJUNG RAYA</t>
  </si>
  <si>
    <t xml:space="preserve">Penilitian ini kami memperkenalkan kembali sosok Buya Hamka yang menjadi motivasi bagi siswa siswi SMA N 1 Tanjung Raya. Buya Hamka merupakan tokoh islam multitalent yang berkecimpung di berbagai bidang. Karya nya berupa tafsiran, filsafaat, adat dan budaya, sastra dan sejarah. Tujuan dari penelitian ini adalah untuk mengetahui peran Buya Hamka dalam masyarakat Minangkabau terutama untuk generasi muda, serta untuk meningkatkan pengetahuan siswa siswi tentang sejarah perjuangan Buya Hamka. </t>
  </si>
  <si>
    <t xml:space="preserve">Mengungkap Fakta Sejarah Peninggalan Purbakala Di Bumi Empat Lawang </t>
  </si>
  <si>
    <t>Penelitian Situs peninggalan purbakala sangat penting karena dengan adanya penelitian yang dilakukan maka dapat mengungungkap kan fakta tentang suatu Situs sejarah yang ada disuatu daerah,kemudian dengan adanya penelitian dapat dirumuskan hal hal apa saja yang  harus dibahas,kemudian metodelogi penelitian apa yang harus digunakan dalam hal ini menggunakan metode penelitian kualitatif.</t>
  </si>
  <si>
    <t>Neko Sambetan Kabupaten Banyuasin : Menilik Sejarah Neko Sambetan dan Keberadaannya di Era Globalisasi</t>
  </si>
  <si>
    <t>Dalam penelitian ini, bertujuan untuk mengetahui bagaimana sejarah neko sambetan dikabupaten Banyuasin dan Keberadaannya di era globalisasi.</t>
  </si>
  <si>
    <t>Kunjungan Virtual Pada Masjid Agung Palembang Via Youtube  Sebagai Media Belajar Sejarah yang Adaptif pada Masa Pandemi di SMAN 18 Palembang</t>
  </si>
  <si>
    <t xml:space="preserve">Makalah ini diangkat dari  bagaimana siswa mengamati dan mencatat hasil video youtube yang berkenaan dengan sejarah masjid Agung Palembang dengan membandingkan sumber lain, setelah itu bagaimana hasil yang dituangkan secara kronologis, dan kemudian apa manfaat dari kunjungan belajar virtual melalui Youtube. Metodologi penelitian yang digunakan ialah deskriptif kualitatif. Hasilnya informasi dari Youtube memiliki beberapa perbedaan dengan sumber lain. Belajar melalui Youtube bagi siswa cukup menarik karena dapat belajar dengan mudah.
</t>
  </si>
  <si>
    <t>Barus Sebagai Gerbang Islam Di Indonesia</t>
  </si>
  <si>
    <t>Adanya Pedagang dari Arab yang Masuk Ke barus.Perdagangan yang dilakukan di Barus juga menjadi factor utama berkembangannya Islam di Barus seperti Perdagangan Kemeyandan Kapur Barus.Bukti peninggalan jejak Islam di Barus seperi makam menjadi alas an kuat pemerintah Indonesia Menetapkan Barus Sebagai Titik Nol Islam Indonesia. Lima makam kuno tersebut, yaitu: Makam Mahligai ,Makam Makhdum, Makam Ibrahimsya, Makam PapanTinggi, Makam Melayu-Sigambo-Gambo</t>
  </si>
  <si>
    <t>Pentingnya Cagar Budaya di Kota Surabaya</t>
  </si>
  <si>
    <t xml:space="preserve">Surabaya sebagai salah satu kota terbesar di Indonesia memiliki rangkaian peristiwa sejarah. Hal ini lah yang membuat Surabaya memiliki berbagai macam peninggalan sejarah yang saat ini menjadi cagar budaya. Maka dari itu upaya pelestarian perlu dilakukan dengan cara memulihkan kembali benda atau bangunan termasuk lingkungan yang mengandung nilai-nulai budaya serta sejarah dan melindungi benda atau bangunan termasuk lingkungan. Pada penelitian ini, peneliti ingin meneliti tentang nilai penting yang terkandung dalam sejarah kota Surabaya melalui cagar budaya di kota Surabaya. </t>
  </si>
  <si>
    <t>Makna Pementasan Seni Okokan di Desa Adat Kediri</t>
  </si>
  <si>
    <t>Kesenian Okokan merupakan kesenian tradisional masyarakat Banjar Dinas Delod Puri, Desa Kediri, Kediri, Tabanan, sebagai salah satu unsur kebudayaan peninggalan nenek moyang yang mengandung nilai – nilai keindahan dan magis yang diwariskan turun – temurun Okokan merupakan alat musik bunyi – bunyian yang terbuat dari bahan kayu yang menyerupai keroncongan sapi yang di percaya dapat mengatasi malapetaka atau yang disebut Nangluk Merana. Penelitian ini bertujuan untuk mendeskripsikan proses pembuatan, prosesi pementasan,dan transformasi penggunaan Okokan di Desa Adat Kediri.</t>
  </si>
  <si>
    <t>Tradisi Penguburan Manusia Purba di Situs Gilimanuk</t>
  </si>
  <si>
    <t>Situs Gilimanuk merupakan situs nekropolis yang terletak di ujung barat Pulau Bali. Salah satu hal yang menarik dari Situs Gilimanuk adalah adanya temuan yang berkaitan dengan tradisi penguburan, seperti adanya temuan rangka manusia, wadah kubur (sarkofagus dan tempayan), dan bekal kubur. Berdasarkan temuan tersebut, maka peneliti meneliti bagaimana tradisi penguburan yang ada di Situs Gilimanuk, serta kaitannya dengan stratifikasi sosial, sistem kepercayaan atau religi, serta manusia pendukung dari kebudayaan tersebut.</t>
  </si>
  <si>
    <t>Historian: Media Edukasi Sejarah Nasional berbasis Gamifikasi Kartu Beraksara Bali dan Quick Response Code</t>
  </si>
  <si>
    <t xml:space="preserve">Pelajaran sejarah merupakan hal yang penting dipelajari oleh siswa, baik dari tingkat dasar hingga atas, sebab merupakan nilai utama yang mendasari jiwa nasionalisme. Disamping itu, mempelajari budaya sendiri merupakan cara yang dapat dilakukan siswa untuk menanamkan jiwa nasionalisme. Namun kedua hal ini mengalami dua masalah utama, yakni: kurangnya pemahaman dan minat siswa. Oleh karenanya, dibentuk sebuah inovasi untuk meningkatkan minat siswa dalam sejarah dan budaya berbasis permainan kartu. </t>
  </si>
  <si>
    <t>“Analisis tentang bagaimana cara kerja puri pemecutan yang membawa hal positif bagi perekonomian sekarang”</t>
  </si>
  <si>
    <t xml:space="preserve">Puri pemecutan merupakan salah satu peninggalan kerajaan di Bali. Puri pemecutan membantu perekonomian di kota Denpasar dari sebelum kota Denpasar menjadi kota politik dan tidak ada kerajaan lagi. Hasil penelitian ini adalah untuk mengetahui bagaimana cara kerja puri pemecutan yang membantu perekonomian sekarang ini. Tujuan penelitian ini adalah mengungkapkan bagaimana peran puri pemecutan terhadap perekonomian yang ada di kota Denpasar. Analisis yang dilakukan yaitu menggunakan penyebaran quisioner </t>
  </si>
  <si>
    <t>Sejarah Perkembangan Madyapadma Journalistic Park Sebagai Komunitas Kreatif dan Inovatif Anak Muda di Bali</t>
  </si>
  <si>
    <t>Penelitian ini tentang sejarah perkembangan Madyapadma Journalistic Park sebagai komunitas kreatif dan inovatif anak muda di Bali. Madyapadma merupakan komunitas yang bergerak di bidang jurnalistik, fotografi, design, penelitian, film, tv, radio, lingkungan, wirausaha dan lainnya. Fokus penelitian tentang sejarah perkembangan (periodisasi) dan nilai-nilai yang mendorong perkembangan tersebut. Metode yang digunakan adalah metode wawancara. Respondennya adalah mantan pengurus maupun alumni Madyapadma Journalistic Park</t>
  </si>
  <si>
    <t>SEJARAH BERDIRINYA  SMA NEGERI 2 MAKKI DAN PENGARUHNYA TERHADAP PENDIDIKAN  DI DISTRIK MAKKI  KABUPATEN LANNY JAYA-PROVINSI PAPUA</t>
  </si>
  <si>
    <t>Penelitian ini menjelaskan tentang sejarah awal mula sekolah SMA Negeri 2 Makki berdiri,peran warga masyarakat dan juga pemerintah setempat  serta pengaruh pendidikan yang begitu cepat, sehingga membawa dampak positif melalui bidang pendidikan khusunya bagi Masyarakat Makki,Kabupaten Lanny Jaya Provinsi Papua.</t>
  </si>
  <si>
    <t>Perkembangan Sosial-Budaya Masyarakat pada Masa Pendudukan Belanda di Lingkungan Tambang Mangan Kliripan, Pengasih, Kulon Progo</t>
  </si>
  <si>
    <t>Pada masa Hindia-Belanda, mangan menjadi salah satu komoditas di kepulauan Indonesia. Salah satu daerah yang pada masa itu mengalami kejayaan atas produksi mangannya ialah wilayah Dusun Kliripan, Kulon Progo. Kliripan ialah wilayah pelosok yang jarang penduduk, tetapi berhasil menjadi tambang mangan yang sukses di masa kolonial. Penelitian ini bertujuan untuk membedah perkembangan sosial-budaya masyarakat Kliripan setelah kehadiran tambangan mangan di masa Pendudukan Belanda secara kronologis.</t>
  </si>
  <si>
    <t>Peran Affandi pada Masa Revolusi Fisik (1945-1949): Studi Analisis Poster Boeng Ajo Boeng</t>
  </si>
  <si>
    <t xml:space="preserve">Penelitian ini bertujuan menganalisis keterikatan Affandi pada masa revolusi fisik melalui poster Boeng Ajo Boeng, bagaimana peran beliau dan seberapa pengaruhnya poster Boeng Ajo Boeng terhadap nasionalisme dan dalam menggelorakan semangat perjuang. </t>
  </si>
  <si>
    <t>Hj. Noerijah: Potret Kedermawanan Wong Kalang dalam Perjuangan Revolusi Fisik 1945-1949</t>
  </si>
  <si>
    <t xml:space="preserve">Wong Kalang merupakan sekelompok orang yang tinggal di kawasan Tegalgendu, Kotagede yang memberi warna dan memiliki peran dalam sejarah peradaban Kotagede. Salah satu tokoh Wong Kalang yang berjasa bagi Negara Indonesia terlebih pada masa revolusi fisik yakni Hj. Noerijah. Dengan metode historic peneliti meneliti peran dan keteladanan Hj. Noerijah dalam perjuangan revolusi fisik 1945-1949 </t>
  </si>
  <si>
    <t>Inkulturasi Sojiwan : Pemaknaan Relief Fabel di Candi Sojiwan, Kabupaten Klaten, Jawa Tengah (1935-2011)</t>
  </si>
  <si>
    <t>Menerangkan Candi Sojiwan yang merupakan salah satu candi Buddha berada di lingkup kawasan Candi Hindu Prambanan. Kekhasan yang dimiliki candi ini ada pada relief fabelnya yang tidak banyak diketahui masyarakat. Dengan menggunakan metode sejarah, penelitian ini hendak mengungkapkan proses inkulturasi dan pemaknaan yang mendalam terhadap relief candi yang penuh dengan pesan moral agama Buddha, dimana pesan-pesan ini dapat dimaknai dengan sifat yang universal.</t>
  </si>
  <si>
    <t>Corak Kehidupan Masyarakat Kabupaten Magelang Prapemasangan Listrik Ditinjau dari Perspektif Sosial dan Budaya</t>
  </si>
  <si>
    <t>Penelitian ini membahas tentang kondisi sosial dan budaya masyarakat Kabupaten Magelang prapemasangan listrik. Solidaritas masyarakat masih sangat kuat. Teknologi yang digunakan untuk melakukan aktivitas sehari-hari masih sederhana. Hiburan yang dinikmati masyarakat adalah kesenian tradisional. Hal ini menunjukkan keadaan yang sangat kontras dengan kondisi sekarang.</t>
  </si>
  <si>
    <t>Inkulturasi Sojiwan: Pemaknaan Relief Fabel di Candi Sojiwan, Kabupaten Klaten, Jawa Tengah, 1935-2011</t>
  </si>
  <si>
    <t>Candi Sojiwan merupakan salah satu candi Buddha yang berada di lingkup kawasan Candi Hindu Prambanan. Candi ini memiliki kekhasan pada relief fabelnya yang tidak banyak diketahui masyarakat. Dengan menggunakan metode sejarah, penelitian ini mengungkapkan proses inkulturasi dan pemaknaan yang mendalam terhadap relief candi. Relief Sojiwan penuh dengan pesan moral agama Buddha yang sifatnya universal.</t>
  </si>
  <si>
    <t xml:space="preserve">Teror Yang Lenyap Dalam Ingatan Sejarah : Menelisik Hubungan antara “Masa Bersiap”  Pasca Kemerdekaan dengan Rasa Semangat Proklamasi Pemuda Pemudi Indonesia 1945-1947 </t>
  </si>
  <si>
    <t>Penelitian ini menjelaskan mengenai pembantaian orang Eurasia, Eropa dan pro-belanda di era Masa Bersiap dan hubungan pemboikotan tersebut terhadap semangat bangsa indonesia pasca proklamasi kemerdekaan pada 17 Agustus 1945.</t>
  </si>
  <si>
    <t>Hukum Ikut Melestarikan Situs Sejarah Liyangan Hindu-Budha dalam Islam</t>
  </si>
  <si>
    <t>Penelitian ini
dilaksanakan di Desa Liyangan Purbosari
dengan wawancara ke beberapa
warga/penduduk setempat. Hasil
wawancara menunjukkan bahwa tidak
semua warga desa Pubosari ikut
melestarikan situs Liyangan, hanya ada
beberapa dari tim cagar budaya yang ikut
melestarikan situs bersejarah tersebut.
Masyarakat islam yang ikut melestarikan
situs Liyangan menuturkan bahwa situs
bersejarah itu harus dilestarikan agar tetap
terlihat keasliannya meskipun bukan situs
islam. Selain itu masyarakat menanamkan
sikap toleransi antar umat beragama
seperti dalam Hadits.</t>
  </si>
  <si>
    <t>Padasan: Tirta ning Bumi Luhuring Budi</t>
  </si>
  <si>
    <t xml:space="preserve">Jauh sebelum pandemi Covid-19 merebak, budaya Jawa memiliki kearifan lokal yang bernama padasan.  Wawancara dilakukan dengan mencari narasumber ke Museum Radya Pustaka Surakarta untuk mencari informasi tentang sejarah padasan. Oleh karena itu, peneliti melakukan observasi terhadap beberapa siswa dengan membandingkan antara mencuci tangan dengan menggunakan keran air dengan wadah padasan di sekolah. Selain itu, peneliti juga melakukan studi pustaka dan kuisioner tentang karakter-karakter baik yang akan timbul ketika kita mencuci tangan dengan sabun di sekolah. </t>
  </si>
  <si>
    <t xml:space="preserve">Teror Yang Lenyap Dalam Ingatan Sejarah : Menelisik Hubungan antara “Masa Bersiap”  Pasca Kemerdekaan dengan Rasa Semangat Proklamasi Pemuda Pemudi Indonesia 1945-1947 </t>
  </si>
  <si>
    <t>Penelitian ini menjelaskan mengenai latar belakang pembantaian orang Eurasia, Eropa dan pro-belanda di era Masa Bersiap dan hubungan pemboikotan tersebut terhadap semangat bangsa indonesia pasca proklamasi kemerdekaan pada 17 Agustus 1945.</t>
  </si>
  <si>
    <t>Pesanggarahan Langenharjo ( Situs Cagar Budaya Yang Terlupakan )</t>
  </si>
  <si>
    <t>Pesanggarahan langenharjo dibangun oleh pakubuwono IX dan diselesaikan oleh Pakubuwono X yang bertepatan berada di Kecamatan Grogol, Kabupaten Sukoharjo. Pasenggarahan langenharjo sendiri dibuka umum pada tahun 2012 sampai sekarang. Dibeberapa tempat pesanggarahan tersebut terdapat suasana magis dan tidak cukup terawat karena beberapa atap yang bocor serta bau yang kurang sedap 
.Air pemandian tersebut mengandung belerang yang cukup tinggi dan hangat. Bangunan kolam pemandian air hangat ini konon dibangun oleh Pakubuwono X (1893-1939)</t>
  </si>
  <si>
    <t xml:space="preserve">Wayang potehi merupakan salah satu budaya yang berasal dari Tionghoa, tepatnya Fujian.  Beberapa hal yang unik dari wayang potehi terdapat pada sejarah terbentuknya wayang potehi, penyebaran wayang potehi,  ritual sebelum dimainkan, cara memainkan wayang potehi, dan cerita-cerita dari Tionghoa yang dibawakan untuk pementasan yang pasti memiliki nilai hidup yang luhur. Dalam penelitian ini, kami mengajak generasi muda untuk melestarikan pertunjukan wayang potehi yang lama-lama semakin pudar. </t>
  </si>
  <si>
    <t>Toponimi desa giriroto : Pengkajian Asal-usul daerah Hingga Ditemukan Situs Candi Bata</t>
  </si>
  <si>
    <t xml:space="preserve">Boyolali adalah sebuah kabupaten di Provinsi Jawa Tengah, Indonesia. pusat administrasi berada di Kemiri dan Mojosongo, terletak sekitar 25 km sebelah barat Kota Surakarta. Kabupaten Boyolali, terdiri dari 22 kecamatan, 6 kelurahan, dan 261 desa. Di beberapa wilayah Boyolali terdapat situs sejarah salah satunya candi bata di desa Giriroto Ngemplak Boyolali. </t>
  </si>
  <si>
    <t>Jejak Pemanfaatan Bangunan Indies tahun 1900-Sekarang di Lawang Malang</t>
  </si>
  <si>
    <t>Penelitian sejarah tentang jejak pemanfaatan bangunan Indies yang ada di Kota Lawang Kabupaten Malang yang menyimpan banyak bangunan peninggalan Kolonial Belanda</t>
  </si>
  <si>
    <t>SEJARAH TARI REMO SEBAGAI CIRI KHAS KOTA SURABAYA</t>
  </si>
  <si>
    <t>Beragam tarian tradisional menjadi khasanah budaya daerah yang memperkaya budaya bangsa. Tiap daerah memiliki kesenian tari khas yang menjadi identitas daerah dan kearifan budaya lokal yang perlu dilestarikan dan dikembangkan karena menjadi bagian dari peradaban. Masing-masing jenis tari memiliki fungsi, tata busana, gerakan dan iringan music yang berbeda satu dengan lainnya. Penelitian ini menggunakan metode deskriptif dan kajian literatur untuk mengetahui sejarah tari Remo. Secara kultur tari Remo merupakan salah satu tarian untuk penyambutan tamu yang ditampilkan baik oleh satu atau lebih.</t>
  </si>
  <si>
    <t>Sejarah Gaya Gesekan</t>
  </si>
  <si>
    <t>Dalam penelitian ini untuk mengetahui sejarah gaya gesekan melalui kajian literature maka data disampaikan dalam bentuk deskripsi dan penjelasan tentang gaya gesekan. Pentingnya mempelajari tentang sejarah gaya gesekan adalah mengetahui fenomena gesekan dan bunyi yang sebagai akibat yang ditimbulkannya.</t>
  </si>
  <si>
    <t>Peranan Museum untuk Membangun Jiwa Nasionalisme Siswa.</t>
  </si>
  <si>
    <t xml:space="preserve">Museum merupakan sasaran penelitian yang amat menarik, tetapi museum memiliki masalah. Peneliti menyukai bidang museum karena museum sebenarnya museum tidak membosankan bahkan menarik, karena hal yang unik yang dapat dipelajari. Masalahnya adalah remaja remaja zaman kini berpikir bahwa museum membosankan dan kuno, apakah memang demikian? Dapatkah ini diubah?
 Penelitian dilakukan dengan metode campur antara kuisioner, kunjungan lapangan dan studi literasi dan jurnal. Adapun bentuk laporanya adalah deskriptif dengan melaporkan juga hasil statistik kuisioner. 
</t>
  </si>
  <si>
    <t>Historiografi Warisan Strategi Politik Dyah Wijaya: Diplomasi dan Taktik Perang Dyah Wijaya saat Menghadapi Serangan Imperium Mongol ke Jawa</t>
  </si>
  <si>
    <t>Kemenangan pasukan Majapahit atas serangan Mongol penting dipahami sebagai hasil strategi politik dari Dyah Wijaya. Mengingat yang dihadapinya adalah imperium besar dengan pasukan yang tangguh sedangkan  kekuasaan Dyah Wijaya hanya sebatas wilayah pedesaan yang baru dibuka. Penelitian ini menggunakan tahapan heuristic dan interpretasi  dan metode penelitian kualitatif eksplanatori, teori tentang kekuasaan dan The Great Man. Dyah Wijaya dinilai berhasil menjalankan strategi politik soft power dan hard power sehingga menyebabkan  kemenangan perang dan cikal-bakal munculnya Kerajaan Majapahit.</t>
  </si>
  <si>
    <t>Hubungan Kecemburuan Ekonomi Kepada Etnis Tionghoa dan Peristiwa Reformasi Mei 1998</t>
  </si>
  <si>
    <t>Kerusuhan Mei 1998 kepada etnis Tionghoa yang dipikir karena rasisme sebenarnya disebabkan oleh kecemburuan ekonomi. Ada hubungan antara kecemburuan ekonomi dengan peristiwa reformasi Mei 1998. Terjadinya peristiwa ini dipicu oleh krisis ekonomi dan situasi politik pada saat itu. Kecemburuan ekonomi dari peristiwa reformasi Mei 1998 memberi dampak kepada etnis Tionghoa pada masa ini. Etnis Tionghoa cenderung lebih protektif dan ekslusif di dalam kehidupan sehari-hari mereka.</t>
  </si>
  <si>
    <t>Jejak Historis Struktur Kota Bawah (Beneden Stad) terhadap Polarisasi Aktivitas Perdagangan Etnis Arab dan Tionghoa di Kawasan Pabean Cantian Surabaya</t>
  </si>
  <si>
    <t>Penelitian ini berfokus pada studi sejarah kebijakan pengelompokan masyarakat berbasis etnisitas yang diterapkan oleh kolonial Belanda melalui adanya struktur Kota Bawah atau Beneden Stad dengan menggunakan metode penelitian sastra dan metode penelitian sejarah. Penelitian ini mengupas perihal kebijakan klasterisasi etnis yang telah dilakukan oleh pemerintah kolonial Belanda, mulai dari Wijkenstelsel, Passenstelsel, hingga Regerings Reglement. Penelitian ini juga mengupas pengaruh struktur klasterisasi tersebut terhadap pola aktivitas perdagangan di kawasan eks-Beneden Stadt pada masa kini.</t>
  </si>
  <si>
    <t>Ritual Ipaket Sebagai Ungkapan Rasa Syukur Kepada Roh Leluhur Masyarakat Suku Dayak Maanyan</t>
  </si>
  <si>
    <t>Ritual Ipaket adalah salah satu warisan budaya Dayak Maanyan yang hingga saat ini masih dilaksanakan di beberapa Desa yang ada di Barito Timur. Ritual Ipaket dimaksudkan sebagai ungkapan rasa syukur kepada Roh Leluhur karena sudah menjaga dan melindungi kampung dari bala bencana yang mengganggu serta telah memberi hasil panen yang memuaskan.</t>
  </si>
  <si>
    <t>Jejak Kayau Pada Ritual Tiwah</t>
  </si>
  <si>
    <t xml:space="preserve">Kayau adalah suatu kegiatan memenggal kepala seseorang untuk tujuan tertentu. Tujuan dari kayau dalam ritual tiwah adalah untuk mengantarkan jiwa atau roh manusia yang telah meninggal dunia menuju tempat yang dituju yaitu surga atau lewu liau. Pada zaman dahulu ritual tiwah menggunakan kepala manusia yang didapatkan dari mengayau. Maka dari itu penelitian ini memfokuskan 
1. Mengapa kepala manusia dipakai dalam ritual tiwah di Kalimantan Tengah?
2. Mengapa pada zaman sekarang kepala manusia digantikan dengan kepala hewan seperti </t>
  </si>
  <si>
    <t>Siwa Lima : Maluku Sebagai Jalur Rempah dan Diaspora Etnis Di Maluku Abad XIX-XX</t>
  </si>
  <si>
    <t>Penelitian ini mengangkat tema jalur rempah nusantara. Indonesia dikenal sebagai penghasil rempah-rempah dunia pada awal abad ke-16 sampai abad ke-20, hal ini menjadikan Indonesia banyak disinggahi oleh bangsa asing mulai dari Portugis, Spanyol, Inggris, Belanda, Cina, Aarab, Gujarat dan bangsa Asia lainnya. Karena beragamnya bangsa asing yang singgah, tidak dipungkuri hal tersebut juga menjadi salah satu faktor keberagaman yang ada di Maluku. Berbagai keberagaman tersebut, membuat banyak konflik yang terjadi di masyarkat.</t>
  </si>
  <si>
    <t>Dinamika Kerajaan Turikale Ditinjau dari Aspek Politik dan Masyarakat</t>
  </si>
  <si>
    <t>Penelitian ini berpusat pada kehidupan politik dan sosial masyarakat Kerajaan Turikale. Tujuan dari penelitian ini adalah untuk mengetahui bagaimana kondisi politik serta hubungan masyarakat Kerajaan Turikale dalam bingkai sosial budaya. Data yang dikumpulkan berasal dari hasil wawancara dengan tokoh adat  Turikale.  Hasil penelitian menunjukkan bahwa Kerajaan Turikale memiliki kondisi kehidupan politik yang terstruktur
dengan baik serta hubungan yang harmonis antar masyarakatnya.</t>
  </si>
  <si>
    <t>Penguatan Nilai Nasionalisme Melalui Peristiwa Pembantaian Westerling di Kariango (1946) Bagi Generasi Muda Kabupaten Pinrang</t>
  </si>
  <si>
    <t xml:space="preserve"> Hasil dari penelitian ini menunjukan bagaimana proses pembantaian yang dilakukan oleh Westerling terhadap masyarakat Kariango, Kabupaten Pinrang, Sulawesi untuk membantai para ektremis yang menghambat Belanda dalam pembentukan Negara Indonesia Timur, faktor pendorong kedatangan Westerling di Sulawesi Selatan, serta tahapan-tahapan yang dapat dilakukan untuk menguatkan rasa nasiolisme generasi muda Kabupaten Pinrang</t>
  </si>
  <si>
    <t>PEMANFAATAN SITUS PURBAKALA TAMAN ARKEOLOGI LEANG-LEANG SEBAGAI OBJEK PEMBELAJARAN PRASEJARAH DAN WISATA</t>
  </si>
  <si>
    <t xml:space="preserve">Sejarah adalah kejadian atau peristiwa pada masa lampau yang terkait dengan kehidupan manusia. Situs purbakala taman arkeologi Leang-Leang menjadi rujukan sebagai tempat wisata dan tempat pembelajaran sejarah lokal yang dapat menstimulus siswa dalam melakukan pembelajaran yang berbaris penelitian sehingga melatih siswa untuk mampu mengonstruksi pengetahuannya secara mandiri. Selain  sebagai objek pembelajaran prasejarah kawasan taman arkeologi Leang-Leang juga menjadi objek wisata dengan daerah konservasi karst dengan pemandangan alam yang menakjubkan. </t>
  </si>
  <si>
    <t>Sejarah Latar Belakang Manjapuik Marapulai di Nagari Bayua</t>
  </si>
  <si>
    <t>Manjapuik Marapulai merupakan acara adat paling penting dalam seluruh rangkaian acara perkawinan menurut adat Minangkabau . Dalam proses ini, calon pengantin pria dijemput dan dibawa ke rumah calon pengantin wanita untuk melangsungkan akad nikah. Prosesi ini juga dibarengi pemberian gelar pusaka kepada calon mempelai pria sebagai tanda sudah dewasa dan akan menjadi pemimpin keluarga. Setelah selesai pengantin pria beserta rombongan diarak menuju kediaman mempelai wanita untuk bersanding di pelaminan.</t>
  </si>
  <si>
    <t xml:space="preserve">JARAH SI WATOL (Belajar Sejarah Asyik Melalui Wayang Botol) </t>
  </si>
  <si>
    <t xml:space="preserve">JARAH SI WATOL (Belajar Sejarah Asyik Melalui Wayang Botol) dengan Menyajikan PELIRILAM (Perang Lima Hari Lima Malam) di Palembang sebagai Sarana Memupuk Jiwa Nasionalisme Pemuda   </t>
  </si>
  <si>
    <t>Sejarah Perkembangan Perekonomian Petani Kopi di Kecamatan Tebing Tinggi Kabupaten Empat Lawang</t>
  </si>
  <si>
    <t xml:space="preserve">Dari hasil penelitian yang dilakukan perkembangan petani kopi dimulai pada tahun 90an sampai sekarang tahun 2022 sangatlah signifikan,mulai dari awal penanaman, perawatan pohon kopi, pengelohan kopi dan memproduksi kopi di kecamatan Tebing Tinggi. </t>
  </si>
  <si>
    <t xml:space="preserve">Ningkuk'an Kabupaten Banyuasin: Mengungkap sejarah dan keberadaannya pada masa kini </t>
  </si>
  <si>
    <t xml:space="preserve">Budaya Ningkuk’an merupakan 
budaya yang telah ada sejak 
zaman dahulu dan diturunkan 
secara turun-temurun. Budaya 
Ningkuk’an ini belum dapat 
dipastikan di mana pertama kali 
dilakukan. Budaya Ningkuk’an ini 
penah menjadi sangat populer 
pada tahun 1970 an yang pada 
saat itu teknologi informasi dan 
komunikasi belum pesat. Budaya 
Ningkuk’an mulai sulit ditemukan 
pada tahun 1990 an sampai 
sekarang disaat handphone sudah 
mulai ada di kalangan masyarakat.
</t>
  </si>
  <si>
    <t>Perkembangan Rumah Rakit sebagai Rumah Tradisional Palembang</t>
  </si>
  <si>
    <t>Penelitian adalah proses penemuan dan analisis data secara sistematis dan logis untuk mencapai tujuan tertentu.</t>
  </si>
  <si>
    <t>Pengaruh Kejayaan Sriwijaya Terhadap Palembang Masa Kini</t>
  </si>
  <si>
    <t>Penelitian ini adalah penelitian Sejarah yang memiliki tujuan berupa menganalisis dan membahas apa saja Pengaruh Faktor-Faktor Kejayaan Sriwijaya yang masih berpengaruh atau berdampak terhadap Kota Palembang.</t>
  </si>
  <si>
    <t>Menilik sejarah timbang palak kebo di Kabupaten Banyuasin dan upaya mrngenalkan kembali kepada generasi z.</t>
  </si>
  <si>
    <t>Timbang palak kebo (timbang kepala kerbau) adalah tradisi yang sudah lama ada di Kabupaten Banyuasin tetapi sekarang dilupakan karena seiring zaman dan peneliti tertarik untuk menilik sejarahnya dan upaya pengenalannya kembali.</t>
  </si>
  <si>
    <t>Historiografi Dua Tokoh Revolusioner di Kuba</t>
  </si>
  <si>
    <t>Kuba adalah negara yang sangat kaya dalam sumber daya alam. Sampai ada beberapa negara yang mau menguasainya. Spanyol menjajah Kuba, kemudian direbut oleh Amerika Serikat. Tetapi,  Amerika Serikat tidak menjajah secara langsung. Ia membantu Kuba untuk merdeka dan membuat mereka berhutang budi padanya. Amerika Serikat menaruh perannya dalam beberapa bidang.Jadi, kemerdekaan Kuba hanya sebatas formalitas. Maka dari itu, muncul dua pemimpin revolusioner. Yaitu Fidel Castro dan Che Guevara.</t>
  </si>
  <si>
    <t>JEJAK HISTORY KAPUR BARUS: PRODUK BUDAYA YANG TERLUPAKAN</t>
  </si>
  <si>
    <t>Barus merupakan wilayah di kecamatan di Tapanuli Tengah, Sumatera Utara. Sejak abad ke-2 Masehi sudah dikenal oleh menghasilkan bahan-bahan wewangian atau kamper Mulai abad ke-4 sampai ke-10 Masehi, Barus menjadi pusat perdagangan komoditas Kapur barus di  dunia, Bahkan Marco Polo, penjelajah berkebangsaan Italia mengatakan bahwa, harga kapur barus semahal emas dengan berat yang sama, pada masa itu. Eksistensi Kapur Barus juga daapt dilihat dari berbagai tulisan yang membahas tentang Kapur barus atau kamper ini mulai dari tulisan dari sumber China, Arab, Persia, bahkan hingga ke Eropa</t>
  </si>
  <si>
    <t>SEJARAH LOKAL : MIGRASI ETNIS NIAS KE KOTA SIBOLGA PADA TAHUN 1970</t>
  </si>
  <si>
    <t xml:space="preserve">Dalam sejarah migrasi Etnis Nias ke berbagai daerah dilatarbelakangi oleh perekonomian di Nias yang sangat menyulitkan sehingga berakibat banyak masyarakat Nias yang mengalami kemiskinan. Selain itu, adanya penekanan kebudayaan oleh Etnis Nias di Pulau Nias, mengakibatkan banyak pemuda dan pemudi yang bermigrasi. Perkembangan Kota Sibolga dalam segala aspek kehidupan seperti ekonomi, pendidikan, transportasi dan infrastruktur lainnya mendorong tingginya mobilitas penduduk Nias ke Sibolga di tahun 1970. </t>
  </si>
  <si>
    <t>“Emansipasi Perempuan”: Analisis Kesetaraan Gender pada Masa Kartini Menurut Pandangan Gen Z di Man 3 Jakarta</t>
  </si>
  <si>
    <t>Penelitian ini mengulas tentang bagaimana pandangan para gen Z di MAN 3 Jakarta terhadap kesetaraan gender yang pernah terjadi pada masa Kartini. Untuk mengetahui hal itu maka peneliti melakukan penelitian dengan mewawancara beberapa siswa di MAN 3 Jakarta. Adapun tujuan dilakukannya penelitian ini antara lain untuk mengetahui pandangan dikalangan gen Z terhadap kesetaraan gender.</t>
  </si>
  <si>
    <t>jika negara seribu candi tidak pernah dijajah</t>
  </si>
  <si>
    <t xml:space="preserve">Penjajahan banyak mengubah nusantara
kita ini. Sejarah telah mencatat berbagai
peristiwa yang terjadi di masa lampau.
Masa penjajahan mempengaruhi
kehidupan yang lalu hingga sekarang.
( mohon maaf terkendala dalam pembuatan video )
</t>
  </si>
  <si>
    <t>Perkembangan Alat Bantu Melihat</t>
  </si>
  <si>
    <t>Penelitian kami membahas tentang bagaimana perkembangan alat bantu melihat (kacamata dan lensa kontak) dan juga solusi untuk orang yang membutuhkan alat bantu melihat, tapi tidak menggunakannya.</t>
  </si>
  <si>
    <t>Sejarah Tradisi Malam Satu Suro dalam Pandangan Islam di Kehidupan Masyarakat Yogyakarta</t>
  </si>
  <si>
    <t>Makalah yang kami buat yakni mengenai sejarah tradisi malam satu suro dalam pandangan islam di kehidupan masyarakat Yogyakarta. Satu suro berasal dari bahasa arab yakni "Asyura" yang berarti hari ke 10 pada bulan Muharram. Sultan Agung pada 1555 ingin menyatukan masyarakat jawa untuk melawan penajajahan Belanda di Batavia. Dengan akulturasi antara budaya islam dan Jawa, diharapkan akan mempersatuakn perbedaan dalam suatu kebudayaaan. Kini tradisi malam satu suro dilaksanakan di Keraton Surakarta dan Keraton Yogyakarta, dengan ciri khasnya masing - masing.</t>
  </si>
  <si>
    <t>Aplikasi “KuBan” Mengenal Wisata Kubah Emas dan Sumur Bandung Sebagai Upaya Literasi dan Wisata Sejarah di Wilayah Kota Depok</t>
  </si>
  <si>
    <t>Karya ilmiah ini menjelaskan sejarah Masjid Kubah Emas dan Sumur Bandung terletak di Depok.Literasi digital dapat meningkatkan kurangnya minat baca masyarakat. Literasi dituangkan dalam bentuk pengetahuan seperti sejarah. Penelitian ini menggunakan metode kualitatif, dengan cara observasi ke objek penelitian disertai wawancara dengan pengurus tempat wisata.Tujuan dari penelitian ini untuk mengetahui sejarah Masjid Kubah Emas dan sumur Bandung serta mengetahui aplikasi “KuBan”. dilaksanakannya penelitian ini mengkaji sejarah Masjid Kubah Emas dan Sumur Bandung dalam aplikasi literasi KuBan.</t>
  </si>
  <si>
    <t>Bandung sebagai Kota Kuliner Kreatif pada Zaman Kolonial Belanda (1899-1942)</t>
  </si>
  <si>
    <t>Penelitian ini dilakukan untuk menganalisis informasi dan bukti sejarah mengenai perkembangan Bandung sebagai Kota Kuliner pada masa kolonial Belanda (1899-1942). Peneliti menggunakan metode historis, dengan teknik studi literatur dan wawancara. Hasil penelitian ini menunjukkan bahwa kue balok, peuyeum sampeu, Braga Permai, BMC, Sumber Hidangan, Warung Kopi Purnama, dan Rasa Bakery &amp; Cafe adalah contoh wisata kuliner yang berkembang pada masa kolonial Belanda.</t>
  </si>
  <si>
    <t>Kamboja Demokratik: Evakuasi, Revolusi, dan Genosida Pada Masa Khmer Merah di Kamboja (1975-1979)</t>
  </si>
  <si>
    <t xml:space="preserve">Penelitian ini bertujuan untuk menguraikan rezim Khmer Merah di Kamboja (1975-1979). Secara garis besar, masalah utama yang dikaji dalam makalah penelitian ini mengenai kebijakan dan dampak pemerintahan Khmer Merah selama berkuasa di Kamboja. Khmer Merah mengganti Kamboja dengan nama Democratic Kampuchea dan menerapkan dua kebijakan yaitu Lompatan Jauh Kedepan dan Revolusi Kebudayaan. Lompatan Jauh Kedepan berisi evakuasi masyarakat perkotaan ke pedesaan dengan sistem kerja paksa. Sedangkan Revolusi Kebudayaan dilakukan dengan maksud menghapuskan segala unsur yang dapat ‘merusak Kamboja’. </t>
  </si>
  <si>
    <t>Peristiwa 17 Oktober 1952 : Suatu Kudeta Militer yang Gagal</t>
  </si>
  <si>
    <t>Penelitian ini dilatarbelakangi adanya konflik antara militer dengan parlemen, yang kemudian memuncak pada krisis yang terjadi pada 17 Oktober 1952 ketika tentara melakukan aksi demonstrasi di Istana Merdeka menuntut dibubarkannya parlemen. sehingga mengakibatkan adanya aksi demonstrasi TNI di depan Istana Merdeka pada tanggal 17 Oktober 1952, tuntutan aksi demonstrasi tersebut adalah agar dibubarkan parlemen, namun Presiden Soekarno secara tegas menolak usul pembubaran parlemen dan menawarkan solusi untuk dilaksanakannya Pemilu.</t>
  </si>
  <si>
    <t>MBKD POS X4 Jawa Barat: Pusat Kekuatan Perang Gerilya di Wilayah Kecamatan Subang Kabupaten Kuningan</t>
  </si>
  <si>
    <t>Kecamatan Subang memiliki peranan tersendiri pada masa revolusi fisik, khususnya pada masa perang kemerdekaan baik sebagai basis pertahanan TNI, jalur hijrah dan long march nya Tentara Siliwangi, maupun sebagai pusat pengendali perang gerilya untuk wilayah Jawa Barat. Hal itu dibuktikan dengan ditempatkannya salah satu Pos X MBKD yaitu Pos X4 untuk wilayah Jawa Barat di bawah pimpinan Sukanda Bratamanggala, yang berfungsi sebagai pengendali perjuangan gerilya di daerah Jawa Barat dan sebagai daerah penghubung dengan pimpinan MBKD pusat yang berkedudukan di Yogyakarta.</t>
  </si>
  <si>
    <t>"Wayang Beber dan Kerajaan Majapahit": Kajian Sejarah Perkembangan Seni Wayang Beber di Pacitan</t>
  </si>
  <si>
    <t>Wayang bebe merupakan wayang tertua di Indonesia yang berkembang di pulau Jawa. Wayang beber adalah seni pertunjukan wayang dengan membentangkan gambar yang dilukis pada panil kertas dan menceritakan arti gambar-gambar tersebut melalui dalang. Kini popularitas wayang beber memudar sejak zaman Kerajaan Mataram, sehingga makin langka dan kini diancam kepunahannya</t>
  </si>
  <si>
    <t xml:space="preserve">Museum Sekolah sebagai Strategi Inovatif Media Pembelajaran di SMA Negeri 1 Jatiwaras Kabupaten Tasikmalaya </t>
  </si>
  <si>
    <t xml:space="preserve">Museum merupakan rumah 
peradaban, 
tempat tumbuh dan 
berkembangnya kemampuan berpikir 
serta kreatifitas masyarakat. Beragam 
koleksi yang dimiliki museum dapat 
dimanfaatkan menjadi media 
pembelajaran bagi para siswa. Namun, faktanya tidak semua siswa 
dapat memanfaatkan museum sebagai 
media pembelajaran karena minimnya 
museum yang ada di sekitar sekolah 
dan sulitnya mengakses museum 
secara langsung. Untuk mengantisipasi 
tersebut, maka SMA Negeri 1 Jatiwaras 
berinisiatif untuk mendirikan museum 
sekolah yang dapat dimanfaatkan oleh 
siswa sebagai media belajar. 
</t>
  </si>
  <si>
    <t xml:space="preserve"> “MENJERAT GUSDUR’’ Analisis kepedulian sejarah dibalik lengsernya Gusdur menurut Pandangan Siswa-Siswi MAN 3 Jakarta Pusat</t>
  </si>
  <si>
    <t>Dari kesimpulan penelitian ini bahwa kita harus berhati hati dalam mengambil keputusan untuk menentukan hal tersebut apakah benar atau tidak, maka dari itu harus benar-benar diperhatikan dan dipertimbangkan lagi dengan baik dan hati-hati agar tidak ada pihak manapun yang merasa di rugikan atas pengambilan keputusan tersebut.</t>
  </si>
  <si>
    <t>Politik Identitas di Indonesia: Studi Kasus Pemilu 2017 dan 2019</t>
  </si>
  <si>
    <t>Sejarah perkembangan politik identitas di Indonesia, yaitu pada Pemilu 2017 dan 2019</t>
  </si>
  <si>
    <t>Pengaruh Pondok Pesantren Rasyidiyah Khalidiyah Amuntai terhadap Pemberdayaan Perempuan dalam Bidang Pendidikan di Kabupaten Hulu Sungai Utara Periode 2019-2021</t>
  </si>
  <si>
    <t>Makalah ini membahas mengenai Pengaruh Pondok Pesantren Rasyidiyah Khalidiyah Amuntai terhadap Pemberdayaan Perempuan dalam Bidang Pendidikan di Kabupaten Hulu Sungai Utara Periode 2019-2021. Pembahasan ini mencakup kepada Sejarah Pondok Pesantren Rasyidiyah Khalidiyah, kebijakan-kebijakan yang berlaku, serta dampaknya terhadap santriwati dalam hal pemberdayaan perempuan.</t>
  </si>
  <si>
    <t>Infografik Analisis Perkembangan Budaya Populer Jepang Otaku Dan Wibu di Indonesia</t>
  </si>
  <si>
    <t>Penelitian ini bertujuan untuk mendeskripsikan tren perkembangan budaya populer jepang pada era digital di indonesia saat ini. Fokus utama yang disoroti yakni hadirnya istilah Otaku dan Wibu di kalangan generasi Z berupa infografik sejarah yang umum dijumpai dalam media sosial. Penelitian ini menggunakan metode deskriptif kualitatif. Pengumpulan data dilakukan melalui dokumentasi dan studi literatur. Analisis data dilakukan dengan analisis kualitatif model induktif.</t>
  </si>
  <si>
    <t>Analisis Lukisan Karya Raden Saleh Tentang Peristiwa Penangkapan Pangeran Diponegoro Tahun 1857</t>
  </si>
  <si>
    <t>Meneliti tentang biografi Raden Saleh dan penciptaan lukisan Penangkapan Pangeran Diponegoro dengan hasil analisisnya</t>
  </si>
  <si>
    <t>Analisis Visualisasi Peristiwa Sejarah Pax Romana</t>
  </si>
  <si>
    <t>Analisis Visualisasi Peristiwa Sejarah Pax Romana merupakan pengamatan kami terhadap peristiwa sejarah Pax Romana. Analisis ini dilakukan melalui visualisasi yang memiliki format video.</t>
  </si>
  <si>
    <t>Peran Paraji sebagai Ahli Obstetri dan Penjaga Tradisi Kesehatan Masyarakat Sunda</t>
  </si>
  <si>
    <t>Penelitian ini dilatarbelakangi oleh sikap ingin tahu tentang peran paraji sebagai ahli obstetri dan penjaga tradisi kesehatan di dalam masyarakat Sunda. Pada saat ini eksistensi dan peran paraji semakin tergeser, tetapi tidak bisa menggeser peran tradisionalnya dalam memimpin prosesi adat  prapersalinan dan pascapersalinan. Berdasarkan data tersebut disimpulkan suatu saat, profesi paraji sebagai ahli obstetri akan hilang. Hilangnya profesi paraji pun akan berpengaruh terhadap kelanggengan adat Sunda dalam hal penanganan ibu dan bayi pada pra dan pascapersalinan.</t>
  </si>
  <si>
    <t>Perintis Kemerdekaan: Teuku Bujang Pion yang Berkhianat?</t>
  </si>
  <si>
    <t>Penelitian ini akan berbentuk sebuah karya histori yang dikemas dalam penelitian ini. Serta penelitian ini mengangkat kisah ‘Teuku Bujang’ yang sudah menjadi perintis kemerdekaan tetapi kisahnya masih simpang siur, karena kebanyakan artikel saat ini menjelaskan bahwa Teuku Bujang belum diakui sebagai pahlawan nasional.</t>
  </si>
  <si>
    <t>Histori Monopoli (HISTOMO): Strategi Cerdas Berbasis Game dalam Meningkatkan Hasil Belajar Sejarah</t>
  </si>
  <si>
    <t>Penelitian ini bertujuan untuk: 1) Mengetahui kelayakan HISTOMONO sebagai media dalam pembelajaran sejarah; 2).Mengetahui efektifitas HISTOMONO dalam peningkatan hasil belajar peserta didik; dan 3). Mengtahui strategi dan rancangan game HISTOMONO yang dapat meningkatkan hasil belajar sejarah</t>
  </si>
  <si>
    <t>Tun Sri Lanang; Situs Sejarah Yang Terbengkalai</t>
  </si>
  <si>
    <t>Penelitian ini berisi tentang Tun Sri lanang sang pujangga dari negeri seberang yang dibawa ke aceh oleh Sultan Iskandar Muda sebagai tahanan lalu berujung menjadi Ule balang pertama Samalanga. Saat ini situs peninggalannya berada di samalanga dan mulai terbengkalai, maka dari itu peneliti merumuskan masalah sebagai berikut, rumusan masalah (1) seberapa jauh pengetahuan kamu milenial dan generasi z tentang sejarah tun sri lanang dan rumusan masalah (2) faktor apa saja yang mungkin menjadi penyebab terbengkalainya situs sejarah tun sri lanang.</t>
  </si>
  <si>
    <t>Rekreasi di Masa Pemerintahan Kolonial Belanda: Kota Banda Aceh 1873-1942</t>
  </si>
  <si>
    <t>Banda Aceh adalah kota yang terdapat berbagai jenis peninggalan. Tempat yang ditinggalkan Belanda di Banda Aceh salah satunya sarana rekreasi.Pemerintah Belanda mendirikan tempat rekreasi bertujuan agar penduduk Banda Aceh pada masa kolonial Belanda dapat merelaksasikan tubuh dan pikiran. Metodelogi penelitian yang digunakan dalam penelitian ini adalah metode sejarah. Penelitian ini menghasil tentang tempat rekreasi yang ada pada masa kolonial Belanda di Banda Aceh. Terdapat 6 tempat rekreasi pada masa itu. Adanya Deli Bioskop, Rex Bioskop dan Aceh Bioskop, Aceh Club, kafe dan Vredespark.</t>
  </si>
  <si>
    <t>Eksistensi Radio Rimba Raya Dalam Mempertahankan Kemerdekaan Republik Indonesia</t>
  </si>
  <si>
    <t>Dalam mempertahankan kemerdekaan bangsa indonesia membutuhkan seluruh bantuan elemen masyarakat termasuk radio rimba raya sebagai salah satu corong untuk mengabarkan kemerdekaan Indoesia baik dalam negeri maupun luar negeri. Penelitian ini bertujuan untuk mengkaji bagaimana peran radio rimba raya dalam mempertahankan kemerdekaan Indonesia. Diharapkan penelitian ini dapat menunjukkan peran radio rimba raya sangat penting dalam mengabarkan keberadaan Indonesia. Jika, radio rimba raya tidak ada, maka kemungkinan besar Negara Kesatuan Republik Indonesia bisa saja tidak ada.</t>
  </si>
  <si>
    <t>Gamon Gaya (Game Monopoli Cagar Budaya): Studi tentang Pemahaman Siawa SMAN 1 Kaliwungu terhadap Potensi Cagar Budaya di Kabupaten Kendal sebagai Penguat Jati Diri Bangsa</t>
  </si>
  <si>
    <t>Tinggi rendahnya peradaban bangsa dapat dilihat dari tinggalan cagar budaya. Tujuan penelitiaan: 1. Mengetahui pemahaman siswa tentang cagar budaya sebelum dan setelah bermain Gamon Gaya; 2. Mengkaji nilai dan preferensi siswa terhadap Gamon Gaya. Bentuk penelitian kualitatif. Hasil penelitian: 1. Pemahaman siswa meningkat. Pada cagar budaya 48,99%; sejarah cagar budaya 45,48%; kegunaan cagar budaya 55,33%. 2. Nilai dalam Gamon Gaya yakni tatanan (aturan, sanksi, kesatuan); tuntunan (bimbingan); dolanan (permainan, edukatif, karakter). Persepsi siswa sangat suka dengan permainan Gamon Gaya.</t>
  </si>
  <si>
    <t>Sejarah dan Pelestarian Kesenian Tari Kuda Lumping di Desa Ngadidono Kecamatan Kedu Kabupaten Temanggung</t>
  </si>
  <si>
    <t>Penelitian tentang sejarah dan pelestarian kesenain tari kuda lumping yang dimana sekarang tari ini sdh jarang dilestarikan</t>
  </si>
  <si>
    <t>Sejarah Seni Budaya Tari Lengger di Wonosobo</t>
  </si>
  <si>
    <t>Setiap daerah di Indonesia pasti memiliki adat istiadat yang berbeda. Salah satunya seperti yang ada di Wonosobo, yaitu terdapat tarian yang bernama tari lengger. Tujuan dari penelitian ini adalah untuk mengetahui sejarah dan makna dalam tari lengger. Dalam penelitian ini menggunakan metode penelitian Sejarah yang bersifat deskriptif kualitatif. Dengan menggambarkan latar belakang Sejarah Tari Lengger serta menjelaskan makna yang terkandung dalam tari lengger. Tari lengger merupakan tarian yang memiliki sejarah menarik dan penting untuk diketahui oleh masyarakat.</t>
  </si>
  <si>
    <t>Misteri Gunung Tidar</t>
  </si>
  <si>
    <t>Penelitian ini bertujuan untuk mengetahui pandangan masyarakat terhadap sejarah pada Gunung Tidar Magelang Latar belakang penelitian didasari fakta kurangnya pengetahuan orang orang terhadap sejarah di sekitar Gunung Tidar dengan masih banyaknya kesalahan informasi terkait dengan sejarah pada maqom , makam, serta Monumen Tanah Air Satu Bangsa yang terdapat di Gunung Tidar. Hasil penelitian menunjukkan kurangnya informasi yang berbasis fakta pada Gunung tidar.</t>
  </si>
  <si>
    <t>Kirab Budaya Haul Singoprono: Studi Pengkajian Asal Usul Wisata Religi di Gunung Tugel Desa Nglembu Kecamatan Sambi Boyolali</t>
  </si>
  <si>
    <t>Dari penelitian yang kami lakukan, kami dapat menyimpulkan bahwa Gunung Tugel awalnya terpecah karena adanya rasa ingin lebih dari Ki ageng Nogorunting sehingga melemparkan entong ke puncak gunung sehingga gunung itu terpecah. Tempat tersebut adalah tempat bertapa Ki Ageng Singoprono maka ia dimakamkan di tempat itu. Beliau merupakan wali yang menyebarkan agama islam di Boyolali untuk menghormati dan mengenang beliau diadakan kirab di tempat tersebut, dari kirab tersebut berkembang dan menjadi objek wisata religi yang sudah tercatat dalam dinas pariwisata.</t>
  </si>
  <si>
    <t>Literasi Sejarah Melalui Rumah Arca Univet Sukoharjo Sebagai Upaya Membentuk Karakter Profil Pelajar Pancasila</t>
  </si>
  <si>
    <t>Penelitian ini bertujuan untuk mengetahui sejarah berdirinya Rumah Arca Univet Sukoharjo, potensi yang dimiliki Rumah Arca Univet Sukoharjo sebagai literasi sejarah, dan peran Rumah Arca Univet Sukoharjo sebagai sarana penguatan Profil Pelajar Pancasila. Penelitian ini menggunakan metode deskriptif kualitatif. Rumah Arca Univet Sukoharjo memiliki potensi sebagai literasi sejarah karena memiliki potensi berupa koleksi banyak, tempat yang strategis, dan sebagai sarana edukasi. Selain itu, Rumah Arca Univet Sukoharjo juga dapat dijadikan sebagai sarana integrasi Profil Pelajar Pancasila.</t>
  </si>
  <si>
    <t>Bangunan Menara Kudus dan Simbol Moderasi di Sekitarnya</t>
  </si>
  <si>
    <t>Kami mengangkat Bangunan Menara Kudus dan Simbol Moderasi di Sekitarnya sebagai penelitian. Isi dari penelitian kami yaitu menjelaskan tentang:
 1. Sejarah Berdirinya Menara Kudus 
 Dimulai dari awal masuknya Sunan Kudus ke Kota Tajug (sekarang Kudus), Masjid yang pertama kali di bangun , sampai pembangunan Masjid Menara Kudus.
 2. Simbol Moderasi di Sekitar Menara Kudus
 Seperti : Moderasi antara Menara Kudus dengan Klenteng Hok Ling Bio, Moderasi Menara Kudus dengan Kota Lama Kudus dan Moderasi Menara Kudus dengan Kebudayaan Lokal.</t>
  </si>
  <si>
    <t>Menggali Kearifan Lokal Suku Kalang di Kebumen sebagi Media Pendidikan Karakter: Penguatan Nilai Budaya dan Etika dalam Pembentukan Karakter Bangsa</t>
  </si>
  <si>
    <t>Penelitian ini bertujuan untuk (1) Mengetahui sejarah serta keberadaan Suku Kalang di daerah Kebumen, (2) Mengetahui bentuk kearifan lokal yang dimiliki Suku Kalang, dan (3) Mengetahui nilai-nilai pendidikan karakter dalam kearifan lokal Suku Kalang. Pada penelitian ini, peneliti menggunakan metode penelitian kualitatif deskriptif. Teknik pengumpulan data yang digunakan adalah wawancara, pengamatan, dan studi pustaka. Hasil penelitian ini menunjukkan bahwa Suku Kalang juga banyak mengajarkan nilai pendidikan karakter yang memiliki manfaat cukup signifikan bagi anak muda.</t>
  </si>
  <si>
    <t>Jejak Perjuangan Ki Ageng Wonosobo sebagai Cikal Bakal Pemimpin Wonosobo</t>
  </si>
  <si>
    <t>Pengenalan terhadap sejarah Wonosobo memiliki andil besar dalam menguatkan rasa cinta serta karakter pada generasi muda sebagai bentuk kepedulian terhadap budaya kearifan lokal. Nilai-nilai sejarah tersampaikan melalui tindakan sehari-hari yang ada pada lingkungan masyarakat maupun lingkungan pendidikan. Penelitian ini bertujuan untuk memberikan gambaran relevansi sejarah sebagai teladan kepemimpinan di Wonosobo saat ini dan meminimalisir terjadinya fenomena buta sejarah.</t>
  </si>
  <si>
    <t>Implementasi Politik etis di Kabupaten Kudus</t>
  </si>
  <si>
    <t>Politik Etis merupakan kebijakan balas budi pemerintah Hindia Belanda kepada warga pribumi dengan memberi fasilitas di bidang pendidikan, irigasi dan emigrasi kesejahteraan pribumi, yang selama ini telah dijajah dan diexpoitasi oleh Belanda. Penelitian ini berbentuk diskriptif kwalitatif dengan melakukan observasi untuk mendapat data primer berupa bangunan-bangunan peninggalan politik etis sebagai data primer dan melakukan wawancara dan studi literature . Dari hasil penilitian ini ditemukan bukti-bukti implementasi politik etis di Kabupaten Kudus di bidang pendidikan, irigasi dan emigrasi.</t>
  </si>
  <si>
    <t>Pemaksimalan Wisata Religi di Makam Sunan Kalijaga</t>
  </si>
  <si>
    <t>Demak merupakan salah satu daerah di Jawa Tengah yang terkenal dengan sebutan kota wali dan kaya akan sejarah penyebaran Islamnya beserta bangunan peninggalan kesultanan Demak Bintoro. Salah satunya yaitu Makam Sunan Kalijaga atau Makam Kadilangu yang terletak di Desa Kadilangu, Demak. Masalah-masalah yang mendasari penelitian ini yaitu penyempitan lorong masuk dan keluar makam oleh para pedagang juga para pengemis yang menyebabkan para peziarah berdesakkan.</t>
  </si>
  <si>
    <t>Studi Analisis dibangunnya Taman Bandar Semanggi guna menghidupkan kembali Kawasan Heritage sekaligus sejarah Dermaga Bandar Semanggi di Kota Surakarta</t>
  </si>
  <si>
    <t>Hasil penelitian ini yaitu dermaga bandar 
 semanggi yang sekarang dibangun 
 menjadi taman bandar semanggi yang 
 berada di desa semanggi, surakarta.
 Taman tersebut di lengkapi dengan 
 replika kapal yang bertujuan sebagai 
 tanda bahwa dulunya pernah ada sebuah 
 dermaga digunakan sebagai tempat
 bersandarnya kapal-kapal besar.</t>
  </si>
  <si>
    <t>Eksistensi Penerbit Menara Kudus Sebagai Agen Revitalisasi Studi Islam Tradisional di Indonesia (1952-2005)</t>
  </si>
  <si>
    <t>Penelitian ini bertujuan untuk mengetahui: 1) latar belakang pendirian Penerbit Menara Kudus; 2) dinamika Penerbit Menara Kudus dalam merevitalisasi studi Islam Tradisional di Indonesia tahun 1952 -2005; dan 3) dampak upaya Penerbit Menara Kudus dalam merevitalisasi studi Islam Tradisional di Indonesia tahun 1952-2005. Hasil penelitian menyimpulkan bahwa Sejak 1952-2005, Penerbit Menara memberi dampak kultural sebagai transmitter ilmu keislaman, pengorbit karya kyai pesantren, penyokong tradisi keilmuan Islam tradisionalis, dan pelestari bahasa Jawa berhuruf pegon.</t>
  </si>
  <si>
    <t>Kerkhof Dezentje: Situs Makam Belanda yang Menyimpan Nilai Luhur Bangsa</t>
  </si>
  <si>
    <t>Penelitian ini bertujuan untuk : 1) Menganalisis nila-nilai luhur yang terdapat dalam situs Kerkhof Ampel, 2) Mengetahui implementasi nilai-nilai luhur Kerkhof Ampel pada masyarakat sekitar , 3) Mengkaji upaya melestarikan situs Kerkhof Ampel.</t>
  </si>
  <si>
    <t>Identifikasi Penggunaan Bahasa Sansekerta Pada Peninggalan Hindu-Budha dalam Koleksi Museum Ranggawarsita, Semarang</t>
  </si>
  <si>
    <t>Penelitian yang berjudul “Identifikasi Penggunaan Bahasa Sansekerta pada Peninggalan Hindu-Budha dalam Koleksi Museum Ranggawarsita, Semarang” dilatarbelakangi dengan rasa keingintahuan akan sejarah Hindu-Budha Indonesia dari aspek linguistik. Penelitian ini bertujuan untuk mengetahui variasi nama dan penggunaan bahasa Sansekerta dari peninggalan koleksi Museum Ranggawarsita.</t>
  </si>
  <si>
    <t>Narimo Ing Pandum: Studi tentang falsafah, harapan, dan persepsi masyarakat Jawa terhadap kirab malam 1 Suro di Surakarta</t>
  </si>
  <si>
    <t>Kirab malam 1 Suro adalah salah satu tradisi turun-temurun Masyarakat Jawa khususnya di Keraton Surakarta. Berdasarkan permasalahan yang diajukan, bentuk penelitian ini yaitu penelitian kualitatif dengan metode diskriptif analitis. Metode pengumpulan data yang dipergunakan ialah wawancara, obsevasi, dan arsip dokumen.</t>
  </si>
  <si>
    <t>Eksistensi dan Diskriminasi Sekolah Tionghoa Pertama di Kota Magelang: CHHH (1909-1966)</t>
  </si>
  <si>
    <t>Realisasi perjuangan komunitas Tionghoa di Kota Magelang dalam bidang pendidikan adalah berdirinya CHHH ( Chung Hua Hsueh Hsao ) sebagai sekolah bagi komunitas Tionghoa pada tahun 1909. Namun, setelah masa kemerdekaan, khususnya pada masa Orde Baru komunitas Tionghoa di Kota Magelang menemui banyak diskriminasi rasioal. Hingga dampak yang paling terasa adalah peristiwa pembakaran sekolah CHHH pada 1965, hingga akhirnya sekolah ini tutup permanen pada 1966.</t>
  </si>
  <si>
    <t>Digitalisasi Masjid Wali Jepang Sebagai Wujud Sense of Belonging dan Pelestarian Kearifan Lokal Desa Jepang Kota Kudus</t>
  </si>
  <si>
    <t>Penelitian ini membahas tentang digitalisasi Masjid Wali Jepang sebagai wujud sense of belonging dan pelestarian kearifan lokal yang ada di Desa Jepang Kota Kudus</t>
  </si>
  <si>
    <t>Melampaui Adat Mencari Pundi-Pundi: Menelisik Posisi Pekerja Perempuan di Jawa Pada Masa Kolonial Hindia Belanda Awal Abad ke-20</t>
  </si>
  <si>
    <t>Signifikansi keterlibatan perempuan dalam sektor domestik dan keterampilan terjadi sebelum kapitalisme Hindia Belanda muncul dan membangun industri manufaktur. Pada masa itu nasib perempuan sangat memilukan, status sosialnya dianggap inferior dan dianggap kaum lemah karena diumpamakan sebagai subordinasi dari laki laki yang merepresentasikan kentalnya budaya feodal dan patriarki. Perempuan kerap kali mendapatkan perlakuan diskriminasi dan eksploitasi melalui pekerjaan, pergundikan dan pertanian. Tiga sektor tersebut adalah poin vital yang akan kami analisis dan olah di dalam penelitian ini.</t>
  </si>
  <si>
    <t xml:space="preserve">Makna Bentuk Arca Megalitik Situs Tinggihari Kecamatan Gumay Ulu Kabupaten Lahat </t>
  </si>
  <si>
    <t>Penelitian ini berjudul "Makna Bentuk Arca Megalitik Situs Tinggihari Kecamatan Gumay Ulu Kabupaten Lahat" nama peneliti adalah Jingga Allista peserta didik kelas 8 SMP Santo Yosef Lahat di bawah bimbingan guru pembimbing Bapak Martinus Toncey Bukit Bulana, S.Pd. Peneliti mengambil judul tersebut karena Kabupaten Lahat banyak memiliki situs Megalitik dan banyak juga yang belum mengetahui situsnya dan makna yang terkandung dalam setiap situs, terutama Situs Tinggihari Kecamatan Gumay Ulu Kabupaten Lahat.</t>
  </si>
  <si>
    <t>Pembuatan Tanjak Dan Gandik Sebagai Projek Penguatan Profil Pelajar Pancasila (P5) Dalam Melestarikan Kearifan Lokal Sumatera Selatan.</t>
  </si>
  <si>
    <t xml:space="preserve">Peneliti ini bertujuan untuk mengetahui bagaimana Pembuatan Tanjak Dan Gendik Sebagai Projek Penguatan Profil Pelajar Pancasila (P5) Dalam Melestarikan Kearifan Lokal. Adapun metode yang digunakan dalam penelitian ini adalah deskiriptif kualitatif yaitu melakukan wawancara dengan siswa Kelas X SMAN 3 Palembang melalui narasumber yang terkait, observasi, studi pustaka dan dokumentasi. Berdasarkan hasil penelitian dapat diketahui bahwa materi P5 Pembuatan Tanjak dan Gandik bagi Siswa-Siswi SMAN 3 dapat melestarikan kearifan lokal Sumatera Selatan. </t>
  </si>
  <si>
    <t>Studi Biografi Julius Robert Oppenheimer dan Peranannya pada Proyek Manhattan</t>
  </si>
  <si>
    <t>julius robert oppenheimer atau yang kerap dijuluki "bapak bom atom". merupakan tokoh yang menciptakan senjata bom nuklir pertama kali. julius robert oppenheimer juga berperan sebagai kepala proyek manhattan
oleh karena itulah penelitian ini dilakukan untuk mengetahui biografi julius robert oppenheimer dan peranannya pada proyek manhattan</t>
  </si>
  <si>
    <t>Menggali Kearifan Lokal: Perkembangan Kerajinan Gerabah Kayuagung</t>
  </si>
  <si>
    <t>Kerajinan gerabah masih 
dipertahankan sampai sekarang tetapi 
kerajinan gerabah ini mengalami 
perkembangan dalam teknik pengolahan, 
pembakaran, dan pemasarannya. Selain itu kerajinan gerabah juga mengalami
pengalihan fungsi di dimasyarakat. Seiring perkembangannya kerajinan gerabah ini masih memiliki banyak peminat karena masyarakat percaya bahwa penggunaan alat-alat masak yang masih tradisinonal akan memberikan hasil masakan dengan cita rasa yang khas, sedangkan gerabah yang telah mengalami alih fungsi memiliki nilai estetika dari bentuk dan ukirannya.</t>
  </si>
  <si>
    <t>Dampak Kebijakan Kebebasan Pers Tahun 1998 Pada Pemilu 2024</t>
  </si>
  <si>
    <t>Orde Baru adalah masa kebebasan pers di Indonesia sangat terbatas, pemerintah Orde Baru menggangap pemberitaan pers dapat mengancam negara. Didirikannya dewan pers  dikendalikan secara ketat oleh pemerintahan Soeharto.Seiring runtuhnya kekuasaan pemerintah di masa Orde Baru yang di gantikan ke masa reformasi, kehidupan pers di Indonesia sedikit demi sedikit mendapat kebebasan. Diketahui adanya hubungan kebebasan pers terhadap pemilu 2024.</t>
  </si>
  <si>
    <t>Mengungkap Sejarah Ande-ande Panjang di Kabupaten Banyuasin dan Upaya Mengenalkan Kembali Kepada Generasi Z</t>
  </si>
  <si>
    <t xml:space="preserve">
Ande-ande Panjang adalah sastra tutur yang bercerita secara panjang yang dilakukan oleh masyarakat melayu Banyuasin, biasanya menceritakan tentang cerita rakyat
atau legenda.</t>
  </si>
  <si>
    <t>Konten Analisis Adaptasi Budaya Nusantara Dalam Film Animasi Upin Ipin (EPISODE KERIS SIAMANG TUNGGAL)</t>
  </si>
  <si>
    <t>Tayangan Film Upin dan Ipin dalam episode “Keris Siamang Tunggal”, telah menyisakan kesan yang sangat kuat bagi penontonnya, tayangan ini juga menyisakan kesadaran yang luar biasa bagi bangsa Indonesia. Kita semua dibuat terpukau seolah menemukan kisah dan makna baru.</t>
  </si>
  <si>
    <t>Identitas Adat Istiadat Minangkabau pada Karya Novel Sastra Balai Pustaka [1920-1942]</t>
  </si>
  <si>
    <t>Balai pustaka menjadi penerbit novel indonesia sejak tahun 1920, dan sebagian besar penulis era awal berasal dari sumatera, sehingga novel terbitan era awal balai pustaka mengandung beberapa nilaibudaya suku minangkabau. Disinilah peneliti melakukan penelitian mengenai hal tersebut. Dengan menggunakan empat sumber novel, yakni "Sitti Nurbaya", "Salah Asuhan", "Salah Pilih", dan " Dibawah Lindungan Ka'bah" dengan mengutip beberapa kalimat yang mengandung adat-istiadat minangkabau. Lalu menyimpulkan dalam bentuk makalah dengan penyusunan poin-poin kutipan dari keempat novel tersebut.</t>
  </si>
  <si>
    <t>Analisis Kehidupan Etnis China di Jakarta Tahun 1965-2021</t>
  </si>
  <si>
    <t>Makalah ini berisi tentang kehidupan etnis China di kota Jakarta pada tahun 1965 hingga 2021. Berisi tentang perubahan sosial, ekonomi, dan budaya yang terjadi dalam komunitas etnis China sejak tahun 1965.</t>
  </si>
  <si>
    <t>Dampak Revolusi Hijau Pada Ekonomi Saat Masa Orde Baru dan Buntutnya Pada Masa Kini</t>
  </si>
  <si>
    <t>Penelitian kami berisi tentang dampak revolusi hijau pada masa orde baru dan dampaknya kepada ekonomi Indonesia.</t>
  </si>
  <si>
    <t>Vegetasi pada Keraton Yogyakarta: Karya Abadi Pangeran Mangkubumi sebagai Manifestasi Filosofi Hamemayu Hayuning Bawana</t>
  </si>
  <si>
    <t>Penelitian ini bertujuan menganalisis vegetasi yang digarap oleh Pangeran Mangkubumi dan bagaimana manifestasi filosofi Hamemayu Hayuning Bawana dalam vegetasi pada Keraton Yogyakarta. Metode yang digunakan dalam penelitian ini adalah metode historis melalui tahap heuristik, kritik ekstern dan intern, interpretasi dan historiografi melalui studi pustaka. Pada penelitian ini diuraikan bahwa vegetasi yang digarap oleh Pangeran Mangkubumi memiliki makna dan vegetasi tersebut memiliki kesamaan tujuan dengan filosofi Hamemayu Hayuning Bawana yang dipercaya sebagai manifestasi hingga saat ini.</t>
  </si>
  <si>
    <t>Bale Lumbung: Simbol Pola Ketahanan Pangan Tradisional pada Desa Sasak, Sade Lombok</t>
  </si>
  <si>
    <t>Kekuatan sektor pertanian Indonesia didapatkan dari keuntungan letak dan iklim.Beras menjadi bahan pangan pokok utama masyarakat Indonesia.Tiap daerah memiliki karakteristik berbeda sehingga ada perbedaan waktu panen. Lombok Tengah menjadi daerah yang berpotensi terjadi bencana hidrometeorologi. Dengan metode historic peneliti meneliti sejarah dan upaya pelestariaan bale lumbung Desa Sasak, Sade Lombok. Dan menyimpulkan bahwa bangunan bale lumbung dipengaruhi oleh budaya kerajaan hindu-islam. Dan sampai saat ini masih dilestarikan melalui hukum adat masyarakat Suku Sasak Sade.</t>
  </si>
  <si>
    <t>Perjuangan Diponegoro Melawan Belanda di Yogyakarta</t>
  </si>
  <si>
    <t>Perjuangan Pangeran Diponegoro jasa bagi bangsa Indonesia yang terjadi pada 1825-1830 yang memiliki arti strategis sebagai perlawanan kaum pribumi terhadap belanda. Peperangan itu primbumi menghadapi penindasan di Yogjakarta, namun hasil kemenangan diraih oleh belanda.Tujuan penulisan adalah untuk mengetahui strategi yang digunakan pangeran diponegoro untuk melawan Belanda. Penulisan menggunakan desain penelitian deskriptif dengan pendekatan kualitatif yang dimulai 1 Juli hingga 10 Agustus 2023 dengan menggunakan data sekunder.</t>
  </si>
  <si>
    <t>Perubahan Kultur Dagang Masyarakat Cina Benteng, Tangerang Pasca Kerusuhan 1998</t>
  </si>
  <si>
    <t>Penelitian kami mencari tahu tentang dampak kerusuhan 1998 terhadap perdagangan cina benteng di Pasar Lama, Tangerang tahun 1998.</t>
  </si>
  <si>
    <t>Pengetahuan Generasi Z Kelas XI.F SMA N 1 Tanjung Raya tentang Tan Malaka dalam Pergerakan Nasional Indonesia</t>
  </si>
  <si>
    <t>Tan Malaka memiliki nama asli Sutan Ibrahim. Ia bergelar Datuak Tan Malaka. Beliau dilahirkan di Pandam Gadang, Suliki, Lima Puluh Kota, Sumatera Barat, pada tanggal 2 Juni 1897. Penulis mengambil informan dari peserta didik SMA N 1 Tanjung kelas XI.F.  Penelitian menggunakan ini angket dengan informan berjumlah lima belas  peserta didik kelas XI.F SMA Negeri 1 Tanjung Raya. Hasil penelitian menunjukkan bahwa kurangnya pengetahuan peserta didik kelas XI.F SMA Negeri 1 Tanjung Raya terhadap Tan Malaka.</t>
  </si>
  <si>
    <t>Pengetahuan Masyarakat Kenagarian Sungai Batang Maninjau terhadap Museum Buya Hamka</t>
  </si>
  <si>
    <t>Museum Buya Hamka yang terletak di Kenagarian Sungai Batang Maninjau ini dibangun padah tahun 2000 dengan menggunakan dana yang diberikan oleh ABIM. Museum Buya Hamka di Resmikan oleh Bapak Gubernur Sumatra Barat Zainal Bakar . Penulis ingin meneliti pengetahuan masyarakat Kenagarian Sungai Batang Maninjau terhadap museum Buya Hamka.  Peneliti menggunakan metode studi pustaka, wawancara dan studi lapangan.Dari penelitian ini mengungkapkan bahwa pengetahuan masyarakat masih sangat minim mengenai museum Buya Hamka</t>
  </si>
  <si>
    <t>Barus : Gerbang Islam Di Indonesia</t>
  </si>
  <si>
    <t>Pada pertengahan abad ke-8 M, para pedagang Arab datang untuk berdagang dan juga menyebarkan Islam di Samudera.Perdagangan yang dilakukan di Barus juga menjadi faktor utama perkembangan Islam di Barus seperti Perdagangan Kemeyan dan Barus. Bukti-bukti jejak Islam di Barus seperti makam jelas menjadi alasan kuat mengapa pemerintah Indonesia menetapkan Barus sebagai Titik Nol Islam Indonesia. Makam Islam di daerah ini. lima situs makam kuno, yaitu: Situs Makam Mahligai, Situs Makam Lord Makhdum, Situs Makam Ibrahimsyah, Situs Makam Papan Tinggi dan Situs Pemakaman Melayu-Sigambo Gambo</t>
  </si>
  <si>
    <t xml:space="preserve">Situs Bongal : Bukti Eksistensi Pantai Barat Sumatera Utara </t>
  </si>
  <si>
    <t>Situs Bongal adalah sebuah situs arkeologi baru yang terletak di pesisir barat Sumatera Utara. Berdasarkan tinggalan arkeologis yang terdapat di situs Bongal, Kecamatan Badiri, Kabupaten Tapanuli Tengah, Provinsi Sumatera Utara.  arca Ganesha di bagian atas Bukit Bongal yang dikaitkan dengan keberadaan prasasti berhuruf dan berbahasa Tamil di situs Barus yang berasal dari abad ke-11 M, dan keberadaan mata uang dari Dinasti Abbasyiah  menguatkan interpretasi pesisir Barat Sumatera Utara  jalur pelayarannya sebagai salah satu jalur rempah nusantara yang cukup tua mulai abad ke-7 - ke-14 M.</t>
  </si>
  <si>
    <t>Situs Kota Cina Sebagai Pusat Perdagangan Dunia</t>
  </si>
  <si>
    <t>Kota Cina merupakan situs pelabuhan kuno yang sangat penting dalam rangka perdagangan internasional pada abad XI-XIV Masehi.
Kota Cina berada di kelurahan paya pasir kecamatan Medan Marelan, Sumatra Utara.
temuan alat pembuatan emas, perniagaan, dan peribadatan seperti kemenyan, damar, tembikar,  manik-manik batu, keramik, koin, emas, besi, logam dan wadah pelebur emas cair, timah, dan arca dari India Selatan Tamil Nadu membuktikan terjadinya perdagangan internasional di Kota Cina</t>
  </si>
  <si>
    <t>nilai history budaya adat kajang</t>
  </si>
  <si>
    <t xml:space="preserve">Makalah ini membahas suku Kajang atau masyarakat adat Ammatoa yang mempertahankan budaya dan hukum adatnya yang kental dan berlaku  hingga sekarang, serta menolak dari segala hal-hal yang berbau modernisasi. Ammatoa sebagai pemimpin suku memiliki peran penting dalam menjaga kelestarian dan pelaksanaan pasang . Ammatoa dalam mengurusi pemerintahannya akan dibantu dengan beberapa orang yang bergelar Galla'. Dan masyarakat adat Kajang meyakini pula bahwa Ammatoa menerima pangngamaseang battu ri Turi' A'ra'na, karena itu Ammatoa dapat berhubungan dengan tugas dan kewajiban sebagai pemimpin adat. </t>
  </si>
  <si>
    <t xml:space="preserve">Menilik Tradisi yang Hampir Pudar : Mappamula Ase Kec. Bola </t>
  </si>
  <si>
    <t>Kecamatan Bola merupakan salah satu kecamatan yang ada di Kabupaten Wajo. Daerah tersebut merupakan daerah yang kaya akan adat dan budaya. Salah satu budaya yang kental dimiliki masyarakat Bola yaitu tradisi Mappamula Ase. Tradisi mappamula ase adalah salah satu tradisi ciri khas orang bugis yang dilakukan secara turun-termurun dan sampai saat ini masih dilakukan, ketika padinya sudah menguning dan siap untuk dipanen.</t>
  </si>
  <si>
    <t>Jejak Sejarah dan Kearifan Lokal Kolam Pemandian Tujuh Putri</t>
  </si>
  <si>
    <t>Penelitian ini berisi tentang situs bersejarah yang ada di Pangkalan Bun, yaitu Pemandian Tujuh Putri. Pemandian Tujuh Putri merupakan peninggalan dari Pangeran Adipati Mangkubumi. Nama Pemandian 7 Putri diambil dari jumlah putri Pangeran Adipati, diantaranya yaitu Utin Mina, Utin Roqqayah, Utin Jahratanur, Utin Rina, Utin Padlah, dan dua orang lainnya. Masih banyak masyarakat yang belum mengetahui situs bersejarah ini, maka dari itu, kami memilih untuk menjadikan Pemandian 7 Putri sebagai objek penelitian yang nantinya makalah ini akan berguna bagi masyarakat dan pendatang asing.</t>
  </si>
  <si>
    <t>Analisis Filosoti dan Makna Motif Batang Garing Pada Baju Batik Sekolah di Kalimantan Tengah</t>
  </si>
  <si>
    <t>Sejak awal pelajar Kalimantan Tengah diperkenalkan dengan motif Batang Garing, terlihat dari seragam batik sekolah. Batang Garing berarti pohon kehidupan yang melambangkan hubungan antara manusia dengan manusia, Tuhan, dan alam. Batang Garing diyakini agama Kaharingan, pohon yang diturunkan Ranying Mahatala dari surga. Batang Garing dengan Hindu Kaharingan berhubungan erat karena sejalan antara keyakinan dan budaya. Motif Batang Garing memiliki filosofi religious, sosial, saling menghargai, peduli linkungan dan berkarakter baik yang diintegrasikan dalam kurikulum</t>
  </si>
  <si>
    <t>Pemanfaatan Platform Digital sebagai Media Promosi Museum Balanga</t>
  </si>
  <si>
    <t>Museum adalah sumber informasi untuk masyarakat mengenal sejarah dan budayanya sendiri, namun Museum Balanga di Palangka Raya, Kalimantan Tengah kurang diminati oleh masyarakat. Dengan adanya platform digital yang dikemas secara menarik, museum dapat mempromosikan koleksi budaya dan kegiatan-kegiatan museum yang bisa didapatkan masyarakat ketika datang ke Museum Balanga. Pihak Museum Balanga dapat bekerja sama dengan selebgram dan youtuber untuk mengangkat Museum Balanga dalam konten-kontennya.</t>
  </si>
  <si>
    <t>Makanan Tradisional Kenta Diantara Jajanan Masa Sekarang</t>
  </si>
  <si>
    <t>Penelitian kami terkait makanan tradisional Dayak yang bernama Kenta ini dilakukan karena kami ingin mengetahui lebih lanjut dan bagaimana keberadaan Kenta diantara jajanan masa sekarang. Tujuan dari penelitian kami sendiri adalah agar kita dapat mengembangkan dan melestarikan makanan tradisional tersebut sehingga dapat dikenal oleh masyarakat di Kalimantan Tengah.</t>
  </si>
  <si>
    <t>LPB BANTEN 2025</t>
  </si>
  <si>
    <t>Napak Tilas Peh Cun di Cisadane: Studi tentang Festival Perahu Naga sebagai Warisan Budaya Tionghoa dan  Cermin Toleransi di Tangerang</t>
  </si>
  <si>
    <t>Penelitian ini berfokus pada festival budaya Tionghoa Peh Cun di Sungai Cisadane, Tangerang, dengan tujuan menelusuri asal-usul dan perkembangannya sebagai tradisi lintas generasi, sekaligus menganalisa perannya dalam membangun toleransi antara warga Tionghoa dan non-Tionghoa. Metode penelitian yang digunakan adalah kualitatif dengan pendekatan sejarah melalui wawancara dengan budayawan, pengunjung, dan masyarakat sekitar serta observasi langsung pada perayaan tahun 2025. Hasil penelitian menunjukkan bahwa meskipun sebagian masyarakat belum memahami makna historis Peh Cun, mereka tetap berpartisipasi aktif dan memaknainya sebagai ruang kebersamaan. Temuan ini menegaskan bahwa Peh Cun tidak hanya memperkaya informasi historis, tetapi juga berperan sebagai jembatan akulturasi budaya yang memperkuat toleransi sosial di Indonesia.</t>
  </si>
  <si>
    <t>Warisan Kolonialisme dan Pembangunan Pendidikan di Papua: Kajian Sejarah 1900—1969</t>
  </si>
  <si>
    <t>Penelitian ini menelaah pembangunan pendidikan di Papua pada periode 1900–1969, dengan fokus pada strategi Belanda dan dampaknya bagi masyarakat lokal. Hasil penelitian menunjukkan bahwa pendidikan di Papua berlangsung terbatas, diarahkan untuk kepentingan kolonial, dan semakin memperlebar kesenjangan dengan wilayah lain seperti Jawa. Kondisi ini tidak banyak berubah pada masa pendudukan Jepang maupun setelah Papua bergabung dengan Indonesia pada 1969, karena keterbatasan tenaga pendidik, fasilitas, dan akses pendidikan tetap menjadi persoalan utama. Penelitian ini penting karena mengungkap akar sejarah ketimpangan pendidikan di Papua, menunjukkan bahwa masalah pendidikan bukan sekadar persoalan teknis masa kini tetapi merupakan warisan struktural kolonialisme, serta memberi landasan historis bagi perumusan kebijakan yang lebih adil, merata, dan relevan dengan kebutuhan masyarakat Papua saat ini.</t>
  </si>
  <si>
    <t>Dampak Historis Bom Thamrin 2016 pada persepsi publik dan penanganan terorisme di Jakarta Kontemporer</t>
  </si>
  <si>
    <t>Ledakan Bom Thamrin pada 14 Januari 2016 menghasilkan dampak fisik, mental, dan memicu trauma bersama, serta menjadi momen penting dalam kebijakan anti-terorisme di Indonesia, terutama di Jakarta. Studi ini membuktikan bahwa Bom Thamrin efektif dalam mengubah pandangan publik dan cara berpikir masyarakat mengenai terorisme. Peristiwa ini menyisakan dampak mendalam pada para penyintas, namun juga berkontribusi signifikan pada perubahan perspektif masyarakat. Dengan mempertimbangkan fungsi memori kolektif yang terbentuk, seluruh lapisan masyarakat perlu memperkuat kewaspadaan dan strategi penanganan terhadap terorisme, terutama di era digitalisasi yang semakin berkembang</t>
  </si>
  <si>
    <t>Menjaga Napas Betawi: Analisis Studi Strategi Regenerasi Festival Budaya Betawi di Kawasan Condet Jakarta Timur</t>
  </si>
  <si>
    <t>Penelitian ini menganalisis strategi regenerasi budaya pada Festival Betawi Condet, Jakarta Timur, sebagai upaya pelestarian tradisi di tengah arus globalisasi. Festival ini melibatkan generasi muda melalui sanggar seni, kolaborasi komunitas, serta partisipasi masyarakat luas. Hasilnya, festival mampu menjadi ruang interaksi lintas generasi dan menumbuhkan kepedulian budaya. Disarankan strategi regenerasi lebih terbuka, berbasis komunitas, dan adaptif terhadap perkembangan zaman.</t>
  </si>
  <si>
    <t>Transformasi Budaya Menonton di Jakarta: Studi Historis Bioskop Megaria (Metropole), 1932–Era Digital</t>
  </si>
  <si>
    <t>Penelitian “Transformasi Budaya Menonton di Jakarta: Studi Historis Bioskop Megaria (Metropole), 1932–Era Digital” menelusuri perjalanan bioskop tertua di Jakarta yang sejak awal berdiri mencerminkan dinamika budaya masyarakat kota. Metropole dibangun pada 1932 dan diresmikan pada 1951. Seiring waktu, fungsinya berkembang dari ruang hiburan elite, simbol propaganda politik era Soekarno, hingga menjadi panggung penting perfilman nasional.
Penelitian ini menggunakan metode kualitatif melalui studi literatur, wawancara, dan observasi lapangan. Hasil penelitian menunjukkan bahwa Megaria mengalami berbagai transformasi: dari pemutar film Hollywood, menjadi tuan rumah Festival Film Indonesia pertama pada 1955, hingga kini beradaptasi dengan format cineplex modern sebagai Metropole XXI.
Lebih dari sekadar gedung bioskop, Metropole menjadi simbol identitas Jakarta sekaligus ruang sosial yang menyimpan memori kolektif warganya. Statusnya sebagai cagar budaya mempertegas nilai historis yang tetap relevan di tengah gempuran platform digital.
Kesimpulan penelitian menegaskan bahwa keberadaan Metropole XXI saat ini adalah bukti perpaduan sejarah dan modernitas. Bioskop ini tidak hanya bertahan, tetapi juga terus beradaptasi sebagai bagian penting dari budaya menonton di Jakarta.</t>
  </si>
  <si>
    <t>TRADISI MANGONGKAL HOLI PADA BUDAYA BATAK TOBA SEBAGAI SUMBER BELAJAR SEJARAH.</t>
  </si>
  <si>
    <t>Tradisi Mangokal Holi Suku Batak  Toba sebagai sumber belajar sejarah  lokal dapat di ambil beberapa 
kesimpulan. Adapun kesimpulan yang  diperoleh yakni: 1. Tradisi Mangokal Holi  merupakan salah satu tradisi unik yang 
ada pada suku Batak. Tradisi ini memiliki  arti Mangokal yaitu menggali dan Holi  artinya Tulang belulang. Sudah sejak  lama sekali tradisi ini turun-temurun 
adapun dengan tujuan wujud  pengormatan kepada leluhur. Disini  anggota keluarga akan memiliki peran  yang sangat penting harus memiliki satu  hati yang bersih agar bisa terlaksananya 
dengan baik Tradisi Mangokal Holi. 2.  Prosesi Tradisi Mangokal Holi sebagai  sumber belajar sejarah lokal terdapat 
nilai-nilai pendidikan yang terkandung di  dalamnya yakni nilai moral berupa 
tanggung jawab, kejujuran, religius dan  rendah hati.</t>
  </si>
  <si>
    <t>Masuk dan Berkembangnya Islam di Tapanuli Tengah: Studi Sejarah Sosial dan Budaya</t>
  </si>
  <si>
    <t>Islamisasi di Tapanuli Tengah berlangsung sejak abad ke-16 melalui pelabuhan Sibolga sebagai pusat perdagangan Samudra Hindia. Islam masuk lewat tiga jalur utama: perdagangan maritim, peran ulama, dan perkawinan lintas budaya. Perkembangan Islam didorong oleh interaksi dagang, akulturasi dengan adat Batak pesisir, serta peran politik. Dampaknya meliputi perubahan kepercayaan, tumbuhnya pendidikan Islam, akulturasi adat, hingga lahirnya kesadaran kolektif anti-kolonial.</t>
  </si>
  <si>
    <t>Sampit Sebagai Pemasok Kayu Terbesar Jejak Sejarah Yang Tergerus Zaman.</t>
  </si>
  <si>
    <t>Penelitian ini membahas sejarah kejayaan dan kemunduran industri kayu di Sampit, Kotawaringin Timur. Pada 1970–1990-an, kejayaan didorong hutan melimpah, HPH, dan tingginya permintaan. Kemunduran terjadi akibat eksploitasi berlebih, perubahan kebijakan, krisis 1997–1998, persaingan sawit, dan konflik 2001. Dampaknya pengangguran, turunnya perdagangan, peralihan ke perkebunan, serta renggangnya hubungan sosial. Disarankan pengelolaan sumber daya berkelanjutan.</t>
  </si>
  <si>
    <t>Sejarah Terbentuknya Organisasi Perajah Motanoi di Kalimantan Tengah</t>
  </si>
  <si>
    <t>Penelitian ini mencari tahu bagaimana sejarah terbentuknya organisasi masyarakat yang berperan dalam melestarikan budaya dan tradisi adat dayak.</t>
  </si>
  <si>
    <t>Makna Sapundu dalam Perspektif Warisan Budaya Dayak Ngaju</t>
  </si>
  <si>
    <t>Penelitian ini menjelaskan tentang makna sapundu, sebagai warisan budaya Dayak yang  keberadaannya masih berada di sekeliling masyarakat Kalimanatan tengah.</t>
  </si>
  <si>
    <t>Analisis Sapundu sebagai representasi nilai spiritual dan identitas masyarakat Dayak di Kabupaten Kotawaringin Timur</t>
  </si>
  <si>
    <t>Tujuan dari penelitian ini adalah untuk mempelajari tiang kayu ulin berukir khas Dayak yang dikenal sebagai Sapundu. Sapundu berfungsi sebagai representasi nilai spiritual dan identitas Masyarakat Dayak di Kabupaten Kotawaringin Timur.  Fokus penelitian adalah peran Sapundu dalam ritual Tiwah dan makna simbolisnya, baik sebagai media penghormatan leluhur maupun sebagai penanda status sosial.  Dengan metode ini, penelitian diharapkan dapat membantu pemahaman budaya Dayak dan mendukung upaya pelestarian tradisi lokal di tengah perubahan zaman.</t>
  </si>
  <si>
    <t>Tradisi Laluhan Dalam Suku Dayak di Provinsi Kalimantan Tengah</t>
  </si>
  <si>
    <t>Dasar kami dalam penelitian ini adalah ketertarikan kami untuk membahas salah satu ritual adat di Kalimantan Tengah, yaitu tradisi Laluhan. Masalah yang kami angkat disini adalah meningkatnya modernisasi yang dapat mengancam kehilangannya tradisi Laluhan ini.</t>
  </si>
  <si>
    <t>Eksistensi Gong Garantung sebagai Alat Musik Tradisional Suku Dayak di Kalimantan Tengah</t>
  </si>
  <si>
    <t>Penelitian ini membahas tentang eksistensi gong garantung sebagai salah satu alat musik tradisional suku Dayak di Kalimantan Tengah. Hal yang melatarbelakangi penelitian ini adalah adanya kekhawatiran bahwa alat musik tradisional semakin jarang dikenal dan dimainkan oleh generasi muda karena pengaruh modernisasi. Permasalahan utama yang diangkat yaitu bagaimana keberadaan gong garantung di masyarakat Dayak saat ini, apa saja fungsi dan maknanya, serta bagaimana upaya yang dilakukan untuk melestarikannya.
Metode penelitian yang digunakan adalah metode kualitatif dengan cara observasi, wawancara, dan dokumentasi. Wawancara dilakukan dengan tokoh adat, pemain musik tradisional, dan juga generasi muda untuk mendapatkan gambaran yang lebih lengkap.
Hasil penelitian menunjukkan bahwa gong garantung masih dipakai dalam upacara adat, ritual keagamaan, maupun acara sosial, tetapi pemakaiannya mulai berkurang. Faktor yang memengaruhi antara lain kurangnya minat generasi muda, terbatasnya dokumentasi, dan pengaruh budaya luar. Namun demikian, ada usaha pelestarian seperti kegiatan sanggar seni, pengenalan melalui sekolah, dan festival budaya.
Kesimpulannya, gong garantung tetap memiliki arti penting sebagai identitas budaya Dayak, tetapi perlu dijaga dan dikembangkan agar tidak hilang di masa depan.</t>
  </si>
  <si>
    <t>TURUS TAJAK DALAM PERKAWINAN SUKU DAYAK MA’ANYAN</t>
  </si>
  <si>
    <t>Penelitian ini mengkaji tradisi Turus Tajak dalam perkawinan adat Dayak Ma’anyan yang melambangkan kesiapan berumah tangga dan penghormatan kepada leluhur. Dengan metode kualitatif dan pendekatan etnografi melalui wawancara, observasi, serta studi pustaka, penelitian ini menganalisis makna, tahapan, perubahan, serta upaya pelestarian tradisi agar tetap relevan di era modern.</t>
  </si>
  <si>
    <t>ANALISIS SEJARAH ARKEOLOGI DAN BUDAYA GOA PASSEA DI BULUKUMBA</t>
  </si>
  <si>
    <t>Diduga awal penemuan Gua Passea berawal dari cerita masyarakat lokal yang kemudian menarik perhatian peneliti arkeologi untuk menelusuri jejak sejarah dan fungsi gua tersebut. Ada pun peninggalan yang masih ada di dalam Gua Passea berupa peti mati kayu, kerangka manusia, serta stalaktit dan stalagmit yang menjadi bukti kuat adanya aktivitas hunian sekaligus pemakaman leluhur.</t>
  </si>
  <si>
    <t>Ritual Ziarah Makam Tokoh Sejarah di Kecamatan Suppa, Kabupaten Pinrang, Provinsi Sulawesi Selatan; Perspektif Sejarah dan Tradisi</t>
  </si>
  <si>
    <t>Penelitian ini dilakukan untuk mempelajari tradisi ziarah makam tokoh sejarah di Suppa, khususnya di kompleks makam We Tenriawaru Pancaitana Besse Kajuara dan tokoh lainnya. Tujuan penelitian ini adalah untuk mengetahui nilai sejarah dan budaya yang ada dalam tradisi tersebut. Pengumpulan data dilakukan melalui studi pustaka, observasi lapangan,  dan wawancara dengan masyarakat dan tokoh adat.</t>
  </si>
  <si>
    <t>Transformasi Peran Aksara Lontara: Dari Identitas Budaya Ke Simbol Yang Terlupakan</t>
  </si>
  <si>
    <t>Penelitian ini berjudul Tranformasi Peran Aksara Lontara: Dari Identitas Budaya Ke Simbol Yang Terlupakan</t>
  </si>
  <si>
    <t>SIMON (Spin Monopoly) Tic Tac Toe Pancasila; Inovasi Membangkitkan Semangat Pancasila Pada Generasi Muda Melalui Permainan Interaktif</t>
  </si>
  <si>
    <t>Masa SMA merupakan fase penting dalam pembentukan karakter, namun banyak siswa menunjukkan perilaku yang tidak mencerminkan nilai-nilai Pancasila. Rendahnya pemahaman terhadap lima sila Pancasila menyebabkan peserta didik belum mampu menerapkannya secara nyata dalam kehidupan sehari-hari. Akibatnya, berbagai penyimpangan terjadi di lingkungan sekolah, seperti tawuran, membawa HP berisi konten pornografi, pelecehan seksual terhadap teman sebaya, penyalahgunaan narkoba, pencurian, serta pelanggaran terhadap peraturan sekolah dan masyarakat. Hal ini mencerminkan kurangnya penghayatan dan pengamalan nilai-nilai luhur bangsa. Untuk mengatasi hal tersebut, diperlukan media edukasi yang menarik, interaktif, dan sesuai dengan usia serta karakteristik siswa. Media yang menyenangkan akan membuat proses pembelajaran lebih bermakna dan mudah dipahami. Berdasarkan hal itu, penulis menawarkan solusi berupa penerapan media edukatif interaktif bernama SIMON (Spin Monopoly) Tic Tac Toe Pancasila. Media ini merupakan permainan edukatif yang dirancang untuk meningkatkan pemahaman siswa terhadap nilai-nilai Pancasila secara menyenangkan. Dengan pendekatan yang sesuai, diharapkan siswa mampu menginternalisasi nilai-nilai Pancasila dan menerapkannya dalam perilaku sehari-hari di lingkungan sekolah maupun masyarakat secara konsisten.</t>
  </si>
  <si>
    <t>Siri' Na Pacce Sebagai Nilai Utama Dalam Epos I La Galigo dan Relevansinya Terhadap Kehidupan Modern</t>
  </si>
  <si>
    <t>I La Galigo adalah epos Bugis terpanjang di dunia, ditulis dalam aksara lontaraq sepanjang 6.000 halaman. Isinya memuat kisah kepahlawanan, cinta, serta mencerminkan pandangan hidup dan budaya Bugis kuno. Sehingga Siri’ na pacce menjadi inti identitas Bugis-Makassar dan tercermin dalam kisah I La Galigo. Siri’ menekankan martabat dan kehormatan, sedangkan pacce menekankan empati dan solidaritas, seperti terlihat pada tokoh Sawerigading yang menjaga kehormatan Bugis melalui keberanian dan cinta. Kembali di kehidupan modern saat ini yang di mana budaya perlahan dilupakan sedikit demi sedikit dengan adanya perkembangan zaman membuat nilai-nilai terdahulu sering terlupakan sehingga peneliti akhirnya memunculkan penelitian berjudul Siri' Na Pacce Sebagai Nilai Utama Dalam Epos I La Galigo dan Relevansinya Terhadap Kehidupan Modern</t>
  </si>
  <si>
    <t>TARA Application; Inovasi Media Edukasi Digital untuk Pelestarian Aksara Lontara di Kalangan Generasi Muda</t>
  </si>
  <si>
    <t>Aksara Lontara Bugis-Makassar merupakan warisan budaya yang sarat nilai historis, namun mengalami penurunan minat di kalangan generasi muda akibat derasnya arus globalisasi dan perkembangan teknologi. Rendahnya kesadaran kolektif masyarakat Bugis dalam melestarikan aksara ini menjadi tantangan serius, sehingga diperlukan media pembelajaran inovatif yang sesuai dengan karakter generasi digital. Penelitian ini bertujuan untuk mengetahui pengaruh penggunaan TARA Application sebagai media edukasi digital dalam meningkatkan pemahaman siswa terhadap Aksara Lontara. Metode penelitian yang digunakan adalah pra-eksperimen dengan desain One Group Pretest-Posttest, melibatkan 28 siswa kelas XI MAN 1 Soppeng. Data dikumpulkan melalui tes (pretest dan posttest) serta angket respon siswa, kemudian dianalisis secara deskriptif kuantitatif. Hasil penelitian menunjukkan adanya peningkatan signifikan pemahaman siswa, dengan rata-rata skor pretest 58,2 (kategori cukup) meningkat menjadi 86,3 (kategori sangat tinggi) pada posttest. Respon siswa juga sangat positif, dengan rata-rata skor angket 41,8 dari 50 poin, dan lebih dari 90% menyatakan setuju dan sangat setuju terhadap kebermanfaatan aplikasi. Dengan demikian, TARA Application terbukti efektif sebagai media pembelajaran interaktif sekaligus sarana pelestarian budaya lokal yang mampu menumbuhkan kecintaan generasi muda terhadap aksara Lontara.</t>
  </si>
  <si>
    <t>The Lost Civilization: Mengungkap Jejak Peradaban Besi yang Hilang di Danau Matano, Studi Arkeologi dan Historis</t>
  </si>
  <si>
    <t>Penelitian ini bertujuan untuk mengkaji tentang awal mulai, kondisi, dan berakhirnya peradaban besi yang ada di desa Matano dengan menggunakan metode pendekatan kualitatif untuk menganalisis data yang diperoleh dari studi literatur, wawancara, dan juga observasi langsung. Hasil penelitian ini menunjukkan bahwa peradaban besi di desa Matano telah berlangsung selama berabad-abad. Selama periode tersebut, pandai besi merupakan salah satu mata pencaharian utama masyarakat. Hasil karya sebagai pengrajin besi pada saat itu dijadikan sebagai kebanggan tersendiri oleh masyarakat setempat. Hasil karya itu juga digunakan untuk memenuhi kehidupan sehari-hari dan dijadikan sebagai peralatan perang yang memperkuat pasukan kerjaan pada saat itu. Namun,  keberadaan pandai besi mulai menghilang dikarenakan terdapat pemberontakan pasca kemerdekaan yang terbentuk dari satuan masyarakat untuk memaksa penyebaran agama Islam. Ada juga faktor lain seperti pengaruh berkembangnya teknologi dan kemunculan sumber mata pencaharian lain.</t>
  </si>
  <si>
    <t>Evolusi Perkembangan Algortima</t>
  </si>
  <si>
    <t>Algoritma adalah serangkaian langkah-langkah sistematis yang dirancang untuk.menyelesaikan suatu masalah atau mencapai tujuan tertentu. Dalam konteks komputasi, algoritma adalah dasar dari pemrograman, yang berupa urutan instruksi untuk memproses data dan menghasilkan keluaran yang diinginkan.Penelitian ini di latarbelakangi oleh kurangnya perhatian terhadap kontribusi tokoh perempuan dalam sejarah sains khususnya pada era awal perkembangan teknologi komputasi. salah satu tokoh penting yang karya nya sering luput dari sorotan adalah Augusta Ada King, Countess Of Lovelace. Masalah yang diangkat adalah ingin mengetahui bagaimana Ada Lovelace mendapatkan ide untuk membuat algoritama pertamanya? Tujuan dari penelitian adalah untuk mengkaji kontribusi Ada Lovelace terhadap cikal bakal perkembangan komputer, menelaah relevansi pemikiranya dengan teknologi masa kini, serta mendorong kesadaran akan peran perempuan dalam sejarah sains. Metode penelitian yang digunakan adalah studi literatur dengan pengumpulan data sebagai berikut: Analisis sumber primer seperti catatan asli Lovelace tentang Analytical Engine karya Charless Babbage.Analisis sember sekunder, berupa buku, jurnal, dan arsip sejarah yang membahas tentang Ada Lovelace. Metode biografis, berfokus pada kehidupan Ada Lovelace secara keseluruhan, dari masa kecil hingga
penelitiannya. Hasil penelitian: Saat menerjemahkan makalah Luigi Federico Menabrea tentang mesin analitik, Lovelace menambahkan catatan berisi algoritma pertama di
dunia untuk menghitung bilangan Bernouli. Kesimpulan: Penelitian ini menunjukkan bahwa ide algoritma pertama di dunia yang di buat oleh
Ada Lovelace berawal dari perpaduan pendidikan matematika yang kuat , bimbingan ibunya, serta kolaborasi dengan Charles Babbage.</t>
  </si>
  <si>
    <t>Asal Usul Seri Tanjung dan Cara Terbentuk Desa Seri Tanjung</t>
  </si>
  <si>
    <t>Makalah penelitian berjudul "Studi Biografi 'Asal Usul Seri Tanjung dan Cara Terbentuknya Desa Seri Tanjung'" membahas tentang sejarah Desa Seri Tanjung di Ogan Ilir, Sumatera Selatan. Berdasarkan penelitian, nama desa ini berasal dari dua sumber utama:
  Geografis dan Legenda Lokal: Nama Seri Tanjung diambil dari lokasi desa di sebuah tanjung (daratan yang menjorok ke sungai) tempat tumbuhnya sebuah pohon besar yang disebut pohon seri.
  Peran Tokoh Penyebar Islam: Nama desa juga terkait dengan Usang Baginda Sari, seorang tokoh yang menyebarkan Islam dan mendirikan desa tersebut. Desa yang awalnya bernama Penantian diubah menjadi Seri Tanjung, yang diyakini sebagai gabungan dari nama "Baginda Sari" dan letak geografisnya.</t>
  </si>
  <si>
    <t>Kidah-Kidahan: Jejak Tradisi Pertunangan Cilik sebagai Cerminan Kearifan Lokal Masyarakat Rambang</t>
  </si>
  <si>
    <t>Kidah-Kidahan adalah tradisi pertunangan cilik yang masih hidup di kalangan masyarakat suku Rambang, Prabumulih, Sumatera Selatan. Tradisi ini biasanya dilakukan ketika anak masih kecil, bahkan sebelum mereka memahami makna pernikahan. Tujuannya bukan semata-mata untuk menikahkan anak, melainkan sebagai bentuk ikatan kekeluargaan, mempererat hubungan antar dua keluarga, serta menjaga keharmonisan sosial di masyarakat.
Di baliknya, tersimpan kearifan lokal seperti nilai kebersamaan, gotong royong, penghormatan terhadap adat, dan upaya melestarikan identitas budaya Rambang. Walaupun di masa kini tradisi ini mulai jarang dilakukan karena perubahan zaman, Kidah-Kidahan tetap menjadi jejak penting warisan budaya yang mencerminkan cara masyarakat Rambang menjaga ikatan sosial dan nilai tradisional mereka.</t>
  </si>
  <si>
    <t>GACOR (Game Congklak Kritis): Penggunaan Metode Gamifikasisebagai Penguatan Literasi Sejarah pada Materi KemerdekaanIndonesia untuk Meningkatkan Kemampuan Berpikir Kritis padaMurid SMA Negeri 1 Belitang</t>
  </si>
  <si>
    <t>Beberapa orang menganggap bahwa literasi hanya sekedar membaca saja, pdahal literasi memiliki makna lebih dari itu. LIterasi artinya seseorang dapat membaca, memahami, menyimpulkan, dan mengkritisi isi bacaan. Dalam bidang sejarah, literasi semakin penting untuk diperkuat agar pembaca tidak hanya dapat membaca sejarah, tetapi dapat memahami kronologi suatu sejarah. Literasi sejarah dapat menjadi alat untuk menyikapi rendahnya minat literasi pada murid saat mempelajari sejarah. Literasi sejarah juga dapat mendorong murid untuk berpikir kritis. Berpikir kritis artinya kemampuan murid untuk secara rasional menganalisis, mengevaluasi, dan membuat penilaian secara objektif terhadap informasi. Dalam dunia pendidikan, keterampilan berpikir kitis menjadi kemampuan penting yang harus dimiliki oleh setiap murid. Namun, hasil survei oleh Program for Iinternational Student Assessment (PISA) pada 2019 Indonesia menjadi 10 negara terbawah dengan tingkat literasi rendah. Dengan permasalahan ini, penulis memanfaatkan metode gamifikasi dengan pemanfaatan game congklak sebagai alternatif untuk meningkatkan literasi sejarah pada materi kemerdekaan Indonesia. Dengan keterlibatan game, maka murid dapat dengan semangat memahami materi sejarah tanpa rasa bosan sehingga dapat meningkatkan kemampuan berpikir kritis murid. Pada penelitian ini penulis menggunakan metodologi peneltian kualitatif dengan analisis data secara induktif. Responden didapat dari kelas kontrol dan kelas terikat yang berjumlah 63 murid. Hasil yang didapatkan yaitu GACOR memiliki keefektifan sebesar 98,4% dan memiliki 3 manfaat utama antara lain: 1) Dapat membantu murid dalam penguatan literasi sejarah, 2) Dapat meningkatkan kemampuan berpikir kritis murid, 3) Dapat memahami materi kemerdekaan Indonesia dengan baik. Dengan demikian, dapat ditarik kesimpulan bahwasannya pelaksanaan GACOR memberikan pengaruh terhadap peningkatan literasi sejarah dan kemampuan berpikir kritis murid.</t>
  </si>
  <si>
    <t>Transformasi Ikon Biduk Kajang Menjadi Motif Batik Sebagai Warisan Budaya Masyarakat Kayuagung, Ogan Komering Ilir</t>
  </si>
  <si>
    <t>Warisan budaya bukanlah benda mati yang berhenti pada masa lalu, melainkan ingatan kolektif yang terus bergerak dan bertransformasi. Inilah gagasan utama penelitian sejarah kami yang berjudul “Transformasi Ikon Biduk Kajang menjadi Motif Batik sebagai Warisan Budaya Masyarakat Kayuagung, Ogan Komering Ilir.” Fokus penelitian ini sederhana namun bermakna: bagaimana sebuah perahu tradisional yang dahulu menjadi “rumah berjalan” di sungai, kini hidup kembali dalam motif batik dan songket sebagai identitas budaya dan simbol ekonomi kreatif masyarakat Ogan Komering Ilir.  Biduk Kajang memiliki peran penting dalam kehidupan masyarakat perairan sejak masa Sriwijaya abad VII Masehi. Fungsi ganda sebagai alat transportasi dan tempat tinggal menjadikannya bukan sekadar sarana ekonomi, tetapi juga simbol kearifan lokal dan kebersamaan. Namun, sejak 1980-an, ketika jalur darat semakin dominan dan perdagangan tembikar Kayuagung menurun, perahu ini perlahan hilang dari kehidupan sehari-hari. Yang tersisa hanyalah cerita, replika, dan kenangan simbolis yang masih lekat di benak masyarakat.  Berangkat dari kegelisahan inilah penelitian ini dilakukan. Kami menggunakan metode historical research melalui heuristik, kritik sumber, interpretasi, hingga historiografi. Data dikumpulkan dari studi literatur, wawancara dengan akademisi dan pengrajin batik, serta dokumentasi visual. Dari sini, kami berhasil merekonstruksi perjalanan panjang Biduk Kajang: dari perahu tradisional, menjadi ikon budaya, hingga diwujudkan dalam motif tekstil.  Transformasi ini bukan proses instan. Pada 2021, motif songket Biduk Kajang pertama kali diperkenalkan, diikuti dengan pengembangan batik motif Biduk Kajang pada 2024 melalui pelatihan pengrajin oleh Pemkab OKI dan Dekranasda. Proses kreatifnya melibatkan stilisasi elemen khas perahu seperti atap kajang, haluan (selungku), dan gelombang sungai, yang dipadukan dengan ornamen lokal Sumatera Selatan seperti pucuk rebung. Hal ini menunjukkan bahwa motif tidak sekadar dekoratif, melainkan representasi visual dari identitas sejarah masyarakat Kayuagung.  Temuan utama penelitian ini adalah bahwa transformasi Biduk Kajang memiliki dua dimensi penting. Pertama, dimensi kultural, yakni pelestarian warisan maritim yang hampir punah ke dalam media tekstil yang adaptif dengan zaman. Kedua, dimensi ekonomi, karena motif ini kini diproduksi secara luas, dipromosikan dalam pameran, bahkan dipakai sebagai seragam resmi ASN Pemkab OKI. Artinya, warisan budaya tidak hanya dijaga, tetapi juga dikembangkan sebagai kekuatan ekonomi kreatif lokal.  Kesimpulannya, penelitian ini membuktikan bahwa warisan budaya seperti Biduk Kajang mampu bertahan dan relevan di era modern, asalkan ada upaya transformasi yang kreatif, dukungan kelembagaan, dan keterlibatan masyarakat. Transformasi Biduk Kajang ke dalam motif batik adalah bukti nyata bahwa sejarah bukan hanya untuk dikenang, tetapi juga bisa menjadi sumber daya hidup yang menghubungkan masa lalu, masa kini, dan masa depan.</t>
  </si>
  <si>
    <t>Perkembangan Fungsi Gedung Ledeng (Kantor Wali Kota Palembang) dari Masa Kolonial hingga Sekarang</t>
  </si>
  <si>
    <t>Gedung Ledeng adalah bangunan peninggalan kolonial Belanda yang menjadi bukti awal modernisasi Kota Palembang. Sekarang, bangunan ini digunakan sebagai Kantor Wali Kota Palembang yang terletak dipusat kota. Namun saat ini sebagian masyarakat Palembang belum mengetahui dengan jelas sejarah perkembangan fungsi gedung dari masa ke masa. Penelitian ini bertujuan untuk mengetahui perkembangan fungsi pada Gedung Ledeng (Kantor Wali Kota Palembang) dari masa kolonial hingga masa kini.</t>
  </si>
  <si>
    <t>Transformasi Pesanggrahan Langenharjo : Dari Tempat Tinggal Raja Menjadi Warisan Budaya</t>
  </si>
  <si>
    <t>Penelitian ini membahas Sejarah dan Perkembang Pesanggrahan Langenharjo dari Kasunanan Surakarta hingga masa kini. Dan memberikan saran untuk perkembangan Pesanggrahan Langenharjo. Pesanggrahan Langenharjo dari Tempat Tinggal Raja hingga menjadi warisan budaya. Saya memilih penelitian ini untuk perkembangan Pesanggrahan Langenharjo untuk diperhatikan sebagai tempat wisata spiritual dan edukasi.</t>
  </si>
  <si>
    <t>Akulturasi Penyebaran Islam di Kudus Melalui Media Ukir oleh Kyai Telingsing</t>
  </si>
  <si>
    <t>Penelitian berjudul ini bertujuan untuk mengetahui jejak penyebaran Islam di Kota Kudus oleh Kyai Telingsing dan akulturasi serta metode penyebaran yang digunakan untuk menyebarkan agama Islam kepada masyarakat. Kami melakukan penelitian melalui wawancara kepada narasumber yang bernama Pak Nor Hidayat selaku juru kunci makam Kyai Telingsing. Kami juga  menggunakan analisis melalui data di media lain, dari hasil yang telah kami terima yaitu, Kyai Telingsing dikenal sebagai ahli ukir dan orang yang sakti. Kyai Telingsing menggunakan beberapa metode dalam dakwahnya diantaranya yaitu dengan mengajarkan masyarakat mengukir, ukiran yang diajarkan seperti kaligrafi, bentuk buah, sayur dan ukiran gebyok, ukiran gebyok merupakan perpaduan dari budaya Tionghoa dan Islam. Selain itu juga beliau mendekatkan diri kepada masyarakat dengan membuka pengobatan.</t>
  </si>
  <si>
    <t>Jejak Tsunami Purba Di Cilacap</t>
  </si>
  <si>
    <t>Kami akan membahas tentang temuan menarik dari para peneliti BRIN mengenai jejak tsunami purba di Cilacap, Jawa Tengah. Ternyata, bukti adanya tsunami ribuan tahun lalu bisa terungkap melalui penelitian mikrofosil kecil yang disebut foraminifera.Tim peneliti BRIN menemukan lapisan tanah di wilayah Cilacap yang mengandung banyak fosil foraminifera.Penemuan ini penting banget, karena bisa jadi bukti ilmiah bahwa tsunami besar pernah melanda pantai selatan Jawa.Dengan mengetahui sejarah bencana purba, kita bisa memperkirakan potensi ancaman di masa depan, sehingga masyarakat dan pemerintah bisa lebih siap menghadapi kemungkinan tsunami</t>
  </si>
  <si>
    <t>ANALISIS SEJARAH DAN ARSITEKTUR BANGUNAN CAGAR BUDAYA CABEAN KUNTI SEBAGAI REFLEKSI KEHIDUPAN MASYARAKAT PADA MASA DINASTI MATARAM KUNO</t>
  </si>
  <si>
    <t>Dari hasil penelitian ini dapat disimpulkan bahwa petirtaan Cabean Kunti berada didaerah Desa Cabean Kunti, Kecamataan Cepogo, Kabupaten Boyolali, Provinsi Jawa Tengah. Situs ini dibangun pada Abad ke-8 hingga ke-10 M. Situs ini mempunyai 7 (tujuh) kolam atau sendang yang dipercaya masyarakat sebagai tempat pemandian suci untuk ritual pembersihan diri.
Petirtaan dalam kehidupan sosial budaya berperan sebagai situs bersejarah yang mempunyai nilai spiritual. Petirtaan berfungsi sebagai tempat tradisi pemandian, sumber air, upacara adat, dan juga bagian penting dari identitas masyarakat.</t>
  </si>
  <si>
    <t>CILACAP BUMI HANGUS TAHUN 1947</t>
  </si>
  <si>
    <t>Mengingatkan kembali sejarah kota Cilacap yang pernah mengalami peristiwa bumi hangus pada tahun 1947</t>
  </si>
  <si>
    <t>H.M. Nitisemito dan Industrialisasi Rokok Kretek : Studi Historis tentang Etos Wirausaha Pribumi di Era Kolonial (1874–1953)</t>
  </si>
  <si>
    <t>Kretek bukan hanya rokok, melainkan bagian dari budaya dan identitas ekonomi Indonesia. Kudus yang dulu dikenal sebagai Kota Santri, pada awal abad ke-20 menjelma menjadi pusat industri kretek berkat peran besar H.M. Nitisemito dengan merek Tjap Bal Tiga. Penelitian ini mencoba melihat bagaimana Nitisemito membangun kejayaan kretek, sekaligus menggambarkan semangat wirausaha pribumi yang mampu menembus keterbatasan zaman kolonial. Penelitian dilakukan dengan metode historis melalui pengumpulan sumber, verifikasi, analisis, dan penulisan. Sumber utama berasal dari arsip merek dagang tahun 1923, dokumen perusahaan, piagam, foto, dan kliping surat kabar kolonial yang tersimpan di Museum Kretek dan Museum Gusjigang. Sumber pendukung diambil dari buku, artikel, dan penelitian sebelumnya.Hasilnya menunjukkan ba hwa Nitisemito sukses mengubah produksi kretek dari skala rumahan menjadi industri besar lewat sistem “abon” (outsourcing awal), jaringan distribusi luas, dan promosi kreatif—mulai dari hadiah penukaran bungkus hingga sandiwara keliling. Bal Tiga pernah menjadi raksasa industri pada 1930-an, namun kemudian runtuh karena krisis global, pendudukan Jepang, dan konflik internal. Kisah Nitisemito membuktikan bahwa keberanian berinovasi dan membaca peluang adalah kunci kesuksesan. Warisan etos wirausahanya tetap relevan sebagai inspirasi bagi pembangunan industri berbasis kearifan lokal di masa kini.</t>
  </si>
  <si>
    <t>Rekam Jejak Sejarah Pala: Dari Komoditas Menjadi Identitas Nasional</t>
  </si>
  <si>
    <t>Pala merupakan salah satu komoditas rempah yang memiliki rekam jejak panjang dalam sejarah bangsa Indonesia sejak masa kolonial yang saat ini kurang dikenal oleh masyarakat. Penelitian ini mengangkat masalah pengembangan pengenalan pala oleh masyarakat, ketidaktahuan Gen Z terhadap pala, dan rekam jejak sejarah yang terlupakan. Metode penelitian yang digunakan adalah kualitatif melalui studi literatur, observasi, serta wawancara. Hasil penelitian menunjukkan bahwa pala melewati perjalanan yang panjang dari komoditas sampai dengan identitas nasional. Pengembangan pengenalan pala berarah positif dan alasan kurang dikenalnya pala adalah kalah saing dengan produk lain. Pala dengan rekam jejak sejarah panjang dari komoditas menjadi identitas nasional kurang dikenal oleh Gen Z karena kalah saing dengan produk lain, tetapi perkembangan pengenalan mengarah positif.</t>
  </si>
  <si>
    <t>Tinjauan Filosofis Perubahan Nama Dalam Jawa(Studi Kasus Perubahan Nama MulyonoMenjadi Joko Widodo)</t>
  </si>
  <si>
    <t>Nama diartikan sebagai kata yang digunakan untuk menyebut atau memanggil orang, tempat, barang, binatang, dan sebagainya. Selain itu, nama juga bisa berarti gelar, sebutan, kemashuran, kebaikan, atau kehormatan. Nama digunakan untuk identitas, komunikasi, dan informasi seseorang. Nama-nama untuk tempat, wilayah, desa, kampung, dan sebagainya diberikan dengan tujuan yang sama. Yang menjadi pertanyaan dalam penelitian ini adalah : Apa yang menjadi dasar filosofis bagi Masyarakat Jawa saat memutuskan untuk mengganti nama pada anak? Penelitian ini bertujuan untuk Meneliti kebiasaan perubahan nama ditinjau dari segi filosofis jawa dengan studi kasus Perubahan Nama Mulyono Menjadi Joko Widodo. Metode yang digunakan adalah wawancara terhadap narasumber yang dilengkapi dengan studi Pustaka. Data yang diperoleh dari wawancara. Kemudian dilakukan triangulasi data pada data hasil wawancara sehingga diperoleh suatu pemahaman tentang alasan perubahan nama dalam budaya Jawa terutama untuk kasus nama Mulyono menjadi Joko Widodo. Hasilnya diketahui penyebab perubahan nama pada kasus Mulyono menjadi Joko Widodo.</t>
  </si>
  <si>
    <t>Jejak Merdeka di Bumi Solo: Api Juang Panembahan Letnan Kolonel Slamet Riyadi dalam Mempertahankan Kemerdekaan RI 07-10 Agustus 1949</t>
  </si>
  <si>
    <t>Penelitian ini membahas peran Slamet Riyadi dalam Serangan Empat Hari di Solo. Dengan tekad dan strategi gerilya, ia berhasil melemahkan kekuatan militer Belanda walau menimbulkan korban jiwa dan kerusakan rumah warga. Namun semangat perjuangan pasukan dan rakyat tidak surut. Keberanian dan kepemimpinan Slamet Riyadi menguatkan tekad pasukan untuk mempertahankan kemerdekaan RI. Untuk mengenang jasanya, namanya diabadikan pada berbagai jalan dan Universitas di Solo.</t>
  </si>
  <si>
    <t>Kajian Fenomenologi Sejarah: Transformasi Peran dan Identitas Perempuan Abdi Dalem di Keraton Mangkunegaran Surakarta Pasca-Kemerdekaan (1945-2025)</t>
  </si>
  <si>
    <t>Penelitian ini menggunakan metode kualitatif dengan pendekatan fenomenologi sejarah. Pendekatan ini dipilih untuk memahami secara mendalam makna pengalaman hidup para perempuan abdi dalem Keraton Mangkunegaran dalam menyikapi perubahan peran dan identitas mereka dari tahun 1945 hingga 2025. Fenomenologi sejarah tidak hanya berusaha menggali inti dari pengalaman tersebut tetapi juga menelusuri bagaimana pengalaman itu berevolusi seiring dengan dinamika sejarah dan perubahan zaman.</t>
  </si>
  <si>
    <t>Bangunan Sekolah Tarakanita: Saksi Sejarah dan Pendidikan di Magelang</t>
  </si>
  <si>
    <t>Bangunan Sekolah Tarakanita di Magelang bukan hanya gedung tua, tetapi saksi sejarah perjuangan sejak masa kolonial hingga kini. Didirikan sekitar 1900, sekolah ini pernah dipakai Belanda sebagai lembaga pendidikan eksklusif, lalu pada masa Jepang beralih fungsi menjadi markas militer sekaligus tempat perjuangan rakyat. Tahun 1949, bangunan ini ikut terkena bumi hangus dalam peristiwa Magelang Kembali. Kini, Tarakanita tetap berdiri sebagai sekolah modern yang mengusung Kurikulum Merdeka, membentuk siswa berkarakter, kreatif, dan berprestasi. Masyarakat memandangnya sebagai identitas kota, warisan sejarah, sekaligus pusat pendidikan yang patut dijaga bersama.</t>
  </si>
  <si>
    <t>Perkembangan Pemerintahan Provinsi Jawa Tengah Tahun 1930-2025</t>
  </si>
  <si>
    <t>Jawa Tengah merupakan salah satu provinsi yang ada di Indonesia. Jawa Tengah telah mengalami berbagai perubahan sistem pemerintahan yang disesuaikan dengan kepemimpinan pusat dan undang-undang yang berlaku. Penelitian ini ditujukan untuk mengetahui bagaimana perkembangan Jawa Tengah dari masa ke masa. Penelitian ini menggunakan metode  heuristik, kritik sumber, interpretasi dan historiografi. Sumber data tersebut diambil dari dokumen-dokumen resmi pemerintahan. Hasil dari penelitian ini menunjukan Jawa Tengah secara kronologis memiliki tiga masa kepemimpinan, yakni Pemerintahan Masa Kolonial, Pemerintahan Masa Pendudukan Jepang, dan Pemerintahan Masa Kemerdekaan. Pemerintahan Masa Kemerdekaan juga mengalami beberapa perubahan menurut undang-undang yang berlaku. Setiap periode undang-undang membawa perubahan dalam struktur pemerintahan, sistem pemilihan kepala daerah, dan pembagian kewenangan antara pemerintah dan pusat. Perubahan tersebut mencerminkan revolusi sistem pemerintahan Indonesia yang terus berkembang mengikuti perubahan zaman serta tuntutan demokratis.</t>
  </si>
  <si>
    <t>Peran Museum Kretek Sebagai Sumber Pembelajaran Sejarah Lokal di Kudus</t>
  </si>
  <si>
    <t>Museum Kretek Kudus berperan penting dalam melestarikan sekaligus memperkenalkan sejarah lokal kepada masyarakat, khususnya generasi muda. Penelitian ini bertujuan menganalisis peran Museum Kretek sebagai sumber pembelajaran sejarah lokal dengan metode kualitatif melalui observasi, wawancara, dan studi kasus. Hasil penelitian menunjukkan bahwa koleksi museum, seperti rokok klobot, alat linting tradisional, dan diorama pabrik kretek, mampu memberikan pengalaman belajar kontekstual yang tidak diperoleh dari buku semata. Selain itu, museum juga berfungsi sebagai ruang rekreasi budaya melalui pameran, pertunjukan seni, dan fasilitas pendukung. Namun, pemanfaatannya sebagai media pendidikan formal masih terbatas karena minimnya fasilitas interaktif, stigma negatif terhadap rokok, serta kurangnya integrasi dengan kurikulum sekolah. Dengan demikian, Museum Kretek memiliki potensi besar sebagai sumber pembelajaran sejarah lokal apabila dikembangkan melalui peningkatan sarana edukatif, kerja sama dengan sekolah, dan pemanfaatan media pembelajaran interaktif.</t>
  </si>
  <si>
    <t>Rekonstruksi Sejarah Kelam Jembatan Bacem: Tinjauan Analisis Dokumen</t>
  </si>
  <si>
    <t>Jembatan Bacem di Kabupaten Sukoharjo, Jawa Tengah, menyimpan narasi sejarah kelam sebagai salah satu lokasi eksekusi dan pembuangan jenazah korban tragedi 1965–1966 yang dituduh sebagai anggota atau simpatisan PKI. Namun, hingga kini narasi tersebut belum banyak diungkap melalui kajian ilmiah yang sistematis dan berbasis dokumen. Penelitian ini bertujuan merekonstruksi narasi sejarah di sekitar Jembatan Bacem melalui pendekatan historiografi kritis dengan metode analisis dokumen. Data diperoleh dari arsip surat kabar, dokumenter, laporan komunitas korban, serta artikel sejarah. Analisis dilakukan melalui kritik sumber dan triangulasi dokumen. Hasil yang diharapkan adalah tersusunnya narasi sejarah yang lebih objektif dan inklusif terkait peristiwa tersebut. Penelitian ini diharapkan memberikan kontribusi terhadap pemahaman sejarah lokal dan pelurusan ingatan kolektif yang selama ini tertutup oleh narasi tunggal negara</t>
  </si>
  <si>
    <t>Peran Tanah Perdikan Pengging Dalam Melestarikan Tradisi Sebaran Apem Keraton Surakarta di Era Modernisasi</t>
  </si>
  <si>
    <t>Penelitian ini bertujuan menganalisis tantangan, strategi, peran, dan fungsi dalam pelestarian Tradisi Sebaran Apem di SMAN 1 Teras selama 8 minggu dengan 10 sampel dengan teknik purpose sampling. Data dikumpulkan melalui wawancara dan kuesioner, dengan validitas menggunakan triangulasi sumber dan metode. Analisis data, yaitu produksi, reduksi, sajian, dan simpulan. Hasil penelitian: Tantangan, yakni anak muda tidak mau mempelajari Sejarah, memudarnya nilai budaya lokal, kurangnya pengetahuan dan dukungan, Globalisasi. Strategi, Gotong royong, Bekerjasama dengan dinas pariwisata. Wilayah Pengging bukan lagi tanah perdikan, karena menjadi bagian NKRI dan perkembangan demokrasi. Fungsi wilayah Pengging sebagai Tempat pelaksanaan, Pusat kegiatan spiritual, Simbol rasa syukur dan maaf.</t>
  </si>
  <si>
    <t>PRASASTI WONOSEGORO(MENGUNGKAP SUMBER DAYA ARKEOLOGI ZAMAN MATARAM KUNO SEBAGAI JEJAK PERMUKIMAN KARESIAN)</t>
  </si>
  <si>
    <t>penelitian ini berisikan tentang hubungan prasasti Wonosegoro dengan jejak karesian masa Mataram kuno, serta peran pemerintah dalam pelestarian prasasti wonosegoro</t>
  </si>
  <si>
    <t>“HIPAR” (Heritage Patiayam AR): Pengembangan Media Edukasi Sejarah Lokal Berbasis Augmented Reality pada Situs Purbakala Patiayam Kudus</t>
  </si>
  <si>
    <t>Judul tersebut merujuk pada sebuah penelitian dan pengembangan media edukasi sejarah yang memanfaatkan teknologi Augmented Reality (AR). HIPAR sendiri merupakan singkatan dari Heritage Patiayam AR, yaitu sebuah aplikasi yang dirancang untuk memperkenalkan dan meningkatkan pemahaman masyarakat, khususnya generasi muda, mengenai nilai sejarah dan budaya di Situs Purbakala Patiayam, Kabupaten Kudus.</t>
  </si>
  <si>
    <t>SILASE MULTIFOLIA: INOVASI COMPLETE FEED LIMBAH DEDAUNAN KOMODITAS UNGGULAN BANJARNEGARA UNTUK MENINGKATKAN PERTUMBUHAN KAMBING ETAWA</t>
  </si>
  <si>
    <t>Peternakan kambing memiliki peranan penting dalam menunjang kehidupan pedesaan di Kabupaten Banjarnegara. Kambing etawa merupakan salah satu jenis ternak yang potensial untuk dibudidayakan. Namun, biaya pakan menyumbang sekitar 70% dari total biaya operasional. Selain itu, pada musim kemarau, ketersediaan pakan hijauan menurun drastis, yang dapat menyebabkan kekurangan gizi, penurunan bobot badan, gangguan reproduksi, dan masalah kesehatan ternak. Untuk mengatasi masalah ini, diperlukan inovasi pakan komplit (complete feed) berbasis limbah pertanian. Penelitian ini mengembangkan silase multifolia yang terdiri dari daun sengon, pisang, singkong, dan nangka. Dua formula diuji, yaitu Formula A (perbandingan 1:1:1:1) dan Formula B (perbandingan 2:2:1:1), dibandingkan dengan silase rumput (Formula C) sebagai kontrol. Hasil penelitian menunjukkan bahwa silase multifolia Formula B menghasilkan pertambahan bobot badan kambing etawa tertinggi (0,925 ± 0,16 kg/ekor), diikuti Formula A (0,775 ± 0,13 kg/ekor), dan silase rumput C (0,35 ± 0,18 kg/ekor). Dengan demikian, silase multifolia, khususnya Formula B, terbukti efektif sebagai alternatif pakan komplit untuk meningkatkan performa pertumbuhan kambing etawa di daerah dengan keterbatasan hijauan.</t>
  </si>
  <si>
    <t>ANALISIS DAN EVALUASI ALGORITMA TOTAL SUSPENDED SOLID (TSS) PADA CITRA SATELIT LANDSAT 8 UNTUK PEMANTAUAN EROSI DI PERAIRAN CILACAP, JAWA TENGAH</t>
  </si>
  <si>
    <t>Sedimentasi di perairan Cilacap, khususnya di daerah muara sungai serta area dekat industri seperti Dermaga Pertamina dan Dermaga Pelindo cukup tinggi. Ketidakseimbangan antara pasokan sedimen dari sungai dan pengeluaran ke Samudera Hindia menyebabkan pendangkalan. Proses erosi tanah dan aliran sungai membawa sedimen dari daratan ke laut, mempengaruhi kawasan pesisir. Analisis Total Suspended Solid (TSS) digunakan untuk mengevaluasi sedimentasi, mengukur partikel padat tersuspensi dalam air. Teknologi penginderaan jauh, khususnya satelit Landsat 8, digunakan untuk estimasi TSS melalui analisis spektral air. Sensor Operational Land Imager (OLI) pada Landsat 8 dapat mendeteksi perubahan spektral akibat TSS dan digunakan untuk mengkalibrasi model estimasi. Sampel TSS untuk data in situ diambil di tiga titik lokasi sampel yaitu Area Dermaga Pertamina, Dermaga Pelindo, dan Muara Sungai. Dua algoritma, yaitu Algoritma TSS Parwati (2006) dan Algoritma TSS Budiman (2004), digunakan dalam analisis. Hasil menunjukkan nilai koefisien korelasi sebesar 81.7% antara data citra dan data lapangan, menandakan akurasi yang baik meskipun tidak signifikan secara statistik. Perbedaan hasil mungkin disebabkan oleh variasi waktu pengambilan data dan pengaruh radiometrik. Penelitian ini memberikan wawasan penting tentang kualitas air dan sedimentasi di wilayah pesisir Cilacap serta menunjukkan potensi teknologi penginderaan jauh dalam pemantauan kualitas air.</t>
  </si>
  <si>
    <t>Dawet Explorer: Meneroka Gastronomi Dawet Ayu Berbasis Game Digital sebagai Upaya Peningkatan Eksistensi Kuliner Tradisional Menuju Global di Kabupaten Banjarnegara</t>
  </si>
  <si>
    <t>Penelitian  ini bertujuan untuk mengenalkan dan melestarikan kuliner tradisional Banjarnegara, Dawet Ayu, melalui media game edukatif berjudul Dawet Explorer. Permasalahan yang diangkat adalah menurunnya minat generasi muda terhadap Dawet Ayu di tengah maraknya minuman modern. Penelitian ini menggunakan pendekatan Research and Development (RnD) model 4D (Define, Design, Develop, Disseminate) yang dipadukan dengan metode kuantitatif dan kualitatif. Game Dawet Explorer dirancang dengan latar budaya lokal, karakter wayang, dan misi edukatif tentang bahan, sejarah, dan nilai budaya Dawet Ayu. Uji validasi oleh ahli menunjukkan hasil sangat layak. Berdasarkan uji System Usability Scale (SUS), diperoleh skor 63 (kategori marginal). Sementara uji efektivitas melalui pretest dan posttest menunjukkan peningkatan skor dari 73 menjadi 91. Hasil uji Wilcoxon menunjukkan perbedaan signifikan, yang menandakan bahwa game ini efektif sebagai media pembelajaran. Penelitian ini menyimpulkan bahwa Dawet Explorer merupakan inovasi edukatif yang mampu meningkatkan pemahaman dan minat terhadap kuliner lokal. Pengembangan lebih lanjut disarankan untuk meningkatkan user experience dan penyebaran yang lebih luas.</t>
  </si>
  <si>
    <t>AR-cheology: Penerapan Augmented Reality Sebagai Media Edukasi Sejarah Gen Z di Situs Sirah Keteng Ponorogo</t>
  </si>
  <si>
    <t>Augmented Reality (AR) merupakan teknologi interaktif yang memungkinkan penyampaian edukasi menjadi mudah di mengerti dan di ingat. Hal ini cocok untuk diterapkan dalam mengatasi permasalahan tidak adanya pemandu wisata yang menyebabkan pengunjung kesulitan dalam memahami sejarah serta dapat mengatasi ketertarikan Gen Z terkait edukasi sejarah di Situs Sirah Keteng. 
Berdasarkan hasil survei yang telah di lakukan, pengetahuan Gen Z terkait edukasi sejarah di situs Sirah sangat minim. Sejalan dengan permasalahan tersebut, penelitian ini bertujuan untuk mengembangkan sistem media interaktif berbasis teknologi augmented reality mengenai edukasi sejarah di Situs Sirah Keteng. 
Metode penelitian yang digunakan adalah metode penelitian kuantitatif dengan jenis survei melalui kuesioner yang disebar kepada kalangan Gen Z. Hasil penelitian ini berupa suatu sistem yang dapat digunakan sesuai dengan tujuan untuk menghasilkan teknologi augmented reality yang mampu memberikan informasi mengenai situs Sirah Keteng. Berdasarkan hasil pengujian, dapat disimpulkan bahwa sistem augmented reality dapat berfungsi dengan baik.</t>
  </si>
  <si>
    <t>Dibalik Wajah Topeng Kaliwungu: Mengungkap Nilai Filosofis dalam Tari Topeng Kaliwungu</t>
  </si>
  <si>
    <t>makalah ini membahas tari topeng kaliwungu, kesenian khas lumajang yang merupakan perpaduan budaya jawa dan madura. tarian ini sarat makna filosofis, misalnya topeng putih melambangkan kejujuran, topeng merah melambangkan keberanian, dan gerakan tegas mencerminkan disiplin. penelitian menggunakan metode deskriptif kualitatif dengan observasi, wawancara, dan studi pustaka. hasilnya menunjukkan bahwa nilai dalam tari topeng kaliwungu selaras dengan dimensi projek penguatan profil pelajar pancasila (p5), seperti gotong royong, mandiri, bernalar kritis, dan berakhlak mulia. kesimpulannya, tari ini dapat dijadikan media pendidikan karakter berbasis kearifan lokal di sekolah.</t>
  </si>
  <si>
    <t>The United States of Indonesia 1949: The Indonesian Republican's Tactic</t>
  </si>
  <si>
    <t>Penelitian ini fokus terhadap pembentukan Negara Republik Indonesia Serikat tahun 1949 sebagai bagian dari taktik Indonesia untuk mencapai persatuan bangsa Indonesia.</t>
  </si>
  <si>
    <t>Disintegrasi Yugoslavia : Faktor penentu dan relevansinya terhadap bangsa Indonesia sebagai negara multietnis-multikultural dalam merawat kebhinekaan bangsa</t>
  </si>
  <si>
    <t>Kami membahas tentang diistergrasi Yugoslavia yaitu faktor apa saja yang membuat gagalnya Yugoslavia sebagai negara multi etnis-multikultural untuk tetap bersatu. terdapat faktor internal dan external yang mempengaruhi  perpecahan Yugoslavia.Selain itu kami juga membahas tentang relevansi dengan Indonesia,karena indonesia juga merupakan negara yang multietnis-multikultural,untuk menjaga persatuan bangsa Indonesia.Selain itu juga Fungsi pancasila untuk menjaga persatuan bangsa.Tujuan kami melakukan penelitian ini yaitu menganalisis faktor-faktor yang menyebabkan disintegrasi Yugoslavia serta relevansinya terhadap Indonesia dalam menjaga kebhinekaan bangsa. Penelitian kami menggunakan 2 rumusan masalah yaitu:1. Faktor apa saja yang menjadi penyebab disintegrasi negara Yugoslavia pada tahun 1991? 
2. Apa relevansi peristiwa disintegrasi Yugoslavia terhadap Indonesia sebagai negara yang multietnis-multikultural dalam merawat kebhinekaan bangsa?</t>
  </si>
  <si>
    <t>Dinamika Akulturasi Budaya Tionghoa Muslim pada Komunitas Masjid Muhammad Cheng Hoo Surabaya</t>
  </si>
  <si>
    <t>Penelitian ini mengkaji perkembangan budaya etnis Tionghoa Muslim di Indonesia dengan pendekatan kualitatif melalui wawancara dan studi pustaka. Hasilnya menunjukkan adanya akulturasi budaya Tionghoa dengan nilai Islam yang memperkuat toleransi, kerukunan, dan persahabatan antarwarga. Masjid Cheng Hoo Surabaya menjadi simbol nyata keberagaman. Budaya ini berperan positif dalam membangun harmoni sosial serta mendukung pengembangan pendidikan Bahasa Mandarin di Indonesia.</t>
  </si>
  <si>
    <t>Pengaruh Perkembangan Jalur Kereta Api terhadap Aktivitas Ekonomi Surabaya (1978-1942)</t>
  </si>
  <si>
    <t>Penelitian ini mengkaji pengaruh jalur kereta api terhadap aktivitas ekonomi Surabaya pada 1878–1942. Sebagai kota pelabuhan utama, Surabaya diuntungkan dengan pembangunan jalur kereta oleh Staats Spoorwegen yang memperlancar distribusi hasil bumi ke Tanjung Perak. Hasil menunjukkan kereta api memperkuat perdagangan ekspor, meningkatkan ekonomi lokal sekitar stasiun, serta memperluas mobilitas sosial. Meski berorientasi kolonial, masyarakat lokal turut mendapat manfaat ekonomi.</t>
  </si>
  <si>
    <t>History Battle Cards : Pengembangan Media Pembelajaran Interaktif Berbasis Kartu PVP</t>
  </si>
  <si>
    <t>Sejarah sering dianggap membosankan  oleh siswa SMP karena metode  pembelajaran yang konvensional dan  minim interaktivitas. Survei awal pada lima  SMP di Jawa Timur menunjukkan 72%  siswa menganggap sejarah monoton dan 
65% kesulitan memahami keterkaitan  antarperistiwa. Penelitian ini bertujuan  mengembangkan History Battle Cards,  media pembelajaran berbasis permainan  kartu kompetitif (player-versus-player)  yang mengemas materi sejarah Peradaban  Kuno ke dalam mekanisme permainan  strategi. Metode penelitian menggunakan  pendekatan Research and Development  (R&amp;D) model ADDIE, melalui tahapan 
analisis kebutuhan, perancangan,  pengembangan, implementasi, dan  evaluasi. Subjek penelitian adalah siswa  SMP yang dibagi menjadi kelompok  eksperimen (menggunakan History Battle  Cards) dan kontrol (menggunakan metode 
ceramah). Instrumen penelitian berupa   pre-test, post-test, dan lembar observasi.  Data dianalisis dengan uji t, N-Gain, dan  analisis deskriptif. Hasil penelitian yang  diharapkan menunjukkan peningkatan 
signifikan pemahaman sejarah pada  kelompok eksperimen, dengan rata-rata NGain ≥ 0.6 (kategori tinggi), sementara  kelompok kontrol ≤ 0.3 (kategori rendah). 
Selain itu, lebih dari 80% siswa  diproyeksikan memberikan respon positif  terhadap aspek visual, interaktivitas, dan  motivasi belajar. Dengan demikian, History 
Battle Cards diharapkan menjadi alternatif  media yang efektif, menyenangkan, dan  sesuai karakteristik siswa SMP dalam  pembelajaran sejarah.</t>
  </si>
  <si>
    <t>(JEJAK SPIRITUAL) PERAN KYAI KHOLIFAH DALAM SYI’AR ISLAM DI DUKUH BOGEM DESA SAMPUNG KECAMATAN SAMPUNG KABUPATEN PONOROGO</t>
  </si>
  <si>
    <t>penelitian ini merupakan penelitian bidang sejarah yang mana Penelitian ini merupakan penelitian dengan jenis penelitian yaitu Deskriptif kualitatif yang bertujuan untuk 1) mengetahui Sejarah Jejak Spiritual Kyai Kholifah Dalam menjalankan Syiar Islam di Dukuh Bogem, Desa Sampung, Kecamatan Sampung, Kabupaten Ponorogo, 2) Untuk Mengetahui Peran Kyai Kholifah Dalam Syiar Islam di Dukuh Bogem, Desa Sampung, Kecamatan Sampung, Ponorogo. Adapun metode pemerolehan datanya adalah menggunakan Teknik wawancara, Teknik dokumentasi dan Teknik Observasi langsung. Hasil penelitian yang diperoleh adalah 1) Kyai Kholifah merupakan salah satu tokoh ulama dalam sanad perjuangan Pangeran Diponegoro yang berasal dari Kebondalem, Kemusuk, Argomulyo, Bantul, Yogyakarta. Beliau merupakan juru spiritual Pangeran Diponegoro yang mengirimkan sandi kepada Pangeran tentang pergerakan pasukan Belanda di Tanah Jawa. Karena Misi tersebut Kyai Kholifah menetap di Dukuh Bogem Desa Sampung Kecamatan Sampung, Kabupaten Ponorogo. 2) Peran seorang Kyai Kholifah dalam mensyi’arkan islam di Dukuh bogem dapat kita lihat dari adanya peninggalan Mushola/langgar dan Masjid yang beliau gunakan sebagai salah satu sarana mengajarkan agama islam di dukuh ini. Kyai Kholifah juga mendirikan Pondok yang metode pembelajarannya adalah menggunakan metode sorogan.</t>
  </si>
  <si>
    <t>Dari Jalanan Pasca-Komunis ke Panggung Mode Global: Bagaimana Estetika Pasca-Soviet Membentuk Tren Mode Kontemporer (2010–2020-an)</t>
  </si>
  <si>
    <t>Penelitian ini bertujuan untuk menganalisis pengaruh gaya busana pada era pasca-Komunis terhadap perkembangan tren fashion kontemporer di Eropa Timur. Runtuhnya rezim Komunis pada akhir 1980-an hingga awal 1990-an tidak hanya membawa perubahan besar dalam bidang politik dan ekonomi, tetapi juga memicu transformasi budaya yang signifikan, salah satunya melalui cara masyarakat mengekspresikan identitas dan kebebasan melalui busana.
Pada masa Komunis, mode di Eropa Timur cenderung seragam dan terbatas karena produksi pakaian diatur oleh negara, akses terhadap tren global tertutup, serta kebebasan berekspresi dibatasi. Namun, runtuhnya rezim ini membuka peluang bagi arus baru kreativitas, individualitas, serta pengaruh budaya Barat. Peralihan menuju kapitalisme dan globalisasi membawa material, merek, dan inspirasi dari luar negeri yang sebelumnya sulit dijangkau, sekaligus mendorong lahirnya pasar mode yang lebih bebas dan kompetitif.
Penelitian ini menggunakan metode kualitatif melalui analisis literatur dari jurnal akademik, arsip sejarah, serta data visual mengenai mode di negara-negara seperti Polandia, Rumania, dan Bulgaria. Kajian pustaka ini menunjukkan bahwa para desainer lokal mulai menggabungkan nostalgia era Soviet—seperti gaya utilitarian, seragam militer, dan busana kerja—dengan estetika modern dan pengaruh streetwear global. Proses ini melahirkan identitas mode baru yang unik: memadukan memori sejarah dengan semangat kebebasan pasca-Komunis.
Hasil penelitian juga mengungkap bahwa estetika pasca-Soviet kemudian memengaruhi panggung mode internasional pada 2010-an hingga 2020-an. Desainer seperti Gosha Rubchinskiy dan Demna Gvasalia (Balenciaga, Vetements) mempopulerkan siluet longgar, sportswear, dan elemen fungsional yang menjadi ciri khas tren global saat ini. Dengan demikian, transformasi politik di Eropa Timur terbukti memiliki dampak langsung terhadap perkembangan fashion kontemporer, memperlihatkan bagaimana perubahan sosial dan budaya dapat mendorong inovasi kreatif yang berpengaruh secara global.</t>
  </si>
  <si>
    <t>Ada Apa Dengan Gajayana? (AADG): Menggali Kembali Jejak Sejarah Kerajaan Kanjuruhan untuk Gen-Z</t>
  </si>
  <si>
    <t>Penelitian ini mengkaji alasan kurang dikenalnya Kerajaan Kanjuruhan dan Raja Gajayana di kalangan Gen Z. Penyebabnya minim narasi heroik, kurang diajarkan di kurikulum, serta Gajayana hanya dikenal sebagai nama tempat. Disarankan media kreatif dan konten digital untuk mengenalkan sejarah ini pada generasi muda.</t>
  </si>
  <si>
    <t>Reinterpretasi Situs Sejarah Majapahit dalam Gameboard Arkael: The Lost Majapahit Legacy sebagai Media Pengenalan Sejarah</t>
  </si>
  <si>
    <t>Penelitian ini bertujuan untuk mengembangkan media board game “Arkael: The Lost Majapahit Legacy” sebagai media pembelajaran yang berfungsi untuk meningkatkan pengenalan peninggalan Raja Kerajaan Majapahit. Latar belakang penelitian ini didasari oleh permasalahan peserta didik  yang sering menunjukkan kurang minatnya dalam pembelajaran IPS, terutama pembahasan kerajaan majapahit.  Hal ini mengakibatkan banyak peserta didik yang tidak mengetahui macam-macam peninggalan raja kerajaan majapahit. Metode penelitian menggunakan model pengembangan 4D (Define, Design, Develop, dan Disseminate). Produk yang dihasilkan berupa board game monopoli dengan tambahan kartu yang berisi pertanyaan dan tantangan yang dirancang untuk mendorong pemahaman peninggalan Raja Kerajaan Majapahit.</t>
  </si>
  <si>
    <t>Psikologi</t>
  </si>
  <si>
    <t>Apakah Rasa Cemas Berkontribusi terhadap Kesembuhan Pasien yang Mengalami Positif Covid-19 (Coronavirus Anxiety/CvA)?</t>
  </si>
  <si>
    <t xml:space="preserve">Pengaruh Murotal Al-Qur’an Terhadap Kondisi Kejiwaan Pasien Skizofrenia </t>
  </si>
  <si>
    <t xml:space="preserve">Penelitian ini membahas tentang Pengaruh Murotal Al-Qur’an Terhadap Kondisi Kejiwaan Pasien Skizofrenia </t>
  </si>
  <si>
    <t>PENGARUH PERMAINAN SOSIODRAMA BERBASIS PENDIDIKAN KARAKTER DALAM MENGURANGI SOCIAL ANXIATY DISORDER</t>
  </si>
  <si>
    <t>Penelitin ini bertujuan untuk mengurangi social anxiety disorder pada remaja dengan permainan sosiodrama berbasis karakter. Adapun  Jenis  penelitian ini  adalah penelitian deskriptif  dengan menggunakan pendekatan kuantitatif.Harapan yang ada pada rancangan penelitian ini ialah dengan menggunakan permainan sosiodrama berbasis pendidikan karakter dapat mengurangi gejala yang ada social anxiety disorder</t>
  </si>
  <si>
    <t>Studi Emosi Penjaga Hutan</t>
  </si>
  <si>
    <t>Petugas penjaga hutan merupakan sebagai penyangga hutan merupakan salah satu bentuk kebijakan pemerintah untuk melindungi hutan guna menjaga kelestarian alam agar tidak terjadi penebangan kayu secara besar-besaran, dan penggunaan lahan yang tidak tepat. Penelitian ini bertujuan untuk mengetahui bagaimana emosi terhadap petugas penjaga hutan di stasiun riset keutambe saat bertugas. Penelitian ini dilaksanakan di stasiun riset Keutambe. Penelitian ini menggunakan metode penelitian kualitatif deskriptif.</t>
  </si>
  <si>
    <t>CURHAT DAN MEDITASI TIME SEBAGAI SOLUSI PERMASALAHAN SISWA PADA BK DI SMP NEGERI 2 AMLAPURA TAHUN PELAJARAN 2020/2021</t>
  </si>
  <si>
    <t>Penelitian ini dilakukan di SMP Negeri 2 amlapura tahun pelajaran 2020/2021 dengan jumlah populasi 1.048 orang. Penelitianini bersifat kuantitatif, metode wawancara, kuisioner menggunakan google form. Latar belakang penelitian ini  adalah , remaja mengalami banyak permasalahan di sekolah, rumah, maupun lingkungan sekitarnya, dan  tingkat emosional siswa masih labil, maka diperlukan penanganan dari wali kelas dan BK untuk mengatasi permasalahan-permasalahan tersebut agar tidak menganggu konsentrasi remaja dalam belajar dan tidak mengganggu perkembangan psikologi anak.</t>
  </si>
  <si>
    <t xml:space="preserve">Berpikir Kritis dalam Proses E-Learning dan Pengaruhnya terhadap Mentalitas Siswa di SMK Bintang Persada Denpasar </t>
  </si>
  <si>
    <t xml:space="preserve">Pembelajaran E-Learning membutuhkan waktu yang lama dalam memahami suatu pembelajaran yang diberikan dan tentunya kurang efektif serta melibatkan proses berpikir. Proses berpikir kritis dapat dilakukan dengan tahapan sebagai berikut: interpresatsi, analisis, evaluasi, inferensi, explanasi, dan regulasi diri. Kemampuan berpikir kritis ini dikembangkan pada pembelajaran E-Learning guna memberikan pengalaman siswa untuk dapat mengklarifikasi data pembelajaran serta dapat memahami situasi pembelajaran yang mungkin tidak bisa dilakukan di sekolah. </t>
  </si>
  <si>
    <t>Stimulus Coping Untuk Membangun Energi Positif pada Gejala Eustress di Era Pandemi</t>
  </si>
  <si>
    <t xml:space="preserve">Pada era pandemi ini setiap orang pasti pernah mengalami stress. Stress dapat dibedakan menjadi eustress dan distress berdasarkan respon saat menanggapinya. Gejala eustress akan merespon gejala tersebut dengan menganggap stress sebagai penyemangat/motivasi untuk bangkit, sedangkan gejala distress akan mersepon gejala tersebut dengan perasaan depresi. Penulis percaya jika setiap orang bisa mengendalikan diri dengan eustress, maka rantai penyebaran virus ini akan lebih mudah berkurang sekaligus dapat membangun energi postif untuk sesama. </t>
  </si>
  <si>
    <t>Dampak Psikis Anak Tengah (Middle Child Syndrome): Studi Kasus Siswa-siswi SMP Negeri 3 Denpasar</t>
  </si>
  <si>
    <t>Sindrom Anak Tengah merupakan sindrom yang dialami anak tengah yang disebabkan pengabaian atau pengecualian di dalam keluarga. 
Hasil yang diharapkan dalam penelitian ini yaitu akan mengetahui persentase siswa-siswi SMP Negeri 3 Denpasar yang mengalami Sindrom Anak Tengah, serta mengetahui seperti apa dampak psikis dan pengaruh Sindrom Anak Tengah (Middle Child Syndrome). Sehingga, diharapkan para orang tua dapat memberikan kasih sayang dan perhatiannya untuk diberikan secara adil kepada setiap anak-anaknya agar anak tengah tidak merasakan diabaikan di dalam keluarga.</t>
  </si>
  <si>
    <t>Konsep Tujuan Hidup "Ikigai" dalam Kehidupan Manusia</t>
  </si>
  <si>
    <t>Konsep ikigai berasal dari negara Jepang. Konsep ini berhasil membuat banyak orang disana panjang umur dan semangat untuk menjalani hari-hari. Ikigai sendiri berasal dari kata "Iki" yang berarti kehidupan dan "Gai" yang berarti nilai. Jadi, pengertian ikigai adalah tujuan dan nilai hidup untuk siap menghadapi hari. Ikigai terdiri dari 4 aspek, yaitu: passion, mission, vocation, dan profession.</t>
  </si>
  <si>
    <t>Law of Attraction sebagai upaya mengurangi stres pada remaja SMA/SMK yang disebabkan oleh pikiran negatif</t>
  </si>
  <si>
    <t>Penelitian akan dilakukan pada remaja usia SMA/SMK. Mereka akan diminta untuk memikirkan hal hal yang positif saja, untuk mengurangi stres yang mereka alami. Pengamatan akan dilakukan dengan melihat catatan catatan yang akan dibuat oleh remaja tersebut.</t>
  </si>
  <si>
    <t>PERAN ORANG TUA DAN TEMAN DALAM MEMBENTUK KEPRIBADIAN MASA REMAJA</t>
  </si>
  <si>
    <t>Sikap Orang Tua dan Perkataan Teman dapat memengaruhi mental seorang anak yang sedang memasuki masa pubertas atau masa remaja.</t>
  </si>
  <si>
    <t>Ketidak Harmonisan Rumah Tangga Berdampak Pada Perkembangan Mental dan Pribadi Anak.</t>
  </si>
  <si>
    <t xml:space="preserve">
Di dunia semua orang memiiki keluarga. Terdiri ayah, ibu, dan  anak. Anak adalah aset berharga yang harus dijaga dengan baik dan diberi perhatian serta kasih sayang dan didikan dari orang tuanya. Dalam keluarga pastilah ada konflik yang akan muncul, namun konflik tersebut harus diselesaikan dengan cara baik tanpa perdebatan atau adu mulut satu sama lain apa lagi berujung ke meja hijau. Anaklah yang akan menjadi korbannya serta kepribadian dan masa depan anak tersebut yang tidak akan cerah.</t>
  </si>
  <si>
    <t>PENGUATAN MENTALITAS MELALUI TEGEN BRAIN GAMES DALAM LEARNING FROM HOME DI MASA PANDEMI COVID-19</t>
  </si>
  <si>
    <t>Penulis ingin mengetahui pengaruh permainan tradisional tegen terhadap konsentrasi siswa ketika pembelajaran dilaksanakan dari rumah</t>
  </si>
  <si>
    <t>Korelasi Intensitas Pemberian Tugas Selama Belajar Dari Rumah di Masa Pandemi Terhadap Pemahaman Materi Pembelajaran Siswa Kelas X di Provinsi Bali</t>
  </si>
  <si>
    <t>Kehadiran COVID-19, tentu memberikan berbagai dampak, termasuk pendidikan. Penutupan berbagai lembaga pendidikan menyebabkan seluruh siswa belajar dari rumah. Namun, seiring berjalannya waktu, banyak siswa yang mengeluh karena guru mereka lebih sering memberikan tugas daripada penjelasan dan diskusi terkait materi, dan cenderung diberikan dalam waktu dekat. Oleh karena itu, penelitian ini dilakukan untuk mendapatkan manfaat serta solusi yang tepat terkait problematika tersebut.</t>
  </si>
  <si>
    <t>Tingkat Kecemasan Siswa dalam Menghadapi Ujian Tulis Berbasis Komputer (UTBK) di Tengah Pandemi Covid-19 (Studi Kasus di SMA Kristen Harapan Denpasar)</t>
  </si>
  <si>
    <t>Rumusan masalah dalam penelitian ini adalah bagaimana tingkat kecemasan siswa kelas XII MIPA Tahun Ajaran 2019/2020 di SMA Kristen Harapan Denpasar dalam menghadapi UTBK di tengah pandemi Covid-19? Berdasarkan studi pustaka, wawancara dan kuesioner, penelitian ini nantinya mendapatkan hasil tingkat kecemasan siswa, dengan tingkat kecemasan rendah (0-25%), atau sedang (26-50%), atau tinggi (51-75%), atau panik (76-100%).</t>
  </si>
  <si>
    <t>Pengaruh Pelaksanaan Imbauan Spiritual terhadap Penurunan Tingkat Kecemasan Masyarakat Hindu Bali atas Risiko Tertular COVID-19</t>
  </si>
  <si>
    <t>Banyaknya informasi mengenai COVID-19 menimbulkan kecemasan masyarakat. Kecemasan dapat diatasi dengan terapi keagamaan. Seperti yang dilakukan oleh keluarga peneliti yang melaksanakan imbauan spiritual contoh nyejer Pejati dan memasang pandan berduri di depan rumah. Hal ini dipercaya bisa menurunkan kecemasan dengan anggapan benda-benda tersebut dapat menjauhkan kita semua dari COVID-19. Berdasarkan hal tersebut, kami ingin menganalisis hubungan, potensi, serta efektivitas dari pelaksanaan imbauan spiritual dalam menurunkan kecemasan masyarakat Hindu Bali atas risiko tertular COVID-19.</t>
  </si>
  <si>
    <t>Pengaruh Pendidikan Berbasis Etika dan Sopan Santun terhadap Perilaku Anak ADHD</t>
  </si>
  <si>
    <t>ADHD merupakan kondisi neurobehavioral yang cukup umum di dunia. Sebuah sekolah terletak di Bali, memiliki sistem pendidikan yang mengedepankan etika dan sopan santun yang amat sopan yang berbeda dengan sekolah lainnya. Terdapat beberapa kasus dimana terjadi perubahan cara berbicara dan berperilaku anak dengan kondisi neurobehavioral, menjadi lebih baik setelah mendapatkan pendidikan seperti ini. Sehingga peneliti ingin menganalisis lebih lanjut apa saja pengaruh sistem pendidikan yang amat sangat sopan ini terhadap perilaku anak ADHD yang agresif dan hiperaktif.</t>
  </si>
  <si>
    <t>Pengembangan Konsep 3 Peer (Peer Leader, Peer Support, dan Peer Educator) Terhadap Karakter Peserta Didik di SMA Negeri 6 Kota Tangerang Selatan</t>
  </si>
  <si>
    <t xml:space="preserve">Menganalisis psikologis peserta didik melalui pendekatan pengembangan konsep 3 Peer, pengembangan karakter peserta didik melalui pendekatan pendidikan sebaya di lingkungan sekolah dan masyarakat. Peer leadership, Peer support,  dan Peer educator. Penulis dalam hal ini berusaha memaparkan pengembangan konsep 3 Peer secara aplikatif terhadap program sekolah dan pemandu konselor pendidik remaja sebaya. Konsep ini perlu kerjasama guru BK, Konselor (Teman Sebaya), UKS, instansi terkait dan orang tua. Kegiatan di sekolah, dijadikan pengembangan diri mencegah perbuatan menyimpang remaja.  </t>
  </si>
  <si>
    <t>Identifikasi Faktor Stres Murid SMAN 2 Kota Tangerang Selatan Selama Pelaksanaan School From Home</t>
  </si>
  <si>
    <t xml:space="preserve">Pelaksanaan school from home akibat pandemi Covid-19 menimbulkan beberapa
masalah. Dari kalangan murid, tidak sedikit yang merasa stres dan tertekan dikarenakan perubahan proses pembelajaran. Stres pada murid dapat berakibat buruk pada pembelajaran murid dan pencapaian akademisnya di sekolah. Peneliti bertujuan untuk mengetahui faktor-faktor pemengaruh tingkat stres pada murid. Penelitian menggunakan metode mix method. Kuesioner digunakan untuk metode kuantitatif sedangkan wawancara terpimpin digunakan untuk metode kualitatif. </t>
  </si>
  <si>
    <t>Pengaruh FoMO (Fear of Missing Out) Terhadap Anak Muda (Studi Kasus SMP Tarakanita Citra Raya)</t>
  </si>
  <si>
    <t>FoMO (Fear of Missing Out)merupakan permasalahan yang memiliki dampak yang sangat merugikan. Permasalahan ini sering terjadi dikalangan anak muda. Jadi, dengan penelitian ini, saya jadi dapat memperkenalkan lebih jauh kepada masyarakat tentang buruknya FoMO. Dengan begitu, masyarakat jadi dapat mencegah terjadinya permasalahan ini dalam dirinya.</t>
  </si>
  <si>
    <t>Perubahan Mental Remaja SMP Tarakanita Gading Serpong Akibat Covid-19</t>
  </si>
  <si>
    <t xml:space="preserve">Penelitian mengenai perubahan mental remaja SMP Tarakanita Gading Serpong, menggunakan metodologi kuantitatif dengan menggunakan survei. Data yang diperoleh akan dianalisa menggunakan metode analisa statistik deskriptif bersamaan dengan hasil studi pustaka, sehingga kita dapat mengetahui apakah terdapat perubahan mental remaja SMP Tarakanita Gading Serpong, terutama yang bersifat negatif dan bagaimana cara meminimalisir perubahan mental yang bersifat negatif tersebut. </t>
  </si>
  <si>
    <t>Hubungan antara Self Esteem dengan Kepribadian pada Social Climber</t>
  </si>
  <si>
    <t xml:space="preserve">penelitian kami mengenai social climber pada kalangan remaja. penelitian ini berdasarkan kuesioner singkat yang kami buat. dan hasil menunjukan masih banyak para remaja yang suka memamerkan kekayaannya kepada orang lain. selain itu, para remaja masih suka tidak percaya diri dan membanding-bandingkan dirinya dengan orang lain. 
maka dari itu kami membuat penelitian ini untuk memberi informasi kepada orang-orang karena masih banyak yang tidak sadar bahwa mereka mungkin salah satu dari pelaku social climber. </t>
  </si>
  <si>
    <t>Pengaruh Genre Game Online terhadap Kemampuan Berpikir Positif Siswa SMP Tarakanita Gading Serpong</t>
  </si>
  <si>
    <t>Penelitian ini memiliki rumusan masalah yaitu bagaimana pengaruh genre game online terhadap kemampuan berpikir positif siswa SMP Tarakanita Gading Serpong. Metode yang dipakai dalam penelitian ini adalah metode kualitatif dengan desain penelitian observasional (Observational design)</t>
  </si>
  <si>
    <t>Pengaruh Online Learning terhadap Motivasi Berprestasi Siswa SMA XYZ di Gading Serpong di Masa Pandemi Covid-19</t>
  </si>
  <si>
    <t>Penelitian ini berjudul “Pengaruh Online Learning Terhadap Motivasi Berprestasi Siswa SMA
XYZ di Gading Serpong di Masa Pandemi Covid-19”. Masalah yang diangkat adalah pengaruh
online learning terhadap motivasi berprestasi siswa SMA XYZ. Peneliti akan menyebarkan
kuesioner secara online melalui Google Form. Subyek dalam penelitian ini adalah siswa SMA
XYZ kelas 10,11, dan 12.
Dari penelitian ini peneliti berharap dapat memahami pengaruh online learning
terhadap motivasi berprestasi siswa SMA XYZ.</t>
  </si>
  <si>
    <t>Dampak Metode Pengajaran Membahas Buku Cetak Bersama terhadap Pemahaman Murid Bergaya Belajar Visual pada Siswa SMP Santa Laurensia di Alam Sutera</t>
  </si>
  <si>
    <t>Tidak semua sekolah mempunyai infrastruktur untuk dapat menggunakan internet. Oleh karena itu, mereka dapat menggunakan buku cetak. Semakin majunya teknologi, semakin banyaknya jumlah metode pengajaran. Metode pengajaran menggunakan buku cetak sudah digunakan sejak lama. Tujuan penelitian ini adalah untuk mencari tahu apakah metode pengajaran tersebut masih efektif atau tidak. Menggunakan buku cetak mempunyai banyak manfaat. Juga telah terbukti bahwa kadang, metode pengajaran yang tidak menggunakan teknologi lebih efektif daripada yang menggunakan teknologi.</t>
  </si>
  <si>
    <t>HUBUNGAN ANTARA SUASANA HATI PASIEN KANKER  PAYUDARA TERHADAP TINGKAT KESEMBUHANNYA</t>
  </si>
  <si>
    <t xml:space="preserve">Pasien kanker biasanya mengalami gangguan baik fisik maupun psikis. Pasien kanker diharapkan untuk selalu berpikir optimis akan kesembuhannya agar dapat meminimalisir pengaruh kurang menyenangkan dari penyakit kanker tersebut. Oleh karena 
itu peneliti ingin mengetahui hubungan antara suasana hati penderita kanker payudara terhadap tingkat kesembuhannya. Penelitian ini merupakan penelitian kuantitatif menggunakan desain deskriptif korelatif. Populasi penelitian adalah pasien yang telah sembuh dari kanker payudara di DIY. Sampel penelitian sebanyak 60 pasien kanker payudara. </t>
  </si>
  <si>
    <t>Hubungan Kemah Bocah Lintas Iman Terhadap Peningkatan Toleransi Siswa Sekolah Dasar di Yogyakarta</t>
  </si>
  <si>
    <t>Sekarang intoleransi tidak hanya terjadi di kalangan orang dewasa namun juga terjadi di kalangan anak-anak SD. Anak-anak SD yang berada di rentang umur 7-12 tahun masih ada di tahap meniru sehingga mental mereka belum matang. Maka dari itu pembelajaran tentang toleransi sangat diperlukan untuk mengatasi meluasnya kasus intoleransi pada siswa SD di Yogyakarta. Salah satu cara mengajarkan toleransi yaitu melalui kegiatan Kemah Bocah Lintas Iman. Dalam kegiatan ini mereka diajarkan untuk saling menghargai perbedaan agama dan menanamkan toleransi dalam diri anak-anak SD.</t>
  </si>
  <si>
    <t>Pengaruh Revolusi Industri 4.0 (RI 4.0) Terhadap Karakter Siswa SMP di Kota Yogyakarta</t>
  </si>
  <si>
    <t>Tujuan penelitian ini untuk menganalisa pengaruh RI 4.0 terhadap karakter siswa SMP di Kota Yogyakarta. Metode penelitian yang digunakan adalah deskriptif kuantitatif. Populasi penelitian ini yaitu seluruh siswa SMP dan yang sederajat di Kota Yogyakarta tahun 2020. Teknik pengambilan sampel penelitian dengan menggunakan teknik simple random sampling. Instrumen penelitian dalam angket penelitian diuji validitas dan reliabilitas dengan metode Pearson Product Moment of Correlation dan uji Cronbach’s Alpha. Teknik analisis yang digunakan adalah uji Rank Spearman of Correlation dan uji student t.</t>
  </si>
  <si>
    <t>Pengaruh pelaksanaan pembelajaran jarak jauh pada pola tidur siswa SMA di Yogyakarta</t>
  </si>
  <si>
    <t>Semenjak adanya covid-19 ini banyak dampak yang didapat darinya. Salah satu dampak ini adalah diadakannya pembelajaran jarak jauh pada saat pembelajaran jarak jauh. Pembelajaran jarak jauh ini gunanya adalah untuk mencegah penyebaran virus covid-19. Tetapi pembelajaran jarak jauh ini diperkirakan dapat menyebabkan stres yang akhirnya depresi untuk siswa SMA di Yogyakarta. Jika seseorang depresi salah satu gejalanya merupakan pola tidur yang kacau. Pola tidur yang kacau dan depresi ini dapat menganggu pembelajaran jarak jauh. Karena ini penting untuk dilakukan penelitian ini.</t>
  </si>
  <si>
    <t>Pengaruh Uang Saku Bulanan Terhadap Tingkat Kemandirian Siswa Sma Di Sekolah Berasrama</t>
  </si>
  <si>
    <t>kemandirian merupakan harapan orang tua dalam menyekolahkan anaknya disekolah berasrama namun, orang tua dalam memfasilitasi anaknya terkadang berlebihan salah satunya ialah uang saku bulanan. penelitian ini menggunakan metode kuantitatif. diharapkan penelitian ini dapat menambah wawasan orang tua dan pihak sekolah dalam membina anaknya agar mandiri</t>
  </si>
  <si>
    <t>Pengaruh Pembelajaran Daring (Online) Terhadap Tingkat Stress Atau Tekanan Siswa Pada Masa Pandemi Covid-19</t>
  </si>
  <si>
    <t>Metode pembelajaran daring selama masa pandemi covid-19 memberikan perubahan terhadap proses belajar mengajar. Hal ini mengakibatkan sebagian siswa merasa tertekan dan stress. Penelitian ini menggunakan jenis penelitian kualitatif (qualitatif research). Teknik pengumpulan data yaitu melalui wawancara, kuesioner, dan dokumentasi. Kesimpulan penelitian ini adalah kita dapat mengetahui dan memahami bahwa pembelajaran daring (online) selama pandemi covid-19 ini dapat mempengaruhi tingkat stress pada siswa, dikarenakan pembelajaran daring (online) dinilai memberatkan bagi siswa.</t>
  </si>
  <si>
    <t>Nosantara sebagai Media Pengenalan Tokoh Pewayangan (Studi pada Siswa MI Muhammadiyah Krajan)</t>
  </si>
  <si>
    <t xml:space="preserve"> Kesimpulan
  Penelitian ini menggunakan metode penelitian research and development, diharapkan penelitian ini dapat menyajikan data tentang efektivitas Nosantara (UNO Nusantara) sebagai media pengenalan tokoh pewayangan. Penelitian ini diharapkan dapat menjadi media alternatif pengajaran dalam pembelajaran tokoh pewayangan yang menyenangkan.
</t>
  </si>
  <si>
    <t>PENGARUH STIMULUS SUBLIMINAL OLFAKTORI TERHADAP PENGAMBILAN KEPUTUSAN</t>
  </si>
  <si>
    <t>Penelitian dilatarbelakangi oleh usaha pembuktian kausasi antara pengambilan keputusan oleh persepsi subliminal, terutama pada organ olfaktori atau penciuman. Masalah timbul karena kurangnya penggalian saintifik dari efek subliminal, terutama pada indera selain visual dan auditorial (penglihatan dan pendengaran). Tujuan dari penelitian ini adalah menemukan hubungan antara pengambilan keputusan oleh persepsi subliminal, sementara penelitian ini dapat bermanfaat dalam mengetahui lebih lanjut hal yang mempengaruhi pengambilan keputusan dan mengetahui lebih lanjut mengenai persepsi subliminal</t>
  </si>
  <si>
    <t xml:space="preserve">Development of a Chatbot Application as a Psychological Aid and Early Mitigation Measures for Children with Autism Spectrum Disorder </t>
  </si>
  <si>
    <t xml:space="preserve">GSA merupakan kelainan neurologis&amp;perkembangan yang dimulai sejak awal masa kanak-kanak dan berlangsung sepanjang hidup mempengaruhi tindakan, interaksi sosial dan komunikasi. Ini meningkatkan resiko stres akut/kronis bagi pengidapnya. Kebanyakan anak pengidap GSA terbiasa dengan pengoprasian gawai. Terdapat potensi besar untuk mengembangkan aplikasi berbasis chatbot untuk membantu praktisi psikologi dan psikiatri dalam memberikan penanganan mitigasi yang efektif untuk anak dengan gejala GSA. </t>
  </si>
  <si>
    <t>Pengaruh Tipe Pola Asuh Orang Tua Terhadap Motivasi Belajar Siswa SMA Islam Al Azhar 8 Bekasi pada Masa Pandemi Covid-19</t>
  </si>
  <si>
    <t>Penelitian ini bertujuan untuk mengetahui pengaruh pola asuh orang tua terhadap motivasi belajar siswa SMA Islam Al Azhar 8 Bekasi. Penelitian ini merupakan penelitian kuantitatif. Pengumpulan data dilakukan dengan kuesioner melalui platform google form yang disebar kepada 60 responden. Hasil penelitian ini diharapkan dapat menjadi bahan pertimbangan orang tua dalam menerapkan tipe pola asuh yang dapat memberikan pengaruh signifikan terhadap motivasi belajar anak.</t>
  </si>
  <si>
    <t>Pemanfaatan Wind Tunnel Model sebagai Media Pembelajaran Aerodinamika di Kelas XI Gallant Tahun Ajaran 2019/2020</t>
  </si>
  <si>
    <t>Penelitian ini bertujuan untuk mengetahui apakah Wind Tunnel Model dapat menjadi media pembelajaran, membantu meningkatkan hasil belajar siswa, serta mengetahui bagaimana tanggapan mereka mengenai pembelajaran aerodinamika menggunakan media Wind Tunnel Model. Pengambilan data dilakukan melalui Pre-test, lalu memberikan treatment dengan menggunakan wind tunnel model, terakhir melaksanakan Post-test dan membagikan kuesioner untuk mengetahui tanggapan mereka.</t>
  </si>
  <si>
    <t>Pelestarian Kesenian tradisional Surak Ibra di Garut untuk Menanamkan Nilai-nilai Moral pada Masyarakat</t>
  </si>
  <si>
    <t>Kesenian Surak Ibra merupakan kesenian turun temurun. Surak Ibra mempunyai arti 
 Surak adalah menggembira atau memeriahkan sedangkan makna Ibra adalah nama pendiri 
 Surak ibra pertama yaitu Bah Ibra .Jadi Surak Ibra merupakan Kesenian tradisional yang 
 dilakukan untuk mengenang Bah Ibra sebagai pendiri pertama surak ibra. Surak Ibra adalah 
 Kesenian yang menggunakan alat-alat musik pengiring Surak Ibra yaitu 
 Indung,Anak,Kulanter,Goong dan Dog-dog. 
 Metode yang akan kami gunakan dalam penelitian ini meliputi metode deskriptif kualitatif.</t>
  </si>
  <si>
    <t>Pembiasaan Jumkoh dalam Pembentukan Nilai-nilai Karakter Dermawan di MTs N 2 Garut</t>
  </si>
  <si>
    <t>156 huruf</t>
  </si>
  <si>
    <t>Kecenderungan Perilaku NPD di Lingkungan Sosial</t>
  </si>
  <si>
    <t>NDP merupakan suatu gangguan dimana seorang penderita sangat terobsesi akan dirinya. Biasanya gangguan ini disebabkan dari penilaian orang tua yang berlebihan terhadap anak. Gangguan ini menurut Greene B dapat terlihat saat seseorang sangat senang membesar besarkan prestasi yang telah diraih. Gangguan NPD sangat bedampak besar bagi hubungan sosial penderitanya dan dapat berakibat buruk bagi seseorang yang terkena dampaknya. Oleh karena itu, penelitian yang akan dilakukan berupa survey dengan pendekatan kuantitatif, untuk mengetahui seberapa besar dampak seorang NPD terhadap lingkungannya</t>
  </si>
  <si>
    <t>Hubungan Kontrol Diri Dengan Perilaku Kenakalan Seksual Remaja Di Masa Pandemi COVID-19</t>
  </si>
  <si>
    <t>Perilaku kenakalan seksual marak terjadi dimasa remaja. Adanya aturan PSBB yang mengharuskan untuk berdiam dirumah memberikan dampak psikologis pada remaja. Penelitian ini bertujuan untuk melihat hubungan antara kontrol diri dengan perilaku kenakalan seksual remaja dimasa pandemi menggunakan metode kuantitatif dengan pendekatan survei menggunakan kuesioner yang dilakukan dengan teknik purposive sampling. Diharapkan dapat menemukan hubungan antara kontrol diri terhadap kenakaln seksual remaja.</t>
  </si>
  <si>
    <t>Analisis Pengaruh Self-Diagnosis Gangguan Kecemasan Sosial terhadap Perubahan Fisik dan Mental pada Siswa SMAN 3 Bogor</t>
  </si>
  <si>
    <t>Penelitian ini bertujuan untuk mengetahui adanya pengaruh dari self-diagnosis gangguan kecemasan sosial pada perubahan fisik dan mental. Adapun yang menjadi latar belakang penulisan ini dikarenakan self-diagnosis sangat mudah dan dapat dilakukan dimana saja, tetapi mendiagnosis diri sendiri tidak bisa langsung menyimpulkan kekonkretan hasilnya. Penelitian ini menggunakan metode deskriptif kualitatif dengan dua variabel yaitu variabel terikat dan variabel bebas, teknik pengumpulan data menggunakan studi pustaka dan angket atau kuisioner, subjek penelitian berupa sampel yaitu siswa SMAN 3 Bogor.</t>
  </si>
  <si>
    <t>Analisis Bentuk Coping Skills Dalam Mengelola Stres Siswa Kelas XI Sma Mutiara Bunda Pada Proses Pengerjaan Research Project.</t>
  </si>
  <si>
    <t>Penelitian ini menganalisis tingkat coping skills siswa kelas 11 SMA Mutiara Bunda terhadap rasa stres dan hambatan yang mereka hadapi dalam proses pengerjaan Research Project, juga memberikan solusi atas permasalahan yang terjadi terhadap siswa.</t>
  </si>
  <si>
    <t>Mental disorder dalam menggunakan aplikasi tiktok secara berlebihan</t>
  </si>
  <si>
    <t>Instrumen dan teknik yang digunakan dalam penelitian ini yakni dengan mengamati 
 Pengguna tiktok diaplikasinya dan mengumpulkan data dampak berlebihan dengan menyusun instrument wawancara yang sudah ditentukan oleh para peneliti.</t>
  </si>
  <si>
    <t>Efektifitas Pendekatan Psychology First Aid (PFA) Pada Remaja Dalam Menumbuhkan Kesadaran Psikososial Pada Masa Pandemi COVID-19</t>
  </si>
  <si>
    <t>Pandemi Coronavirus Disease (Covid-19) memicu banyak perubahan yang begitu cepat. Meningkatnya resiko gangguan kesehatan mental masyarakat sebagai dampak pandemi jelas mengkhawatiran. Pendekatan Psychology First Aid (PFA) merupakan sebuah konsep pemberian perawatan psikososial bagi sesama manusia, terutama dalam kondisi darurat atau bencana. Penelitian ini bertujuan untuk mengetahui efektifitas pendekatan PFA pada remaja dalam menumbuhkan kesadaran psikososial selama pandemi Covid-19.</t>
  </si>
  <si>
    <t>Hubungan Innerchild Orang tua dan Anxiety pada Anak</t>
  </si>
  <si>
    <t>Luka inner child yang dibawa oleh orang tua akan berpengaruh pada pola asuh nya kepada sang anak, salah satu dampak inner child yaitu trauma. Trauma merupakan salah satu penyebab seseorang mengalami kecemasan yang berlebihan atau anxiety. Dalam penelitian ini kami akan menganalisis apakah sisi negative inner child yang dibawa orang tua dapat menyebabkan sang anak mengalami kecemasan yang berlebihan atau anxiety. Tujuan dari penelitian ini agar masyarakat menyadari adanya inner child dalam diri mereka dan bisa berdamai dengan inner childnya.</t>
  </si>
  <si>
    <t>Herd Mentality dalam SMP Cahaya Bangsa Classical School</t>
  </si>
  <si>
    <t>Herd Mentality telah membahayakan berbagai negara dengan sifat irasional yang tertanam. Penelitian ini bertujuan untuk melihat sikap murid CBCS terhadap situasi dimana mereka memiliki opini berbeda dengan pihak lain. 
 Eksperimen sosial akan digunakan sebagai metodologi yang melibatkan partisipasi siswa SMP. Subjek akan mengikuti “diskusi” mengenai tokoh sejarah dan diperhadapkan dengan partisipan lain yang memiliki opini berbeda. Opini terakhir subjek mengenai tokoh akan menunjukkan keberadaan Herd Mentality dalam SMP Cahaya Bangsa.</t>
  </si>
  <si>
    <t>Kesiapan Generasi Z di Semarang Dalam Menghadapi Distance Learning</t>
  </si>
  <si>
    <t xml:space="preserve">Peralihan pembelajaran menjadi distance learning mendasari penulis untuk meneliti kesiapan Generasi Z di Semarang dalam menghadapi distance learning. Penelitian ini melibatkan 60 responden dari kalangan siswa SMA di Semarang dengan menggunakan cluster random sampling. Metode TOPSIS digunakan untuk menentukan perbandingan presentase efektifitas pembelajaran konvensional dan distance learning pada Generasi Z. Selain itu digunakan juga depth interview untuk mengetahui lebih dalam cara siswa SMA sebagai generasi Z yang akrab teknologi dalam menyikapi distance learning. </t>
  </si>
  <si>
    <t>Ketika Tsunamiphobia Mengalahkan Early Warning System</t>
  </si>
  <si>
    <t xml:space="preserve">Desa Karanganyar terletak di pesisir pantai Teluk Penyu. Setiap terjadi gempa bumi, seluruh warga segera lari menyelamatkan diri. Penelitiian ini bertujuan mendeskripsikan tingkat rasa takut warga desa Karanganyar terhadap tsunami padahal sudah terpasang early warning system.  Penelitian ini menggunakan mix method. Pengumpulan data menggunakan observasi, wawancara dengan metode purposive random sampling serta survey dengan menggunakan angket. Analisis data kualitatif menggunakan deskriptif dengan reduksi dan interpretasi. Sedangkan analisis data kuantitatif menggunakan tabulasi silang. </t>
  </si>
  <si>
    <t>PANDEMI C-19:STUDI TENTANG PERILAKU DAN PENGENDALIAN DIRI DALAM MENGHADAPI KERENTANAN SOSIAL PADA MASYARAKAT MARGINAL DI BOYOLALI</t>
  </si>
  <si>
    <t xml:space="preserve">Penelitian ini berguna membangun perilaku dan pengendalian masyarakat kaum marginal dalam menghadapi kerentanan sosial dan bertujuan untuk: 1) Mengetahui persepsi masyarakat kaum marginal terhadap pandemi Covid-19, 2) Mengetahui bentuk kerentanan sosial yang terjadi pada masa pandemi Covid-19 di Boyolali, 3) Mengkaji perilaku masyarakat kaum marginal dalam menghadapi kerentanan sosial, 4) Mengkaji bentuk pengendalian diri masyarakat kaum marginal dalam menghadapi kerentanan sosial. </t>
  </si>
  <si>
    <t xml:space="preserve">SHATE Sebagai Wadah untuk Mencegah OLAD (Overthinking,Lonely,Anxiety Depression) pada Anak Broken Home di Kudus saat masa Pandemi. </t>
  </si>
  <si>
    <t>Permasalahan OLAD (Overthinking, Lonely, Anxiety,and Depression) diprediksi akan menjadi puncak utama pada masa pandemi covid. Hal itu akan berpengaruh pada kondisi kejiwaan anak broken home. SHATE merupakan platform online yang dapat digunakan untuk mencurahkan isi hatinya dan mendapatkan feedback dari cerita tersebut. Sehingga SHATE ini dapat mencegah terjadinya OLAD pada anak broken home pada saat pandemi.</t>
  </si>
  <si>
    <t>Keampuhan Seruling Desa dari Jenang Ganyong</t>
  </si>
  <si>
    <t>Jenang ganyong merupakan salah satu kuliner tradisional yang hampir punah. Hanya sedikit tempat yang memproduksi makanan ini. Di antaranya adalah Warung Ndesa yang beralamat di Desa Klapagada Kecamatan Maos Kabupaten Cilacap. Bahkan jenang ganyong menjadi brand product  Warung Ndesa. Penelitian ini bertujuan mengidentifikasi penggunaan jenang ganyong sebagai brand product dari Warung Ndesa. Metode penelitian yang digunakan adalah kualitatif. Pengumpulan data dengan melakukan observasi dan wawancara. Analisis data menggunakan analisis deskriptif dengan reduksi dan interpretasi.</t>
  </si>
  <si>
    <t>Mengukur Tingkat Depresi Remaja Jawa Tengah pada Masa Pandemi COVID-19</t>
  </si>
  <si>
    <t>Penelitian ini bertujuan untuk mengukur tingkat depresi remaja Jateng pada masa pandemi COVID-19. Penelitian ini merupakan penelitian cross sectional survey design. Instrumen penelitian ini  adalah Childern's Depression Inventory (CDI). Metode analisis data pada penelitian ini adalah analisis deskriptif. Diharapkan penelitian ini dapat memberikan informasi mengenai tingkat depresi remaja khususnya di Jateng sehingga pemerintah dapat menyusun programnya baik itu program pendidikan, kesehatan, dan program lainnya lebih baik lagi.</t>
  </si>
  <si>
    <t xml:space="preserve">BERTEMAN SLE : Studi Tentang Persiapan Hybrid Skill Pada Masa Remisi Odapus Dengan Pendekatan Resiliensi </t>
  </si>
  <si>
    <t>Penelitian ini bertujuan untuk mengetahui : 1)Penerimaan diri odapus dalam menghadapi penyakitnya, 2)Peran keluarga dalam memberikan dukungan pada odapus, 3)Bentuk dukungan sosial masyarakat kepada Odapus, 4)Hybrid skill yang dimiliki odapus, 5)serta faktor yang mempengaruhi hybrid skill pada odapus.</t>
  </si>
  <si>
    <t>KONSEKUENSI PSIKOLOGIS PEMBELAJARAN DARING TERHADAP PESERTA DIDIK DI KABUPATEN KEBUMEN</t>
  </si>
  <si>
    <t>Selama pandemi Covid-19, pembelajaran dilakukan secara daring (online). Hal ini menimbulkan dampak psikologis dan mempengaruhi hasil belajar peserta didik. Tujuan penelitian ini untuk mengetahui gangguan psikologis peserta didik di Kabupaten Kebumen dan konsekuensinya terhadap hasil belajar. Metode yang digunakan adalah metode kuantitatif, yaitu dengan analisis data primer melalui angket online (google form). Hasil penelitian menunjukkan 68,3% tidak menimbulkan dampak psikologis. Akan tetapi pemahaman materi peserta didik 57,5% mengalami penurunan. Kualitas pendidikan pun menurun.</t>
  </si>
  <si>
    <t>Pengaruh Informasi tentang Covid-19 terhadap Kondisi Psikologis</t>
  </si>
  <si>
    <t>Saat ini kita sedang berada pada masa pandemi, banyak artikel-artikel yang berkata bahwa berita berita tentang pandemi covid-19 dapat berpengaruh terhadap psikologi seseorang.Penelitian ini bertujuan agar masyarakat tidak cemas berlebihan.Oleh karena itu kami akan membuktikan apakah pernyataan tersebut benar atau tidak.</t>
  </si>
  <si>
    <t>Relevansi Antara Intensitas Penggunaan Gadget pada Pelajar Terhadap Kualitas Pendidikan di Indonesia Pada Masa Pandemi Covid-19</t>
  </si>
  <si>
    <t xml:space="preserve">
Adanya karantina mandiri untuk memutus rantai penyebaran Covid-19, keadaan ini telah berpengaruh pada intensitas penggunaan gadget pada sektor pendidikan. Karena kebijakan Pembelajaran Jarak Jauh diterapkan, maka seharusnya para pelajar mempelajari dari banyak sumber karena keterbatasannya guru dalam mengajar. Namun, kenyataannya banyak "penyimpangan" dalam pemanfaatan gadget sebagai media belajar yaitu banyak para pelajar banyak membuka situs hiburan di tengah karantina seperti media sosial dan games online. Hal yang akan diteliti adalah relevansinya terhadap kualitas pendidikan Indonesia.</t>
  </si>
  <si>
    <t>Kartonyono Medot Janji : Analisis Pemanfaatan Lagu Ambyar Sebagai Perasaan Broken Heart di Kalangan Remaja</t>
  </si>
  <si>
    <t>Penelitian ini berfokus pada pemanfaatan lagu ambyar terhadap seseorang yang sedang sakit hati dan dampak yang ditimbulkan setelah seseorang mendengar lagu ambyar.</t>
  </si>
  <si>
    <t>Studi Tentang Persiapan Pelajar di MTs. Almukmin Menghadapi Era New Normal</t>
  </si>
  <si>
    <t>Ditengah adanya covid-19 kita mengenal new normal yang merupakan perubahan perilaku untuk tetap menjalankan aktivitas normal namun dengan ditambah menerapkan protokol kesehatan guna mencegah penularan covid- 19. Oleh karena itu, kami mengadakan penelitian yang berjudul "Studi Tentang Persiapan Pelajar Menghadapi Era New Normal". Penelitian ini diadakan guna mengetahui kesiapan dan keproduktifan pelajar di era new normal selama proses Kegiatan Belajar Mengajar dilakukan secara online. Pada penelitian ini, peneliti menganalisa data menggunakan metode SWOT.</t>
  </si>
  <si>
    <t>Studi Komparatif Psikologi ABK di SLB N Purwosari Kudus Sebelum dan Pada Masa Pandemi COVID-19</t>
  </si>
  <si>
    <t xml:space="preserve">Pandemi COVID-19 memiliki dampak pada bidang psikologi siswa terkhusus pada ABK. Guna mengetahui perbedaan psikologi ABK di SLB N Purwosari Kudus sebelum dan pada masa pandemi COVID-19 penulis akan menggunakan metode deskriptif kualitatif dengan desain komparatif. Dengan demikian dapat diketahui hasil penelitian yang bermanfaat dalam merumuskan penanganan psikologi ABK di SLB N Purwosari Kudus sehingga efek psikologis akibat pandemi dapat segera diatasi.
</t>
  </si>
  <si>
    <t>Pengaruh Kegiatan Belajar Dirumah Terhadap Pola Pergaulan Santriwati MTs Al-Mu'min Muhammadiyah Tembarak</t>
  </si>
  <si>
    <t>Penelitian ini bertujuan untuk mengetahui bagaimana dampak belajar dirumah bagi pergaulan santriwati MTs Al-Mu'min Muhammadiyah Tembarak</t>
  </si>
  <si>
    <t>Kesehatan Mental Pada Pelajar SMA di Kota Semarang Selama Karantina Wilayah</t>
  </si>
  <si>
    <t>Selain kesehatan jasmani atau fisik, kesehatan mental pada remaja juga sangat penting karena dapat mengganggu aktivitas sehari-hari. Ditengah pandemi COVID-19 ini, pemerintah mengambil inisiatif untuk mencegah penyebaran virus ini dengan berlakunya karantina wilayah selama kurang lebih 3 bulan. Semua orang dari pekerja, dan pelajar yang melakukan aktivitas bekerja dan belajar di rumah. Penelitian ini dibuat untuk mengetahui kebiasaan Pelajar SMA di Kota Semarang saat menjalani karantina wilayah terhadap kesehatan mental.</t>
  </si>
  <si>
    <t xml:space="preserve">Perilaku Remaja Dalam Menghadapi Pandemi Virus Covid-19 Di Kota Surabaya Dan Kiat Menjaga Kesejahteraan Mental </t>
  </si>
  <si>
    <t xml:space="preserve">Virus Covid 19 membuat kepanikan dimana-mana. Di Indonesia, pemerintah   pemerintah sudah melakukan upaya mengurangi mata rantai Covid 19 ini dengan mensosialisasikan gerakan Social Distancing. Tetapi Banyak remaja yang tidak mengikuti himbauan pemerintah. Oleh karena itu penelitian ini bertujuan untuk menganalisa mengapa remaja memunculkan perilaku tersebut,  bagaimana cara mengatasinya, dan juga penelitian ini memaparkan kiat-kiat menjaga kesejahteraan mental. </t>
  </si>
  <si>
    <t>The Racism Fight: The Role of "Gatekeeper" Modelling in Preventing The Development of Racial Discrimination Behavior In Adolescents</t>
  </si>
  <si>
    <t>"The Racism Fight: The Role of "Gateekeper" Modelling in Preventing The Development of Racial Discrimination Behavior In Adolescents" is an experimental study investigating the effect of "gatekeeper" modelling on racial discrimination behavior in adolescents.</t>
  </si>
  <si>
    <t>Praxiology of Adolescence: An Analysis on Social Connectedness and Dishonorable Human Values</t>
  </si>
  <si>
    <t>When a white police officer killed a black person by kneeling on his neck for 7 minutes and 46 seconds, people all over the world protested for an end to racism. However, some took this opportunity to loot stores everywhere. This study explores the psychology on why people socially connected to each other would have human values low enough to commit lootings. The study hopes to uncover the dark side of social connectedness in an attempt to better inform people of its minutiae.</t>
  </si>
  <si>
    <t>PENGARUH PEMBELAJARAN DARING TERHADAP MINAT DAN SEMANGAT BELAJAR SISWA</t>
  </si>
  <si>
    <t>Penelitian ini dibuat untuk mengetahui pengaruh dari pembelajaran online atau daring terhadap minat dan semangat belajar siswa. kami meneliti penelitian ini dikarenakan ingin mencari tahu bagaimana keadaan siswa saat menjalani pembelajaran daring dirumah melalui online,adakah siswa yang merasa terbebani atau justru senang dengan sistem pembelajaran daring yang diterapkan pemerintah selama pandemi ini.</t>
  </si>
  <si>
    <t>Hubungan antara Tipe Kepribadian Introvert dan Ekstrovert terhadap Tingkat Stres pada Remaja di Masa Pandemi COVID-19</t>
  </si>
  <si>
    <t>Pemerintah mengimbau masyarakat agar berdiam diri di rumah untuk memutus penyebaran COVID-19. Imbauan tersebut dapat mengakibatkan berbagai masalah sehingga dapat meningkatkan tingkat stres pada suatu individu. Terutama pada individu yang memiliki kepribadian ekstrovert. Tidak menutup kemungkinan individu introvert juga mengalaminya. Maka dari itu penelitian ini bertujuan untuk mengetahui hubungan antara kepribadian introvert-ekstrovert terhadap tingkat stres pada remaja di masa COVID-19 ini.</t>
  </si>
  <si>
    <t>The Correlation between Student's Perception on Online Learning Quality and Mathematics Self-Efficacy</t>
  </si>
  <si>
    <t>This is a simple correlational study between two variables: student's perception on online learning quality and his Mathematics self-efficacy during this pandemic era.</t>
  </si>
  <si>
    <t>Pengaruh Diet IU Dan Diet Defisit Kalori Terhadap Psikologis</t>
  </si>
  <si>
    <t>Meneliti dan membandingkan dampak dari diet yang ketat, Diet IU dan Diet Defisit Kalori yang sederhana ke psikologis remaja umur 15-18.</t>
  </si>
  <si>
    <t>Pengaruh Covid 19 Pada Pesimisme</t>
  </si>
  <si>
    <t>penelitian ini bertujuan untuk meneliti keadaan mental pelajar yang pesimis dikarenakan adanya covid 19. kami menggunakan metode angket untuk pengambilan data dan akan dikemas dalam sebuah penelitian yang detail dan rapi.</t>
  </si>
  <si>
    <t>Menjadi Pribadi Lain: Pengaruh Role-Playing di Media Sosial Terhadap Kehidupan Penyintas Mental Illness</t>
  </si>
  <si>
    <t>Penelitian ini meneliti tentang fenomena role-playing di media sosial yang dapat berpengaruh pada kehidupan nyata dan kondisi mental penggunanya, terutama pada penyintas mental illness. Peneliti menggunakan sistem random sampling yang diambil dari penyintas gangguan mental di dalam komunitas role player di beberapa media sosial. Hipotesis sementara peneliti, role-playing sangat berpengaruh kepada penyintas mental illness sebagai sarana hiburan namun disisi lain juga dapat menjadi boomerang dan memperparah gangguan yang diderita.</t>
  </si>
  <si>
    <t>The Effect of Male Impressions on Female Attraction</t>
  </si>
  <si>
    <t xml:space="preserve"> A simple social research related to how female will attract to male by the first impression. The research will find the relationship between male looks and female attractions.</t>
  </si>
  <si>
    <t>Pengaruh Tingkat Stres Orang Tua  terhadap Pengetahuan Cuci Tangan Siswa SMA dalam Situasi Pandemi Covid-19</t>
  </si>
  <si>
    <t xml:space="preserve">Virus Corona merupakan penyakit baru yang penyebarannya sangat cepat dan mematikan,
sehingga menimbulkan berbagai masalah kesehatan mental, salah satunya stres pada orang
tua. Pengetahuan cuci tangan yang benar merupakan salah satu strategi pencegahan infeksi
Corona, dimana orang tua sebagai pengasuh berperan penting dalam pengajarannya kepada
siswa. Karena itu perlu untuk mengetahui pengaruh tingkat stres orang tua terhadap
pengetahuan cuci tangan siswa dalam situasi pandemi Corona virus disease (Covid-19). </t>
  </si>
  <si>
    <t xml:space="preserve">Analisa kesiapan mental PTS (Parents, Teachers, Student) dalam menghadapi pembelajara daring di musim covid 19 </t>
  </si>
  <si>
    <t>Penelitian ini dilakukan untuk melihat bagaimana kesiapan para siswa, guru, dan orang tua dalam mengahadapi pembelajaran daring pada saat covid 19</t>
  </si>
  <si>
    <t>Pengaruh Coping Stress Terhadap Perkembangan Mental Remaja Yang Mengalami Broken Home di Ponorogo</t>
  </si>
  <si>
    <t>Dari penelitian tersebut dapat disimpulkan bahwa seorang remaja sangat membutuhkan coping skill untuk mengendalikan perkembangan mentalnya. Coping skill tersebut bermanfaat untuk memberikan solusi kepada remaja yang mengalami stress akibat broken home dan sebagai sarana untuk meminimalisir stress pada remaja  tersebut.</t>
  </si>
  <si>
    <t>PENGENALAN HURUF PADA ANAK TUNAGRAHITA RINGAN</t>
  </si>
  <si>
    <t>Kami merubah huruf menjadi bentuk buah yang berupa AR(Augmented Reality) yang sesuai dengan nama buah yang akan ditampilkan. Selain itu kami juga mengelompokan huruf dengan tujuan sebagai indicator perkembangan dalam pengenal huruf. Kami menggunakan metode  kuesioner pada anak tunagrahita, wawancara pada guru pendidikan khusus dan juga studi dokumen sebagai penelitian sebelumnya</t>
  </si>
  <si>
    <t>STUDI DESKRIPSI TINGKAT KECEMASAN SISWA SELAMA MENJALANI BELAJAR DARI RUMAH ​(STUDY FROM HOME) SELAMA PANDEMI COVID-19</t>
  </si>
  <si>
    <t>Mengukur tingkat kecemasan (GAD) pada siswa SMA/SMK di Surabaya selama melakukan Study From Home (SfH) akibat pandemi COVID-19.</t>
  </si>
  <si>
    <t>Parental Expectations Effects on Teenagers’ Mental Health</t>
  </si>
  <si>
    <t>Parental expectations are defined as parents’ judgments and beliefs towards their
children. Parents that have ‘too high’ expectations can be so judgemental about their children’s future and achievement. Those expectations are commonly reflected in course grades, how far their children will go to school, and expect the highest level of education.</t>
  </si>
  <si>
    <t>Aplikasi Tik Tok Jembatani Bakat dan Kreativitas Generasi Z</t>
  </si>
  <si>
    <t>Tujuan penelitian ini, yaitu mengetahui peran Tik Tok dalam pengembangan bakat dan kreativitas penggunanya yang berasal dari generasi Z, serta mengetahui pendapat masyarakat terkait penggunaan Tik Tok khususnya padai Generasi Z.</t>
  </si>
  <si>
    <t>Studi Moral Disengagement pada Perilaku E-cheating Siswa SMP</t>
  </si>
  <si>
    <t>Penelitian ini berfokus pada perenggangan moral siswa SMP yang melakukan praktik menyontek online. Menggunakan pendekatan kualitatif-deskriptif dengan wawancara dan observasi partisipan sebagai teknik pengumpulan data, peneliti berharap dapat menghasilkan analisis mendalam menggunakan teori moral disengagement Albert Bandura untuk menjawab rumusan masalah</t>
  </si>
  <si>
    <t>Persepsi dan Pengetahuan Siswa SMP Negeri 3 Situbondo terhadap Aturan Belajar Dari Rumah selama Pandemi Covid-19 3 Situbondo</t>
  </si>
  <si>
    <t xml:space="preserve">Penelitian ini bertujuan untuk mengetahui persepsi dan pengetahuan siswa SMP Negeri 3 Situbondo terhadap aturan belajar dari rumah selama pandemi Covid-19. Metode penelitian dengan cara menyebarkan angket/kuesioner secara online kepada siswa kelas 8 dan 9 SMP Negeri 3 Situbondo tahun pelajaran 2020-2021 pada bulan Juli – Agustus 2020. Untuk mengetahui persepsi siswa, menggunakan lima pilihan skala Likert, yaitu dari sangat tidak setuju, tidak setuju, netral, setuju, dan sangat setuju. Dan untuk mengetahui pengetahuan siswa, angket berisi pertanyaan dengan responden memilih jawaban yang benar. </t>
  </si>
  <si>
    <t>Mengatasi Kejenuhan Anak Autisme di Era Pandemi Covid-19</t>
  </si>
  <si>
    <t>Di era pandemic covid-19 ini, pentingnya kita  memperhatikan kebutuhan penyandang autis, dalam hal mengatasi kejenuhan “stay at home” di era pandemic covid -19. Kondisi ini penyandang autis tidak bisa bermain keluar rumah atau berpergian yang dapat menimbulkan kejenuhan. Dengan harapan dan tujuan penyandang autis ini  tidak merasakan kejenuhan. Maka sangat penting peran keluarga dan masyarakat sekitar untuk membiasakan diri berinteraksi dengan anak autis dan ditambah dengan melaksanakan terapi yang sesuai. Sehingga kejenuhan yang timbul bisa teratasi.</t>
  </si>
  <si>
    <t>I Am Strong Children: Analisis Hubungan Jenis Motivasi Anak yang Berprestasi dari Keluarga/Orang Tua yang Broken Home Menurut David Mc Clelland</t>
  </si>
  <si>
    <t xml:space="preserve">Penelitian ini dilakukan dengan tujuan untuk mengetahui hubungan dan efektivitas jenis motivasi berprestasi dari keluarga broken home menurut David Mc Clelland pada setiap subjek penelitian atau siswa-siswi yang berprestasi di usia 16-18 tahun. Keunikan dari penelitian ini yaitu dapat menyelesaikan masalah broken home agar anak sukses di masa depan sekaligus sebagai evaluator siswa untuk meminimalisisr munculnya karakter buruk di masa depan. </t>
  </si>
  <si>
    <t>The Effects of Distance Learning between Introverts and Extroverts</t>
  </si>
  <si>
    <t>Pemerintah Indonesia telah membuat kebijakan terkait physical distancing salah satunya pembelajaran jarak jauh dimana kondisi ini adalah kondisi yang asing bagi sekolah dan siswa. Penelitian ini dilakukan untuk meneliti pengaruh PJJ terhadap performa belajar siswa yang dilihat dari pendekatan sifat introvert dan ekstrovert. Kesimpulan dari penelitian menjadi bahan pertimbangan sekolah dalam membuat metode pengajaran yang baik bagi siswa.</t>
  </si>
  <si>
    <t>Pengaruh Belajar dari Rumah di Masa Pandemi COVID-19 terhadap Tingkat Stres Akademik Siswa Sekolah Menengah Atas di Kota Sampit</t>
  </si>
  <si>
    <t>Keberadaan pandemi COVID-19 yang menyebar hampir ke seluruh dunia menyebabkan adanya perubahan dalam pelaksanaan aktivitas berkehidupan. Kegiatan di luar rumah sementara ini harus ditangguhkan, salah satunya ialah kegiatan pembelajaran di sekolah. Namun, kegiatan belajar mengajar dengan program ini dinilai membebankan sejumlah siswa sebab guru lebih menekankan pada pemberian tugas bukan penjelasan. . Hal inilah yang mengakibatkan banyaknya siswa yang mengeluh dan mengalami stres akademik, tak terkecuali siswa menengah atas di Kota Sampit, Kabupaten Kotawaringin Timur, Kalimantan Tengah.</t>
  </si>
  <si>
    <t>Tingkat Stress Siswa SMAN 1 Palangka Raya Saat Menikuti Kegiatan Pembelajaran Jarak Jauh (PJJ)</t>
  </si>
  <si>
    <t>Akibat wabah COVID-19 yang terus berkembang pesat, mengharuskan pemerintah menggunakan sistem Pembelajaran Jarak Jauh (PJJ) dengan model Daring dan Luring, sistem ini memberi dampak secara psikologis, dimana siswa akan mengalami tekanan yang berujung stress. Stress adalah suatu kondisi yang mengganggu individu baik secara mental dan fisik. Metode dalam penelitian ini adalah deskriptif kualitatif berupa kuesioner Depression Anxiety Stress Scales (DASS 42). Tujuannya untuk mengetahui persentase tingkat stress siswa SMAN 1 Palangka Raya terhadap Pembelajaran Jarak Jauh (PJJ).</t>
  </si>
  <si>
    <t>PENGARUH DEPRESI DAN ANSIETAS TERHADAP GANGGUAN TIDUR PADA REMAJA DI TINGKAT SMA PALANGKARAYA</t>
  </si>
  <si>
    <t>Penelitian ini dilatarbelakangi oleh wabah yang terjadi di Indonesia sehingga harus diberlakukannya social distancing, pembelajaran jarak jauh, dan tidak ada aktivitas diluar. Hal tersebut berdampak buruk bagi kesehatan psikis remaja seperti depresi dan gangguan kecemasan sehingga menimbulkan gangguan tidur. Instrumen yang dipakai adalah kuesioner online. Kuesioner ini akan dibagikan kepada siswa/i SMA di Palangkaraya dan data yang terkumpul akan dihitung menggunakan SPSS 24.0 dan diinterpretasikan menggunakan diagram garis disertai penjelasan yang spesifik.</t>
  </si>
  <si>
    <t>Perubahan Pola Perilaku Belajar Siswa SMP di Surabaya Berdasarkan Pendekatan Pembelajaran di Sekolah Pada Masa Pandemi Covid-19</t>
  </si>
  <si>
    <t xml:space="preserve">Covid-19 menjadi krisis dunia sejak awal tahun 2020, yang berefek pada banyak aspek kehidupan masyarakat. Salah satunya terhadap dunia pendidikan. Hingga kini, siswa yang berada di zona merah, oranye, dan kuning rawan Covid-19 perlu melaksanakan pembelajaran jarak jauh (PJJ). Untuk mengatasi adanya perubahan pola perilaku belajar yang negatif, diperlukan adanya pendekatan pembelajaran yang sesuai untuk kondisi murid saat ini. Penelitian ini bertujuan untuk mencari tahu perubahan pola perilaku yang terjadi pada siswa berdasarkan pendekatan pembelajaran yang dilakukan di sekolah mereka. </t>
  </si>
  <si>
    <t>Pengaruh Pemberlakuan PSBB selama Masa Pandemi COVID-19 terhadap Gangguan Psikologis pada Pelajar SMP di Surabaya</t>
  </si>
  <si>
    <t>Sejak April 2020, Pemerintah telah menetapkan beberapa kota untuk memberlakukan PSBB sebagai upaya mengurangi penyebaran virus corona. Perubahan tersebut tentu membawa perubahan psikologis bagi pelajar. Ini disebabkan oleh perubahan yang bersifat cepat (dalam hitungan hari) yang menuntut seorang pelajar beradaptasi bukan saja dalam cara belajar, namun juga pada cara hidup di keseharian. Peneliti ingin mengungkap gangguan psikologis yang nampak khususnya pada jenjang SMP.</t>
  </si>
  <si>
    <t>Stress Akademik Siswa di Masa Pembelajaran Daring</t>
  </si>
  <si>
    <t>Penelitian ini mengeksplorasi faktor-faktor yang dapat membuat siswa mengalami stress selama pembelajaran daring.</t>
  </si>
  <si>
    <t>The Effects of Quarantine to The Severity of Depression in Teenagers</t>
  </si>
  <si>
    <t>How the pandemic affects the mental health of a group of middle school students</t>
  </si>
  <si>
    <t>Studi Korelasi Peningkatan Kasus Insomnia Terhadap Individual Life Satisfaction Selama Pandemi COVID-19 pada Remaja</t>
  </si>
  <si>
    <t>Studi Korelasi Peningkatan Kasus Insomnia Terhadap Individual Life Satisfaction Selama Pandemi COVID-19 pada Remaja menginvestigasi korelasi dari peningkatan kasus insomnia dan tingkat life satisfaction individu selama pandemi COVID-19 pada remaja</t>
  </si>
  <si>
    <t>Pengaruh “Spaced Repetition” Terhadap Kemampuan Motoric dengan Metode “Left Hand Challenge”</t>
  </si>
  <si>
    <t xml:space="preserve">Penelitian saya untuk menyelidiki bahwa spaced repetition efektif untuk memperkuat motoric skill. Metode ini dilakukan pada left hand challenge. Penelitian ini menggunakan left hand challenge karena tangan kiri (bagi saya) tidak pernah terpakai untuk menulis. Oleh karena itu, hal ini jadi lebih efektif dengan menggunakan tangan yang jarang dipakai. Challenge ini akan berada selama 15 hari, agar hasil lebih bisa diandalkan. Hal yang dinilai adalah kerapian huruf, bentuk huruf dan konsistensy huruf. </t>
  </si>
  <si>
    <t>Efektivitas Kegiatan Kelompok Virtual Dalam Meningkatkan Keterlibatan Siswa (Student Engagement) Pada E-Learning</t>
  </si>
  <si>
    <t xml:space="preserve">Wabah Covid-19 mengharuskan siswa belajar secara e-learning. Sistem ini  dapat menyebabkan kebosanan, karena keterlibatan siswa (student engagement) rendah. 
Disini akan diteliti cara meningkatkan keterlibatan siswa melalui kegiatan kelompok virtual.
Penelitian dilakukan dengan membandingkan dua kelas Fisika di kelas 9, yaitu kelas kontrol dan kelas eksperimen, dengan membuat kuesioner pre-test dan post-test sebelum dan sesudah pelaksanaan kegiatan kelompok virtual.
Hasil penelitian diharapkan,dengan kegiatan kelompok virtual dapat meningkatkan keterlibatan siswa dan kualitas e-learning. </t>
  </si>
  <si>
    <t>Perbedaan Tingkat STRESS dan daya serap materi antara pembelajaran Daring dan pembelajaran reguler</t>
  </si>
  <si>
    <t xml:space="preserve">Sering kali siswa mengaku kewalahan dan frustasi karena terlalu banyak tugas dari sekolah yang harus mereka buat dalam waktu yang singkat dan hampir bersamaan sementara mereka tidak memiliki cukup waktu dan energi untuk menyelesaikannya. Penelitian dilakukan di salah satu sekolah di Surabaya Timur yang menjalankan pembelajaran Daring selama pandemi </t>
  </si>
  <si>
    <t>BELAJAR DENGAN KERTAS KOSONG, BUKAN BELAJAR SEPERTI KERTAS KOSONG DIKALA PANDEMI COVID 19</t>
  </si>
  <si>
    <t xml:space="preserve">Pembelajaran kertas kosong adalah pemahamannya terhadap suatu materi pembelajaran dengan caranya yang paling mudah ia lakukan. Siswa dibebaskan menggunakan peta pikiran, peta konsep, esai, gambar dan lain sebagainya sebuah sarana untuk pembelajaran, penilaian dan evaluasi. Sistem pembelajaran kertas kosong dikembangkan dengan metode penelitian langkah yakni analisis potensi dan masalah, pengumpulan data, desain produk, validasi desain, revisi desain, uji coba produk, revisi produk, uji coba pemakaian, revisi produk dan produksi masal.
</t>
  </si>
  <si>
    <t>be a smart netizen</t>
  </si>
  <si>
    <t>Sikap tidak bijak masyarakat Indonesia dalam bersosial media serta dampak yang ditimbulkan terlebih lagi pada remaja. Contoh sikap tidak bijak tersebut adalah; penipuan, penyebar kebencian, menyebarkan hal tidak senonoh/berita hoax, cyber bullying, dan masih banyak lagi.</t>
  </si>
  <si>
    <t xml:space="preserve">EFEK PSIKOLOGIS PENGGUNAAN WARNA TERHADAP PENINGKATAN DAYA INGAT SISWA </t>
  </si>
  <si>
    <t xml:space="preserve">Belajar adalah proses memasukkan informasi baik lisan atau tulis. Namun kegiatan “mengingat informasi” ketika membaca atau menulis kadang menyulitkan siswa saat ini, karena berbagai kondisi yang melatarbelakangi. Karenanya, diperlukan solusi yang dapat diterapkan siswa tanpa perlu biaya besar. “Warna” menurut para ahli memberikan banyak efek, salah satunya dalam proses belajar. sehingga, penelitian ini dilakukan untuk melihat seberapa besar pengaruh warna terhadap kemampuan mengingat informasi yang diperoleh selama proses belajar. 
</t>
  </si>
  <si>
    <t>sosial climber di lingkungan siswa SMP Negeri 4 Surabaya</t>
  </si>
  <si>
    <t>Social Climber merupakan sebuah penyakit social yang punya kemungkinan untuk meruntuhkan moral bangsa. Wujud dari penyakit ini adalah perasaan ingin terlihat tampil kaya dimana pun dan kapan pun. Akibatnya, segala hal bakal dilakukan untuk menjaga status socialnya di masyarakat. Sejak kemunculan media social, satu per satu para pengguna media social seolah sudah terjangkit  penyakit ini. hal ini sangat sekali terjadi bahkan seringkali membuat beberapa prespektif bermunculan. Demikian kami mulai mencari segala sumber informasi dan data yang akurat yang berkaitan untuk diteliti lebih dalam.</t>
  </si>
  <si>
    <t>PENGARUH TOXIC PARENTING TERHADAP TINGKAT PERCAYA DIRI ANAK</t>
  </si>
  <si>
    <t>Perlakuan buruk dari orang tua yang diterima oleh anak dapat menghancurkan rasa percaya diri mereka. Tujuan dari penelitian ini adalah mengetahui pengaruh toxic parenting terhadap tingkat percaya diri anak. Metode penelitian yang digunakan adalah penelitian kualitatif. Instrument yang digunakan dalam pengambilan data penelitian ini terdiri dari angket pola asuh dan angket tingkat percaya diri anak.</t>
  </si>
  <si>
    <t>TOXIC PARENTS</t>
  </si>
  <si>
    <t>Selama masa PSBB banyak anak merasa terkekang karena 24 jam harus berada di
rumah dengan orang tua. Aktivitas selalu terpantau dengan orang tua. Anak-anak yang berada dirumah pun sering merasa bosan. Keluarga difungsional mengacu pada pola keluarga yang secara umum diasosiasikan dengan rendahnya tungkat kesehatan, kesejahteraan, kebahagian, dan pengaruh-pengaruh positif jika dibandingkan dengan keluarga-keluarga lainnya.</t>
  </si>
  <si>
    <t>Pengaruh Kebiasaan School from Home terhadap Perubahan Karakter Pelajar Generasi Milenial</t>
  </si>
  <si>
    <t>Penelitian ini bertujuan untuk mengetahui perubahan sifat dan karakter yang mungkin dialami oleh pelajar dikarenakan terjadi perubahan kebiasaan untuk belajar di kelas menjadi belajar di rumah.</t>
  </si>
  <si>
    <t>PENGEMBANGAN MEDIA POSTER BULLYING BERBASIS WEBSITE UNTUK MENCEGAH PERILAKU BULLYING DI SEKOLAH</t>
  </si>
  <si>
    <t>Bullying merupakan perilaku yang sangat merugikan bagi orang lain. Sehingga perlu adanya pencegahan pada siswa di sekolah. Dengan adanya media poster ini sangat mudah bagi siswa untuk mengetahui tentang perilaku bullying. Di masa pandemi covid ini, siswa dapat mempelajari di rumah karena dapat mengakses website yang berisi materi bullying. Dalam penelitihan ini menggunakan 5 tahapan yaitu pengembangan informasi awal, membuat rancangan media, mengembangkan produk, melakukan uji coba media, dan  revisi produk. Dan penelitian ini menggunakan jenis data kuantitatif dan kualiatif.</t>
  </si>
  <si>
    <t>Pengaruh Hyperreality pada Perilaku Remaja di Masa Pandemi COVID-19</t>
  </si>
  <si>
    <t>hyperreality pada penelitian ini fokus pada pengaruhnya terhadap sifat konsumtif remaja yang berdasar pada teori Jean Baudrillard dengan menggunakan metode penelitian kuantitatif berbasis survey melalui penyebaran kuisioner. instrumen yang digunakan berupa perilaku remaja saat pandemi dan bentuk perilaku yang dapat dikategorikan dalam hyperreality dengan analisis deskriptif. nantinya, penyajian data akan ditampilkan dalam bentuk grafik lingkaran, diagram batang, dan tabel dengan faktor x merupakan respon/perilaku remaja dan faktor y adalah pengaruh yang diberikan hyperreality</t>
  </si>
  <si>
    <t>Pengaruh Lockdown Terhadap Kondisi Psikologis Remaja di SMA Negeri 2 Selong</t>
  </si>
  <si>
    <t>Penelitian yang kami lakukan ini merupakan eksperimen sosial mengenai pembagian tingkatan stress pada remaja di SMA Negeri 2 Selong akibat kebijakan Lockdown yang diterapkan oleh pemerintah.</t>
  </si>
  <si>
    <t xml:space="preserve">MODEL SUPPORT PSIKOSOSIAL DALAM KEGIATAN EKSKUL PSIKOLOG MUDA UNTUK KESEHATAN MENTAL REMAJA SMAIT </t>
  </si>
  <si>
    <t xml:space="preserve">Psikososial merupakan bentuk dukungan yang diberikan oleh seseorang yang telah terlatih, kepada orang yang membutuhkan pendampingan atau perlindungan secara psikologis maupun sosial. Rumusan masalah dalam penelitia ini bagaimana dampak dukungan psikososial terhadap kesehatan jiwa santri SMAIT Cahaya Bangsa. Subjek penelitian adalah siswa SMAIT Cahaya Bangsa yang tergabung dalam program ekskul psikolog muda. Penelitian ini menggunakan metode deskriptif eksploratif. Untuk menganalisis data menggunakan teknik analisis deskriptif kualitatif. </t>
  </si>
  <si>
    <t>PEMANFAATAN TV KABEL SEBAGAI MEDIA PEMBELAJARAN ONLINE  SELAMA COVID-19 DIDAERAH PEDESAAN LENEK DAYA KECAMATAN LENEK LOMBOK TIMUR NUSA TENGGARA BARAT</t>
  </si>
  <si>
    <t>Penelitian ini mengungkap tentang dampak penggunaan TV kabel terhadap kualitas pembelajaran online pada siswa di pedesaan dengan jaringan internet yang terbatas. Peneitian ini menggunakan pendekatan kualitatif.</t>
  </si>
  <si>
    <t>Strategi Rasional Emotive Behavior Therapy dalam Menghadapi Perubahan Psikis Siswa akibat Pandemi COVID-19</t>
  </si>
  <si>
    <t xml:space="preserve">Penggunaan Rational Emotive Behavior Therapy (REBT) sebagai penyelesaian dalam mengurangi kecemasan siswa akibat pandemi COVID-19 
Adapun dalam penelitian ini peneliti menggunakan metode kualitatif dengan teknik pengumpulan data sebagai berikut:
Studi Pustaka (Study Research) dilakukan dengan cara melihat dan mencari literature yang sudah ada untuk memperoleh data yang berhubungan dengan analisis pada penulisan ini.
Penelitian lapangan (Field Research) berupa peninjauan ke lokasi dan diskusi dengan pihak-pihak yang terkait untuk mendapatkan data yang dibutuhkan dalam penulisan ini.
</t>
  </si>
  <si>
    <t>Terbentuknya Jati Diri Hedonisme Siswa Pengguna Instagram di SMA Negeri 4 Tebing Tinggi</t>
  </si>
  <si>
    <t>Tujuan penelitian ini adalah untuk menjelaskan gambaran dari gaya hidup hedonis pada siswa melalui sosial media instagram yang dipakainya dan mencari tahu faktor-faktor gaya hidup hedonisme pada siswa. Subjek penelitian ini adalah siswa aktif pengguna instagram di SMA Negeri 4 Tebing Tinggi yang berjumlah 20 orang. Penelitian ini menggunakan pendekatan kualitatif dan diuraikan dalam bentuk deskriptif. Teknik yang digunakan dalam penelitian ini adalah wawancara terstruktur dengan sejumlah pertanyaan yang nantinya akan dijawab oleh siswa itu sendiri.</t>
  </si>
  <si>
    <t>Hubungan Empati Terhadap Efek Bystander pada Perilaku Bullying Remaja</t>
  </si>
  <si>
    <t>Peneliti mencoba mencari hubungan antara empati terhadap efek bystander pada perilaku bullying remaja. Penelitian ini menggunakan metode kuantitatif asosiatif dengan skala empati oleh Davis (1980) dan skala bystander efek oleh Knauf, Eschenbeck, dan Hock (2018). Populasi penelitian berjumlah 1300 siswa. Penelitian ini diharapkan dapat membuktikan adanya hubungan antara kedua variabel tersebut.</t>
  </si>
  <si>
    <t>Dampak Penggunaan Sosial Media Instagram Terhadap Self-Esteem Remaja</t>
  </si>
  <si>
    <t>Remaja bebas membagikan apa saja di Instagram dalam bentuk foto atau video, sehingga ketika remaja melihat  kehidupan orang lain yang lebih baik di media sosial Instagram dari pada kehidupan sendiri, hal ini akan mempengaruhi self-esteemnya. Peneliti mencoba mencari tahu bagaimana dampak penggunaan sosial media Instagram terhadap self-esteem remaja. Penelitian ini menggunakan metode kuantitatif menggunakan skala Rosenberg (1965) dengan populasi penelitian berjumlah 1300 siswa.</t>
  </si>
  <si>
    <t>Pemikiran Generasi Penerus yang Terbelenggu oleh Gadget Menjadikan Body Image Dipahami Secara Negatif</t>
  </si>
  <si>
    <t>Body image merupakan cara pandang orang menilai dirinya sendiri. Fenomena ini berkaitan dengan gadget yang merupakan platform pengiriman tentang diri kita serta aksebilitas di antara satu sama lain. Sehingga, banyak dikalangan remaja yang merasa tidak percaya diri dengan tubuhnya, karena membandingkan dengan orang lain. Tujuan kami melakukan penelitian ini adalah ingin mengetahui bagaimana pengaruh gadget terhadap pola pikir remaja masa kini. Dengan menggunakan metode penelitian, metode kualitatif yang bersifat deskriptif dan menggunakan analisis data.</t>
  </si>
  <si>
    <t>TINJAUAN PSIKOLOGIS KEBIASAAN MASYARAKAT MENGGUNAKAN JAMBAN CEMPLUNG SUNGAI PADA ERA MODERN di KECAMATAN RANTAU BAYUR, KABUPATEN BANYUASIN</t>
  </si>
  <si>
    <t>Penelitian ini mengenai penggunaan jamban cemplung sungai yang masih sangat lazim digunakan masyarakat di Kecamatan Rantau Bayur Kabupaten Banyuasin. Penggunaan jamban cemplung sungai dipengaruhi oleh faktor kebiasaan yang telah melekat sejak zaman dahulu, ditambah dengan faktor ekonomi dan tempat tinggal penduduknya yang berada di pinggiran sungai. Penelitian ini dilakukan di Kecamatan Banyuasin III yang dimulai pada bulan Juni 2020. Metode penelitian yang digunakan yaitu deskriptif Analisis dengan 3 teknik pengumpulan data, yaitu studi pustaka, pengisian angket, dan wawancara online.</t>
  </si>
  <si>
    <t>Persepsi Pelajar SMAN Sumatera Selatan Mengenai Isu Penerapan Pembelajaran Jarak Jauh Secara Permanen dan Era Kenormalan Baru</t>
  </si>
  <si>
    <t>Pada aspek pendidikan, Indonesia mengubah sistem pembelajaran tatap muka menjadi pembelajaran jarak jauh secara daring demi mencegah penyebaran COVID-19. Di lain sisi, Indonesia akan segera menerapkan kenormalan baru dan akan membuka kembali fasilitas umum. Peneliti tertarik untuk meneliti persepsi pelajar SMAN Sumatera Selatan mengenai isu pembelajaran jarak jauh secara permanen dan era kenormalan baru. Hasil penelitian diharapkan dapat dijadikan referensi bagi semua pihak dalam menetapkan dan membenahi sistem pembelajaran yang akan diterapkan di kemudian hari.</t>
  </si>
  <si>
    <t>Pengaruh Fobia Matematika Terhadap Hasil Belajar Siswa Kelas X SMAN Sumatera Selatan di Tengah Pandemi COVID-19</t>
  </si>
  <si>
    <t xml:space="preserve">Penelitian ini adalah penelitian korelasional kuantitatif - kualitatif dengan instrumen kuesioner dengan skala likert dan wawancara. Penelitian itu bertujuan untuk mengetahui sejauh mana pengaruh fobia matematika terhadap hasil belajar siswa kelas X SMAN Sumatera Selatan di tengah pandemi COVID-19 ini. Kami harap penelitian ini dapat menjadi referensi bagi semua pihak untuk dapat menentukan langkah selanjutnya guna mengurangi persentase fobia matematika dan meningkatkan efektifitas pembelajaran secara online seperti sekarang ini. </t>
  </si>
  <si>
    <t>Analisis Persepsi Pelajar Kota Palembang terhadap Thrift Shop untuk Menurunkan Belanja Kompulsif</t>
  </si>
  <si>
    <t>Belanja kompulsif kerap terjadi di kalangan pelajar.  Penelitian ini menganalisis persepsi pelajar di Kota Palembang mengenai kehadiran thrift shop dalam mengurangi belanja kompulsif dan dampak negatif yang ditimbulkannya. Data-data akan diperoleh dengan membagikan kuesioner kepada responden dengan sejumlah pertanyaan yang berkaitan dengan sisi psikologis mereka terhadap hubungan belanja dan kehadiran thrift shop. Pada hasil akhir nanti, dapat diketahui apakah dengan adanya thrift shop dapat mengurangi belanja kompulsif atau tidak.</t>
  </si>
  <si>
    <t>Analisis Aplikasi Pembelajaran Daring Terhadap Perilaku Belajar Siswa di Kota Palembang Selama Pandemi</t>
  </si>
  <si>
    <t>Penelitian ini memfokuskan keadaan di masa pandemi seperti saat ini yang mana  hampir seluruh aktivitas diberlakukan dari rumah begitu juga dalam hal pembelajaran yang sekarang dilaksanakan secara daring dengan memanfaatkan aplikasi (platform) pembelajaran daring. Penggunaan aplikasi pembelajaran daring secara tidak langsung dapat mempengaruhi perilaku belajar siswa. Oleh karena itu peneliti tertarik untuk meneliti hubungan relasi antara aplikasi pembelajaran online terhadap perilaku belajar siswa di kota palembang selama pandemi.</t>
  </si>
  <si>
    <t>Makna Belajar Online pada Masa Pandemi Covid-19 di Kalangan Peserta Didik SMA Negeri 4 Lahat</t>
  </si>
  <si>
    <t>Perkembangan teknologi di era globalisasi seperti sekarang ini, telah banyak inovasi teknologi yang diciptakan oleh manusia. Teknologi ini bertujuan untuk memfasilitasi aktivitas manusia, baik di dalam maupun di luar rumah. Melihat situasi saat ini, yaitu selama pandemi, teknologi diperlukan untuk berkomunikasi dan mendapatkan informasi. Penyebarannya yang cepat membuat beberapa negara menerapkan kebijakan untuk memaksakan penutupan untuk mencegah penyebaran virus Corona, ini adalah alasan kuat bagi semua siswa mulai dari taman kanak-kanak hingga siswa yang dipaksa belajar di rumah.</t>
  </si>
  <si>
    <t>Efektivitas pada Pembelajaran Daring di SMA Doremi Excellent School pada Masa Pandemi Covid-19: Kajian Psikologis Minat dan Relasi Interpersonal</t>
  </si>
  <si>
    <t>Dalam menghadapi pandemi Covid-19, pemerintah menerapkan kebijakan pembelajaran daring. Tujuan dari penelitian ini adalah untuk mengetahui efektivitas pembelajaran daring di SMA Doremi Excellent School berupa kajian psikologis minat serta relasi interpersonal. Hasil penelitian menunjukkan kegiatan pembelajaran daring di SMA Doremi Excellent School tergolong efektif dengan persentase 73% yang ditunjang minat siswa, kreativitas dan inovasi guru, serta penerapan psikologi komunikasi.</t>
  </si>
  <si>
    <t>Strategi Peningkatan Keterampilan Siswa Melalui Pasraman Berbasis Local Genius di Masa Pandemi Covid-19</t>
  </si>
  <si>
    <t>Penelitian ini mengkaji tentang peningkatkan keterampilan siswa di masa pandemi Covid-19 melalui pasraman berbasis local genius. Pembelajaran utama mengenai yoga dan mejejahitan yang mampu meningkatkan kerterampilan fisik motorik siswa. Dilatarbelakangi oleh banyaknya permasalahan dalam bidang pendidikan khususnya masalah kejenuhan siswa selama belajar daring. Metode  yang digunakan adalah metode pustaka, metode dokumentasi, metode observasi dan metode kuesioner. Hasil dari penelitian ini adalah pasraman berbasis local genius mampu meningkatkan keterampilan siswa di masa pandemi Covid-19.</t>
  </si>
  <si>
    <t>Analisis Penerapan Konsep Catur Purusa Artha terhadap Klaster Perilaku Hedonisme Remaja Pendorong Ketidakpatuhan Remaja dalam Menjalankan Protokol Kesehatan Covid-19 (Studi Kasus di SMA Negeri 1 Tabanan)</t>
  </si>
  <si>
    <t>Rumusan masalah yang diangkat adalah keefektifan penerapan konsep Catur Purusa Artha dalam menekan perilaku hedonisme pada remaja. Remaja cenderung berperilaku menyimpang demi mendapatkan sesuatu yang diinginkan, secara tidak sadar dapat menimbulkan klaster baru penyebaran Covid-19. Oleh karena itu, dibutuhkan konsep Catur Purusa Artha yang berarti empat tujuan hidup manusia untuk menekan perilaku hedonisme pada remaja dengan pelajar SMA Negeri 1 Tabanan sebagai subjek.</t>
  </si>
  <si>
    <t>Pengaruh Leisure Boredom terhadap Sindrom FOMO (Fear of Missing Out) Remaja di Masa Pandemi : Ancaman atau Peluang? (Studi Kasus SMA Negeri 1 Pupuan)</t>
  </si>
  <si>
    <t>Penelitian bertujuan untuk menguji hubungan antara leisure boredom dengan sindrom FOMO(Fear of Missing Out) sekaligus mengidentifikasikan ancaman serta peluang sindrom ini pada remaja. Hasil penelitian menunjukan bahwa leisure borendom memiliki hubungan signifikan positif dengan sindrom FOMO(Fear of Missing Out). Leisure boredom pada remaja mengalami peningkatan di masa pandemi, hal itu berarti sindrom FOMO(Fear of Missing Out) mengalami peningkatan. Sindrom ini memberikan ancaman pada pengidapnya, namun memberikan peluang pada remaja pemilik online shop.</t>
  </si>
  <si>
    <t>PENGARUH DUKUNGAN ORANG TUA TERHADAP ANAK</t>
  </si>
  <si>
    <t>Penelitian yang kami buat, diharapkan dapat mengedukasi para  orang tua mengenai bagaimana cara yang tepat dalam mendidik dan mendukung anak serta tidak menekankan anak untuk mengikuti tuntutan orang tua yang dapat membuat mereka menjadi  stress atau bisa terjerumus ke jalan yang salah demi sukses secara instan, dan juga dukungan dari orang tua sangat penting untuk perkembangan dan masa depan sang anak</t>
  </si>
  <si>
    <t xml:space="preserve">Analisis Pengaruh Zoom Fatigue Terhadap Kemampuan Komunikasi Verbal Remaja di Kota Denpasar Selama Pembelajaran Daring </t>
  </si>
  <si>
    <t xml:space="preserve">Penelitian ini digarap untuk mengetahui ada tidaknya pengaruh zoom fatigue terhadap terhambatnya peningkatan kualitas komunikasi verbal pada remaja usia 11-14 tahun dengan metode studi pustaka, kuesioner dan wawancara dengan tujuan tercapainya sumber daya manusia yang unggul dan berwawasan luas ditilik dari kualitas dalam berkomunikasi.  </t>
  </si>
  <si>
    <t>Analisis Komparasi Adversity Quotient (AQ) Terhadap Kecenderungan Burnout Pelajar SMA Negeri 4 Denpasar dengan Pelajar Yatim Piatu Yayasan TPHOC</t>
  </si>
  <si>
    <t>Kecenderungan Burnout merupakan fenomena krusial yang sedang marak terjadi di kalangan pelajar. Hal ini diakibatkan oleh kewajiban untuk memenuhi persyaratan pendidikan saat PJJ yang menyebabkan peningkatan kecenderungan Burnout. Kecerdasan seseorang dalam menghadapi masalah berbeda-beda disebut sebagai AQ. Tujuan penelitian kami yaitu untuk mengetahui komparasi dan pengaruh Adversity Quotient (AQ) terhadap tingkat kecenderungan Burnout pelajar SMAN 4 Denpasar dengan pelajar yatim piatu di Yayasan TPHOC. Teknik pengumpulan data yang digunakan berupa kuesioner, wawancara, dan studi literatur.</t>
  </si>
  <si>
    <t>Pengaruh Overthinking Pada Kesehatan Mental Remaja Awal di SMP Tarakanita Gading Serpong</t>
  </si>
  <si>
    <t>Overthinking dapat diartikan sebagai terlalu banyak berpikir. Tujuan saya melakukan penelitian ini agar responden atau remaja dapat menjaga kesehatan mentalnya dengan menyadari bahwa sikap overthinking memiliki dampak negatif.Kebiasaan overthinking bisa sangat menganggu aktivitas sehari-hari karena overthinking cenderung membuat kita menahan diri sendiri dalam mengambil keputusan, mengutarakan pendapat, mencoba hal baru, dan sebagainya.</t>
  </si>
  <si>
    <t>Self Assesment Pola Pembagian Waktu Belajar dan Bermain Game Siswa Kelas 8 SMP Tarakanita Gading Serpong</t>
  </si>
  <si>
    <t>Penelitian saya kali ini akan membahas tentang bagaimana siswa kelas 8 di SMP Tarakanita Gading Serpong membagi waktu antara belajar dan bermain game. Karena masih banyak siswa yang mengalami kesulitan dalam membagi waktu antara belajar dan bemain game, maka saya tertarik untuk membuat penelitian ini. Berdasarkan penelitian saya, maka dapat disimpulkan bahwa cara yang baik untuk membagi waktu antara belajar dan bermain game dapat dilakukan dengan membuat jadwal dan melakukannya secara disiplin.</t>
  </si>
  <si>
    <t>Pengaruh Terapi Musik terhadap Siswa Autistik dalam Peningkatan Konsentrasi Belajar saat Kelas Daring</t>
  </si>
  <si>
    <t xml:space="preserve">Penelitian ini membahas tentang dampak terapi musik terhadap tingkat konsentrasi anak autistik dalam pembelajaran daring. Topik ini dipilih karena kesadaran kami atas kesulitan yang dialami anak autistik dalam lingkungan sekolah, terutama saat sekolah secara daring. Maka, penelitian ini mencoba mencari solusi masalah tersebut dengan terapi musik. Metode yang digunakan adalah kuantitatif dan percobaan dilakukan selama bulan September 2021 kepada murid SMA Francis School dengan kondisi autistik. </t>
  </si>
  <si>
    <t>Representasi Media: Romantisasi Penyakit Mental dan Pengaruhnya terhadap Kesehatan Mental Remaja</t>
  </si>
  <si>
    <t xml:space="preserve">Banyak remaja terpapar oleh segala konten penyakit menatl yang dapat ditemukan dalam media. Beberapa media telah membuat penyakit mental tampak seperti sesuatu yang ideal.  Penelitian ini bertujuan agar dapat memberikan bukti nyata atas cara media meromantisasi penyakit mental dan pengaruhnya terhadap kesehatan mental remaja. Akan dilakukan wawancara dan survei pada 30-50 siswa/siswi remaja umur 13-18 tahun, untuk mendapatkan data akurat yang menjadi dasar untuk melakukan aksi selanjutnya dan menjadi sumbangan pertimbangan bagi orangtua, lembaga pendidikan, dan remaja itu sendiri. </t>
  </si>
  <si>
    <t>Tingkat Overthinking pada Siswa-Siswi Kelas 12 SMA Tarakanita Gading Serpong di Masa Pandemi</t>
  </si>
  <si>
    <t>Penelitian ini bertujuan untuk mengetahui seberapa tinggi tingkat overthinking pada siswa-siswi kelas 12 SMA Tarakanita Gading Serpong di masa pandemi menggunakan beberapa aspek yang telah peneliti tentukan. Setelah mendapatkan hasil penelitian, barulah peneliti dapat memberikan beberapa solusi berupa saran kepada pihak sekolah maupun pihak siswa-siswi kelas 12 SMA Tarakanita Gading Serpong untuk meminimalisir kebiasaan overthinking.</t>
  </si>
  <si>
    <t>Penyelidikan Mengenai Kemungkinan Seorang Remaja Menyalahkan Orang Lain Dibandingkan Dengan Diri Sendiri</t>
  </si>
  <si>
    <t>Penelitian ini berdasarkan perilaku remaja untuk menyalahkan orang lain ketika mereka teriban suatu bentuk konsekuensi dibandingkan ketika mereka yang menyebabkan orang lain terkena sebuah konsekuensi. Kita melakukan sebuah survei untuk mendapat data dan memperkuat penelitian kami yang berdasarkan murid-murid SMA Santa Laurensia. Kontribusi penelitian ini dapat mengembangkan pengertian rasa bersalah pada masa yang paling rumit serta tidak stabil yakni remaja.</t>
  </si>
  <si>
    <t>Upaya Mengatasi Kecemasan Menghadapi  Pandemi Covid-19 dengan Strategi Mendengarkan dan Bermain Musik pada Usia Sekolah di D.I. Yogyakarta</t>
  </si>
  <si>
    <t xml:space="preserve">Musik menjadi salah satu cara dalam mengatasi kecemasan menghadapi meluasnya penularan Covid-19. Tujuan penelitian ini adalah untuk menganalisa strategi mendengarkan dan bermain musik yang diharapkan dapat mengatasi kecemasan dalam menghadapi pandemi covid-19 di kalangan usia sekolah di DI Yogyakarta. Penelitian ini menggunakan metodologi campuran yaitu pendekatan kuantitatif dan kualitatif. </t>
  </si>
  <si>
    <t>Pengaruh Task Aversiveness dan Prokrastinasi terhadap Burnout Syndrome (Studi kasus pada siswa MAN 2 Yogyakarta).</t>
  </si>
  <si>
    <t>Pembelajaran daring berdampak pada kurangnya pemahaman siswa dengan materi yang diberikan akhirnya siswa kesulitan untuk mengerjakan tugasnya dan memilih untuk menundanya. Hal ini disebut sebagai prokrastinasi. 
Tugas yang sulit berpotensi  memicu keadaan task aversiveness yaitu ketidaksenangan individu terhadap suatu tugas. Menunda dalam mengerjakan tugas akan membuat tugas semakin banyak. Tugas yang banyak mengakibatkan kelelahan yang dapat menjadi salah satu pemicu burnout syndrome.</t>
  </si>
  <si>
    <t>Analisis Perilaku Nomophobia  Berdasarkan Gender dan Usia Produktif</t>
  </si>
  <si>
    <t>Penelitian ini bertujuan untuk mengkaji perilaku nomophobia berdasarkan gender dan usia produktif dan untuk mengetahui tingkat nomophobia terjadi di lingkup gender dan usia produktif. Metode penelitian menggunakan penelitian kuantitatif dengan teknik pengumpulan data berupa studi literatur yang berasal dari jurnal dan penelitian dan pembagian kuesioner daring.</t>
  </si>
  <si>
    <t>Dampak Pembelajaran Daring Terhadap Sosial Emosional Anak Di Masa Pandemi Covid 19</t>
  </si>
  <si>
    <t>Pembelajaran daring sangat berdampak pada perilaku sosial emosional anak usia dini. ini menunjukkan bahwa pembelajaran daring berdampak pada perilaku sosial emosional anak sebagai berikut anak kurang bersikap kooperatif karena anak jarang bermain bersama, kurangnya sikap toleransi kurangnya bersosialisasi dengan teman terbatasi adanya belajar dirumah, emosi anak yang terkadang merasa bosan dan sedih, anak merasa rindu teman juga tercatat mengalami kekerasan verbal karena proses belajar</t>
  </si>
  <si>
    <t>Pendayagunaan Zeigarnik Effect Pada Banyaknya Penugasan Daring</t>
  </si>
  <si>
    <t xml:space="preserve">Zeigarnik effect adalah kecenderungan mengingat tugas yang belum selesai pada memori. Tujuan dari penelitian ini adalah pemanfaatan zeigarnik effect sebagai pengingat tugas yang belum terselesaikan. Metode yang digunakan dalam penelitian ini adalah penelitian kuantitatif, yaitu penelitian ilmiah yang sistematis tentang bagian-bagian, juga fenomena serta kausalitas hubungan-hubungannya. Hasil dari penelitian ini adalah Zeigarnik Effect berpengaruh pada banyaknya penugasan daring pada siswa dengan taraf signitikansi yang sangat bagus. 
</t>
  </si>
  <si>
    <t>Pengaruh Study From Home Terhadap Produktifitas Belajar Siswa Siswi SMA di Yogyakarta</t>
  </si>
  <si>
    <t xml:space="preserve">Penelitian ini bertujuan untuk mengetahui pengaruh produktivitas belajar siswa selama daring </t>
  </si>
  <si>
    <t>Fokus... Fokus... Trulala!</t>
  </si>
  <si>
    <t>Penelitian ini bertujuan untuk mengetahui adanya pengaruh gangguan depresi mayor terhadap konsentrasi siswa SMA Trensains Muhammadiyah Sragen. Hal ini dilatar belakangi oleh banyaknya siswa yang merasa mengalami depresi dan mengeluh tidak bisa berkonsentrasi saat KBM.</t>
  </si>
  <si>
    <t>Peran RiCi (Reach and Clean) Bagi Penyandang Disabilitas Down Syndrome</t>
  </si>
  <si>
    <t>Penelitian mengenai RiCi ini bertujuan untuk mengetahui bagaimana alat ini bisa memotivasi dan membantu penyandang down syndrome dalam membersihkan dirinya sendiri, karena masih banyak penyandang down syndrome yang masih belum bisa membersihkan dirinya sendiri walaupun sudah dewasa dan banyak yang bergantung terhadap orang tua. Dari penelitian ini diharapkan bisa membantu para penyandang down syndrome untuk semakin termotivasi, semakin mandiri, dan semakin rajin dalam membersihkan dirinya.</t>
  </si>
  <si>
    <t>PENGARUH PERUBAHAN EMOSIONAL TERHADAP PERILAKU PENDERITA COVID-19 DI BOYOLALI SAAT ISOLASI</t>
  </si>
  <si>
    <t>Bahwa dari hasil penelitian ini menunjukan bahwa: 1) Tingkat kecemasan penderita Covid-19 dalam menghadapi respons keluarga adalah tinggi. 2) Peran keluarga dalam memberikan dukungan yaitu sangat besar. 3) Tingkat kekhawatiran penderita terhadap Kesehatan dirinya yaitu tinggi. 4) Perubahan emosional yang dialami penderita adalah berfikir berlebihan sehingga menyebabkan lemah mental. 5) Bentuk self healing yang dilakukan penderita adalah mengendalikan diri sendiri, memotivasi, dan bangkit dalam keterpurukan</t>
  </si>
  <si>
    <t>Triple-Si (Edukasi, Refleksi, Implementasi) Kiat Penunjang Self Esteem pada Pelajar SMA Akibat Penggunaan Media Sosial</t>
  </si>
  <si>
    <t>Penelitian ini bertujuan untuk mengetahui seberapa besar pentingnya media sosial bagi pelajar SMA, pengaruh media sosial terhadap self esteem pelajar SMA, dan efektivitas Triple-Si sebagai sarana edukasi dalam menyikapi media sosial guna meningkatkan self esteem pada pelajar SMA. Penelitian ini merupakan penelitian deskriptif kuantitatif. Hasil penelitian menunjukkan bahwa media sosial merupakan hal yang penting bagi pelajar SMA serta memiliki pengaruh terhadap self esteem. Selain itu,  diketahui bahwa Triple-Si cukup efektif digunakan dalam menyikapi media sosial di kalangan pelajar SMA.</t>
  </si>
  <si>
    <t>Korelasi Dampak Psikologi Pandemi COVID-19 Terhadap Pola Makan Siswa SMA Trensains Muhammadiyah Sragen</t>
  </si>
  <si>
    <t>Di awal tahun 2020, dunia digemparkan dengan merebaknya virus jenis baru yaitu SARS-CoV-2 dengan nama penyakit COVID-19. 
Oleh karena Indonesia merupakan salah satu negara yang terkena dampak pandemi tersebut, maka pemerintah Indonesia mengeluarkan kebijakan-kebijakan yang bertujuan untuk menekan angka penyebaran virus tersebut. Namun, di sisi lain kebijakan-kebijakan tersebut menyebabkan berbagai dampak psikologis.
Dampak psikologis tersebut berpengaruh terhadap pola makan individu, salah satunya adalah siswa</t>
  </si>
  <si>
    <t>Edukasi Penerapan Konsep Gerakan Motorik yang Benar Kepada Penderita Kelainan Motorik</t>
  </si>
  <si>
    <t>Penelitian ini merupakan penelitian kualitatif dengan bentuk penelitiian studi literatur. Tujuan dari penilitian ini adalah untuk mengetahui penerapan konsep Gerakan Motorik yang benar, metode edukasi penerapan konsep Gerakan Motorik kepada penderita kelainan motorik, dan dampak edukasi tersebut terhadap penderita kelainan Organ Motorik. Metode penelitian yang digunakan dalam penelitian ini adalah metode studi lliteratur.</t>
  </si>
  <si>
    <t>Kondisi Psikologis Keluarga Pasca Kematian Pasien Covid-19: Studi Kasus di Kabupaten Kudus</t>
  </si>
  <si>
    <t xml:space="preserve">Penelitian ini bertujuan untuk mengetahui kondisi psikologis, yaitu kesepian, depresi, kecemasan, dan stress, yang dialami keluarga pasca kematian pasien Covid-19 di Kabupaten Kudus. Penelitian ini merupakan penelitian kualitatif deskriptif. Subjek penelitian ini adalah 9 anggota keluarga inti dari 3 keluarga pasien Covid-19 yang meninggal dunia dan berdomisili di Kecamatan Kota, Kabupaten Kudus. Data diperoleh dari hasil pengisian kuesioner yang merupakan adaptasi dari UCLA Loneliness Scale 3 dan Depression, Anxiety, Stress Scale 42. Untuk keabsahan data juga dilakukan in-depth interview. </t>
  </si>
  <si>
    <t>Efektivitas Kerja Part Time Masa Pendemi terhadap Self Management Waktu Belajar siswa SMA Negeri 1 Mejobo</t>
  </si>
  <si>
    <t>Pandemi covid 19 yang melanda hampir seluruh dunia mengakibatkan ornag tua siswa di SMA Negeri 1 Mejobo mengalami PHK (Pemutusan Hubungan Kerja). Akibatnya sebanyak 62 siswa melakukan PJJ sambil kerja guna mendapat uang saku untuk membeli kuota</t>
  </si>
  <si>
    <t>Hidden In-Store: The Relationship Between Influencing Factors and Consumer Buying Behaviour</t>
  </si>
  <si>
    <t>Supermarket memainkan peran penting dalam hidup sehari-hari manusia karena merupakan tempat dimana kita pergi untuk membeli makanan, persediaan, dan kebutuhan lainnya. 
Akan tetapi, Supermarket juga menggunakan banyak cara untuk membuat pelanggan mereka menghabiskan lebih banyak uang dan membeli lebih banyak saat mereka berbelanja. 
Penelitian ini bertujuan untuk mempelajari dan menganalisis faktor-faktor yang mempengaruhi perilaku pembelian konsumen di Supermarket.</t>
  </si>
  <si>
    <t>Cara Belajar yang Efektif di era Pandemik</t>
  </si>
  <si>
    <t>Eksperimen sederhana mengenai efek dari cara belajar terhadap kemampuan siswa kelas 10 dan 11 SMA Cita Hati Christian School dalam memahami materi pembelajaran (bacaan).</t>
  </si>
  <si>
    <t>Perubahan Kepribadian Manusia Akibat Pandemi Covid 19</t>
  </si>
  <si>
    <t>Kita hidup di jaman dimana kombinasi antara karakteristik atau kualitas yang akan membentuk ciri khas karakter individu. Mengenali diri sendiri merupakan faktor yang sangat penting karena dari hari ke hari relevansi antara kesehatan dan stabilitas mental meningkat secara eksponensial dikalangan masyarakat.  Hasil dari penelitian, kita mendapatkan gambaran secara mendalam bagaimana cara berpikir seseorang dari berbagai kelompok usia Dari data yang diterima, kita menganalisa trend yang terjadi berdasarkan kelompok umur, jenis kelamin dan juga latar belakang social.</t>
  </si>
  <si>
    <t>Pengaruh Videografis Terhadap Pencegahan Bullying Siswa</t>
  </si>
  <si>
    <t>Bullying adalah masalah yang kerap terjadi di sekolah. Berbagai strategi pencegahan dilakukan agar bullying tidak berlanjut. Penelitian ini ingin mengetahui pengaruh videografis terhadap pencegahan bullying siswa</t>
  </si>
  <si>
    <t>Remaja dan Diri Idealnya: Sebuah Studi Tentang Identitas Online dan Offline Murid SMA</t>
  </si>
  <si>
    <t>Penelitian ini menelusuri identitas online dan offline remaja SMA dan hubungannya dengan aktualisasi diri, menggunakan metode fenomenologi. Penelitian ini menjelaskan: (1) Perbedaan identitas online dan offline remaja; (2) faktor yang mempengaruhi identitas online dan offline remaja; (3) pengaruh identitas online dan offline terhadap remaja. Hasil menunjukkan bahwa perbedaan dan pengaruh tergantung pada faktor pembentukan identitas seperti keterlibatan orang tua, pengalaman lampau, dll.</t>
  </si>
  <si>
    <t>AutSong (Autism Song): Inovasi Terapi Audio untuk Autisme Berbasis Daring Sebagai Solutif Terapi pada Masa dan Pasca Pandemi</t>
  </si>
  <si>
    <t>AutSong sebuah platform terapi berupa aplikasi yang dapat diakses oleh setiap orang yang membutuhkan terapi autisme. Tujuan dari  penelitian ini yaitu untuk mengetahui cara pembuatan aplikasi AutSong sebagai terapi audio untuk autisme berbasis daring sebagai solutif terapi pada masa dan pascapandemi dan mengetahui efektivitas aplikasi AutSong sebagai terapi audio untuk autisme.</t>
  </si>
  <si>
    <t>Pengaruh Suasana Hati (Mood) Terhadap Pelajar SMP</t>
  </si>
  <si>
    <t xml:space="preserve">Penelitian ini menggunakan metode penelitian survey terhadap 6 siswa SMP dengan umur yang sama. Dikarenakan pandemi Covid-19, penelitian hanya dilakukan melalui video-call dengan 6 siswa tersebut dalam waktu tiga jam sehari yang berlangsung selama tiga hari berturut-turut. Selain itu, mood swing terjadi karena adanya pumicu seperti perubahan hormon pada anak usia remaja. </t>
  </si>
  <si>
    <t xml:space="preserve">Digital Civility Crisis: Hubungan antara Tingkat Pendidikan, Budaya Kolektivis, dan Empati Terhadap Perilaku Agresif Online </t>
  </si>
  <si>
    <t>Microsoft merilis laporan global tentang indeks peradaban digital menurut negara mereka. Laporan ini dengan cepat menimbulkan kemarahan besar dari netizen Indonesia karena Indonesia menduduki peringkat 29 dari 32 negara dengan skor DCI 76, menjadikannya juga negara dengan netizen terburuk di Asia Tenggara. Peneliti tertarik dengan isu ini sehingga, penelitian ini dibuat dengan tujuan untuk mengetahui apakah ada hubungan antara tingkat pendidikan, budaya kolektivis, dan empati secara bersama-sama terhadap perilaku agresif online.</t>
  </si>
  <si>
    <t xml:space="preserve">Pengaruh Kecemasan Siswa SMA Terhadap Interaksi Pembelajaran Online di Masa Pandemi </t>
  </si>
  <si>
    <t xml:space="preserve">Fokus masalah penelitian ini  pengaruh kecemasan remaja SMA terhadap interaksi pembelajaran daring, dampak sosial dan upaya yang dilakukan. Studi pustaka yang digunakan yaitu mengenai konsep kecemasan. Metode penelitian yang digunakan kuantitatif dengan quota sampling dan angket. Kesimpulan terdapat pengaruh yang signifikan 82% mengalami ketidakpercayaan diri saat pembelajaran daring. Ingin tahu penjelasan detailnya, silakan simak makalah dan video kami
</t>
  </si>
  <si>
    <t>Pengaruh Kecanduan Penggunaan Media Sosial Terhadap Mental Remaja pada Masa Pandemi COVID-19 di SMA Se-Surabaya</t>
  </si>
  <si>
    <t>Di masa pandemi covid-19 ini, penggunaan media sosial bagi remaja mengalami peningkatan, dan dari peningkatan tersebut menimbulkan dampak positif maupun negatif. Penelitian ini bertujuan untuk mencari tahu pengaruh antara kecanduan penggunaan media sosial terhadap kesehatan mental remaja dimasa pandemi covid-19 dan penyebab kecanduannya. Responden penelitian ini sebanyak 50 orang dengan pendekatan kuantitatif dan quota sampling. Hasil penelitian menunjukkan terdapat pengaruh antara kecanduan penggunaan media sosial terhadap kesehatan mental remaja SMA se-Surabaya dimasa pandemi covid-19.</t>
  </si>
  <si>
    <t>Tingkat Pemahaman Peserta Didik Kelas XI IPS SMA Negeri 1 Tanjung Selor Tahun Pelajaran 2021/2022 Tentang Self Diagnosis</t>
  </si>
  <si>
    <t xml:space="preserve">Penelitian ini dilatarbelakangi oleh maraknya orang yang melakukan self diagnosis melalui internet dan sumber yang tidak terpercaya lainnya. Padahal hal yang demikian ini cukup berbahaya dan tidak disarankan. Banyak sekali orang yang tidak mengetahui akan hal ini maka dari itu kami ingin melihat seberapa banyak siswa di sekolah kami, SMA Negeri 1 Tanjung Selor yang mengetahui self diagnosis.Penelitian ini berjenis deskriptif kualitatif. Data kami kumpulkan melalui kuesioner yang kami sebar secara online kepada siswa kelas XI IPS. </t>
  </si>
  <si>
    <t xml:space="preserve">PERBEDAAN STRATEGI COPING STRESS BELAJAR DARING PADA SISWA SMP dan SMA </t>
  </si>
  <si>
    <t xml:space="preserve">Penelitian ini bertujuan untuk mengetahui bagaimana bentuk strategi coping stress belajar daring pada siswa SMP dan SMA. Penelitian ini menggunakan jenis penelitian kuantitatif komparatif. pengumpulan data menggunakan skala Ways Of Coping (Lazarus, 1984) . </t>
  </si>
  <si>
    <t>Tingkat Kecanduan Internet Pada Remaja Selama Masa Pandemi</t>
  </si>
  <si>
    <t>Penelitian ini bertujuan untuk mengetahui bagaimana tingkat kecanduan internet pada remaja selama masa pandemic covid-19. Selain itu tujuan penelitian ini untuk mengetahui apakah terdapat perbedaan tingkat kecanduan internet antara remaja perempuan dan remaja laki-laki. Penelitian ini menggunakan jenis penelitian kuantitatif deskriptif. Subjek penelitian ini adalah remaja desa Salimbatu. pengumpulan data menggunakan skala Kecanduan Internet yang dikembangkan oleh Widyanto &amp; Mc Murren (Yong, 2017).</t>
  </si>
  <si>
    <t>Pengaruh Mute Covid-19 Terhadap Psikologi Kesehatan</t>
  </si>
  <si>
    <t>Adanya pandemi Covid-19 yang melanda dunia khususnya Indonesia mengakibatkan kepanikan dan kecemasan di berbagai sektor kehidupan masyarakat,,termasuk sektor ekonomi dan kesehatan.  Banyak beredar berita tentang Covid-19. Diharapkan dengan melakukan mute Covid-19 maka dapat meningkatkan psikologi kesehatannya.</t>
  </si>
  <si>
    <t>Pengaruh Eating Disorder dan Self-esteem terhadap Body Dissatisfaction pada Remaja di SMAN 1 Palangka Raya</t>
  </si>
  <si>
    <t>Remaja mulai memikirkan perubahan bentuk tubuhnya dengan mengembangkan gambaran individual yang positif maupun negatif. Hal ini disebabkan oleh rendahnya Self-esteem dan memicu terjadinya eating disorder. Penelitian ini menggunakan metode kuantitatif deskriptif dengan data diperoleh dari penyebaran kuesioner. Hasil yang didapat adalah siswa/i merasa ketidakpuasan akan tubuhnya sehingga memiliki kecenderungan eating disorder. Siswa/i memiliki Self-esteem yang positif sehingga mereka memiliki body image yang positif. Sekitar 59,3% variabel independen berpengaruh terhadap variabel dependen.</t>
  </si>
  <si>
    <t>Tingkat Pemahaman Siswa SMA Negeri 1 Palangka Raya Terhadap Gangguan Bipolar</t>
  </si>
  <si>
    <t>Penelitian yang kami lakukan, yaitu mengetahui tingkat pemahaman Siswa SMAN 1 Palangka Raya terhadap gangguan bipolar. Penelitian ini dilakukan dengan penyebaran kuesioner yang dibagikan secara online kepada 245 siswa atau setara dengan 20% dari total Siswa SMAN 1 Palangka Raya. Kemudian data dianalisis dengan metode kuantitatif dalam bentuk diagram dan tabel serta membandingkan dengan hasil penelitian dari jurnal UPH.</t>
  </si>
  <si>
    <t>Pengaruh Motivasi Ekstrinsik terhadap Siswa MAN Kotawaringin Timur yang mengalami Learning Loss di Masa Pandemi</t>
  </si>
  <si>
    <t>Penelitian ini dibuat untuk mengetahui bagaimana pengaruh yang dihasilkan oleh motivasi ekstrinsik terhadap siswa MAN Kotawaringin Timur yang mengalami learning loss di masa pandemi covid 19. Menggunakan pendekatan kuantitatif dan metode pengumpulan data yang digunakan adalah angket.</t>
  </si>
  <si>
    <t>Deskripsi Masalah Psikologi dalam Belajar Jarak Jauh  Siswa SMPN 1 Kota Besi</t>
  </si>
  <si>
    <t xml:space="preserve">Tujuan dari penelitian ini untuk mengetahui dampak pembelajaran jarak jauh dirumah di masyarakat terhadap aspek psikologis dan kondisi psikologis siswa pada masa pandemi Covid 19 di SMPN 1 Kota Besi. </t>
  </si>
  <si>
    <t>Pengaruh Keadaan Broken Home Terhadap Motivasi Belajar Siswa SMA Negeri 1 Tanjung Raya</t>
  </si>
  <si>
    <t xml:space="preserve">Keluarga secara garis besar adalah sekelompok orang yang terdiri dari ayah,ibu dan anak.  Kelengkapan dan kerukunan sangat penting bagi keharmonisan dari keluarga tersebut.  Tapi tidak semua keluarga berhasil dalam membentuk kebahagianya masing-masing di sebabkan karena banyaknya masalah, seperti perselingkuhan, ketidakjujuran, dan ekonomi, serta perbedaan pendapat yang membuat ego saling bertengkar.  Broken home adalah keadaan dimana keluarga tersebuat memiliki konflik yang menimbulkan keretakan dalam keluarga tersebut.  </t>
  </si>
  <si>
    <t>Hubungan Stress terhadap Self-Efficacy pada Remaja yang Menonton Drama Korea</t>
  </si>
  <si>
    <t>Seiring perkembangan zaman, drama Korea mulai menjadi kegemaran para remaja. Bagi sebagian dari mereka, drama Korea dapat mengendalikan stress (eustress/distress) yang mana dapat meningkatkan self-efficacy. Tujuan penelitian ini yaitu untuk mengetahui hubungan stress terhadap self-efficacy pada remaja yang menonton drama Korea.</t>
  </si>
  <si>
    <t>Pengaruh Penggunaan Gawai Terhadap Kesehatan Fisik dan Mental Peserta Didik SMP Negeri 6 Unggul Sakayu</t>
  </si>
  <si>
    <t>Penelitian ini menjelaskan tentang dampak-dampak apa saja yang dialami peserta didik SMP Negeri 6 Unggul Sekayu terkait pengaruh penggunaan gawai</t>
  </si>
  <si>
    <t>Dampak Pembelajaran Jarak Jauh Terhadap Kesehatan Mental Siswa Yang Terkendala Sinyal dan Kuota</t>
  </si>
  <si>
    <t xml:space="preserve">Semenjak adanya pandemi Covid-19, sekolah-sekolah di Indonesia dan luar negeri memutuskan untuk memberlakukan pembelajaran jarak jauh (PJJ). Hal ini adalah upaya yang dilakukan pemerintah agar belajar mengajar tetap terlaksana. Metode yang kami gunakan  dalam penelitian ini adalah metode deskriptif kuantitatif agar bisa mendapatkan informasi tentang dampak pembelajaran jarak jauh di masa pandemi Covid-19. Pengumpulan data yang kami gunakan adalah dengan menggunakan angket. </t>
  </si>
  <si>
    <t>Pengaruh Bermain Media Sosial Terhadap Prokrastinasi Siswa Selama Pembelajaran Jarak Jauh (PJJ)</t>
  </si>
  <si>
    <t>Penelitian ini bertujuan untuk mengetahui 
pengaruh antara kecanduan terhadap prokrastinasi siswa selama pembelajaran 
jarak jauh (PJJ). Populasi penelitian ini adalah siswa SMA Negeri 1 Palembang. Metode penelitian adalah kuantitatif dan data akan diolah secara statistik dengan bantuan aplikasi SPSS.</t>
  </si>
  <si>
    <t>menyingkap stereotip gender di banyuasin</t>
  </si>
  <si>
    <t>stereotip gender merupakan salah satu kelainan yang terjadi secara umum di kalangan masyarakat tanpa banyak yang menyadarinya. stereotip gender ini merupakan keyakinan yang dimiliki seseorang atau kelompok tentang atribut persoal yang ada pada kelompok tertentu, Karakteristik, peran antara laki-laki dan perempuan yang terbentuk dalam masyarakat.</t>
  </si>
  <si>
    <t>Tutor Sebaya Ciptakan Kelompok Kecil Dalam Kelas Terhadap Psikologis Siswa SMA Negeri 3 Kayuagung</t>
  </si>
  <si>
    <t>PJJ merupakan proses belajar mengajar yang dilakukan secara jarak jauh melalui penggunaan berbagai media komunikasi. Semua proses pembelajaran dan semua kegiatan yang ada di sekolah belum sesuai, siswa masih belum bisa beradaptasi dengan sistem pembelajaran jarak jauh. Kondisi ini sangat menggambarkan tekanan psikologis yang dialami siswa terhadap proses pembelajaran jarak jauh. Sehingga peneliti mengangkat judul yaitu Tutor Sebaya Ciptakan Kelompok Kecil Dalam Kelas Terhadap Psikologis Siswa SMAN 3 Kayuagung.</t>
  </si>
  <si>
    <t>Mengungkap Sikap Masyarakat Banyuasin Terhadap Pentingnya Pendidikan Bagi Penyandang Disabilitas</t>
  </si>
  <si>
    <t>Penelitian ini berisi survei sikap masyarakat Banyuasin tentang pentingnya pendidikan bagi penyandang disabilitas</t>
  </si>
  <si>
    <t>Pengaruh Berpacaran Terhadap Prestasi Belajar Siswa</t>
  </si>
  <si>
    <t>Bahwa berpacaran berpengaruh terhadap prestasi belajar siswa</t>
  </si>
  <si>
    <t>" Pengaruh Berpacaran Terhadap Belajar Siswa "</t>
  </si>
  <si>
    <t xml:space="preserve">Penelitian ini menjelaskan secara singkat bahwa berpacaran menimbulkan pengaruh prestasi belajar siswa. </t>
  </si>
  <si>
    <t>Hubungan Kualitas Belajar Gen Z dan Ketertarikan Terhadap Korean Pop pada Masa Covid-19</t>
  </si>
  <si>
    <t>Penelitian ini bertujuan untuk mencari tahu ada tidaknya hubungan antara kualitas belajar Gen Z dan Ketertarikan terhadap Korean Pop pada masa Covid-19</t>
  </si>
  <si>
    <t>Pengaruh Pembelajaran Daring terhadap Aktivitas Fisik (Olahraga), Pola Tidur dan Prokrastinasi Akademik Siswa Kelas X SMAN 1 Unggulan Muara Enim</t>
  </si>
  <si>
    <t>Dalam Kamus Besar Bahasa Indonesia (KBBI), penelitian diartikan sebagai kegiatan pengumpulan, pengolahan, analisis serta penyajian data secara sistematis dan obyektif, untuk memecahkan masalah atau menguji hipotesis. Penelitian atau research adalah suatu cara ilmiah untuk mendapatkan data dengan tujuan dan kegunaan tertentu</t>
  </si>
  <si>
    <t>Program ROOTS Solusi Pencegahan Bullying Guna Menjaga Kesehatan Mental Siswa-Siswi SMA Negeri 3 Kayuagung</t>
  </si>
  <si>
    <t>pengembangan sekolah anti bullying diperlukan untuk meminimalisir tindak bullying dilingkungan sekolah salah satunya melalui program Roots, yang dikembangkan oleh Kemendikbudristek yang bekerjasama dengan UNICEF Indonesia. Penelitian ini bertujuan untuk mengetahui peran program roots terhadap tindakan school bullying bagi kesehatan mental siswa. penelitian ini menggunakan kualitatif deskriptif dengan teknik survei dengan menyebarkan kuesioner penelitian kepada siswa SMAN 3 Kayuagung</t>
  </si>
  <si>
    <t>Mempersiapkan Daya Juang Generasi Z dalam Mencapai Potensi Optimal untuk Menjadi Penerus Bangsa dalam Masa Mendatang</t>
  </si>
  <si>
    <t>Penelitian mempersiapkan daya juang Generasi Z dalam mencapai potensi optimal untuk menjadi penerus bangsa dalam masa mendatang membahas tentang bagaimana daya juang Generasi Z dibandingkan dengan Generasi X. Kami juga memberikan saran agar dapat meningkatkan daya juang generasi Z untuk menjadi penerus bangsa. Hal ini juga didukung oleh data  penelitian dan observasi yang kami lakukan. Oleh karena itu, kami para peneliti ingin mencari tahu apa saja perbedaan daya juang Generasi X dan Generasi Z serta faktor yang memengaruhinya.</t>
  </si>
  <si>
    <t>Korelasi antara Indeks Massa Tubuh (IMT) dengan Tingkat Kepercayaan Diri Murid SMAN-1 Medan</t>
  </si>
  <si>
    <t>Tidak dapat dipungkiri, bahwa penampilan fisik menjadi isu krusial bagi para remaja yang memengaruhi kepercayaan diri mereka. Melihat fakta tersebut, peneliti tertarik untuk melakukan penelitian korelasi antara tingkat kepercayaan diri dengan Indeks Massa Tubuh (IMT). Penelitian ini bertujuan untuk mengungkap ada atau tidaknya korelasi antara tingkat kepercayaan diri dengan IMT. Penelitian ini mengambil sampel 40 siswa dan 40 siswi. Berdasarkan data kuisioner, peneliti nantinya akan menggunakan Pearson Product Moment untuk memperoleh tingkat korelasi antara tingkat kepercayaan diri dan IMT.</t>
  </si>
  <si>
    <t>Dampak Sekolah Daring Terhadap Kemampuan Interaksi Sosial Murid Dengan Teman Sekolah di SMPN 48 Surabaya</t>
  </si>
  <si>
    <t>Pamdemi covid-19 memaksa siswa untuk belajar dari rumah, hal ini memancing peneliti untuk mengetahui bagaimana dampak terhadap interaksi sosial peserta didik akibat tidak pernah bertemu secara tatap muka dengan teman-temannya.  Peneliti ingin mengetahui psikologi peserta didik dalam hal berinteraksi antar teman dalam satu grup wa dengan menyebar angket dan observasi,  dari penelitian ini ternyata dapat ditarik kesimpulan bahwa pembelajaran jarak jauh tidak memberi dampak yang signifikan untuk peserta didik berinteraksi dengan teman sejawat.  mereka tetap bersosial walaupun lewat jaringan.</t>
  </si>
  <si>
    <t>Digital Pressure: Social Media Expectation on Suicidal Behaviour Among Teenagers</t>
  </si>
  <si>
    <t xml:space="preserve">Karena tingkat bunuh diri meningkat, penelitian ini bertuju untuk mengetahui tentang dampak social media terhadap perilaku bunuh diri pada remaja. Penelitian ini juga menjelaskan faktor di social media yang dapat menyebabkan bunuh diri. </t>
  </si>
  <si>
    <t>Pengaruh School from Home terhadap Kecenderungan Mengakses Sosial Media pada Remaja</t>
  </si>
  <si>
    <t>Ketika wabah covid-19 menyerang Indonesia, Kementerian Pendidikan dan Kebudayaan (Kemendikbud) menyatakan bahwa sekolah atau bidang pendidikan lainnya menyelenggarakan sistem pembelajaran jarak jauh / online, yang kini biasa disebut School From Home (SFH). Hal tersebut mengakibatkan peserta didik lebih sering menggunakan gadget sebagai alat komunikasi jarak jauh. Selain gadget digunakan untuk proses pembelajaran dengan guru, peserta didik juga menggunakan gadget untuk kegiatan lain seperti membuka sosial media.</t>
  </si>
  <si>
    <t>Studi Peningkatan Kualitas Belajar Siswa SMP secara Daring di Masa Pandemi</t>
  </si>
  <si>
    <t>Penelitian ini bertujuan untuk menyimpulkan metode belajar yang tepat dan berkualitas bagi siswa SMP. Nantinya juga akan ada solusi untuk menghadapi gangguan-gangguan yang didapat siswa selama pembelajaran daring. Yang terakhir, akan ada cara memanfaatkan waktu luang agar menjadi remaja yang lebih produktif dan berkontribusi dalam masa pandemi ini.</t>
  </si>
  <si>
    <t>Pengaruh PPKM terhadap gangguan kecemasan sosial pada remaja</t>
  </si>
  <si>
    <t>Penelitian ini dilakukan karena sekarang kebanyakan masyarakat terkadang melupakan kesehatan mental seorang anak walaupun hal itu sama pentingnya dengan kesehatan fisik mereka. Riset ini bertujuan untuk menganalisis seberapa signifikan pengaruh PPKM dalam memberikan dampak gangguan kecemasan sosial bagi remaja. Metodologi berupa kuesioner dan riset dari buku dan internet. Hal yang dibahas adalah perubahan persentase dari sebelum pandemi dan saat PPKM.</t>
  </si>
  <si>
    <t>Kecemasan Kematian (Death Anxiety) Pada Remaja yang Disebabkan Oleh Kematian Orang Terdekat yang Terpapar Covid - 19</t>
  </si>
  <si>
    <t>Berawal dari meninggalnya ayah teman saya karena covid - 19 yang menyebabkan teman saya cemas akan terkena covid 19 dan kematian. Penelitian ini bertujuan untuk mengetahui kecemasan kematian pada remaja yang disebabkan oleh kematian orang terdekat yang terpapar virus Covid - 19 dengan cara membagikan angket menggunakan Templer Death Anxiety Scale. Objek penelitian adalah murid SMP Islam Al Azhar 13 Surabaya yang orang terdekatnya meninggal karena terpapar covid - 19</t>
  </si>
  <si>
    <t>PENGARUH PEMBELAJARAN ONLINE TERHADAP MOTIVASI BELAJAR SISWA SMPN 32 SURABAYA</t>
  </si>
  <si>
    <t>Tujuan dari rencana penelitian ini adalah untuk mengetahui bagaimana proses pembelajaran online di SMPN 32 melalui angket motivasi siswa. Studi pustaka dapat mencakup teori dasar yang terkait dengan topik penelitian, informasi ilmiah yang mendukung teori dasar (buku, publikasi ilmiah, dsb), maupun penelitian lain yang terkait dengan penelitian ini. Manfaat yang dari peneletian ini adalah bagi peneliti dapat memberikan informasi yang berkaitan dengan proses pelaksanaan dan hasil penelitian yang telah dilakukan, dan bagi guru dapat memperoleh informasi tentang proses pembelajaran online.</t>
  </si>
  <si>
    <t>Mementingkan Orang Lain daripada Diri Sendiri (People-pleaser)</t>
  </si>
  <si>
    <t>Penelitian ini mengambil bidang psikologi dengan judul Mementingkan Orang lain daripada Diri Sendiri (People-pleaser). Penelitian ini membahas tentang apa itu people pleaser, bagaimana kebiasaan seroang people-pleaser, dampak, dan cara menanggulangi kebiasaan people-pleaser.</t>
  </si>
  <si>
    <t>Pengaruh Penerapan Goal Setting untuk Mengatasi Krisis Identitas  pada Remaja di SMA Islam Al Azhar 3</t>
  </si>
  <si>
    <t>Penelitian ini bertujuan untuk mengetahui keterkaitan menguji keberhasilan metode goal setting untuk mengatasi krisis identitas yang berupa keraguan akan masa depan pada remaja, khususnya di SMA Islam Al Azhar 3. Metodologi penelitian menggunakan kuisioner untuk mengetahui dampak dari membuat goal setting. Hasilnya, 8 dari 10 partisipan yang 
membuat goal setting tersebut merasa lebih yakin akan impiannya. Dari penelitian ini, bisa 
disimpulkan bahwa goal setting bisa membantu remaja dalam mengatasi krisis identitas yang mereka alami, khusunya krisis akan masa depan.</t>
  </si>
  <si>
    <t>Hubungan antara Tingkat Keberanian Murid Kelas 11 untuk Berbicara Kepada Lawan Jenis dengan Tipe Sekolah Menengah Atas Berdasarkan Jenis Kelamin Murid</t>
  </si>
  <si>
    <t>Penelitian ini bertujuan untuk mencari tahu apakah ada hubungan antara tipe sekolah berdasarkan jenis kelamin dengan keberanian murid saat berbicara dengan lawan jenisnya. Penelitian ini digunakan dengan cara menyurvei para murid kelas 11 di Jakarta. Survei dilakukan dengan menyebarkan link Google Form kepada murid SMAS Kanisius Jakarta, SMAS Santa Ursula Jakarta, dan SMAS Citra Kasih. Setelah mendapat data survei dari 219 murid kelas 11, ternyata dapat ditemukan hubungan antara kedua hal yang telah disebutkan itu.</t>
  </si>
  <si>
    <t>pembacaan injil sebagai faktor perkembangan kepercayaan pada siswa kelas 10-1 dan 10-2 SMA kolese kanisius angkatan 2025</t>
  </si>
  <si>
    <t>iman merupakan hal yang paling mendasar bagi orang kristiani. kanisius juga mengajarkan untuk menjadi pemimpin yang beriman dan kanisius banyak menekankan iman dalam proses pembelajarannya. salah satu caranya adalah melalui misa, dimana misa disertai dengan pembacaan kitab suci dari perjanjian lama dan perjanjian baru dan mazmur. maka dari sini, kami ingin meneliti apakah bacaan injil ini mempengaruhi iman dan kepercayaan untuk siswa kelas 10-1 dan 10-2 SMA kolese kanisius angkatan 2025</t>
  </si>
  <si>
    <t>Meminimalisasi Kasus Perundungan Dalam Penanaman Nilai-nilai Agama dan budaya Melalui “Tat Twam Asi”</t>
  </si>
  <si>
    <t xml:space="preserve">	Akhir-akhir ini, kasus perundungan melonjak. Peristiwa ini sering kita temukan dalam kehidupan sosial seperti di sekolah. Kasus perundungan di sekolah bisa diminimalisasi jika kita menanamkan nilai-nilai agama dan budaya “Tat Twam Asi” pada peserta didik melalui Tutor Sebaya. 
	Dalam Agama Hindu, ajaran Tat Twan Asi mengajarkan kita bahwa semua makhluk adalah sama. 
	Tujuan penelitian ini adalah mengetahui apakah dengan penanaman nilai agama dan budaya “Tat Twam Asi” melalui tutor sebaya ini, kasus perundungan di SMPN 2 Sukasada mengalami penurunanatau tidak.
</t>
  </si>
  <si>
    <t>Penerapan Metode Strict Parents dan Dampaknya Terhadap Pembentukan Karakter Siswa Kelas X A SMA Negeri 2 Semarapura</t>
  </si>
  <si>
    <t>Strict Parents adalah pola asuh yang memberi standar tinggi dan suka menuntut anak. Jika disertai dukungan dan kasih sayang memang akan berdampak baik, namun pada prakteknya, metode ini cenderung diterapkan dengan otoriter. Akibatnya, anak menjadi kurang dapat mengatur emosi dan kurang berani mengambil keputusan secara mandiri. Penelitian ini bertujuan untuk mendeskripsikan penerapan, dampak dan cara meminimalisir dampak buruk dari metode strict parents pada siswa kelas XA SMAN 2 Semarapura</t>
  </si>
  <si>
    <t xml:space="preserve">Pengaruh Pemberian Reward Terhadap Peningkatan Minat Baca Siswa SMPN 3 SEMARAPURA </t>
  </si>
  <si>
    <t>Membaca memiliki banyak manfaat, sayangnya kegiatan ini kurang diminati oleh siswa. Kebiasaan membaca perlu diterapkan. Salah satu cara yang untuk membiasakan hal baik adalah dengan memberi motivasi bagi siswa, contohnya adalah pemberian hadiah (reward). Penelitian ini bertujuan untuk melihat pengaruh dan efektifitas pemberian reward terhadap minat baca siswa di SMPN 3 Semarapura. Jenis penelitian ini adalah deskriptif kuantitatif dengan metode kuisioner. Sampel diambil acak dari seluruh populasi. 10 pertanyaan dijawab oleh responden untuk menjawab rumusan masalah yang ada.</t>
  </si>
  <si>
    <t>analisis kesehatan mental generas Z pada masa transisi endemi covid-19</t>
  </si>
  <si>
    <t>Penelitian ini dilatar belakangi dari hasil penelitian Rahmayanthi, dkk (2021) yang berjudul “ Kesehatan Mental Remaja Selama Pandemi Covid-19”. Tujuan dari penelitian adalah untuk mendapatkan hasil dan membandingkan kondisi kesehatan mental remaja sebelum mewabahnya pandemi covid-19. Hasil dari penelitian tersebut menjelaskan bahwa sebagian besar remaja mengalami gangguan mental yakni distress psikologi dan disfungsi sosial. Maka dari itu, peneliti ingin mengetahui bagaimana kondisi kesehatan mental generasi Z di era transisi</t>
  </si>
  <si>
    <t>Analisis Kepribadian Berkonsep Crab Mentality Dengan Minat Memahami Interaksi Generasi Z Di Denpasar Sebagai Perwujudan Hubungan Sosial Dalam Lingkungan Pendidikan.</t>
  </si>
  <si>
    <t>Remaja Indonesia darurat mengenai kesehatan mental, terutama “Mental Kepiting” autentik paralelisme dari tindakan manusia, ditujukan saat seseorang berusaha menghambat pencapaian orang lain yang lebih unggul darinya. Kondisi ini membuat urgensi penelitian, mengarah pada pemahaman berkisar Gen Z di Kota Denpasar dalam berinteraksi sosial. Penelitian dilakukan dengan metode deskriptif kuantitatif metode survei kuesioner &amp; wawancara. Tujuan yang ingin dicapai berupa pemahaman ketergantungan dari manusia dalam hidup berkelompok sehingga timbul persaingan tidak sehat.</t>
  </si>
  <si>
    <t>Analisis Kepribadian Berkonsep Crab Mentality Dengan Minat Memahami Interaksi Generasi Z Di Denpasar Sebagai Perwujudan Hubungan Sosial Dalam Lingkungan Pendidikan</t>
  </si>
  <si>
    <t>Eksplorasi Psikologis ‘Cinta Monyet’ pada Remaja Awal: Cikal Bakal Seks Bebas?</t>
  </si>
  <si>
    <t xml:space="preserve">Fase remaja awal merupakan fase yang penuh akan perubahan. Berpacaran merupakan salah satu media ekspresi yang sering dilakukan oleh remaja awal untuk mengeksplorasi perubahan dalam dirinya. Remaja awal cenderung menjadikan pacaran sebagai pemenuhan tren, sehingga gaya pacaran yang terjalin akan sangat mempengaruhi perilaku seksualitas remaja dalam berpacaran. Penelitian ini disusun untuk mengeksplorasinya secara psikologis, guna mengidentifikasi ciri-ciri seks bebas usia dini yang rentan terjadi pada remaja awal. </t>
  </si>
  <si>
    <t>implementasi tree of life untuk meningkatkan kesehatan mental di kalangan siswa-siswi SMPN 1 gianyar</t>
  </si>
  <si>
    <t>Isu kesehatan mental di Indonesia masih menjadi stigma yang dapat berdampak buruk pada penderita, misalnya diskriminasi dan dikucilkan dari masyarakat. Demi menjaga kenyamanan, keamanan, dan meningkatkan rasa tunak hati siswa-siswi di sekolah, kami dari SMPN 1 Gianyar menerapkan kegiatan “Tree Of Lifee” untuk mendata siswa dan mencari solusi bersama tentang masalah yang dialami oleh siswa dan pengaruh lingkungan terhadap kesehatan mental maupun fisik.</t>
  </si>
  <si>
    <t>Efektivitas Terapi Journaling dalam Manajemen Stres pada Anak di Panti Asuhan Tat Twam Asi Denpasar</t>
  </si>
  <si>
    <t>Penelitian ini meneliti efektivitas terapi journaling dalam manajemen stres pada anak Panti Asuhan Tat Twam Asi Denpasar. Pelaksanaan penelitian ini melibatkan 15 anak Panti Asuhan Tat Twam Asi usia 11-17 tahun. Berdasarkan penelitian yang telah dilakukan, didapatkan hasil bahwa 66,6% responden mengalami stres. Penelitian ini juga mengungkap bahwa terapi journaling memiliki pengaruh yang signifikan terhadap manajemen stres pada anak Panti Asuhan Tat Twam Asi dengan selisih nilai pretest dan posttest sebesar 11.9</t>
  </si>
  <si>
    <t>Pemulihan Trauma Psca Kekerasan Seksual Pada Anak Di Bawah Umur</t>
  </si>
  <si>
    <t>Di penelitian ini, kami menjelaskan tentang kekerasan seksual kepada anak dibawah umur, kami membicarakan tentang efek mental yang terjadi kepada korban, dan apa yang dapat korban lakukan untuk memulihkan diri dari pengalaman mereka, agar korban dapat menumbuhkan rasa percaya diri yang jauh lebih hebat dari sebelumnya. Dari penelitian ini, kami juga berharap masyarakat dapat mengerti tentang apa yang terjadi kepada korban pasca kekerasan seksual dan bisa mendukung korban, agar korban selalu merasa tervalidasi.</t>
  </si>
  <si>
    <t>Efektivitas Komunikasi Verbal Antara Orang tua dan Remaja dalam Upaya Pencegahan Kenakalan Remaja</t>
  </si>
  <si>
    <t xml:space="preserve">Kenakalan remaja adalah suatu perbuatan anak muda yang dapat menggangu dan merusak, baik terhadap diri sendiri maupun orang lain. 
Berdasarkan data Badan Pusat Statistik (BPS) tahun 2018, kita dapat memperkirakan peningkatan angka kenakalan remaja. Sehingga diprediksi pada tahun 2020 mencapai 12944.47 kasus. Kasus kenakalan remaja hingga saat ini, terus mengalami peningkatan sebesar 10,7% per tahun.
Maka dari itu, penelitian ini didasari oleh maraknya kenakalan remaja yang terjadi di Indonesia. </t>
  </si>
  <si>
    <t xml:space="preserve">Pemulihan Trauma Pasca Kekerasan Seksual Pada Anak Dibawah Umur </t>
  </si>
  <si>
    <t>Dalam penelitian ini, kami ingin menyampaikan bahwa kita dapat memulihkan trauma kasus pelecehan seksual dari dua faktor, faktor internal dan faktor eksternal. faktor internal adalah motivasi yang berasal dari diri sendiri, yaitu membangkitkan rasa percaya diri yang sempat runtuh dengan mengenali potensi diri. dan faktor eksternal itu artinya menjadi teman dengan orang yang menjadi korban. Dia juga bisa berbagi pengalaman dirinya kepada korban lain, dan juga meningkat kesadaran akan kasus-kasus pelecahan seksual ini.</t>
  </si>
  <si>
    <t>TTS Babali: Media Peningkatan Psikologis Peserta Didik Milenial Melalui Proses Pembelajaran Bahasa Daerah</t>
  </si>
  <si>
    <t>Penelitian memaparkan tentang Teka-teki Silang Bahasa Bali (TTS Babali) sebagai usaha peningkatan kemandirian, perbaikan psikologis, dan pemahaman siswa terhadap penguasaan bahasa Bali. Bahasa Bali dipilih oleh penulis karena penggunaan bahasa daerah (pada penelitian ini dipilih bahasa Bali) memberikan efek psikologis tersendiri bagi kaum milenial karena dianggap kurang popular. Peserta didik selalu merasa ketakutan setiap mata pelajaran bahasa daerah dimulai. Tentunya, hal tersebut berakibat buruk pada psikologis peserta didik.</t>
  </si>
  <si>
    <t>Telaah Relasi Siswa SMP Mutiara Persada dengan Orangtua Selama Pembelajaran Jarak Jauh (PJJ)</t>
  </si>
  <si>
    <t>Penelitian ini dilakukan untuk: 
(1)  mengetahui relasi tentang pembelajaran jarak jauh (PJJ) yang menjadi proses kegiatan belajar yang dialami siswa.
(2)  mengetahui apa tujuan dari PJJ
(3) mengetahui perubahan saja yang dialami siswa ketika PJJ berlangsung
(4)  mengetahui bagaimana awal mula penyebaran virus covid-19 terjadi
(5) Mengetahui apakah orang tua mendampingi anak saat melakukan PJJ.</t>
  </si>
  <si>
    <t>Pengaruh Kondisi Psikis terhadap Penggunaan Internet Berlebih pada Remaja</t>
  </si>
  <si>
    <t xml:space="preserve">Masa remaja adalah masa kritis dimana pertumbuhan fisik dan tentunya psikis sedang terjadi secara signifikan, namun pada masa kritis ini seringkali terjadi gangguan yang bersifat merugikan terhadap psikis remaja yang berkembang yang menyebabkan penyalahgunaan banyak hal, salah satunya internet. </t>
  </si>
  <si>
    <t>trauma dan kekhawatiran: analisis psikologis terhadap pelaku dan korban tindakan kriminal jalanan “klitih” di daerah istimewa yogyakarta</t>
  </si>
  <si>
    <t>peningkatan kasus tindak kriminal jalanan “klitih” di DI yogyakarta di tahun 2019-2021 sebanyak 11, 54% menjadi 58 kasus. peningkatan kasus tersebut memunculkan kecemasan masyarakat atas keselamatan diri. penelitian ini akan membahas kaitan psikologis dengan tindak kriminal jalanan “klitih” dari pihak pelaku, korban, dan masyarakat.</t>
  </si>
  <si>
    <t>Hubungan antara Perspektif dan Resiliensi Masyarakat terhadap Pihak Kepolisian terkait Kasus Ferdy Sambo</t>
  </si>
  <si>
    <t>Penelitian ini kami lakukan dikarenakan adanya kasus Ferdy Sambo yang sangat ramai diperbincangkan oleh khalayak ramai. Selain itu, kami melihat banyak respons negatif masyarakat terhadap kasus ini. Sehingga kami tertarik untuk meneliti kasus ini lebih dalam. Meskipun, penelitian yang kami lakukan masih terbilang sederhana dan masih kurang mendalam. Kami harap hasil dari penelitian kami memiliki manfaat yang dapat berupa solusi dari masalah yang ada serta dapat menjadi referensi pembelajaran bagi khalayak ramai dan ide untuk penelitian selanjutnya.</t>
  </si>
  <si>
    <t>Analisis Pandangan Masyarakat: Dampak Kelompok Lesbian, Gay, Bisexual dan Transgender Terhadap Cara Mendidik Anak</t>
  </si>
  <si>
    <t>Di Indonesia kelompok Lesbian, Gay, Bisexual dan Transgender yang bisa disebut LGBT masih dianggap sebagai penyimpangan sosial. Namun, di kehidupan masyarakat ataupun media sosial kita masih sering menemukan kelompok LGBT. Dengan adanya fenomena itu, kami meneliti bagaimana hal itu memberikan dampak kepada cara mendidik anak bagi orang tua. Kami melakukan penelitian kualitatif, dengan wawancara kepada 3 narasumber yang memenuhi kriteria (Orang tua yang memiliki anak belum menikah)</t>
  </si>
  <si>
    <t>Analisis Perspektif Masyarakat Terhadap Tindakan Pelecehan Seksual, Bullying, dan Diskriminasi Pada Penyandang Disabilitas</t>
  </si>
  <si>
    <t>Penelitian ini membahas aspek sosial budaya tentang jenis perlakuan yang diterima penyandang disabilitas, resistensi korban terhadap perlakuan buruk tersebut, dan peranan lingkungan dalam membantu korban penyandang disabilitas. Tujuan penelitian ini untuk mengetahui perspektif masyarakat terhadap bullying, diskriminasi, dan pelecehan seksual pada penyandang disabilitas. Penelitian menggunakan metode kuantitatif deskriptif pengumpulan data dengan kuesioner terstruktur melalui google form.</t>
  </si>
  <si>
    <t>Perilaku Delinkuensi Remaja Ditinjau dari Positive Peer Group di Sekolah Islam Terpadu Abu Bakar Kulon Progo</t>
  </si>
  <si>
    <t>Penelitian ini bertujuan untuk melihat korelasi positive peer group terhadap perilaku delinkuen. Data penelitian diperoleh dengan skala terhadap 52 siswa SMAIT Abu Bakar Kulon Progo. Hasil penelitian menunjukkan terdapat korelasi antara positive peer group dengan perilaku delinkuen. Positive peer group berperan sebagai penggerak proses belajar sosial, yang mana siswa meniru kebiasaan, sikap, pikiran, belief, norma, serta pola tingkah laku dalam beradaptasi dengan lingkungan.</t>
  </si>
  <si>
    <t>Analisis Model Edukasi Pendidikan Seksual Berbasis Inklusif Sebagai Upaya Pencegahan Lonjakan Penyebaran Virus HIV AIDS di Kalangan Generasi Z</t>
  </si>
  <si>
    <t>Mengetahui sudut pandang mahasiswa dan remaja terhadap penderita HIV/AIDS yang di dasari dengan minimnya pendidikan seksual. Dalam penelitian ini kami mengambil kasus dari lonjaknya penularan virus HIV/AIDS di kota Bandung. Yang dimana kota Bandung sendiri menduduki 120 kota pelajar di Dunia. Titik dari permasalahan disini adalah mengapa di kebanyakan kota pelajar sering terdapat berita bahwa kurangnya pendidikan seksual bagi pelajar pelajarnya. Metode penelitian yang digunakan penelitian ini adalah metode kuantitatif analisis deskriptif.</t>
  </si>
  <si>
    <t>Hubungan Body Image Terhadap Kesehatan Mental Remaja</t>
  </si>
  <si>
    <t xml:space="preserve">
Masa remaja adalah masa peralihan dari anak-anak ke dewasa yang melibatkan fisik dan psikis. Body Image merupakan gambaran mental seseorang dalam melihat, menggambarkan, penilaian orang lain terhadap dirinya. Penyebab dasar timbulnya Body Image remaja adalah media sosial. Body Image terbagi menjadi Body Image Positif dan Negatif. Timbulnya Body Image karena faktor dalam diri (internal) dan faktor dari luar (eksternal). Jika remaja kurang percaya diri dengan tubuhnya, maka akan mengganggu kesehatan mentalnya.</t>
  </si>
  <si>
    <t>deopers ketiak untuk kepercayaan diri remaja</t>
  </si>
  <si>
    <t>remaja yang mengalami masalah bau keringat pada ketiak akan merasa kurang percaya diri dalam bersosialisasi dengan teman mereka. deodorant menjadi andalan para remaja untuk mengatasi masalah tersebut. namun deodorant memiliki efek samping pada kulit ketiak, salah satunya adalah iritasi kulit ketiak. peniliti berupaya membuat solusi untuk mengatasi permasalahan bau dan keringat pada ketiak dengan deopers ketiak. deopers ketiak adalah produk hasil modifikasi masker yang berfungsi untuk menyerap keringat pada ketiak, dan mengandung tawas yang berfungsi sebagai penghilang bau keringat pada ketiak.</t>
  </si>
  <si>
    <t>Regulasi Diri Dalam Belajar Untuk Meningkatkan Hasil Belajar Siswa SMP Pada Pembelajaran Daring</t>
  </si>
  <si>
    <t>Penelitian ini menjelaskan tentang cara seorang anak untuk meregulasi kan dirinya dalam belajar agar hasil belajar yang ia capai dapat meningkat</t>
  </si>
  <si>
    <t>Analisis Pengaruh Keharmonisan Keluarga Terhadap Prestasi Belajar Pada Pelajar  SMA Wilayah Boyolali</t>
  </si>
  <si>
    <t xml:space="preserve">
Kita perlu mengetahui bahwa peran keluarga sangat penting keharmonisan keluarga merupakan dambaan bagi setiap manusia. Tujuan penilitian ini adalah untuk mengetahui faktor faktor yang mempengaruhi perstasi belajar siswa, pengaruh keharmonisan keluarga terhadap perkembangan pelajar, dan mengetahui seberapa besar dampak pengaruh kerhamonisan keluarga tehadap peningkatan prestasi belajar siswa Untuk mengetahui dampak tersebut kami ingin mengsanalis  lebih lanjut melalui penelitian dengan judul Analisis Pengaruh Keharmosian Keluarga Tehadap Prestasi Belajar Pada Pelajar Di SMA Wilayah Boyolali.</t>
  </si>
  <si>
    <t xml:space="preserve">Dzikrul Maut (Pengingat Kematian) Dalam Sholawat  Pujian Kereta Jawa dalam Perspektif Psikologi </t>
  </si>
  <si>
    <t>Penelitian ini tentang analisis syair Sholawat Kereta Jawa yang sering dilantunkan setelah adzan di masjid-masjid dalam perspektif psikologi</t>
  </si>
  <si>
    <t>Nilai-Nilai Pendidikan Karakter Remaja dalam Novel Ayahku (Bukan) Pembohong Karya Tere Liye</t>
  </si>
  <si>
    <t>Pendidikan karakter bagi remaja merupakan hal penting yang patut didapatkan oleh remaja. Sayangnya, masih banyak remaja yang enggan belajar tentang karakter yang baik meskipun sekarang banyak tersedia media pendidikan. Tujuan penelitian ini adalah untuk menganalisis nilai-nilai pendidikan karakter remaja dalam novel Ayahku (Bukan) Pembohong. Hasil penelitian menunjukkan bahwa nilai-nilai karakter remaja yang ada di dalam novel ini, yaitu membaca buku, menumbuhkan kesabaran, empati menumbuhkan peduli, bertanggung jawab, menghargai orang lain dan diri sendiri, uswah hasanah, aktif beraktivitas.</t>
  </si>
  <si>
    <t>Pengaruh Semangat berkompetisi terhadap prestasi belajar Fisika siswa kelas 10 di SMA Cita Hati Christian School</t>
  </si>
  <si>
    <t>Penelitian ini ingin mencari tahu efek dari situasi kompetisi dengan reward terhadap prestasi belajar fisika siswa kelas 10 SMA Cita Hati Christian School. Hasil dari penelitian ini secara deskriptif membuktikan bahwa kompetisi dengan reward meningkatkan prestasi belajar fisika. Secara inferensial tidak terdapat efek yang signifikan walaupun ditemukan hasil bahwa rata-rata nilai lebih tinggi pada kelompok dengan kompetisi dan reward.</t>
  </si>
  <si>
    <t>Pengaruh Media Sosial terhadap Interaksi Sosial di Kalangan Siswa SMA Little Sun</t>
  </si>
  <si>
    <t>Adanya pandemi Covid-19 membawa dampak yang besar bagi seluruh dunia, terutama pada kemajuan teknologi seperti media sosial. Hampir semua orang di dunia menggunakan media sosial, begitu pula dengan remaja. Remaja jaman sekarang terutama Generasi Z sangat dikenal dalam kecanggihannya menggunakan teknologi. Namun karena kecanggihannya, tentu ada dampak-dampak yang muncul. Tujuan dilakukannya penelitian ini adalah untuk mengetahui dampak-dampak yang dirasakan dari menggunakan media sosial.</t>
  </si>
  <si>
    <t xml:space="preserve">Teknik Stretsufir sebagai Upaya  Meningkatkan Semangat Belajar Siswa Pasca Pandemi di MTsN 3 Malang </t>
  </si>
  <si>
    <t>Teknik stretsufir merupakan singkatan dari streching, teknik tsubo, dan afirmasi positif. Teknik tersebut menurut kajian teori dapat memperlancar peredaran darah, mengaktifkan hormon bahagia, membangun kepercayaan diri, dan mengoptimalkan potensi diri seseorang. Sehingga diharapkan juga dapat meningkatkan semangat belajar siswa pada pembelajaran luring pasca pandemi. Peneliti menfokuskan penelitian merancang teknik stretsufir untuk meningkatkan semangat belajar siswa pasca pandemi dan menguji efektifitas teknik tersebut.</t>
  </si>
  <si>
    <t>The effect of decoy effect on business</t>
  </si>
  <si>
    <t>Decoy effect adalah sebuah effec psikologi yang digunakan di berbagai bisnis, di penelitihan kami, kami akan memperdalam decoy effect</t>
  </si>
  <si>
    <t>Gambaran Self-Injury Pada Remaja</t>
  </si>
  <si>
    <t>Penelitian ini akan membahas mengenai fenomena self-injury pada remaja. Fenomena remaja yang banyak mengalami bunuh diri menjadi alasan pengambilan tema penelitian ini. metode yang digunakan dalam penelitian adalah kualitatif dengan pendekatan studi kasus. Nantinya responden yang digunakan sebanyak 1 orang dengan 1 significant other. Hasilnya remaja melakukan self-injury untuk mencari ketenangan ketika menghadapi tekanan yang dirasa terlalu berat.</t>
  </si>
  <si>
    <t>Siklus Multigenerasi: Studi Dampak Psikologis Kekerasan Fisik Anak Pada Perspektif Orang Tua</t>
  </si>
  <si>
    <t>Dengan banyaknya interaksi yang terjadi antara orang tua dan anak selama masa pandemi ini, maka timbul kenaikan terjadinya kekerasan fisik pada anak di rumah. Penelitian ini melihat korelasi dan tanggapan orang tua tentang bagaimana mereka menghadapi anak-anak mereka dan bagaimana hal itu dapat mempengaruhi mereka. Penelitian ini bertujuan untuk mencari tahu kedekatan hubungan antara orang tua dengan anaknya serta motif di belakang terjadinya kekerasan fisik antara orang tua dengan anaknya, sehingga dibuatlah sebuah kuesioner.</t>
  </si>
  <si>
    <t>Analisis Self Disclosure Pada Middle Adolensense Di Media Sosial TikTok</t>
  </si>
  <si>
    <t>Penelitian ini  membahas mengenai fenomena remaja khususnya pada middle adolescense yang sedang gencar-gencarnya mencari jati dirinya sendiri dan ingin mendapatkan pengakuan dari orang lain. Salah satunya melalui media sosial TikTok. Penelitian ini menggunakan metode kualitatif dengan pendekatan studi kasus. Responden utama yang digunakan sejumlah dua orang dengan significant other sebanyak dua orang. Hasilnya terdapat perbedaan antara responden pertama dan kedua mengenai gambaran self disclosure dan juga faktor yang mempengaruhi aktif  di media sosial TikTok.</t>
  </si>
  <si>
    <t>“Ini Terlalu Menakutkan”: Pengaruh Percaya Diri pada Kemampuan Sosial Remaja</t>
  </si>
  <si>
    <t>Studi ini didasarkan pada pengalaman kami setelah pandemi. Siswa SMP dan SMA Cita Hati  cenderung mendiam. Beberapa penelitian, survei, dan pengumpulan data mengungkapkan bahwa siswa memiliki rasa percaya diri yang rendah dan tingkat kecemasan sosial yang tinggi.</t>
  </si>
  <si>
    <t>Hubungan PJJ Selama Pandemi Covid-19 dan Kemampuan Sosialisasi Siswa SMP Xin Zhong</t>
  </si>
  <si>
    <t>Peneliti mencoba mengetahui hubungan PJJ dan keterampilan sosial siswa SMP Xin Zhong. Keterampilan sosial yang diamati ialah self manajemen, compliance, assertion, academic, dan peer relation. Angket disebar pada 191 siswa SMP Xin Zhong. Data diolah menggunakan SPSS 25 dengan hasil nilai Pearson Correlation pada kelima aspek tersebut dibawah 0.05, artinya ada hubungan antara PJJ dan keterampilan sosialisasi siswa SMP Xin Zhong yang berimbas pada kesiapan siswa menghadapi pembelajaran tatap muka.</t>
  </si>
  <si>
    <t>kesadaran vs ketidaksadaran: psikologi di balik perilaku membuang sampah</t>
  </si>
  <si>
    <t>Littering behavior is one of the most spotlighted behaviors to change in the generation that we’re living in. We need to understand why people do this behavior in order to know what’s next. The ecological system of a person with the individual model and guidance people are surrounded by constructs people’s schema and health awareness which results in littering behavior.</t>
  </si>
  <si>
    <t>Basic Matematic of Autisme with Color Number Tools</t>
  </si>
  <si>
    <t>Autism spectrum disorder (ASD) atau yang lebih sering disebut autisme merupakan gangguan perkembangan sarafAnak autism bukanlah anak yang memiliki iq rendah, memberikan materi dari Guru ke anak autism harus menggunakan sebuah metode atau alat tertentu terutama dalam pembealajaran Matematika. Basic Matematic of Autisme with Color Number Tools  dikatakan sesuai dengan literature yang peneliti dapatkan dimana karya ini menempatkan pelajaran matematika akan lebih mudah diajarkan dengan memahamkan basic matematika sebagai dasaran awal pemahaman untuk anak autism,</t>
  </si>
  <si>
    <t>“T-GACON19” Hipnoterapi Bagi Remaja Pecandu Rokok di SMAN 19 Surabaya</t>
  </si>
  <si>
    <t xml:space="preserve">Data WHO menyatakan bahwa jumlah perokok yang ada di dunia sebanyak 30% adalah remaja. Hipnoterapi merupakan suatu teknik relaksasi dengan pemanfaatan sugesti untuk mengatasi 
masalah psikologi. Tujuan dalam penelitian ini untuk mengetahui, tata laksana, implikasi hipnoterapi kepada pecandu rokok remaja. Jenis penelitian ini kualitatif, menggunakan metode snowball sampling dengan sasaran pecandu rokok
 remaja usia 15-18 tahun yang dilakukan pada sekolah SMAN 19 di Kota Surabaya. 
Penelitian ini dilakukan berdasarkan pendekatan psikologi dan menggunakan 
teori psikologi. </t>
  </si>
  <si>
    <t>Hubungan antara Jumlah Jam Mengakses Media Sosial dengan Kecenderungan Prokrastinasi Akademik Siswa SMP di Surabaya</t>
  </si>
  <si>
    <t>Pertumbuhan media sosial di masa kini telah mempengaruhi kehidupan orang sehari-hari sehingga media sosial dapat membuat banyak orang menggunakan sosial media.  karena, penelitian ini tertarik untuk melihat apakah ada asosiasi antara jumlah jam mengakses media sosial dengan prokrastinasi akademik siswa SMP di Surabaya.  Penelitian ini dilakukan dengan menggunakan teknik pengambilan sampel purposif. Skala penelitian yang digunakan diadopsi dari “procrastination scale” yang  dapat dikembangkan untuk melihat asosiasi antara jumlah jam mengakses media sosial dengan prokrastinasi akademik.</t>
  </si>
  <si>
    <t>Mekanisme Koping Remaja Di Kotawaringin Timur</t>
  </si>
  <si>
    <t>Mekanisme koping adalah cara yang digunakan individu dalam menyelesaikan masalah, mengatasi perubahan yang terjadi, dan situasi yang mengancam, baik secara mental maupun perilaku. Apabila mekanisme koping ini berhasil, seseorang akan dapat beradaptasi terhadap perubahan atau beban tersebut. Individu dapat mengatasi stres dengan menggerakkan sumber koping di lingkungan.</t>
  </si>
  <si>
    <t>Dampak Perceraian Terhadap Prestasi Siswa</t>
  </si>
  <si>
    <t>Prestasi belajar siswa menjadi salah satu patokan keberhasilan dalam proses pembelajaran. Dan untuk mencapai prestasi adalah harus mempunyai motivasi, motivasi adalah hal yang mempengaruhi perilaku dan tujuan individu. Biasanya motivasi datang dari dukungan sosial, khususnya dukungan dari orang tua. Namun bagi siswa yang menjadi korban perceraian orang tua atau broken home, dukungan orang tua adalah hal yang sulit didapatkan.</t>
  </si>
  <si>
    <t>Persepsi Remaja Terhadap Filosofi Huma  Betang Suku Dayak dan Pengaruhnya Terhadap Perilaku</t>
  </si>
  <si>
    <t xml:space="preserve">Kalimantan Tengah terdiri dari beragam suku dan budaya. Dengan keberagaman tersebut, filosofi Huma Betang mencakup nilai-nilai yang diperlukan untuk hidup dengan rukun.
Tujuan penelitian ini adalah untuk mengetahui bagaimana persepsi remaja awal (umur 12-18 tahun) di Sekolah Bina Cita Utama mengenai filosofi Huma Betang dan apa dampaknya terhadap perilaku mereka sehari-hari. </t>
  </si>
  <si>
    <t>Pengaruh Wasting terhadap Kesehatan Mental pada Remaja SMAN 1 Palangka Raya</t>
  </si>
  <si>
    <t xml:space="preserve">Remaja pada usia sekolah menengah atas kecenderungan perubahan sikap emosi dan mental lebih dominan hingga mempengaruhi pola makan yang sesuai usia remaja. Asupan nutrisi yang kurang pada usia remaja dapat menimbulkan gangguan pemenuhan gizi yang disebut wasting atau status gizi kurang ideal sesuai usia beberapa penelitian diketahui bahwa masalah gizi kurang pada remaja dapat diakibatkan oleh diet yang ketat, kebiasaan makan yang buruk, kurangnya pengetahuan gizi, dan adanya gangguan stress. 
</t>
  </si>
  <si>
    <t>Penggunaan Tangram dalam meningkatkan Spatial Reasoning Siswa/i Kelas 7 asal Papua</t>
  </si>
  <si>
    <t>Penelitian ini bertujuan untuk menguji efektivitas bermain tangram terhadap peningkatan spatial reasoning. Penelitian ini menggunakan desain one group pre-test post-Test dengan memberikan stimulasi tangram selama 21 hari. Analisis hipotesis dilakukan menggunakan teknik Mann whitney. Hasil menunjukkan bahwa ada peningkatan rata-rata dari pre-test ke post-test. Walaupun begitu hasil peningkatan rata - rata ini tidak signifikan.</t>
  </si>
  <si>
    <t xml:space="preserve">Kesehatan mental </t>
  </si>
  <si>
    <t>Kesehatan mental atau  jiwa adalah keadaan sejahtera di mana individu menyadari potensi yang dimilikinya, mampu menanggulangi tekanan hidup normal, bekerja secara produktif, serta mampu memberikan kontribusi bagi lingkungannya.Seseorang dapat dikatakan sehat secara mental ketika ia merasa sejahtera, baik secara psikologis, emosional, maupun sosial. Kesehatan mental berpengaruh terhadap bagaimana seseorang berpikir, merasakan, bertindak, membuat keputusan, dan berinteraksi dengan orang</t>
  </si>
  <si>
    <t>Upaya Edukasi Kesehatan Mental bagi Remaja melalui Program "PESTO"</t>
  </si>
  <si>
    <t>Penelitian ini bertujuan untuk mengetahui pemahaman siswa terhadap kesehatan mental dan mengetahui bentuk rancangan program Pesto sebagai upaya edukasi kesehatan mental bagi remaja. Program yang dapat di lakukan di lingkungan sekolah untuk mengedukasi para remaja diberi nama "Pesto" yaitu singkatan dari Psikolog goes to school, program ini merupakan pemberian informasi kesehatan mental bagi remaja yang dilaksanakan dengan menggunakan pendekatan humanis dan persuasif. Program Pesto akan dilaksanakan melalui tiga tahapan yaitu 3D (Data, Datangi, Datangkan).</t>
  </si>
  <si>
    <t xml:space="preserve">Pengaruh Sistem Pembelajaran full day terhadap Kesehatan Mental Siswa Kelas XI Boarding School SMAN  11 Pinrang </t>
  </si>
  <si>
    <t xml:space="preserve"> Penelitian ini kami rasa sangat menarik dengan tujuan untuk melihat bagaimana pelaksanaan sistem pembelajaran full day school SMAN 11 Pinrang, mengetahui kesiapan mental peserta didik SMAN 11 Pinrang untuk mengikuti sistem pembelajaran full day school dan menganalisis seberapa efektif penerapan sistem full day school di SMAN 11 Pinrang yang notabene sekolah boarding.</t>
  </si>
  <si>
    <t>Kesadaran siswa SMAN 7 WAJO terhadap pelecehan seksual;   Tren Medusa efek di media sosial Tiktok</t>
  </si>
  <si>
    <t xml:space="preserve">Salah satu masalah yang perlu diperhatikan di Sman 7 wajo adalah kurangnya pengetahuan siswa terhadap kekerasan seksual. Dengan prediksi 60% siswa yang belum memahami hal ini tentu akan menyebabkan banyak kejadian  yang tidak diinginkan. Dengan mental dan pemikiran siswa yang masih labil, pemberian pendidikan seksual dan motivasi sehat bagi seluruh siswa akan sangat membantu. Penelitian ini bertujuan untuk menggunakan trend tiktok yang dikenal sebagai “Medusa Effect” untuk melambangkan hal positif bagi siswa tentang kekerasan seksual. </t>
  </si>
  <si>
    <t>Dampak Alexithymia (Sulit Mengekspresikan Emosi) dalam Kasus Bunuh Diri Seorang Ibu di Pinrang</t>
  </si>
  <si>
    <t>Masalah utang piutang yang mengganggu keluarga seorang ibu di Pinrang dijadikan sebagai beban pikirannya sendiri. Ia sulit mendefinisikan apa yang ada dalam pikirannya sehingga membuat ia menjadi stress dan memicu Alexithymia (Sulit mengekspresikan emosi). Olehnya itu, peneliti tertarik melakukan penelitian yang bertujuan untuk mengetahui dampak Alexithymia dalam kasus bunuh diri seorang ibu di Pinrang. sehingga, penelitian ini di harapkan bisa menjadi acuan bagi masyarakat dalam bersikap dalam menghadapi masalah. metode penelitian yang digunakan berupa kualitatif berupa library research.</t>
  </si>
  <si>
    <t>Dampak Keluarga Broken Home terhadap Perilaaku Sosial Siswa di SMA N 1 Tanjung Raya</t>
  </si>
  <si>
    <t xml:space="preserve">Penelitian ini bertujuan untuk mengetahui siswa SMA Negeri 1 Tanjung Raya yang banyak broken home. Broken home merupakan ketidakharmonisan keluarga karena sering terjadi keributan dan percerain. Keluarga mempunyai peran penting dalam meningkatkan pengembangan perilaku anak. Pada proses pengembangan perilaku anak yang positif dapat dilihat dari bagaimana kondisi keluarga yang harmonis, sehingga dapat menimbulkan kondisi yang aman dan nyaman bagi anak untuk mengembangkan semua aspek perilaku. </t>
  </si>
  <si>
    <t>dampak broken home terhadap moral dan psikososial pelajar di SMAN 2 unggul sekayu</t>
  </si>
  <si>
    <t xml:space="preserve">Penelitian ini dilakukan untuk mengetahui bagaimana dampak yang terjadi terhadap pelajar-pelajar di SMA negeri 2 unggul sekayu yang mengalami broken home </t>
  </si>
  <si>
    <t>Pengaruh Kebiasaan Lingkungan Rumah dan Konformitas  Lingkungan Sekolah Terhadap Kedisiplinan Siswa Kelas X SMA  Negeri 1 Unggulan Muara Enim</t>
  </si>
  <si>
    <t>Penelitian ini memaparkan tentang bagaimana kebiasaan dirumah para siswa kelas X SMA Negeri 1 Unggulan Muara Enim berpengaruh terhadap tingkat kedisiplinan mereka di sekolah yang hal ini dipicu oleh pembelajaran tentang karakter terfokus pada konsep kurikulum merdeka sebagai bentuk merdeka belajar pasca pandemi 2 tahun serta memperhatikan adanya konformitas antarsiswa diantara penerapan kedisiplinan tersebut</t>
  </si>
  <si>
    <t>Pengaruh Prokrastinasi Akademik terhadap Pola Tidur dan Prestasi Belajar Peserta Didik SMA Negeri 2 Unggul Sekayu</t>
  </si>
  <si>
    <t xml:space="preserve">Penelitian ini membahas tentang Pengaruh Prokrastinasi Akademik terhadap Pola Tidur dan Prestasi Belajar Peserta Didik SMA Negeri 2 Unggul Sekayu yang bertujuan untuk mengetahui pengaruh-pengaruh yang ditimbulkan dari permasalahan prokrastinasi akademik terhadap pola tidur dan prestasi belajar peserta didik dengan menggunakan metode penelitian kualitatif. Banyak faktor yang menyebabkan peserta didik lebih memilih untuk melakukan penundaan atau prokrastinasi dalam mengerjakan tugas-tugas akademik. Hal ini tentu akan berpengaruh baik untuk pola tidur, maupun prestasi belajar peserta didik. </t>
  </si>
  <si>
    <t>Pengaruh Kemampuan Siswa dalam Menghadapi Kebisingan  Terhadap Tingkat Agresi Siswa</t>
  </si>
  <si>
    <t>Penelitian ini bertujuan untuk membuktikan adanya pengaruh tingkat agresi pelajar SMA Negeri 1 Palembang berdasarkan variasi kemampuan tiap individu dalam menghadapi kebisingan. Dengan menggunakan sistem simple random sampling. Data pada penelitian ini terdistribusi tidak normal sehingga uji hubungan dilakukan dengan menggunakan uji korelasi Spearman Rank sebagai uji korelasi non-parametrik. Sedangkan hasil korelasinya adalah negatif (-0.340), yang berarti sebanyak 34% semakin tinggi kemampuan siswa dalam menghadapi kebisingan, maka semakin rendah level agresi mereka.</t>
  </si>
  <si>
    <t>Investigasi Kasus Kejahatan Cyberstalking terhadap Gangguan Psikologis pada Korban</t>
  </si>
  <si>
    <t xml:space="preserve">Cyberstalking adalah suatu tindakan 
kekerasan yang ada di dunia maya 
dengan tujuan untuk menguntit, 
melecehkan, membalaskan dendam 
kepada seseorang. Macam-macam tindakan 
kekerasan yang dilakukan oleh pelaku cyberstalking yaitu seperti mengirimkan pesan cabul, membuat akun palsu untuk mengintai target, mengirimkan hadiah yang tidak diinginkan, memngunggah komentar yang bersifat kejahatan. Kejahatan dari kasus ini dapat menyebabkan korban merasakan stress pasca trauma, depresi, dan anxiety.
</t>
  </si>
  <si>
    <t>PENGARUH MEDIA ENTERTAINMENT DALAM  PENGUATAN PENDIDIKAN KARAKTER DI MASA PANDEMI COVID-19</t>
  </si>
  <si>
    <t>Penelitian ini ditujukan untuk mengetahui pengaruh media entertainment terhadap penguatan pendidikan karakter di masa pandemi Covid-19 bagi peserta didik kelas X MAN Insan Cendekia OKI yang sebelum masa pembelajaran tatap muka melakukan pembelajaran jarak jauh di rumah masing-masing sehingga intensitas pemakaian media entertainment oleh para peserta didik meningkat yang memungkinkan pendidikan karakter di dalam diri peserta didik mengalami perkembangan maupun penurunan kualitas. Penelitian ini memberikan dua sudut pandang mengenai media entertainment.</t>
  </si>
  <si>
    <t>Mengungkap Fenomena Self-Diagnosis di  Kalangan Pelajar SMA/SMK/MA Kabupaten Banyuasin</t>
  </si>
  <si>
    <t xml:space="preserve">Kami meneliti tentang fenomena self-diagnosis yang masih tabu atau jarang dibicarakan pelajar SMA/SMK/MA Kabupaten Banyuasin, padahal self-diagnosis adalah hal yang berbahaya untuk dilakukan, ketika seseorang mendiagnosa dirinya sendiri tanpa validasi dari seorang ahli dan menyimpulkan dirinya mengidap gangguan kesehatan mental akan menyebabkan gangguan dalam kehidupan sehari-hari yang mengakibatkan kecemasan, khawatir, stress dll. </t>
  </si>
  <si>
    <t>Mathematics Anxiety dan Pengaruhnya Terhadap Kepercayaan Diri Peserta Didik SMA Negeri 5 Palembang</t>
  </si>
  <si>
    <t>Di dalam proses belajar mengajar di sekolah, tentunya peserta didik sering mengalami kecemasan. Salah satu kecemasan yang dialami oleh para peserta didik SMA Negeri 5 Palembang yaitu berupa tekanan dalam proses pembelajaran. Untuk mengidentifikasi kecemasan tersebut, dilakukan penelitian menggunakan pendekatan kualitatif dengan teknik pengumpulan data berupa angket. Penelitian ini dilakukan terhadap peserta didik SMA Negeri 5 Palembang yang berjumlah 110 siswa-siswi dari kelas X.1 s.d X.11.</t>
  </si>
  <si>
    <t>Pengaruh Regulasi Emosi Terhadap Stres pada Siswa SMA Penikmat Musik</t>
  </si>
  <si>
    <t>Di penelitian ini kami berdua meneliti tentang bagaimana musik mempengaruhi banyak aspek anak SMA terutama yang mencintai musik, dimana di sini juga kami ingin mengetahui bagaimana jangka panjang musik akan mempengaruhi anak SMA.</t>
  </si>
  <si>
    <t>Dampak Psikologis Siswa yang Menjadi Pemain Kuda Kepang pada Prestasi Belajar</t>
  </si>
  <si>
    <t xml:space="preserve">
Makalah ini merupakan hasil penelitian yang bertujuan mendeskripsikan salah satu Dampak Psikologis Siswa Yang Menjadi Pemain Kuda kepang yang ada di desa Sidomakmur Kabupaten Empat Lawang.Penelitian ini menggunakan metode kualitatif wawancara mendalam dan observasi. Partisipan dalam penelitian ini adalah seorang siswa yang masih menjalani ritual dan menjadi penari kuda kepang. Hasil dari penelitian ialah menunjukkan Secara psikologis dampak dari siswa yang mengikuti kelompok kuda kepang, prestasi belajarnya agak rendah karena konsentrasi belajarnya terganggu.
</t>
  </si>
  <si>
    <t>Kepercayaan diri anak berkebutuhan Khusus ( TUNA DAKSA ) Di SMA NEGERI 1 TEBING TINGGI</t>
  </si>
  <si>
    <t xml:space="preserve">Tunadaksa atau cacat fisik merupakan kekurangan yang jelas terlihat oleh orang lain,dan kondisi fisik yang kurang sempurna pada tuna daksa dapat menjadikannya malu dan tidak dapat melakukan interaksi sosial dengan baik,terlebih jika berada dilingkungan yang banyak orang normal.Oleh karena itu dibutuhkan rasa percaya diri yang tertanam diri dituna daksa agar dapat bersosialisasi.
            Tujuan utama penelitian ini adalah untuk menggetahui gambaran rasa percaya diri siswi tuna daksa disekolah dan faktor-faktor yang mengpenggaruhi rasa percaya diri siswi tunadaksa tersebut
</t>
  </si>
  <si>
    <t>Penerapan Metode Squad Game Online Untuk mengurangi Jam Bermain Game</t>
  </si>
  <si>
    <t xml:space="preserve">Penelitian ini didasarkan pada kebanyakan waktu pelajar digunakan untuk bermain game online, waktu yang tersita membuat peneliti melakukan penelitian ini. Berdasarkan latar belakang penelitian tersebut maka rumusan masalahnya yaitu “Apakah penerapan metode Squad Game dapat mengurangi jam bermain game online?”. Melalui metode penelitian yang digunakan adalah metode deskriptif kuantitatif maka  metode Squad Game ini dapat meningkatkan motivasi belajar siswa dan mengurangi durasi bermain game online. Sehingga siswa dapat mengontrol waktu bermain game online. 
</t>
  </si>
  <si>
    <t xml:space="preserve">Mengungkap Pola Asuh Orang Tua Siswa SMA Negeri Plus 2 Banyuasin III </t>
  </si>
  <si>
    <t xml:space="preserve">Pola asuh adalah pola pengasuhan orang tua terhadap anak, yaitu bagaimana orang tua memperlakukan anak, mendidik, membimbing dan mendisiplinkan serta melindungi anak dalam mencapai proses kedewasaan sampai dengan membentuk perilaku anak sesuai dengan norma dan nilai yang baik dan sesuai dengan kehidupan masyarakat. Maka dari itu peneliti bermaksud untuk Meneliti yakni dengan judul Mengungkap Pola Asuh Orang Tua Siswa SMA Negeri Plus 2 Banyuasin III </t>
  </si>
  <si>
    <t xml:space="preserve">Penerapan Metode Squad Game Online Untuk Mengurangi Jam Bermain </t>
  </si>
  <si>
    <t xml:space="preserve">Mengamati pada jaman ekarang ini banyak pelajar yang tersita waktunya haya untuk bermain game online setiap harinya, oleh karena itu peneliti mengambil bagian dalam penelitian ini. Berdasarkan latar belakang penelitian tersebut maka rumusan masalahnya adalah “Apakah penerapan metode Squad Game dapat mengurangi jam bermain game online?”. Melalui metode penelitian yang digunakan adalah metode deskriptif kuantitatif maka  metode Squad Game ini dapat meningkatkan motivasi belajar siswa dan mengurangi durasi bermain game online. Sehingga siswa dapat mengontrol waktu bermain game online. 
</t>
  </si>
  <si>
    <t>Pola asuh orangtua sangat 
berpengaruh dalam kepribadian anak. 
Orangtua dapat merealisasikannya 
dengan cara menciptakan situasi dan 
kondisi yang dihayati oleh anak-anak agar 
memiliki dasa-dasar dalam 
mengembangkan disiplin diri. maka peneliti tertarik 
melakukan penelitian mengenai:
MENGUNGKAP POLA ASUH 
ORANG TUA SISWA SMAN PLUS 2 
BANYUASIN III.</t>
  </si>
  <si>
    <t>Hubungan Kualitas Tidur dengan Konsentrasi Belajar Siswa Kelas XII MIPA 1 dan XII MIPA 2 Di SMA Negeri 4 Pagar Alam</t>
  </si>
  <si>
    <t>Pola tidur merupakan komponen yang sangat penting bagi peserta didik SMA karena dapat mempengaruhi perkembangan, pertumbuhan, dan produktivitas dalam belajar. Konsentrasi belajar siswa akan terganggu jika siswa mengantuk, merasa kelelahan, dan pikiran terganggu. Ketika siswa memiliki pola tidur yang buruk, maka konsentrasi belajar siswa juga akan semakin buruk.</t>
  </si>
  <si>
    <t>Analisis Dampak Insecure Terhadap Kesehatan Mental Remaja</t>
  </si>
  <si>
    <t>Insecure adalah perasaan kurang percaya diri sehingga membuat seseorang merasa tidak aman. Salah satu penyebab insecure adalah tindakan body shaming. Penelitian ini bertujuan untuk menganalisis dampak tindakan body shaming terhadap tingkat kepercayaan diri seseorang. Penelitian ini diharapkan dapat memberikan kesadaran kepada remaja mengenai dampak dari tindakan body shaming sehingga dapat menanggulangi tindakan body shaming yang terjadi di lingkungan sekitar, terutama di lingkungan sekolah</t>
  </si>
  <si>
    <t xml:space="preserve">Pengaruh Kekerasan Verbal terhadap Kepercayaan Diri Remaja </t>
  </si>
  <si>
    <t xml:space="preserve">Pengaruh Kekerasan Verbal terhadap Kepercayaan Diri Remaja adalah penelitian tentang kekerasan verbal yang berarti ucapan yang ditujukan kepada seseorang yang merendahkan dan menghina seperti, "Ih, lebay!"  
Remaja adalah usia yang rentan menerima kekerasan verbal. Remaja butuh dukungan dalam usia ini untuk menjadi orang yang percaya diri. Kepercayaan diri penting karena bersikap positif dan bisa membuat remaja yakin dengan diri sendiri. Tapi, hal ini bisa terhambat jika adanya kekerasan verbal. </t>
  </si>
  <si>
    <t>Dampak Media Sosial Dalam Melunturkan Nilai-Nilai Pancasila pada Generasi Stroberi di Indonesia studi kasus SMAN 1 MATAULI PANDAN</t>
  </si>
  <si>
    <t>Penelitian ini mengkaji mengenai dampak media sosial dalam melunturkan nilai-nilai Pancasila khsususnya pada generasi stroberi dimana studi kasus dilakukan di SMAN 1 MATAULI PANDAN. Salah satu bentuk perubahan ialah penemuan teknologi dimana memberikan kemudahan pada kehidupan manusia. Perubahan ini sesuai dengan teori Nonevolusioner. Dan peneliti telah mewawancarai lima informan yang bersedia diwawancarai yaitu pada remaja termasuk generasi stroberi di SMAN 1 MATAULI PANDAN.</t>
  </si>
  <si>
    <t>penyesuaian diri siswa siswi SMAN 1 matauli pandan pada perkembangan media sosial</t>
  </si>
  <si>
    <t xml:space="preserve">hasil dari penelitian ini menunjukkan bahwa adanya media sosial sebagai media yang sangat lengket dengan remaja sekarang memberikan pengaruh dalam pembentukan sikap dan prerilaku remaja. perubahan perilaku diri pula yang akan menyebabkan pergeseran sosial kultural di masyarakat indonesia. sebab ada rasa canggung bagi anak ketika mereka marasa sendiri , maka remaja tersebut mencari informasi melalui media sosial.penyesuaian diri juga penting untuk menghindari penyimpangan sosial dengan cara melakukan hal positif sehingga memunculkan Kesehatan jiwa dan mental individu.
</t>
  </si>
  <si>
    <t xml:space="preserve">Perasaan dan Pikiran dapat mempengaruhi kesehatan mental pada manusia </t>
  </si>
  <si>
    <t xml:space="preserve">Adapun penelitian  “Perasaan dan Pikiran Dapat Mempengaruhi Kesehatan Mental Pada Manusia” agar masyarakat yang mengalami gangguan mental dari tingkatan yang masih  ringan dapat lebih cepat sembuh, Sehingga, pasien dapat berbagi masalah yang  mereka alami dalam pikiran dan perasaan. 
Jenis penelitian yang dilakukan adalah penelitian deskriptif, pendekatan studi literature dan sebagai alat ukur perasaan dan pikiran dilakukan wawancara terhadap pasien yang menderita gangguan mental di salah satu rumah sakit jiwa yaitu rumah sakit jiwa mahoni Medan,Sumatera Utara .
</t>
  </si>
  <si>
    <t>Perasaan dan Pikiran dapat mempengaruhi kesehatan mental  pada manusia</t>
  </si>
  <si>
    <t xml:space="preserve">Adapun penelitian  “Perasaan dan Pikiran Dapat Mempengaruhi Kesehatan Mental Pada Manusia” agar masyarakat yang mengalami gangguan mental dari tingkatan yang masih  ringan dapat lebih cepat sembuh, Sehingga, pasien dapat berbagi masalah yang  mereka alami dalam pikiran dan perasaan. 
Jenis penelitian yang dilakukan adalah penelitian deskriptif, pendekatan studi literature dan sebagai alat ukur perasaan dan pikiran dilakukan wawancara terhadap pasien yang menderita gangguan mental di salah satu rumah sakit jiwa yaitu rumah sakit jiwa mahoni Medan,Sumatera Utara .
</t>
  </si>
  <si>
    <t>dampak genre bacaan terhadap psikologis remaja</t>
  </si>
  <si>
    <t>penelitian ini menjelaskan tentang pengaruh genre bacaan pada psikologi siswi SMP daruut tauhiid.</t>
  </si>
  <si>
    <t>Apa Saja Tekanan Yang Dialami Santri Kelas 9 SMP DTBS PUTRI</t>
  </si>
  <si>
    <t xml:space="preserve">Disini kita akan membahas tentang stres. Pengertian tentang stres, stres adalah dimana titik terendah nya seseorang, tujuan kami ialah untuk mengetahui faktor,dampak dan cara untuk mengatasi.
</t>
  </si>
  <si>
    <t>Kebiasaan melukai jari ternyata memiliki hubungan dengan Kesehatan mental</t>
  </si>
  <si>
    <t xml:space="preserve">Penelitian ini bertujuan untuk menyebarkan kesadaran di lingkungan sekitar tentang kebiasaan buruk yang biasa terjadi di kalangan santri yang memiliki aktifitas sehari hari yang padat. Kami memiliki tujuan untuk mengurangi kebiasaan ini sehingga kami melakukan penelitian ini serta menanyakan beberapa responden mengenai hal ini. </t>
  </si>
  <si>
    <t>Efektivitas Pembelajaran Daring dan Luring pada Aspek Kualitas Guru, Motivasi Belajar, Kesehatan Mental serta Fasilitas Pembelajaran di Era New Normal Terhadap Hasil Belajar Siswa-Siswi di SMK Negeri 5 Bandung</t>
  </si>
  <si>
    <t>Covid-19 yang melanda Indonesia sejak awal tahun 2020 telah memberikan dampak signifikan terhadap dunia pendidikan terutama saat proses pembelajaran, yaitu bermula dilakukan secara luring menjadi daring. Namun,  penerapan new normal memungkinkan pembelajaran secara luring kembali berlangsung serta dengan  penerapan tersebut dapat berpengaruh terhadap keefektifitasan pembelajaran pada hasil belajar siswa-siswi yang didukung oleh aspek kualitas guru, motivasi belajar, kesehatan mental, serta fasilitas pembelajaran.</t>
  </si>
  <si>
    <t xml:space="preserve">Analisis Minat Siswa Kelas 12 SMA Al Huda Arjasari Tahun Ajaran 2022/2023 untuk Melanjutkan Studi ke Jenjang Perguruan Tinggi  </t>
  </si>
  <si>
    <t xml:space="preserve">Lulusan SMA Al Huda tahun ajaran 2021/2022 memiliki minat yang rendah melanjutkan pendidikan ke perguruan tinggi.  Dari 79 siswa kelas 12 tahun Ajaran 2021/2022, 9 siswa atau 11,4 % yang melanjutkan ke perguruan tinggi. Berdasarkan hal tersebut maka peneliti tertarik untuk meneliti  minat siswa kelas 12 tahun ajaran 2022/2023 untuk melanjutkan pendidikan diperguruan tinggi, dengan menganalisis faktor-faktor penyebabnya.  </t>
  </si>
  <si>
    <t>Bipolar Pada Remaja</t>
  </si>
  <si>
    <t xml:space="preserve">Mengangkat topik mengenai Bipolar pada bidang psikologi dengan judul BIPOLAR PADA REMAJA, yang membahas mengenai kesehatan mental yang akhir-akhir ini menjadi perbincangan hangat oleh para remaja. Menuliskan beberapa gejala dan cara penanganan mengenai Bipolar Pada Remaja yang bertujuan untuk mengedukasi dan memberitahu kahalayak mengenai penyakit tersebut. </t>
  </si>
  <si>
    <t xml:space="preserve">Analisis Fanatisme dan Perilaku Agresif Verbal di Twitter Terhadap Penggemar Idola K-Pop </t>
  </si>
  <si>
    <t xml:space="preserve">Penelitian ini mengenai perilaku fanatik dan agresif verbal dari remaja penggemar idola K-Pop di sosial media Twitter.  Perilaku fanatik ini dilakukan beberapa remaja kumpulan penggemar idola K-Pop yang dianggap selalu bersikap berlebihan, gila, histeris, obsesif, aditif dan konsumtif. Hal tersebut juga dapat dilihat di dunia maya. Mereka secara terang-terangan menyatakan rasa cinta kepada idola mereka melalui fitur mention/menyebutkan di Twitter. </t>
  </si>
  <si>
    <t>Dampak Pandemi Covid-19 Terhadap Minat Belajar Siswa dan Hubungan Interaksi Antar Siswa</t>
  </si>
  <si>
    <t xml:space="preserve">Penelitian ini merupakan penelitian yang menggunakan metode deskriptif kuantitatif.Yang berfokus pada dampak yang ditimbulkan oleh pandemi Covid-19 terhadap minat belajar siswa dan juga hubungan interaksi antar siswa di sekolah. Sehingga dalam penelitian ini bertujuan untuk menganalisis  apa saja perbedaan yang terjadi pada konteks minat belajar siswa serta hubungan interaksi antar siswa sebelum terjadinya  pandemi Covid-19 dan pada saat pandemi Covid-19. Dan pada akhir penelitian ini dapat disimpulkan dampak pandemi Covid-19 terhadap minat belajar siswa dan hubungan interaksi antar siswa. 
</t>
  </si>
  <si>
    <t>Pola Didik Guru Menentukan Perilaku Siswa Terhadap Guru Secara Individual di SMKN 1 Rengasdengklok</t>
  </si>
  <si>
    <t>Penelitian ini dimaksudkan untuk mencari faktor-faktor penyebab dari pola interaksi tersebut dan mencari solusi dari permasalahan yang ditimbulkan dari pola interaksi antara pola didik guru dengan perilaku siswa secara individual.</t>
  </si>
  <si>
    <t>Sistem Informasi Sekolah Berbasis Otomasi MP3 untuk Menumbuhkan Habitual Action Disiplin Siswa-siswi SMKN 1 Rengasdengklok</t>
  </si>
  <si>
    <t>Alat sistem informasi sekolah otomatis yang di buat untuk lebih meningkatkan kedisiplinan siswa-siswi SMKN 1 Rengasdengklok dapat di pandang sangat efektif dan efisien, hal ini dapat dilihat dari jumlah guru kesiswaan dan OSIS sebagai Pionir dalam penegakan disiplin lebih sedikit, selain itu teriakan-teriakan tertentu tidak terlalu banyak terdengar, karena semuanya telah terbantukan oleh alat,  Ketika di lihat dari rata-rata pelanggarannya pun relatif berkurang.</t>
  </si>
  <si>
    <t>Pengaruh Membaca Wattpad (Novel Digital) Terhadap Minat Belajar Siswa Kelas 12 SMA Al Huda Arjasari</t>
  </si>
  <si>
    <t>Pengaruh membaca wattad terhadap minat belajar siswa kelas 12 SMA Al Huda Arjasari memiliki dampak positif juga negatif nya terhadap pola belajar disekolahnya</t>
  </si>
  <si>
    <t>Kontrol Diri &amp; Perilaku Pembelian Impulsif Makanan Melalui Aplikasi "Go-food" Pada Siswa SMA Islam Al Azhar 8 Kota Bekasi</t>
  </si>
  <si>
    <t>Penelitian ini dilatarbelakangi berkembangnya Go-food pada era pandemi 2020, kemunculan kebutuhan untuk metode pengiriman makanan secara daring. Faktor potensi seperti promo, kemudahan, dan yang lainnya membuat potensi Go-food menimbulkan perilaku pembelian impulsif sangat besar. Selain itu, seperti disebutkan oleh beberapa artikel mengenai perilaku pembelian impulsif, kontrol diri merupakan salah satu faktor terbesar dalam menghalangi terjadinya perilaku pembelian impulsif Oleh karena itu dilakukan penelitian untuk mengetahui kontrol diri dan perilaku pembelian impulsif.</t>
  </si>
  <si>
    <t>Gangguan Anxiety Attack yang dialami Generasi Z di Lingkungan SMKN 7 Bandung</t>
  </si>
  <si>
    <t>Penelitian dikerjakan di lingkungan SMKN 7 Bandung. Penelitian ini dikerjakan untuk mengetahui apakah ada siswa siswi SMKN 7 Bandung yang memiliki gangguan anxiety attack. Dalam penelitian ini pula diteliti apakah gejala ini berdampak pada lingkungan keluarga, lingkungan pertemanan ataupun lingkungan akademiknya.</t>
  </si>
  <si>
    <t>Karakteristik Siswa Berprestasi SMA Laboratorium Percontohan UPI Bandung</t>
  </si>
  <si>
    <t>Mencaritahu kesamaan karakteristik ditinjau dari gaya belajar, efikasi diri, dan kebiasaan-kebiasaan perilaku dari siswa berprestasi SMAS Lasbchool UPI</t>
  </si>
  <si>
    <t xml:space="preserve">hubungan antara stres dan fleksibilitas kognitif siswa </t>
  </si>
  <si>
    <t>Penelitian ini mengamati hubungan antara stres dan fleksibilitas kognitif dalam siswa-siswi SMA (kelas 10-12). Ini dilakukan dengan mengirim kuesioner cognitive flexibility index (CFI) dan perceived stress scale (PSS), menghitung nilai fleksibilitas kognitif dan tingkat stres, lalu analisa nilai itu dengan menggunakan rata-rata, median, mode, dan koefisien korelasi. Partisipan penelitian ini merupakan 20 siswa-siswi kelas 10-12, berusia 15-17 tahun, dan sekolah di sekolah internasional di Bekasi.</t>
  </si>
  <si>
    <t xml:space="preserve">PANDANGAN MASYARAKAT TERHADAP LGBT PADA FENOMENA REMAJA SCBD </t>
  </si>
  <si>
    <t xml:space="preserve">pandangan saya dan masyarakat mengenai terjadinya suatu pro dan kontra antara trend Citayem fashion week yang menimbukan gejala-gejala LGBT </t>
  </si>
  <si>
    <t xml:space="preserve">Pengaruh Penerimaan Diri Remaja Kelas X Dan XI Dalam Berinteraksi Terhadap Orang Lain Di SMA Mutiara Bunda </t>
  </si>
  <si>
    <t xml:space="preserve">Penelitian ini dilatarbelakangi oleh permasalahan yang terjadi oleh para remaja terhadap diri dan lingkungan sosialnya. Khususnya permasalahan penerimaan diri dan cara masing-masing individu remaja dalam berosialisasi. Terdapat bermacam-macam tanggapan dari responden mengenai dirinya karena setiap individu memiliki sikap dan karakter yang berbeda-beda. Wawancara dilakukan pada penelitian ini kepada perwakilan siswa-siswi.
Hasil wawancara yang telah dilakukan membuktikan bahwa terdapat keterkaitan antara penerimaan diri remaja dan cara remaja dalam berinteraksi di lingkungan sosialnya. </t>
  </si>
  <si>
    <t>menginvestigasi respon lingkungan tentang schizophrenia di SMK Al Irsyad cipanas kabupaten cianjur</t>
  </si>
  <si>
    <t>penelitian ini membahas tentang survei/quisioner yang telah dilakukan dengan menyebarkan form untuk diisi dan didapati 59 orang menjadi responden/sampel penelitian ini. pengolahan data menggunakan software SPSS (statistict program sciens social) dengan analisa frekeunsi dan analisa deskriptif, dari data yang didapatkan bahwasannya fakta empiris dari respon lingkungan  yang meliputi sebagian guru dan sebagian besarnya adalah siswa/i kecenderungan yang mengisi quisioner tentang Schizophrenia cukup responsive dan aware terhadap penyakit mental Schizophrenia.</t>
  </si>
  <si>
    <t>Pengaruh Sistem Boarding School terhadap Psikologi Remaja sebagai Solusi Efektif dalam Mengatasi Dampak Buruk Pergaulan Bebas</t>
  </si>
  <si>
    <t>Dari hasil data observasi terhadap para santri, dapat disimpulkan bahwa system boarding school efektif dalam mengatasi dampak buruk pergaulan bebas, diantaranya adalah meminimalisir tingkat pemikiran negatif akan pornografi serta meminimalisir kecanduan dalam mengonsumsi rokok.
Dengan penelitian ini, diharapkan masyarakat akan mengetahui manfaat Boarding School terhadap psikologi remaja dalam mengatasi dampak buruk pergaulan bebas</t>
  </si>
  <si>
    <t>Gambaran Pemahaman Generasi Z Tentang Bipolar Disorder dan Obsessive Compulsive Disorder (OCD)</t>
  </si>
  <si>
    <t>Penelitian ini ditujukan untuk melihat bagaimana gambaran pemahaman Generasi Z terhadap Bipolar Disorder dan Obsessive Compulsive Disorder (OCD). Fokus utama yang diamatinya adalah pengetahuan dasar para remaja tentang Bipolar dan OCD, serta melihat apakah mereka sendiri memiliki kecenderungan untuk mengidap penyakit yang dibahas. Metode yang digunakan dalam perolehan data adalah angket/kuesioner.</t>
  </si>
  <si>
    <t>Analisis Pengaruh Gaya Belajar Terhadap Keberhasilan/Kegagalan Prestasi Akademik Siswa (Systematic Literature Review)</t>
  </si>
  <si>
    <t>Penelitian ini berisikan tentang faktor apa saja yang mempengaruhi gaya belajar siswa-siswi secara detail. Selain itu penelitian ini juga berisikan upaya-upaya apa saja yang bisa dilakukan guru dan siswa-siswi tersendiri untuk memaksimalkan penerapan gaya belajar.</t>
  </si>
  <si>
    <t>peran bahasa kasih dalam pengelolaan stres</t>
  </si>
  <si>
    <t>bahasa kasih merupakan suatu konsep yang akrab di telinga mereka yang aktif di media sosial. meskipun sering dianggap sebagai suatu cara ekspresi cinta kasih antara pasangan, bahasa kasih sesungguhnya merupakan bahasa universal yang memainkan peran dalam interaksi manusia dengan manusia lainnya dalam segala jenis hubungan. melalui penelitian ini, kami berharap dapat mengupas dampak cinta, khususnya bahasa kasih, dalam pengelolaan stress individu di kehidupan sehari-harinya.</t>
  </si>
  <si>
    <t>Strategi Coping pada Siswa SMA yang Stres karena Sekolah Tatap Muka</t>
  </si>
  <si>
    <t>Beberapa waktu ini, kasus COVID-19 di Indonesia menurun, sehingga sekolah kembali melaksanakan pembelajaran secara tatap muka. Para siswa mengalami beberapa kesulitan karena terbiasa bersekolah secara online. Kesulitan - kesulitan tersebut dapat menimbulkan rasa stres bagi para siswa. Penelitian ini bertujuan untuk mengetahui faktor penyebab rasa stres pada para siswa SMA saat sekolah tatap muka dan strategi coping yang dilakukan para siswa SMA yang stres akibat sekolah tatap muka. Pengumpulan data menggunakan kuesioner online dan responden pada penelitian ini adalah 52 orang siswa SMA.</t>
  </si>
  <si>
    <t>Upaya Mengurangi  Rasa Takut Tersengat Aliran  Listrik    Menggunakan Trafasi- 220 Volt  pada Praktik Instalasi Listrik</t>
  </si>
  <si>
    <t xml:space="preserve">Penelitian ini  mendeskripsikan penurunan rasa takut siswa terhadap sengatan arus listrik dalam praktik instalasi listrik  dengan menggunakan alat trafasi-220 Volt sederhana pada mata pelajaran prakarya. Prosedur dalam penelitian ini dibagi 2 tahap.  Pada tahapan perbaikan pembelajaran digunakan alat trafasi-220 sederhana yaitu sebuah transformator isolasi yang dirancang untuk mengatasi masalah yang berkaitan dengan referensi isolasi internal ke tanah. Hasil penelitian ini menunjukan rasa takut siswa dalam praktik instalasi listrik mengalami penurunan sebesar 67,65%. </t>
  </si>
  <si>
    <t>Studi Komparasi Mengenai Tingkat Stess Siswa IPA dan IPS di SMA Kuntum Cemerlang Melalui Pendekatan Perceived Stress Scale</t>
  </si>
  <si>
    <t>Penelitian ini dilakukan untuk mengetahui tingkat stress siswa IPA dan IPS dengan sampel siswa SMA Kuntum cemerlang, dan mengetahui perbandingan tingkat stress antara siswa IPA dan IPS dengan sampel SMA Kuntum Cemerlang menggunakan Perceived Stress scale</t>
  </si>
  <si>
    <t xml:space="preserve">Gambaran persepsi anak remaja tentang fenomena LGBT di Indonesia </t>
  </si>
  <si>
    <t>Penelitian ini bertujuan untuk mengetahui persepsi anak remaja mengenai LGBT di Indonesia. Metodologi penelitian dalam penelitian ini menggunakan metode survei dengan menggunakan teknik sampling sukarela. Variabel yang diamati meliputi pandangan anak remaja mengenai LGBT dan sikap mereka terhadap seorang LGBT. Hasil penelitian menunjukkan bahwa 46% tidak menganggap LGBT sebagai hal yang biasa saja, 13% menganggap bahwa LGBT adalah perilaku yang dianggap normal dan 40% menganggap LGBT hal yang biasa saja.</t>
  </si>
  <si>
    <t>Remaja dan Kontrol Diri : Sebuah Studi di SMA Negeri 1 Dewantara</t>
  </si>
  <si>
    <t>Penelitian kami yang berjudul Remaja dan Kontrol Diri : Sebuah Studi di SMA Negeri 1 Dewantara berisi tentang penelitian tentang perilaku remaja yang tidak dapat mengontrol diri mereka sendiri, yang disebabkan oleh 2 faktor yaitu : faktor internal, dan faktor eksternal. Penelitian ini di latarbelakangi karena banyaknya siswa yang tidak dapat mengontrol diri mereka sendiri, sehingga kami mengangkat masalah ini sebagai judul penelitian kami.</t>
  </si>
  <si>
    <t>Stop Bullying ; Sebuah Kajian Perilaku Karakter Siswa di SMAN 1 Dewantara</t>
  </si>
  <si>
    <t>Latar belakang yang mendasari penelitian kami yaitu Pertama, di dalam dunia pendidikan terdapat fenomena kekerasan antar peserta didik yaitu bullying atau perundungan. Kedua, bullying di sekolah berbahaya bagi lingkungan endidikan karena membawa konsekuensi pada diri dan sosial peserta didik. Metode penelitian yang kami gunakan yaitu metode kuantitatif dengan penyebaran angket kepada siswa SMAN 1 Dewantara sebanyak 50 orang.</t>
  </si>
  <si>
    <t>Kesehatan remaja terganggu akibat perundungan dilingkungan sekolah</t>
  </si>
  <si>
    <t>Perundungan merupakan perilaku negatif yang banyak terjadi dikalangan remaja, arti dari perundungan sendiri yaitu suatu perilaku yang tidak menyenangkan baik secara verbal maupun fisik yang membuat seseorang merasa tidak nyaman.Banyak dari korban perundungan mengalami gangguan mental dari depresi,mencoba menyakiti diri sendiri, hingga yang paling buruk bisa menyebabkan kematian Perundungan juga tindakan yang berdampak berat pada fisik dan psikis korban</t>
  </si>
  <si>
    <t>Gangguan Kecemasan Siswa Siswi Kelas XII SMAN 7 Banda Aceh Dalam mempersiapkan karir</t>
  </si>
  <si>
    <t>Gangguan kecemasan sangat mempengaruhi kehidupan khalayak remaja, terutama bagi mereka yang memang sedang di ambang kelulusan pastinya akan di pertemukan dengan pemilihan karir. Banyak remaja yang cemas dengan pilihan nya sendiri dan muncul rasa tidak kepercayaan diri lalu membuat mereka hanya bisa mengikuti pilihan orang lain. mereka juga mungkin menghindari aktivitas yang biasa dilakukan atau menolak untuk terlibat dalam pengalaman baru. Salah satu tolak ukur pada kecemasan merupakan respon emosional seseorang ketika merasakan ketakutan di sebabkan adanya sumber ancaman yang belum jelas.</t>
  </si>
  <si>
    <t>Implementasi Denda Damai dalam Perspektif Asas Dominus Litis sebagai Landasan Keadilan Restoratif yang Humanis dalam Menjaga Psikologi Tersangka</t>
  </si>
  <si>
    <t>Penelitian ini mengkaji tentang implementasi denda damai sebgai alternatif pemidanaan dalam perspektif Asas Dominus Litis sebagai Keadilan Restoratif yang Humanis dalam Menjaga Psikologi Tersangka. Banyaknya kasus penyalahgunaan narkoba oleh pengguna narkoba yang berada pada usia 25-49 tahun yaitu usia yang produktif sangat disayangkan apabila dihukum kurungan penjara. Semestinya solusi rehabilitasi dan denda damai dapat dilakukan dengan keadilan restoratif. Kemudian pada kasus pencurian biasa juga dapat dilakukan keadilan restoratif apabila kerugian tidak lebih dari Rp 2.500.000.</t>
  </si>
  <si>
    <t>Dampak TikTok Terhadap Tindak Self Harm Remaja (Studi Kasus Kota Surakarta)</t>
  </si>
  <si>
    <t>Metode yang digunakan pada penelitian ini adalah metode kualitatif dan teknik pengumpulan data yang digunakan adalah triangulasi data. Hasil dari penelitian ini mengungkapkan bahwa dampak akibat menonton konten berbahaya TikTok (dalam kasus Kota Surakarta) melakukan self harm adalah potensi remaja melakukan self harm hingga remaja meregang nyawa yang dikarenakan mengikuti tren di TikTok.</t>
  </si>
  <si>
    <t>Studi Kasus PTSD (Post Traumatic Stress Disorder)</t>
  </si>
  <si>
    <t>PTSD, atau Post Traumatic Stress Disorder, adalah gangguan mental berupa kecemasan yang dapat terjadi setelah mengalami atau menyaksikan peristiwa traumatik. PTSD dapat menyebabkan gangguan ingatan, kesulitan tidur, waspada berlebihan, dan hal-hal lain yang dapat berdampak buruk pada pasien maupun orang lain. Oleh karena itu, penelitian kami dilakukan untuk mencari tahu cara menangani PTSD dan untuk menyadarkan masyarakat tentang bahayanya PTSD terhadap penderita dan orang di sekitarnya.</t>
  </si>
  <si>
    <t>Analisis Psikologis Daya Tarik Hari Pasaran Pon Sebagai Nama Pasar Di Adipala</t>
  </si>
  <si>
    <t>Penelitian ini mengkaji fenomena daya tarik pasar pada hari pasaran pon dipasar adipala, kab Cilacap, Jawa Tengah. Penelitian bertujuan untuk memahami faktor-faktor psikologis yang mempengaruhi minat dan partisipasi masyarakat pada hari pasaran pon. Sumber data primer diperoleh dari observasi dan wawancara serta sumber data sekunder diperoleh dari artikel dan jurnal. Informan melibatkan sesepuh desa adipala, pedagang yang berjualan setiap hari, dan hanya saat pasaran pon, serta pengunjung pasar. Hasil penelitian menunjukan pasar adipala memiliki daya tarik khusus pada hari pasaran pon.</t>
  </si>
  <si>
    <t>Kudapan Cookies Berbahan Dasar Cangkang Telur Ayam dan Biji Kecipir Sebagai Asupan Gizi Anak Stunting di Kabupaten Kendal Dalam Meningkatkan Kemampuan Psikologis</t>
  </si>
  <si>
    <t>Prevalensi stunting pada balita di 
 Kabupaten Kendal mencapai 42% dengan 
 kejadian tertinggi di Kecamatan Patebon 
 (38,7%). Stunting dapat meningkatkan 
 risiko terjadinya kesakitan, kematian, 
 gangguan perkembangan motorik dan 
 penurunan produktivitas di masa 
 mendatang. Penelitian ini bertujuan untuk 
 menganalisis pengaruh pemberian asupan gizi anak stunting di Kabupaten Kendal 
 dengan memberi kudapan cookies yang 
 berbahan dasar Cangkang Telur Ayam dan 
 Biji Kecipir yang kaya akan gizi 
 didalamnya</t>
  </si>
  <si>
    <t>Pengaruh Keharmonisan Keluarga Terhadap Tingkat Efikasi Diri (Self-Efficacy) Siswa di SMA Negeri 3 Semarang</t>
  </si>
  <si>
    <t>Penelitian ini menganalisa pengaruh
 keharmonisan keluarga terhadap tingkat 
 efikasi diri siswa di SMA Negeri 3 
 Semarang. Hasil penelitian ini diharapkan dapat menjadi bahan acuan penelitian lain yang serupa, sehingga dapat mengembangkan solusi untuk permasalahan serupa. Selain itu juga sebagai masukan bagi para siswa agar 
 membangun efikasi diri yang tinggi, dan 
 sebagai bahan masukan bagi masyarakat, 
 khususnya bagi orang tua untuk berusaha 
 menciptakan suasana keluarga yang 
 harmonis agar anak-anak memiliki efikasi 
 diri yang tinggi.</t>
  </si>
  <si>
    <t>Keberanian Individu Mengambil Risiko Tinggi Bergabung Dalam Komunitas LGBT Di Kabupaten Cilacap Di Tengah Lonjakan Infeksi HIV</t>
  </si>
  <si>
    <t>Komunitas LGBT merupakan istilah yang digunakan untuk menyebut orang-orang yang tergabung dalam sebuah kelompok yang memiliki orientasi seks menyimpang. Penelitian ini bertujuan mengetahui faktor-faktor yang mendorong remaja dan pelajar bergabung dalam komunitas LGBT di Kabupaten Cilacap, serta bagaimana kondisi psikologis mereka dalam menghadapi risiko terinfeksi HIV/AIDS ketika bergabung dalam komunitas ini. Analisis data menggunakan analisis deskriptif dengan reduksi, penyajian data, triangulasi, dan penarikan kesimpulan.</t>
  </si>
  <si>
    <t>Gamophobia Emerging Adulthood pada Publisitas Skandal Perselingkuhan Selebriti</t>
  </si>
  <si>
    <t>Penelitian ini bertujuan untuk mengetahui persentase dan tingkatan Gamophobia yang dialami Emerging Adulthood pada publisitas skandal perselingkuhan selebriti. Penelitian ini menggunakan metode kuantitatif dan kualitatif dengan teknik pengumpulan data skala Gamophobia yang telah di uji validitas dan reliabilitasnya dan pertanyaan terbuka. Responden dalam penelitian ini sebanyak 37 responden mahasiswa di Kabupaten Kudus yang belum menikah dan berencana untuk menikah.</t>
  </si>
  <si>
    <t>Nilai-Nilai Akhlak yang Terkandung Pada Novel The Chronicles of Ghazi Seri Kelima Karya Sayf Muhammad Isa dan Felix Y. Siauw</t>
  </si>
  <si>
    <t>sebagian besar novel dilatarbelakangi oleh kisah pengarang atau tokoh untuk memberi motivasi dan pembelajaran kepada pembacanya. ada berbagai macam novel seperti novel romance. novel petualangan, novel inspiratif, dan masih banyak lagi. salah satu contoh novel inspiratif yaitu novel the chronicles of ghazi seri kelima. novel ini juga memiliki nilai-nilai akhlak yang dapat kita terapkan dalam kehidupan sehari-hari. tujuan penelitian pada penelitian ini yaitu mendeskrepsikan wujud nilai-nilai akhlak yang terdapat pada novel.</t>
  </si>
  <si>
    <t>Dampak Positif Game Online Free Fire Terhadap Perilaku Sosial Remaja di MTs Al-Mu'min Muhammadiyah Tembarak Temanggung</t>
  </si>
  <si>
    <t>Interaksi antara game online Free Fire dengan para santri MTs Al-Mu’min Muhammadiyah Tembarak Temanggung dapat menyebabkan terjadinya perubahan dalam cara para santri untuk berkomunikasi dan perilaku sosial. Untuk itu peneliti melakukan penelitian ke sejumlah santri dengan menggunakan metode wawancara dan dokumentasi. Hasil wawancara meliputi pendapat santri bahwa game online Free Fire dapat menumbuhkan perilaku kerjasama dan kekompakan dalam pertemanan, juga dapat dijadikan sebagai hiburan untuk mengisi waktu luang.</t>
  </si>
  <si>
    <t>Pentingnya Parenting Orang Tua Dalam Membentuk Pola Komunikasi Siswa dan Siswi Kelas XI SMA Kolese Loyola</t>
  </si>
  <si>
    <t>Penelitian kami berisikan tentang seberapa pentingnya pola asuh orang tua dalam membentuk pola komunikasi remaja, cara mewujudkan parenting dalam pola komunikasi yang baik antar orang tua dan remaja, dan dampak dari parenting orang tua terhadap pembentukan pola komunikasi remaja.</t>
  </si>
  <si>
    <t>Pengaruh Pola Asuh Otoriter terhadap Mental Anak pada Fase Remaja</t>
  </si>
  <si>
    <t>penelitian terhadap 40 siswa dengan berbagai latar belakang yang bertujuan untuk mengetahui keluarga yang menerapkan pola asuh otoriter yang berdampak pada kesehatan mental anak.</t>
  </si>
  <si>
    <t>Good Behavior Card Game (GOBERDGAME) Sebagai Media Pembentukan Nilai-Nilai Karakter Terhadap Pelajar Sekolah Dasar</t>
  </si>
  <si>
    <t>Pendampingan psikologis untuk para siswa sangat di perlukan. Jika siswa tidak mendapatkan psikologis yang baik, maka akan terjadi penyimpangan perilaku seperti pada anak SD. Oleh karena itu, penulis membuat inovasi berupa permainan Goberdgame untuk membantu mengenalkan nilai karakter kepada pelajar SD. Goberdgame merupakan modifikasi dari permainan kartu kuartet dimana dalam kartu tersebut berisi nilai-nilai dalam pendidikan karakter.</t>
  </si>
  <si>
    <t>Pengaruh Filter Terhadap Kepercayaan Diri Remaja di SMA Unggulan CT ARSA Foundation Sukoharjo</t>
  </si>
  <si>
    <t>Di zaman modern yang serba canggih ini ditemukan banyak remaja yang berfoto menggunakan filter. Ditemukan juga bahwa remaja yang sering berfoto menggunakan filter akan lebih percaya diri dalam mengekspresikan diri di media sosial. Dari uraian tersebut peneliti tertarik untuk meneliti pengaruh penggunaan filter terhadap kepercayaan diri remaja khususnya di SMA Unggulan CT ARSA Foundation Sukoharjo.</t>
  </si>
  <si>
    <t>Mental Health Issue: Pengaruh Citra Tubuh Pada Kepercayaan Diri Dan Persepsi Siswa-siswi SMAN 1 Teras Boyolali</t>
  </si>
  <si>
    <t>Penelitian ini berupa penelitian psikologi mengenai pengaruh citra tubuh pada kepercayaan diri dan persepsi siswa-siswi SMAN 1 Teras.</t>
  </si>
  <si>
    <t>Faktor Faktor yang Mempengaruhi Perkembangan Diri dan Resiliensi Anak Penyandang Tunadaksa</t>
  </si>
  <si>
    <t>Anak tunadaksa adalah anak yang memiliki keterbatasan dalam fisiknya. Anak penyandang tunadaksa harus diberikan perhatian khusus atau pun sama seperti anak pada umumnya. Anak penyandang tunadaksa lebih rentan terkena kasus pembullyan ini dikarenakan anak penyandang tunadaksa memiliki keterbatasan fisik. Maka dari itu anak penyandang tunadaksa juga harus diperhatikan bukan diperundungkan.</t>
  </si>
  <si>
    <t>Narkolema: Penyebab, Dampak dan Upaya Menanggulanginya Pada Remaja di Kecamatan Gladagsari</t>
  </si>
  <si>
    <t>Mudahnya akses internet pada era digital saat ini menjadi salah satu permasalahan yang cukup besar. Selain itu cepatnya penyebaran konten pornografi di media sosial berdampak bagi remaja, karena mudahnya akses ke situs pornografi. Kecanduan pornografi di era digital dikenal dengan nama Narkolema. Metode penelitian yang digunakan dalam penelitian ini yaitu penelitian kualitatif sumber data diperoleh dari observasi, wawancara, angket , dokumentasi, dan studi pustaka.</t>
  </si>
  <si>
    <t>Analisis Isi Buku 'Bicara Itu Ada Seninya' Karya Oh Su Hyang dan Pengaruhnya Terhadap Kemampuan Public Speaking Siswa Remaja SMA Negeri 1 Ngemplak</t>
  </si>
  <si>
    <t>Penelitian ini berisi mengenai analisis isi buku 'Bicara Itu Ada Seninya' yang didalamnya terkandung poin-poin penting yang berpengaruh terhadap kemampuan public speaking.
 Selain itu, hasil dari penelitian ini didukung oleh data yang diperoleh dari hasil kuesioner. Dari hasil kuesioner tersebut, dapat kami simpulkan bahwa buku berjudul ‘Bicara itu ada seninya’ karya Oh Su Hyang sangat menarik perhatian siswa. Buku ini juga erpengaruh pada penguasaan para pembaca terhadap teknik public speaking dan cara berkomunikasi dengan lebih efektif.</t>
  </si>
  <si>
    <t>Korelasi Strategi terhadap Prestasi Siswa SMA Unggulan CT ARSA Foundation Sukoharjo</t>
  </si>
  <si>
    <t>Terjadinya peningkatan prestasi yang diraih oleh siswa SMA Unggulan CT ARSA Foundation Sukoharjo menjadi latar belakang bagi peneliti untuk mengkaji dan melakukan penilitan ini. Judul penelitian yang telah dilakukan adalah "Korelasi Strategi terhadap Prestasi Siswa SMA Unggulan CT ARSA Foundation Sukoharjo" dengan metode penelitian kuantitatif dan analisis data menggunakan SPPS. Berdasarkan penelitian yang telah dilakukan dihasilkan hasil uji korelasi 0,721 yaitu terdapat pengaruh yang kuat sebesar 51,98% antara strategi dengan prestasi siswa SMA Unggulan CT ARSA Foundation Sukoharjo.</t>
  </si>
  <si>
    <t>Pengaruh Terapi Menulis Terhadap Kemampuan Mengontrol Emosi Siswa SMA Negeri 3 Semarang</t>
  </si>
  <si>
    <t>Remaja merupakan usia peralihan dan cenderung memiliki masalah kontrol emosi. Perubahan dari segi psikologi memicu terjadi gangguan kesehatan mental. Hal ini dapat diatasi dengan psikoterapi kognitif, seperti terapi menulis. Terapi menulis dapat mereduksi emosi dengan mengekspresikan emosi dalam bentuk tulisan. Selama 3 hari kami menerapkan terapi menulis pada responden siswa SMAN 3 Semarang. Kemudian membandingkan perbedaan kontrol emosi responden sebelum dan terapi menulis dengan menjawab pertanyaan.</t>
  </si>
  <si>
    <t>pengaruh coffee nap terhadap performa pelajar dalam aktivitas pembelajaran di MAN insan cendekia pekalongan</t>
  </si>
  <si>
    <t>Penelitian berfokus pada pengaruh coffee nap yaitu konsumsi kopi, dilanjutkan nap selama 30 menit terhadap performa belajar siswa dan kemungkinan efek sampingnya. Penelitian bersifat kuantitatif dengan experimen pretest, posttest dan kuesioner sebagai data primer dan studi literatur sebagai data sekunder. 5 kelompok intervensi dengan masing-masing 4 responden yaitu coffee nap, nap, kopi+ASMR, Olahraga+kopi, dan kontrol. Dari hasil uji, Metode coffee nap berpengaruh positif dalam meningkatkan performa belajar siswa dan tidak menimbulkan efek samping pada responden.</t>
  </si>
  <si>
    <t>Pengaruh Gaya Belajar Visual Terhadap Empati Melalui Alternative Universe Pada Murid SMA Negeri 1 Palembang</t>
  </si>
  <si>
    <t>Penelitian ini bertujuan untuk membuktikan pengaruh gaya belajar visual melalui Alternative Universe terhadap empati pada murid SMA Negeri 1 Palembang. Perbedaan tingkat empati yang beragam pada murid SMA Negeri 1 Palembang mendorong peneliti untuk melakukan penelitian ini. Dengan menggunakan metode random sampling melalui media google form pada 275 sampel dari 1274 populasi siswa.</t>
  </si>
  <si>
    <t>Hubungan antara Social Support terhadap Perseverative Thinking pada Generasi Z di SMAN Negeri 1 Palembang</t>
  </si>
  <si>
    <t>Tujuan dari penelitian ini adalah untuk mengetahui apakah ada hubungan antara social support terhadap perseverative thinking pada Generasi Z di SMAN 1 Palembang. Metode penelitian yang peneliti gunakan adalah metode kuantitatif yang bersifat korelasi. Kami mengambil 275 sampel dari 1.238 populasi Gen Z di SMAN 1 Palembang.</t>
  </si>
  <si>
    <t>BHINNEKA: Mission based-learning Application sebagai Upaya membudayakan Etika Tenggang Rasa di SMA NEGERI 2 UNGGULAN TALANG UBI</t>
  </si>
  <si>
    <t xml:space="preserve">BHINNEKA (Bangun Harmoni Kebhinekaan Pancasila) merupakan Aplikasi pembelajaran berbasis misi dengan menggunakan konsep eksperimen berbasis outdoor study sebagai bentuk kolaborasi teknologi dan manusia era Society 5.0 di bidang pendidikan untuk menanggulangi penyimpangan nilai-nilai kebhinekaan Pancasila guna mewujudkan sekolah anti intoleransi dan diskriminasi. Keunggulan aplikasi BHINNEKA Di era Society 5.0 saat ini, merupakan upaya-upaya yang dilakukan untuk menjunjung tinggi nilai-nilai kebhinekaan Pancasila di sekolah. </t>
  </si>
  <si>
    <t>Edu-Shaming sebagai media edukasi online untuk mewujudkan generasi anrti body shaming di era revolusi 5.0</t>
  </si>
  <si>
    <t>Penelitian ini bertujuan untuk menganalisis kelayakan Edu-Shaming sebagai media edukasi online untuk mewujudkan generasi anti Body Shaming  di Era Revolusi Industri 5.0.Peneliti menggunakan metode R&amp;D , yaitu metode yang digunakan untuk mengembangkan software berupa media edukasi online dengan memanfaatkan Instagram. Uji coba kelayakan akun Edu-shaming ini di SMA Negeri 2 Unggulan Talang Ubi. Hasil dari penelitian ini memperoleh total skor  4,358  yang berarti layak digunakan.</t>
  </si>
  <si>
    <t>Mengungkap Body Dissatisfaction pada Pelajar SMA/SMK/MA di Kota Palembang</t>
  </si>
  <si>
    <t xml:space="preserve">Permasalahan dalam penelitian ini adalah bagaimana persentase body dissactisfaction pada pelajar SMA/SMK/MA di Kota  Palembang, mengapa body dissactisfaction terjadi pada pelajar SMA/SMK/MA di Kota  Palembang, dan bagaimana dampak body dissactisfaction pada pelajar SMA/SMK/MA di Kota  Palembang.
Penelitian ini menggunakan metode deskriptif kualitatif. Variabel dalam penelitian ini adalah variabel tunggal, yaitu body dissatisfaction. Sampel dalam penelitian kali ini adalah pelajar SMA/SMK/MA di Palembang yang mengisi google form yang berjumlah 1087 responden.
</t>
  </si>
  <si>
    <t xml:space="preserve">Dampak Intensitas Penggunaan Media Sosial Terhadap Sindrom Fear of Missing Out (FoMO) Dikalangan Pelajar SMAN 3 Kayuagung </t>
  </si>
  <si>
    <t xml:space="preserve">Perkembangan teknologi dan internet memberikan dampak besar bagi kehidupan manusia.  Untuk mendapatkan informasi tersebut dapat diperoleh melalui media sosial. Kecanduan media sosial memyebabkan sulit lepas dari ponsell, terobsesi dengan kehidupan orang lain. Kondisi ini merupakan salah satu ciri sindrom Fear of Missing Out (FoMO) dimana seseorang tersebut merasa cemas apabila ketinggalan berita , trend dan lain sebagainya Penelitian ini bertujuan untuk mengetahui dampak intensitas penggunaan media sosial terhadap sindrom Fear of Missing Out (FoMO) dikalangan pelajar SMAN 3 Kayuagung. </t>
  </si>
  <si>
    <t>Menyingkap Tabir Pelajar SMA Tentang Gangguan Mental OCD Obsessive-Compulsive Disorder)</t>
  </si>
  <si>
    <t xml:space="preserve">Penelitian ini bertujuan untuk mengetahui sejauh mana pemahaman pelajar SMA soal OCD (Obsessive-Compulsive Disorder) dan sikap serta perilaku mereka dalam menghadapi seorang individu yang mengalaminya. </t>
  </si>
  <si>
    <t xml:space="preserve">Dampak Psikologi dan Resiliensi Remaja yang Mengalami Married By Accident </t>
  </si>
  <si>
    <t xml:space="preserve"> Penelitian ini bertujuan mendeskripsikan salah satu Dampak Psikologis dan Resiliensi Remaja yang Mengalami Married By Accident. Penelitian ini menggunakan metode kualitatif wawancara mendalam dan observasi. Narasumber dalam penelitian ini adalah seorang remaja yang mengalami Married By Accident. Hasil dari penelitian ialah menunjukkan dampak psikologis remaja yang mengalami Married By Accident, penyebab terjadinya hal tersebut, dan Resiliensinya.  Dampak dari Married By Accident yaitu, terguncangnya Psikis narasumber, seperti merasa rendah diri, cemas berlebihan, trauma bahkan depresi.
</t>
  </si>
  <si>
    <t>Pengaruh Intensitas Belajar Terhadap Tingkat Stres Siswa: Studi Kasus Siswa SMA Xaverius 1 Palembang</t>
  </si>
  <si>
    <t>Penelitian ini bertujuan untuk mengetahui pengaruh intensitas belajar terhadap tingkat stres siswa SMA Xaverius 1 Palembang, menggunakan metode kuantitatif, mengumpulkan data dengan menyebarkan kuesioner, dan menganalisis data dari 120 siswa menggunakan metode korelasi dan regresi. Hasil analisis dan kesimpulan menyatakan bahwa mengikuti bimbingan belajar, beban tugas, dan durasi belajar di luar sekolah memberikan pengaruh stres yang semakin besar seiring tingginya jenjang siswa, dan tingkat stres minimum siswa dari seluruh jenjang berada di atas 80%</t>
  </si>
  <si>
    <t>Pengaruh Analisis Paralisis terhadap Penerapan Pola Pikir Stoikisme pada Siswa SMA Negeri Sumatera Selatan.</t>
  </si>
  <si>
    <t>l</t>
  </si>
  <si>
    <t>Pengaruh Jurusan terhadap Karakter Siswa-Siswi SMK Negeri 1  Gelumbang</t>
  </si>
  <si>
    <t>Penelitian meneliti pengaruh jurusan terhadap karakter siswa-siswi SMK Negeri 1 Gelumbang</t>
  </si>
  <si>
    <t>Pengaruh Kebiasaan Menonton Animasi Menyeramkan di YouTube Terhadap Perkembangan Perilaku Negatif Pada Anak Usia Dini (Studi Kasus pada Anak-anak Usia Dini di Kota Prabumulih)</t>
  </si>
  <si>
    <t>Banyak sekali animasi-animasi yang menyeramkan tersebar di YouTube, terkadang tanpa disadari anak-anak usia dini terbiasa menonton animasi menyeramkan tersebut. Dari kebiasaan ini akan muncul dampak yang berpengaruh terhadap perkembangan perilaku negatif pada anak usia dini.</t>
  </si>
  <si>
    <t>Mengungkap Perilaku Overthinking Pelajar SMA/SMK/MA Kabupaten Banyuasin</t>
  </si>
  <si>
    <t>Penelitian ini dilakukan untuk mengungkap perilaku overthinking pelajar SMA/SMK/ MA Kabupaten Banyuasin, dikarenakan kebanyakan dari remaja pada zaman sekarang mengalami perilaku overthinking yang penyebabnya berbeda beda, oleh sebab itu kami melakukan penelitian ini agar dapat mengetahui penyebab utama dari remaja saat ini yang mengalami perilaku overthinking.</t>
  </si>
  <si>
    <t xml:space="preserve">Kajian Psikologi Tentang Fenomena Kelompok Sosial di Kalangan Pelajar SMA(Berdampak Positif atau Justru Merusak Karakter Siswa)  </t>
  </si>
  <si>
    <t xml:space="preserve">Kelompok sosial dapat berperan dalam pengembangan karakter pelajar. Karena sesungguhnya manusia itu menunjukkan karakter yang berbeda di situasi dan kondisi lingkungan yang berbeda pula. Penelitian ini dilakukan untuk mengetahui dampak positif dan dampak negatif dari kelompok sosial terhadap pembentukan karakter anak SMA supaya siap menjadi generasi penerus bangsa yang berkualitas. </t>
  </si>
  <si>
    <t>Hubungan Antara Prokrastinasi Akademik dan Social Loafing Terhadap Motivasi Belajar Pada Peserta Didik</t>
  </si>
  <si>
    <t>Prokrastinasi Akademik dan Social Loafing merupakan suatu hal yang saling berkaitan dengan motivasi belajar peserta didik. Prokrastinasi akademik merupakan kecenderungan perilaku menunda-nunda dalam menyelesaikan tugas akademik yang dibebankan dan memilih mengerjakan kegiatan yang sekiranya lebih disukai yang dapat mengakibatkan tidak selesainya tugas. Social loafing merupakan perilaku individu yang mengurangi usaha yang dilakukan saat sedang melakukan kegiatan berkelompok dibanding dengan saat bekerja sendiri.</t>
  </si>
  <si>
    <t>Analisis Fenomena "GHOSTING EFFECT" Terhadap Tingkat Depresi Siswa Remaja SMA</t>
  </si>
  <si>
    <t>hosting adalah moment yang terjadi ketika teman atau seseorang yang pernah dekat tiba-tiba menghilang dari kontak tanpa penjelasan.
 Fenomena ghosting ini banyak dialami oleh kaum remaja khususnya dalam hubungan asmara. Dampak dari ghosting bagi kesehatan mental dan kejiwaan seseorang tidak bisa dianggap sepele karena bisa mengakibatkan depresi. Setelah dilakukan penilitian, penulis menyimpulkan bahwa “Ghosting Effect” selain dampak negative yang ditemukan juga ternyata dapat menimbulkan dampak positif juga</t>
  </si>
  <si>
    <t>Analisis Problematika Kegiatan Belajar Mengajar Anak Berkebutuhan Khusus di SDN Sunter Jaya 01</t>
  </si>
  <si>
    <t>Peserta didik ABK memiliki kelainan sehingga menyebabkan terjadinya problematika dalam proses pembelajaran. Namun, setelah ditelusuri lebih dalam, problematika yang terlihat menghambat dapat dihindarkan dengan berbagai macam metode pembelajaran.</t>
  </si>
  <si>
    <t>Pengaruh Kadar Nikotin terhadap Cara Berpikir Perokok Aktif dan Pasif di Wilayah Jakarta Barat</t>
  </si>
  <si>
    <t>Indonesia adalah salah satu negara yang mempunyai banyak perokok. Indonesia adalah negara yang mempunyai perokok pria terbanyak di dunia, sebanyak 70.5% pria mengkonsumsi rokok. Peneliti temukan bahwa mayoritas orang merasa bahwa mereka senang saat merokok tetapi nyatanya itu hanya karena nikotin memicu otak agar mengeluarkan dopamin, tetapi kenyataannya, nikotin meningkatkan kecemasan dan ketegangan seiring berjalan waktu.</t>
  </si>
  <si>
    <t>Pengaruh Adanya Social Proof terhadap Pendapat Murid Kelas 12 SMA Kanisius Jakarta mengenai Lantunan Nada Gamelan</t>
  </si>
  <si>
    <t>Penelitian ini didasari oleh keprihatinan peneliti terhadap budaya Gamelan yang mulai punah di kalangan anak muda. Peneliti menemukan bahwa social proof atau pendapat mayoritas suatu golongan dapat mempengaruhi pendapat seseorang yang berada pada golongan tersebut. Ide pun muncul untuk mempengaruhi pendapat para murid kelas 12 SMA Kanisius Jakarta terhadap lantunan nada Gamelan dengan social proof.</t>
  </si>
  <si>
    <t>analisis perilaku remaja dalam menghadapi depresi dan gangguan kecemasan di lingkungan sma kemurnian 2</t>
  </si>
  <si>
    <t>Makalah penelitian ini mengkaji perilaku remaja dalam menghadapi depresi dan gangguan kecemasan. Kami meneliti bagaimana remaja akan menghadapi depresi dan gangguan kecemasan yang sangat rawan muncul pada usia 14-18 tahun</t>
  </si>
  <si>
    <t>Analisis Gangguan Body Dysmorphic Disorder pada Remaja di Lingkungan SMA Kemurnian II</t>
  </si>
  <si>
    <t>Body Dysmorphic Disorder adalah salah satu gangguan mental yang sering kali di alami oleh para remaja-remaja. Body Dysmorphic Disorder adalah suatu kondisi dimana seseorang merasa atau berpikir bahwa dirinya tidak atraktif atau kurang dalam segi penampilan mereka. 
 Untuk penelitian kami kali ini, kami telah mewawancarai salah satu penderita gangguan ini di lingkungan sekolah SMA Kemurnian II serta mengadakan angket survey penelitian gangguan body dysmorphic disorder untuk mengetahui persentase remaja yang memiliki gangguan ini.</t>
  </si>
  <si>
    <t>Dampak Penggunaan Gadget di Kalangan Remaja pada Masa Libur Sekolah</t>
  </si>
  <si>
    <t>Penggunaan gadget yang tidak bijaksana di kalangan remaja telah menimbulkan berbagai masalah terhadap kesehatan fisik maupun kesehatan mental. Penggunaan gadget semakin meningkat di masa libur. Penelitian ini mencoba melihat seberapa banyak waktu yang digunakan remaja bermain gadget di masa libur, kegiatan yang dilakukan dan gangguan kesehatan yang dialami mereka sebagai dampak dari bermain gadget dalam waktu yang lama.</t>
  </si>
  <si>
    <t>Pengaruh Perasaan FoMO Terhadap Kepercayaan Diri Siswi SMA Tarakanita 1</t>
  </si>
  <si>
    <t>FoMO atau fear of missing out adalah perasaan dimana seseorang merasa takut tertinggal dalam berbagai hal seperti tidak mengetahui berita dan informasi terbaru atau tidak mengikuti kegiatan menyenangkan yang diikuti orang lain. Perasaan takut tertinggal ini akan memicu kecemasan pada diri seseorang yang akhirnya menyebabkan menurunnya kepercayaan diri seseorang hingga ia membandingkan dirinya dengan orang lain</t>
  </si>
  <si>
    <t>Analisis Tujuan dan Masalah Belajar Siswa SMPN 5 Yogyakarta</t>
  </si>
  <si>
    <t>Penelitian ini bertujuan untuk mengetahui apa saja masalah yang dihadapi siswa SMPN 5 Yogyakarta dalam belajar yang efektif dan bagaimana cara mengatasi masalah tersebut. Penelitian ini menggunakan pendekatan metode kualitatif yang bertujuan untuk menjelaskan fenomena dengan mendalam agar dapat fokus pada persepsi individu, yaitu siswa kelas VIII dan IX SMPN 5 Yogyakarta sebagai partisipan, dengan cara melakukan wawancara daring melalui google form. Teknik analisis data kualitatif diaplikasikan dengan menggunakan bantuan software Nvivo.</t>
  </si>
  <si>
    <t>Profil Keterampilan Sosial Siswa Berprestasi Akademik Tinggi</t>
  </si>
  <si>
    <t>Metode penelitian yaitu deskriptif kuantitatif. Subjek penelitian adalah 100 siswa SMPN 5 Yogyakarta kelas 8 dan 9 dengan nilai rapor semester genap tahun ajaran 2022-2023 minimal 87. Subjek yang terpilih dengan metode purposive sampling, diberikan Skala Keterampilan Sosial. Hasil penelitian menunjukkan subjek yang memiliki keterampilan sosial tergolong tinggi sebanyak 35% dan tergolong sedang sebanyak 65%. Subjek dengan keterampilan sosial tinggi lebih mampu berempati dan mengendalikan diri daripada subjek dengan keterampilan sosial sedang.</t>
  </si>
  <si>
    <t>Perbandingan Stress Akademik pada Siswa Sekolah Menengah Pertama di Kota Yogyakarta dengan Kurikulum Merdeka Dibandingkan Siswa dengan Kurikulum 2013</t>
  </si>
  <si>
    <t>Penelitian ini bertujuan untuk mengetahui gambaran dan perbedaan stres akademik siswa dengan pembelajaran Kurikulum 2013 dan Kurikulum Merdeka. Pendekatan pada penelitian ini secara kuantitatif dengan jenis komparasi. Subjek dalam penelitian ini adalah siswa kelas VIII dan IX SMP Negeri di Yogyakarta berjumlah 120 siswa. Hasil analisis data menyimpulkan stres akademik siswa secara umum mempunyai kecenderungan stres akademik sedang baik pada siswa dengan Kurikulum 2013 dan Kurikulum Merdeka.</t>
  </si>
  <si>
    <t>Deskripsi Tingkat Pengetahuan Siswa Tentang Swamedikasi Obat Influenza di SMK Kesehatan Binatama Periode Juli 2023</t>
  </si>
  <si>
    <t>Swamedikasi terhadap penyakit influenza bukan merupakan suatu pengobatan yang sepenuhnya aman, sehingga harus diperlukan pengetahuan mengenai penggunaan obat infuenza. Tujuan dari penelitian ini adalah untuk mengetahui tingkat pengetahuan siswa mengenai swamedikasi obat influenza di SMK Kesehatan Binatama pada bulan Juli 2023.
 Hasil penelitian menunjukkan tingkat pengetahuan baik tentang swamedikasi obat influenza sebanyak 48 responden dengan persentase mencapai 60,00%, 27 responden 33,75% memiliki tingkat pengetahuan cukup, dan terdapat 5 responden 6,25% memiliki tingkat pengetahuan kurang.</t>
  </si>
  <si>
    <t>Pengaruh Pengetahuan terhadap Kekhawatiran Perubahan Iklim di Kalangan Siswa SD dan SMP Montessori Sleman</t>
  </si>
  <si>
    <t>Perubahan iklim adalah perubahan suhu bumi dalam jangka panjang. Tindakan manusia memperburuk kondisi ini, sehingga menimbulkan dampak psikologis seperti kecemasan terhadap perubahan iklim. Penelitian ini bertujuan untuk mengukur kekhawatiran terkait iklim pada anak usia 6-15 tahun. Metode kuantitatif yang menggunakan kuesioner digunakan di sekolah dasar dan menengah Montessori. Berdasarkan data kami, 89,06% siswa sekolah dasar dan 67,63% siswa sekolah menengah mengungkapkan kekhawatiran mereka.</t>
  </si>
  <si>
    <t>Kekerasan Simbolik dalam Sekolah Homogen di Provinsi DIY</t>
  </si>
  <si>
    <t>Penelitian ini bertujuan untuk mengidentifikasi bentuk-bentuk kekerasan simbolik, alasan atau penyebab kekerasan simbolik, tempat, situasi dan kondisi pada waktu kekerasan simbolik terjadi, serta menganalisis dan mengkonstruksikan tindak kekerasan simbolik di sekolah homogen. Penelitian ini menggunakan perspektif teori Pierre Bourdieu. Pengumpulan data dilakukan dengan metode observasi, dan wawancara. Teknik analisis menggunakan analisis isi.</t>
  </si>
  <si>
    <t>hubungan pola tidur dengan kualitas ibadah siswa smait abu bakar boarding school kulon progo</t>
  </si>
  <si>
    <t>dampak dari peraturan yang diatur 24 jam adalah kelelahan yang berpengaruh pada pola tidur di samping itu siswa boarding school dituntut untuk punya kualitas ibadah yang baik. dua masalah ini yang menjadi dasar dari penelitian kami. Peneliti menggunakan kuantitatif korelasional dengan metode kuesioner tertutup. 
 Berdasarkan hasil validitas, reliabilitas, normalitas, linieritas, dan korelasi hubungan, didapatkan hasil bahwa adanya hubungan yang lemah antara pola tidur dengan kualitas ibadah di SMAIT Abu Bakar Boarding School Kulon Progo.</t>
  </si>
  <si>
    <t>Perilaku Cyberbullying Ditinjau dari Kematangan Psikologis pada Game Online</t>
  </si>
  <si>
    <t>"Perilaku Cyberbullying Ditinjau dari Kematangan Psikologis pada Game Online" merupakan penelitian yang dilatarbelakangi oleh perkembangan teknologi game online. Cyberbullying merupakan bullying melalui media elektroniksatu dari sekian banyak banyak pengaruh game-online yang terus berkembang. Peneliti melakukan penelitian untuk mengetahui seberapa besar pengaruh indikator kepribadian dan lingkungan pada kematangan psikologis dalam perilaku cyberbullying.</t>
  </si>
  <si>
    <t>Kekerasan Pada Perempuan</t>
  </si>
  <si>
    <t>Penelitian ini membahas mengenai kasus kekerasan pada perempuan terutama reaksi korban pada saat penyelesaian kasus dan kehidupan korban setelah kasus terjadi. Peneliti memperoleh data melalui wawancara dengan Direktur P2TPAKK Rekso Dyah Utami DIY dan website resmi SIMFONI PPA. Bertujuan untuk mengetahui reaksi korban pada saat penyelesaian kasus dan kehidupan korban setelah kasus kekerasan terjadi.</t>
  </si>
  <si>
    <t>Kesehatan Mental bagi Generasi Strawberry di Lingkup SMA Negeri 6 Yogyakarta</t>
  </si>
  <si>
    <t>Penelitian ini bertujuan untuk mengetahui hubungan antara pertemanan, hubungan antara study, hubungan antara orang tua, dan hubungan antara percintaan dengan kesehatan mental bagi generasi strawberry. Langkah - langkah yang dilakukan oleh peneliti untuk pengumpulan data yaitu dengan observasi dan kuesioner. Penulis mengambil responden siswa SMA Negeri 6 Yogyakarta yang berumur 15-19 tahun. Maka dari data yang didapatkan, hasilnya mempengaruhi kesehatan mental generasi strawberry yang ada di SMA Negeri 6 Yogyakarta.</t>
  </si>
  <si>
    <t>Membangun Sikap Anti-Bullying di Sekolah Dengan  Pelatihan Konselor Sebaya_Khalila Azkanura RR_PS</t>
  </si>
  <si>
    <t>Berbagai upaya untuk pencegahan bullying perlu dilakukan dan remaja sangat potensial untuk membantu sesamanya. 
 Tujuan dari karya ilmiah ini adalah memaparkan hasil penelitian tentang pengaruh pelatihan konselor sebaya No Bullying terhadap sikap anti-bullying pada siswa SMA. Penelitian ini menggunakan metode eksperimen. Desain eksperimen menggunakan one group pretest-posttest design. Hasil penelitian menunjukkan bahwa pelatihan konselor sebaya efektif membangun sikap anti-bullying di sekolah, sesuai tujuan kampanye anti-bullying tersebut.</t>
  </si>
  <si>
    <t>Analisis Psikologis Pengaruh Overthinking Studi Kasus Bunuh Diri Mahasiswa di Hotel Porta Yogyakarta</t>
  </si>
  <si>
    <t>Mahasiswa yang bunuh diri di Hotel Porta Yogyakarta mengalami tekanan akademik yang tinggi, kehidupan sosial yang tidak baik, dan berasal dari keluarga yang broken home. Mahasiswa ini juga memiliki gangguan psikologi yang termasuk dalam jenis depresi dan bipolar, yang diakibatkan overthinking dan ketidakstabilan mood. Ini menunjukan bahwa overthinking dan gangguan suasana hati dapat mendorong tindakan bunuh diri.</t>
  </si>
  <si>
    <t>“Don’t Judge A Book by Its Cover”: Konfirmitas Stigmatisasi Persepsi Masyarakat Terhadap Self-Exspression Diprojeksi Tindakan Ruang Perspektif Sosial Media</t>
  </si>
  <si>
    <t>Tujuan dari penelitian ini ialah untuk mengetahui seberapa besar pengaruh antara stigmatisasi persepsi masyarakat terhadap self-confidence serta self-disclosure seseorang, yang mana dua variable tersebut menjadi bagian dari self-esteem bentuk pengekspresian individu dalam kacamata bermedia sosial yang datanya didapat dari publikasi angket oleh peneliti setelah dilakukan validasi, serta anlisis data menggunakan regresi linier berganda.</t>
  </si>
  <si>
    <t>Coping Stress Remaja yang Mengalami Akademik Burnout Studi Kasus : Siswa Program Akselerasi</t>
  </si>
  <si>
    <t>Penelitian ini bertujuan 
 menganalisis keterikatan coping stress
 pada remaja yang mengalami akademik 
 burnout dengan studi kasus siswa program 
 akselerasi. Bagaimana peran coping stress 
 dan seberapa berpengaruhnya akademik 
 burnout terhadap kesehatan mental siswa 
 remaja khususnya pada program 
 akselerasi, terhadap semangat belajar dan 
 bersosialnya. Hasil penelitian melalui metode 
 ini menunjukkan bahwa tidak terdapat 
 korelasi antara akademik burnout dan 
 coping stress, karena menurut data, siswa 
 program akselerasi merasa nyaman 
 dengan pilihannya sesuai minat dan 
 bakatnya.</t>
  </si>
  <si>
    <t>Tindakan Siswa Kelas 8B SMP Tarakanita GS terhadap Hubungan Toksik Antar Teman Sebaya</t>
  </si>
  <si>
    <t>Tindakan Siswa Kelas 8B SMP Tarakanita Gading Serpong Tahun Ajaran 2022-2023 terhadap Hubungan Toksik Antar Teman Sebaya
Peneliti
1. Cornelius Marcel Octaviano
2. Nikita Adelin Chandra</t>
  </si>
  <si>
    <t>Pengaruh Peran Orang tua Terhadap Hubungan Seksual Pranikah Remaja di Kota Bengkulu</t>
  </si>
  <si>
    <t>Hubungan seksual pranikah sering terjadi di kota Bengkulu.Dari penelitian ini kami ingin mencari tahu bagaimana hal ini sering terjadi dan mengapa mereka memiliki kehendak untuk melakukan hubungan seksual tersebut.Melalui pengumpulan data yang kami lakukan,akibat remaja melakukan hubungan seksual karena faktor peran orangtua diperkembangan anak dimasa remaja ini.</t>
  </si>
  <si>
    <t>Pentingnya Social Cognition pada Kesuksesan Masa Depan Siswa</t>
  </si>
  <si>
    <t>Bermula dari keprihatinan kurangnya kepekaan sosial anak-anak, kami mengangkat tema ini untuk memberikan pengertian bahwa social cognition itu tidak kalah penting dari hanya mengandalkan kemampuan akademik</t>
  </si>
  <si>
    <t>Tren jasa sewa pacar Dan motif yang melatar belakangi perspektif penyedia jasa</t>
  </si>
  <si>
    <t>Penelitian ini mengambil topik tentang jasa sewa pacar. Dilakukan dengan pendekatan kualitatif yang menggambarkan dinamika jasa sewa pacar yang ada di Indonesia khususnya via online. 
Topik yang dibahas berangkat dari motif-motif yang mendasari seseorang untuk menggunakan jasa sewa pacar. Hal ini sangat menarik karena biasanya objek penyewaan berupa barang atau produk, namun pada kasus jasa sewa pacar jasa yang ditawarkan yaitu manusia yang harus berperan sebagai orang yang diinginkan (pacar)</t>
  </si>
  <si>
    <t>Degradasi Motivasi BelajarPada Siswa Sekolah Menengah (Studi Kasus SMA di Sumatera Barat)</t>
  </si>
  <si>
    <t xml:space="preserve"> Penelitian ini berlatar belakang siswa di sekolah menengah ini kurang dorongan dalam belajar. Sangat disayangkan, jika tidak ada dorongan dan motivasi bagi siswa agar pengembangan belajar siswa dapat berkembang.Rumusan masalah nya adalah  Apa yang menyebabkan degradasi belajar siswa kelas Fase  F  SMA N 1 Tanjung Raya?. Metode  penelitian yang digunakan adalah studi literatur.  </t>
  </si>
  <si>
    <t>Pengaruh Bullying Terhadap Kepercayaan Diri Siswa SMA Negeri 1 Tanjung Raya</t>
  </si>
  <si>
    <t xml:space="preserve">Bullying adalah tindakan 
penggunaan kekuasaan untuk menyakiti 
seseorang atau sekelompok orang baik 
secara verbal, fisik maupun psikologis 
sehingga korban merasa tertekan, trauma 
hingga tak berdaya. Penelitian ini bertujuan untuk 
mengetahui apa saja bentuk bentuk 
perilaku bullying remaja apa saja yang 
terjadi di SMA Negeri 1 Tanjung Raya, 
bagaimana peran pelaku, korban dan 
saksidalam peristiwa bullying dan 
bagaiamanakah dampak bullying pada 
remaja. Bullying berdampak terhadap 
kepercayaan diri korban. </t>
  </si>
  <si>
    <t>Psychological Impact Warga Sekolah Terhadap Delivery Order Dan Packets Di sekolah Berasrama</t>
  </si>
  <si>
    <t xml:space="preserve">Paket dan delivery order tentunya sudah umum didengar di sekolah berasrama. Setiap siswa tentunya membutuhkan keperluan sehari hari, keperluan tersebut bisa didapatkan dari orang tua.
Lokasi penelitian ini dilakukan di SMAN 2 SUMATERA BARAT. tujuannya adalah untuk mengetahui psikologis dari para warga sekolah terhadap dampak paket dan delivery order
Populasi dalam penelitian ini adalah pembina asrama,petugas keaamanan dan siswa siswi SMAN 2 Sumatera Barat pengambilan sampel penelitian menggunakan teknik systematic random sampling. </t>
  </si>
  <si>
    <t>Persepsi Swear Words pada Remaja</t>
  </si>
  <si>
    <t>Penelitian ini mengkaji persepsi swear words pada remaja. Hasil penelitian menunjukkan bahwa 60% responden menganggap swear words itu buruk, sementara beberapa berpikir sebaliknya. Swear words tidak dipelajari di sekolah dan dibatasi untuk kehidupan sehari-hari oleh orang tua dan guru. Penelitian ini mengkaji pemahaman remaja tentang swear words, apa saja swear words yang diketahui, kapan menggunakannya, dan bagaimana perasaan mereka setelah menggunakannya.</t>
  </si>
  <si>
    <t>Pemanfaatan Pygmalion Effect pada Reward Method Guna Meningkatkan Prestasi Peserta Didik di SMA Unggul Del</t>
  </si>
  <si>
    <t>Penelitian ini dilakukan untuk meneliti pengaruh efek psikologi, Pygmalion Effect, pada reward method atau metode mengapresiasi siswa atas apa yang sudah berhasil diperolehnya. Penelitian ini menggunakan data kuantitatif dalam penarikan kesimpulan agar kesimpulan yang dihasilkan dapat bersifat objektif dan dapat digeneralisasi pada sekolah-sekolah di Indonesia, terutama pada jenjang menengah ke atas. Penelitian ini dilakukan pada lingkup SMA Unggul Del sebagai tempat objek penelitian.</t>
  </si>
  <si>
    <t>Pentingnya Resiliensi dalam Mengatasi Gangguan Mental  dan Overthinking pada Usia Remaja Studi Kasus SMA Negeri 1 Matauli Pandan</t>
  </si>
  <si>
    <t>Faktor lingkungan dan sosial berperan dalam membentuk perkembangan remaja. Pada masa ini, remaja mencari kemandirian dan identitas pribadi yang unik, sehingga mereka dapat diterima oleh masyarakat sebagai individu dewasa. Selain perubahan fisik dan kognitif, perubahan emosional juga memainkan peran penting. Fluktuasi suasana hati, konflik identitas, serta pencarian makna dalam hidup seringkali dialami oleh remaja.</t>
  </si>
  <si>
    <t>Perilaku Bullying Di SMA Negeri 2 Medan</t>
  </si>
  <si>
    <t>Penelitian ini dilakukan bertujuan memberi gambaran umum perilaku bullying yang terjadi  serta bentuk-bentuk bullying yang dilakukan oleh pelaku bullying di XI IPA 5 SMA Negeri 2 Medan. Dari hasil wawancara kuesioner, ditemukan masih terjadi kasus bullying di kelas XI IPA 5. Perlakuan bully jenisnya beragam mulai dari mengancam, mempermalukan,  mengganggu, memberi panggilan nama (name-calling), sarkasme, merendahkan(put-downs), mencela atau mengejek, mengintimidasi, memaki dan menyebarkan gosip.</t>
  </si>
  <si>
    <t>POLA ASUH AYAH YANG PERMESIF TERHADAP EMOSI ANAK</t>
  </si>
  <si>
    <t xml:space="preserve">Penelitian ini dilakukan bertujuan memberi gambaran pola asuh yang permesif terhadap anak. Permesif adalah sikap dan pandangan yang membolehkan dan mengizinkan segala-galanya. Meski tujuan orang tua baik dan ingin memberikan kasih sayang sepenuhnya pada anak, penerapan pola asuh permisif nyatanya berisiko memberikan dampak yang kurang baik bagi tumbuh kembang dan pembentukan karakter anak, Anak yang dibesarkan dengan pola asuh permisif juga umumnya akan kesulitan mengelola emosi. </t>
  </si>
  <si>
    <t>Perilaku Over Protective Orang Tua yang Berimbas Terhadap Perkembangan Diri Usia Remaja</t>
  </si>
  <si>
    <t xml:space="preserve">Anak merupakan anggota penting dalam keluarga, kehadiran anak di tengah-tengah keluarga sangat di nanti-nantikan. Setiap orang tua tentu menginginkan anaknya menjadi orang yang berkembang secara sempurna. Responsibilitas orang tua dalam memperhatikan  kebutuhan anak guna mengembangkan seluruh aspek kehidupan anak, kebutuhan tersebut meliputi fisik, mental, maupun psikis seperti rasa aman, dikasihi, dimengerti sebagai anak, sehingga anak dapat tumbuh dan berkembang kearah harmonis. Banyak orang tua yang dengan sengaja maupun tidak sengaja bersikap over protective. </t>
  </si>
  <si>
    <t>Kesepian dan Nomophobiapada Siswa SMA di Kota Medan</t>
  </si>
  <si>
    <t xml:space="preserve">Penelitian ini bertujuan menginvestigasi dimensi kesepian dan dimensi nomophobia yang ada pada siswa SMA di Kota Medan. Metodologi yang digunakan adalah deskriptif kualitatif dengan 5 sekolah di Kota Medan. Hasil yang diperoleh pada dimensi kesepian yang dirasakan siswa SMA, yang dominan dari 112 siswa dengan yaitu item positif yaitu siswa merasa tidak kesepian dan item negatif , siswa merasa kesepian.  Pada nomophobia terdapat 4 dimensi, yaitu tidak bisa berkomunikasi, kehilangan sinyal atau jaringan, tidak dapat mengakses informasi, dketakutan dan merasakan kurang nyaman. </t>
  </si>
  <si>
    <t>Ritme Mood: Korelasi Antara Genre Musik dan Perubahan Emosi Pada Remaja</t>
  </si>
  <si>
    <t xml:space="preserve">Musik merupakan cara remaja menyampaikan emosi yang dirasakan. Penelitian ini bertujuan untuk mengetahui korelasi genre music terhadap emosi remaja. Penelitian ini dilaksanakan pada 30 responden dengan cara menyebarkan kuesioner secara daring. Hasil penelitian didapatkan datakarakteristik responden terdiri mayoritas Perempuan, dan berdomisili di kota medan. Adapun hasil penelitian didapatkan ada korelasi antara genre music terhadap emosi remaja.
Kata Kunci : Genre musik; Emosi;
                     Ritme Mood
</t>
  </si>
  <si>
    <t>Pelecehan Gender pada Tren Disc Jockey “Pantek” di Media Sosial : Persepsi Siswa SMAN 7 Wajo</t>
  </si>
  <si>
    <t xml:space="preserve">Penelitian ini berisi tentang tren "DJ Pantek" yang menjadi penyebab pelecehan gender secara simbolik di kalangan siswa SMA Negeri 7 Wajo. Dari hasil penelitian didapatkan bahwa pendidikan mengenai pelecehan gender belum merata ke seluruh siswa. Hal ini menunjukkan bahwa siswa  berpotensi sengaja ataupun tidak sengaja melecehkan gender terutama perempuan. 
</t>
  </si>
  <si>
    <t>Pengaruh Tata Tertib dalam Mencegah Tindakan Asusila yang Dapat Memengaruhi Psikologis Peserta Didik di SMAN 1 Maros</t>
  </si>
  <si>
    <t xml:space="preserve">Penelitian ini dilakukan di lingkungan SMAN 1 Maros selama kurang lebih seminggu. Teknik pengumpulan data pada penelitian ini menggunakan teknik wawancara, observasi dan studi pustaka.  Tujuan dari penelitian ini adalah untuk mengetahui pengaruh tata tertib dalam mencegah tindakan asusila yang dapat memengaruhi psikologis peserta didik di SMAN 1 Maros. Hasil penelitian menunjukkan bahwa tata tertib yang diberlakukan di SMAN 1 Maros sangat berpengaruh dalam mencegah peserta didik untuk melakukan tindakan asusila yang dapat memengaruhi psikologis. </t>
  </si>
  <si>
    <t xml:space="preserve">Dampak Perceraian Orang Tua Terhadap Kestabilan Emosi Remaja (Studi Kasus Siswa Broken Home) di SMAN 1 Maros </t>
  </si>
  <si>
    <t>Penelitian ini bertujuan untuk mengungkap dampak perceraian orang tua terhadap kestabilan emosi remaja. Jenis penelitian ini adalah deskriptif kualitatif, dilakukan di SMAN 1 Maros selama seminggu. Data dikumpulkan melalui wawancara, observasi, dan studi pustaka, lalu dianalisis menggunakan model Miles dan Huberman. Subjeknya adalah 4 remaja usia 16-17 tahun. Hasil menunjukkan bahwa perkembangan emosional remaja pasca perceraian cenderung positif karena peran keluarga dalam mendampingi dan penanaman pola pikir yang positif.</t>
  </si>
  <si>
    <t>Pengaruh tekanan sosial pada siswa SMAN 1 LUWU TIMUR dalam mengambil keputusan (menentukan jurusan kuliah)</t>
  </si>
  <si>
    <t>Penelitian ini kami lakukan guna membuktikan kebenaran adanya pengaruh tekanan sosial terhadap keputusan yang akan dipilih siswa kelas XII mipa dalam menentukan jurusan yang akan dipilih pada perguruan tinggi.adapun tahap-tahap yang kami lakukan yaitu dengan mneyebarkan angket pernyataan menegenai tekanan sosial dalam memilih jurusan kepada beberapa calon responden. setelah mendapatkan data kami melakukan tiga tes pada data tersebut,antara lain: uji validitas,uji reliabilitas,dan analisis regresi sederhana.</t>
  </si>
  <si>
    <t>Stigma Lingkungan Pertemanan Remaja Kelas 12 MAN 3 Kota Makassar Terhadap Pengidap Anxiety Disorder</t>
  </si>
  <si>
    <t>Penelitian ini menggunakan metode penelitian kualitatif berupa wawancara. Berdasarkan penelitian yang telah kami lakukan, dapat disimpulkan bahwa dalam lingkungan pertemanan remaja kelas 12 MAN 3 Kota Makassar tidak terdapat stigma yang diberikan kepada pengidap anxiety disorder. Hal ini berdasarkan hasil wawancara dari 10 responden yang sebagian besar berpendapat bahwa seseorang dengan penyakit mental anxiety disorder harus dirangkul dan tidak diperlakukan dengan hal-hal yang bersifat negatif.</t>
  </si>
  <si>
    <t>Hubungan Orangtua-Anak dan Perilaku Menyakiti Diri SendiriPada Remaja di UPT SMAN 1 Luwu Timur</t>
  </si>
  <si>
    <t xml:space="preserve">Penelitian ini bertujuan untuk mengetahui bagaimana korelasi antara hubungan orang tua dan anak terhadap perilaku self harm remaja. </t>
  </si>
  <si>
    <t>Dampak Karakter Anime Terhadap Karakter Remaja di Kotawaringin Barat</t>
  </si>
  <si>
    <t>Penelitian ini dilakukan untuk melihat seberapa jauh dampak tokoh Anime terhadap remaja di Kotawaringin Barat. Metode penelitian yang digunakan adalah kualitatif deskriptif dengan teknik kuesioner dan wawancara. Hasil penenlitian menunjukan bahwa menonton Anime dapat memberikan dampak positif terhadap remaja,namun juga memiliki dampak negatif terhadap remaja.</t>
  </si>
  <si>
    <t>Efektivitas Lagu Barat Dalam Mengendalikan Rasa Insecure Siswa/Siswi SMAN 1 Pangkalan Bun</t>
  </si>
  <si>
    <t>Penelitian ini memiliki tujuan untuk mengetahui dampak lagu-lagu barat terhadap mengatasi rasa insecure pada siswa. Rasa insecure merupakan perasaan yang kerap dialami ketika remaja. Pada penelitian ini menunjukkan bahwa lagu-lagu barat memiliki pengaruh positif. lirik dan tempo yang dimiliki lagu barat memberikan dukungan emosional dan meningkatkan gairah pada diri seseorang.</t>
  </si>
  <si>
    <t>Pengaruh Bermain Game Mobile Legends Terhadap</t>
  </si>
  <si>
    <t>Penelitian ini membahas tentang 
 pengaruh bermain game mobile legends 
 terhadap ketaatan melaksanakan ibadah 
 sholat pelajar MAN Kotawaringin timur 
 terutama kelas 10 dalam bermain game 
 mobile legends dan pengaruh dalam 
 ketaatan melaksanakan ibadah shalat 
 mereka.Hasil penelitian 
 menunjukkan bahwa sebesar 51,3% tidak 
 memiliki pengaruh 
 terhadap ketaatan melaksanakan ibadah 
 shalat,sedangkan sebesar 48,7% 
 menunjukkan bahwa adanya pengaruh 
 terhadap 
 ketaatan melaksanakan ibadah shalat 
 sehingga membuat mereka menjadi malas
 untuk melaksanakan ibadah shalat.</t>
  </si>
  <si>
    <t>Pemahaman orang tua siswa siswi kelas X Man Kotim plus keterampilan terhadap psikis anak</t>
  </si>
  <si>
    <t>Penelitian kami berisi tentang bagaimana solusi, cara dan pembahasan tentang pemikiran orang tua terhadap psikis anak agar kedepannya orang tua berhasil dalam memahami anaknya</t>
  </si>
  <si>
    <t>Menganalisis Pengaruh Utama Aksi Thrifting oleh Generasi-Z dalam Konteks Faktor Ekonomi, Preferensi Gaya, dan Keberlanjutan Lingkungan</t>
  </si>
  <si>
    <t>Thrifting telah menjadi tren yang berkembang pesat di kalangan generasi muda, terutama Generasi Z, yang semakin mendominasi pasar mode bekas.  Penelitian ini bertujuan untuk mengidentifikasi faktor-faktor utama yang memengaruhi keputusan Gen Z untuk berbelanja barang bekas, dengan fokus pada tiga variabel utama: pertimbangan ekonomi, preferensi gaya, dan keberlanjutan lingkungan. Penelitian ini menggunakan pendekatan metode campuran yang menggabungkan survei kuantitatif dan wawancara kualitatif dengan konsumen Gen Z dan penjual barang bekas di area Blok M.  Hasilnya menunjukkan bahwa meskipun faktor ekonomi seperti keterjangkauan tetap penting, preferensi gaya, khususnya keinginan untuk tampil unik dan menemukan pakaian vintage, adalah pengaruh paling dominan pada perilaku belanja Gen Z.  Faktor lingkungan, meskipun diakui, cenderung menjadi motivasi sekunder daripada alasan utama.  Temuan ini juga menunjukkan bahwa media sosial berperan dalam membentuk tren belanja hemat dan membantu penjual memasarkan produk mereka.  Berdasarkan skor survei dan hasil wawancara, tampaknya Gen Z melihat belanja hemat tidak hanya sebagai pilihan praktis, tetapi juga sebagai bentuk ekspresi diri.  Hasil ini dapat membantu bisnis barang bekas menyesuaikan strategi pemasaran agar selaras dengan nilai-nilai Gen Z, serta mendukung aktivis lingkungan dalam mendorong konsumsi yang lebih sadar.  Kesimpulannya, gaya dan keterjangkauan lebih berpengaruh daripada kesadaran lingkungan, yang menunjukkan bahwa mode berkelanjutan perlu dikaitkan dengan preferensi gaya untuk menarik generasi muda.</t>
  </si>
  <si>
    <t>Pengaruh Self-Efficacy  terhadap Social Loafing pada Peserta Didik Indonesia timur</t>
  </si>
  <si>
    <t>Penelitian berjudul “Pengaruh Self-Efficacy terhadap Social Loafing pada Peserta Didik Indonesia Timur” ini dilakukan oleh Magdalena M. N. Alwolka dan Maria Eleonora Fanumby dengan tujuan mengetahui hubungan antara efikasi diri (self-efficacy) dan kecenderungan kemalasan sosial (social loafing) pada siswa SMA di Indonesia Timur.
Self-efficacy adalah keyakinan individu terhadap kemampuannya menyelesaikan tugas. Individu dengan efikasi diri tinggi cenderung memiliki motivasi, ketekunan, dan strategi yang baik dalam menyelesaikan tugas. Sebaliknya, social loafing merupakan kecenderungan seseorang untuk mengurangi usaha ketika bekerja dalam kelompok dibandingkan dengan bekerja secara individu, yang dapat menurunkan efektivitas kerja kelompok.
Metode yang digunakan dalam penelitian ini adalah kuantitatif dengan pendekatan korelasional. Partisipan berjumlah 70 siswa SMA Sekolah GenIUS Indonesia Timur, berusia 15–17 tahun. Instrumen penelitian berupa kuesioner dengan skala efikasi diri Bandura (aspek level, strength, generality) dan skala social loafing Myers (penurunan motivasi, pelebaran tanggung jawab). Skala Likert 4 poin digunakan untuk mengukur persepsi responden. Analisis data dilakukan dengan uji korelasi Pearson dan regresi linear sederhana menggunakan SPSS.
Hasil uji normalitas menunjukkan bahwa kedua variabel (self-efficacy dan social loafing) berdistribusi normal. Uji reliabilitas dengan Cronbach’s alpha menghasilkan nilai 0,804, yang berarti instrumen reliabel. Analisis deskriptif menunjukkan rata-rata skor self-efficacy sebesar 51,7 dan social loafing sebesar 50,9.
Namun, hasil uji korelasi Pearson menunjukkan nilai r = -0,098 dengan signifikansi p = 0,418 (&gt;0,05), yang berarti hubungan antara self-efficacy dan social loafing sangat lemah dan tidak signifikan. Selanjutnya, uji regresi linear sederhana menunjukkan nilai F = 0,664 dengan p = 0,418, yang juga menegaskan tidak adanya pengaruh signifikan self-efficacy terhadap social loafing. Dengan demikian, hipotesis alternatif (H1) ditolak, sedangkan hipotesis nol (H0) diterima: self-efficacy tidak mempengaruhi social loafing.
Hasil ini berbeda dengan penelitian sebelumnya (Astuti et al., 2024) yang menemukan adanya pengaruh signifikan antara kedua variabel. Perbedaan dapat disebabkan oleh beberapa faktor, seperti jumlah sampel yang relatif kecil (N=70), perbedaan karakteristik budaya dan lingkungan siswa Indonesia Timur, serta kemungkinan adanya variabel lain di luar self-efficacy yang lebih berpengaruh terhadap social loafing.
Kesimpulannya, penelitian ini menunjukkan bahwa keyakinan individu terhadap kemampuannya (self-efficacy) tidak memengaruhi kecenderungan menurunnya usaha ketika bekerja dalam kelompok (social loafing) pada siswa Indonesia Timur. Peneliti menyarankan agar penelitian selanjutnya menggunakan jumlah sampel yang lebih besar dan mempertimbangkan faktor-faktor lain yang mungkin memengaruhi social loafing, sehingga hasil penelitian bisa lebih representatif dan sesuai dengan kondisi nyata.
Apakah kamu ingin saya buatkan ringkasan ini dalam bentuk bahasa formal untuk abstrak (150–200 kata), atau tetap dalam bentuk narasi lengkap seperti ini (±480 kata)?
Is this conversation helpful so far?</t>
  </si>
  <si>
    <t>Studi Stigma Fear of People’s Opinion Terhadap Keputusan Bersosialisasi Remaja usia 14-18 Di Tangerang</t>
  </si>
  <si>
    <t>Penelitian ini  berisi tentang informasi mendalam tentang bagaimana fenomena fear of people's opinion atau ketakutan akan pendapat orang lain dapat mempengaruhi kehidupan sosial seseorang dalam berbagai aspek seperti menjauhkan diri dari lingkungan, mengubah prilaku, dan lain-lain serta bagaimana hal tersebut dapat mempengaruhi pemikiran seseorang tentang dirinya sendiri. Untuk mengetahui lebih banyak tentang itu, kuesioner yang berisi pertanyaan yang terkait dengan indikator disebarkan dan akan dilanjutkan dengan wawancara bersama  tiga responden yang cenderung mengalami FOPO dan mengalami dampaknya terhadap keputusan bersosialisasi di lingkungannya. Hasilnya kemudian akan  penelitian disajikan dengan data kualitatif yang di koding atau mengorganisir kode menjadi kategori untuk dianalisis secara lebih mendalam. Penelitian kemudian ditutup dengan kesimpulan yang mencakup terikatnya masalah FOPO yang dihadapi oleh remaja dengan hasil analisa data.</t>
  </si>
  <si>
    <t>Peran AI Dalam Kemampuan Berpikir Kritis, Kualitas Hasil dan Efisiensi Waktu Menyelesaikan Tugas Akademik Pada Murid Kelas XI di SMA Negeri 3 Maluku Tenggara</t>
  </si>
  <si>
    <t>Penelitian ini bertujuan untuk mengetahui peran Artificial Intelligence (AI) dalam meningkatkan kemampuan berpikir kritis, kualitas hasil, serta efisiensi waktu murid kelas 11 SMA Negeri 3 Maluku Tenggara dalam menyelesaikan tugas akademik. Hasil penelitian diharapkan dapat memberikan gambaran mengenai sejauh mana AI berkontribusi terhadap peningkatan proses pembelajaran serta menjadi masukan bagi pendidik dalam memanfaatkan teknologi secara optimal.</t>
  </si>
  <si>
    <t>Autonomy Matters: Mengungkap Perbedaan Motivasi dan Kenyamanan Belajar Siswa dalam Pemilihan Mata Pelajaran.</t>
  </si>
  <si>
    <t>Penelitian ini membahas mengenai pentingnya otonomi siswa dalam memilih mata pelajaran yang linear dengan jurusan di perguruan tinggi.  Penelitian ini membandingkan dua situasi, yaitu otonomi tinggi (memilih mata pelajaran berdasarkan minat) dan otonomi rendah (memilih mata pelajaran dengan arahan eksternal), serta menganalisis kaitannya dengan motivasi belajar dan kenyamanan belajar siswa.</t>
  </si>
  <si>
    <t>Belajar Buat Nilai atau Biar Ngerti? Studi tentang Motivasi Siswa/i dalam Sistem Penilaian di MTsN 2 Jakarta</t>
  </si>
  <si>
    <t>Penelitian ini bertujuan untuk menganalisis dualisme motivasi belajar siswa di MTsN 2 Jakarta, yaitu antara motivasi intrinsik untuk memahami materi dan motivasi ekstrinsik untuk mendapatkan nilai. Latar belakang penelitian ini adalah fenomena "belajar demi nilai" yang marak di lingkungan sekolah. Menggunakan pendekatan kuantitatif komparatif dan kualitatif, penelitian ini mengolah data kuesioner dari 66 responden dan wawancara mendalam dengan informan siswa. Hasil analisis statistik deskriptif dan uji korelasi menunjukkan bahwa kedua motivasi hadir secara bersamaan pada siswa. Namun, faktor eksternal seperti tekanan dari orang tua dan guru cenderung mendominasi perilaku belajar siswa, mengarahkan mereka untuk fokus pada perolehan angka.</t>
  </si>
  <si>
    <t>Cermin Lingkungan : Jejak Sosial dalam Psikologi Remaja</t>
  </si>
  <si>
    <t>Penelitian Cermin Lingkungan: Jejak Sosial dalam Psikologi Remaja bertujuan memahami bagaimana tekanan sosial memengaruhi kinerja akademik pelajar SMA. Tekanan sosial dapat bersumber dari keluarga, sekolah, maupun teman sebaya, dan kerap dialami remaja yang berada pada masa transisi menuju kedewasaan. Melalui kuesioner online kepada 30 siswa SMAS Regina Pacis Jakarta dari kelas X, XI, dan XII, ditemukan bahwa sebagian besar pelajar justru mampu mengelola tekanan sebagai dorongan positif. Data menunjukkan bahwa siswa kelas X–XI cenderung menjadikan keluarga sebagai motivasi utama, sedangkan kelas XII lebih mandiri dalam menentukan masa depan. Teman sebaya yang sering dianggap membawa pengaruh negatif, ternyata juga dapat mendorong peningkatan motivasi belajar. Hasil survei membuktikan bahwa 93–96% pelajar terdorong positif oleh tekanan sosial, dan hanya 3–7% yang merasakan dampak negatif. Kesimpulannya, tekanan sosial tidak selalu merugikan. Apabila dikelola dengan baik dan didukung oleh keluarga serta sekolah, tekanan justru dapat menjadi bahan bakar untuk prestasi akademik dan pembentukan generasi unggul di masa depan.</t>
  </si>
  <si>
    <t>FEAR OF MISSING OUT (FOMO) SEBAGAI PERILAKU EKSISTENSI DI KALANGAN SISWA MTSN 2 JAKARTA SELATAN (STUDI PADA TREND VELOCITY TIKTOK)</t>
  </si>
  <si>
    <t>Penelitian ini menganalisis fenomena Fear of Missing Out (FOMO) sebagai perilaku eksistensi di kalangan siswa MTsN 2 Jakarta Selatan, khususnya dalam konteks tren Velocity di TikTok. Latar belakang penelitian ini adalah peran media sosial yang semakin signifikan dalam kehidupan remaja. Penelitian ini menggunakan pendekatan kualitatif deskriptif dengan desain studi kasus, melibatkan 66 responden survei dan 7 narasumber wawancara.
Hasil penelitian menunjukkan bahwa FOMO berpengaruh signifikan terhadap perilaku eksistensi siswa, yang terwujud dalam kecemasan, perbandingan sosial, dan kebutuhan akan pengakuan digital.</t>
  </si>
  <si>
    <t>Studi Pemanfaatan Transportasi Terintegrasi pada Jam Mask dan Pulang Sekolah di Jakarta Utara</t>
  </si>
  <si>
    <t>Penelitian ini bertujuan untuk menganalisis faktor psikologis yang memengaruhi ketidakpartisipasian pelajar SMA di Jakarta Utara dalam menggunakan transportasi terintegrasi pada jam masuk dan pulang sekolah. Masalah kemacetan dan polusi udara di Jakarta diperparah oleh dominasi penggunaan transportasi pribadi dan online di kalangan pelajar. Melalui metode kuesioner dan wawancara terhadap 160 responden, penelitian ini menemukan bahwa keputusan pelajar lebih dipengaruhi oleh aspek kenyamanan, fleksibilitas, dan efisiensi waktu yang dirasakan. Faktor psikologis seperti minat, preferensi, serta mindset berperan penting dalam membentuk perilaku transportasi pelajar. Temuan ini menunjukkan bahwa pemilihan moda transportasi bukan hanya persoalan ketersediaan fasilitas, tetapi juga dipengaruhi oleh sikap dan persepsi individu. Oleh karena itu, solusi yang ditawarkan tidak hanya berupa perbaikan infrastruktur transportasi, tetapi juga intervensi psikologis melalui kampanye edukasi, pembentukan mindset berkelanjutan, dan upaya mendorong perubahan perilaku kolektif menuju penggunaan transportasi umum.
Kata Kunci: faktor psikologis, mindset, preferensi, minat, perilaku transportasi.</t>
  </si>
  <si>
    <t>Mengatasi Mental Fatigue dalam Pembelajaran Siswa Kelas X SMA Negeri 2 Medan Tahun Pembelajaran 2025 – 2026 : Studi Kualitatif</t>
  </si>
  <si>
    <t>Makalah ini meneliti mental fatigue pada siswa SMA Negeri 2 Medan dengan metode kualitatif. Sampel penelitian berjumlah 72 siswa dari kelas X1 dan X4, diambil dari total 432 siswa kelas X. Data dikumpulkan melalui kuesioner pada 15–25 Agustus 2025. Hasil penelitian menunjukkan mayoritas siswa mengalami kelelahan mental akibat beban akademik, dan mengatasinya dengan istirahat, relaksasi, doa, camilan, bermain game, mandi, atau olahraga.</t>
  </si>
  <si>
    <t>Dampak Penggunaan Gadget terhadap Kualitas Tidur pada Anak Remaja</t>
  </si>
  <si>
    <t>Menurut survei yang dilakukan di 34 provinsi di Indonesia, lebih dari 19% remaja di Indonesia diketahui mengalami kecanduan gadget. Peneliti ingin mengetahui sejauh mana penggunaan gadget berpengaruh terhadap kualitas tidur pada anak remaja. Fokus utama penelitian ini untuk melihat hubungan antara durasi, frekuensi, dan waktu penggunaan gadget dengan tingkat kualitas tidur remaja.</t>
  </si>
  <si>
    <t>Pengaruh Kualitas Pertemanan Terhadap Kesehatan Mental Anak Remaja</t>
  </si>
  <si>
    <t>Berdasarkan Survei Kesehatan Jiwa Remaja Nasional, lebih dari 17 juta remaja di Indonesia mengalami masalah kesehatan mental. Karena itu, penelitian ini ingin mengetahui apakah pertemanan berpengaruh terhadap kesehatan mental remaja. Peneliti ingin memahami bagaimana hubungan pertemanan bisa membantu atau justru memperburuk kondisi mental remaja. Harapannya, hasil penelitian ini bisa membantu remaja membangun pertemanan yang sehat agar kesehatan mental mereka juga lebih baik.</t>
  </si>
  <si>
    <t>BINBEATS: Website Auditori Binaural Beats Sebagai Solusi dalam Meningkatkan Fokus dan Memperbaiki Low Attention Span</t>
  </si>
  <si>
    <t>Penelitian ini mengkaji efektivitas penggunaan suara binaural beats dalam menaikkan fokus dan attention span</t>
  </si>
  <si>
    <t>Feelcebtools ( fixing feelings with CBT Tools): Behavioral Therapy Untuk Membantu Remaja Mengatasi Anxious Attachment dan Meningkatkan Kemandirian Emosional</t>
  </si>
  <si>
    <t>Penelitian ini berfokus pada pengembangan dan penerapan Feelcebtools (Fixing Feelings with CBT Tools) sebagai bentuk terapi perilaku berbasis Cognitive Behavioral Therapy (CBT) untuk membantu remaja mengatasi anxious attachment serta meningkatkan kemandirian emosional. Anxious attachment merupakan gaya keterikatan yang ditandai oleh ketergantungan berlebih, ketakutan ditolak, dan kecemasan dalam hubungan interpersonal. Kondisi ini terbukti berdampak negatif terhadap perkembangan psikososial remaja, termasuk rendahnya otonomi emosional, meningkatnya gejala kecemasan, dan berkurangnya kesejahteraan psikologis.
Metode penelitian menggunakan pendekatan kualitatif dengan desain fenomenologi, yang berfokus pada pemahaman mendalam terhadap pengalaman subjektif remaja. Partisipan penelitian dipilih melalui purposive sampling dengan kriteria remaja usia 15–18 tahun yang menunjukkan kecenderungan anxious attachment. Sebanyak 10 partisipan dilibatkan dalam intervensi ini. Instrumen pengumpulan data meliputi wawancara mendalam, observasi, catatan lapangan, rekaman, serta jurnal emosi partisipan. Untuk menjamin validitas, peneliti menggunakan triangulasi sumber dan metode, member checking, serta peer debriefing.
Intervensi Feelcebtools dipadukan dengan penggunaan website Soulence yang dirancang sebagai media pendukung. Website ini menyediakan fitur jurnal emosi, self-monitoring, serta panduan latihan CBT sederhana sehingga remaja dapat berlatih secara mandiri di luar sesi. Proses penelitian dilakukan mulai dari pre-assessment, pelaksanaan intervensi, hingga post-assessment untuk melihat perubahan tingkat kecemasan dan kemandirian emosional.
Hasil penelitian menunjukkan bahwa Feelcebtools efektif menurunkan tingkat anxious attachment dengan rata-rata penurunan sebesar 28%. Selain itu, partisipan melaporkan peningkatan kemampuan dalam mengenali pola pikir negatif, mengelola emosi, dan mengembangkan keterampilan regulasi diri. Fitur jurnal emosi dalam Soulence dinilai membantu partisipan lebih konsisten dalam refleksi dan pengendalian emosi sehari-hari. Intervensi ini juga memberikan dampak positif berupa meningkatnya rasa percaya diri, berkurangnya ketergantungan pada validasi eksternal, serta terbentuknya kemandirian emosional yang lebih stabil.
Secara keseluruhan, penelitian ini menegaskan bahwa kombinasi Feelcebtools dan Soulence dapat menjadi alternatif intervensi psikologis yang inovatif, sederhana, dan aplikatif bagi remaja. Selain itu, hasil penelitian memberikan kontribusi praktis bagi konselor sekolah dan orang tua dalam mendampingi remaja, serta membuka peluang bagi penelitian lanjutan dengan cakupan partisipan lebih luas dan uji coba jangka panjang.</t>
  </si>
  <si>
    <t>Psikologi di Balik Perilaku Konsumtif Gen-Z di Sekolah Bina Cita Utama</t>
  </si>
  <si>
    <t>Penelitian kami berfokus pada perilaku konsumtif Generasi di Sekolah Bina Cita Utama. Gen Z dikenal dekat sekali dengan teknologi, media sosial, dan tren belanja online. Hal ini membuat mereka sering tergoda membeli barang bukan karena kebutuhan, tapi karena pengaruh diskon, promo, atau ingin ikut tren supaya tidak ketinggalan.
Kami menggunakan metode kuantitatif dengan menyebarkan kuesioner kepada pelajar. Dari data yang terkumpul, terlihat bahwa belanja online memberikan rasa senang, tapi sering diikuti penyesalan karena barang yang dibeli kurang penting. Faktor yang paling kuat memengaruhi konsumsi bukan FOMO atau influencer, melainkan diskon, promo, dan kemudahan transaksi.
Meskipun banyak responden bisa membedakan kebutuhan dan keinginan, literasi keuangan mereka masih rendah, misalnya jarang mencatat pengeluaran atau membuat anggaran khusus.
Kesimpulannya, Gen Z cenderung konsumtif karena faktor eksternal seperti promo dan akses mudah, bukan karena benar-benar membutuhkan barang tersebut. Karena itu, kami menyarankan adanya edukasi literasi keuangan baik di sekolah maupun di keluarga, agar Gen Z bisa lebih bijak dan bertanggung jawab dalam mengelola uangnya.</t>
  </si>
  <si>
    <t>Dampak Psikologis Judi Online dan Pinjaman Online terhadap Rantai Kriminalitas dan Perubahan Perilaku Masyarakat (Studi Psikologi Sosial)</t>
  </si>
  <si>
    <t>Penelitian ini mengkaji dampak psikologis judi online dan pinjaman online terhadap individu serta kaitannya dengan kriminalitas. Akses digital yang mudah membuat banyak orang terjerat, menimbulkan stres, kecemasan, hingga gangguan perilaku sosial. Tekanan ekonomi dan rendahnya literasi memperparah keadaan, bahkan mendorong tindak kriminal. Diperlukan edukasi, pengawasan, dan dukungan psikologis agar dampak negatif dapat ditekan.</t>
  </si>
  <si>
    <t>Pengalaman Remaja Fatherless dalam Menumbuhkan Kepercayaan Diri dan Motivasi Belajar</t>
  </si>
  <si>
    <t>Penelitian ini mengkaji kepercayaan diri dan motivasi belajar remaja fatherless di MTsN 1 Kotawaringin Timur dengan metode kualitatif melalui wawancara tertulis. Hasilnya, 16,7% remaja mengalami fatherless. Sebanyak 88,1% tetap percaya diri, sedangkan 11,9% kurang percaya diri karena minim dukungan ayah. Adapun 74,6% menyatakan kondisi tersebut tidak mengganggu semangat belajar. Dukungan terbesar berasal dari ibu, diri sendiri, teman, guru, dan saudara. Kesimpulannya, mayoritas mampu bangkit, meski sebagian perlu pendampingan lebih.</t>
  </si>
  <si>
    <t>Pengaruh Penggunaan Papan Belajar Interaktif  terhadap Efektivitas Pembelajaran Siswa SMA Negeri 1 Sampit</t>
  </si>
  <si>
    <t>Penelitian ini menganalisis dampak implementasi Papan Belajar Interaktif (PBI) dalam pembelajaran di SMA Negeri 1 Sampit. Metodologi penelitian ini yaitu pendekatan campuran eksplanatif dengan instrumen penelitian berupa angket dan wawancara dengan masing-masing siswa kelas 10, 11, dan 12. Hasil penelitian menunjukkan bahwa PBI memberikan dampak yang positif pada efektivitas pembelajaran dalam bidang penyajian materi multimedia, pembelajaran modern, dan peningkatan aksesibilitas pembelajaran.</t>
  </si>
  <si>
    <t>Pengaruh FoMO Joging Terhadap Kesadaran Gaya Hidup Sehat Pelajar di Kota Sampit</t>
  </si>
  <si>
    <t>FoMO melalui media sosial mendorong pelajar mengikuti tren joging. Aktivitas ini tidak hanya populer dan menyehatkan, tetapi juga memperkuat kesadaran pentingnya penerapan gaya hidup sehat. Permasalahan penelitian ini ialah bagaimana fenomena FoMO berpengaruh terhadap partisipasi pelajar dalam aktivitas joging serta bagaimana pengaruh joging terhadap kesadaran gaya hidup sehat. Metode yang digunakan ialah kuantitatif dengan subjek 100 pelajar SMP dan SMA di Kota Sampit, data dikumpulkan lewat angket tertutup dan dianalisis dengan persentase.</t>
  </si>
  <si>
    <t>Pengaruh Status Sosial dan Ekonomi terhadap KasusPerundungan di SMA Negeri 1 Sampit.</t>
  </si>
  <si>
    <t>Tujuan dari penelitian ini adalah untuk melihat seberapa besar pengaruh status sosial dan ekonomi terhadap kasus perundungan di SMA Negeri 1 Sampit. Hal ini lah yang membuat kami tertarik untuk meneliti pengaruh status sosial ekonomi terhadap perundungan. Sebanyak 57% pernah menyaksikan atau merasakan perundungan oleh seseorang yang memiliki status sosial-ekonomi yang tinggi.</t>
  </si>
  <si>
    <t>Analisis Dampak Adiktif Bermain Gim Roblox terhadap Kehidupan Akademik Siswa SMA Negeri 1 Sampit</t>
  </si>
  <si>
    <t>Di abad 21, remaja telah dibiasakan untuk hidup berdampingan dengan teknologi. Berbagai aspek kehidupan selalu dihadirkan dalam teknologi, termasuk hiburan. Salah satu hiburan yang disajikan adalah gim. Kini, hadir Roblox sebagai gim yang menawarkan keragaman permainan di dalamnya sehingga mendorong pemain untuk terus memainkannya dalam durasi yang lama. Berkat hal itu, kepopulerannya melonjak tajam terutama di kalangan remaja. Namun, setelah dilakukan wawancara, ternyata hal tersebut menyebabkan kecanduan bermain gim Roblox yang mampu memberikan dampak negatif pada kehidupan akademik siswa yang meliputi konsentrasi, pemahaman materi, dan nilai pelajaran. peneliti menyadari pentingnya analisis dampak adiktif bermain gim Roblox terhadap kehidupan akademik siswa, sehingga dapat dipahami sejauh mana pengaruhnya terhadap aktivitas belajar siswa SMA Negeri 1 Sampit.</t>
  </si>
  <si>
    <t>Analisis Durasi Penggunaan Media Sosial TikTok dan Dampaknya Terhadap Konsentrasi Belajar Siswa SMAN 3 Pangkalan Bun</t>
  </si>
  <si>
    <t>Sekarang banyak remaja yang tidak bisa lepas dari media sosial, salah satunya TikTok. Aplikasi ini memang seru karena berisi video-video singkat yang lucu, kreatif, dan gampang ditonton kapan saja. Tapi, kalau digunakan terlalu lama, TikTok bisa membawa pengaruh buruk, terutama pada konsentrasi belajar.
Di SMAN 3 Pangkalan Bun, banyak siswa yang menghabiskan waktu lebih dari lima jam sehari untuk TikTok. Karena terlalu asyik, mereka jadi lupa belajar. Konten TikTok yang singkat membuat orang ingin terus menonton tanpa sadar waktu sudah lama terbuang. Akibatnya, siswa jadi sulit fokus ketika mengerjakan tugas atau saat pelajaran berlangsung.
Selain itu, ada juga yang suka menonton TikTok sampai larut malam. Akhirnya mereka kurang tidur, jadi ngantuk di sekolah, susah berkonsentrasi, dan nilai pelajaran menurun.
Namun, TikTok tidak selalu berdampak buruk. Jika dipakai dengan benar, aplikasi ini juga bisa membantu belajar. Ada banyak video edukasi yang bisa menambah pengetahuan, misalnya tentang pelajaran sejarah, bahasa, atau trik menghitung cepat.
Kesimpulannya, penggunaan TikTok yang berlebihan memang bisa mengganggu konsentrasi belajar. Karena itu, siswa perlu membatasi waktu bermain TikTok agar tidak lupa belajar. Kalau dipakai dengan bijak, TikTok bisa bermanfaat tanpa mengganggu sekolah.</t>
  </si>
  <si>
    <t>Korelasi Fear of Missing Out (FOMO) dengan Tingkat Ketidakpuasan Hidup Remaja Aktif Media Sosial di Kotawaringin Barat.</t>
  </si>
  <si>
    <t>Penelitian ini mengungkap kaitan Fear of Missing Out (FOMO) dengan ketidakpuasan hidup remaja pengguna media sosial di SMA Negeri 3 Pangkalan Bun. Hasil analisis menunjukkan hubungan positif signifikan (r = 0,30; KP = 9%). Artinya, semakin tinggi FOMO, semakin tinggi ketidakpuasan hidup. Penelitian ini juga menawarkan solusi inovatif berupa pembatasan waktu, digital detox, mindfulness, dan filter konten agar remaja lebih sehat secara digital maupun psikologis.</t>
  </si>
  <si>
    <t>Hubungan Intensitas Penggunaan Media Sosial Dengan Tingkat Konsentrasi Belajar Siswa SMP Global Nusantara Nasional Plus Sampit</t>
  </si>
  <si>
    <t>Pada masa sekarang ini banyak aplikasi media sosial yang ditawarkan dengan segala fitur-fitur menarik.yang diminati generasi muda saat ini. Hal ini menyebabkan tingginya penggunaan media sosial di kalangan remaja.   Penelitian ini bertujuan  untuk mengkaji secara ilmiah adakah hubungan antara intensitas penggunaan media sosial dengan konsentrasi belajar siswa. Subjek penelitian ini adalah siswa SMP Global Nusantara Nasional Plus Sampit berjumlah 39 siswa dengan teknik pembagian angket. Sebanyak 36 siswa mengisi angket sedangkan 3 siswa tidak mengisi angket karena dalam keadaan sakit. Maka jumlah siswa yang mengisi angket sejumlah 36 siswa. 
 ,Metodologi pada penelitian ini adalah kuantitatif deskriptif dengan instrumen menggunakan angket. Jumlah siswa yang mengisi angket, perempuan 44,4 % sedangkan laki-laki sebanyak 55,6 %.  Sebanyak 52,8 % dari 36 siswa SMP Global Nusantara Nasional Pus Sampit lupa waktu saat bermedia sosial sisanya dipengaruhi variabel lainnya. 
Hasil dari pengisian angket oleh siswa SMP Global Nusantara Nasional Plus Sampit menunjukkan bahwa media sosial lebih mendominasi menyita waktu siswa SMP Global Nusantara Nasional Plus Sampit. Hasil penelitian menunjukkan bahwa terdapat hubungan antara intensitas penggunaan media sosial dengan tingkat konsentrasi belajar siswa SMP Global Nusantara Nasional Plus Sampit.</t>
  </si>
  <si>
    <t>Dampak Keluarga Berjarak Terhadap Psikologi Siswa SMPN 1 Sampit</t>
  </si>
  <si>
    <t>Psikologis anak adalah bagian dari diri anak sebagai proses mental dan perilaku anak sejak lahir hingga remaja. Salah satu faktor penting yang mempengaruhi psikologis anak adalah kondisi keluarga.  keluarga berjarak, yaitu keluarga yang anggotanya tidak tinggal bersama dalam satu atap, pada pengalaman pribadi menjadi bagian keluarga berjarak akibat perceraian orang tua sejak bayi adalah hal yang tidak menyenangkan. Berdasarkan kenyataan tersebut, pentingnya dilakukan kajian yang mendalam mengenai bagaimana kondisi keluarga berjarak berdampak terhadap psikologis anak. Penelitian ini bertujuan untuk mendeskripsikan bentuk keluarga berjarak yang dialami siswa, menganalisis dampaknya terhadap perkembangan psikologi siswa. Keluarga berjarak berdampak pada psikologis siswa yaitu sedih, kesepian yang akibatnya terjadi perubahan perilaku siswa menjadi lebih diam, mudah marah, serta menyendiri, dan sulit bersosialisasi sehingga menurunkan motivasi belajar. Meskipun begitu, ada juga siswa yang melakukan strategi untuk mengalihkan perhatian dari  ke hal lain seperti komunikasi rutin dengan orang di sekitar, dan mencari hal positif serta memanfaatkan waktu bertemu dengan orang tua  dengan baik. Saran dari hasil penelitian ini yakni bagi orang tua, meskipun telah terpisah secara fisik, tetap harus menjaga komunikasi rutin dan memberikan perhatian dan dukungan emosional kepada siswa, agar siswa merasa diperhatikan dan tidak kehilangan figur orang tua</t>
  </si>
  <si>
    <t>Menonton Konten Lokal Terhadap Identitas Diri Remaja di SMPN 1 SAMPIT</t>
  </si>
  <si>
    <t>Konten lokal adalah informasi yang akarnya ada pada budaya, nilai-nilai dari suatu daerah. Penelitian bertujuan untuk mengetahui pengaruh dari menonton konten lokal terhadap cara remaja mengenal dan membentuk dirinya. Penelitian ini menggunakan pendekatan kualitatif yang mendeskripsikan Pengaruh Menonton Konten Lokal Terhadap Identitas Diri Remaja di SMP Negeri 1 Sampit. Metode menggunakan survei angket dan wawancara. Identitas diri yang berubah yaitu memiliki keinginan mengikuti ekstrakurikuler tari sebanyak 9,1%, perubahan dalam kepercayaan diri sebanyak 36,4%, perubahan sikap dalam diri sebanyak 36,4%, dan yang terakhir perubahan minat atau cita cita sebanyak 36,4%</t>
  </si>
  <si>
    <t>"Dampak Lingkungan Pertemanan Sebaya (Peer Group) terhadap Pembentukan Nilai-Nilai Moral Siswa Sekolah Menengah.”</t>
  </si>
  <si>
    <t>Penelitian ini mengkaji pengaruh pertemanan sebaya terhadap nilai moral siswa di MTsN Wajo dan SMA Negeri 6 Wajo. Hasil menunjukkan pertemanan positif menumbuhkan kejujuran, tanggung jawab, dan kepedulian, terutama pada perempuan. Sementara itu, pertemanan negatif meskipun tidak dominan, tetap memicu perilaku menyimpang, lebih tampak pada laki-laki. Kesimpulannya, kualitas pertemanan sangat berperan dalam pembentukan karakter moral remaja.</t>
  </si>
  <si>
    <t>ADHD dan Non-ADHD: Analisis Perbandingan Prestasi Akademik dan Pola Belajar Siswa SMA Negeri 12 Makassar.</t>
  </si>
  <si>
    <t>Indonesia menjadi negara yang memiliki tingkat populasi yang banyak yaitu sekitar 270 juta jiwa. Banyaknya keberagaman yang terjadi pada masyarakat Indonesia terjadi juga pada kesehatan mental masyarakat Indonesia khususnya pada remaja atau pelajar. Salah satu gangguan kesehatan mental yang terjadi pada remaja di Indonesia adalah Attention Deficit Hyperactivity Disorder (ADHD).
Attention Deficit Hyperactivity Disorder (ADHD) merupakan gangguan perkembangan saraf yang memengaruhi kemampuan seseorang untuk fokus, mengendalikan diri, serta mengatur tingkat aktivitas yang akan dilakukannya.
Berbeda dengan penyakit kesehatan mental pada umumnya, ADHD merupakan gangguan kesehatan mental yang sudah dapat terjadi pada seseorang sedari kecil. Banyak penyebab 
yang dapat membuat seseorang terkena ADHD antara lain faktor genetik, ketidakseimbangan kimia otak, dan perbedaan struktur otak. etode penelitian yang digunakan pada penelitian ini adalah Mixed Methods atau Metode Campuran antara Metode Kualitatif dengan Metode Kuantitatif. Metode ini dilakukan kepada empat siswa yang ada pada tingkat Sekolah Menengah Atas (SMA) yang dilakukan di SMA Negeri 12 Makassar (dua siswa yang memiliki ADHD dan dua siswa yang Non-ADHD).
Setelah melakukan penelitian ini penulis mendapatkan hasil bahwa siswa yang ADHD tidak selalu memiliki nilai yang lebih rendah dibanding siswa yang Non-ADHD dan faktor yang menyebabkan rendahnya siswa ADHD maupun Non-ADHD adalah faktor ketidakfokusan pada materi yang disampaikan.</t>
  </si>
  <si>
    <t>Analisis Peran Lingkungan dalam Terbentuknya Perilaku People Pleaser Dan Dampak Psikologisnya</t>
  </si>
  <si>
    <t>People pleaser adalah kecenderungan individu untuk selalu memenuhi harapan orang lain meskipun harus mengorbankan kepentingan diri, yang berpotensi menimbulkan stres dan kelelahan emosional. Penelitian ini bertujuan menganalisis faktor penyebab, dampak psikologis, serta peran lingkungan dalam membentuk perilaku tersebut. Penelitian dilaksanakan di SMA Negeri 4 Pinrang dengan metode kualitatif deskriptif melalui wawancara, kuesioner, dan studi literatur.</t>
  </si>
  <si>
    <t>Dampak Psikologis Partisipasi Remaja dalam “Dance Challenges” dan “Sound Trends” di Tik Tok: Studi tentang Motivasi dan Identitas Diri</t>
  </si>
  <si>
    <t>TikTok, dengan popularitas Dance Challenges dan Sound Trends, telah menjadi fenomena dominan yang mempengaruhi kehidupan remaja. Penelitian ini bertujuan untuk menganalisis dampak psikologis dari partisipasi remaja dalam tren tersebut, dengan fokus pada motivasi dan pembentukan identitas diri. Metode melalui kuesioner yang disebarkan kepada 38 siswa SMA YPS Soroako tahun pelajaran 2025/2026. Hasil menunjukkan bahwa motivasi utama remaja adalah mengikuti tren teman sebaya (57,9%) dan ketertarikan pada musik (78,9%), didorong oleh kesenangan pribadi. Secara psikologis, partisipasi ini meningkatkan rasa bangga dan percaya diri, sementara tingkat kecemasan terhadap validasi sosial (jumlah likes) dan stres untuk mengikuti tren tergolong rendah. Meskipun TikTok menjadi sarana penting untuk ekspresi diri (55,3%), sebagian besar responden tidak merasa lebih mengenal diri mereka melalui platform ini. Namun tren yang diikuti terbukti mempengaruhi pilihan gaya berpakaian dan musik dalam kehidupan nyata (57,9%). Kesimpulannya, partisipasi remaja dalam tren TikTok didorong oleh faktor sosial dan intrinsik yang berdampak positif pada ekspresi diri, namun membentuk identitas luring secara signifikan.</t>
  </si>
  <si>
    <t>EFEKTIVITAS APLIKASI LEVELUP MOOD BERBASIS GAMIFIKASI DALAM MENINGKATKAN REGULASI EMOSI REMAJA (Studi pada Siswa SMAN 3 BULUKUMBA)</t>
  </si>
  <si>
    <t>Masa remaja merupakan salah satu fase perkembangan yang penuh dinamika, ditandai dengan perubahan emosi yang cepat, intens, dan sering kali sulit dikendalikan. Kondisi regulasi emosi yang buruk pada remaja dapat meningkatkan risiko munculnya masalah psikologis seperti stres, kecemasan, hingga depresi. Data dari Indonesia National Adolescent Mental Health Survey (I-NAMHS) UNICEF (2024) melaporkan bahwa hampir sepertiga remaja Indonesia mengalami gangguan kesehatan mental, namun hanya sebagian kecil yang memperoleh bantuan profesional. Fakta ini menunjukkan adanya kesenjangan antara kebutuhan psikologis remaja dan ketersediaan layanan konseling yang memadai, sehingga dibutuhkan alternatif intervensi yang praktis, inovatif, dan sesuai dengan gaya hidup digital anak muda. Salah satu pendekatan yang mulai banyak digunakan dalam psikologi modern adalah gamifikasi, yakni penerapan elemen permainan dalam konteks non-game untuk meningkatkan motivasi, keterlibatan, dan efektivitas intervensi. Penelitian ini bertujuan untuk mengetahui efektivitas aplikasi LevelUp Mood berbasis gamifikasi dalam membantu remaja SMA mengatur emosi mereka. Aplikasi ini dirancang dengan berbagai fitur, antara lain journaling, mood tracking, afirmasi positif, serta latihan pernapasan. Melalui fitur-fitur tersebut, aplikasi diharapkan mampu mendorong remaja untuk lebih sadar terhadap kondisi emosinya, melakukan refleksi diri, serta memiliki strategi adaptif dalam menghadapi stres sehari-hari.
 Metode penelitian yang digunakan adalah quasi experimental dengan desain pretest–posttest control group. Penelitian dilakukan pada 70 siswa SMA Negeri 3 Bulukumba yang dipilih secara purposif. Sampel kemudian dibagi menjadi dua kelompok: kelompok eksperimen yang menggunakan aplikasi LevelUp Mood secara rutin selama periode intervensi, dan kelompok kontrol yang hanya menerima edukasi regulasi emosi tanpa aplikasi. Instrumen pengukuran yang digunakan adalah Emotion Regulation Questionnaire (ERQ), yang menilai dua aspek utama regulasi emosi, yaitu cognitive reappraisal (evaluasi kognitif) dan expressive suppression (penekanan ekspresi emosi). Analisis data dilakukan menggunakan uji beda (paired t-test dan independent t-test) untuk mengetahui perubahan signifikan antara kedua kelompok.  Hasil penelitian menunjukkan bahwa kelompok eksperimen mengalami peningkatan signifikan dalam kemampuan regulasi emosi, khususnya pada aspek evaluasi kognitif (p &lt; 0,01), dengan ukuran dampak sebesar 0,65 yang termasuk kategori sedang hingga kuat. Temuan ini menunjukkan bahwa penggunaan aplikasi berbasis gamifikasi secara efektif dapat melatih remaja untuk menilai ulang situasi emosional secara lebih rasional, sehingga mengurangi reaksi emosional yang berlebihan. Di sisi lain, tidak ditemukan perubahan signifikan pada aspek expressive suppression, yang mengindikasikan bahwa intervensi lebih efektif dalam mengembangkan strategi adaptif daripada sekadar menekan ekspresi emosi.
Secara keseluruhan, penelitian ini membuktikan bahwa aplikasi LevelUp Mood mampu menjadi alat digital inovatif yang mendukung remaja dalam mengatur emosi secara lebih sehat dan adaptif. Keunggulannya terletak pada pendekatan gamifikasi yang sesuai dengan kebiasaan generasi digital, serta fleksibilitas penggunaan yang memungkinkan intervensi dilakukan secara mandiri tanpa harus bergantung sepenuhnya pada tenaga profesional. Namun demikian, penelitian ini memiliki keterbatasan, antara lain durasi intervensi yang relatif singkat dan lingkup sampel yang masih terbatas pada satu sekolah. Oleh karena itu, penelitian lanjutan disarankan untuk memperpanjang periode penggunaan aplikasi, memperluas sampel pada berbagai latar belakang sosial budaya, serta menilai dampak jangka panjang terhadap kesejahteraan psikologis remaja.
Dengan temuan ini, dapat disimpulkan bahwa LevelUp Mood memiliki potensi besar sebagai sarana intervensi psikologis berbasis teknologi digital yang praktis, terjangkau, dan relevan dengan kebutuhan remaja masa kini. Aplikasi ini dapat dijadikan salah satu alternatif untuk menjembatani keterbatasan akses layanan konseling profesional, sekaligus mendukung upaya peningkatan kesehatan mental generasi muda di Indonesia.
Kata kunci: Remaja, Regulasi Emosi, Gamifikasi, Aplikasi Digital, LevelUp Mood</t>
  </si>
  <si>
    <t>Fenomena Self-Diagnosis di Kalangan Generasi Z</t>
  </si>
  <si>
    <t>Fenomena self-diagnosis banyak terjadi di kalangan Generasi Z karena informasi kesehatan mental sangat mudah ditemukan di internet, terutama melalui TikTok dan Instagram. Kebanyakan remaja melakukan self-diagnosis untuk gangguan seperti kecemasan dan depresi. Memang ada sisi positifnya, yaitu menambah pengetahuan awal tentang kesehatan mental, tetapi dampak negatifnya lebih besar, misalnya muncul rasa cemas berlebihan dan salah memahami gejala. Oleh karena itu, penting bagi Generasi Z untuk lebih bijak dalam mencari informasi dan tetap berkonsultasi dengan tenaga profesional agar tidak salah dalam penanganan.</t>
  </si>
  <si>
    <t>Pengaruh Doomscrolling dan Pemanfaatan AI terhadap Prestasi Akademik Siswa Kelas XII SMA Negeri 1 Luwu Timur</t>
  </si>
  <si>
    <t>Penelitian ini bertujuan untuk melihat bagaimana kebiasaan doomscrolling di media sosial yang cenderung berdampak negatif pada konsentrasi dan motivasi belajar, serta pemanfaatan AI yang berpotensi membantu siswa dalam memahami materi pelajaran, memengaruhi prestasi akademik siswa kelas XII SMA Negeri 1 Luwu Timur. Dengan membandingkan kedua faktor tersebut, penelitian ini diharapkan dapat menunjukkan sejauh mana penggunaan teknologi bisa menjadi penghambat atau justru pendukung keberhasilan belajar.</t>
  </si>
  <si>
    <t>BTS (Better Talk Space) Application : Media Curhat Berbasis Aplikasi sebagai Solusi Inovatif Menjaga Kesehatan Mental Remaja</t>
  </si>
  <si>
    <t>Kesehatan mental remaja menjadi isu penting di era modern, di mana tekanan sosial, sekolah, keluarga, dan media sosial dapat menimbulkan stres hingga depresi. Banyak remaja tidak memiliki ruang aman untuk mengekspresikan perasaan mereka, sehingga membutuhkan sarana yang dapat membantu mengelola emosi secara sehat. Penelitian ini bertujuan untuk mengevaluasi efektivitas Better Talk Space (BTS) Application sebagai media curhat digital untuk mendukung kesehatan mental remaja. Metode penelitian yang digunakan adalah penelitian pengembangan (R&amp;D) dengan desain pra-eksperimen One Group Pretest-Posttest Design. Subjek penelitian terdiri dari 26 siswa kelas X MAN 1 Soppeng. Data dikumpulkan melalui tes pemahaman sebelum dan sesudah penggunaan aplikasi, serta angket respon siswa menggunakan skala Likert. Hasil penelitian menunjukkan peningkatan signifikan pada pemahaman dan keterbukaan emosional siswa, dengan rata-rata nilai
pretest 55,38 meningkat menjadi 89,73 pada posttest, serta rata-rata skor angket 4,67. Hal ini menandakan BTS Application efektif sebagai media curhat digital, memberikan ruang aman dan nyaman bagi remaja untuk menyalurkan perasaan, serta mendukung mereka menghadapi tekanan sosial dan perkembangan teknologi. Implikasi penelitian ini menunjukkan potensi BTS Application sebagai solusi inovatif dalam menjaga kesehatan mental remaja di sekolah maupun lingkungan
digital yang lebih luas.</t>
  </si>
  <si>
    <t>Fenomena Night Owl pada siswa SMA YPS Soroako: Studi Dampak pada 7 Kebiasaan Anak Indonesia Hebat</t>
  </si>
  <si>
    <t>Pendidikan merupakan proses seumur hidup yang membentuk kepribadian, pengetahuan, dan keterampilan, dengan pendidikan karakter anak usia dini sebagai fondasi utama. Namun, fenomena night owl atau kebiasaan remaja tidur larut malam semakin marak akibat perkembangan teknologi dan gaya hidup, yang berpotensi menghambat penerapan Tujuh Kebiasaan Anak Hebat Indonesia, seperti bangun pagi, ibadah, olahraga, dan tidur cukup.  
Penelitian ini bertujuan mendeskripsikan perilaku night owl serta kebiasaan hidup siswa SMA YPS Soroako dalam kaitannya dengan keberhasilan implementasi kebiasaan tersebut. Metode yang digunakan adalah kuantitatif korelasional dengan teknik purposive sampling terhadap 65 siswa, menggunakan kuesioner chronotype dan implementasi kebiasaan. 
Data dianalisis secara deskriptif serta uji korelasi Pearson/Spearman melalui perangkat lunak statistik. Hasil penelitian menunjukkan mayoritas siswa memiliki kecenderungan night owl, dengan jam tidur larut dan bangun pagi yang relatif sama sehingga durasi tidur menjadi terbatas. Meskipun sebagian siswa tetap melaksanakan sholat Subuh dan olahraga, variasi terlihat dalam konsistensi dan kedisiplinan. 
Temuan ini mengindikasikan bahwa perilaku night owl berpotensi menghambat penerapan nilai Tujuh Kebiasaan Anak Hebat Indonesia, terutama dalam aspek produktivitas pagi, kedisiplinan, dan manajemen waktu. 
Disarankan adanya kolaborasi sekolah dan orang tua dalam membentuk pola hidup sehat siswa.</t>
  </si>
  <si>
    <t>HUBUNGAN POLA ASUH OTORITER DENGAN PERILAKU SELF-HARM PADA REMAJA</t>
  </si>
  <si>
    <t xml:space="preserve">Remaja berada pada fase perkembangan yang penuh tantangan dan tekanan, baik secara emosional, sosial, maupun psikologis. Ketidakmampuan dalam menghadapi tekanan tersebut kerap memicu perilaku menyakiti diri sendiri (self-harm), yaitu tindakan melukai tubuh tanpa adanya keinginan untuk mengakhiri hidup. Salah satu aspek penting yang memengaruhi kecenderungan ini adalah pola asuh orang tua, terutama pola asuh otoriter yang ditandai dengan kontrol ketat dan minimnya kehangatan emosional. Penelitian ini bertujuan untuk mengidentifikasi adanya hubungan antara pola asuh otoriter dengan perilaku self-harm pada remaja. Penelitian dilakukan dengan pendekatan kualitatif interpretatif dengan desain pra-eksperimental one- group pretest-posttest kepada siswa  SMA. Hasil penelitian memperlihatkan adanya korelasi positif yang signifikan, di mana pola asuh yang kaku dan tidak terbuka berkaitan dengan peningkatan perilaku self-harm pada remaja. Oleh karena itu, penting bagi orang tua dan pihak terkait untuk menerapkan pola pengasuhan yang lebih suportif dan komunikatif agar dapat membantu remaja mengelola emosinya secara sehat. Penelitian ini dapat menjadi
acuan dalam upaya pencegahan perilaku menyimpang pada
kalangan remaja. </t>
  </si>
  <si>
    <t>Jam Tidur vs Jam Belajar: Mana yang Lebih Menentukan Kesuksesan Akademik?</t>
  </si>
  <si>
    <t>Kesuksesan akademik siswa dipengaruhi oleh berbagai faktor, termasuk jam belajar dan jam tidur. Penelitian ini mengkaji hubungan antara kedua variabel tersebut untuk mengetahui pengaruhnya terhadap konsentrasi dan prestasi akademik. Masalah yang diangkat adalah sejauh mana jam tidur dan jam belajar berkontribusi pada performa akademik, serta variabel mana yang lebih dominan.
Penelitian dilakukan dengan pendekatan deskriptif kuantitatif pada 33 siswa SMA Negeri 3 Maros tahun ajaran 2025/2026. Data dikumpulkan melalui wawancara, observasi, angket, dan jurnal tidur harian, kemudian dianalisis dengan pendekatan analisis tematik. Responden dibagi menjadi dua kelompok, yaitu siswa yang tidur cukup (8–10 jam) dan siswa yang sering begadang (</t>
  </si>
  <si>
    <t>Analisis Persentase Remaja Pengidap Anxiety Disorder dan Hubungan Dengan Penggunaan Media Sosial</t>
  </si>
  <si>
    <t>Penelitian ini meneliti tentang Persentase Pengidap Anxiety Disorder dari tahun  ke tahun mulai tahun 2020 hingga 2024 di Indonesia. Penelitian ini juga mencari tau tentang ketergantungan  penggunaan media sosial yang menyebabkan anxiety disorder.</t>
  </si>
  <si>
    <t>Dampak Penggunaan Chat AI Terhadap Kesehatan Mental dan Kemampuan Bersosialisasi Remaja</t>
  </si>
  <si>
    <t>Penelitian ini bertujuan untuk mengetahui bagaimana penggunaan Chat AI berpengaruh terhadap kesehatan mental dan kemampuan bersosialisasi remaja. Chat AI semakin banyak digunakan remaja sebagai teman ngobrol, sumber informasi, maupun hiburan. Namun, penggunaan yang berlebihan bisa menimbulkan dampak negatif, seperti rasa kesepian, ketergantungan, atau berkurangnya interaksi sosial di dunia nyata sehingga minimnya kemampuan bersosialisasi remaja</t>
  </si>
  <si>
    <t>Antara Rasional dan Emosional: Perbedaan Gaya Koping Remaja Berdasarkan Gender di Lingkungan Sekolah</t>
  </si>
  <si>
    <t>Menjelaskan dan meneliti tentang perbedaan gaya koping remaja berdasarkan gender, gaya koping atau cara menghadapi dan mengatasi situasi pada remaja perempuan lebih condong ke emosional atau emotion focused coping seperti mencari dukungan atau bercerita dengan teman sebaya, sedangkan remaja laki-laki lebih cenderung ke gaya koping rasional atau problem focused coping seperti menghadapinya atau bahkan melakukan penghindaran, hal ini didapat berdasarkan hasil kuisioner yang diujikan di sekolah.</t>
  </si>
  <si>
    <t>Pengaruh overthinking terhadap distorsi kongitif dan tingkat stres pada siswa SMA Negeri 3 Palembang</t>
  </si>
  <si>
    <t>Hasil penelitian ini menunjukkan bahwa overthinking memiliki pengaruh yang signifikan terhadap distorsi kognitif dan tingkat stres pada siswa SMA Negeri 3 Palembang. Sebagian besar siswa berada pada kategori overthinking sedang hingga tinggi, yang tercermin dari kebiasaan memikirkan masalah berlebihan, kesulitan mengendalikan pikiran, membayangkan kemungkinan buruk, serta mengalami kelelahan mental maupun gangguan tidur.</t>
  </si>
  <si>
    <t>SAPA  (Sadar dan Peduli Aksesibilitas): Membumikan Bahasa Isyarat</t>
  </si>
  <si>
    <t>Penelitian ini mengangkat SAPA sebagai inovasi berbasis teknologi dan gerakan sosial untuk mendorong inklusi masyarakat terhadap teman tuli. Melalui pengembangan aplikasi edukatif yang ramah pengguna, SAPA bertujuan menjembatani komunikasi, meningkatkan kesadaran publik, dan memperluas akses informasi di berbagai aspek kehidupan, seperti pendidikan, layanan publik, dan interaksi sosial. Dengan pendekatan Research and Development, penelitian ini berupaya menciptakan solusi nyata demi masyarakat yang lebih empatik, adil, dan tanpa hambatan komunikasi.</t>
  </si>
  <si>
    <t>Menggenggam Dunia, Kehilangan Diri: Analisis Psikologis Nomophobia sebagai Gejala Disintegrasi Keseimbangan Hidup Digital dan Nyata pada Siswa SMA kelas XII Kota Prabumulih</t>
  </si>
  <si>
    <t>Istilah nomophobia ini diciptakan untuk menggambarkan perasaan takut,cemas, dan khawatir ketika kehilangan handphone atau merasa tidak bisa jauh dari handphone. Ketakutan tidak memiliki perangkat seluler ini sering dianggap sebagai tanda penggunaan perangkat digital yang bermasalah, menurut beberapa ahli dapat berdampak buruk pada kesehatan mental dan kesejahteraan. Sehingga penelitian ini penting dilakukan karena rasa ketergantungan pada handphone akan menyebabkan beberapa siswa SMA kelas
XII Kota Prabumulih tidak dapat menyeimbangkan kehidupan dunia nyata &amp; digital.</t>
  </si>
  <si>
    <t>Studi Perbandingan Efek Benign dan Malicious Envy pada Kelompok Jenis Kelamin Remaja</t>
  </si>
  <si>
    <t>Penelitian ini berlandaskan pada pengamatan peneliti terhadap lingkungan SMA Negeri 1 Palembang yang menunjukkan tingkat iri antar remaja. Penelitian ini dilakukan untuk mengetahui perbandingan efek benign dan malicious envy pada kelompok jenis kelamin remaja.</t>
  </si>
  <si>
    <t>Selalu Online, Selalu Takut Ketinggalan: Analisis Fenomena FOMO (Fear of Missing Out) di Kalangan Remaja SMA di Tengah Gempuran Budaya Digital dan Media Sosial</t>
  </si>
  <si>
    <t>Pernahkah kamu merasa gelisah ketika melihat teman lebih populer?
Warning!! Jika kalian merasakan hal tersebut. Maka kalian harus berhati-hati karena itu merupakan gejala Fomo (Fear Of Missing Out). Semakin lama remaja online maka akan menyebabkan semakin besarnya peluang untuk munculnya sikap tersebut. Hal ini dapat menyebabkan remaja menghabiskan waktu berlebihan sehingga mengurangi produktivitas dan keseimbangan hidup serta mereka akan lebih mudah untuk merasa cemas, gelisah, takut ketinggalan informasi dan kurangnya kepercayaan diri dikarenakan banyaknya tekanan yang dihadapinya.
Remaja diharapkan mampu mengembangkan kesadaran diri dalam menggunakan media sosial secara lebih bijak dengan cara membatasi waktu akses, menyeimbangkan aktivitas digital dan aktivitas nyata, serta meningkatkan keterampilan untuk mengelola stres dan kecemasan.</t>
  </si>
  <si>
    <t>Studi Literatur: Hubungan Tingkat Literasi dengan Kemampuan Berpikir Kritis pada Remaja dari Perspektif Psikologi Pendidikan</t>
  </si>
  <si>
    <t>Makalah ini meneliti keterkaitan antara literasi dan kemampuan berpikir kritis pada remaja melalui studi literatur dan wawancara. Hasilnya menunjukkan bahwa literasi bukan sekadar membaca dan menulis, tetapi juga melatih remaja untuk memahami, menganalisis, serta menilai informasi secara logis dan reflektif. Dari perspektif psikologi pendidikan, literasi berperan sebagai fondasi penting dalam membentuk keterampilan berpikir tingkat tinggi yang mendukung pengambilan keputusan yang matang.</t>
  </si>
  <si>
    <t>Studi Kasus Gen Z: Inovasi Jurnal Anti-FOMO dan Keterlibatan dalam Tren Tiktok Challenge Pada Media Sosial</t>
  </si>
  <si>
    <t>Era digital ditandai dengan pesatnya pertumbuhan media sosial, khususnya TikTok yang menjadi platform utama bagi Gen Z. Fenomena  FOMO (nimbulkan kecemasan agar tidak ketinggalan tren, sehingga mendorong partisipasi berlebihan dalam berbagai tantangan digital. Penelitian ini bertujuan untuk menganalisis pengaruh FOMO terhadap partisipasi Gen Z dalam tren TikTok challenge serta menilai efektivitas “Jurnal Anti-FOMO” sebagai intervensi dalam mengurangi perilaku negatif seperti kecanduan media sosial, narsisme digital, dan perilaku konsumtif. 
Metode penelitian menggunakan pendekatan mixed methods dengan desain deskriptif-korelasional. Data diperoleh melalui penyebaran kuesioner kepada lebih dari 100 siswa kelas X, XII, dan XII SMAN 3 Palembang sebagai representasi Gen Z aktif pengguna TikTok. Kuesioner mengukur tingkat FOMO, intensitas keterlibatan dalam tren TikTok, serta perubahan perilaku setelah menggunakan “Jurnal Anti-FOMO”. 
Hasil menunjukkan adanya penurunan kecenderungan perilaku FOMO setelah responden rutin menggunakan jurnal. Responden menjadi lebih teratur dalam mengatur jadwal, mampu membatasi penggunaan gadget, serta lebih sadar untuk melakukan aktivitas produktif. Dengan demikian, “Jurnal Anti-FOMO” dinilai efektif sebagai inovasi sederhana untuk membantu Gen Z menggunakan media sosial secara lebih sehat.</t>
  </si>
  <si>
    <t>Media Terapi Digital Berbasis Frekuensi Binaural Beats Deta Dengan White Noise Untuk Meningkatkan Relaksasi dan Kualitas Tidur pada Siswa SMA Negeri 1 Bawang, Banjarnegara</t>
  </si>
  <si>
    <t>penelitian ini menggunakan pre test dan post test, kamimeneliti frekuensi binaural beast delta untuk meningkatkan kualitas tidur dan relaksasi pada remaja selain itu kami juga menggunakan white noise (suara hujan) untuk membuat pendengar merasa lebih rileks dan tenang</t>
  </si>
  <si>
    <t>KONFLIK INTERNAL DAN PERSEPSI MASA DEPAN (Analisis Pola Pikir Ibu Hamil Legal Versus Ilegal)</t>
  </si>
  <si>
    <t>Kehamilan adalah salah satu fase penting bagi seorang perempuan, maka dari itu ibu hamil butuh dukungan dari pasangan, keluarga, dan masyarakat sekitarnya untuk dapat merasa aman, nyaman, dan dilindungi. Namun tidak semua ibu hamil bisa merasakan hal itu. Rata-rata ibu hamil yang mengalami kehamilan ilegal (hamil diluar nikah) merasakan perasaan tidak aman, tidak nyaman, dan tidak dilindungi. Tujuan riset ini adalah mempelajari perbedaan pola pikir kedua jenis ibu hamil baik yang legal maupun ilegal agar masyarakat bisa memberi reaksi netral terhadap hal yang sudah terjadi (kehamilan ilegal)</t>
  </si>
  <si>
    <t>Aplikasi DEDU 2IN1 (deteksi dan edukasi) Kesehatan Mental-Emosional Berbasis Psikoedukasi dan Support System pada Remaja MTsM 1 Banjarnegara</t>
  </si>
  <si>
    <t>Penelitian ini mengembangkan dan menilai aplikasi DEDU 2in1 (Deteksi dan Edukasi) Kesehatan Mental Emosional berbasis monitoring keluarga untuk remaja Gen-Z di MTsN 1 Banjarnegara. Aplikasi ini dirancang untuk mendeteksi kesehatan mental menggunakan Strengths and Difficulties Questionnaire (SDQ) dan memberikan video psikoedukasi. Metode penelitian memakai pendekatan campuran dengan kualitatitatif melalui wawancara dan kuantitatif dengan uji T sebelum dan sesudah penggunaan aplikasi pada 25 siswa serta usability testing menggunakan kuesioner pada 5 siswa secara purposive sampling. Aplikasi dikembangkan dengan framework Software Development Life Cycle (SDLC) dan coding melalui Visual Studio Code. Hasil menunjukkan aplikasi efektif mendeteksi kesehatan mental emosional dan memberikan edukasi yang relevan, dengan perubahan positif pada responden. Nilai skor rata-rata instrumen PSSUQ menunjukkan kategori Sysuse 4,63 (92,50%), InfoQual 4,62 (92,50%), dan Interqual 4,73 (94,67%). Aplikasi ini juga memfasilitasi monitoring keluarga dengan skor usability 93,1%. Penelitian memberi kontribusi dalam pengembangan alat deteksi dan edukasi gangguan mental emosional serta memperkuat peran keluarga dalam penanganan kesehatan mental remaja.
Kata kunci: DEDU, kesehatan mental emosional, psikoedukasi, remaja, SDQ</t>
  </si>
  <si>
    <t>Stigma Generasi Stroberi : Perspektif Sosial-Psikologi Terhadap Identitas Gen Z di MAN 1 Kudus</t>
  </si>
  <si>
    <t>Judul ini menunjukkan penelitian tentang bagaimana Generasi Z di MAN 1 Kudus dipandang melalui stigma “Generasi Stroberi”, yaitu generasi yang dinilai rapuh, mudah menyerah, dan kurang tahan tekanan. Penelitian menggunakan perspektif sosial-psikologi, artinya melihat fenomena ini dari sisi interaksi sosial, lingkungan, serta aspek psikologis individu dalam membentuk identitas Gen Z.</t>
  </si>
  <si>
    <t>ANALISIS DESAIN GAMIFIKASI PADA APLIKASI QUIZIZZ: DAMPAK TERHADAP MOTIVASI BELAJAR DI PONDOK AL-MU`MIN MUHAMMADIYAH TEMBARAK TEMANGGUNG</t>
  </si>
  <si>
    <t>seiring perkembangan teknologi, pembelajaran digital menjadi semakin menarik. penelitian ini mengkaji salah satu platform populer yaitu quizizz, yang memanfaatkan desain gamifikasi untuk meningkatkan motivasi belajar. kami akan membahas desain gamifikasi yang ada pada aplikasi ini dan dampaknya terhadap motivasi belajar santri.</t>
  </si>
  <si>
    <t>Studi Kuantitatif tentang Pengaruh Motivasi Akademik dan Identitas Sosial terhadap Penggunaan Artificial Intelligence oleh Siswa SMA di Jawa Tengah</t>
  </si>
  <si>
    <t>Penelitian ini merupakan studi kuantitatif dengan desain ex post facto korelasional yang bertujuan untuk menganalisis pengaruh motivasi akademik dan identitas sosial terhadap penggunaan Artificial Intelligence (AI) dalam pembelajaran siswa SMA di Jawa Tengah. Data dikumpulkan melalui kuesioner skala Likert yang sudah diuji validitas dan reliabilitasnya, kemudian dianalisis menggunakan regresi linier berganda.
Hasil penelitian menunjukkan bahwa motivasi akademik dan identitas sosial secara simultan berpengaruh signifikan terhadap penggunaan AI dengan kontribusi sebesar 65,3% (R²=0,653). Secara parsial, motivasi akademik menjadi faktor dominan (β=0,440; sig. 0,000), sedangkan identitas sosial juga berpengaruh signifikan meskipun lebih kecil (β=0,146; sig. 0,023). Temuan ini menegaskan bahwa faktor internal berupa motivasi akademik lebih kuat mendorong siswa memanfaatkan AI, namun faktor eksternal berupa identitas sosial tetap penting dalam mendukung optimalisasi pembelajaran digital.</t>
  </si>
  <si>
    <t>Kidung Aksama Music Therapy sebagai Harmoni Budaya untuk Menurunkan Tingkat Insomnia pada Mahasiswa Tunanetra</t>
  </si>
  <si>
    <t>Penelitian ini mengkaji efektivitas terapi musik Kidung Aksama dalam menurunkan insomnia dan kecemasan pada remaja tunanetra. Terapi ini menurunkan kecemasan secara signifikan dengan efek besar (Cohen’s d=0,936) dan menurunkan insomnia dengan efek sedang (Cohen’s d=0,712) meski belum signifikan. Hasil menunjukkan potensi terapi musik berbasis budaya sebagai intervensi non-farmakologis yang aman, inklusif, dan bermanfaat bagi kesejahteraan psikologis serta kualitas tidur remaja tunanetra.</t>
  </si>
  <si>
    <t>Efek Psikologis Desain Avatar Chatbot: Pengaruh Attractive vs Non-Attractive Visual Design terhadap Emotional Attachment dan Usage Behavior Remaja Indonesia</t>
  </si>
  <si>
    <t>Penelitian ini mengkaji pengaruh desain visual avatar chatbot (attractive vs non-attractive) terhadap emotional attachment dan usage behavior remaja Indonesia. Eksperimen dilakukan pada 60 siswa SMA dengan interaksi chatbot selama 30 menit. Hasil menunjukkan avatar attractive meningkatkan keterikatan emosional, durasi, serta intensitas penggunaan dibanding non-attractive. Temuan ini menegaskan teori attractiveness bias dan memberi rekomendasi praktis bagi pengembangan chatbot yang lebih sesuai dengan kebutuhan psikologis remaja.</t>
  </si>
  <si>
    <t>Backburner : Pilih mundur atau hancur ? (Analisis dampak psikologis toxic relationship di lingkungan siswa SMP di Kota Semarang)</t>
  </si>
  <si>
    <t>Penelitian ini bertujuan untuk menganalisis dampak psikologis dari toxic relationship di lingkungan siswa SMP di Kota Semarang. Fokus utama adalah memahami bagaimana toxic relationship mempengaruhi kesehatan mental dan perilaku siswa, serta mencari solusi yang dapat membantu siswa mengatasi masalah tersebut untuk menciptakan lingkungan sekolah yang lebih sehat dan positif.</t>
  </si>
  <si>
    <t>Tekanan Digital dan Darurat Kesehatan Mental pada Generasi Z:Analisis Pembentuk Kepribadian Ganda dalam Era Digitalisasi</t>
  </si>
  <si>
    <t>Penelitian ini membahas mengenai kepribadian ganda yang muncul akibat perkembangan digitalisasi yang masif. Dan mengakibatkan tekanan digital hingga krisis identitas politik dalam ruang digitalisasi</t>
  </si>
  <si>
    <t>Transformasi Pandangan dan Self-Efficacy Pelajar SMAN 1Ngemplak Boyolali terhadap Pendidikan Tinggi melalui TayanganClash of Champions Ruangguru</t>
  </si>
  <si>
    <t>Dalam era digital, media edukatif semakin memainkan peran penting dalam membentuk keyakinan dan motivasi generasi muda terhadap masa depan pendidikan mereka. Tayangan Clash of Champions yang diproduksi oleh Ruangguru merupakan salah satu inovasi dalam dunia pendidikan yang menggabungkan unsur kompetisi, hiburan, dan pembelajaran. Tayangan ini menampilkan pelajar dari berbagai daerah yang berkompetisi dalam bidang akademik, dengan format yang menarik dan interaktif.Pendekatan penelitian yang digunakan dalam penelitian ini adalah pendekatan kualitatif deskriptif. Penelitian ini bertujuan untuk menggambarkan dan menganalisis transformasi pandangan pelajar SMA terhadap pendidikan tinggi melalui tayangan Clash of Champions (COC) Ruangguru, dengan fokus pada aspek self-efficacy yang muncul dari pengalaman menonton tayangan tersebut.Perguruan tinggi sangat penting bagi pelajar untuk meraih cita-citanya. Sebelum melihat CoC beberapa pelajar responden kami menilai bahwa perguruan tinggi penting,Tayangan Clash of Champions (CoC) yang diproduksi oleh Ruangguru dan disiarkan melalui berbagai platform media sosial, khususnya YouTube, telah memberikan pengaruh yang signifikan terhadap transformasi pandangan dan peningkatan self-efficacy pelajar SMAN 1 Ngemplak Boyolali dalam memandang pendidikan tinggi. Sebelum menonton CoC, sebagian pelajar memandang pendidikan tinggi sebagai sesuatu yang penting namun terasa berat untuk dicapai karena persaingan yang ketat dan ketidakpastian strategi yang harus ditempuh</t>
  </si>
  <si>
    <t>Dampak MBG Terhadap Perkembangan Belajar Siswa SMAN 7 SKA</t>
  </si>
  <si>
    <t>Penelitian yang penulis lakukan berfokus pada MBG (makan bergizi gratis) yang diadakan di SMAN 7 Surakarta, penelitian kami menggunakan metode kualitatif deskriptif dengan cara mengambil sampel jawaban wawancara siswa dan siswi kelas 11 SMAN 7 Surakarta, kami juga melakukan validitas data dengan membandingkan jawaban siswa satu dengan siswa yang lain, dengan wawancara berupa pertanyaan yang kami ajukan "bagaimana menurut pendapatmu setelah menerima MBG menjadi mengantuk atau justru semangat belajar", hasil dari penelitian kami 2 siswi menjawab mengantuk setelah menerima MBG, dan 4 siswa menjadi semangat belajar setelah menerima MBG. Melalui penelitian mengenai MBG, penulis ingin memberikan gambaran mengenai pentingnya program tersebut serta mendorong kesadaran masyarakat dan pemerintah untuk terus mendukung pemenuhan gizi seimbang bagi generasi muda.</t>
  </si>
  <si>
    <t>Dampak Riset Kanker Payudara terhadap Ibu Menyusui</t>
  </si>
  <si>
    <t>Kanker payudara merupakan salah satu penyakit yang banyak menyita perhatian dunia medis karena angka kejadiannya yang cukup tinggi pada perempuan. Dalam konteks ibu menyusui, kanker payudara menjadi isu penting karena menyangkut kesehatan ibu sekaligus keberlangsungan pemberian ASI kepada bayi. Riset mengenai kanker payudara tidak hanya berfokus pada pengobatan, tetapi juga pada bagaimana dampaknya terhadap proses laktasi, psikologis ibu, serta kualitas hidup keluarga.  Secara medis, hasil riset menunjukkan bahwa kanker payudara dapat mengganggu produksi dan penyaluran ASI. Tumor atau jaringan abnormal pada payudara dapat menekan saluran susu, menyebabkan nyeri, pembengkakan, bahkan perubahan bentuk payudara. Selain itu, metode pengobatan kanker seperti operasi, kemoterapi, dan radioterapi dapat memengaruhi kemampuan ibu untuk menyusui. Pada beberapa kasus, payudara yang terinfeksi kanker harus diangkat sehingga proses menyusui hanya dapat dilakukan dengan satu sisi payudara atau bahkan terhenti sepenuhnya.  Dampak riset ini juga menyentuh aspek psikologis. Ibu menyusui yang terdiagnosis kanker payudara sering kali merasa cemas, stres, hingga mengalami depresi karena harus menghadapi penyakit serius di tengah tanggung jawab memberikan nutrisi terbaik untuk bayinya. Penelitian menunjukkan bahwa dukungan emosional dari keluarga, tenaga kesehatan, serta komunitas sangat berpengaruh terhadap ketahanan mental ibu. Dengan adanya riset yang terus berkembang, muncul pendekatan baru dalam konseling psikososial bagi ibu penderita kanker payudara agar tetap merasa percaya diri dan tidak kehilangan harapan dalam menjalani pengobatan.  Selain itu, riset juga menyoroti dampak jangka panjang pada bayi. Bayi yang terpaksa berhenti menyusu akibat kondisi ibu perlu diberikan alternatif nutrisi lain, seperti susu formula atau ASI donor yang telah melalui proses skrining ketat. Meski demikian, riset menyatakan bahwa manfaat ASI pada masa awal kehidupan tetap tidak tergantikan, sehingga setiap upaya tetap diarahkan untuk mendukung ibu menyusui selama kondisi medis memungkinkan.  Riset kanker payudara terhadap ibu menyusui juga membuka peluang inovasi di bidang medis, misalnya pengembangan terapi yang lebih ramah terhadap proses laktasi, serta strategi pencegahan dan deteksi dini yang menyasar perempuan usia subur. Hal ini penting agar ibu menyusui dapat memperoleh penanganan yang optimal tanpa harus kehilangan kesempatan memberikan ASI.  Dengan demikian, makalah ini menegaskan bahwa dampak riset kanker payudara terhadap ibu menyusui mencakup aspek biologis, psikologis, dan sosial. Hasil penelitian tidak hanya memberikan pemahaman lebih mendalam tentang hubungan kanker payudara dan laktasi, tetapi juga mendorong munculnya solusi komprehensif untuk meningkatkan kualitas hidup ibu dan anak.</t>
  </si>
  <si>
    <t>analisis pengaruh kehadiran learning patner untuk meningkatkan minat, motivasi intrisik dan partisipasi aktif siswa gen z di sma negeri 1 dalam belajar</t>
  </si>
  <si>
    <t>penelitian ini membahas tentang learning patner atau teman belajar sebagai solusi untuk mengatasi kendala dalam minat, motivasi, dan partisipasi aktif siswa gen z dalam belajar.</t>
  </si>
  <si>
    <t>Bullying sebagai Faktor Pemicu Perilaku Agresif pada Remaja</t>
  </si>
  <si>
    <t>Penelitian ini bertujuan untuk mengetahui bagaimana bullying dapat menjadi faktor pemicu munculnya perilaku agresif pada remaja. Dengan menggunakan pendekatan psikologi dan sosiologi, penelitian ini berfokus pada dampak pengalaman bullying terhadap emosi, sikap, serta interaksi sosial remaja. Hasil penelitian diharapkan dapat menjadi masukan dalam upaya pencegahan perilaku agresif di kalangan pelajar.</t>
  </si>
  <si>
    <t>Analisis Kualitatif Efek Burnout Pada Siswa Berprestasi di SMP Negeri 9 Semarang</t>
  </si>
  <si>
    <t>Penelitian ini dilakukan untuk mengetahui bentuk gejala, faktor internal dan eksternal, dampak, serta cara menanggulangi burnout yang ada di SMP Negeri 9 Semarang.</t>
  </si>
  <si>
    <t>Integrasi EDS-KEJU ASLI Terhadap Partisipasi Aktif Gen Z Dalam Pengelolaan Sampah SMP N 1 Mrebet.</t>
  </si>
  <si>
    <t>Penelitian ini berfokus pada partispasi aktif gen z dalam pengelolaan sampah di sekolah dengan mengintegrasikan Evaluasi Diri Sekolah (EDS) dengan Kebersihan, Edukasi, Jujur, Unggul, Aktif, Sinergis, Lestari, Inspiratif (KEJU ASLI)</t>
  </si>
  <si>
    <t>Hubungan Intensitas Penggunaan HP dengan Ketidakdisiplinan Peserta Didik Kelas 8 SMP Tarakanita Magelang</t>
  </si>
  <si>
    <t>Penelitian ini bertujuan untuk mengetahui hubungan antara intensitas penggunaan HP dan ketidakdisiplinan peserta didik kelas 8. Penelitian menggunakan pendekatan kuantitatif dengan jenis korelasional. Sampel diambil secara purposive dari peserta didik kelas 8 tahun ajaran 2025/2026. Data dikumpulkan melalui angket tertutup dan dokumentasi dari pihak sekolah, kemudian dianalisis menggunakan teknik korelasi Pearson Product Moment.</t>
  </si>
  <si>
    <t>pengaruh media sosial terhadap emosi dan kecemasan remaja : implikasi pada prestasi akademik dan kesejahteraan mental</t>
  </si>
  <si>
    <t>Era digital membawa perubahan pada sebuah perkembangan dalam kehidupan. Di era ini media sosial telah menjadi bagian tak terpisahkan dari kehidupan khususnya remaja. Hal ini memunculkan kekhawatiran terkait dampak negatif media sosial terhadap pencapaian prestasi akademik dan kesejahteraan mental remaja. Tujuan darı penelitian ini adalah untuk mengetahui pengaruh media sosial dengan prestasi akademik dan kesejahteraan mental remaja. Penelitian ini adalah penelitian kuantitatif dan kualitatif dengan metode pengumpulan data melalui observasi, wawancara, dan kuesioner. Metode yang digunakan adalah ujı normalitas, uji  multikolinearitas, ujı heteroskedastisitas, ujı koefisien korelasi, uji t one sample-test dan data yang berbentuk diagram dengan software Nvivo 12 pro. Hasil penelitian ini menunjukkan bahwa media sosial dapat mempengaruhi perilaku sehari hari remaja. Berdasarkan hasil pengolahan data dari Nvivo diketahui 69,79% perasaan remaja berubah Setelah menggunakan media sosial. Oleh karena itu, remaja harus bijak menggunakan media sosial agar tidak mudah terbawa pengaruh negatif dari media sosial.</t>
  </si>
  <si>
    <t>Like untuk Luka: Antara Pelarian dan Validasi dalam Komodifikasi Kesedihan Di Media Sosial Pada Gen Z Di Kota Semarang</t>
  </si>
  <si>
    <t>Penelitian ini mengkaji komodifikasi kesedihan pada Gen Z di Instagram sebagai sarana validasi sosial dan strategi coping stress. Gen Z kerap menjadikan kesedihan sebagai konten untuk mencari dukungan, sesuai konsep Looking Glass Self, Social Validation Theory, dan Self Determination Theory. Dengan metode mixed methods, penelitian ini menganalisis bagaimana praktik tersebut menjadi strategi adaptif, meski berisiko menimbulkan privasi hilang, stigma, dan retraumatisasi.</t>
  </si>
  <si>
    <t>Pengaruh Journaling terhadap Penurunan Perilaku Inner Saboteur pada Siswa Kelas IX SMP Tarakanita Grogol Tahun Pelajaran 2025/2026</t>
  </si>
  <si>
    <t>Inner saboteur merupakan perilaku yang dapat mencegah dan menghambat individu  dalam mencapai tujuan. Perilaku yang ditunjukkan seperti prokrastinasi, menjalin dan bertahan dalam hubungan yang toxic, pesimis, dan cemas atau takut berlebih. Perilaku inner saboteur tersebut tentunya berdampak besar terhadap perkembangan diri. Penelitian ini bertujuan untuk mengetahui pengaruh journaling terhadap penurunan perilaku inner saboteur pada Siswa Kelas IX SMP Tarakanita Grogol Tahun Pelajaran 2025/2026. Penelitian menggunakan pendekatan kuantitatif. Metode yang digunakan dalam penelitian yaitu pre experimental. Bentuk pre experimental yang digunakan yaitu one-group pretest-posttest design karena dalam penelitian ini tidak menggunakan variabel kontrol dan dipilih sampel menggunakan purposive sampling dengan memiliki kriteria skor inner saboteur inner saboteur tinggi dalam pretest. Berdasarkan uji Wilcoxon didapatkan hasil Sig. (2-Tailed) 0.005 yang dapat disimpulkan bahwa journaling memiliki pengaruh terhadap penurunan perilaku Inner Saboteur pada Siswa Kelas IX SMP Tarakanita Grogol Tahun Pelajaran 2025/2026. Hasil penelitian direkomendasikan bagi guru Bimbingan dan Konseling dan remaja.</t>
  </si>
  <si>
    <t>Manajemen One for fifteen sebagai Pendekatan Humanis dalam meningkatkan kenyamanan Santri di Asrama: Studi Kasus Pondok Pesantren Almatera Temanggung</t>
  </si>
  <si>
    <t>Santri merupakan pelajar yang tinggal di pesantren untuk menuntut ilmu agama maupun umum. Pesantren Almatera Temanggung menerapkan integrated curriculum dengan memadukan akhlak Islami, pengetahuan umum dan teknologi. Kehidupan di asrama membuat santri harus beradaptasi dengan lingkungan baru, sehingga peran musyrifah sebagai pengganti orang tua menjadi penting. Pesantren Almatera menggunakan manajemen one for fifteen, yaitu satu musyrifah membimbing 15 santri dalam halaqah. Namun, belum semua santri merasakan manfaatnya. Penelitian ini bertujuan mengkaji efektivitas metode tersebut dalam meningkatkan kenyamanan santri di Pondok Pesantren Almatera. Rumusan masalah meliputi bagaimana metode tersebut membantu adaptasi, efektivitasnya menciptakan kenyamanan, serta persepsi santri terhadap peran musyrifah. Penelitian menggunakan metode studi kasus dengan pendekatan penelitian kualitatif untuk memahami secara mendalam penerapan manajemen melalui pengumpulan dan analisis data non-numerik. Hasil penelitian menunjukkan metode ini berdampak positif dalam memberi dukungan emosional, spiritual, praktis, menjadi pengganti orang tua, dan meningkatkan keteraturan. Santri merasakan kenyamanan melalui keteraturan kegiatan dan komunikasi dengan musyrifah. Namun, efektivitasnya bervariasi; sebagian santri merasa terbantu, sementara lainnya mengalami hambatan komunikasi. Persepsi santri secara umum positif, tetapi keberhasilan sangat dipengaruhi kualitas interaksi, kompetensi komunikasi, dan kedekatan personal. Secara keseluruhan, metode ini cukup efektif membantu adaptasi dan kenyamanan santri, tetapi masih perlu optimalisasi dalam komunikasi, pelatihan musyrifah, dan monitoring manajemen.</t>
  </si>
  <si>
    <t>Dampak Kebijakan Jendela Waktu Akses Gawai terhadap Dinamika Interaksi Sosial: Studi Kasus Fenomena Phubbing di SMA Unggulan CT ARSA Foundation Sukoharjo</t>
  </si>
  <si>
    <t>Penelitian ini mengkaji dampak kebijakan pembatasan akses gawai terhadap fenomena phubbing di SMA berasrama CT ARSA Sukoharjo. Studi kualitatif ini menemukan kebijakan tersebut efektif menekan phubbing secara situasional, namun tidak mengubah kebiasaan. Temuan kuncinya adalah karakteristik personal siswa (seperti ekstroversi) menjadi faktor penentu utama dalam interaksi sosial, lebih dominan dibandingkan peraturan eksternal yang ada.</t>
  </si>
  <si>
    <t>Analisis Konflik Batin Tokoh Utama Dalam Novel 'Rasa' Karya Tere Liye: Tinjauan Psikologi Sastra</t>
  </si>
  <si>
    <t>Meneliti konflik batin pada tokoh utama dalam novel rasa karya tere liye dengan tinjauan psikologi sastra. Teori psikoanalisis Sigmund Freud yaitu i, ego dan super ego.</t>
  </si>
  <si>
    <t>Pengaruh Penggunaan Tiktok di Malam Hari Terhadap Pola Tidur dan Produktivitas Remaja Desa Banggalan, Magelang.</t>
  </si>
  <si>
    <t>penelitian ini meneliti tentang pengarauh penggunaan tiktok dimalam hari terhadap polatidur dan produktivitas remaja desa banggalan</t>
  </si>
  <si>
    <t>Analisis Psikologis Larangan Hajatan di Bulan Suro Terhadap Perubahan Sosial Pada Sikap dan Persepsi Generasi Z</t>
  </si>
  <si>
    <t>Penelitian ini bertujuan untuk: (1) Mengetahui dampak perubahan sosial dan persepsi Gen Z pada larangan hajatan di bulan suro; (2) Mengetahui faktor-faktor mempengaruhi perubahan sosial dan persepsi Gen Z terhadap larangan pada bulan suro; (3) Menganalisis korelasi perubahan sosial pada Gen Z di masa modern. Penelitian ini merupakan penelitian mixed method. Teknik pengambilan sampel random sampling sebanyak 37 orang di Kabupaten Boyolali. Teknik pengumpulan data meliputi penyebaran kuesioner, wawancara mendalam, dan observasi. Teknik analisis data meliputi analisis model interaktif, berupa reduksi data, sajian data, dan penarikan kesimpulan. Data dianalisis menggunakan software Nvivo 12 Pro. Untuk mengetahui keterkaitan variabel dilakukan uji regresi linear. Hasil penelitian menunjukkan perubahan sikap dan persepsi Gen Z dapat memengaruhi psikologi mereka terhadap larangan hajatan di bulan suro. Hal ini dibuktikan dengan hasil output regresi linear sederhana, didapatkan hasil 92,7%, 91%, dan 82,9% perubahan sosial berpengaruh terhadap pelaksanaan hajatan di bulan suro.</t>
  </si>
  <si>
    <t>Eksistensi Penyembuhan Dengan Tenaga Prana di Era Digital 5.0 (Studi Kualitatif Perkembangan Penyembuhan Tenaga Prana di Kota Semarang)</t>
  </si>
  <si>
    <t>Penelitian ini mengulas tentang sejarah, cara pengobatan, dan peran pengobatan prana sebagai pengobatan alternatif di dalam kehidupan. Metode modernnya yang menekankan pada pembersihan energi negatif melalui cakra ini dapat memberi manfaat bagi kesehatan fisik, ketenangan psikologis, serta dipandang sebagai bagian dari tradisi budaya dalam penyembuhan.</t>
  </si>
  <si>
    <t>Menemukan Ketahanan dalam Ketenangan: Pengaruh Pola Pikir Stoikisme terhadap Tingkat Stres Akademik Siswa SMA Generasi Z di Lingkungan Asrama</t>
  </si>
  <si>
    <t>Siswa Generasi Z di sekolah berasrama menghadapi tekanan psikologis dari tuntutan akademik, jadwal ketat, serta keterbatasan privasi. Penelitian ini bertujuan menganalisis pengaruh pola pikir stoikisme terhadap kesejahteraan psikologis dan stres akademik siswa di SMA Unggulan CT ARSA Foundation Sukoharjo. Metode penelitian menggunakan pendekatan kuantitatif deskriptif dengan responden 43 siswa melalui kuesioner skala Likert dan wawancara terhadap 2 siswa. Data dianalisis dengan uji validitas, reliabilitas, normalitas, linearitas, heteroskedastisitas, dan regresi linier sederhana menggunakan SPSS. Hasil penelitian menunjukkan instrumen reliabel (Cronbach Alpha 0,867) dan data berdistribusi normal (0,200 &gt; 0,05). Uji regresi menghasilkan nilai signifikansi 0,045 &lt; 0,05 yang membuktikan adanya pengaruh stoikisme terhadap stres akademik. Wawancara mendukung hasil kuantitatif dengan temuan bahwa penerapan stoikisme membantu siswa mengelola stres meskipun berpotensi menekan emosi jika berlebihan. Penelitian ini menyimpulkan bahwa stoikisme dapat menjadi strategi efektif dalam menjaga kesejahteraan psikologis siswa berasrama.</t>
  </si>
  <si>
    <t>PROSKIMHELT: INOVASI DISRUPTIF SEBAGAI SOLUSI KESENJANGAN KETERAMPILAN DAN STRES PEKERJAAN GEN Z</t>
  </si>
  <si>
    <t>Penelitian ini berangkat dari sebuah permasalahan mendesak yang dihadapi oleh Indonesia, khususnya di tingkat lokal. Meskipun Indonesia terus berupaya menjadi negara maju dan mengadopsi kemajuan teknologi seperti Revolusi Industri 5.0, tantangan sosial-ekonomi masih menjadi penghalang signifikan. Studi ini menyoroti kasus Kabupaten Ponorogo, di mana data Badan Pusat Statistik (BPS) per Maret 2024 menunjukkan persentase kemiskinan sebesar 9,11%. Angka ini bukan sekadar statistik, melainkan cerminan dari realitas yang lebih kompleks, di mana masyarakat Ponorogo menghadapi masalah serius seperti gelombang PHK, terbatasnya lapangan kerja, dan pendapatan yang stagnan, yang berujung pada penurunan daya beli. Di tengah situasi ini, penelitian ini secara spesifik berfokus pada Generasi Z, kelompok demografi yang lahir antara tahun 1997 hingga 2000-an. Mereka adalah generasi yang paling melek teknologi dan memiliki potensi besar sebagai agen perubahan yang dapat mendorong praktik bisnis inovatif dan berkelanjutan. Namun, paradoksnya, mereka juga merupakan kelompok yang paling rentan terhadap permasalahan ekonomi dan sosial saat ini. Berbagai sumber menunjukkan bahwa Generasi Z seringkali kesulitan mendapatkan pekerjaan yang layak karena adanya kesenjangan antara keterampilan yang mereka miliki dengan kebutuhan pasar kerja yang terus berkembang di era Industri 5.0. Kesenjangan ini tidak hanya menghambat kemajuan karier, tetapi juga menciptakan tekanan psikologis yang signifikan.
Sebagai akibat dari ketidakpastian ekonomi dan tantangan dalam mencari pekerjaan, Generasi Z sering kali mengalami gangguan mental seperti stres dan kecemasan. Tekanan untuk memenuhi ekspektasi sosial, beban hutang, dan persaingan yang ketat di pasar kerja membuat mereka rentan secara psikologis. Oleh karena itu, penelitian ini berargumen bahwa solusi untuk masalah pengangguran dan kemiskinan tidak bisa lagi hanya berfokus pada aspek ekonomi semata, tetapi juga harus mencakup dimensi kesehatan mental. Solusi Inovatif: Aplikasi PROSKIMHELT Melihat permasalahan tersebut, penelitian ini mengusulkan sebuah inovasi yang dirancang untuk mengatasi masalah ganda ini secara holistik: aplikasi digital bernama PROSKIMHELT (Improve Skill and Mental Health). Aplikasi ini didesain sebagai platform pembelajaran dan edukasi yang menjembatani kesenjangan antara keterampilan Generasi Z dengan tuntutan industri modern. PROSKIMHELT beroperasi dengan dua pilar utama. Pertama, aplikasi ini menyediakan modul peningkatan keterampilan ekonomi. Materi yang disajikan relevan dengan kebutuhan pasar saat ini, seperti keterampilan digital, kewirausahaan, dan literasi keuangan. Modul ini dirancang agar mudah diakses, praktis, dan dapat diaplikasikan langsung oleh pengguna. Tujuannya adalah untuk membekali Generasi Z dengan keterampilan yang dibutuhkan agar mereka menjadi lebih kompetitif di pasar kerja atau bahkan menciptakan lapangan kerja sendiri. Pilar kedua dari aplikasi ini adalah edukasi dan dukungan kesehatan mental. PROSKIMHELT menyadari bahwa produktivitas seseorang sangat dipengaruhi oleh kondisi mentalnya. Oleh karena itu, aplikasi ini juga menyediakan konten edukatif tentang cara mengelola stres dan kecemasan, serta teknik-teknik relaksasi. Pendekatan ini memastikan bahwa pengguna tidak hanya mendapatkan bekal keterampilan praktis, tetapi juga dukungan untuk menjaga kesejahteraan psikologis mereka di tengah tekanan hidup. Tujuan dan Kontribusi Penelitian
Secara keseluruhan, tujuan dari penelitian ini adalah untuk menunjukkan bagaimana inovasi digital dapat menjadi alat yang efektif dalam memberdayakan Generasi Z. Melalui pengembangan dan evaluasi PROSKIMHELT, penelitian ini berupaya memberikan solusi konkret untuk dua masalah utama yang dihadapi oleh generasi muda di Indonesia: pengangguran dan isu kesehatan mental.
Dengan membekali Generasi Z dengan keterampilan yang relevan dan ketahanan mental, aplikasi ini diharapkan dapat membantu mereka mengatasi hambatan dalam mencari pekerjaan dan berkontribusi secara optimal terhadap perekonomian. Pada akhirnya, inovasi ini diharapkan tidak hanya berdampak positif di tingkat lokal seperti Ponorogo, tetapi juga menjadi model yang dapat direplikasi untuk membantu Generasi Z di wilayah lain di Indonesia, sehingga secara kolektif dapat mempercepat transformasi Indonesia menjadi negara maju.</t>
  </si>
  <si>
    <t>Hubungan Antara Beban Kegiatan Pondok dan Tingkat Burnout Santri Ma’had Bahrul Huda Tuban</t>
  </si>
  <si>
    <t>Hubungan antara beban kegiatan pondok dan burnout santri di Ma’had Bahrul Huda Tuban menunjukkan bahwa jadwal yang padat, tuntutan hafalan, serta aturan disiplin dapat memicu kelelahan fisik maupun mental. Beban berlebih berpotensi menurunkan motivasi, semangat belajar, dan kesejahteraan santri, sehingga penting diteliti agar kegiatan pondok lebih seimbang dan mendukung kesehatan mental.</t>
  </si>
  <si>
    <t>Pengaruh Intensitas dan Gaya Pengasuh Orang Tua-Anak terhadap Prestasi Akademik Siswa</t>
  </si>
  <si>
    <t>Penelitian ini menganalisis pengaruh intensitas komunikasi dan gaya pengasuhan orang tua-anak terhadap prestasi akademik siswa berkurikulum internasional. Dengan 152 partisipan IB dan IGCSE (nilai IGCSE dikonversi ke skala IB 1–7), studi cross-sectional korelasional memakai PSI-II. Hasil: komunikasi efektif dan gaya otoritatif berkorelasi positif dengan prestasi; gaya otoriter, permisif, dan tidak terlibat terkait hasil lebih rendah. Implikasi: pentingnya komunikasi hangat bagi prestasi.</t>
  </si>
  <si>
    <t>Pengaruh Kebiasaan Membaca Sejak Kecil Terhadap Minat Baca Remaja di Era Digital</t>
  </si>
  <si>
    <t>Penelitian ini dilakukan karena kami melihat banyak minat membaca yang menurun di Indonesia apalagi di kalangan remaja. Berdasarkan pengalaman pribadi salah satu peneliti, peneliti melihat bahwa anak yang dibacakan cerita sejak kecil oleh orang tua nya lebih memiliki minat baca yang cukup tinggi.</t>
  </si>
  <si>
    <t>Hubungan Mekanisme Pola Asuh Keluarga Terhadap Risiko Berkembangnya Skizofrenia di Masa Remaja</t>
  </si>
  <si>
    <t>Meneliti pengaruh dari berbagai cara orangtua mendidik (pola asuh) yang dapat menyebabkan penyakit mental skizofrenia.</t>
  </si>
  <si>
    <t>Journaling Reflektif : Media Pengenalan Diri dan Pengelolaan Emosi pada Remaja di Era Modern</t>
  </si>
  <si>
    <t>Data yang di peroleh  Dalam penelitian ini, data dikumpulkan dalam bentuk kualitatif dan kuantitatif melalui jurnal pribadi yang ditulis oleh para remaja. Fokus utama data berada pada aspek pengalaman sehari-hari, preferensi, dan tantangan yang mereka alami. 1. Aktivitas Favorit: Banyak remaja menunjukkan ketertarikan pada aktivitas hiburan dan kreatif, seperti mendengarkan musik, menulis, atau bermain gim. Kegiatan ini umumnya menjadi cara utama mereka dalam mengatasi rasa bosan dan kejenuhan. 2. Sumber Stres dan Kejenuhan: Berdasarkan data yang dianalisis, beban akademik yang berat serta waktu istirahat yang terbatas merupakan pemicu utama stres di kalangan remaja. Di samping itu, tekanan dari lingkungan, seperti instruksi yang diberikan secara terus-menerus, turut memperburuk kondisi mental mereka. 3. Dukungan Sosial dan Relasi: Remaja sangat membutuhkan dukungan emosional, kepercayaan, dan masukan positif dari orang-orang terdekat. Ucapan yang memberi semangat serta kesempatan untuk mencurahkan isi hati dianggap sangat berarti bagi kesejahteraan emosional mereka. 4. Strategi Mengatasi Stres: Remaja menggunakan berbagai cara untuk meredakan stres, mulai dari yang sederhana seperti menikmati makanan kesukaan, mencari tempat yang tenang, hingga menulis jurnal sebagai sarana menyalurkan emosi. Cara-cara ini terbukti efektif dalam membantu mereka mengatur suasana hati. 5. Persepsi Terhadap Diri Sendiri: Para remaja merasa bangga atas kelebihan-kelebihan pribadi yang tidak dimiliki orang lain. Mereka juga merasakan pentingnya mendapatkan pengakuan serta tanggapan positif dari lingkungan sekitar. Ini menunjukkan bahwa penghargaan terhadap diri bukan hanya berasal dari dalam diri, tetapi juga dipengaruhi oleh respons eksternal.
 Hasil Analisis 1. Pengaruh Beban Akademis terhadap Kesehatan Mental (85%)   Sebagian besar remaja mengalami gangguan seperti overthinking dan kesulitan tidur akibat tekanan akademik yang tinggi. Ini menunjukkan bahwa beban sekolah yang berlebihan dapat memberikan dampak langsung pada kondisi mental mereka. 2. Pentingnya Validasi Diri (80%) Kepercayaan diri dan rasa bahagia pada remaja sangat bergantung pada cara orang lain memperlakukan mereka. Dukungan emosional serta pengakuan dari orang tua dan teman sebaya mampu meningkatkan rasa dihargai dan keberhargaan diri. 3. Strategi Koping yang Sederhana tapi Efektif (75%) Remaja cenderung memilih metode yang praktis untuk meredakan emosi negatif, seperti journaling, menikmati makanan favorit, atau melakukan aktivitas yang membuat mereka merasa nyaman. Meskipun sederhana, pendekatan ini cukup ampuh dalam menenangkan pikiran.
4. Journaling sebagai Sarana Terapi (90%) Menulis jurnal terbukti sangat efektif sebagai media ekspresi emosional bagi remaja, terutama ketika mereka kesulitan menyampaikan perasaan secara lisan. Melalui tulisan, mereka dapat meluapkan emosi secara lebih leluasa dan mulai memahami diri mereka secara lebih mendalam.</t>
  </si>
  <si>
    <t>Pengaruh Keterlibatan Ayah dalam Pengasuhan terhadap Tingkat Self-Esteem pada Remaja Laki-Laki dan Perempuan</t>
  </si>
  <si>
    <t>Penelitian ini membahas pengaruh keterlibatan ayah dalam pengasuhan terhadap self-esteem remaja laki-laki dan perempuan. Dengan metode survei kuantitatif pada 20 responden SMA, ditemukan bahwa semakin tinggi keterlibatan ayah, semakin tinggi pula self-esteem remaja. Remaja perempuan lebih menekankan dukungan emosional, sedangkan remaja laki-laki lebih menekankan peran ayah sebagai teladan.</t>
  </si>
  <si>
    <t>MirrorMind AI: Deteksi Dini Digital Dysmorphia Pada Remaja</t>
  </si>
  <si>
    <t>Penelitian ini bertujuan mengembangkan MirrorMind AI, chatbot interaktif berbasis AI di Telegram, serta E-Manual MirrorMind AI sebagai panduan penggunaan chatbot. pertanyaan dalam penelitian ini adalah:
1.	Bagaimana merancang MirrorMind AI berbasis chatbot interaktif sebagai instrumen deteksi dini dan mitigasi digital dysmorphia pada remaja?
2.	Bagaimana merancang E-Manual MirrorMind AI sebagai panduan penggunaan chatbot interaktif untuk deteksi dini dan mitigasi digital dysmorphia pada remaja?
3.	Bagaimana menguji validitas instrumen MirrorMind AI berbasis chatbot interaktif sebagai deteksi dini dan mitigasi digital dysmorphia pada remaja?
4.	Bagaimana menguji validitas E-Manual MirrorMind AI sebagai panduan penggunaan chatbot interaktif untuk deteksi dini dan mitigasi digital dysmorphia pada remaja?
5.	Sejauhmana kelayakan dan kepraktisan MirrorMind AI berbasis chatbot interaktif sebagai instrumen deteksi dini dan mitigasi digital dysmorphia pada remaja?
6.	Sejauhmana kelayakan dan kepraktisan E-Manual MirrorMind AI sebagai panduan remaja memahami cara menggunakan semua fitur chatbot secara efektif?
Metode yang digunakan adalah Research and Development (Borg &amp; Gall, 1983) dengan pendekatan mixed methods. Tahapan penelitian meliputi pengumpulan data awal, perencanaan, pengembangan produk, validasi oleh 6 ahli, revisi, uji coba terbatas, penyempurnaan, hingga diseminasi hasil. Hasil penelitian menunjukkan MirrorMind AI dan E-Manual telah melalui proses validasi ahli dan uji coba terbatas dengan responden remaja. Temuan menunjukkan produk ini valid secara isi, dinilai layak dan praktis digunakan. Kesimpulannya, MirrorMind AI berbasis chatbot interaktif dan E-Manual terbukti menjadi instrumen yang valid, layak, dan praktis untuk deteksi dini dan mitigasi digital dysmorphia pada remaja.</t>
  </si>
  <si>
    <t>Menemukan Cahaya di Tengah Keterbatasan: Analisis Kebahagiaan Anak Panti Asuhan melalui Model PERMA dan Peran Rasa Syukur</t>
  </si>
  <si>
    <t>Setiap anak memiliki hak yang sama untuk merasakan kebahagiaan, karena kebahagiaan merupakan kebutuhan dasar yang penting bagi perkembangan individu. Namun, anak-anak yang tinggal di panti asuhan sering menghadapi berbagai hambatan dalam mencapai kebahagiaan tersebut. Hambatan ini muncul karena keterbatasan dukungan emosional dari pengasuh, perbedaan lingkungan sosial dengan tempat asal, serta ketidaksesuaian nilai dan kebiasaan hidup. Kondisi ini menimbulkan tekanan tersendiri yang berbeda dengan anak-anak yang tumbuh dalam lingkungan keluarga.
Dalam menghadapi keterbatasan tersebut, rasa syukur menjadi faktor penting yang mampu meningkatkan kebahagiaan. Rasa syukur tidak bergantung pada kelimpahan materi atau kondisi hidup yang ideal, melainkan pada kemampuan individu untuk menghargai apa yang dimiliki. Anak panti asuhan yang mampu mensyukuri hal-hal kecil, seperti perhatian dari teman sebaya, dukungan singkat dari pengasuh, atau kesempatan belajar baru, dapat merasakan kebahagiaan yang lebih besar dibandingkan mereka yang hanya berfokus pada kekurangan.
Salah satu kerangka teoritis yang dapat digunakan untuk memahami kesejahteraan emosional adalah model PERMA yang dikembangkan oleh Seligman. PERMA terdiri dari lima komponen: Positive Emotion (emosi positif), Engagement (keterlibatan), Relationship (hubungan), Meaning (makna), dan Accomplishment (pencapaian). Dengan mengintegrasikan rasa syukur dalam setiap komponen PERMA, penelitian ini diharapkan mampu menjelaskan bagaimana anak panti asuhan membangun kebahagiaan meskipun berada dalam keterbatasan.
Tujuan penelitian ini adalah memperluas pemahaman psikologi positif terkait hubungan rasa syukur dan kebahagiaan, serta memberikan rekomendasi praktis bagi pengelola panti asuhan dan pembuat kebijakan. Program pembinaan berbasis PERMA diharapkan dapat membantu anak panti asuhan mengembangkan potensi, meningkatkan kesejahteraan emosional, serta membangun sikap lebih optimis terhadap masa depan.
Rumusan masalah penelitian:
	1.	Apakah terdapat hubungan antara rasa syukur dan kebahagiaan?
	2.	Bagaimana pengalaman kebahagiaan dan rasa syukur anak panti asuhan berdasarkan model PERMA?
Hipotesis:
	•	H1: Ada hubungan antara rasa syukur dan kebahagiaan pada anak panti asuhan.
	•	H0: Tidak ada hubungan antara rasa syukur dan kebahagiaan pada anak panti asuhan.</t>
  </si>
  <si>
    <t>Hubungan Mekanisme Koping dengan Stres pada Siswa Kelas 7 SPK SMP Xin Zhong</t>
  </si>
  <si>
    <t>Peralihan dari sekolah dasar ke kelas 7 SMP merupakan fase penting dalam kehidupan siswa yang kerap diwarnai dengan berbagai tantangan baru. Pada tahap ini, siswa dihadapkan pada tuntutan akademik yang lebih tinggi, penyesuaian terhadap lingkungan belajar yang berbeda, serta dinamika sosial yang lebih kompleks. Kondisi tersebut seringkali menimbulkan tekanan yang signifikan, sehingga siswa membutuhkan strategi koping yang memadai untuk dapat beradaptasi dan menjaga kesejahteraan psikologis mereka.
Berdasarkan latar belakang tersebut, penelitian ini dilakukan untuk menelaah keterkaitan antara tingkat koping dan stres pada siswa kelas 7 di sebuah sekolah menengah di Surabaya. Fokus utama penelitian adalah memahami bagaimana strategi koping yang dimiliki siswa berhubungan dengan tingkat stres yang mereka alami, sehingga hasilnya dapat memberikan gambaran mengenai pentingnya kemampuan koping dalam menghadapi masa transisi pendidikan.</t>
  </si>
  <si>
    <t>BI-FNE (Body Image to Fear of Negative Evaluation)</t>
  </si>
  <si>
    <t>Masalah penelitian ini adalah kepercayaan diri seseorang yang rendah. Penelitian ini bertujuan untuk mengetahui hubungan antara body image dan kepercayaan diri pada orang orang di lingkungan kita. Metode penelitian yang digunakan kuantitatif korelasional. Populasi penelitian berjumlah 10 orang dengan jumlah sampel (sekian). Teknik pengambilan sampel yang digunakan adalah random sampling. Teknik analisis data menggunakan korelasi product moment. Hasil penelitian menunjukkan bahwa terdapat hubungan yang positif yang signifikan antara body image dengan kepercayaan diri pada mahasiswa.</t>
  </si>
  <si>
    <t>LENSA Inklusi: Media Labirin Edukatif untuk Meningkatkan Motivasi Belajar dan Perilaku Akademik Siswa Slow Learner SMP</t>
  </si>
  <si>
    <t>Penelitian ini mengembangkan media pembelajaran LENSA Inklusi berbasis labirin menggunakan model ADDIE untuk siswa slow learner SMP. Hasil validasi ahli materi (87%) dan ahli media (84%) menunjukkan media sangat layak digunakan. Uji coba pada 15 siswa menunjukkan peningkatan motivasi belajar dari skor 58 menjadi 76 (N-Gain 0,41) serta perubahan perilaku akademik, di mana 73% siswa lebih fokus, tekun, dan aktif selama pembelajaran IPA.</t>
  </si>
  <si>
    <t>Pengaruh Media Sosial Terhadap FOMO dan Body Image serta Solusi Pecegahannya dengan Metode SELF</t>
  </si>
  <si>
    <t>Media sosial berdampak signifikan pada remaja Indonesia, meningkatkan FOMO sebesar 22,5% dan menurunkan persepsi positif terhadap body image. Penelitian ini mengusulkan metode SELF (Set Boundaries, Embrace Yourself, Live Mindfully, Find Support) yang diterapkan lewat game simulasi interaktif. Hasilnya, intervensi ini efektif menurunkan FOMO dan meningkatkan penerimaan diri hingga 40,7%, menjadi strategi edukatif untuk mendukung kesehatan mental remaja di era digital.</t>
  </si>
  <si>
    <t>Pengaruh Musik Latar terhadap Produktivitas Siswa Kelas XI dalam Mengerjakan Soal Math Word Problem</t>
  </si>
  <si>
    <t>Sebagai siswa, kami dan teman-teman suka mendengarkan musik selama belajar dan mengerjakan tugas. Kami ingin melihat pengaruh musik latar terhadap produktivitas mereka.</t>
  </si>
  <si>
    <t>Pengaruh Kesepian terhadap Keterlibatan Belajar Siswa SMA di Sekolah Swasta Internasional X Surabaya yang Menerapkan Kurikulum International Baccalaureate</t>
  </si>
  <si>
    <t>Penelitian ini mengkaji pengaruh kesepian terhadap keterlibatan belajar siswa kelas XI di SMA Internasional X Surabaya (n=72) yang menerapkan kurikulum IB. Pengukuran dilakukan dengan UCLA Loneliness Scale (α .89–.91) dan Student Engagement Inventory (α .72–.88). Analisis regresi linear menunjukkan pengaruh negatif signifikan (β=-0.415; R²=0.173), artinya 17,3% variasi keterlibatan dijelaskan kesepian. Penelitian ini penting karena kesepian sering dialami remaja SMA dan dapat menurunkan keterlibatan belajar mereka.</t>
  </si>
  <si>
    <t>PERAN TEKANAN KONFORMITS TEMAN SEBAYA DALAM PEMBENTUKAN PERILAKU MEROKOK PADA REMAJA: STUDI KUALITATIF DI SEBUAH SMA KABUPATEN PASURUAN</t>
  </si>
  <si>
    <t>transisi yang ditandai oleh pencarian jati diri dan kebutuhan untuk diterima dalam kelompok sosial, sehingga rentan terhadap perilaku menyimpang seperti merokok. Penelitian ini bertujuan untuk memahami pengaruh konformitas teman sebaya dalam pembentukan perilaku merokok pada remaja, khususnya di salah satu SMA di Kabupaten Pasuruan. Metode yang digunakan adalah kualitatif dengan pendekatan fenomenologi untuk menggali pengalaman subjektif lima remaja perokok berusia 15–17 tahun. Teknik pengumpulan data dilakukan melalui wawancara mendalam, observasi, dan dokumentasi, kemudian dianalisis menggunakan teknik analisis tematik. Hasil penelitian menunjukkan bahwa teman sebaya memainkan peran signifikan dalam mendorong remaja mulai merokok, baik melalui ajakan langsung, tekanan sosial, hingga pembentukan norma kelompok yang menganggap merokok sebagai perilaku wajar dan simbol status sosial. Selain itu, merokok dijadikan sebagai sarana untuk memperkuat identitas sosial dalam kelompok pertemanan. Penelitian ini menekankan pentingnya intervensi berbasis kelompok sebaya, peran keluarga, serta pendekatan edukatif di lingkungan sekolah untuk mencegah perilaku merokok di kalangan remaja.</t>
  </si>
  <si>
    <t>“COC Challenge for the Mind: Dari Layar ke Logika” Analisis Pengaruh Reality Show Clash of Champion (CoC) by Ruangguru terhadap Keterampilan Kognitif Pelajar SMP</t>
  </si>
  <si>
    <t>Clash of Champions (CoC) adalah tayangan kompetisi edukatif yang populer di kalangan remaja, terutama siswa SMP di Indonesia. Dengan jumlah penonton yang besar, diperlukan penelitian mengenai dampak kognitif tayangan ini terhadap kelompok usia sekolah. Penelitian ini bertujuan untuk mengukur dampak tayangan CoC terhadap motivasi belajar dan keterampilan kognitif siswa SMP melalui metode kuasi-eksperimen dengan pre-test dan post-test. Instrumen yang digunakan meliputi kuesioner motivasi belajar dan tes Shuffle and Recall, yang divalidasi oleh ahli persepsi sensori.
Hasil analisis statistik penelitian ini menunjukkan bahwa tayangan Clash of Champions (CoC) memiliki dampak yang signifikan terhadap motivasi belajar dan keterampilan kognitif siswa SMP. Uji MANOVA yang dilakukan menunjukkan perbedaan yang sangat signifikan antara skor pre-test dan post-test pada variabel yang diuji, dengan nilai F = 8,08 dan p = 0,001. Hal ini menunjukkan bahwa perubahan pada motivasi intrinsik, motivasi ekstrinsik, dan keterampilan kognitif bukanlah kebetulan, melainkan hasil dari tayangan tersebut. Temuan ini membuktikan bahwa CoC dapat meningkatkan motivasi dan keterampilan kognitif siswa SMP secara signifikan. Pemanfaatan tayangan CoC yang terarah sebagai media pembelajaran interaktif dapat meningkatkan konsentrasi, logika, dan hasil belajar siswa. Penelitian ini mendukung pemanfaatan media populer dalam pembelajaran untuk meningkatkan motivasi dan keterampilan kognitif siswa SMP di Indonesia.</t>
  </si>
  <si>
    <t>Pengaruh Aplikasi Character.AI terhadap Perubahan Suasana Hati Remaja di Kabupaten Sidoarjo</t>
  </si>
  <si>
    <t>Penelitian ini bertujuan untuk mengetahui pengaruh penggunaan Character.AI terhadap aplikasi perubahan suasana hati remaja di kabupaten 
Sidoarjo. Latar belakang penelitian ini didasarkan pada meningkatnya penggunaan teknologi kecerdasan buatan oleh remaja, khususnya saat mengalami kesepian. Aplikasi Character.AI memungkinkan pengguna berinteraksi dengan karakter virtual yang dianggap dapat menjadi teman bicara dan tempat berkeluh kesah. Metode yang digunakan dalam penelitian ini adalah kuesioner, wawancara, dan kajian literatur. Hasil penelitian menunjukkan bahwa sebagian besar remaja menggunakan Character.AI saat merasa bosan atau kesepian, dan merasakan adanya perubahan suasana hati setelah menggunakan aplikasi tersebut. Beberapa responden mengaku merasa lebih tenang dan dihargai, 
sementara yang lain menyadari perubahan mood namun tidak dapat menjelaskan secara detail. Penelitian ini menyimpulkan bahwa Character.AI dapat memengaruhi suasana hati remaja secara positif, meskipun penggunaannya perlu diawasi agar tidak menimbulkan 
ketergantungan emosional.</t>
  </si>
  <si>
    <t>BOSMIN (Booster Paper Mint)Inovasi Paper Candy Berbahan Cumin (Cuminum cyminum) Sebagai Booster Belajar Siswa SMP Progresif Bumi Shalawat</t>
  </si>
  <si>
    <t>Proses pembelajaran yang efektif membutuhkan kondisi fisik dan mental yang prima dari siswa. Namun, banyak siswa mengalami rasa kantuk dan bosan saat mengikuti pembelajaran, yang berdampak pada rendahnya konsentrasi, pemahaman materi, dan prestasi akademik. Salah satu penyebab kondisi tersebut adalah kekurangan zat besi yang memengaruhi fungsi kognitif dan stamina. Untuk mengatasi permasalahan ini, penelitian ini mengembangkan BOSMIN (Booster Paper Mint) berbahan dasar cumin (Cuminum cyminum), rempah yang kaya akan zat besi dan nutrisi penting lainnya, guna mendukung konsentrasi dan kemampuan belajar siswa. Penelitian menggunakan desain quasi-eksperimen dengan melibatkan dua kelas di SMP Progresif Bumi Sholawat, yaitu kelas Asqolani sebagai kelompok eksperimen yang diberi BOSMIN, dan kelas Syafi’i sebagai kelompok kontrol. Data dikumpulkan melalui tes logika siswa dan dianalisis menggunakan uji statistik deskriptif, uji normalitas Shapiro-Wilk, uji homogenitas Levene, serta uji-t independen. Hasil penelitian menunjukkan bahwa kelompok eksperimen memiliki rata-rata nilai lebih tinggi (14,3) dibanding kelompok kontrol (11,1), dengan standar deviasi lebih rendah (1,06 vs 3,50), yang menandakan hasil lebih konsisten. Uji normalitas dan homogenitas menunjukkan bahwa data berdistribusi normal dan homogen, sehingga memenuhi syarat uji-t. Hasil uji-t independen menunjukkan nilai p = 0,0078 (&lt; 0,05), yang berarti terdapat perbedaan signifikan antara kedua kelompok. Dengan demikian, hipotesis nol (H0) ditolak dan hipotesis alternatif (H1) diterima. Kesimpulannya, BOSMIN berbahan cumin efektif dalam meningkatkan kemampuan logika siswa serta dapat menjadi alternatif inovatif untuk mendukung pembelajaran yang lebih optimal.</t>
  </si>
  <si>
    <t>Upaya Meningkatkan Kesadaran Kesehatan Gigi Melalui Produk Permen Karet Herbal bagi Siswa SMP Progresif Bumi Shalawat</t>
  </si>
  <si>
    <t>Karies gigi atau gigi berlubang merupakan masalah kesehatan mulut yang umumnya disebabkan oleh aktivitas bakteri Streptococcus mutans yang menghasilkan asam dan merusak enamel gigi. Upaya pencegahan berbasis bahan alami perlu dikembangkan sebagai alternatif selain obat kimia. Penelitian ini bertujuan untuk meningkatkan kesadaran kesehatan gigi melalui pemanfaatan permen karet herbal berbahan dasar ekstrak cengkeh (Syzygium aromaticum) dan jeruk nipis (Citrus aurantifolia) yang memiliki sifat antibakteri. Metode penelitian menggunakan pendekatan eksperimen dengan subjek 30 siswa SMP Progresif Bumi Shalawat berusia 12–15 tahun yang dipilih secara acak. Variabel bebas adalah konsumsi permen karet herbal, sedangkan variabel terikat meliputi persepsi rasa, kenyamanan, kebersihan mulut, dan penerimaan produk. Instrumen berupa kuesioner skala Likert yang diuji validitas, reliabilitas, dan normalitas datanya. Hasil uji validitas menunjukkan 7 butir pertanyaan valid (rhitung &gt; 0,444), dengan reliabilitas tinggi (Cronbach’s Alpha = 0,836), serta distribusi data normal (p = 0,275). Analisis deskriptif menunjukkan rata-rata jawaban 2,81 (kategori netral menuju setuju) dengan variasi jawaban sedang (SD 0,64–0,88). Soal nomor 6 memperoleh skor tertinggi (Mean = 3,25) sedangkan soal 18 terendah (Mean = 2,50). Hasil ini mengindikasikan bahwa permen karet herbal berpotensi diterima responden dengan cukup baik, mampu meningkatkan kesadaran menjaga kesehatan gigi, serta dapat dikembangkan sebagai alternatif inovasi kesehatan berbasis bahan alam.</t>
  </si>
  <si>
    <t>Efektivitas Iringan Remo Madya dalam Meningkatkan Konsentrasi dan Daya Ingat Siswa SMPK Santo Stanislaus II</t>
  </si>
  <si>
    <t>Penelitian ini bertujuan untuk mengetahui efektivitas musik tradisional Remo Madya dalam meningkatkan konsentrasi para pelajar remaja. Latar belakang penelitian ini didasarkan pada pentingnya konsentrasi dalam proses belajar dan perlunya pendekatan inovatif berbasis budaya lokal. Musik ritmis telah terbukti secara ilmiah mampu mengaktifkan area otak yang terkait dengan fokus dan perhatian. Penelitian ini menggunakan metode eksperimental dengan melibatkan 43 siswa SMP usia 12–14 tahun di SMPK St. Stanislaus 2 Surabaya. Pengumpulan data dilakukan dengan membandingkan hasil Chimpanzee Test yang dapat dilakukan siswa tanpa iringan musik Remo Madya dan dengan iringan musik Remo Madya. Eksperimen dilakukan menggunakan standar Chimpanzee Test aplikasi humanbenchmark.com. Kemudian data dianalisis dengan uji normalitas Shapiro-Wilk dan uji Wilcoxon. Hasil menunjukkan peningkatan rata-rata hasil Chimpanzee Test dari 9,767 menjadi 11,116 atau naik sebesar 13,81%. Uji Wilcoxon menghasilkan p-value 0,00005455 (</t>
  </si>
  <si>
    <t>Munculnya Kecemasan Sosial sebagai Masalah Kesehatan Mental pada Pengguna Media Sosial</t>
  </si>
  <si>
    <t>Media sosial menampilkan kehidupan orang lain seperti gaya hidup, pencapaian, dan momen bahagia yang dapat memicu kecemasan pada remaja karena mereka merasa tidak ikut serta dalam pengalaman berharga tersebut. Kecemasan seperti inilah yang terus menerus mendorong remaja untuk memeriksa media sosial setiap saat agar tidak ketinggalan informasi.</t>
  </si>
  <si>
    <t>Pengaruh Game Roblox Terhadap Motivasi Belajar Siswa</t>
  </si>
  <si>
    <t>Kami meneliti tentang Pengaruh Game Roblox Terhadap Motivasi Belajar Siswa,terdapat hubungan positif dan negatif antara bermain roblox dengan motivasi belajar siswa</t>
  </si>
  <si>
    <t>Pengaruh Penggunaan Board Game Edukatif terhadap Peningkatan Empati dan Penurunan Tindakan Perundungan di Sekolah</t>
  </si>
  <si>
    <t>Penelitian ini bertujuan untuk mengembangkan media board game “Alverian” sebagai media pembelajaran yang berfungsi untuk meningkatkan empati pada remaja. Latar belakang penelitian ini didasari oleh permasalahan remaja yang sering menunjukkan kurangnya kepedulian sosial, perilaku perundungan, dan kesulitan memahami perasaan orang lain akibat minimnya pengalaman dalam berkomunikasi empati dengan lingkungan sekitar. Metode penelitian menggunakan model pengembangan 4D (Define, Design, Develop, dan Disseminate). Produk yang dihasilkan berupa board game dengan tambahan kartu yang berisi pertanyaan dan situasi sosial yang dirancang untuk mendorong percakapan, refleksi, serta sikap saling memahami.</t>
  </si>
  <si>
    <t>Pengembangan Board game Stoic Quest sebagai Media Deep Talk untuk Menguatkan Stoikisme pada Remaja</t>
  </si>
  <si>
    <t>Penelitian ini bertujuan untuk mengetahui Pengembangan Board Game Stoic Quest sebagai Media Deep Talk untuk Menguatkan Stoikisme pada Remaja. Penelitian ini dilakukan di SMP 2 Negeri Sumberpucung, dengan melibatkan 10% siswa dari kelas 7, 8 dan 9 yang dipilih secara  random sampling. Uji statistik yang digunakan uji Wilcoxon untuk membandingkan hasil pre test dan post test. Hasilnya menunjukkan nilai signifikan yang diperoleh sebesar 0,000. Sehingga 0,000 &lt; 0,05, maka dapat disimpulkan bahwa adanya pengaruh penggunaan board game terhadap peningkatkan stoikisme peserta didik secara simultan. Hal ini berarti dapat ditarik kesimpulan yaitu H1 diterima dan H0 ditolak.   Dapat kami simpulkan bahwa penelitian ini berhasil menjadi media deep talk dan meningkatkan keyakinan terhadap stoikisme karena telah mampu memenuhi indikator pengujian dan menghasilkan data yang memuaskan.</t>
  </si>
  <si>
    <t>Analisis Pengaruh Kegiatan MPLS (Masa Pengenalan Lingkungan Sekolah) dalam Masa Adaptasi Siswa baru SMP Negeri 4 Surabaya</t>
  </si>
  <si>
    <t>penelitian ini mengenai pengaruh kegiatan MPLS dalam masa adaptasi siswa. penelitian ini bertujuan untuk mengetahui secara mendalam pengaruh kegiatan MPLS dalam masa adaptasi siswa serta mengetahui keefektifan diadakannya kegiatan MPLS bagi masa adaptasi siswa baru. Didapatkan hasil bahwa kegiatan MPLS memiliki pengaruh yang cukup besar serta memiliki keefektifan yang tinggi dalam masa adaptasi siswa baru.</t>
  </si>
  <si>
    <t>Stamped at Hello : How first impressions affect us</t>
  </si>
  <si>
    <t>Kesan pertama adalah penilaian cepat dan otomatis yang terbentuk dalam hitungan detik setelah bertemu seseorang, seringkali didasarkan pada penampilan fisik, bahasa tubuh, nada suara, dan ciri-ciri lain yang dapat diamati. Penilaian awal ini dapat bertahan lama setelah pertemuan dan secara signifikan mempengaruhi cara individu dipersepsikan dan diperlakukan. Meskipun berguna dalam membantu orang menavigasi lingkungan sosial, kesan pertama seringkali dipengaruhi oleh bias analitis seperti bias konfirmasi dan efek halo. Tujuan studi ini adalah untuk memahami dan menambah penelitian yang sudah ada yang dilakukan oleh orang lain. Untuk melakukannya, dilakukan survei. Hasilnya menunjukkan bahwa kesan pertama memang mempengaruhi kita, bahwa orang bersedia memberikan kesempatan kedua kepada orang lain jika mereka memiliki kesan buruk tentang mereka, bahwa kesan pertama yang baik dapat membawa peluang, bahwa mayoritas orang paling memperhatikan kepribadian, dan bahwa beberapa orang tidak keberatan dengan kurangnya kontak mata.</t>
  </si>
  <si>
    <t>Penelitian ini adalah penelitian kuantitatif dan kualitatif untuk mengetahui partisipasi aktif gen z di sekolah yang terkait dengan program KEJURA LESTI (Kenali, jujur, Aksi, Lestari, inovatif) untuk mengatasi masalah lingkungan dan pengelolaan samapah yang di sekolah</t>
  </si>
  <si>
    <t>INTEGRASI EDS-KEJU ASLI TEREHADAP PARTISPASI AKTIF GEN Z DALAM PENGELOLAAN SAMPAH SMP NEGERI 1 MREBET</t>
  </si>
  <si>
    <t>Penelitian ini adalah penelitian campuran (Kualitatif dan kuantitatif) terhadap partispasi gen z dalam mengelola sampah lingkungan di sekolah melalui integrasi EDS-KEJU ASLI</t>
  </si>
  <si>
    <t>Lingkungan</t>
  </si>
  <si>
    <t>Pengelolaan limbah medis covid-19</t>
  </si>
  <si>
    <t>Pemanfaatan rempah tradisional Andaliman (Zantoxylum Acanthopodium) pada era PPKM untukmeningkatkan sistem kekebalan tubuh para lansia di panti jompo Hidayah Allah Kabupaten Bener Meriah</t>
  </si>
  <si>
    <t>Studi Keberadaan Orangutan di Stasiun Riset Ketambe Kabupaten Aceh Tenggara</t>
  </si>
  <si>
    <t>Orangutan Sumatera (Pongo abelli) adalah spesies langka di Indonesia dan keberadaannya terancam punah. salah satu keberadaan orangutan terdapat di Sumatera khususnya wilayah Aceh Tenggara. Penelitian ini bertujuan untuk mengetahui keberadaan/sebaran Orangutan Sumatera di Stasiun Riset Ketambe Kabupaten Aceh Tenggara. Penelitian akan berlangsung selama 1 bulan pada bulan september tahun 2020. metode yang digunakan dalam penelitian ini adalah metode eksploratif. Analisis data akan di buat dalam bentuk tabulasi dan deskriptif serta menggunakan studi literatur.</t>
  </si>
  <si>
    <t>pengaruh penambahan air gerusan daun kelor (Moringa oleifera) sebagai pengusir semut alami</t>
  </si>
  <si>
    <t xml:space="preserve">Peneliti mengadakan penelitian terhadap pengaruh penambahan air gerusan daun kelor (Moringa oleifera) sebagai pengusir semut alami dengan tujuan : (1). Untuk mengetahui efektivitas penggunaan daun kelor sebagai insektisida alami dalam mengusir semut, (2). Untuk mengetahui aplikasi pemanfaatan daun kelor sebagai insektisida alami. Penelitian ini merupakan penelitian eksperimen. Berdasarkan hasil penelitian didapat bahwa semakin tinggi konsentrasi daun kelor yang digunakan akan lebih efektif dalam mengusir semut. </t>
  </si>
  <si>
    <t>Pemanfaatan Limbah Jeroan Ikan Lemuru (Sardinella lemuru) Sebagai Pupuk Organik Cair (PUKOCA)</t>
  </si>
  <si>
    <t xml:space="preserve">Penelitian ini bertujuan untuk mengetahui cara pemanfaatan limbah jeroan ikan lemuru  sebagai pupuk organik cair (PUKOCA) dengan penambahan EM4 alami dari bonggol pisang  pada pertumbuhan kotiledon kangkung darat (Ipomoea reptana Poir). Aspek yang diteliti dalam penelitian ini adalah pertumbuhan pada kotiledon kangkung darat yang diberi PUKOCA dan tanpa PUKOCA. Pertumbuhan kangkung darat diukur pada hari pertama, kedua, ketiga hingga pada hari kesepuluh. Data pengujian dikumpulkan melalui pengamatan (observasi). Data yang telah diperoleh dianalisis secara deskriptif kualitatif. 
</t>
  </si>
  <si>
    <t>UJI EFEKTIVITAS PEMANFAATAN EKSTRAK DAUN MANGGA GOLEK ( Mangifera indica,Sp ) SEBAGAI PENGAWET ALAMI TERHADAP MASA SIMPAN IKAN MUJAIR ( Oreochromis mossambicus ) SEGAR PADA SUHU RENDAH</t>
  </si>
  <si>
    <t>Pemanfaatan ekstrak daun mangga Golek sebgai pengawet alami pada ikan Mujair segar pada suhu rendah dengan melakukan eksperimen yang menggunakan ekstrak daun mangga Golek dengan 10 konsentrasi yaitu 5%,10%,15%,20%,25%,30%,35%,40%,45%,50% dan konsentrasi 0% sebagi kontrolnya</t>
  </si>
  <si>
    <t>"SIPCOSTERKALIS" SISTEM PENANGANAN COVID-19 DENGAN SENSOR THERMAL KETIKA PHYSICAL DISTANCE MENGGUNAKAN TEKNOLOGI MICROCONTROLLER ARDUINO, INTERNET OF THINGS</t>
  </si>
  <si>
    <t>SIPCOSTERKALIS merupakan sebuah sistem yang menggunakan teknologi 
Microcontroller Arduino yang bertindak sebagai otak dari pengendali alat ini. Selain itu 
terdapat juga beberapa komponen utama seperti thermal sensor dan modul Wife ESP8266
yang berfungsi mengirimkan notifikasi ke akun telegram. Selain itu  sistem ini dilengkapi dengan baterai charger sehingga ramah lingkungan.</t>
  </si>
  <si>
    <t>Lampu Pot Bio Listrik Tanaman Lidah Buaya (Aloe Vera)</t>
  </si>
  <si>
    <t>Dengan memanfaatkan  sumber daya alam flora yang ada di sekitar kita yaitu tanaman lidah buaya (aloe vera) dapat digunakan bahan pembangkit listrik baterai ramah lingkunga yang kemudian diterapkan dalam pembuatan lampu pot. Pada daun tanaman lidah buaya mengandung gel yang dapat berfungsi sebagai larutan elektrolit, sehingga dapat menghasilkan arus listrik akibat transfer elektron yang terjadi melalui suatu media yang bersifat konduktif dari anoda/kutub negatif  dan katoda/kutub positif.</t>
  </si>
  <si>
    <t>Umbi Talas Sebagai Bahan Zat Pertumbuhan Tanaman Anggrek Bulan (Phaleonopsis amabillis)</t>
  </si>
  <si>
    <t>Penelitian ini ternspirasi dari zat pengatur tumbuh yang dibutuhkan tanaman anggrek. Anggrek bulan merupakan komoditi anggrek yang paling banyak digemari sehingga penelitian ini menggunakan populasi tanaman anggrek bulan. Pada sisi lain zat pengatur tumbuh harganya relatif sangat mahal. Solusi yang memungkinkan untuk mendapatkan zat pengatur tumbuh adalah dari tanaman yang cenderung pemeliharaannya lebih sederhana. Tanaman talas tumbuh dari umbinya, hal ini mengindikasikan bahwa umbi talas banyak mengandung hormon pertumbuhan seperti auksin dan giberelin.</t>
  </si>
  <si>
    <t>CATAPPA: Deterjen Alami dari Daun Ketapang (Terminalia catappa)</t>
  </si>
  <si>
    <t>CATAPPA merupakan inovasi deterjen dengan menggunakan bahan alami, yaitu daun ketapang. Penggunaan daun ketapang bertujuan untuk mengganti penggunaan bahan-bahan kimia dalam deterjen pada umumnya yang dapat mencemari lingkungan. Daun ketapang mengadung saponin yang dapat menghasilkan busa. Busa tersebut dapat dijadikan untuk membersihkan pakaian.
Untuk mengetahui apakah deterjen CATAPPA dapat membersihkan pakaian, maka dilakukan beberapa uji coba, antara lain uji pH, uji tinggi busa, uji viskositas, dan uji pencucian.</t>
  </si>
  <si>
    <t>Raket Nyamuk Hemat Energi</t>
  </si>
  <si>
    <t xml:space="preserve">Rancangan penelitian ini bertujuan untuk pemakaian raket nyamuk yang hemat energi. Raket nyamuk ini dibuat dari raket bekas pakai dan jaring laba laba. Metodologi penelitian adalah metode eksperimen, deskriptif kuantitatif dan kualitatif. Nyamuk yang didapat pada masing masing raket dihitung banyaknya. Nyamuk pada raket jaring laba-laba diambil lalu ditaruh pada cairan abate. Kekuatan daya rekat ini dibandingkan dengan kekuatan daya raket listrik.  Raket nyamuk listrik di cas full sekali sebelum pakai.
</t>
  </si>
  <si>
    <t>Pupuk Plastik Sebagai Pengganti Pupuk Organik</t>
  </si>
  <si>
    <t>Penelitian ini menjelaskan tentang pengolahan sampah plastik menjadi pupuk tanaman. Dimana, sampah plastik tersebut dibakar sehingga menghasilkan serbuk-serbuk hitam yang akan digunakan sebagai pupuk tanaman, dengan objek penelitiannya adalah tanaman pacar air. Dari percobaan tersebut, didapatkan bahwa tanaman pacar air dengan pupuk dari sampah plastik tumbuh lebih subur dibandingkan tanaman pacar air tanpa pupuk.</t>
  </si>
  <si>
    <t xml:space="preserve">MENGOLAH LIMBAH MINYAK GORENG (JELANTAH) PADA PEDAGANG LALAPAN IKAN LAUT DAN LELE SEBAGAI BIODIESEL MELALUI PROSES TRANSESTERIFIKASI SERTA EFEKTIVITASNYA DALAM MEMENUHI BAHAN BAKAR MINYAK DI MASYARAKAT </t>
  </si>
  <si>
    <t xml:space="preserve">Biodiesel yang akan dihasilkan dari hasil penelitinian ini adalah hasil dari uji penelitian tentang Biodiesel berbahan limbah minyak goreng atau minyak jelantah dari ikan laut dan lele yang banyak diperoleh dari pedagang lalapan. Proses pengolahan minyak jelantah ini untuk dijadikan Biodiesel melalui proses Transesterifikasi. Keefektivitasan Biodiesel berbahan minyak jelantah ini akan diujicobakan pada mesin diesel penggiling daging dengan bahan bakar minyak diesel/solar sintetis yang biasa digunakan sehari - hari di masyarakat. </t>
  </si>
  <si>
    <t>Optimalisasi Buah Lerak (Sapindus rarak) dan Daun Kacapiring (Gardenia jasminoides) Menjadi Natural Soap-Base sebagai Upaya Preventif di Masa Pandemi Covid-19</t>
  </si>
  <si>
    <t>Berbagai upaya telah dilakukan dalam pencegahan Covid-19, upaya yang paling digencarkan, yakni mencuci tangan. Saat ini, banyak beredar sabun pencuci tangan yang kurang memerhatikan lingkungan, sehingga diperlukan suatu bahan alami yang dapat dibuat menjadi sabun antiseptik. Bahan alami tersebut adalah tanaman lerak (Sapindus rarak) dan tanaman kacapiring (Gardenia jasminoides). Keduanya berpotensi memiliki aktivitas antibakteri. Kedua bahan tersebut penulis olah menjadi natural soap-base dan diuji zona hambat bakteri Staphylococcus aures serta uji organeleptik.</t>
  </si>
  <si>
    <t>Penggunaan Teratol (Filter Air Berbahan Limbah Genteng, Upakara, dan Botol Plastik) Sebagai Upaya Mengurangi Limbah di Lingkungan dan Sarana Penyedia Air Bersih</t>
  </si>
  <si>
    <t xml:space="preserve">Penelitian yang penulis lakukan mengangkat 2 permasalahan, yaitu permasalahan air bersih dan permasalahan limbah. Limbah yang penulis angkat berupa limbah pecahan genteng, limbah upakara dan limbah botol plastik. Ketiga limbah tersebut merupakan limbah yang paling sering dijumpai di lingkungan tempat sekitar penulis. Oleh karena itu, penulis mengangkat proposal dengan judul “Penggunaan Teratol (Filter Air Berbahan Limbah Genteng, Upakara, dan Botol Plastik) Sebagai Upaya Mengurangi Limbah di Lingkungan dan Sarana Penyedia Air Bersih”. </t>
  </si>
  <si>
    <t>Partisipasi Masyarakat Tejakula Buleleng Bali dalam Menjaga Ketahanan Air dalam rangka Menghadapi Perubahan Iklim melalui Subak dan Ritual Mayah Aci</t>
  </si>
  <si>
    <t>Penelitian ini mengambil topik tentang suatu sisten pengairan yang terkenal di Bali yaitu Subak. Namun, di Desa Tejakula sistem subak yang dimaksud tidaklah sama dengan sistem subak lainnya. Dimana fungsi dari subak itu sendiri tidak untuk mengairi sawah tetapi digunakan untuk menjaga ketahanan air ditengah bencana kekeringan yang terjadi. Dengan pengelolaan yang baik dari masyarakat, Desa Tejakula mampu terhindar dari bencana kekeringan yang terjadi akibat perubahan iklim.</t>
  </si>
  <si>
    <t>Mocia Sanitizer: Optimalisasi Daun Kayu Manis (Cinnamon verum) Dengan Kombinasi Fermentasi Limbah Kulit Semangka (Citrullus lanatus) Sebagai Hand Sanitizer Alami</t>
  </si>
  <si>
    <t>Penulis terinspirasi untuk membuat inovasi hand sanitizer alami dengan menggunakan ekstrak tanaman yang mengandung sifat antibakteri dan membuat etanol dari hasil fermentasi bahan yang jarang dimanfaatkan. Salah satu bahan yang dapat digunakan untuk membuat alkohol alami yakni kulit semangka. Sedangkan untuk kandungan antibakteri didapatkan dari daun kayu manis (Cinnamon verum). Penelitian ini dimulai dengan mengumpulkan bahan-bahan, kemudian membuat bioetanol dari kulit semangka, membuat ekstrak daun kayu manis, membuat hand sanitizer, dan terakhir melakukan pengujian.</t>
  </si>
  <si>
    <t>Yeh Mampeh Cermin Sinergisitas Alam dan Manusia.</t>
  </si>
  <si>
    <t>Penelitian ini menjelaskan tentang sinergisitas antara alam dengan manusia , Air Terjun Yeh Mampeh  merupakan sumber mata air suci yang dimanfaatkan oleh masyarakat setempat sebagai sumber kehidupan dan pariwisata.</t>
  </si>
  <si>
    <t>Trish Be Clean : Aplikasi Pengolahan Sampah sebagai Upaya Pengelolaan Lingkungan Hidup di Kabupaten Tabanan</t>
  </si>
  <si>
    <t>Trish Be Clean merupakan aplikasi pengolahan sampah yang diharapkan bisa membantu pengelolaan lingkungan hidup di Kabupaten Tabanan</t>
  </si>
  <si>
    <t>Pemanfaatan Hidrogel dari Tongkol Jagung (Zea mays) sebagai Media Tanam Lahan Kering</t>
  </si>
  <si>
    <t xml:space="preserve">Penelitian ini dilatarbelakangi oleh sulitnya bercocok tanam dalam kondisi lahan pertanian yang kering, sehingga diperlukan suatu upaya untuk menyelesaikan permasalahan yang ada, salah satunya dengan menambahkan hidrogel sebagai media tanam. Dalam penelitian ini, dipilihnya tongkol jagung (Zea mays) sebagai bahan baku hidrogel dikarenakan kandungan selulosanya yang tinggi dan jumlahnya yang melimpah. </t>
  </si>
  <si>
    <t>BIOPESTISIDA LAUT DARI Diadema setosum DAN Echinometra matahei UNTUK MENGENDALIKAN JENTIK Aedes aegypti</t>
  </si>
  <si>
    <t xml:space="preserve">	Bulu babi mengandung racun yang dapat dimanfaatkan apabila diolah dengan baik. Contohnya dalam penelitian ini ialah sampel racun D. Setosum dan E. Matahei menjadi biopestisida alami pengganti biopestisida sintetis untuk mengendalikan jentik nyamuk Aedes Aegypti. Hasil yang diharapkan pada penelitian ini ialah didapatkan konsentrasi yang signifikan dalam mengendalikan pertumbuhan jentik Aedes Aegypti.</t>
  </si>
  <si>
    <t>E-SHELL Plamir Sebagai Inovasi bahan bangunan murah dari limbah cangkang telur</t>
  </si>
  <si>
    <t xml:space="preserve">Cangkang Telur merupakan limbah yang banyak ditemukan. salah satunya di asrama MAN 1 Jembrana setiap harinya menghasilkan limbah cangkang telur. Padahal, cangkang telur mengandung CaCo3 yang tinggi. Dalam penelitian ini akan memanfaatkan CaCo3 cangkang telur sebagai bahan dasar pembuatan plamir. Tujuan penelitian ini adalah mengetahui bagaimana potensi cangkang telur sebagai sumber CaCo3 dalam pembuatan plamir. hasil yang diharapkan adalah diperoleh perbandingan plamir cangkang telur sebagai bahan bangunan alternatif </t>
  </si>
  <si>
    <t>Hand sanitiser Anggur</t>
  </si>
  <si>
    <t>Hand sanitizer Anggur merupakan Hand Sanitizer yang terbuat dari bahan limbah organik, upaya mengurangi pencemaran lingkungan. Kami membuat Hand sanitizer agar berguna pada masa pandemi ini dan bisa menambah nilai ekonomis produk ini.</t>
  </si>
  <si>
    <t>Gelas Dalang Antijamur : Pemanfaatan Limbah Ampas Kopi (Coffea), Ampas Tebu (Saccharum Officinarum L.), Kulit Jeruk Nipis (Citrus aurantiifolia), dan Bubuk Rumput Laut (Eucheuma) Sebagai Gelas Daur Ulang Ramah Lingkungan dan Bersifat Antijamur</t>
  </si>
  <si>
    <t>Gelas Dalang Antijamur adalah gelas daur ulang ramah lingkungan yang memiliki sifat antijamur. Gelas Dalang memanfaatkan limbah ampas kopi dan ampas tebu untuk mengurangi limbah yang dihasilkan dari usaha kopi dan usaha gula. Gelas Dalang yang tersusun dari bahan organik membutuhkan antijamur dari kulit jeruk nipis agar tidak mudah ditumbuhi jamur ketika berada dilingkungan, serta menggunakan bubuk rumput laut sebagai polimer alami. Dengan adanya Gelas Dalang kita bisa menambah nilai guna dari sebuah limbah sekaligus menjaga lingkungan dari bahaya penggunaan gelas plastik.</t>
  </si>
  <si>
    <t>PEMANFAATAN CAMPURAN BUAH MAJA (Aegle marmelos) DAN KULIT BUAH PISANG KEPOK (Musa acuminata × balbisiana) DENGAN KEEFEKTIVITASANNYA SEBAGAI ENERGI TERBARUKAN BIOETANOL YANG ALAMI DAN RAMAH LINGKUNGAN</t>
  </si>
  <si>
    <t>Eksistensi energi fosil kini sudah memperihatinkan dan suatu saat akan habis. Melihat banyaknya limbah buah maja dan kulit pisang kepok berserakan dan tidak berfungsi lagi di masyarakat yang kemudian memunculkan ide kami untuk mencoba megolahnya menjadi energi terbarukan bioethanol yang ramah lingkungan. Penelitian ini akan mengungkap proses pengolahan bahan hingga menjadi energi terbarukan bioetanol yang nantinya hasil tersebut akan dibandingkan keefektivitasannya dengan minyak tanah. Jenis penelitiannya adalah kuantitatif dengan teknik pengumpulan data observasi, eksperimen dan literatur</t>
  </si>
  <si>
    <t>DASIKU BERLAPIS (DAun SIrih dan lengKUas BERantas LAju Pertumbuhan jamur pada phon PISang) Untuk Meningkatkan Produksi Pangan</t>
  </si>
  <si>
    <t xml:space="preserve">Penelitian ini menunjukkan bahwa penyakit pada pohon pisang ini adalah penyakit
Layu Fusarium yang disebabkan oleh Jamur Fusarium Oxysporum yang menyerang pada bagian akar dan umbi melalui media tanah, hingga memudahkan bagi jamur ini menyebar ke tanaman lain.
Untuk memberantas laju pertumbuhan jamur ini diperlukan bahan alternatif alami
dengan dampak yang baik terhadap lingkungan. Bahan alami tersebut adalah Daun Sirih Hijau (Piper Betle) dan Lengkuas (Alpinia Galanga). </t>
  </si>
  <si>
    <t>Studi Awal Penambahan Tulang Ikan Nila (Oreochromis niloticus) dan Daun Mangrove (Rhizophora mucronata) sebagai Bioadsorben Pengolahan Air pada Keran Portabel Berbasis IoT dengan konsep Water Recycle</t>
  </si>
  <si>
    <t xml:space="preserve">     Salah satu cara meningkatkan efektivitas dengan melakukan penambahan tulang ikan nila (Oreochromis niloticus) dan daun mangrove (Rhizophora mucronata) pada media pasir. Tulang ikan nilai mengandung kolagen dan kalsium hidroksiapatit sebesar 65% dapat dimanfaatkan sebagai adsorben karena mengadsorpsi logam. Dalam melengkapi filtrasi air ini, dibutuhkan yang dapat menjernihkan air sabun seperti karbon aktif yang dapat diperoleh dari daun mangrove. Pengujian yang dilaksnakan analisa SEM-EDS, XRD, pH, DO, BOD, debit air, dan organoleptik.</t>
  </si>
  <si>
    <t>Pemanfaatan Kulit Semangka(Citrullus lanatus) dalam Pembuatan Biskuit</t>
  </si>
  <si>
    <t>Kurangnya menjaga makanan dapat menyebabkan kelebihan berat badan, yang dapat menimbulkan risiko penyakit. Sehingga kami ingin membuat suatu cemilan yang dapat membantu proses menurunkan berat badan/diet. Kami memilih untuk membuat biskuit dengan kulit semangka, karena kulit semangka memiliki banyak manfaat salah satunya, dia bisa menurunkan berat badan, sekaligus kami ingin menjaga lingkungan dengan mendaur ulang salah satu sampah organik, yaitu kulit  semangka.</t>
  </si>
  <si>
    <t>SMABOX "SMART SMOKE BOX" WITH IONISATION PROCESS AND ACTIVATED ZEOLITE AS A SMOKE CONVERTER</t>
  </si>
  <si>
    <t xml:space="preserve">SMABOX merupakan converter asap menjadi udara bersih yang memiliki prinsip otomatisasi dengan dua proses yaitu ionisasi dan zeolite sebagai katalis dan ion exchange. Sensor MQ-2 (I) mendeteksi adanya asap (polutan), akan menyalakan kipas penghisap udara. Setelah asap masuk, kipas dimatikan dan dilakukan proses pemurnian udara, ionisasi dan zeolit. Sebelum udara dikeluarkan, sensor MQ-2 memastikan udara sudah bersih. Kipas menyala dan udara bersih dikeluarkan dari box menuju ruangan. </t>
  </si>
  <si>
    <t>Efisiensi Eco Enzyme Pada Pencemaran Air</t>
  </si>
  <si>
    <t>air bersih sangat dibutuhkan bagi kelangsungan hidup, air yang tercemar akan memberikan efek negatif pada makhluk hidup baik di dalam air atau sekitarnnya. berbagai upaya sudah dilakukan untuk mengurangi pencemaran air, namun itu memerlukan biaya yang mahal. Sebenarnya ada cara yang lebih murah, mudah dan juga efektif, kita bisa menggunakan eco enzyme. eco enzyme ini memiliki sifat antimicrobial dan berbagai enzim yang dihasilkan bisa membantu mengurai zat-zat berbahaya dalam air.</t>
  </si>
  <si>
    <t xml:space="preserve">Pengembangan Masker Medis Biodegradable Berbasis Nanofiber Kitosan Rajungan (Portunus pelagicus) dan Selulosa Batang Jagung (Zea mays) </t>
  </si>
  <si>
    <t xml:space="preserve">Penelitian kami mengembangkan sebuah filter nanofiber pada masker medis yang berbahan dasar kitosan cangkang rajungan dan selulosa batang jagung dengan sifat biodegradable. Sejak pandemi virus Covid-19, penggunaan masker medis meningkat secara drastis, namun masker tersebut masih berbahan dasar material yang sulit terurai, seperti polypropylene dan polystyrene.Kami menggunakan cangkang rajungan dan batang jagung karena saat ini masih menjadi limbah yang kurang dimanfaatkan dengan baik. </t>
  </si>
  <si>
    <t>DAMPAK PEMBATASAN SOSIAL BERSKALA BESAR TERHADAP TINGKAT KADAR POLUSI DI DAERAH TANGERANG</t>
  </si>
  <si>
    <t>Dalam penelitian ini, kami ingin menemukan dampak pemberlakuan PSBB terhadap tingkat penurunan kadar polusi di Tangerang Selatan. Dengan menemukan hasil konklusif yang tepat, kami ingin agar diketahui apakah sifat PSBB ini terhadap lingkungan baik atau malah memperburuk keadaan. Penelitian akan dilaksanakan secara sekunder dengan data dari AQUICN (World Air Quality Index project) dan hasil akan didapatkan secara kuantitatif.</t>
  </si>
  <si>
    <t>Pemanfaatan Kitosan Cangkang Kepiting Brachyura sp dan Pati Biji Nangka Artocarpus heterophyllus Sebagai Substitusi Bahan  Baku Pembalut Wanita Biodegradable</t>
  </si>
  <si>
    <t>Hampir seluruh wanita mengalami keputihan dalam hidupnya. Pemanfaatan kepiting dan biji nangka yang kurang optimal sehingga menghasilkan limbah. Kitosan bersifat antimikroba, antibakteri, non-toksik dan kandungan amilosa pada pati biji nangka yang cukup tinggi sehingga cocok untuk digunakan sebagai bahan baku pembalut wanita. Maka dari itu, kami ingin melakukan penelitian yang memanfaatkan cangkang kepiting Brachyura sp dan pati biji nangka Artocarpus heterophyllus sebagai substitusi bahan baku pembalut wanita biodegradable yang bersifat antimikroba.</t>
  </si>
  <si>
    <t>Pemanfaatan Albedo Semangka (Citrullus lanatus) dalam Pembuatan Kertas Reuse (dipakai kembali)</t>
  </si>
  <si>
    <t>Tingginya tingkat konsumsi kertas membuat pohon yang merupakan bahan baku pembuatan kertas semakin berkurang. Oleh sebab itu, kami ingin membuat kertas dengan bahan dasar albedo semangka yang dapat digunakan berulang kali.
Percobaan ini menggunakan metode kualitatif, dengan memanfaatkan albedo
semangka yang telah divariasi massanya (2 gram, 3 gram, 4 gram). Kami juga
menambahkan daun sirih pada saat proses perebusan sebagai anti-bakteri. Untuk
menghilangkan kandungan air pada albedo semangka, tim kami menjemurnya dibawah sinar matahari.</t>
  </si>
  <si>
    <t>Efektivitas Adsorben Berbahan Dasar Eceng Gondok (Eichhornia crassipes) dengan Kombinasi Koagulan Biji Asam Jawa (Tamarindus indica) pada Air Tercemar Merkuri</t>
  </si>
  <si>
    <t xml:space="preserve">Merkuri banyak digunakan oleh industri dan dihasilkan sebagai limbah yang dapat mencemari kualitas air. Solusi yang umum digunakan kurang efektif karena biayanya yang tinggi dan dapat mencemari ekosistem. Namun, potensi biji asam jawa dapat menjadi koagulan alami serta adsorben alami dari tumbuhan eceng gondok yang berpotensi untuk adsorpsi merkuri.  Penelitian ini dilakukan secara kuantitatif untuk mengetahui efektivitas kombinasi adsorben berbasis eceng gondok dengan koagulan biji asam jawa. </t>
  </si>
  <si>
    <t>Pemanfaatan Kulit Jagung (Zea mays) dalam Pembuatan  Biodegradable Plastic</t>
  </si>
  <si>
    <t>Plastik memiliki sifat yang sulit diuraikan oleh mikrooganisme sehingga plastik
menjadi masalah yang serius bagi lingkungan. Bioplastik adalah solusi untuk mengurangi masalah yang ditemukan oleh para karena bioplastik terbuat dari bahan organik. Bahan yang akan dimanfaatkan dalam penelitian ini adalah kulit 
jagung, karena terdapat unsur selulosa yang melimpah dan kurang dalam pemanfaatannya. Penelitian ini dilakukan untuk mengetahui pengaruh massa Kulit Jagung terhadap tingkat uji ketahanan air, kuat tarik dan perpanjangan putus bioplastik Kulit Jagung.</t>
  </si>
  <si>
    <t xml:space="preserve">EPAC BOARD ( ECO PARTICLE BOARD ) SAMPAH DAUN FICUS BENJAMINA , SAMPAH KERTAS , DAN SAMPAH PLASTIK POLYSTYRENE SEBAGAI BAHAN BAKU FURNITURE RAMAH LINGKUNGAN </t>
  </si>
  <si>
    <t>Tujuan penelitian ini adalah untuk mengetahui proses pembuatan Eco particle board berbahan sampah daun Ficus benjamina, sampah kertas, dan sampah plastik polystyrene dan untuk mengetahui perbandingan komposisi bahan yang terbaik. Metode Pembuatan EPACBOARD melalui beberapa tahapan, yaitu tahapan pembuatan (perbandingan bahan sampah daun beringin : kertas= 2:1 ; 1:2 ; 1:1), tahapan pengujian (uji patah, uji massa, dan daya serap), dan tahap finishing. Hasil penelitian yang diharapkan adalah EPACBOARD efektif untuk mengurangi limbah sampah di lingkungan SMPN 6 Yogyakarta.</t>
  </si>
  <si>
    <t>Drumpori Drum Pintar Penghisap Air Tergenang</t>
  </si>
  <si>
    <t>Salah satu teknologi pencegah banjir yang sudah ada adalah Biopori, akan tetapi Biopori memiliki kekurangan. Penelitian ini mengembangkan teknologi Biopori yaitu DRUMPORi</t>
  </si>
  <si>
    <t>SELF TADAH FILTER ; ALAT PENAMPUNG AIR HUJAN SKALA KECIL DENGAN FILTER BERTINGKAT</t>
  </si>
  <si>
    <t>Dewasa ini saat musim kemarau dan maraknya pembangunan hotel,apartemen,dan bangunan lainnya menyebabkan berkurangnya persediaan air bagi SMP N 6 Yogyakarta dan sekitarnya.Saat musim hujan jumlah air begitu melimpah dan kurang dapat dimanfaatkan secara baik dan bijak. Maka untuk mengatasi masalah tersebut peneliti membuat sebuah alat bernama Self tadah Filter. Self Tadah Filter adalah alat penampung air hujan skala kecil dengan filter bertingkat. Proses diawali dengan desain pembuatan, dan rangka pembuatan supaya alat Self Tadah Filter bisa di uji coba product dan mekanisme alat tadah hujan</t>
  </si>
  <si>
    <t>Kubis Busuk Penyu Emas (Penyurut Masalah) Menjadi Energi Terbaharukan</t>
  </si>
  <si>
    <t>Penelitian ini mengubah sampah kubis yang banyak terbengkalai di sudut-sudut pasar menjadi suatu yang lebih bermanfaat bagi aktivitas rumah tangga. Kandungan air dalam kubis yang tinggi menyebabkan kubis cepat membusuk dan menimbulkan bau tidak sedap. Jika keadaan tersebut terus dibiarkan bibit penyakit pun terbentuk dan dapat mencemari lingkungan sekitarnya.  Kami memanfaatkan kubis busuk tersebut sebagai bahan utama fermentasi biogas. Gas dalam biogas yang terbentuk memiliki kandungan gas metana yang akan membantu dalam proses memasak,penerangan,dan kegiatan lainnya.</t>
  </si>
  <si>
    <t>Eco Green Board Pemanfaatan Limbah Sekam Padi dan Bambu Sebagai Papan Partikel Ramah Lingkungan</t>
  </si>
  <si>
    <t>Dengan kebutuhan furniture yang semakin banyak, hutan-hutan akan gundul apabila tidak di reboisasikan. Perlu adanya bahan alternatif pengganti kayu. Dalam penelitian ini, kami membuat papan partikel dari bahan dasar limbah bambu dan sekam padi. Penelitian ini merupakan eksperiman pengganti kayu. Yang kami harapkan untuk penelitian kali ini adalah menciptakan lingkungan yang hijau.</t>
  </si>
  <si>
    <t>kombinasi aspal plastik dan styrofoam</t>
  </si>
  <si>
    <t>Penelitian ini diharapkan bermanfaat bagi masyarakat dan pemerintahan, manfaat bagi masyarakat yaitu untuk menyadarkan masyrakat pentingnya pengolahan limbah plastik menjadi lebih bemanfaat. Dan manfaat bagi pemerintah yaitu untuk memberikan salah satu solusi mengatasi limbah sampah plastik yang ada diindonesia.</t>
  </si>
  <si>
    <t>PEMANFAATAN DAUN BELIMBING WULUH (Averrhoa bilimbi) DAN LIDAH BUAYA (Aloe vera) DALAM PEMBUATAN HAND SANITIZER</t>
  </si>
  <si>
    <t>Di pandemi COVID-19 kebersihan tangan sangat penting. Salah satu cara yang mudah dan efektif yaitu dengan menggunakan handsanitizer. Namun handsanitizer berbahan sintetik memiliki efek samping pada kulit tangan. Maka kami berinovasi membuat handsanitizer daun belimbing wuluh dan lidah buaya yang dampaknya baik ke kulit tangan. Kesimpulan kami secara teoritis daun belimbing wuluh dan lidah buaya efektif untuk bahan pembuatan handsanitizer. Daun belimbing wuluh mengandung tanin sebagai antibakteri. Lidah buaya mengandung lignin, Mukopolisakarida,dan Tennin sebagai antibakteri dan pelembab kulit.</t>
  </si>
  <si>
    <t>Pemanfaatan Tanaman Sambiloto Sebagai Bahan Alternatif Hand Sanitizer</t>
  </si>
  <si>
    <t>Handsanitizer yang beredar masih berbasis alkohol sehingga menimbulkan berbagai dampak buruk seperti tangan kering dan menyebabkan kebakaran . Oleh karena itu muncul sebuah ide ini untuk memanfaatkan bahan alam seperti tanaman sambiloto sebagai bahan alternatif pembuatan handsanitizer. Penelitian sebelumnya telah membuktikan bahwa sambiloto dapat bekerja menghambat bakteri S.aureus. Penelitian ini bertujuan untuk mengetahui bagaimana cara membuat handsanitizer dari daun sambiloto dan bagaimana kualitas handsanitizer yang dihasilkan</t>
  </si>
  <si>
    <t>ALAT PELINDUNG DIRI (APD) MODIFIKASI DARI BAHAN PLASTIK BEKAS YANG NYAMAN, MURAH, DAN REUSABLE</t>
  </si>
  <si>
    <t>Alat Pelindung Diri (APD) modifikasi adalah Baju APD yang dibuat dengan bahan plastik bekas. Latar belakang pembuatan penelitian ini adalah karena mahalnya harga baju APD di pasaran dan terbatasnya pengguna APD yaitu hanya diperuntukkan bagi tenaga medis. Selain itu banyaknya sampah plastik yang dihasilkan masyarakat tanpa pengolahan yang tepat membuat lingkungan menjadi tercemar. Oleh sebab itu peneliti ingin mengembangkan produk baju APD modifikasi dengan bahan plastik bekas yang nyaman, murah dan reusable/dapat digunakan kembali.</t>
  </si>
  <si>
    <t>The Quality of Filtrated Water by Gastric Well System</t>
  </si>
  <si>
    <t>Gastric Well adalah system pemurnian air skala rumah tangga yang diinspirasi oleh bentuk lambung manusia. Pemurnian air mandiri ini diharapkan menjadi solusi krisis air bersih pada daerah perkotaan Yogyakarta. Di tahun 2019 peneliti mengawali membuat desain 2D dari system pemurniannya.  Pada penelitian lanjutan ini peneliti ingin mendapatkan data kualitas air setelah dilakukan penyaringan. Data yang ingin diukur adalah BOD, pH, TDS, dan mikroorganisme pencemar (terutama coliform).</t>
  </si>
  <si>
    <t>APEKHLO : Solusi Mencegah Kebakaran Hutan dan Lahan</t>
  </si>
  <si>
    <t xml:space="preserve">APEKHLO merupakan alat yang dibuat untuk mencegah terjadinya kebakaran hutan dan lahan. Cara kerjanya jika sensor api dan asap mendeteksi api dan asap dalam jumlah yang ditentukan maka akan mengirim sinyal kepada springkler air untuk memancarkan air. Sehingga kebakaran hutan dapat dicegah </t>
  </si>
  <si>
    <t>Pemanfaatan Limbah Indigofera dari Proses Pembuatan Indigo Pewarna Alam (Nila) untuk Silase Pakan Ternak</t>
  </si>
  <si>
    <t xml:space="preserve">Kami merancang penelitian ini untuk mengatasi permasalahan yang ditimbulkan oleh limbah indigofera di Puspita Batik Indigo Nature Dye dengan menjadikannya sebagai silase pakan ternak. Rancangan penelitian ini meneliti tentang apakah limbah indigofera dari pembuatan zat warna alam dapat dimanfaatkan sebagai silase pakan ternak, bagaimana proses pembuatan silase pakan ternak dari limbah indigofera hasil dari pembuatan zat warna alam, apakah hewan ternak mau mengkonsumsi silase tersebut,dan bagaimana kandungan nutrisi pada silase dari limbah indigofera tersebut.                       </t>
  </si>
  <si>
    <t>“PLUMOS-Mosquito Repellent”- Pemanfaatan daun bunga Kamboja (Plumeria sp.) Sebagai Bahan Aktif Obat Nyamuk Elektrik</t>
  </si>
  <si>
    <t>Penggunaan obat nyamuk berbahan aktif kimiawi sintetis saat ini banyak dikritisi karena berbagai risiko. Daun kamboja diketahui memiliki zat insektisidal terhadap nyamuk sehingga berpotensi sebagai alternatif bahan aktif  yang aman, dan ramah lingkungan. Serbuk daun kamboja dibentuk sediaan electric mosquito mat. Uji efektifitas sediaan dilakukan terhadap biakan nyamuk, diamati selama 24 jam. Hasil pengamatan dianalisis menggunakan uji One Way Anova dan  LSD. Hasil penelitian ini diharapkan dapat menjadi alternatif bahan aktif obat nyamuk elektrik berbasis tumbuhan.</t>
  </si>
  <si>
    <t>Pemanfaatan Jus Wortel Dan Cangkang Telur Sebagai Face Mask and Scrub 2 in 1 Ms. Cushell</t>
  </si>
  <si>
    <t>Membuat sediaan kosmetik yang berbentuk face mask and scrub 2 in 1 dan diberi nama Ms. Cushell</t>
  </si>
  <si>
    <t>Kombinasi Batang Singkong dan Limbah Polystyrene sebagai Bahan Dasar Papan Partikel</t>
  </si>
  <si>
    <t xml:space="preserve">Papan partikel merupakan salah satu bahan furniture yang paling banyak digunakan sebagai bahan perabotan. Namun ketersediaan bahan dasar kayu sering tidak mencukupi permintaan pasar, maka diperlukan bahan alternatif lain sebagai bahan papan partikel. Pada penelitian ini kami akan membuat papan partikel dari batang singkong dan polystyrene/Styrofoam. Penelitian akan dilakukan di Laboratorium Pengolahan Hasil Hutan Universitas Gadjah Mada. Metode yang digunakan adalah dengan pengempaan panas pada suhu 1350C tekanan 100 kg/cm2 selama 15 menit. </t>
  </si>
  <si>
    <t>PLASTIK BIODEGRADABLE DARI BUAH TANCANG (Bruguiera gymnorrhiza) DENGAN PENAMBAHAN CMC (Carboxy Methyl Cellulose) dan MINYAK KAYU MANIS (Cinnamomum verum) SEBAGAI ANTIMIKROBA</t>
  </si>
  <si>
    <t xml:space="preserve">Plastik biodegradable dengan penambahan senyawa antimikroba antioksidan adalah pengemas yang dapat mengurangi, mencegah atau memperlambat pertumbuhan mikroorganisme patogenik didalam pembungkusan makanan dan bahan pengemas. Dalam penelitian ini dilakukan studi mengenai pembuatan plastik biodegradable campuran pati, CMC, gliserol sebagai plasticizer dan minyak kayu manis dengan melakukan variasi terhadap CMC, gliserol dan minyak kayu manis. </t>
  </si>
  <si>
    <t>room disinfection using alkaline production method</t>
  </si>
  <si>
    <t>this machine is used to clean the air using the alkaline water production method and use the acidic water to clean the air. Turning it into a mist and and then delivering it into a room using AC or fan. Making use of the excess acidic water because the acidic water has no purpose being made. since, the current disinfection method is harmful to the human body and the environment so a new disinfection method must be developed.</t>
  </si>
  <si>
    <t>BIOFILTER PADA KNALPOT KENDARAAN BERMOTOR DENGAN MENGGUNAKAN ADSORBEN ALAMI EKSTRAK DAUN PUCUK MERAH (Syzygium myrtifolium)</t>
  </si>
  <si>
    <t xml:space="preserve">Pada proses pembuatan alat penyaring tersebut dapat dimanfaatkan sumber daya alam hayati yang tumbuh di berbagai daerah, misalnya pohon daun pucuk merah. Penelitian sebelumnya pengadukan serbuk daun pucuk merah optimum adalah pada waktu 30 menit, dengan daya serap logam timbal dalam larutan sebesar 5,45% , sedangkan arang aktif sebagai penurunan kadar emisi CO variasi 50 gram rata-rata selisih sebesar 0,14% Hal ini menunjukkan bahwa daun pucuk merah memiliki efektivitas yang tinggi sebagai adsorben, apalagi jika digunankan dalam menyerap emisi gas buang. </t>
  </si>
  <si>
    <t>TIO2 Hazmat (Titanium Dioxide Coated Hazmat)</t>
  </si>
  <si>
    <t xml:space="preserve">TiO2 is known to be an air or water cleaning agent when it reacts with UV light. By a chemical process of photocatalysis, TiO2 produces oxygen ions that can attack the harmful bacteria or viruses. 
In this research, Hazmat suit will be coated with TiO2 and exposed to UV light. A test will be conducted i.e. by placing a hazmat suit in UV lighted chamber with a source of bad odor e.g. spoiled eggs. As the control, a non coated hazmat suit will also be placed under similar condition. The hypothesis is the bad odor will be removed in the chamber containing TiO2 coated hazmat.
</t>
  </si>
  <si>
    <t>Menguji Resistensi Robekan, Resistensi Air, dan Biodegradabilitas  Lembaran SCOBY sebagai Pengganti Sarung Tangan Plastik Sekali Pakai</t>
  </si>
  <si>
    <t>Sarung tangan sekali pakai merupakan suatu hal yang dibutuhkan oleh banyak orang untuk beragam kegiatan. Namun, sarung tangan sekali pakai seringkali terbuat dari plastik yang susah teruai. Oleh karena itu dalam penelitan ini, peneliti akan mencoba membuat sarung tangan sekali pakai dari SCOBY ( Symbiotic Culture of Bacteria and Yeast ) dimana merupakan 'by product' dari fermentasi teh kombucha. Peneliti akan menguji resistensi robekan, resistensi air, dan biodegradasi dari sarung tangan sekali pakai dari SCOBY sehingga diharapkan dapat menjadi pengganti sarung tangan plastik konvensional.</t>
  </si>
  <si>
    <t>Pembuatan Handsanitizer Berbasis Etanol Dari Hasil Fermentasi Kentang</t>
  </si>
  <si>
    <t>Etanol (alkohol) dari kentang adalah salah satu energy alternatif yand disebut bioethanol. Pada penelitian bioethanol dari kentang ini dibuat melalui proses hidrolisis, detoksifikasi, fermentasi, dan destilasi dengan harapan kemurnian 90%. Kemudian etanol hasil destilasi digunakan untuk membuat handsanitizer sesuai yang ditetapkan Badan Pengawas Obat dan Makanan 11 maret 2020, Handsanitizer yang sudah jadi dengan persentasi etanol 70%, hydrogen peroksida 0,1 % dan gliserin 14%.</t>
  </si>
  <si>
    <t>Desain Fashionable Faceshield Ramah Lingkungan Berbahan Biomass Sawit Dengan Visor Polycarbonat Coating Anti UV</t>
  </si>
  <si>
    <t>Rancangan penelitian inovasi FS berkonsep ramah lingkungan yaitu flip/pet menggunakan serat organik tandan sawit, dengan keunggulan visor polikarbonat bercoting anti uv, anti gores dengan umur pakai panjang. Metodologi penelitian memiliki 3 tahap: mendesain FS yang ergonomis menutupi seluruh wajah, merancang material pet dengan serat TKKS, dan visor polikarbonat anti uv. Tahap akhir adalah perakitan FS dengan tali pengikat berbahan karet bergesper sehingga ukuran kepala dapat disesuaikan. Hasil yang diharapkan, inovasi green FS, nyaman, melindungi wajah dari UV dan penyebaran droplet virus.</t>
  </si>
  <si>
    <t>Membran Elektrolit Padat Berbasis Kitosan untuk Aplikasi pada Baterai Masa Depan</t>
  </si>
  <si>
    <t>Meskipun baterai litium ion memiliki banyak kelebihan dan kegunaan di kehidupan sehari-hari, baterai litium memiliki elektrolit cair yang jika terjadi kebocoran pada baterai akan memungkinkan terjadinya ledakan. Oleh karena itu, pada penelitian ini kami bertujuan untuk mensitesis membran elektrolit padat berbasis kitosan dengan penambahan LiOH yang memiliki konduktivitas serta kutat tarik yang besar sebagai tolak ukur kompabilitas elektrolit yang ideal. Penelitian ini diharapkan dapat meminimalisir meledaknya elektrolit padat.</t>
  </si>
  <si>
    <t>Pemanfaatan Kulit arachis hypogaea sebagai Komponen Tisu Ramah Lingkungan</t>
  </si>
  <si>
    <t>Penggunaan tisu dapur komersial mendukung deforestasi dan menimbulkan berbagai masalah lingkungan. Penelitian ini bertujuan memanfaatkan kulit kacang tanah untuk pembuatan tisu karena mengandung lignoselulosa yang tinggi. Kulit Arachis Hypogaea akan diproses dengan penambahan H202, talc, dan kanji sebagai binder melalui pengujian standar tisu. Hasil komposisi terbaik yang diharapkan adalah H202 4％ dan talc 25％. Maka dari itu, diharapkan bahwa kulit kacang tanah dapat menjadi alternatif bahan tisu dapur komersial.</t>
  </si>
  <si>
    <t>Partisipasi Masyarakat tentang Misteri Batu Bersusun di Silayung Park</t>
  </si>
  <si>
    <t>Partisipasi Masyarakat tentang Misteri Batu Bersusun di Silayung Park adalah reaksi 
 keterlibatan masyarakat sekitar dalam perencanaan, pengelolaan, pengembangan cagar 
 wisata alam Silayung Park. Pemerintah setempat sengaja melibatkan 
 masyarakat sekitar agar mampu mengelola sumber daya wisata yang ada supaya mampu 
 dikembangkan menjadi desa wisata yang dapat menambah penghasilan masyarakat 
 sekitar. Jika hal ini berhasil, maka wisata Silayung Park ini berpotensi akan menjadi desa wisata 
 instagranable yang bersentuhan langsung dengan alam.</t>
  </si>
  <si>
    <t>Pemanfaatan Jamur Tempe Aspergillus oryzae Sebagai Pengurai Limbah Styrofoam (PS)</t>
  </si>
  <si>
    <t>Styrofoam merupakan salah satu jenis plastik berbahaya yang tidak dapat diuraikan di alam. Sedangkan Fungi Aspergillus oryzae dapat mensekresikan enzim ligninolitik yang dapat memutus ikatan C-H pada styrofoam yang memungkinkan pembentukan ikatan baru menjadi senyawa yang tidak berbahaya bagi lingkungan.</t>
  </si>
  <si>
    <t>"ECo-SNap" (Environmental Coffee Sanitary Napkin): Investigation of Utilizing Spent Coffee Ground in Sustainable Sanitary Napkins</t>
  </si>
  <si>
    <t>As girls, we see and understand that sanitary napkins are a necessity. Unfortunately, sanitary napkins are made up of plastics and can take hundreds of years to degrade, thus contributing to the plastic problem. On the other hand, Indonesia is one of the world’s top producers of coffee. Hence, we produce a significant amount of coffee related organic waste per year, notably Spent Coffee Grounds (SCG). Thus, we plan to combine these two issues to create sustainable sanitary napkins, using extracted cellulose pulp from SCG as the pad’s absorbent core.</t>
  </si>
  <si>
    <t>Pembuatan Desinfektan dari Air Seduhan Daun Ketapang (Terminalia catappa L.) Sebagai Penghambat Pertumbuhan Bakteri</t>
  </si>
  <si>
    <t>Dewasa ini dunia sedang digemparkan dengan suatu pandemic yang disebabkan oleh virus COVID – 19. Chee Mun (2003) melaporkan bahwa ekstrak daun ketapang mengandung senyawa tanin dan flavonoid yang diduga bersifat antibakteri, dari dauh katapang tersebut dapat di buat produk desinfektan. Langkah yang dilakukan yaitu preparasi, maserasi evaporasi, pelarutan dan pengujian kimia dan mikrobiologi. Penelitian ini diharapkan dapat mengetahui kandungan kimia kemudian mengetahui efektifitas dari beberapa konsentrasi yang dijadikan produk desinfektan.</t>
  </si>
  <si>
    <t>Pemanfaatan Limbah Biji Pepaya (Carica papaya L.) sebagai Teh Herbal dalam Upaya Meningkatkan Imunitas Tubuh</t>
  </si>
  <si>
    <t>Pemanfaatan buah pepaya berbanding terbalik dengan pemanfaatan bijinya. Padahal, biji pepaya memiliki kandungan kaya akan flavonoid dan fenolik yang dapat meningkatkan imunitas tubuh. Saat ini terjadi pandemi COVID-19, dimana rentannya seseorang dapat tertular oleh virus ini, salah satunya disebabkan oleh lemahnya imunitas tubuh. Kandungan biji pepaya memiliki suatu potensi yang dapat dijadikan inovasi produk teh herbal. Produk teh ini diuji kelayakannya berdasarkan SNI dengan melakukan beberapa parameter pengujian yaitu, pengujian kimia dan mikrobiologi.</t>
  </si>
  <si>
    <t>Filtrasi Air Banjir Dengan Menggunakan Generator Inverter</t>
  </si>
  <si>
    <t>Air Bersih merupakan Bagian Penting Aktivitas Masyarakat,Baik aktivitas Mencuci,Mandi Maupun aktivitas Ibadah.</t>
  </si>
  <si>
    <t>penanggulangan limbah detergen menjadi energi istrik</t>
  </si>
  <si>
    <t>kami mengambil topik"penolahan limbah detergen ini di karenakan kami peduli terhadap kondisi ekosistem perairan saat ini,pasalnya kini populasi limbah meningkat setiap harinya,dan kami pikir sangat diperlukan adanya penanggulangan untuk masalah tersebut.topik penelitian pengolahan air limbah menjadi energi listrik adalah salah satu upaya kami untuk menjaga ekosistem perairan</t>
  </si>
  <si>
    <t>Adsorpsi Limbah Logam Berat Timbal dengan Kitosan dan Grafena di Sungai Cisadane</t>
  </si>
  <si>
    <t>Sungai Cisadane merupakan sungai yang banyak digunakan masyarakat. Namun, kualitas air Sungai Cisadane terus menurun akibat limbah industri. Kitosan dapat dijadikan solusi dapat membantu pencemaran air terutama karena logam berat timbal. Kinerja kitosan dapat ditingkatkan dengan menambahkan lapisan tunggal atom karbon yang dapat mengikat polutan dalam air yang disebut grafena. Penelitian dimulai dari sintesis kitosan, karakterisasi kitosan, pembuatan air simulasi, pengujian sampel air Sungai Cisadane, karakterisasi dengan mikroskop elektron payaran, dan pembuatan produk.</t>
  </si>
  <si>
    <t>Pemanfaatan Zeolit Teraktivasi Sebagai Alternatif Pengolahan Limbah Industri Tekstil Di Kota Bandung Melalui Proses Adsorpsi Dan Degradasi Zat Warna</t>
  </si>
  <si>
    <t>Penelitian ini dirancang untuk memberikan alternatif solusi pengolahan limbah zat warna industri tekstil yang berlokasi di Kota Bandung yaitu melalui proses adsorpsi menggunakan material zeolit yang telah diaktivasi pada berbagai variasi pH. Penelitian pendahuluan telah dilakukan terhadap limbah artifisial menggunakan zat warna rhodamin-b. Selanjutnya dari hasil tersebut akan diaplikasikan untuk limbah nyata yang diambil dari berbagai lokasi pembuangan limbah tekstil di Kota Bandung.</t>
  </si>
  <si>
    <t>Studi Populasi, Habitat dan Aktivitas Harian Lutung Jawa (Trachypithecus auratus) Sebagai Upaya Penunjanan Wisata Alam dan Cagar Alam Pangandaran</t>
  </si>
  <si>
    <t>Lutung jawa (Trachypithecus auratus) merupakan jenis primata endemik, status konservasi lutung jawa adalah vulnerable. Tujuan dari penelitian ini adalah menganalisis populasi, habitat dan menentukan frekuensi aktivitas harian lutung jawa di TWA dan CA Pangandaran. Pengumpulan data pengamatan populasi lutung jawa dilakukan melalui survei dengan menggunakan metode jalur (line transect sampling method, analisis mikroklimat, edafik, analisis vegetasi tumbuhan dan aktivitas harian lutung jawa.</t>
  </si>
  <si>
    <t>biofotoreaktor yang dimodifikasi untuk memurnikan udara yang kaya akan karbondioksida menjadi udara yang kaya akan oksigen</t>
  </si>
  <si>
    <t>penelitian ini bertujuan untuk menciptakan alat yang secara efektif mengurangi kadar karbon dioksida di udara melalui proses fotosintesis dan juga melepaskan oksigen sebagai produk fotosintesis</t>
  </si>
  <si>
    <t>Pemanfaatan Campuran Cangkang Telur dan Bulu Ayam Sebagai Adsorben Limbah Cair Industri Batik di Sentra Batik Cigeureung Kota Tasikmalaya</t>
  </si>
  <si>
    <t>Penelitian ini bertujuan untuk memanfaatkan campuran cangkang telur dan bulu ayam sebagai adsorben limbah cair industri batik. Uji aktivitas adsorben dilakukan menggunakan sampel limbah cair industri batik sebanyak 0,5 liter yang ditambahkan adsorben dengan variasi berat adsorben 0,6 gram, 4 gram dan 8 gram dengan perbandingan cangkang telur dan bulu ayam adalah 50%:50%. Campuran diaduk selama 1 jam kemudian disaring dan filtratnya diambil serta dianalisis nilai pH menggunakan pH meter dan kadar logam Pb dan Cr yang tersisa dalam larutan menggunakan alat spektrofotometer serapan atom</t>
  </si>
  <si>
    <t>Bio Air Purifier Menggunakan Mikrokontroler Arduino</t>
  </si>
  <si>
    <t>Perangkat pemurni udara yang efektif dan efisien dalam menyerap berbagai polutan di udara dan juga menghasilkan oksigen yang diperlukan oleh lingkungan. Perangkat pemurni udara ini bisa menjadi solusi untuk dipergunakan di area yang terdampak oleh polusi asap yang disebabkan oleh kebakaran hutan dan lahan. Perangkat pemurni udara ini dapat dikontrol dari jarak jauh menggunakan ponsel pintar, selain itu alat ini juga bekerja secara otomatis dengan menggunakan mikrokontroler aduino uno sehingga bisa memberikan early warning system.</t>
  </si>
  <si>
    <t>Pemanfaatan Telur Rayap Kayu Kering (Cryptotermes sp.) dan</t>
  </si>
  <si>
    <t xml:space="preserve">Penelitian ini bertujuan untuk mengetahui : proses pembuatan ekstrak daun jati; Perkembangan bakteri setelah pemberian ekstrak daun jati; pengaplikasian ekstrak daun jati. Metode penelitian dengan cara eksperimen dan kepustakaan. Uji coba menggunakan daging sapi sebanyak 1800 gram. Terdapat 6 potong daging sapi yang terdiri dari masing-masing 1 potong tanpa perlakuan, sampel A1 daun jati 30%, etanol 96% 70%, sampel A2 daun jati 40%, etanol 96% 60%, sampel A3 daun jati 50%, etanol 96% 50%, sampel A4daun jati 60%, etanol 96% 40%, dan daun jati. </t>
  </si>
  <si>
    <t>Dalam segi ekologi, rayap memiliki fungsi sebagai decomposer dan dalam segi</t>
  </si>
  <si>
    <t>Dalam segi ekologi, rayap memiliki fungsi sebagai decomposer dan dalam segi
ekonomi, rayap dapat menimbulkan kerugian yakni merusak struktur kayu, kain untuk pakaian, perabot rumah tangga, kertas, dan peralatan yang mengandung selulosa lainnya. Penelitian ini bertujuan untuk mengetahui: 1) proses pembuatan pakan ayam kampung; 2) kandungan nutrisi pakan buatan untuk ayam kampung; 3) pertumbuhan ayam kampung setelah pemberian pakan buatan. Metode penelitian dengan cara eksperimen dan kepustakaan.</t>
  </si>
  <si>
    <t>KREATIVITAS SISWA PADA GERAKAN OCORP (One Class One Rare Plant) SEBAGAI UPAYA PELESTARIAN TANAMAN LANGKA DALAM PROGRAM ADIWIYATA</t>
  </si>
  <si>
    <t xml:space="preserve">
Kondisi yang saat ini sedang terjadi yaitu maraknya peredaran buah impor dan semakin punahnya buah lokal di pasaran. Inovasi dan kreativitas pada pelestarian tanaman buah langka merupakan salah satu langkah dalam mewujudkan adiwiyata. Sehingga, penelitian ini bertujuan untuk: 1. Mengetahui kreativitas siswa dalam pelestarian tanaman langka di sekolah; 2. Mengkaji aplikasi OCORP dalam pelestarian tanaman langka di sekolah; 3. Menganalisis tanggapan siswa terhadap program pelestarian tanaman langka di sekolah</t>
  </si>
  <si>
    <t>UJI EFEKTIVITAS KITOSAN KULIT UDANG WINDU (Penaeus monodon) SEBAGAI ABSORBEN PADA ELEKTROKOAGULASI DAN FILTRASI LIMBAH CAIR GUNA MEMINIMALISIR PENCEMARAN LINGKUNGAN</t>
  </si>
  <si>
    <t>Penelitian ini dilakukan, karena bermanfaat dalam mendaur ulang limbah cair menjadi air bersih dengan memanfaatkan kitosan kulit udang windu sebagai absorben pada elektrokoagulasi filtrasi, sehingga dapat mengatasi pencemaran. Penelitian bertujuan : 1) Mengetahui proses pembuatan kitosan kulit udang windu, 2) Mengetahui mekanisme kerja alat elektrokoagulasi dan filtrasi, 3) Mengkaji pengaruh kitosan kulit udang windu dalam proses elektrokoagulasi dan filtrasi, 4) Menganalisis efektivitas air hasil elektrokoagulasi dan filtrasi pada tanaman cabai dan ikan nila.</t>
  </si>
  <si>
    <t>Pemanfaatan Asap Pembakaran Arang Menjadi Energi Listrik</t>
  </si>
  <si>
    <t>Penelitian ini mengenai pemanfatan asap pembakaran arang yang mengandung uap panas menjadi energi listrik dengan prinsip generator termoelektrik. sehingga menjadi sumber energi listrik yang ramah lingkungan.</t>
  </si>
  <si>
    <t>Struktur lubang pohon palem sarang kumbang tanduk</t>
  </si>
  <si>
    <t>Penelitian ini bertujuan untuk mengetahui bagaimana struktur lubang pada pohon palem yang menjadi sarang kumbang tanduk</t>
  </si>
  <si>
    <t>Aroma Rempah Sebagai Pengusir Tikus</t>
  </si>
  <si>
    <t>Tikus merupakan salah satu hewan yang memiliki indra penciuman sangat sensitif. Tikus sangat tidak menyukai aroma yang menyengat. Aroma rempah-rempah adalah salah satu cara alami yang dapat digunakan untuk mengusir tikus karena aromanya yang menyengat. Oleh sebab itu, penelitian ini ingin memberi tahu cara alami dalam mengusir tikus dengan memanfaatkan aroma rempah-rempah.</t>
  </si>
  <si>
    <t>PEMANFAATAN WAX PARAFFIN KELAPA SAWIT UNTUK PEMBUATAN HIDROFOBIK BIOPLASTIK</t>
  </si>
  <si>
    <t xml:space="preserve">Saat ini bioplastik telah ditemukan namun tidak dapat mengganti penggunaan plastik. Hal ini karena bioplastik saat ini tidak elastis dan tidak tahan air. Oleh karena itu kami menemukan penyelesaian dengan membuat hidrofobik bioplastik. Hidrofobik bioplastik ini terbuat dari selulosa, pati, wax paraffin kelapa sawit dan gliserol yang dicampur dengan cuka serta gelatin. Kemudian akan dicetak dan dikeringkan. Ketebalan bioplastik ditentukan oleh dosis parafin yang digunakan. Hidrofobik bioplastik yang dihasilkan ini tahan air dan elastis. Dapat digunakan untuk mengganti penggunaan plastik. </t>
  </si>
  <si>
    <t>PineaStraws: Sedotan Pati Kulit Nanas (Ananas comosus) dan Daun Senggani (Melastoma) sebagai Sedotan Bioplastik Anti Bakteri untuk Mengurangi Sampah Plastik Tak Terurai</t>
  </si>
  <si>
    <t>Sampah yang sering terabaikan dari penanganan adalah sedotan plastik. Oleh itu, perlu solusi menggantikan plastik sebagai bahan utama pembuatan sedotan.  Pati kulit nanas memiliki kandungan serat kasar dan karbohidrat yang dapat digunakan untuk membuat sedotan bioplastik mudah terurai. Senggani mengandung flavonoid dan tanin yang memiliki fungsi sebagai anti bakteri. Oleh sebab itu cara yang tepat untuk mengurangi sampah sedotan plastik tak terurai dan mencegah tumbuhnya bakteri dalam sedotan yaitu dengan memanfaatkan pati kulit nanas dan daun senggani sebagai sedotan bioplastik anti bakteri.</t>
  </si>
  <si>
    <t>Kualitas Politur Organik dari Ekstrak Limbah Tembakau Sebagai Pelindung Kayu dari Serangan Rayap</t>
  </si>
  <si>
    <t>Boyolali merupakan salah satu penghasil tembakau Jawa Tengah. Namun, hanya tembakau kualitas tinggi yang bisa masuk ke industri dan sisanya menjadi limbah yang kurang dimanfaatkan. Di Boyolali masih banyak rumah warga yang berbahan kayu dan rentan serangan rayap. Oleh karena itu kami berinovasi membuat politur anti rayap dari ekstrak limbah tembakau. Metodologi rancangan penelitian ini akan dilakukan dengan eksperiman dan kuantitatif. Hasil yang kami harapkan nantinya adalah mengetahui formula politur organik yang efektif mengatasi serangan rayap.</t>
  </si>
  <si>
    <t>PEMANFAATAN LIMBAH TULANG AYAM UNTUK PEMBUATAN DEDAK PAKAN TERNAK BERKALSIUM TINGGI</t>
  </si>
  <si>
    <t xml:space="preserve">Pencemaran Lingkungan disebabkan oleh alam dan juga kegiatan manusia salah satu kegiatan manusia yang mengakibatkan pencemaran lingkanan adalah kegiatan industri pangan yang dapat menimbulkan limbah padat berupa tulang ayam, Limbah tulang ayam yang tidak dimanfaatkan secara optimal akan percuma. oleh karena itu kami memanfaatkan limbah tulang ayam yang tidak terpakai sebagai dedak pakan ternak berkalsium tinggi. </t>
  </si>
  <si>
    <t>PASTA CHIPS : KERIPIK DARI LIMBAH AMPAS TAHU SEBAGAI PENUNJANG PROGRAM DIET SERTA UPAYA MENGURANGI PENCEMARAN LINGKUNGAN</t>
  </si>
  <si>
    <t>Penelitian ini merupakan penelitian kuantitatif dengan bentuk penelitian adalah eksperimen. Tujuan dari penelitian ini adalah untuk mengetahui dampak adanya pengolahan limbah ampas tahu menjadi Pasta Chips terhadap pengurangan pencemaran lingkungan. dalam pembuataDPasta Chips/ keripik ampas tahu diberi bahan tambahan berupa bayam agar dapat  menjadi penunjang diet .  Diharapkan keripik hasil penelitian ini dapat diterima masyarakat / konsumen sehingga dapat diprouksi massal. Dengan demikian, pemanfaatan limbah ampas tahu semakin banyak dan pencemaran lingkungan dapat berkurang.</t>
  </si>
  <si>
    <t>Pembuatan Sabun Padat dari Minyak Jelantah dengan Penambahan Ekstrak Ampas Teh</t>
  </si>
  <si>
    <t xml:space="preserve">Selama ini banyak yang membuang minyak jelantah ke selokan, hal ini dapat menyebabkan penyumbatan pada pipa pembuangan dan mencemari lingkungan. Untuk itu pada penelitian kali ini akan memanfaatkan minyak jelantah yang digunakan untuk keperluan rumah tangga dengan mengubahnya menjadi sabun. Pembuatannya dengan mencapurkan larutan alkali (Natrium Hidroksida) dengan minyak jelantah yang sudah dijernihkan kemudian ditambahkan dengan ekstrak ampas teh. Sabun yang dihasilkan berupa sabun padat. </t>
  </si>
  <si>
    <t>Potensi Limbah Kulit Buah dan Sayur Sebagai Eco enzyme, Pembersih Ramah Lingkungan</t>
  </si>
  <si>
    <t xml:space="preserve">Pandemi Covid-19 memiliki pola penyebaran yang cepat. Berbagai cara guna mengantisipasi penyebaran Covid-19 salah satunya dengan meningkatkan daya imun tubuh yaitu mengkonsumsi buah dan sayur. Namun dengan bertambahnya konsumsi buah dan sayur bertambah pula limbah domestik dari rumah tangga. Maka diperlukan tindakan mengolah limbah menjadi eco enzyme. Metode yang digunakan adalah eksperimen. Proses pembuatan eco enzyme dengan menggunakan metode fermentasi. Hasil penelitian yang diharapkan eco enzyme  dari kulit buah dan sayur terbukti efektif sebagai pembersih ramah lingkungan. </t>
  </si>
  <si>
    <t>Growing Bioplastics: Solutions for Handling Plastic Waste and Greening Efforts</t>
  </si>
  <si>
    <t xml:space="preserve">Pollution caused by plastic waste is still a big problem in several countries in the world. Bioplastics is one solution to overcome these problems.  Because of its nature that can return to nature, bioplastics are plastic materials that are friendly to the environment. Bioplastics used in this study were made from tapioca flour, distilled water, glycerin, and vinegar. But what distinguishes it from other bioplastics is the bioplastics that we make contain plant seeds, so that when bioplastics are degraded in nature, the seeds will grow. The seeds we use are cucumber seeds. </t>
  </si>
  <si>
    <t>Efektifitas Mulsa Daun Kering sebagai Media PertumbuhanTanaman dalam Rangka Berkebun Di Rumah</t>
  </si>
  <si>
    <t>Pandemic Covid-19 mengakibatkan banyak kegiatan dilakukan di rumah. Berdasarkan hasil observasi di lingkungan rumah banyak ditemukan limbah organik seperti daun kering yang belum dimanfaatkan. Salah satu upaya untuk memanfaatkan limbah tersebut yaitu dengan menggunakannya sebagai mulsa untuk media pertumbuhan tanaman. Penelitian ini bertujuan untuk mengetahui efektivitas mulsa daun kering sebagai media pertumbuhan tanaman. Metode penelitian ini menggunakan metode eksperimen. Hasil penelitian yang diharapkan mulsa daun kering terbukti efektif sebagai media pertumbuhan tanaman.</t>
  </si>
  <si>
    <t>Liquid Waste Remediator (QUITOR) Penerapan Biakan Chlorella sp dan Bacillus sp Sebagai Bioremediator Limbah Cair Dapur Semesta Bilingual Boarding School</t>
  </si>
  <si>
    <t xml:space="preserve">Liquid Waste Remediator (QUITOR) merupakan system pengolahan limbah cair dapur yang diterapkan dengan memanfaatkan instalasi dan saluran pembuangan limbah yang sudah ada di dapur Semesta Bilingual Boarding School namun tidak lagi berjalan fungsinya. Sistem ini tersusun dari kombinasi dua metode, yaitu yang pertama bak reactor yang digunakan sebagai tempat berlangsungnya proses bioremediasi oleh Bacillus sp. dan Chlorella sp. Sedangkan yang kedua adalah penjernihan air yang berasal dari bak reactor dengan menggunakan system penyaringan bertingkat sehingga dapat digunakan kembali.
</t>
  </si>
  <si>
    <t>Biosorben Selulosa Imperata cylindrica dan Daun Jati Kering sebagai Upaya Penurunan Kadar Timbal pada Limbah Cair</t>
  </si>
  <si>
    <t xml:space="preserve">Sering dilakukan pengosongan lahan dengan cara pemusnahan ilalang dengan menggunaan herbisida berlebihan dapat menyebabkan pencemaran lingkungan. Ternyata ilalang yang dapat menyerap timbal. Adapun, peneliti juga menambahkan komposisi daun jati kering karena keberadaannya yang melimpah tetapi pemanfaatannya yang masih kurang menyebabkan penimbunan sampah organik. Sehingga kedua bahan berpotensi menjadi biosorben selulosa.
</t>
  </si>
  <si>
    <t>P-Cymcit (Pemanfaatan Serai Wangi dan Daun Jeruk Nipis sebagai Inovasi Lilin Aromaterapi Pengusir Nyamuk)</t>
  </si>
  <si>
    <t>P-Cymcit merupakan inovasi obat nyamuk berbentuk lilin aromaterapi yang terbuat dari bahan alam sehingga tidak menimbulkan masalah baru bagi lingkungan.</t>
  </si>
  <si>
    <t>Seed Paper: Sebuah Kertas Tulis Biodegradable yang Dapat Ditanam</t>
  </si>
  <si>
    <t xml:space="preserve">Dalam penelitian ini, tanaman Scirpus grossus serta bibit berukuran kecil dari bibit sayuran, buah, dan bunga (seperti bibit bayam hijau, semangka, dan bunga helianthus) dijadikan sebagai substrat dalam pembuatan kertas tulis wood-free seed paper, untuk mengurangi masalah lingkungan (seperti deforestasi) yang diakibatkan oleh produksi kertas berbahan serat kayu. Efek pengaruh variabel-variabel dalam penelitian ini terhadap kualitas kertas dan pertumbuhan tanaman dari kertas tersebut akan diketahui dalam pelaksanaan praktikum penelitian ini nantinya. </t>
  </si>
  <si>
    <t>Evaluation on the bioleather quality of kombucha grown in different kinds of tea</t>
  </si>
  <si>
    <t>Proses penyamakan adalah fase paling berbahaya dalam industri kulit menggunakan penyamakan kromium. Jangat direndam dalam drum air, garam kromium dan cairan penyamakan untuk menghentikan pembusukan dan untuk menghasilkan kulit kenyal dan cepat warna. Pemrosesan kulit menciptakan masalah lingkungan karena efek berbahaya dari bahan kimia, penyebab utama polusi tanah, polusi atmosfer, polusi air, dan polusi udara. Dengan semua masalah yang disebabkan oleh industri penyamakan kulit, penelitian ini akan menggunakan kombucha sebagai sumber bio leather.</t>
  </si>
  <si>
    <t>Theobroma cacao: The Novelty of Biopackagings</t>
  </si>
  <si>
    <t>Cocoa pod husk waste are known to contain 35.4% cellulose, which shows the possibility of them being utilized into a biodegrable packaging material that is eco-friendly, compared to styrofoam. This research investigates the effects of the amount of delignified Theobroma cacao and EVA given on the quality of biopackaging produced.</t>
  </si>
  <si>
    <t>Sarmodac (Smart Control And Monitoring Dam Activity)</t>
  </si>
  <si>
    <t>Sarmodac adalah sebuah inovasi sistem kontrol dan monitoring segala aktivitas yang terjadi pada area bendungan. Selain bertujuan untuk memodernisasikan bidang pembangunan bendungan, inovasi ini juga akan menjawab atas bagaimana solusi untuk mengatasi bencana banjir yang dapat saja terjadi. Lewat beberapa fitur yang dihadirkan, inovasi ini diharapkan dapat membantu para pekerja atau petugas bendungan maupun masyarakat sekitar yang tinggal di sekitar area bendungan ketika terjadi bencana banjir.</t>
  </si>
  <si>
    <t>SADFOREST (Smart Alert Detect for Deforestation)</t>
  </si>
  <si>
    <t>SADFOREST (Smart Alert Detect For Deforestation) sebuah teknologi smart alert berbasis IOT sebagai mitigasi bencana deforestasi dengan penerapan konsep fisika dasar, yang dapat mendeteksi adanya kebakaran maupun penebangan pohon ilegal yang diproses dengan mikrokontroler kami Arduino Mega, dan dikeluarkan berupa sistem peringatan yang dapat dipantau secara realtime melalui aplikasi.</t>
  </si>
  <si>
    <t>Upaya Peningkatan Baku Mutu Air Sungai Kalianak Surabaya Barat</t>
  </si>
  <si>
    <t xml:space="preserve">Saat melakukan penelitian di sungai kalianak kami melihat keadaan sungai tersebut sangat tercemar oleh limbah industri. Maka dari itu kami menawarkan solusi One Step All Purpose artinya satu langkah banyak manfaat dengan membuat alat penjernih air sederhana dan memberi beberapa tanaman ekor kucing untuk menyerap limbah di air sungai. Pada saat penelitian alat dan bahan yang dibutuhkan: kamera digital, alat ukur Ph, dan air sungai kalianak.
karakter sungai kalianak mengandung unsur logam berat yang mempunyai daya absorbsi tinggi dan berpotensi mencemari air yang berada dilingkungan kalianak. </t>
  </si>
  <si>
    <t>Pemanfaatan Biji Buah Salak (Salacca zalacca) Menjadi Biodiesel Sebagai Bahan Bakar Alternatif</t>
  </si>
  <si>
    <t>Bahan bakar minyak merupakan kebutuhan energi terbesar di dunia. Namun meningkatnya penggunaan mesin atau kendaraan bermotor tidak didukung dengan ketersediaan bahan bakar yang melimpah.untuk itu diperlukannya sebuah energi alternatif yang dapat digunakan untuk menggantikan fungsi dari bahan bakar, salah satunya dengan menggunakan biodiesel.Biji salak diketahui mengandung minyak nabati yang dapat dimanfaatkan sebagai biodiesel pengganti bahan bakar minyak.</t>
  </si>
  <si>
    <t xml:space="preserve">TER Mixture: As a Potential Soil Alternative </t>
  </si>
  <si>
    <t>Surabaya as the second most populated city in Indonesia. Land available for agricultural use in Surabaya are mostly converted into establishments. Construction may causes soil pollution that will affect the soil acidity and loss of minerals availabilities. The combination of Tea waste, Eggshells and Rice husk (TER) can be a possible alternative to soil for plant growth. This will be tested by comparison with common garden soil in terms of number of leaves per plant and pH level. The expected result is for TER to perform as well as common garden soil.</t>
  </si>
  <si>
    <t>PEMANFAATAN DAUN KERING UNTUK PENGGANTI PLASTIK PEMBUNGKUS MAKANAN</t>
  </si>
  <si>
    <t>Rancangan penelitian ini menggunakan daun kering sebagai subject utama. Upaya untuk mengurangi penggunaan plasti, limbah atau sampah plastik dan juga dau kering. Memanfaatkan daun kering lebih dari sekedar bahan pembuatan pupuk, akan tetapi sebagai bahan pembuatan kertas karena memiliki kandungan selulosa, lignin, dan hemiselulosa. Daun kering yang dihancurkan menjadi pulp lalu diolah layaknya pengolahan pembuatan kertas tanpa memberi pewarna dan dibiarkan berwarna coklat. Lalu setelah jadi kertas akan dilapisi beeswax yang memiliki sifat hydrophobic (tahan air) dan juga antibacterial.</t>
  </si>
  <si>
    <t>CUKA DAUN MANGROVE Avicennia rumphiana SEBAGAI PENGAWET IKAN ALAMI</t>
  </si>
  <si>
    <t>Peningkatan dalam penggunaan bahan pengawet seperti formalin sudah banyak digunakan oleh masyarakat di Indonesia. Salah satunya para nelayan, mereka menggunakan cara mudah yaitu dengan menggunakan formalin, formalin sebenarnya bukan merupakan bahan tambahan makanan, bahkan merupakan zat yang tidak boleh ditambahkan pada makanan, oleh karena itu peneliti memberikan suatu gagasan untuk memanfaatkan cuka dari daun mangrove sebagai pengawet ikan alami.</t>
  </si>
  <si>
    <t>Pengaruh Rendaman Karbon Aktif Limbah Teh Sebagai Penetralisir Pb pada Kerang Batik (Venerupis phlippinarum)</t>
  </si>
  <si>
    <t>Kerang batik dapat dengan mudah ditemukan di pesisir pantai di Jawa Timur, namun tingginya pencemaran logam berat di sungai dan pesisir pantai mengakibatkan konsumsi kerang batik sangat beresiko, oleh karena itu peneliti menawarkan solusi dengan menggunakan  karbon aktif yang didapatkan melalui proses pirolisis limbah daun teh yang jarang dimanfaatkan, menurut berbagai peneltian menunjukkan bahwa karbon aktif mampu mengurangi kadar logam berat pada air, sehingga pemanfaatan karbon aktif berpotensi untuk mengurangi kadar logam berat pada daging kerang sehingga lebih aman untuk dikonsumsi.</t>
  </si>
  <si>
    <t>Pemanfaatan Arang Biji Salak untuk Mengurangi Emisi Karbon Monoksida pada Gas Buang Knalpot</t>
  </si>
  <si>
    <t>Penelitian ini bertujuan untuk mendapatkan konfigurasi filter karbon monoksida (CO) berbasis karbon aktif biji salak yang paling optimal ketika diaplikasikan pada saluran gas buang kendaraan bermotor.</t>
  </si>
  <si>
    <t>Plastik Pembungkus Makanan Biodegradable Berbasis Pati Ampas Tahu dan Selulosa Kulit Arachis hypogaea L. dengan Penambahan Gliserin Hasil Pemurnian Minyak Jelantah</t>
  </si>
  <si>
    <t>Penggunaan plastik sebagai pembungkus makanan banyak digunakan dan permasalahan lingkungan akibat plastik, ampas tahu, dan minyak jelantah melatar belakangi dilakukannya penelitian ini dengan membuat produk berupa plastik pembungkus makanan biodegradable. Penelitian ini menggunakan pendekatan kuantitatif dengan metode eksperimen. Produk yang dihasilkan akan diuji sifat kuat tarik, ketahanan terhadap air, dan biodegradabilitasnya.</t>
  </si>
  <si>
    <t>Covid-19 and the Environment: the Effect of Covid-19 Outbreak on the Environment in Indonesia</t>
  </si>
  <si>
    <t>Dampak dari pandemi Covid-19 pada bidang ekonomi dan sosial, juga membawa pengaruh pada lingkungan. Penelitian ini bertujuan untuk mengidentifikasi dampak yang ditimbulkan oleh diberlakukannya “physical distancing” pada sistem sosial-ekologi serta pengaruhnya pada Sustainable Development Goals, dengan fokus pada beberapa komponen pada lingkungan, dengan penekanan pada daerah perkotaan di Indonesia. Untuk menentukan seberapa berpengaruh suatu dampak tersebut pada lingkungan, akan dilakukan observasi dan analisis pada data dengan fokus pada isu lingkungan.</t>
  </si>
  <si>
    <t>analisa kualitas produk VCO dengan memanfaatkan berbagai macam enzim tumbuhan</t>
  </si>
  <si>
    <t>Telah dilakukan penelitian tentang analisa kualitas produk VCO dengan memanfaatkan berbagai macam enzim tumbuhan. Enzim tersebut diperoleh dari daun papaya, buah nanas,mentimun dan aloevera. Metode yang kami gunakan adalah metode enzimatis tanpa pemanasan.</t>
  </si>
  <si>
    <t>Candy Straw</t>
  </si>
  <si>
    <t>penelitian yang berisikan menggantikan bahan plastik pada sedotan menjadi bahan makanan yang dapat diurai</t>
  </si>
  <si>
    <t>EFEKTIVITAS BIOFILTER TAKAKURA KUNGFU UNTUK MENINGKATKAN KUALITAS LIMBAH TAHU DI UD UNTUNG JAYA PONOROGO</t>
  </si>
  <si>
    <t>Pbrk thu mrpkn industri kcil yg pnglhnnya trglng tradisional shingga blm mmlk unit pngolhn lmbh yg memadai. Pbrk yg mnglm hal trsbt adlh UD Untng Jya Po. Dmpk bungn lmh adlh pncmran lngkngn n mnmblkn bau bsuk akbt mtu lmbh cair yg tdk ssuai PerMenLH. Olh krna itu, mlalui mtde deskriptif n eksperimental pnlis mncptkn inovasi ykni Biofilter Tkakur KUNGFU. Gbngn dri 2 alt yg bertjn utk mnglah lmbh thu. Brdsrkan hsl std litrsi yg didpt, pnlis mnytkn bhw alt ini dpt mngktkan mtu lmbh cair n mngrngi bau tdk sdp dri lmbh thu. Alt ini dihrpkn dpt mngolh lmbh thu dgn efktif shingg dpt mlstrkan lngkngn.</t>
  </si>
  <si>
    <t>Effectiveness of Single-Use Mask Waste on Reducing Phosphate Level in Household Liquid Waste</t>
  </si>
  <si>
    <t xml:space="preserve">Due to the covid-19 pandemic, single-use masks are often used, but they often end up in the water bodies of our earth. Then there is household liquid waste that contains phosphate which can cause eutrophication. The aim of this research to find out the effectiveness of single-use masks on adsorbing phosphate. Studies have shown that polypropylene, which is the main material used to make all types of single-use masks, has the potential to adsorb phosphate after undergoing pre-treatments. This way, single-use masks can be used to treat phosphate level in household liquid waste. </t>
  </si>
  <si>
    <t>Upaya Pengolahan Limbah secara Mandiri di Sekolah Berbasis Pondok Pesantren dengan Mengolah Limbah Rumah Tangga Menjadi Ekoenzim</t>
  </si>
  <si>
    <t>Dari hasil observasi setiap harinya di dapur SMA AL-Huda Boarding School  menghasilkan sampah organik tidak kurang dari 300kg sehingga dalam satu bulan bisa mencapai 9000kg sampah basah yang di timbun.. Sampah tersebut akan menimbulkan yang menyengat dan mencemari lingkungan serta dapat menyebabkan pertumbuhan bakteri sehingga perlu dicarikan solusi untuk mengatasi masalah tersebut. Oleh karena itu kami membuat solusi untuk mengatasi permasalahan tersebut  dengan cara mengolah limbah tersebut menjadi ekoenzim.</t>
  </si>
  <si>
    <t>Uji Efektivitas Buah Lerak (Sapindus rarak DC) sebagai Bioadjuvant untuk Meningkatkan Daya Adsorbansi Kaolin pada Limbah Cair Penyulingan Minyak Kayu Putih (Melaleuca leucadendra)</t>
  </si>
  <si>
    <t>Adsorben yang biasa digunakan pada pengolahan limbah industri minyak kayu putih (Melaleuca leucadendra) yaitu karbon aktif. Namun, mahalnya harga karbon aktif memicu untuk mengembangkan adsorben lain. Hasil tambang berupa kaolin merupakan salah satu alternatif pengganti karbon aktif. Namun daya serap kaolin relatif lebih rendah, sehingga perlu adanya pemodifikasian. Lerak (Sapindus rarak DC) memiliki potensi untuk meningkatkan daya serap tanah liat yang terkontaminasi air limbah. Modifikasi ini meningkatkan kapasitas adsorbsi kaolin sebesar 88%.</t>
  </si>
  <si>
    <t>WASCO (Water Absorbent Concrate): Inovasi Limbah Sekam Padi dan Sabut Kelapa Sebagai Material Pencegah Banjir</t>
  </si>
  <si>
    <t>Indonesia merupakan salah satu negara penghasil padi dan kelapa di dunia. Namun, Indonesia juga negara yang rawan akan bencana banjir. Penelitian ini memanfaatankan limbah sekam padi dan sabut kelapa sebagai bahan campuran beton berpori yang dapat meresap air. Dalam penelitian ini peneliti membuat 5 variasi komposisi dengan 10x pengulangan sehingga terdapat total 50 sampel. Seiap sampel akan diuji berupa kuat tekan, kuat lentur, porositas dan laju infiltrasi untuk menentukan komposisi terbaik dari WASCO. Peneliti berharap WASCO dapat berfungsi secara optimal sehingga mampu mencegah banjir.</t>
  </si>
  <si>
    <t xml:space="preserve">“Efektivitas Daya Serap Logam Besi (Fe) dan Timbal (Pb) Menggunakan Adsorben Tulang Ayam(G.gallus) yang Teraktivasi Oleh Asam Klorida dan Natrium Karbonat Pada Air Laut di Pesisir Gresik” </t>
  </si>
  <si>
    <t xml:space="preserve">Penelitian ini mencarikan solusi mengenai Industry di indonesia yang sangat berkembang. Banyaknya limbah industri logam berat yang masuk ke dalam air menyebabkan pencemaran air yang  tinggi bagi lingkungan. Disini , kami memanfaatkan limbah tulang ayam  sebagai adsorben (penyerap) limbah logam berat Fe dan Pb pada air laut. Dengan keberadaan tulang ayam yang murah, mudah didapatkan, dan memiliki kandungan kalsium hidroksiapatit tinggi menjadikan adsorben yang cocok serta air laut yang terdapat ikan dan kegiatan manusia lainya menjadikan sampel yang sesuai untuk mengurangi pencemaran disana   </t>
  </si>
  <si>
    <t>Pengaruh Manure Pot Terhadap Penyemaian Bibit Sawit Sebagai Pengganti Polybag.</t>
  </si>
  <si>
    <t>Penggunaan polybag dapat mencemari lingkungan dan merugikan makhluk hidup sekitarnya. Untuk mengurangi penggunaan polybag salah satunya dengan cara menggunakan manure pot yang terbuat dari bahan organik yaitu kotoran sapi, serbuk kayu, dan daun kering. Dengan menakar komposisi bahan manure pot yang pas dan diteliti percepatan tumbuh bibit sawitnya diharapkan pertumbuhan yang di tanam di manure pot lebih cepat dibandingkan yang ditanam di polybag, sehingga dapat mengurangi penggunaan polybag.</t>
  </si>
  <si>
    <t>Daun Ketapang Untuk Mengatasi Permasalahan Limbah Detergen Yang Menyebabkan Pencemaran Lingkungan</t>
  </si>
  <si>
    <t>Limbah detergen memiliki pH yang tinggi sehingga berpotensi merusak lingkungan, sifatnya yang basa dapat mengancam kelestarian biota air dan menurunkan tingkat kesuburan tanah. Maka diperlukan solusi untuk permasalah tersebut, daun ketapang memiliki zat tannin yang dapat menurunkan pH air dengan dimasukannnya dalam limbah detergen diharapkan dapat menekan sifat korosif dari limbah detergen sehingga tidak merusak lingkungan. Penggunaan daun ketapang terbilang efektif dan efisien karena merupakan bahan yang mudah ditemukan.</t>
  </si>
  <si>
    <t>Lampasau (Nephrolepis sp.) Mengurangi Pencemaran Udara</t>
  </si>
  <si>
    <t xml:space="preserve">Pencemaran udara adalah suatu kondisi dimana substansi biologi, fisik dan kimia di lapisan atmosfer bumi yang jumlahnya dapat membahayakan bagi kondisi makhluk hidup. Pencemaran udara dapat diatasi dengan cara menanam tanaman penangkal polusi dan penghijauan lahan. Kalimantan Tengah memiliki banyak jenis pohon dan tanaman dalam lingkungan flora, di antaranya keanekaragaman tumbuhan paku. Lampasau atau paku pedang merupakan salah satu tanaman dari keanekaragaman tanaman paku yang dapat menghalau polusi udara.
  </t>
  </si>
  <si>
    <t>EFEKTIVITAS SPRAY BINTARO SEBAGAI PENGUSIR RATTUS RATTUS</t>
  </si>
  <si>
    <t xml:space="preserve">Tikus rumah (Rattus rattus) merupakan hewan pengerat dan salah satu
sumber perantara berbagai penyakit seperti Hantavirus Pulmonary
Syndrome(HPS) ,yang berbahaya bagi manusia. Buah bintaro banyak
terdapat di Kabupaten Kotawaringin Timur tepatnya di sisi jalan SMAN 2
Sampit. Buah bintaro memiliki kandungan racun yang tinggi yaitu racun
Cerberrin yang ditakuti dan tidak disukai oleh tikus rumah, akhirnya kami
berinisiatif untuk merancang penelitian membuat spray buah bintaro yang
aman bagi lingkungan sekitar.
</t>
  </si>
  <si>
    <t>Pengaruh Kondisi Pandemi Covid 19 Terhadap Kualitas Udara</t>
  </si>
  <si>
    <t>Penelitian ini dilatar belakangi oleh penyebab utama udara tercemar yang disebabkan oleh pelepasan berbagai bahan kimia ke atmosfer dan perbuatan manusia yang merusak alam. Saat ini hampir diseluruh dunia menghadapi pandemi COVID-19 yang mengharuskan masyarakat membatasi aktivitas di luar rumah, menjalankan karantina mandiri dalam memutus rantai penularan. ISPU digunakan untuk menentukan kualitas udara di suatu titik/lokasi baik itu SO2, CO dan PM10.</t>
  </si>
  <si>
    <t>Efektifitas pemanfaatan ludebog (Lumbricus dan gedebog) sebagai PGR (Plant Growth Regulator) untuk pertumbuhan dan produksi tanaman cabe (Capsicum frutescens)</t>
  </si>
  <si>
    <t>meningkatkan pertumbuhan dan produksi tanaman cabe melalui pengolahan limbah gedebog yang dipadukan dengan lumbricus untuk dijadikan PGR (Plant Growth Hormon) guna memenuhi tingginya konsumsinya masyarakat terhadap tanaman cabe</t>
  </si>
  <si>
    <t>Pemanfaatan Kulit Bawang Merah (Allium cepa L.) “Lilbam” Terhadap Pertumbuhan Selada (Lactuca sativa) Secara Hidroponik Sebagai Usaha Home Industri</t>
  </si>
  <si>
    <t>Pandemi COVID-19 yang berlangsung lama menyebabkan masyarakat harus memiliki alternatif pekerjaan sambilan, berwirausaha, atau membuka usaha mandiri untuk menambah penghasilan. Salah satu alternatif peluang usaha yang dapat dilakukan dengan mudah adalah memanfaatkan limbah kulit bawang merah sebagai pupuk cair organik yang digunakan dalam bercocok tanam dengan cara hidroponik.</t>
  </si>
  <si>
    <t>Utilization of Imperata cylindrica as an alternative papers to save trees</t>
  </si>
  <si>
    <t xml:space="preserve">
Kebanyakan orang menebang pohon untuk membuat kertas. Itu membuat satwa liar kehilangan habitatnya. Di sisi lain, orang menggunakan bahan kimia berbahaya untuk membunuh Imperata cylincrica (rumput kering). Maka tujuan dari penelitian ini adalah pemanfaatan kertas Imperata cylindrica sebagai alternatif.</t>
  </si>
  <si>
    <t>Plastik Biodegradable Pati Limbah Biji Durian</t>
  </si>
  <si>
    <t>Indonesia adalah penghasil sampah plastik dan produsen buah durian. Karena itu dilakukan penelitian tentang pembuatan plastik biodegradable yang terbuat dari amilum pati biji durian dengan campuran plasticizer gliserol dan filler kitosan. Metode penelitian adalah melarutkan pati biji durian dan larutan kitosan ke dalam asam asetat yang kemudian ditambahkan gliserol. Diharapkan penelitian ini akan menghasilkan formulasi plastik biodegradable yang kuat, tahan air, mudah terurai dan bisa menggantikan plastik konvensional.</t>
  </si>
  <si>
    <t>Penggunaan metode Rekayasa Terbalik (Reverse Engineering) untuk memproduksi Mesin Penggiling Sampah Plastik Skala Rumahan sebagai Penggerak Ekonomi UMKM Berkelanjutan</t>
  </si>
  <si>
    <t xml:space="preserve">Permasalahan sampah di daerah semi urban dengan masyarakat memiliki pola hidup konsumtif. Adapun rancangan ini akan membahas faktor-faktor penyebab dan solusi parsial yang menjadi dasar penelitian kami dengan menerapkan metode rekayasa terbalik (Reverse Engineering) untuk memproduksi mesin penggiling plastik untuk skala rumahan dan sebagai penggerak UMKM. Prosedur penelitian ini menjelaskan rancangan awal desain mesin hingga pembuatan mesin dan bagaimana dikombinasikan untuk menggerakkan perekonomian UMKM. Penelitian ini mengkhususkan pada mesin penggiling sampah sebagai tahapan awal.
</t>
  </si>
  <si>
    <t>Pembuatan Popok Bayi yang Dapat Digunakan Kembali dengan Penambahan Super Absorbant Powder.</t>
  </si>
  <si>
    <t xml:space="preserve">Sungai Brantas di Jawa Timur telah menjadi tempat popok untuk sekitar 750.000 bayi. Sementara itu popok kain biasa mempunyai kekurangan yaitu memiliki daya serap yang rendah.  Selain itu popok kain biasa juga memerlukan waktu yang lama untuk kering. Dalam penelitian ini, kami membuat inovasi penambahan Sodium polyacrylate dan Potassium polyacrylate dalam popok tersebut. Kami ingin mengetahui daya serap dan waktu yang diperlukan oleh Sodium polyacrylate dan Potassium polyacrylate untuk menjadikan popok kering kembali. </t>
  </si>
  <si>
    <t xml:space="preserve">Faktor Rhizobakteria pada Marsilea crenata (Semanggi Suroboyo) Sebagai Antipolutan di Danau SIER Surabaya. Suatu Studi Laboratorium pada Era New-Normal Mengurangi Pencemaran Air. </t>
  </si>
  <si>
    <t xml:space="preserve">Penelitian ini menggunakan Semanggi sebagai tanaman bioremediasi, untuk mengurangi kandungan Kadmium dan Timbal pada air yang diambil dari Danau SIER Surabaya, yang bertujuan untuk mengetahui peran Semanggi dalam lingkungan. Penelitian ini adalah sebuah stuidi laboratorium dimana sampel akan dibawa ke laboratorium untuk diuji. Sarana penelitian ini adalah Atomic Absorption Spectrometer untuk menghitung kandungan logam berat Kadmium dan Timbal pada kedua sampel yang nanti akan di analisis secara deskriptif dan analitik. </t>
  </si>
  <si>
    <t>BIOPLASTIC BAG AND SOAP</t>
  </si>
  <si>
    <t xml:space="preserve">Bioplastik adalah plastik biopolimer yang mudah diuraikan oleh mikroorganisme .
Penggunaan plastik yang cukup tinggi berdampak negatif terhadap kelestarian lingkungan karena sulit terdegradasi sehingga terjadi penumpukan sampah plastik yang mencemari lingkungan. Jika dibakar, plastik akan menghasilkan emisi karbon yang mencemari lingkungan . 
Penelitian ini mencoba dari bahan alam yaitu gelatin. Adapun variasi dari bahan gelatin yaitu sebesar 10%, 20%, 30% ,40% dan 50% diyakini mampu untuk membuat bioplastic yang juga mempunyai nilai kekuatan dalam menahan atau membawa beban.
</t>
  </si>
  <si>
    <t>RECYCLED ECO COMPOSITE : PEMANFAATAN LIMBAH DAUR ULANG SAMPAH PLASTIK SEBAGAI BAHAN KOMPOSIT RAMAH LINGKUNGAN</t>
  </si>
  <si>
    <t xml:space="preserve">Recycled Eco Composite merupakan komposit yang tersusun atas plastik HDPE, PVC, dan aluminium foil yang di daur ulang. Penelitian ini merupakan penelitian eksperimen untuk mencari hasil terbaik dari variasi campuran ketiga jenis sampah plastik tersebut. Komposit di olah menjadi dua jenis, yaitu komposit serpihan dan partikel. Teknik analisis datanya dibandingkan dari dua parameter yaitu uji kuat tekan dan uji kuat tarik. </t>
  </si>
  <si>
    <t>UPAYA MENGOPTIMALKAN PENGGUNAAN SABUN DAN DETERGEN UNTUK MENYEIMBANGKAN KESEHATAN DAN LINGKUNGAN DIKALA PENDEMI COVID-19</t>
  </si>
  <si>
    <t>Minimnya informasi terkait takaran sabun yang optimal untuk menghancurkan SARS-CoV-2 membuat masyarakat memiliki kemungkinan besar untuk berlebihan saat menggunakan sabun terutama di tempat umum. Oleh sebab itu, kesadaran masyarakat kesehatan belum sejalan dengan kesadaran terhadap pencemaran lingkungan. Melalui penelitian ini, diharapkan dapat mengetahui kadar sabun yang paling optimal dan metode lain yang dapat membuat kerja sabun lebih efektif sehingga pencemaran lingkungan akibat penggunaan sabun yang berlebihan dapat diminimalkan.</t>
  </si>
  <si>
    <t>BUMIJEL</t>
  </si>
  <si>
    <t xml:space="preserve">Minyak jelantah merupakan salah satu limbah berbahaya jika tidak diolah dengan tepat. Berdasarkan bahaya limbah minyak jelantah tersebut, maka dilakukan penelitian untuk mengolah kembali limbah minyak jelantah menjadi bahan yang bermanfaat yaitu BUMIJEL (Sabun Minyak Jelantah). </t>
  </si>
  <si>
    <t>Tingkat Pengetahuan Masyarakat Terhadap Budidaya Tanaman Bidara di Manukan Wetan RT 03 RW 02 Kecamatan Tandes Surabaya</t>
  </si>
  <si>
    <t>Tanaman bidara mempunyai banyak manfaat, namun masyarakat bnayak yang belum mengetahui tentang manfaat tanaman tersebut.  Sehingga masyarakat tidak tertarik untuk membudidayakan tanaman bidara.  Maka peneliti tertarik untuk meneliti tentang hal tersebut</t>
  </si>
  <si>
    <t>Kombinasi Putung Rokok, Daun Pepaya, Daun Sirih, Dan Ragi Tape Sebagai Pil Untuk Mencegah Kehamilan Pada Tikus</t>
  </si>
  <si>
    <t xml:space="preserve">Membuat pil  kombinasi putung rokok, daun pepaya, daun sirih, dan ragi tape untuk diujikan kandungan berupa; Ethinylestradiol, Gendarusin A dan B, dan anti kehamilan  terlebih dahulu di Balai Penelitian dan Konsultasi Industri serta  diujikan kepada Tikus, yang meliputi Uji Tikus Control hari ke-10, Uji Tikus Control hari ke-25, Uji Tikus Control hari ke-25 dan uji coba pada tikus lainnya untuk diketahui kehamilan (di Balai Penelitian dan Konsultasi Industri Melakukan analisa dari hasil Laboratorium dari data kuantitatif di kualitatifkan </t>
  </si>
  <si>
    <t xml:space="preserve">RANCANG BANGUN RADCEPT SEBAGAI ALAT PENGERING CENGKEH (SYZYGIUM AROMATICUM) MENGGUNAKAN KONSEP RADIASI MATAHARI </t>
  </si>
  <si>
    <t>Penelitian Tentang Proses Pembuatan Radcept Sebagai Alat Pengering Cengkeh Ramah Lingkungan bagi Petani dalam Pasca Panen Cengkeh</t>
  </si>
  <si>
    <t>PESTISIDA BARSES (KULIT BAWANG MERAH DAN SERAI)</t>
  </si>
  <si>
    <t>Pada penelitian ini, pestisida nabati berbahan dasar kulit bawang dan serai mampu
mengendalikan dan membasi hama ulat pada tanaman secara efektif.</t>
  </si>
  <si>
    <t>CTM (CANGKANG TELUR MERICA) SEBAGAI PENGUSIR TIKUS YANG ALAMI, AMAN, MUDAH, MURAH DAN RAMAH LINGKUNGAN</t>
  </si>
  <si>
    <t>serbuk CTM (Cangkang Telur Merica) adalah bahan pengusir tikus yang alami, aman, murah dan ramah lingkungan sehingga bisa dimanfaatkan masyarakat untuk menggunakannya di kehidupan sehari-hari karena tidak ada dampak negatif terhadap lingkungan sekitar, jika dibuang ke tanah pun akan menjadikan tanah menjadi subur karena cangkang telur bisa terurai cepat ditanah dan kandungan organik dari cangkang telur bisa dimanfaatkan sebagai pupuk organik dan penyedian unsur hara tanah</t>
  </si>
  <si>
    <t>BUBUR BAYI PENDAMPING ASI BERBASIS DAUN KELOR</t>
  </si>
  <si>
    <t>Daun kelor mengandung zat besi lebih tinggi daripada sayuran lainnya. Potensi daun kelor ini kurang dikenal masyarakat sekitar, yang dibiarkan saja daunnya berguguran tanpa ada perawatan secara berkala atau mengonsumsi daun kelor sebagai pelengkap makanan 4 sehat. Peneliti memperoleh ide untuk memanfaatkan daun kelor sebagai bubur bayi pendamping ASI. Penelitian ini menentukan komposisi yang tepat pada bubur sehingga layak dikonsumsi oleh bayi dan menguji kelayakan bagi ibu yang memiliki bayi. Bubur yang dikonsumsi bayi akan mampu mengurangi intensitas ibu bayi untuk menyusui bayinya.</t>
  </si>
  <si>
    <t>FILTER ALAMI KNALPOT KENDARAAN BERMOTOR PENGHASIL UDARA SEGAR BERBASIS SERAT TUMBUHAN</t>
  </si>
  <si>
    <t>Kendaraan bermotor di Kota Surabaya setiap tahun naik 1,6%, menyebabkan polusi udara yang serius. Emisi dari kendaraan bermotor seperti NOx, SOx, CO dan PM. Masalah ini membuat peneliti beride untuk memfilter pembuangan gas knalpot kendaraan bermotor agar udara yang dihasilkan udara segar. Filter yang digunakan berasal dari serat tumbuhan. Pengujian alat filter udara ini akan dilakukan dengan wadah yang berisi air murni diletakkan sebagai menyerap udara keluaran dari knalpot dan variasai filter serat alami. Penelitian ini akan menjadi penting dalam mengurangi polusi udara Kota Surabaya.</t>
  </si>
  <si>
    <t>Gel Pengusir Nyamuk Berbahan Kayu Manis</t>
  </si>
  <si>
    <t xml:space="preserve">Peranan nyamuk sangat merugikan manusia seperti menyebabkan gatal-gatal pada kulit, bahkan menyebarkan penyakit yang sangat mematikan seperti demam berdarah dengue (DBD). Oleh karena itu, upaya yang dibutuhkan untuk melindungi diri dari gigitan nyamuk adalah dengan menggunakan obat pengusir nyamuk salah satunya gel, sehingga dalam penelitian ini menggunakan gel pengusir nyamuk berbahan dasar alami yaitu kayu manis. </t>
  </si>
  <si>
    <t>PEMANFAATAN LIMBAH CABAI (Capsicum annum L.)   DAN PUNTUNG ROKOK MENJADI BIOPESTISIDA</t>
  </si>
  <si>
    <t>Penelitian ini bertujuan untuk memanfaatkan sampah dari limbah cabai yang telah busuk dan tembakau dari puntung rokok untuk dijadikan biopestisida. Jenis penelitian awal yang digunakan adalah studi literatur dan untuk penelitian selanjutnya menggunakan metode eksperimen. Teknis analisis hasil eksperimen menggunakan pengujian langsung pada sampel tanaman yang terindikasi terserang hama.</t>
  </si>
  <si>
    <t>MENGOLAH TANAMAN LIDAH MERTUA DENGAN MEDIA TANAM KERTAS BEKAS SEBAGAI PENGGNTI TANAH</t>
  </si>
  <si>
    <t xml:space="preserve">Penelitian ini bertujuan untuk mengetahui manfaat kertas bekas sebagai media tanam alternatif dan mengetahui efektivitas penggunaan media tanam kertas bekas untuk pertumbuhan lidah mertua Jenis penelitian awal yang digunakan adalah studi literatur dan untuk penelitian selanjutnya menggunakan metode eksperimen. Teknis analisis hasil eksperimen menggunakan pengujian langsung pada tanaman lidah mertua yang ditanam pada media kertas tersebut. </t>
  </si>
  <si>
    <t>OSAQU (OLAHAN SAMPAH SACHET-QU) SEBAGAI ALTERNATIF PENGOLAHAN LIMBAH PLASTIK SACHET MULTI LAYER</t>
  </si>
  <si>
    <t>Sampah plastik minuman kemasan sachet masih menjadi problematika yang belum bisa diselesaikan sampai saat karena belum adanya industri daur ulang plastik multi layer (berlapis alumunium). Sumber terbesar sampah plastik kemasan sachet adalah dari warung kopi. Di sisi lain, para pemulung juga mengabaikan sachet ini karena hanya dihargai Rp 50 per kg dan bahkan banyak pengepul yang tidak mau lagi untuk membeli sampah plastik kemasan sachet. Dan Osaqu adalah salah satu alternatif pengolahan limbah plastik minuman kemasan sachet.</t>
  </si>
  <si>
    <t>ALAT PEMURNIAN MINYAK GORENG BEKAS BERBASIS FILTRASI BERTINGKAT MENGGUNAKAN VARIASI ABSORBEN DARI POHON PISANG</t>
  </si>
  <si>
    <t>1.1 Ringkasan Rancangan Penelitian
Limbah minyak goreng biasanya di kalangan masyarakat menengah atau ke bawah
sering digunakan lagi untuk digunakan memasak lagi. Padahal sangat berbahaya dan dapat
menimbulkan berbagai macam penyakit, maka perlu disaring atau dimurnikan lagi dengan alat
yang sangat sederhana dengan menggunakan pelepah pisang. Penggunaan pelepah pisang
dapat digunakan untuk menyaring bahkan menyerap bahan lemak jenuh di dalam minyak bekas
tersebut.</t>
  </si>
  <si>
    <t>Pemanfaatan limbah cangkang kepiting sebagai pengawet ikan</t>
  </si>
  <si>
    <t xml:space="preserve">Banyaknya sampah atau limbah cangkang kepiting di sampah restoran.Hal ini dikarenakan banyak orang tidak tahu kandungan-kandungan yang ada di dalam cangkang kepiting.Ternyata cangkang kepiting ini dapat digunakan sebagai pengawet ikan.Banyak kelebihan dari pengawet cangkang kepiting salah satunya yakni pengawet alami yang ramah lingkungan ,dan kita tidak perlu mengeluarkan biaya untuk mendapatkannya.
Pengawet menggunakan cangkang kepiting sangat murah, mudah membuatnya serta dapat digunakan untuk mengawetkan ikan hingga 20 jam di ruang terbuka.
</t>
  </si>
  <si>
    <t xml:space="preserve">Pemanfaatan Energi Angin Pesawat menjadi Energi Listrik </t>
  </si>
  <si>
    <t xml:space="preserve">Ketersediaan energi listrik  terbatas dan belum mencukupi kebutuhan masyarakat Indonesia salah satunya karena ketersediaan sumber energi. Pembangkit listrik di Indonesia masih mengandalkan energi tak terbarukan yang akan habis sehingga diperlukan pembangkit listrik dari sumber daya alam terbarukan. Indonesia adalah Negara kepulauan dihubungkan salah satunya dengan pesawat sehingga keberadaan bandara sangat banyak. Pesawat menghasilkan angin sebesar 10-15 m/s ketika lepas landas. Oleh karena itu kami ingin menggunakan sumber daya angin tersebut untuk menggerakkan turbin pembangkit listrik. </t>
  </si>
  <si>
    <t xml:space="preserve">DAMPAK SOSIALISASI BAHAYA SAMPAH PLASTIK PADA WARGA RT2 RW12 PONDOK BENOWO INDAH,SURABAYA TERHADAP HASIL PENGUMPULAN SAMPAH PLASTIK BANK SAMPAH DAWIS 1 RT2 RW12 PONDOK BENOWO INDAH,SURABAYA </t>
  </si>
  <si>
    <t xml:space="preserve">Sampah plastik salah satu masalah terbesar yang dialami oleh berbagai negara di dunia karena sifatnya yang sulit terurai namun keberadaannya terus meningkat,diperlukan tindakan preventif agar jumlah sampah plastik dapat dikurangi, serta perlu adanya tindakan daur ulang dan salah satu cara yaitu bersosialisasi,  Penelitian dilakukan dengan pengumpulan data dari Bank Sampah Dawis 1 RT2 RW12 Pondok Benowo Indah,Surabaya yang terlihat dari sebelum dan sesudah sosialisasi bahaya sampah plastik pada warga RT2 RW12 Pondok Benowo Indah,Surabaya. 
</t>
  </si>
  <si>
    <t>Pemanfaatan Sampah Kulit Kawista (Limonia Acidissima) menjadi Briket Bioarang sebagai Bahan Bakar Alternatif</t>
  </si>
  <si>
    <t xml:space="preserve">Penelitian ini bertujuan untuk menentukan nilai kalor yang terkandung dalam briket yang terbuat dari kulit kawista. Kulit Kawista dikarbonisasi terlebih dahulu menjadi arang. Proses pembuatan briket dengan menggunakan arang yang divariasikan komposisinya menggunakan binder tapioka,. Diperoleh bahwa kandungan binder mempengaruhi karakteristik dari briket. Penggunaan tapioka  memberikan nilai kalor lebih baik. </t>
  </si>
  <si>
    <t>Guavera Honey Hairspray untuk Mengurangi Rambut Rontok</t>
  </si>
  <si>
    <t>Daun jambu biji sering dibiarkan gugur. oleh karena pemanfaatan yang kurang optimal maka daun jambu biji dicampur dengan bahan lidah buaya dan madu digunakan untuk mengurangi rambut rontok</t>
  </si>
  <si>
    <t xml:space="preserve">Briket Limbah Saccharum Sebagai Energi Alternatif </t>
  </si>
  <si>
    <t>Penelitian ini bertujuan untuk mempelajari kualitas bahan bakar briket dari limbah Saccharum atau yang biasa kita kenal dengan ampas tebu.. Penelitian ini merupakan penelitian eksperimen dengan variabel bebasnya adalah ukuran volume dari briket dan komposisi dari limbah Saccharum, untuk variabel terikatnya adalah densitas, lama nyala briket dan kalor yang dihasilkan.</t>
  </si>
  <si>
    <t>PEMANFAATAN LIMBAH AMPAS KOPI DAN CANGKANG TELUR SEBAGAI BAHAN DASAR PEMBUATAN KAPUR SEMUT</t>
  </si>
  <si>
    <t>Penelitian ini dilakukan mandiri dikarenakan banyaknya sisa ampas kopi dan cangkang telur, dimana bahan ini memiliki kelebihan aromatik berdasarkan teori yang ada dan saya gunakan sebagai alat untuk pengusir semut. berupa kapur organik</t>
  </si>
  <si>
    <t>KERTAS SERAT DARI DAUN GLODOKAN TIANG UNTUK BAHAN KESENIAN</t>
  </si>
  <si>
    <t>Tumbuhan glodokan tiang memiliki banyak daun yang berguguran dan mengakibatkan tong aerob di sekolah tidak dapat menampung banyak nya daun. kertas terbuat dari serat daun, dan jika industri kertas terlalu banyak memproduksi kertas mengakibatkan hilangnya ekosistem hutan, maka peneliti membuatu kertas dari daun glodokan tiang untuk kertas bahan kesenian. cara pembuatan nya dengan metode perendaman dengan harapan bakteri mengelola zat organik yang mudah dihancurkan dan menyisahkan serat atau selulosa daun. untuk mencari kertas dengan kualitas bagus peniliti memnipulasi perbedaan cara pencacahan.</t>
  </si>
  <si>
    <t>SERDADU tinta: Pemanfaatan Limbah Serabut Kelapa, Daun Kering, dan Serabut Kayu Sebagai Bahan Dasar Pembuatan Tinta</t>
  </si>
  <si>
    <t xml:space="preserve">Sampah organik seperti serabut kelapa, dedaunan kering, dan serabut kayu mengandung selulosa, hemiselulosa dan lignin yang dapat menghasilkan karbon melalui proses pembakaran sebagai bahan dasar pembuatan tinta. Tujuan penelitian ini untuk mengetahui formulasi konsentrasi campuran sampah daun kering, serabut kelapa dan serabut kayu (SERDADU) yang terbaik untuk digunakan sebagai tinta alami. Variasi perlakuan penelitian ini adalah kombinasi campuran SERDADU (45; 65; 85 % v/v). </t>
  </si>
  <si>
    <t>Pengaruh Pemberian Daun Pepaya (Carica papaya L.) Terhadap Degradasi Limbah Cair Detergen</t>
  </si>
  <si>
    <t xml:space="preserve">Limbah cair dari detergen yang dibuang secara langsung dalam saluran air dapat menjadi permasalahan pencemaran air. Tujuan penelitian ini adalah untuk mengetahui pengaruh daun papaya yang dikombinasikan dengan bahan alami lainnya mampu dijadikan sebagai pendegradasi residu limbah cair detergen. Penelitian ini menggunakan variasi daun pepaya yakni (150; 300; 450 gram), variabel yang diamati adalah warna air, tingkat kekeruhan, nilai pH, dan bau baik sebelum dan sesudah perlakuan. </t>
  </si>
  <si>
    <t>Dampak Covid-19 Bagi Lingkungan</t>
  </si>
  <si>
    <t>Penelitian tentang dampak COVID-19 bagi lingkungan.Penelitian ini bertujuan untuk meneliti apa saja dampak yang ditimbulkan dari COVID-19 bagi lingkungan. Penelitian ini membuat kami penasaran untuk meneliti dampak  dari COVID-19 bagi lingkungan,supaya kita tahu  apa saja yang ditimbulkan dari covid-19 bagi lingkungan sekitar kita. Dengan masalah yang dibahas di atas,maka kita merumuskan masalah ini yaitu menurut pandangan masyarakat Indonesia apa saja dampak pengaruh virus covid-19 bagi lingkungan sekitar kita?</t>
  </si>
  <si>
    <t>Bebaleq Sasak Pembersih Air Two in One Dengan Sistem Destilasi dan Filtrasi</t>
  </si>
  <si>
    <t>Pada karya ini, peneliti ingin membuat sebuah alat pembersih air yang dapat menghasilkan dua produk hanya dengan satu alat saja, yakni dengan menggunakan sistem destilasi dan filtrasi. Penelitian ini dilatar belakangi oleh pengalaman kedua peneliti saat sedang liburan bersama dan mendengar cerita dari warga setempat tentang sulitnya untuk mendapatkan air bersih. Sehingga ide tentang alat pembersih air sederhana yang dapat digunakan dengan mudah muncul dan diharapkan dapat terealisasikan dengan mengikutkannya dalam Lomba Peneliti Belia ini.</t>
  </si>
  <si>
    <t>KELAYAKAN AIR DANAU MANINJAU UNTUK KEBUTUHAN MASYARAKAT SALINGKA DANAU</t>
  </si>
  <si>
    <t>Danau Maninjau terletak di Kecamatan Tanjung Raya, Kabupaten Agam, Provinsi Sumatera Barat. Umumnya, masyarakat sekitar Danau Maninjau bermata pencaharian sebagai nelayan, yaitu dengan berkeramba. Selain itu, air Danau Maninjau masih dimanfaatkan masyarakat sekitarnya untuk memenuhi kebutuhan sehari-hari. Namun, saat ini air danau tidak bisa dimanfaat dengan optimal karena Danau Maninjau sudah sering mengalami peristiwa tubo belerang. Peristiwa tubo belerang ini mengakibatkan air danau menjadi keruh dan berbau.</t>
  </si>
  <si>
    <t xml:space="preserve">Pengolahan Sedimen Danau Maninjau Menjadi Pupuk Organik Cair (POC) </t>
  </si>
  <si>
    <t>Penumpukan pakan ikan merupakan faktor utama yang menyebabkan banyak kematian ikan di Danau Maninjau dalam kurung waktu beberapa tahun ini. Untuk menyelesaikan masalah ini yang bisa dilakukan adalah mengurangi sedimen tersebut dengan mengolahnya menjadi pupuk organik cair (POC), selain bisa mengurangi sedimen hal ini juga bisa membantu para petani dalam pemenuhan pupuk. Hasil pembuatan pupuk organik cair ini nantinya akan dimanfaatkan oleh masyarakat sekitar Danau Maninjau untuk tanaman sayur dan buah.</t>
  </si>
  <si>
    <t>Pembuatan Bioetanol dari Jerami Cempedak</t>
  </si>
  <si>
    <t>Di masa pandemi seperti sekarang ini kebersihan tangan jadi hal yang sangat penting. Hand sanitizer salah satu kebutuhan yang penting. Hasil penelitian didapat makin banyak jumlah Saccharomyces cerevisiae yang ditambah maka makin tinggi pula kadar bioetanolnya dan bioetanol dari jerami cempedak serta antimikrobanya spektrum luas karena mampu membunuh bakteri Escherichia coli dan bakteri Staphylococcus aureus.</t>
  </si>
  <si>
    <t>Pembuatan Bioplastik dari Cakang Kepiting dan Biji Cempedak</t>
  </si>
  <si>
    <t>Penelitian ini bertujuan untuk membuat plastik biodegradable dari limbah biji cempedak dan limbah cangkang kepiting. Biji cempedak ini akan diolah menjadi tepung sementara cangkang kepiting ini akan digunakan sebagai kitosan. Bahan lain yang ditambahkan ialah gliserol. Bioplastik yang dihasilkan akan dianalisa karakteristik mekaniknya dengan analisa pengujian plastik biodegrable meliputi kuat tarik, retak lentur, dan pengujian kecepatan pantul. Hasil bioplastik yang paling baik ialah produk plastik biodegradable dari campuran tepung biji cempedak, kitosan cangkang kepiting dan glisero</t>
  </si>
  <si>
    <t>PEMANFAATAN LIMBAH DAUN SAWIT MENJADI KERTAS</t>
  </si>
  <si>
    <t xml:space="preserve">
Daun sawit memiliki kandungan selulosa, hemiselulosa, lignin dan serat yang cukup banyak. Dengan demikian dapat diketahui bahwa kandungan limbah daun sawit tersebut juga bisa dimanfaatkan sebagai bahan pembuatan kertas. 
</t>
  </si>
  <si>
    <t>Tau Kan Ini, Snack Kelor Bergizi Tinggi Benchmarking Tao Kae Noi</t>
  </si>
  <si>
    <t xml:space="preserve"> Satu cangkir daun kelor segar (21 gram) mengandung protein sebanyak 2 gram, vitamin B6 19% dari AKG (Angka kecukupan gizi), vitamin C 12% dari AKG, zat besi 11% dari AKG, riboflavin (B2) 11% dari RDA, vitamin A( dari beta-karoten) 9% dari AKG, dan magnesiaum 8% dari RDA. Peneliti melakukan eksperimen dan pengembangan untuk mendapatkan formula yang tepat untuk membuat makanan ringan padat gizi berbahan kelor bandmarking pada Tao kae Noi.</t>
  </si>
  <si>
    <t>KUALITAS JENIS KULIT UBI KAYU YANG PALING BAIK DIOLAH MENJADI KERTAS</t>
  </si>
  <si>
    <t>Singkong menghasilkan limbah kulit yang sering dibuang begitu saja. Oleh karena itu, penulis tertarik mengembangkan limbah kulit singkong menjadi bahan dalam pembuatan kertas dengan membandingkan limbah tiap jenis ubi kayu.penelitian dilakukan dengan metode eksperimen, dengan membandingkan Dengan melakukan percobaan pembuatan kertas dengan bahan baku kulit ubi kayu dari berbagai jenis ubi kayu. Penulis berharap dari limbah berbagai jenis kulit ubi kayu dapat memperoleh hasil yang terbaik.</t>
  </si>
  <si>
    <t xml:space="preserve">PERBANDINGAN EFEKTIVITAS ADSORPSI LOGAM Cr (VI) PADA AIR TERCEMAR OLEH ADSORBEN TERAKTIVASI H2SO4 DAN NaOH PADA KOLOM ADSORBEN KOMBINASI LIMBAH KERTAS DAN BIOMASSA ECENG GONDOK (Eichhornia crassipes)   </t>
  </si>
  <si>
    <t>Air merupakan kebutuhan yang sangat penting bagi semua makhluk hidup.  Untuk mengatasi permasalahan pencemaran air, maka digunakan suatu metode yaitu adsorpsi oleh adsorben dengan menggunakan kombinasi biomassa eceng gondok dan limbah kertas untuk membantu proses penyerapan logam berat yang terkandung di dalamnya. Peneliti membuat penelitian yang bertujuan menguji efektivitas metode adsorben kombinasi dari biomassa eceng gondok dan limbah kertas dalam mengadsorpsi logam Cr (VI) dalam air, sehingga solutif dalam mengurangi ketercemaran air  dan meningkatkan nilai guna bahan.</t>
  </si>
  <si>
    <t>Pemanfaatan Limbah Kulit Buah Merah (Pandanus conodideus) sebagai Biomassa untuk Meningkatkan Kualitas Batu Bara Hibrida Menggunakan Metode Co-Pyrolysis</t>
  </si>
  <si>
    <t xml:space="preserve">Kabupaten Teluk Wondama di Provinsi Papua Barat memiliki kelimpahan buah merah (Pandanus conoideus) yang kaya manfaat, namun juga menyumbang limbah organik berupa kulit buah sisa produksi. Limbah kulit biasanya dibiarkan begitu saja atau dikeringkan menjadi pakan ternak. Padahal, limbah kulit buah merah disinyalir memiliki potensi sebagai biomassa. Biomassa dapat menjadi bahan campuran pembuatan batu batu bara hibrida. Penelitian ini bertujuan pemanfaatan limbah kulit buah merah (Pandanus conoideus) sebagai biomassa untuk meningkatkan kualitas batu bara hybrid menggunakan teknik co-pyrolysis. </t>
  </si>
  <si>
    <t>Formulasi Biodiesel Berbahan Dasar Minyak Jelantah Dengan Acid Pretreatment dan Penambahan Antioksidan Ekstrak Kulit Manggis (Garcinia mangostana L.) untuk Menurunkan Kadar FFA dan Menghilangkan Ketengikan</t>
  </si>
  <si>
    <t>Biodiesel merupakan campuran metil ester dari asam lemak rantai panjang yang dihasilkan dari sumber hayati.  Penelitian ini biodiesel dibuat dari minyak jelantah. Minyak jelantah mengandung kadar FFA tinggi, yang jika direaksikan dengan katalis, akan terjadi reaksi saponifikasi, dimana sabun yang dihasilkan mengganggu pemurnian biodiesel. Biodiesel jika didiamkan akan terjadi reaksi oksidasi ketengikan. Ketengikan dapat dihilangkan dengan antioksidan. Maka dibutuhkan acid pretreatment untuk menurunkan kadar FFA dan akan digunakan katalis CaO serta kulit buah manggis sebagai sumber antioksidan.</t>
  </si>
  <si>
    <t>Utility of lake Toba mud as a COD and BOD-reducing bioactivator in ulos waste</t>
  </si>
  <si>
    <t xml:space="preserve"> Ulos merupakan karya seni yang telah dijadikan sebagai karya seni dari budaya Batak. ulos menjadi sangat penting bagi suku Batak dan menjadi kebutuhan. pada perkembangan industri ulos tidak sebanding dengan pengolahan limbah ulos tersebut, masyarakat Belum sadar dan belum memiliki pemahaman dalam mengolah limbah, limbah cair pewarnaan ulos tergolong limbah cair industri karena merupakan sisa dari proses produksi apalagi di daerah Danau Toba keberadaan limbah akan mengganggu ekosistem danau dan akan meningkatkan kadar COD dan BOD dalam danau</t>
  </si>
  <si>
    <t>ZEOLIT SINTETIS SEBAGAI PRODUK ADSORBEN BERBAHAN DASAR TONGKOL JAGUNG (ZEA MAYS), KULIT DURIAN (DURIO ZIBETHINUS) DAN TEMPURUNG KEMIRI (ALEURITES MOLUCCANA)</t>
  </si>
  <si>
    <t xml:space="preserve">Penelitian ini mencoba memanfaatkan kandungan silika pada tongkol jagung dan karbon aktif dari arang kulit durian dan tempurung kemiri untuk membuat zeolit sintetis yang ramah lingkungan dalam mengabsorpsi unsur logam dan endapan atau partikel pengotor lainnya. Hal ini ditujukan untuk menggantikan penggunaan alat yang mahal dengan alat yang lebih murah dan efektif.Metode penelitian dibagi menjadi 3, yaitu : pembuatan zeolit ; analisis efektivitas adsorben; pengujian kualitas air dan metode analisis dari beberapa paramaeter. Data yang diperoleh disajikan dalam tabel dan grafik. </t>
  </si>
  <si>
    <t>Pemanfaatan Kelobot Jagung dan Ekstrak Biji Andaliman sebagai Bahan Alternatif Pembuatan Tinta Spidol Whiteboard Ramah Lingkungan</t>
  </si>
  <si>
    <t xml:space="preserve">Kandungan zat kimia berbahaya Volatile Organic Compound (VOC) pada spidol mendorong pembuatan tinta spidol whiteboard yang ramah lingkungan dan aman bagi kesehatan dari bahan alami. Arang kelobot jagung dan ekstrak biji andaliman dapat dimanfaatkan sebagai bahan pembuatan tinta.  Tahapan pembuatan tinta, antara lain persiapan bahan baku, pembuatan arang, pembuatan ekstrak, pembuatan formulasi tinta dengan 5 komposisi yang berbeda, dan pengujian untuk membandingkan kualitas tinta hasil penelitian dengan tinta whiteboard standar. </t>
  </si>
  <si>
    <t>FENOMENA PEMANDIAN AIR SODA LAU MACEM MERUPAKAN DESTINASI WISATA YANG MENGAGUMKAN DI KECAMATAN MUNTE TANAH KARO</t>
  </si>
  <si>
    <t>Pemandian air soda berada di Tanah Karo. Metode penelitian yang kami lakukan adalah dengan eksperimen untuk menguji kandungan soda, dilakukan dengan dua tahap yaitu; pengukuran derajat keasaman (pH) dengan Indikator Universal dan pH meter diperoleh 5-5,7 selanjutnya sampel air soda direaksikan dengan HCl 1Molar sehingga gas CO2 yang dihasilkan dapat mengeruhkan air kapur. Maka disimpulkan sampel air soda mengandung soda (Na2CO3). Peneliti juga berharap air soda Lau Macem ini dapat dikembangkan sebagai objek wisata yang diminati oleh wisatawan dalam dan luar negeri dan meningkatkan perekonomian</t>
  </si>
  <si>
    <t>“BRULMA” TEKNOLOGI TEPAT GUNA DALAM UPAYA PENCEGAHAN HAMA PERTANIAN RAMAH LINGKUNGAN</t>
  </si>
  <si>
    <t xml:space="preserve">Penelitian kami berjudul “BRULMA” TEKNOLOGI TEPAT GUNA DALAM UPAYA PENCEGAHAN HAMA PERTANIAN RAMAH LINGKUNGAN. Hal yang mendasari kami melakukan peneitian ini sebab sering terjadinya kegagalan panen akibat hama padi, yaitu wereng dan tikus. Brulma merupakan alat yang kami ciptakan sebagai pembasmi hama dengan dua cara kerja pada siang hari dan malam hari. Terdiri dari bahan utama, yakni buzzer, sensor gerak, dan racun dari Bunga Terompet. Dengan adanya penelitian ini, diharapkan dapat mengurangi kegagalan panen dan mengurangi biaya produksi pertanian karena sederhana, mudah, dan praktis. </t>
  </si>
  <si>
    <t>*Tuak Dapat Dijadikan sebagai Hand Sanitizer dalam Penangkalan COVID 19 Secara Efektif Terkhusus di Indonesia*</t>
  </si>
  <si>
    <t>Adapun  judul karya ilmiah yang saya buat adalah “Tuak Dapat Dijadikan sebagai Hand Sanitizer dalam Penangkalan COVID 19 Secara Efektif Terkhusus di Indonesia”.Tuak adalah minuman keras yang mengandung banyak alkohol. Disamping banyak efek negatifnya, manfaat daripada tuak juga sangat banyak, salah satunya adalah dapat dijadikan hand sanitizer untuk penangkal COVID 19 dan dapat juga diminum secukupnya agar alkohol yang ada didalam tuak akan membersihkan virus-virus yang ada ditubuh termasuk virus corona. Daun sirih juga dapat dijadikan hand sanitizer untuk penangkal COVID 19.</t>
  </si>
  <si>
    <t>DISHWASHING SOAP FROM EGGSHELL (DSFE)</t>
  </si>
  <si>
    <t>DSFE merupakan sabun cuci piring yang berbahan dasar dari cangkang telur. Cangkang telur memiliki kandungan utama yaitu 95% kalsium karbonat sehingga mampu membunuh kuman dan membuat piring anda menjadi lebih bersih. Sisa sabun yang telah dipakai dapat digunakan sebagai pupuk organik untuk  tanaman. Meskipun sabun ini telah dicampur dengan bahan lainnya yaitu cuka dan jeruk  nipis, namun bahan tersebut membuat tanaman semakin subur karena fungsi cuka yang dapat mengatur pH tanah dan jeruk nipis yang dapat membasmi hama.</t>
  </si>
  <si>
    <t>LPB SULSEL 2020</t>
  </si>
  <si>
    <t>Pemanfaatan Ekstrak Kitosan dari Limbah Sisik Ikan Bandeng sebagai Bahan Pengawet Pisang Raja</t>
  </si>
  <si>
    <t>Penelitian ini didasari atas keprihatinan terhadap lingkungan yang mudah tercemar oleh berbagai sumber polutan seperti limbah hasil industry perikanan maupun rumah tangga. Oleh karena itu penelitian ini  bertujuan memanfaatkan sumber daya alam yang tersedia khususnya limbah sisik ikan bandeng pada pengawetan pisang raja, guna mempertahankan kualitas dan memperpanjang masa simpan buah.
 Proses isolasi zat kitin menjadi kitosan dengan tahapan; demineralisasi, deproteniisasi, dekolorisasi dan desitilisasi lalu melakukan pengujian pada buah  pisang raja.</t>
  </si>
  <si>
    <t>Refill Mask SaWCiP (Sanseviera sp. Waste and Citrus sp. Peels)</t>
  </si>
  <si>
    <t xml:space="preserve">Tujuan penelitian ini adalah untuk mengetahui potensi Refill Mask SaWCiP (Sansevieria sp. Waste and Citrus sp. Peels) sebagai anti polutan dan anti virus. Refill Mask SaWCiP dibuat dengan mengkombinasikan serat lidah
mertua dan ekstrak dari kulit jeruk. Lidah mertua mengandung selulosa dan pregnan glikosid untuk dijadikan tisu anti radiasi-polutan, sedangkan ekstrak kulit jeruk mengandung flavonoid dan d-limonene yang bisa dijadikan sebagai anti mikroba dan virus sebagai bahan campurannya. </t>
  </si>
  <si>
    <t>Pemanfaatan Sampah Botol Plastik Untuk Perkuatan Timbunan</t>
  </si>
  <si>
    <t>Penelitian yang akan saya lakukan merupakan penelitian yang berhubungan dengan lingkungan. Dimana penelitian tersebut difokuskan pada pengolahan sampah botol plastik sebagai bahan perkuatan timbunan. sehingga, sampah-sampah botol plastk dapat dikurangi</t>
  </si>
  <si>
    <t>Bioplastik biji cempedak</t>
  </si>
  <si>
    <t xml:space="preserve">Bioplastik biji cempedak </t>
  </si>
  <si>
    <t>Pembersih Lantai dari Kulit Jeruk</t>
  </si>
  <si>
    <t>Ketika kulit jeruk dicampur dengan cuka putih dan didiamkan selama satu minggu maka akan dapat menjadi pembersih lantai alami. Penjelasannya adalah kulit pada buah jeruk ini bermanfaat bagi kehidupan karena mengandung zat pektin dengan konsentrasi tinggi serta mengandung minyak atsiri yang memiliki aroma yang wangi, semakin banyak kandungan minyak atsiri semakin pekat juga aroma jeruknya sehingga menghilangkan bau pada cuka putih yang akan dicampur dan cairan cuka putih tersebut dapat dijadikan sebagai disinfektan yang dapat menghilangkan jamur dan bakteri.</t>
  </si>
  <si>
    <t>Pemanfaatan Daun Nangka dan Beras Merah sebagai Masker Wajah Alami</t>
  </si>
  <si>
    <t>Perawatan kulit wajah disarankan menggunakan bahan alami agar menghasilkan hasil yang lebih efekif dan aman karena tidak mengandung senyawa kimia berbahaya yang dapat beresiko pada kerusakan kulit wajah. Proses regenerasi kulit dan melindunginya dari pengaruh oksidasi dibutuhkan senyawa antioksidan. Antioksidan alami dapat ditemukan pada Daun Nangka (Artocarpusheterophyllus)  dan Beras Merah (Orizyanivara). Penelitian ini bertujuan untuk memberikan solusi dari permasalahan kulit wajah dengan menciptakan masker wajah kaya antioksidan.</t>
  </si>
  <si>
    <t>Upaya Pemuda Dalam Mengatasi Pencemaran Lingkungan Untuk Mengembalikan Danau Segayam Menjadi Objek Wisata</t>
  </si>
  <si>
    <t>Penelitian ini ditujukan untuk mengembalikan Danau Segayam menjadi objek wisata, karena mengingat kondisi lingkungan danau yang sudah tidak layak untuk dikunjungi, hal ini disebabkan karena pengunjung membuang sampah di sekitaran danau tanpa memperdulikan akibatnya, sehingga kami berupaya untuk mengatasi pencemaran lingkungan yang terjadi agar Danau Segayam dapat menjadi objek wisata kembali.</t>
  </si>
  <si>
    <t>Inovasi "WATHERS" (Water Hyberd Energy System) Sebagai Sumber Daya Air Bersih Alternatif</t>
  </si>
  <si>
    <t xml:space="preserve">Penelitian ini berisi tentang alat inovasi "WATHERS". Pada alat ini, kami menggunakan bahan-bahan sederhana yang mudah dan murah. Proses penggunaan alat ini terdiri dari dua tahap yaitu tahap pertama penyulingan atau penyaringan air, dan tahap kedua adalah destilasi air dengan memanfaatkan cahaya matahari. Hasilnya, air rawa menjadi bersih, tidak berbau, dan tidak berwarna, serta pH air rawa yang sebelumnya 6 meningkat menjadi 7. </t>
  </si>
  <si>
    <t>HERBAL MEDICINE FROM FINE HAIR ON THE BASE OF OLD LEAF MIDRIB OF OIL PALM AS A COVER OF THE EPIDERMIS LAYER</t>
  </si>
  <si>
    <t xml:space="preserve">Percampuran larutan rambut halus dan ekstrak daun mint yang dapat menghasilkan rasa dingin, sehingga ketika luka disemprotkan dengan obat ini maka tidak perih atau tidak terasa sakit. Oleh sebab itu, maka kami mencoba membuat obat ini mengingat biayanya yang murah sehingga dapat dijangkau 
semua kalangan masyarakat yang digunakan untuk pengobatan luka karena tergores dan aman dari bahan kimia. Obat herbal ini 
ternyata mempunyai keunggulan, selain mudah diperoleh dan dibuat, juga ekonomis dan ramah lingkungan. </t>
  </si>
  <si>
    <t>Ekstrak Daun Ketapang (Terminalia cattapa) sebagai Alternatif Pembasmi Lumut Daun</t>
  </si>
  <si>
    <t>Melalui penelitian ini, peneliti menawarkan solusi 
yang ramah lingkungan untuk membasmi lumut daun yang mengganggu kebersihan dan kenyamanan lingkungan rumah dengan menggunakan hasil ekstraksi 
daun ketapang. Peneliti menggunakan daun ketapang karena memiliki kandungan senyawa 
alelopati yang berfungsi untuk membasmi dan mencegah pertumbuhan organisme. Melalui penelitian ini, diharapkan lumut daun dapat 
dibasmi secara mudah oleh masyarakat sehingga keindahan lingkungan rumah akan terus 
terjaga.</t>
  </si>
  <si>
    <t>RUBBER VINEGAR FROM YEAST CHERRY FERMENTATION : AN ALTERNATIVE TO LIQUID LATEX COAGULATION</t>
  </si>
  <si>
    <t>Di Provinsi Sumatera Selatan, khususnya daerah Sungai Lilin daerah Sungai Lilin banyak yang membudidayakan pohon karet sebagai sumber penghasilan bagi perekonomian. Para petani karet masih banyak yang menggunakan Asam Sulfat dan Pupuk TSP untuk menggumpalkan lateks pada saat musim penghujan. Namun penggunaan Asam Sulfat dan Pupuk TSP dapat mempengaruhi harga lateks menjadi lebih rendah dari biasanya. Oleh karena itu, peneliti menawarkan sebuah alternatif dengan memanfaatkan buah Cherry atau kersen dan ragi sebagai cuka karet yang lebih ramah lingkungan</t>
  </si>
  <si>
    <t xml:space="preserve">BUNIRBAL (Sabun Cair Herbal) Mencegah Penularan Covid-19 dengan Memanfaatkan Limbah Kulit Jeruk dan Ekstrak Lengkuas </t>
  </si>
  <si>
    <t xml:space="preserve">Indonesia merupakan negara terbanyak di Asia Tenggara dalam kasus kematian yang disebabkan oleh Covid-19, hal ini disebabkan karena banyak masyarakat yang tidak menerapkan PHBS sehingga sangat mudah untuk tertular virus dari orang lain. Oleh sebab itu peneliti mencari solusi untuk membuat sabun cair herbal yang praktis sebagai upaya untuk mencegah dari penularan Covid-19 dengan menggunakan bahan-bahan yang sangat mudah didapat namun memiliki jutaan khasiat. Bahan utamanya adalah kulit jeruk dan lengkuas, serta bahan pendukungnya seperti sabun mandi batangan, gliserol, dan ethanol. </t>
  </si>
  <si>
    <t>EMF-20 (Economic Microplastic Filter 2020)</t>
  </si>
  <si>
    <t>Limbah mikroplastik antara lain dihasilkan dari limbah cair cucian pakaian. Penelitian ini membuat alat EMF-20 (Economic Microplastic Filter produksi tahun 2020), yang terdiri dari penggabungan 2 bagian, yaitu kerangka dan alat penyaring. Percobaan menggunakan serat poliester, acrylic, dan poliamida, masing-masing 5 percobaan dengan mengubah volume limbah cair. EMF-20 dipasang di saluran pembuangan mesin cuci. Alat ini akan mampu menyaring limbah mikroplastik berukuran lebih kecil dari 5 mm.</t>
  </si>
  <si>
    <t>PENGARUH WARNA ATAP RUMAH TERHADAP PERUBAHAN SUHU MELALUI PROSES KONDUKSI PANAS</t>
  </si>
  <si>
    <t xml:space="preserve">Rainbow Roof Heating merupakan suatu inovasi penelitian dengan metode mengamati dan menganalisis pengaruh pemberian warna atap rumah yang ternyata memberikan perbedaan terhadap temperatur/suhu di dalamnya. </t>
  </si>
  <si>
    <t>Pemanfaatan Limbah Cair Tahu Menjadi Masker Mulut</t>
  </si>
  <si>
    <t>Pabrik tahu rumahan memproduksi tahu tanpa memperhatikan pengolahan limbah tahu tersebut yang dapat merusak lingkungan. Penelitian ini membuat masker mulut dari limbah cair tahu yang didiamkan selama 10 hari dengan bakteri Acetobacter xylinum didalam wadah tertutup rapat. Kemudian dibentuk menjadi lembaran, dikeringkan, dan dilembutkan. Buat membentuk masker mulut yang didalamnya ditambahkan 3 lapisan kain secara berturut-turut, yaitu 2 lembar kain katun dan 1 lembar kain poliester. Masker ini diharapkan dapat lebih efektif dan diterima masyarakat.</t>
  </si>
  <si>
    <t>Pemanfaatan Kulit Pisang sebagai Masker Pelindung Diri di tengah Pandemi Covid-19</t>
  </si>
  <si>
    <t>Penelitian ini bertujuan untuk menganalisis pemanfaatan kulit pisang sebagai masker pelindung diri di tengah pandemi Covid-19. Metode yang digunakan adalah metode kuantitatif yaitu metode eksperimen di mana telaah dokumen dan kuesioner menjadi teknik pengambilan data. Hasil eksperimen diharapkan bisa menjadi solusi dalam mengatasi limbah kulit pisang yang jika diolah dengan benar bisa menjadi alternatif dalam pembuatan masker pelindung diri di tengah pandemi Covid-19.</t>
  </si>
  <si>
    <t>Lipolter Falid: Inovasi limbah Botol plastik (Polyethylene Terephthalate) sebagai alternatif pembuatan Face Sheild</t>
  </si>
  <si>
    <t>Coca-Cola adalah minuman ringan berkarbonasi yang dijual di toko, restoran dan mesin penjual di lebih dari 200 negara. Minuman ini diproduksi oleh The Coca-Cola Company asal Atlanta, Georgia, dan sering disebut Coke saja (merek dagang terdaftar The Coca-Cola Company di Amerika Serikat sejak 27 Maret 1944).Akan tetapi coca cola menggunakan botol yang berjenis PET yang hanya bisa sekali pakai, karena itulah yang menyebabkan banyaknya limbah botol ini yang bersebaran dimana mana. 
	Untuk mengurangi limbah sampah plastik botol coca cola, penulis berencana untuk membuat APD</t>
  </si>
  <si>
    <t>Pemanfaatan Limbah Kotak Masker Medis dan Kulit Buah Naga (Hylocereus polyrhizus) Sebagai Alternatif Kertas Indikator Asam Basa.</t>
  </si>
  <si>
    <t>Adanya Pandemi Covid-19 yang sampai saat ini masih terus berlanjut, menimbulkan adanya berbagai masalah Lingkungan. Peneliti ingin memanfaatkan limbah semasa pandemi untuk memininalisir adanya masalah lingkungan terutama untuk pendukung sarana pembelajaran dalam jaringan yang mudah dilakukan di rumah. Oleh karena itu, peneliti berupaya memanfaatkan limbah kotak masker medis dan kulit buah naga untuk dijadikan kertas indikator asam basa. Penelitian ini bertujuan untuk mengetahui apakah kertas kombinasi limbah kotak masker dan kulit buah naga dapat digunakan sebagai kertas indikator asam basa.</t>
  </si>
  <si>
    <t>Uji Organoleptik Eco Enzyme Terhadap Kesuburan Pohon Pisang (Musa Paradisiaca)</t>
  </si>
  <si>
    <t>Uji Organoleptik Eco Enzyme Terhadap Kesuburan Pohon Pisang (Musa Paradisiaca) adalah penelitian yang dilakukan dengan menggunakan perbandingan 2 variabel pohon pisang dengan perlakuan yang berbeda. 1 pohon pisang kami semprotkan cairan eco enzyme dan 1 pohon pisang tidak kami semprotkan eco enzyme. Disini kami menggunakan pengamatan secara uji organoleptik dimana dalam pengamatannya menggunakan panca indera yang dimiliki manusia. Kami melakukan pengamatan selama 15 hari dan terbukti secara signifikan pohon pisang yang disemprot eco enzyme mengalami pertumbuhan yang lebih pesat dan cepat.</t>
  </si>
  <si>
    <t>Pemanfaatan Biochar Limbah Tandan Pisang sebagai Adsorben untuk Menurunkan Kadar Fosfat pada Air Limbah Cuci Tangan pada Masa Pandemi Covid-19</t>
  </si>
  <si>
    <t>Penelitian ini bertujuan untuk mengetahui kualitas air limbah cuci tangan ditinjau dari kadar fosfat, sebelum dan sesudah diberikan perlakuan penambahan biochar dengan waktu adsorpsi 1, 3, dan 5 hari. Kadar fosfat air limbah cuci tangan tanpa biochar sebesar 15,63 mg/L. Kadar fosfat pada waktu adsorpsi 1, 3, dan 5 hari berturut-turut sebesar 9,64; 9,87; dan 15,32 mg/L. Hasil menunjukkan bahwa ada penurunan kadar fosfat dengan aplikasi biochar dan waktu adsoprsi efektif adalah 1 hari.</t>
  </si>
  <si>
    <t>DABIMBA (pestisida daun belimbing wuluh dan mimba)sebagai penangkal busuk batang (sclerotium rolfsii) pada tanaman kacang gude (cajanus cajan)</t>
  </si>
  <si>
    <t xml:space="preserve">penelitian ini berakar dari tema lingkungan, dimana topik bahasan yang diangkat mengacu pada lingkungan pertanian. Hal ini dapat dilihat dari isi penenilitian yang membahas tentang pestisida nabati yang terbuat dari belimbing wuluh dan mimba yang berfungsi untuk menangkal penyakit busuk batang pada tanaman kacang gude. Penulisan ini bertujuan untuk mengulas beberapa aspek penting pestisida nabati, terutama yang terkait dengan jenis pestisida seperti penggunaan belimbing wuluh dan daun mimba sebagai pestisida nabati, hingga cara pemanfaatannya. </t>
  </si>
  <si>
    <t>Akurasi dan Analisis Kasus COVID-19 melalui PPKM JALI (Jawa-Bali)</t>
  </si>
  <si>
    <t xml:space="preserve">PPKM selalu diperpanjang hingga seminggu setelah PPKM sebelumnya berakhir. Kurang taatnya masyarakat terhadap PPKM yang merupakan kebijakan pemerintah ini yang menjadikan kasus di Indonesia semakin bertambah. Maka kami melakukan penelitian mengenai pengaruh Pemberlakuan Pembatasan Kegiatan Masyarakat (PPKM) terhadap perkembangan COVID-19? Dalam penelitian ini kami menggunakan metode pengumpulan data secara kuantitafif.Tujuan dari penelitian ini adalah untuk mengukur kasus COVID-19 di Indonesia dan menganalisis perkembangan kasus selama masa PPKM berlangsung. 
</t>
  </si>
  <si>
    <t xml:space="preserve">Pengaruh Perendaman Ekstrak Daun Kenikir (Cosmos caudatus) Dengan Konsentrasi Berbeda Terhadap Lamanya Masa Simpan Ikan Sarden (Sardina pilchardus) Segar </t>
  </si>
  <si>
    <t>Maraknya penyalahgunaan pengawet berbahan kimia seperti boraks dan formalin pada pangan yang dijual kepada masyarakat, mengharuskan adanya solusi yang dapat menanggulangi permasalahan tersebut. Salah satunya adalah penggunaan pengawet alami ekstrak daun kenikir pada ikan sarden segar dalam upaya pengawetan ikan sarden, sehingga memperpanjang masa simpan ikan sarden segar.</t>
  </si>
  <si>
    <t>Relevansi Peningkatan Volume Sampah Di Kota Denpasar Dengan Fenomena Panic Buying Selama PPKM Dan Pengaruhnya Terhadap Ekosistem Lingkungan</t>
  </si>
  <si>
    <t>Penelitian ini mengambil topik urgensi dimasaa pandemi covid-19 saat ini, yaitu dengan judul Relevansi Peningkatan Volume Sampah Di Kota Denpasar Dengan Fenomena Panic Buying Selama PPKM Dan Pengaruhnya Terhadap Ekosistem Lingkungan. kami sebagai penulis memilih topik ini dikarenakan kami sering melihat berita ahir-akhir ini mengenai volume sampah yang semakin tidak terkontrol di Kota Denpasar selama PPKM berlangsung. Maka dari itu kami ingin tahu apa penyebab yang sebenarnya dari adanya masalah tersebut.</t>
  </si>
  <si>
    <t xml:space="preserve">Hipotenol dari Limbah Buah Salak (Salacca Zalacca) untuk Menjawab Tantangan Trend Renewable Energy </t>
  </si>
  <si>
    <t>Bioetanol dapat digunakan sebagai campuran untuk bahan bakar minyak (BBM) untuk pengganti bahan bakar fosil yang pembuatannya sederhana dengan bahan baku yang tersedia di alam Indonesia. Salah satu bahan yang dapat digunakan adalah buah salak. Pada penelitain ini bioetanol diberi nama hipotenol. Rumusan masalah pada penelitian ini yaitu bagaimana potensi sampah buah salak sebagai bahan baku untuk pembuatan bioetanol. Hasil pengamatan diketahui bahwa sampah buah salak sangat melimpah di pasar. Pembuatan Hipotenol ini akan memberi nilai tambah bagi pemanfaatan sampah pasar.</t>
  </si>
  <si>
    <t>Vozium Pappersoap Berbasis Daur Ulang Sebagai Subtitusi Tisu Antiseptik pada Masa Pandemi Covid-19</t>
  </si>
  <si>
    <t xml:space="preserve">Vozium Pappersoap adalah inovasi kami yang dibuat sebagai substitusi dari tisu antiseptik yang saat ini sangat diperlukan masyarakat. Kami memanfaatkan limbah pelepah pisang sebagai bahan dasar pappersoap mengingat pelepah pisang (Musa paradisiaca L) berpotensi menjadi basis pappersoap karena mengandung komponen-komponen penyusun kertas. Selain itu, Vozium pappersoap kami formulasikan dengan sanitizer herbal yang mengandung senyawa antibakteri seperti bawang putih (Allium sativum), jahe (Zingiber officinale), jeruk nipis (Citrus aurantiifolia) dan minyak atsiri (Volatile oil). </t>
  </si>
  <si>
    <t>potensi penggunaan ekstrak biji mimba (azadirachta indica) dan tanaman akar kuning (arcangelisia flava merr.) sebagai insektisida nabati terhadap hama kutu kebul (bemisia tabaci) pada tanaman cabai setan (capsicum chinense)</t>
  </si>
  <si>
    <t>proses budidaya cabai  yang salah akan memunculkan masalah, seperti serangan hama kutu kebul. oleh sebab itu, tim penulis membuat sebuah penelitian terhadap keefektifan biji mimba serta akar kuning dalam menekan populasi kutu kebul. tujuan penelitian ini yaitu menemukan insektisida nabati alternatif yang dapat mengendalikan kutu kebul dengan efektif serta sebagai solusi insektisida yang ramah lingkungan dan terjangkau.</t>
  </si>
  <si>
    <t>Eco Enzyme: Novelty dalam Bioscouring Kain Katun Organik</t>
  </si>
  <si>
    <t>Penelitian ini bertujuan untuk mengetahui pengaruh dan konsentrasi terbaik eco enzyme berbahan baku kulit jeruk manis Citrus sinensis dan kulit pisang Musa acuminata terhadap efektivitas bioscouring berdasarkan waktu penyerapan zat warna dan persentase pengurangan berat kain katun. Variasi konsentrasi eco enzyme yaitu 2%, 4%, 6%. Untuk mencapai tujuan, dilakukan perhitungan persentase pengurangan berat dan uji tetes. Hasil menunjukkan eco enzyme dengan kulit jeruk manis dan kulit pisang memengaruhi efektivitas bioscouring kain katun, dengan konsentrasi terbaik yaitu 6%.</t>
  </si>
  <si>
    <t>Pengaruh Penambahan Ekstrak Kulit Pisang Raja (Musa paradisiaca L.) dalam Produksi Yoghurt Kacang Kedelai (Glycine max) Terhadap Hasil Uji Organoleptik</t>
  </si>
  <si>
    <t>Kurangnya pemanfaatan kulit pisang melatar belakangi penelitian. Hasil pertama yang diharapkan yaitu penambahan persentase ekstrak kulit pisang raja (Musa paradisiaca L.) berpengaruh pada meningkatkan hasil uji penilaian organoleptik pada yoghurt susu kedelai (Glycine max). Hasil kedua yang diharapkan uji organoleptik terbaik pada pengaruh penambahan persentase ekstrak kulit pisang raja (Musa paradisiaca L.) terhadap yoghurt susu kedelai (Glycine max) yaitu kelompok pertambahan sebanyak 33%.</t>
  </si>
  <si>
    <t>Pemanfaatan Ekstrak Etanol Tanaman Tumpang Air (Peperomia pellucida L. Kunth) dalam Pembuatan Sheet Mask untuk Kulit Berjerawat</t>
  </si>
  <si>
    <t>Peperomia pellucida L. Kunth adalah tanaman liar yang tumbuh di sekitar pekarangan rumah dan sering dianggap gulma. Tujuan penelitian ini adalah untuk mengetahui tanaman tumpang air dapat dijadikan sebagai sheet mask yang dapat melembabkan kulit dan mengobati jerawat. 
Essence pada sheet mask dibagi menjadi beberapa variasi, yaitu essence dengan tambahan ekstrak 0%, 1%, 3%, dan 5%. Essence dengan konsentrasi ekstrak yang berbeda melalui beberapa pengujian, yaitu uji iritasi, uji kelembaban, uji organoleptis, dan uji jerawat.</t>
  </si>
  <si>
    <t xml:space="preserve">Pemanfaatan ampas kopi bekas dalam mengurangi tingkat asam air limbah </t>
  </si>
  <si>
    <t>Gaya hidup untuk minum kopi menyebabkan ampas kopi yang banyak timbul di sekitar kita. Memang, ampas kopi adalah sampah organik, akan tetapi jika ampas kopi dapat dipakai untuk mengurangi tingkat keasaman air limbah rumah tangga, kami berharap dapat mengurangi pemakaian air tanah. Pemompaan air tanah dapat menyebabkan penurunan tanah. Dengan kata lain, pemanfaatan ampas kopi ini dapat memanfaatkan air limbah rumah tangga untuk penggunaan lain dan mengurangi pemompaan air tanah secara berlebihan.</t>
  </si>
  <si>
    <t>pestisida organik ramah lingkungan berbahan dasar limbah bumbu dapur</t>
  </si>
  <si>
    <t>Tujuan penelitian untuk mengetahui  cara membuat,kandungan zat dan efektivitas pestisida organik ramah lingkungan berbahan dasar limbah bumbu dapur.Dari penelitian didapatkan hasil pembuatan pestisida organik ramah lingkungan berbahan dasar limbah bumbu dapur dengan cara diukur massa cabai, bawang merah, bawang putih dan lada.Pestisida organik ramah lingkungan berbahan dasar limbah bumbu dapur mengandung zat capsaicin,diallyl,alil metil,mono hexa sulfida,senyawa acetogenin dan flavonol,efektif untuk memberantas hama semut hitam,kecoa,larva kumbang koksi,ulat bulu,dan kutu putih.</t>
  </si>
  <si>
    <t xml:space="preserve">Potensi Kepala Udang sebagai Bumbu Penyedap Masakan Pengganti MSG </t>
  </si>
  <si>
    <t>Penelitian bertujuan mengetahui cara membuat bumbu penyedap masakan, kandungan nutrisi, keunggulan bumbu penyedap masakan berbahan dasar kepala udang. Dari penelitian didapatkan hasil, pembuatan bumbu masakan berbahan dasar kepala udang dengan diukur massa kepala udang, garam, bawang putih dan air, kepala udang direbus sampai lunak, dihaluskan, disangrai, dan diayak. Bumbu penyedap masakan kepala udang Vaname  unggul dari bumbu penyedap masakan kepala udang Dogol dan Peci. Bumbu penyedap kepala udang lebih unggul dari MSG karena memiliki kandungan protein dan lemak.</t>
  </si>
  <si>
    <t>Ramuan TOENG sebagai Rodentisida Alami Pengusir Hama Tikus</t>
  </si>
  <si>
    <t>Menjaga imunitas dengan makanan bergizi dan kaya antioksidan seperti ubi jalar merupakan hal penting di masa pandemi ini. Kebutuhan pangan saat ini sangat bergantung pada petani lokal yang juga harus mempertahankan pangan agar tetap berjalan. Kegiatan para petani tidak selalu berjalan dengan lancar karena keberadaan hama tikus. Selama ini, petani selalu mengandalkan pestisida kimia untuk mengusir hama tikus tanpa memperhatikan dampak buruk yang terjadi. Oleh karena itu, dibuat Ramuan TOENG berbahan dasar jengkol dan brotowali sebagai solusi untuk mengusir hama tikus.</t>
  </si>
  <si>
    <t>KABAGENT (Kaolin-Paper Bag Adsorbent) : Modifikasi Kaolin dengan Limbah Kertas Sebagai Adsorben Timbal dan Besi pada Limbah Cair Penyamakan Kulit</t>
  </si>
  <si>
    <t>Modifikasi kaolin-kertas sebagai adsorben menggunakan perbandingan 1:1, 1:2, 1:3, dan 1:4 berupa serbuk yang sudah kering. Pengujian daya adsorben terhadap air limbah penyamakkan kulit dengan perbandingan adsorben: limbah = 1:8, kemudian dianalisis parameter berupa organoleptik (bau dan warna), pH, padatan terlarut, kadar oksigen, konsentrasi Pb dan konsentrasi Fe. Modifikasi kaolin-kertas 1:1 dapat menurunkan kadar logam Pb dari 20-50 menjadi 20 mg/L dan Fe dari 5-10 menjadi 0 mg/L sehingga efektif untuk dikembangkan sebagai adsorben.</t>
  </si>
  <si>
    <t>"Electric Rooftop" Atap Penghasil Listrik yang Efisien berbasis Hybrid</t>
  </si>
  <si>
    <t xml:space="preserve">Tujuan penelitian dari kami yaitu (1) Untuk mengetahui pengganti bahan bakar 
terbarukan yang digunakan “ELECTRIC ROOFTOP” atap penghasil listrik efesien berbasis 
hybrid, (2) Untuk mengetahui cara kerja “ELECTRIC ROOFTOP” atap penghasil listrik efesien 
berbasis hybrid, (3) Untuk mengetahui keandalan dan efesiensi sistem hybrid jika konfigurasi 
sistem hybrid paralel dilengkapi dengan pembangkit listrik energi terbarukan.
 </t>
  </si>
  <si>
    <t>Avoleum Soap: Pemanfaatan Minyak Jelantah dan Kulit Alpukat (Persea Americana) sebagai Sabun Antimikroba</t>
  </si>
  <si>
    <t>Ditemukan sabun kontrol dengan dosis tanpa ekstrak memiliki kriteria organoleptik yang lebih baik. Di sisi lain, dalam uji Anti Mikroba tersebut didapat hasil pada kelompok kontrol dengan pengenceran 100% memiliki peran Anti mikroba, lalu, pada kelompok 1 dan 2, ditemukan pengenceran 80%, sudah dapat berpengaruh sebagai anti mikroba, terakhir pada kelompok 3, ditemukan bahwa pengenceran 60%, sudah peka dalam membunuh mikroba. 
Dengan demikian, Avoleum Soap memiliki peran antimikroba terhadap Staphylococcus aureus tetapi tidak memiliki nilai organoleptik yang baik.</t>
  </si>
  <si>
    <t>FORMULASI DAN KARAKTERISASI ARANG LIMBAH KULIT DURIAN DAN KLUWEK DALAM PEMBUATAN TINTA SPIDOL RAMAH LINGKUNGAN</t>
  </si>
  <si>
    <t xml:space="preserve">Kulit durian merupakan limbah yang bisa menimbulkan dampak lingkungan 
karena pemanfaatannya belum optimal. Disisi lain kulit durian bisa dimanfaatkan 
sebagai sumber karbon dengan cara dibuat arang.  Karbon    digunakan dalam tinta spidol.  Selama  ini  tinta  beberapa tinta spidol mempunyai kadar VOC tinggi dan membahayakan  kesehatan, salah satu penyebabnya adalah penggunaan  xylene. </t>
  </si>
  <si>
    <t>Plastik Edible Film yang Biodegradable Dari Buah Pedada (Sonneratia sp. ) dengan Penambahan CMC (Carboxy Methyl Cellulose) dan Minyak Kayu Manis (Ccinnamomum Verum) Sebagai Antimikroba</t>
  </si>
  <si>
    <t>Pengemasan merupakan salah satu cara untuk melindungi suatu bahan dari pengaruh luar. Plastik tergolong dalam bahan pengemas yang sering digunakan. Namun penggunaan plastik dapat merusak lingkungan karena sulit terdegradasi. Diperlukan suatu alternatif bahan pengemas seperti plastik namun mudah terurai dan tidak berbahaya.</t>
  </si>
  <si>
    <t>PEMBUATAN BIOPLASTIK DARI LIMBAH BIJI DURIAN DAN BIJI NANGKA</t>
  </si>
  <si>
    <t xml:space="preserve">Penggunaan bahan baku dengan kandungan pati yang tinggi seperti singkong, kentang dan ubi jalar terbukti menghasilkan plastik biodegradable yang berkualitas baik, namun bahan baku tersebut dapat mengganggu keseimbangan pangan, untuk itu dicari solusi untuk menggantikan bahan baku lainnya dengan memanfaatkan limbah. hasil pertanian. Biji durian dan nangka merupakan limbah pertanian yang berpotensi untuk dimanfaatkan sebagai plastik biodegradable. </t>
  </si>
  <si>
    <t>APLIKASI MASERAT DAUN API-API (Avicennia marina)  SEBAGAI PENGAWET ALAMI IKAN SELAR  (Selaroides leptoleris) SEGAR PADA SUHU KAMAR</t>
  </si>
  <si>
    <t xml:space="preserve">Tujuan penelitian ini adalah mengetahui efek penggunaan pengawet alami, mendeskripsikan dan menganalisis efek penggunaan pengawet alami terhadap sifat fisik ikan meliputi kesegaran dan tekstur. Penelitian utama dilakukan untuk melihat efek berbagai pengawet alami terhadap sifat fisik ikan dan masa simpan ikan. </t>
  </si>
  <si>
    <t>EKSTRAK DAUN MATOA (Pometia pinnata) SEBAGAI BIOFORMALIN UNTUK MENJAGA MUTU IKAN SEGAR SECARA ORGANOLEPTIK</t>
  </si>
  <si>
    <t>Penelitian ini dilakukan dengan tujuan untuk mengetahui penghambatan kemunduran mutu ikan selar (Selaroides leptoleris) segar secara organoleptik yang diawetkan dengan menggunakan larutan daun matoa (Pometia pinnata). Perlakuan yang diberikan yaitu ada 3 taraf yaitu kosentrasi 5%, 10% dan 15%. Analisis data menggunakan data Probability panelis. Berdasarkan hasil penelitian menunjukkan bahwa penggunaan larutan daun matoa dengan kosentrasi 15% mampu mempertahankan mutu ikan nila segar selama penyimpanan 12 jam secara organoleptik</t>
  </si>
  <si>
    <t>Pengolahan Limbah Botol Plastik PET Menjadi Chips Polyester Sebagai bahan Baku Serat Sintetis Dengan Menggunakan Mesin Extrusion</t>
  </si>
  <si>
    <t>Peneliti mempunyai inovasi berupa chips polyester dengan bahan baku limbah botol plastik PET melalui mesin extrusion. Peneliti memproduksi 3 jenis chips polyester yaitu: 1) Optical Brightener; 2) Cationic Dyeable Polyester; 3) Semi-Dull. Proses pembuatan chips polyester meliputi: 1) Proses pelelehan; 2) Proses pendinginan; 3) Proses pemotongan. Chips polyester dapat dimanfaatkan sebagai bahan pembuatan serat sintetis maupun digunakan sebagai bahan uji praktek bagi siswa SMK.</t>
  </si>
  <si>
    <t>ROVEN Metode Daur Ulang Limbah Masker Sekali Pakai di Lingkungan Pesantren Sains SMA Trensains Muhammadiyah Sragen</t>
  </si>
  <si>
    <t>ROVEN merupakan metode yang disusun dari penggabungan proses daur ulang menggunakan rice cooker dan oven. Penelitian ini menggunakan metode eksperimen kualitatif untuk mengetahui proses daur ulang limbah masker sekali pakai dengan metode ROVEN. Penelitian dilakukan di Pesantren Sains SMA Trensains Muhammadiyah Sragen sejak 20 Agustus 2021 sampai dengan 10 September 2021.</t>
  </si>
  <si>
    <t>Bioetanol dari Limbah Pabrik Tahu Tempe</t>
  </si>
  <si>
    <t>Limbah cair dari pabrik tahu tempe memiliki kandungan yang dapat dibuat sebagai energi alternatif, yaitu bioetanol. Pembuatan bioetanol dilakukan melalui tahap fermentasi selama kurang lebih 4 hari dan tahap destilasi secara berulang. Untuk mengetahui kadar etanol yang terkandung dalam destilat, peneliti menggunakan alkohol tester skala 0-100%. Destilasi secara berulang menghasilkan kadar etanol 55%, 80%, 85, dan 90%. Dari hasil akhir tersebut, bioetanol dari air rendaman kedelai sudah dapat digunakan dan lebih awet dibandingkan spiritus.</t>
  </si>
  <si>
    <t>Penyelamatan Lahan Kritis Dieng</t>
  </si>
  <si>
    <t>Penelitian ini dilakukan di Dieng, Kabupaten Wonosobo, Jawa Tengah. Perilaku masyarakat dalam bercocok tanam kurang mendukung pelestarian lingkungan. Sehingga kami meneliti hal tersebut. Penelitian ini bertujuan untuk mengetahui penyebab lahan kritis Dieng, perilaku masyarakat menjaga lingkungan, dan penyelamatan lahan kritis. Penelitian ini menggunakan metode kualitatif yaitu observasi,dokumentasi, dan wawancara. Peneliti berwawancara dengan masyarakat sekitar dan pihak-pihak terkait lainnya.</t>
  </si>
  <si>
    <t>Pemanfaatan Detergen Ramah Lingkungan untuk Mengurangi Pencemaran Air</t>
  </si>
  <si>
    <t>Kami mendapatkan inspirasi dari banyaknya limbah yang mengapung di sungai. Kami meneliti bahwa limbah tersebut adalah limbah detergen dari masyarakat setempat maupun industri. Maka dari itu, kami memberikan solusi dengan pembuatan detergen ramah lingkungan. Dengan harga yang terjangkau dan bahan-bahan yang mudah dibeli, masyarakat diharapkan  juga ikut berpartisipasi dalam menjaga lingkungan agar tetap asri tanpa merusak aktivitas masyarakat itu sendiri. Dengan detergen ramah lingkungan ini menjaga agar lingkungan tetap asri dan juga habitat di sungai tetap hidup.</t>
  </si>
  <si>
    <t>sabun organik ramah lingkungan</t>
  </si>
  <si>
    <t>sabun organik ramah lingkungan yaitu sabun yang terbuat dari bahan organik yaitu minyak kelapa, minyak kelapa sawit, dan KOH. Tujuan adanya penelitian ini yaitu untuk membuat sabun yang ramah lingkungan agar tidak mencemari lingkungan.</t>
  </si>
  <si>
    <t>Valorisasi Sisik Ikan Sebagai Potensi Pupuk Organik</t>
  </si>
  <si>
    <t>Eksperimen ini berfokus pada pengaruh pemupukan sisik ikan yang berbeda terhadap pertumbuhan selada. Sampel tanaman ditanam dengan perlakuan yang berbeda antara lain kelompok kontrol, Gurami, Bandeng, Nila, dan campuran. Dari hasil yang diperoleh dapat disimpulkan bahwa pupuk sisik ikan efektif dalam mendorong peningkatan pertumbuhan tanaman sehubungan dengan pengaruhnya terhadap tingkat pH kompos, pupuk Bandeng menunjukkan hasil terbaik.</t>
  </si>
  <si>
    <t>Pemanfaatan Limbah Plastik Menjadi Bahan Bakar</t>
  </si>
  <si>
    <t xml:space="preserve">Memanfaatkan limbah  plastik menjadi bahan bakar dengan menggunakan alat-alat yang juga termasuk barang bekas. Melalui metode pirolisis dan proses kondensasi. </t>
  </si>
  <si>
    <t>HEIRA (Healing Respirator)</t>
  </si>
  <si>
    <t xml:space="preserve">Oksigen merupakan suatu komoditas yang penting disaat Pandemi Covid-19 saat ini. Kelangkaan oksigen terjadi diakibatkan membludaknya jumlah pasien yang terinfeksi Virus Covid-19. Sedangkan air (H₂O) yang molekul penyusunnya terdiri dari hidrogen dan oksigen, dapat dijadikan sumber oksigen dengan melakukan proses pemisahan (elektrolisis) molekul hidrogen dan oksigen menggunakan reaktor khusus. Hasil proses elektrolisis tersebut dapat berlipat bila air dicampur dengan larutan tertentu seperti NaOH atau Natrium Hidroksida. </t>
  </si>
  <si>
    <t>Sterilisasi Air Sadah untuk Meningkatkan Kualitas Air Bersih dengan Memanfaatkan Metode Destilasi</t>
  </si>
  <si>
    <t>Air merupakan komponen .Sekalipun 2/3 bagian bumi adalah air, nyatanya air tetap menjadi masalah karena tidak semua jenis air dapat dikonsumsi. Penelitian ini bertujuan untuk melakukan sterilisasi air sadah menggunakan metode destilasi. Sampel yang digunakan adalah air payau (Konsentrasi Pb = 1,18 mg/L, P =6,04 mg/L, pH netral). Hasil penelitian menunjukkan dengan destilasi kandungan logam berat hilang, selanjutnya air dimasukkan didalam kendi untuk mendapatkan kandungan mineral yang berguna untuk tubuh.</t>
  </si>
  <si>
    <t>CUREcumin Mask : Antimicrobial and Sustainable Membrane-Filter Face Masks from Turmeric (Curcuma longa) ‘s Curcumin</t>
  </si>
  <si>
    <t>This paper outlines the production of a curcumin-based mask that can confidently tackle current masks’ disadvantages; namely the lack of harmony between biodegradability &amp; antimicrobial mask properties. Curcumin, found in turmeric, has antiviral properties including against coronavirus. Along with charcoal as a nanofibrous membrane filter, a 3-ply biodegradable and antimicrobial mask can be produced, with the addition of other beneficial properties: low-cost, safe, and breathable.</t>
  </si>
  <si>
    <t>Pembnagkit Listrik Tenaga Petir</t>
  </si>
  <si>
    <t>peneletiian ini bertujuan untuk menguji coba apakah petir, salah satu sumber energi listrik alami terbsesar di dunia bisa menjadi solusi dari sumber daya fosil yang kian menipis</t>
  </si>
  <si>
    <t>Pemanfaatan Limbah Petai (Parkia speciosa) Sebagai Bahan Antibakteri</t>
  </si>
  <si>
    <t>Baketri E. Coli adalah penyebab terjadinya penyakit diare. Pengobatan penyakit diare dapat dilakukan secara medis dan tradisional. Tanaman petai (Parkia speciosa )mengandung banyak senyawa aktif yang berpotensi sebagai antibakteri termasuk terhadap baktri E.Coli. Khsusunya bagian kulit yang selama ini dibuang sebagai limbah. Penelitian ini bertujuan untuk melihat kandungan apa yang terdapat di kulit petai (Parkia speciosa) dan menentukan apakah kulit petai dapat dimanfaatkan sebagai antibaketri. Berdasarkan hasil penelitian terbukti bahwa kulit petai dapat menghambat pertumbuhan bakteri E.Coli</t>
  </si>
  <si>
    <t>Pemanfaatan Kulit Jeruk (Citrus reticulata) untuk Bahan Masker sebagai Substitusi Plastik Polipropilene</t>
  </si>
  <si>
    <t>Tujuan penelitian ini adalah untuk mengembangkan sebuah masker medis dari kulit jeruk sebagai substitusi masker terbuat dari plastik polipropilene yang berbahaya kepada lingkungan. Penelitian ini ada banyak manfaat seperti : melindungi wajah dari sinar UV matahari; mengurangi resiko eksim dan jerawat; mudah terurai di dalam waktu relatif cepat dan lebih banyak lagi...</t>
  </si>
  <si>
    <t>EFEKTIVITAS PROBIOTIK TERHADAP MORFOMETRI OREOCHROMIS MOSSAMBICUS</t>
  </si>
  <si>
    <t>Keanekaragaman hayati tingkat ekosistem salah satunya adalah ekosistem air tawar. Ada berbagai komponen di dalamnya yaitu biotik dan abiotik. Di perairan air tawar tentunya ada limbah yang berasal dari berbagai sumber. Metode yang dilakukan pengujian secara acak dengan diberikan perbedaan perlakuan P1 sebagai control sedangkan P2 sampai P3 merupakan kelompok perlakuan</t>
  </si>
  <si>
    <t>Uji Efektifitas Ekstrak dari Kaktus Centong (Opuntia cochenillifera) Sebagai Larvasida Nyamuk Culex</t>
  </si>
  <si>
    <t xml:space="preserve">Demam berdarah adalah penyakit yang disebabkan oleh nyamuk Aedes aegypti dimana banyak menyerang orang dewasa dan anak anak. Pada tahun 2020 terlaporkan ada  10 provinsi yang memiliki kasus yang terbanyak. Contohnya di jawa Timur kasus penyakit demam berdarah mencapai 5.948 dan yang paling tinggi di Jawa Barat dengan angka kasus 10.772. Tujuan dari penelitian ini adalah untuk mengetahui efektivitas ekstrak dari kaktus centong yang dapat digunakan sebagai larvasida alami untuk mengendalikan populasi nyamuk rumah / culex.
</t>
  </si>
  <si>
    <t>Analisis Perbandingan Teh Berbahan Kulit Buah Rambutan (Nephelium lappaceum L.)Dengan Teh Komersial</t>
  </si>
  <si>
    <t xml:space="preserve">Tujuan dari penelitian ini adalah untuk melakukan analisis perbandingan teh kulit buah rambutan yang dihasilkan terhadap teh hitam dan teh hijau komersial ditinjau dari kandungan fenolik dan flavonoidnya. Kandungan flavonoid diuji secara kualitatif dengan menggunakan Uji Alkaline Reagent dan kadar fenolik diuji dengan menggunakan reagen Folin – Ciocalteu Phenol. Uji kuantitatif melalui metode kalibrasi dengan quercetin dilakukan. </t>
  </si>
  <si>
    <t>Pemanfaatan Limbah Ganggang Hijau Untuk Pembuatan Hidrogel Sebagai Media Tanam Dalam Peningkatan Efisiensi Penggunaan Air</t>
  </si>
  <si>
    <t>mengolah ganggang hijau menjadi hidrogel untuk membantu masalah pemborosan air</t>
  </si>
  <si>
    <t>Pengaruh Batuan Agregat dan Tanah Urukan Terhadap  Keselamatan Pengendara Motor di Jalan Poros Bulu Perindu Kecamatan Tanjung Selor</t>
  </si>
  <si>
    <t xml:space="preserve">Jalan Poros Bulu Perindu, adalah salah satu jalan alternatif terdekat  menuju Tanjung Selor, Ibu kota Provinsi Kalimantan Utara. Namun, sayangnya jalan ini mengalami kerusakan padahal jalan ini notabene baru. Sering terjadi kecelakaan di area jalan ini, akibat kondisi jalan yang tidak baik. Oleh karena itu, kami tertarik meneliti lebih dalam apakah ada pengaruh penggunaan batuan agregat dan tanah urukan terhadap keselamatan pengendara motor yang melintasi jalan Poros Bulu Perindu. </t>
  </si>
  <si>
    <t>Pengaruh Pupuk Kompos dari Limbah Kulit Pisang Dengan Pupuk NPK Terhadap Tanaman Kangkung Darat (Ipomoea Reptana Poir)</t>
  </si>
  <si>
    <t>Tujuan penelitian ini adalah pemanfaatan limbah kulit pisang menjadi pupuk, selain itu pula untuk memberikan informasi bagi siapapun yang berminat terhadap penggunaan pupuk organik, serta penggunaan pupuk organik dalam mengurangi limbah serta mengganti penggunaan pupuk yang berbahan dasar kimia menjadi pupuk yang berbahan dasar organik. Fokus penelitian yaitu bagaimana pengaruh pupuk kulit pisang terhadap tinggi tanaman kangkung darat dibandingkan dengan pengaruh penggunaan pupuk NPK.</t>
  </si>
  <si>
    <t>Pemanfaatan Kerang Teritip (Balanus SP)  Sebagai Gips Pelindung Patah Tulang.</t>
  </si>
  <si>
    <t>Di perairan Kota Tarakan terdapat berbagai jenis kerang yang tumbuh sangat cepat diantaranya kerang Kapah, Kerang Darah, Kerang Teritip, dan sebagainya. kerang-kerang tersebut dapat dimanfaatkan untuk hal lain karena memiliki kandungan kalsium, kerang yang memiliki kalsium terbanyak adalh kerang Teritip. kerang ini bisa dimanfaatkan sebagai alternatif penganti gips</t>
  </si>
  <si>
    <t>Pemanfaatan Metasang Pada Tanaman Pakcoy</t>
  </si>
  <si>
    <t xml:space="preserve">Penelitian ini bertujuan untuk: Mengetahui pemanfaatan batang pisang sebagai media tanam. Penelitian menggunakan pakcoy yang berjumlah 6 tanaman. Data pada penelitian dianalisa dengan menggunakan pengukuran tinggi batang, lebar dan jumlah daun pakcoy pada media tanam batang pisang (metasang) dan polybag. Hasil rata- rata pertumbuhan bibit pada hari pertama,  hari ke-3, hari ke-5, hari ke-7 sampai hari ke-9 menunjukkan bahwa metasang memiliki pengaruh yang signifikan pada pertumbuhan pakcoy sebagai media tanam dibandingkan media tanam polybag. </t>
  </si>
  <si>
    <t>PEMANFATAAN APU-APU (Pistia stratiotes L.) UNTUK MENURUNKAN pH, KEKERUHAN, BAU DAN WARNA  PADA LIMBAH CAIR CUCIAN PAKAIAN RUMAH TANGGA</t>
  </si>
  <si>
    <t>Tujuan penelitian adalah untuk membahas secara rinci pengaruh tanaman apu-apu (Pistia Stratiotes L.) dapat menurunkan pH, kekeruhan, bau dan warna pada limbah cucian pakaian rumah tangga.
Hasil yang diharapkan adalah tumbuhan apu-apu (Pistia stratiotes L.) dapat mengurangi pencemaran perairan sungai dan meremediasi lingkungan pada limbah cair cucian rumah tangga.
Kesimpulan penelitian ialah pemanfaatan tanaman air apu-apu dapat menurunkan nilai pH, kekeruhan, bau dan warna air pada limbah cucian pakaian.</t>
  </si>
  <si>
    <t>Pengaruh Abrasi Pantai Terhadap Kehidupan Masyarakat Di Desa Ujung Pandaran Kecamatan Teluk Sampit Kabupaten Kotawaringin Timur</t>
  </si>
  <si>
    <t>Penelitian ini bertujuan untuk mengetahui dan menganalisis data tentang pengaruh abrasi pantai terhadap mata pencaharian nelayan, pendapatan nelayan dan tempat tinggal nelayan di Desa Ujung Pandaran Kecamatan Teluk Sampit Kabupaten Kotawaringin Timur Provinsi Kalimantan Tengah. Jenis penelitian ini adalah deskriftif menggunakan pendekatan kuantitatif. Populasi penelitian adalah masyarakat keseluruhan yang masih menetap dan berpengaruh abrasi sebanyak 88 KK. Sampel penelitian diambil dengan teknik proposional random sampling dengan proporsi 20 % sehingga sampel berjumlah 285 orang.</t>
  </si>
  <si>
    <t>Pengaruh Alih Fungsi Hutan terhadap Frekuensi Banjir di Kecamatan Kota Besi</t>
  </si>
  <si>
    <t>Kalimantan memiliki hutan yang sangat luas. Akan tetapi semakin tahun luasnya semakin berkurang akibat alih fungsi hutan. Dahulu, pulau Kalimantan bebas dari banjir. Namun kini banjir mulai sering terjadi. Salah satunya di kecamatan Kota Besi. Penelitian ini dilakukan untuk mengetahui frekuensi banjir dan bagaimana dampaknya terhadap lingkungan di kecamatan Kota Besi.</t>
  </si>
  <si>
    <t>memanfaatkan pati lokal sebagai bahan dasar plastik biodegradable untuk pembuatan fountain pen</t>
  </si>
  <si>
    <t xml:space="preserve">Durasi jam makan siang yang cukup lama membuat sebagian murid Sekolah GenIUS memiliki kebiasaan unik saat mendengarkan pelajaran, yaitu menggigit tutup pulpen berbahan dasar plastik yang menyebabkan tutupan pulpen menjadi bergerigi bahkan bengkok, kemudian dibuang dan menumpuk menjadi sampah. Hal ini mendorong peneliti untuk mengubah kemasan pulpen/fountain pen yang berbahan dasar plastik sintetis menjadi bahan plastik biodegradable yang ramah lingkungan. 
</t>
  </si>
  <si>
    <t>Pemanfaatan Limbah Bunga Telang (Clitorea ternatea) sebagai Indikator Perubahan pH pada Bioplastik Kemasan Makanan</t>
  </si>
  <si>
    <t xml:space="preserve">Dewasa ini bunga telang (Clitoria ternatea L.) sering menjadi bahan campuran maknan dan minuman. Seiring meningkatnya tren ini, limbah bunga telangpun semakin banyak. Padahal, limbah bunga telang mengandung pigmen antosianin yang sensitif terhadap perubahan pH, sehingga cocok digunakan sebagai indikator makanan basi. Penelitian ini bertujuan untuk memanfaatkan potensi limbah bunga telang sebagai indikator perubaan pH pada bioplastik kemasan makanan. </t>
  </si>
  <si>
    <t>Menghilangkan Bau Busuk dan Amis Pada Proses Pembuatan Makanan Khas Palembang</t>
  </si>
  <si>
    <t>Ikan giling merupakan bahan baku utama pembuatan makanan khas Palembang seperti pempek, kemplang goreng, model, tekwan, laksan dan celimpungan. Ikan giling tanpa bahan pengawet seperti formalin akan cepat mengeluarkan aroma busuk yang tidak sedap, sehingga dapat memanfaatkan air perasan buah mentimun sebagai bahan alami untuk  menghilangkan bau busuk dan amis tanpa menimbulkan efek samping serta tidak memengaruhi rasa dan warna pada ikan gilingnya karena kandungan air pada buah mentimun dapat menetralkan bau busuk pada ikan giling tersebut.</t>
  </si>
  <si>
    <t>Studi Eksplorasi Kesadaran Masyarakat di Desa Bailangu Timur dalam Pengelolaan Sampah</t>
  </si>
  <si>
    <t>Penelitian ini mengkaji tentang kesadaran masyarakat di Desa Bailangu Timur, Kecamatan Sekayu, Kabupaten Musi Banyuasin dalam pengelolaan sampah. Permasalahan terkait sampah adalah sebuah permasalahan di desa peneliti, yang perlu mendapat perhatian serius. Penelitian ini bertujuan untuk mengetahui kesadaran masyarakat dalam pengelolaan sampah dan dampaknya pada kesehatan lingkungan. Dengan penelitian ini diharapkan dapat memberikan solusi terhadap permasalahan tersebut.</t>
  </si>
  <si>
    <t>Gerlifnut ( Ginger,Lemon,Fish,Nut) Biskuit Sebagai Upaya Meningkatkan Imunitas Tubuh di Masa Pandemi Virus Corona</t>
  </si>
  <si>
    <t>Ikan patin yang melimpah di Sumatera Selatan yang memiliki protein yang tinggi serta dapat meningkatkan sel darah putih dalam tubuh manusia serta jahe,lemon,kacang tanah,yang bermanfaat sebagai anti oksidan, sehingga kami berinovasi untuk melakukan penelitian tentang Gerlifnut ( Ginger,Lemon,Fish,Nut) Biskuit Sebagai Upaya Meningkatkan Imunitas Tubuh di Masa Pandemi Virus Corona
 </t>
  </si>
  <si>
    <t>Dopin (Donat Patin) : Solusi Pangan Kaya Protein Dengan Memanfaatkan Potensi Lokal Sumatera Selatan</t>
  </si>
  <si>
    <t>Kekayaan ikan di Sungai Musi Provinsi Sumatera Selatan cukup banyak diantaranya yaitu ikan patin. Kreasi ikan patin untuk bisa dikonsumsi semua kalangan terutama anak-anak dilakukan dengan pembuatan donat. kami memanfaatkan sumber daya lokal dan mengubahnya menjadi suatu produk yang bisa menarik minat orang yaitu Dopin (Donat Ikan Patin). Inovasi pembuatan donat yang berbahan dasar ikan patin merupakan solusi pangan kaya protein dengan memanfaatkan potensi lokal di provinsi Sumatera Selatan.</t>
  </si>
  <si>
    <t>Efektivitas Program Bank Sampah Kreatif Sebagai Alternatif Penyelesaian Permasalahan Sampah Plastik di Lingkungan SMAN 3 Unggulan Kayuagung</t>
  </si>
  <si>
    <t>Adanya program bank sampah kreatif yang sudah beroperasi didalam binaan organisasi Ikatan Siswa Pencinta Alam (ISPALAM) SMAN 3 Unggulan Kayuagung diharapkan dapat dijadikan alternatif penyelesain permasalahan sampah plastik di lingkungan SMAN 3 Unggulan
Kayuagung. Tujuan dari penilitian ini adalah untuk menganalisis seberapa
efektifnya program bank sampah kreatif ini bagi lingkungan SMAN 3 Unggulan Kayuagung.</t>
  </si>
  <si>
    <t>Pengaruh pembelajaran daring terhadap jumlah sampah yang dihasilkan siswa kelas X SMAN 1 Muara enim</t>
  </si>
  <si>
    <t xml:space="preserve">Riset atau penelitian sering dideskripsikan sebagai suatu proses investigasi yang dilakukan dengan aktif, tekun, dan sistematis, yang bertujuan untuk menemukan, menginterpretasikan, dan merevisi fakta-fakta. </t>
  </si>
  <si>
    <t>Pemanfaatan kulit jengkol dan tandan pisang pada pembuatan briket arang dalam upaya mengurangi pencemaran lingkungan_anggun kelara-nobell ariesta_ES</t>
  </si>
  <si>
    <t>Briket arang adalah bahan bakar aternatif padat dengan ukuran dan bentuk tertentu yang tersusun atas butiran arang halus. Hasil penelitian ini yaitu briket arang yang telah dibuat dari perbandingan arang 1:1, yaitu 40gr arang kulit jengkol dan 40gr arang tandan pisang yang di campur dengan bahan perekat yang merupakan lem dari tepung kanji sebanyak 20gr dan air sebanyak 60ml adalah briket yang kuat dan mudah terbakar. Hal ini di sebabkan oleh kandungan air yang terdapat pada briket  lebih sedikit sehingga saat dibakar maka akan lebih mudah untuk terbakar.</t>
  </si>
  <si>
    <t>Oksigen terlarut (DO) sebagai  salah satu indicator untuk menentukan perkembangan ikan yang ada di hulu dan hilir sungai Enim</t>
  </si>
  <si>
    <t>Penelitian ini bertujuan untuk mengetahui kadar oksigen atau DO terhadap perkembangan ikan yang ada di hulu dan hilir sungai Enim. dissolved oxygen merupakan jumlah oksigen terlarut dalam air yang berasal dari fotosintesa dan absorsi atmosfer atau udara. Oksigen terlarut sangat berperan penting di wilayah perairan contohnya sungai sebagai proses penyerapan makanan oleh biota sungai seperti ikan yang hidup didalam perairan tersebut.</t>
  </si>
  <si>
    <t>Perbandingan Sistem Pengelolaan Sampah di Indonesia dengan Jerman Ditinjau dari Lima Aspek</t>
  </si>
  <si>
    <t>Jadi penelitian saya membahas tentang perbandingan pengelolaan sampah di indonesia dengan Jerman.Latar belakang saya dalam membuat penelitian ini adalah sistem pengelolaan sampah di Indonesia yang masih kurang baik dalam hal pengelolaan sampah Pada awalnya saya menggambarkan bagaimana pengolahan sampah di Indonesia dan di Jerman lalu saya bandingkan pengelolaan sampah di Indonesia dengan Jerman  ditinjau dari 5 aspek yaitu aspek kelembagaan,pembiayaan,peraturan,aspek peran serta masyarakat dan aspek teknis operasional</t>
  </si>
  <si>
    <t>Uji Larutan Eco Enzyme Yang Berasal Dari Pasar Tavip Binjai Pada Tanaman Kangkung (Ipomoea Resptants Poir)</t>
  </si>
  <si>
    <t>Penelitian ini bertujuan untuk mengetahui pemanfaatan  eco enzyme yang berasal dari limbah organik Pasar Tavip Binjai sebagai pupuk cair tanaman dan diujikan pada tanaman kangkung, pH pada sampel eco enzyme  yaitu 3,4, dan bersifat asam. Pada pengujian konsentrasi eco enzyme, menggunakan TDS sebesar 2737 ppm. Hasil pengujian konduktivitas pada eco enzyme dengan EC yaitu  4874 µS/cm. Pada pengujian pada tanaman kangkung selama dua minggu eco enzyme memberikan hasil yang signifikan terutama bagi tinggi tanaman dan lebat daun.</t>
  </si>
  <si>
    <t>ES Krim MOOD BOOSTER (SANG WORI)</t>
  </si>
  <si>
    <t xml:space="preserve">Kebanyakan anak muda tidak mau mengkonsumsi wortel dan rimbang namun masyarakat juga tidak memanfaatkan bonggol pisang. Perlu dibuat suatu prodak yang menggunakan ke 3 bahan tersebut menggunakan bahan bahan wortel rimbang dan bonggol pisang. Di jadikan suatu makanan yg sangat disukai oleh remaja berupa es krim.  Dapat diketahui bahwa bonggol pisang mengandung karbohidrat sebesar 36 %, serat 10 %, lemak 0,045  %, dan protein  3,86 %. </t>
  </si>
  <si>
    <t>Rancangan teknologi sederhana sebagai media pencegahan banjir serta pemanfaatan air hujan sebagai sumber mineral dengan cara Elektolisasi</t>
  </si>
  <si>
    <t>Penelitian ini mencantumkan tentang Rancangan teknologi sebagai media pencegahan banjir dan pemanfaatan air hujan sebagai sumber air mineral dengan cara elektolisasi. Penelitian ini merupakan rancangan sederhana yang mungkin dapat menjadi bagian kecil dalam pencegahan banjir di indonesia,dan pemanfaatan air hujan sebagai sumber mineral dengan cara elektrolisasi yaitu dengan menguraikan senyawa air menjadi oksigen dan hidrogen dengan bantuan rangkaian listrik,dimana kandungan pH air hujan akan naik yaitu sekitar 6-7 yang dimana itu merupakan kandungan pH yang layak dikonsumsi dengan baik.</t>
  </si>
  <si>
    <t>DAUN SALAM DAN SERAI PENGUSIR SERANGGA</t>
  </si>
  <si>
    <t>Penelitian ini berawal dari banyaknya serangga di rumah dan ketergantungan terhadap bahan kimia untuk mengusirnya, shingga peneliti bersama tim mencari solusi untuk mengusir seranggan dengan bahan alam yang murah dan mudah didapat disekitar rumah dan pastinya harus ramah lingkungan.  Dengan membaca beberapa literatur ditemukan lah bahwa daun salam ternyata memiliki fungsi untuk mengusir serangga dengan dipadu dengan serai yang juga ampuh untuk membuat serangga menjauh dari lingkunag kita.  Dari penelitian ini dapat disimpulkan bahwa daun salam dan serai terbukti ampuh mengusir serangga.</t>
  </si>
  <si>
    <t>EKSTRAK DAUN CIPLUKAN UNTUK MENYEMBUHKAN KURAP</t>
  </si>
  <si>
    <t xml:space="preserve">Tujuan penelitian ini adalah memanfaatkan daun ciplukan yang ada di sekitar lingkungan rumah  sehingga lebih memiliki manfaat untuk obat herbal yang aman bagi manusia tanpa efek samping. 
Daunnya mengandung  flavonoid, polifenol, tanin, saponin, alkaloid, dan C27H44O-H2O. Daun CIPLUKAN mengandung polifenol dan asam klorogenat sehingga bisa dipakai untuk mengobati sakit kurap.
Kurap adalah penyakit kulit menular akibat infeksi jamur yang menyerang permukaan teratas kulit. Penyakit yang juga dikenal dengan nama kadas ini ditandai dengan ruam merah pada kulit.
</t>
  </si>
  <si>
    <t>UV-Lights Modification:Solutions To Improve Sterilization Effectiveness</t>
  </si>
  <si>
    <t>Semenjak adanya virus Corona, seumua orang telah menggunakan sterilisasi UVC. Oleh karena itu, Penelitian ini membahas tentang sterilisasi UVC dan memimplifikasikan dengan menggunakan pelapis aluminium. Lampu UVC dibungkus dengan pelapis aluminium dan diuji menggunakan UVC lightmeter.</t>
  </si>
  <si>
    <t>Anjungan tunai sampah pantai berbasis Android pada pesisir pantai Kenjeran Surabaya</t>
  </si>
  <si>
    <t>Penanganan sampah pada pantai pesisir Kenjeran Surabaya</t>
  </si>
  <si>
    <t>ZIZIPHUS SPINA-CHRISTI L, SI KECIL YANG KAYA MANFAAT</t>
  </si>
  <si>
    <t xml:space="preserve">Bidara atau (Ziziphus spina-christi L) atau disebut sidr dalam bahasa Arab merupakan tanaman yang berasal dari Arab. Tanaman ini memiliki banyak manfaat bagi tubuh. Khususnya dalam menjaga metabolism tubuh untuk terhindar dari berbagai penyakit. Hal ini yang menarik penulis karena pada saat ini dimana terdapat virus Covid 19 perlu bagi manusia untuk menjaga metabolisme tubuh, salah satunya dapat mengonsumsi daun bidara, baik diolah menjadi makanan atau minuman.Dalam penelitian ini, penulis menggunakan pendekatan kualitatif dengan teknik Library Research. 
</t>
  </si>
  <si>
    <t>Pestisida Alami dari Daun Pepaya dan Daun Waru</t>
  </si>
  <si>
    <t>Sudah banyak tanaman yang mati dimakan oleh hama. Salah satu cara untuk membasmi hama adalah menggunakan pestisida. Pestisida yang banyak beredar dipasaran adalah jenis pestisida dari bahan zat kimia. Namun, dalam penerapannya pestisida dengan bahan zat kimia berdampak pada tekstur tanah dan tanaman itu sendiri. Solusi terbaik dalam membasmi hama adalah menggunakan pestisida alami. Pestisida alami sudah terbukti bahan yang ramah lingkungan, mudah didapat, dan eknomis. Sehingga pada smeua kalangan, pestisida alami bisa membeli bahkan membuatnya.</t>
  </si>
  <si>
    <t>Pemanfaatan Nasi Basi Sebagai Pupuk Organik Cair Dan Aplikasinya Untuk Pemupukan Tanaman Puring (Codiaeum Variegatum).</t>
  </si>
  <si>
    <t>Nasi basi merupakan hasil produksi pangan yang tidak layak untuk dikonsumsi karena memiliki bau dan rasa yang tidak enak, munculnya lendir, tumbuh jamur kuning atau oranya dan rasa asam karena mikroorganisme hidup di dalamnya. Hal tersebut hanya akan dibuang sebagai sampah. Maka dari itu perlu proses agar menjadi berguna dan produk berkualitas. Salah satunya pembuatan produk pupuk organik cair yang dibuat dari nasi basi dan digunakan untuk mempercepat pertumbuhan tanaman.</t>
  </si>
  <si>
    <t>Kacang Hijau Sebagai Bahan Baku Pengganti Plastik: Mung Bags</t>
  </si>
  <si>
    <t>Kantong kertas dapat dimanfaatkan dalam upaya untuk mengurangi polusi yang ditimbulkan oleh plastik. Namun dalam pembuatannya, banyak pohon ditebang, sehingga berdampak pada pemanasan global. Karena singkatnya waktu yang diperlukan untuk tumbuh, penelitian ini akan memanfaatkan kacang hijau (Vigna radiata L. Wildzek) sebagai bahan baku utama untuk membuat kantong kertas yang disebut Mung bag. Dengan ini diharapkan dapat mengurangi jumlah pohon yang ditebang dan menekan efek pemanasan global.</t>
  </si>
  <si>
    <t>PEMANFAATAN JAMUR TEMPE BUSUK SEBAGAI PENGURAI LIMBAH STEREFOAM</t>
  </si>
  <si>
    <t xml:space="preserve">
Dari hasil uji coba dua kali limbah Styrefoam dengan menggunakan  tempe busuk tersebut intinya semua mengalami pengurangan atau terurai. Dari tempe busuk yang tidak menggunakan air dan menggunakan air, yang baik ternyata tempe busuk yang diberi air. Hal ini tentunya sifat air tersebut dapat membantu secara cepat terurainya limbah Styrefoam tersebut 
</t>
  </si>
  <si>
    <t xml:space="preserve">Pemanfaatan Limbah Masker Medis dan Serabut Kelapa Sebagai Papan Partikel Alternatif Super </t>
  </si>
  <si>
    <t>Papan  yang beredar dipasaran dengan kode PB menunjukkan kuat tekan 6,80 kg/cm, sedangkan pada campuran pertama dengan kode PT1 kuat tekan mengalami penurunan sebesar 0,00 kg/cm. Tetapi ketika dinaikkan, uji kuat tekan mengalami kenaikan  sebesar 1.17 kg/cm ---lihat kode PT2---, ketika bahan dari campuran limbah masker medis dan serabut kelapa dinaikkan kuat tekan pada kode PT3 dan PT4 mengalami penurunan kuat tekan, tetapi bila dibandingkan dengan papan yang beredar dipasaran kuat tekannya masih di atas</t>
  </si>
  <si>
    <t>ANOMALI SANSEVIERIA SEBAGAI PENYERAP RADIASI ELEKTROMAGNETIK</t>
  </si>
  <si>
    <t>Penelitian tentang tanaman sansevieria yang menurut sumber daring dapat meredam radiasi elektromagnetik. Penelitian ini membuktikan adanya anomali pada jarak tertentu</t>
  </si>
  <si>
    <t>HIDROPORI (Hidroponik dari Limbah Popok Bayi dan Air Leri)</t>
  </si>
  <si>
    <t>HIDROPORI merupakan hidroponik yang memanfaatkan limbah popok bayi sebagai media tanam dan air leri sebagai larutan nutrisinya. Tujuan dibuatnya HIDROPORI adalah memanfaatkan sampah rumah tangga seperti popok bayi bekas, air bekas cucian beras dan air buangan AC sebagai produk yang ramah lingkungan. Tujuan dari penelitian ini adalah menjelaskan effektivitas HIDROPORI terhadap pertumbuhan tanaman Pakcoy.</t>
  </si>
  <si>
    <t>Kegunaan Kulit Buah Naga Sebagai Masker Wajah</t>
  </si>
  <si>
    <t>Buah naga merupakan buah yang banyak manfaatnya. Tetapi, kulitnya yang berat menyebabkan tumpukan sampah di lingkungan. Menurut jurnal PNAS, kulit buah naga mengandung antioksidan yang juga baik untuk kulit wajah. Penelitian ini bertujuan menginvestigasi kegunaan kulit buah naga sebagai masker wajah. Penelitian dilakukan dengan tahapan: pencucian buah naga, pemisahan kulit dan buah naga, proses blender kulitnya, penyaringan, evaporasi, dan dihasilkan ekstrak kental yang dipakai sebagai masker. Hasil penelitian ini menunjukan bahwa kulit buah naga aman dan dapat digunakan sebagai masker wajah.</t>
  </si>
  <si>
    <t>SETIA (sedotan anti plastik) lestarikan lingkungan</t>
  </si>
  <si>
    <t>Limbah plastik merupakan isu penting dan perlu segera diatasi. Salah satu limbah plastik yang mencemari laut adalah sedotan plastik. Upaya peneliti untuk melestarikan bumi ini yaitu dengan mengurangi limbah sedotan plastik dengan membuat “SETIA” (sedotan anti plastik) yang dapat dimakan (edible straw) berbahan dasar nanas. Penelitian ini bertujuan untuk memanfaatkan nanas lowgrade dan menganalisis pengaruh penambahan karagenan dan sorbitol pada kuat tarik “SETIA”. Hasil penelitian menunjukkan bahwa “SETIA” memiliki rata-rata kuat tarik terbesar terdapat pada S1K3 (sorbitol 8% dan karagenan 6%)</t>
  </si>
  <si>
    <t>Sugarcasse Paper: Sugarcane’s Bagasse into Handmade Papers</t>
  </si>
  <si>
    <t>Paper is very useful for everyone, especially for writing in our daily life but it is also a big contributor to the problem of deforestation. In this research, sugarcane’s bagasses are used to produce handmade alternative paper to reduce the amount of wood used to make paper. The 3 samples will contain different percentages of CaCO3 and starch. To find out  the sample paper’s thickness, a thickness test was conducted using a micrometer.</t>
  </si>
  <si>
    <t>BIOPKER (BIOPESTISIDA KERSEN PEMBASMI HAMA TANAMAN HIDROPONIK)</t>
  </si>
  <si>
    <t>Telah dilakukan penelitian mengenai pembuatan biopestisida alami (Muntingia calabura L.). Penelitian ini adalah hasil observasi laboratorium. Tujuan penelitian ini adalah untuk mengidentifikasi senyawa alkaloid yang terdapat pada daun kersen dan pembuatan biopestisida alami daun kersen. Uji alkaloid dengan reagen dragendroff dan proses maserasi.Dari hasil penelitian menunjukkan bahwa daun kersen mengandung senyawa alkaloid (menghasilkan perubahan warna orange-jingga dan sedikit endapan), sehingga daun kersen efektif digunakan sebagai bahan alami pembuatan biopestisida.</t>
  </si>
  <si>
    <t>Buah Lerak Sebagai Absorben Dalam Pembuatan Kertas Daur Ulang</t>
  </si>
  <si>
    <t>Penelitian ini akan menjelaskan bagaimana buah lerak dapat berfungsi sebagai absorben dalam menghilangkan tinta pada kertas yang di daur ulang</t>
  </si>
  <si>
    <t>Penjernih Udara Sebagai Solusi Ditengah Pandemi Covid-19</t>
  </si>
  <si>
    <t>Alat pembersih udara yaitu "Air Purifier." Air purifier bisa menjadi solusi yang tepat dengan berbagai manfaat penyaringan yang dapat membuat udara di dalam ruangan menjadi bersih. Air Purifier juga dapat bermanfaat untuk menyaring bakteri, debu dan polusi dalam ruangan menjadi udara bersih sehingga aman untuk dihirup, serta membunuh virus menggunakan lampu LED UV.</t>
  </si>
  <si>
    <t>Plantable Paper : Pembuatan Kertas yang dapat Ditanam dari Limbah Daun Kering dan Serabut Kelapa</t>
  </si>
  <si>
    <t>Penelitian ini bertujuan untuk mengetahui efektivitas campuran daun kering dan serabut kelapa sebagai bahan utama pembuatan Plantable paper (Kertas yang dapat ditanam). Perbandingan campuran daun kering : serabut kelapa : kertas bekas (1:1:1) digunakan dalam penelitian ini. Hasilnya campuran dari limbah organik tersebut efektif sebagai bahan pembuatan kertas. Kertas yang dibuat berwarna cokelat dan beraroma kertas. Plantable paper ini juga mampu sebagai media perkecambahan biji sawi dengan lama waktu berkecambah 1,33 hari.</t>
  </si>
  <si>
    <t>Carica Aloevera Candy</t>
  </si>
  <si>
    <t>Carica Aloevera Candy merupakan modifikasi karya dari penulis yaitu permen aloevera. tumbuhan pepaya dan aloevera tumbuh subur di sekolah SMPN 56Surabaya dan kedua tumbuhan memiliki nilai lebih terlebih untuk detoksifikasi. maka penulis menggabungkan dua tumbuhan tersebut untuk menjadi permen sehat untuk mengatasi detoksifikasi dari dini.</t>
  </si>
  <si>
    <t>Masker Eco-Friendly: Pemanfaatan Daun Asam Jawa dan Mahoni sebagai Filter Polutan Udara</t>
  </si>
  <si>
    <t xml:space="preserve">Tujuan penelitian ini adalah untuk mengetahui apakah serat daun asam jawa (Tamarindus indica L.) dan daun mahoni (Swietenia mahagoni L.) dapat digunakan sebagai bahan pembuatan filter masker yang alami yang ramah lingkungan.  Hasilnya menunjukkan bahwa filter masker ini dapat dibuat dari campuran daun asam jawa dan mahoni. Selain itu juga filter dapat digunakan sebagai salah satu upaya pencegahan polutan udara karena terkandung senyawa saponin, tannin dan flavonoid yang memilki sifat antibakteri dan antivirus. </t>
  </si>
  <si>
    <t>Cangkang Telur Sebagai Alternatif Pembersih Lantai Kamar Mandi Ramah Lingkungan</t>
  </si>
  <si>
    <t xml:space="preserve">Penelitian ini adalah penelitian untuk memanfaatkan cangkang telur sebagai bahan pembersih lantai kamar mandi ramah lingkungan. 
cangkang telur dapat dijadikan sebagai bahan pembersih lantai karena kandungan kalsium karbonat yang sangat tinggi. kalsium akrbonat itu sendiri memiliki sifat abrasif sehingga bisa mengikis kotoran dan ekrak yang ada di lantai kamar mandi. Formula larutan pebersih cangkang telur yang efektif untuk digunakan adalah formula 3 yaitu 50 gram cangkang telur ditambahkan 100 mL air. </t>
  </si>
  <si>
    <t>Dampak Lingkungan Budidaya Katuk Terhadap Masyarakat Surabaya Utara</t>
  </si>
  <si>
    <t>Penelitian ini berisikan tentang cara untuk menghijaukan lingkungan dengan mendapatkan banyak keuntungan yaitu pada Lingkungan, Kesehatan, dan Ekonomi. yaitu dengan cara membudidayakan Tanaman Katuk. dan sudah diaksi atau dilakukan sejak 2018. dan telah menanam sebanyak 3.250 katuk, dan mengolah 24 olahan, dan mengadopsi 15 Kampung dan memiliki kampung percontohan di Surabaya di RT 4 RW 3 Krembangan Utara yaitu Kampung katuk kreasi wisata edukasi. sebelum dilakukan penghijauaan RT 4 RW 3 panas dan gersang. namun setelah dilakukan penghijauan, kini sudah menjadi Hijau,asri, dan bersih.</t>
  </si>
  <si>
    <t>NATA DE LERI: PEMANFAATAN LIMBAH AIR CUCIAN BERAS MENJADI PRODUK MAKANAN NATA</t>
  </si>
  <si>
    <t>Air cucian beras yang menjadi medium bagi pertumbuhan bakteri Acetobacter xylinum yang ada pada starter nata memiliki kandungan gizi seperti karbohidrat, protein, dan vitamin B1 atau thiamin yang ikut terkikis pada saat proses pencucian. Besarnya kandungan karbohidrat dan zat-zat lain di dalam air cucian beras membuatnya berpotensi sebagai media untuk pembentukan nata.</t>
  </si>
  <si>
    <t>Pembersih Lantai Ramah Lingkungan</t>
  </si>
  <si>
    <t>Penelitian ini mengedukasi kita untuk dapat bersikap lebih bijak terhadap lingkungan dengan meminimalisir penggunaan bahan-bahan kimia</t>
  </si>
  <si>
    <t>MANFAAT DAN KEGUNAAN CANGKANG KULIT TELUR</t>
  </si>
  <si>
    <t>Dari semua ini, bisa disimpulkan bahwa cangkang telur mempunyai berbagai kegunaan
dan manfaat yang sangat baik dalam proses menjaga kesehatan tulang. Dengan
mengkonsumsi cangkang telur, masyarakat yang tidak mampu membeli suplemen-
suplemen kalsium yang mahal di pasaran, dapat menggunakan cangkang telur untuk
memenuhi kebutuhan mereka akan kalsium. Dengan menggunakan cangkang telur
sebagai pengganti suplemen kalsium, mengurangin limbah cangkang telur dan kita juga
telah ikut melestarikan lingkungan sekitar kita.</t>
  </si>
  <si>
    <t xml:space="preserve">Alternatif Penetralisir Air Alami Melalui Akar Tanaman Eceng Gondok (Eichhornia Crassipes) </t>
  </si>
  <si>
    <t xml:space="preserve">Akar eceng gondok (Eichhornia Crassipes) dapat menetralisir air yang tercemar, didasari  polusi  perairan di daerah Jakarta akibat limbah rumah tangga maupun limbah industri yang terjadi di lingkungan </t>
  </si>
  <si>
    <t xml:space="preserve">PLTS ( Pembangkit Listrik Tenaga Surya ) </t>
  </si>
  <si>
    <t xml:space="preserve">Penelitian ini dibuat untuk mengetahui berapa listrik yang dihasilkan PLTS sekaligus untuk mencari kelebihan dan kekurangan pada PLTS dibandingkan dengan pembangkit listrik bertenaga fosil. </t>
  </si>
  <si>
    <t>CYMEDICAL: KERTAS DARI LIMBAH MASKER MEDIS</t>
  </si>
  <si>
    <t>Penggunaan masker merupakan salah satu protokol kesehatan yang menjadi salah satu ketentuan murid, guru, dan karyawan agar dapat mengikuti kegiatan belajar mengajar dan kegiatan lainnya secara luring di SMA Islam Al Azhar 19 Ciracas. Menurut data, minimal limbah masker yang dihasilkan selama 1 tahun diestimasikan sebanyak 117.744 pieces. 
Penelitian ini ditujukan untuk mengolah limbah masker di dalam laboratorium dengan metode eksperimen dan teknik pengumpulan data kualitatif menerapkan studi literatur. Penelitian ini menghasilkan kertas cover dari limbah masker yang memiliki nilai guna.</t>
  </si>
  <si>
    <t>Pembersih Udara Tio</t>
  </si>
  <si>
    <t>Dalam penelitian ini, kami meneliti sebuah perangkat yang telah dibuat oleh kami yaitu Pembersih Udara Tio. Perangkat ini akan mempurifikasi udara yang kotor dengan bantuan reaksi fotokatalis antara cahaya UVC dan Titanium dioksida untuk mempercepat pembersihan udaranya dari virus COVID-19 sehingga sirkulasi udara di ruangan pun lebih bersih dan aman.</t>
  </si>
  <si>
    <t>TAP (Tesla Air Purifier)</t>
  </si>
  <si>
    <t>Penyebaran virus COVID-19 paling mudah menyebar melalui udara dan lebih berpotensi tinggi di dalam ruangan tertutup yang menjadikan sekolah menjadi salah satu tempat yang rawan terhadap penyebaran virus COVID-19. Bahkan di sekolah kami juga terdapat beberapa kasus sehingga hal ini mengganggu pembelajaran para murid.  Belum lagi masalah udara yang sudah ada yakni tingkat polusi yang semakin tinggi di Indonesia. Dalam projek penelitian kali ini yang berjudul TAP, dibuat suatu mesin yang dapat membersihkan udara kotor menggunakan electrostatic precipitator (ESP) dengan menggunakan tesla coil.</t>
  </si>
  <si>
    <t>pendeteksi gempa pintar (smart earthquake locator)</t>
  </si>
  <si>
    <t xml:space="preserve"> Gempa bumi merupakan salah satu bencana yang seringkali terjadi tanpa adanya pertanda. Hal tersebut membuat pendeteksian gempa menjadi sulit dan menyebabkan proses mitigasi bencana dan evakuasi menjadi lebih lama.Dengan inovasi kami, kami dapat menentukan lokasi episenter dari gempa bumi dengan cepat, akurat dan lebih efisien dibandingkan dengan teknologi yang digunakan saat ini. Inovasi kami memanfaatkan teori seismic untuk bekerja. Dengan inovasi kami, korban jiwa bencana gempa bumi dapat diminimalisir.</t>
  </si>
  <si>
    <t>ANALISIS TAKSONOMI TUMBUHAN YANG DIGUNAKAN DALAM UPACARA NGABEN DI DESA TUSAN</t>
  </si>
  <si>
    <t>Taksonomi tumbuhan adalah bidang ilmu pengetahuan yang mempelajari tentang klasifikasi tumbuhan. Dengan  taksonomi,  manusia bisa melakukan klasifikasi terhadap tumbuhan yang terdapat di lingkungan dan uniknya taksonomi juga kerap digunakan dalam kegiatan melestarikan tumbuhan langka atau tumbuhan yang dibutuhkan suatu daerah. Contohnya, tumbuhan untuk sarana upakara ngaben di Bali. Tujuan penelitian ini untuk mendeskripsikan taksonomi  tumbuhan sebagai sarana upakara ngaben di Desa Tusan dan juga mendeskripsikan taksonomi tumbuhan sebagai sarana ngaben yang ada  di Desa Tusan.</t>
  </si>
  <si>
    <t>Coobetic Trizalacca: Inovasi Selingan Pangan Penderita  Diabetes Sebagai Alternatif Pengolahan Limbah Kulit Salak di  Desa Sibetan, Kabupaten Karangasem</t>
  </si>
  <si>
    <t xml:space="preserve">Selama ini kulit salak (Salacca Zalacca) hanya dianggap sebagai limbah di Desa Sibetan, Karangasem. Penulis berinovasi menciptakan olahan pangan yang diberi nama Coobetic Trizalacca yang merupakan cookies diabetic berbahan dasar kulit salak. beberapa penelitian relevan menunjukan kandungan flovanoid pada kulit salak dapat berperan sebagai antidiabetes. </t>
  </si>
  <si>
    <t xml:space="preserve">Pemanfaatan Limbah Ampas Tebu untuk Meningkatkan Kualitas (Sifat Organoleptik, Bilangan Peroksida, Kadar Air, dan Kadar Asam Lemak Bebas) pada Minyak Jelantah </t>
  </si>
  <si>
    <t>Minyak jelantah merupakan minyak goreng yang digunakan secara berulang. Penelitian ini bertujuan untuk mengetahui kualitas minyak jelantah ditinjau dari sifat organoleptik, bilangan peroksida, kadar asam lemak bebas, dan kadar air sebelum dan sesudah diberikan perlakuan penambahan limbah ampas tebu dengan waktu adsorpsi 1, 2, dan 3 hari.</t>
  </si>
  <si>
    <t xml:space="preserve">Biokoagulan dari Biji Kelor (Moringa sp.) untuk Pengolahan Limbah Pewarna Tenun Endek </t>
  </si>
  <si>
    <t xml:space="preserve">Tujuan penelitian untuk mengetahui pengaruh perlakuan sangrai terhadap kemampuan koagulasi biji kelor dan untuk mengetahui waktu optimum koagulan serbuk biji kelor dalam menurunkan kadar pH, TDS , dan EC limbah tenun endek. Hasilnya 1) Biji kelor sangrai  dan biji kelor tua keduanya mampu menurunkan pH, TDS, dan EC limbah tenun endek. Akibat perlakuan sangrai pada biji kelor nilai absorbansi limbah justru meningkat. Hal ini dikarenakan proses koagulasi yang jenuh, 2) Waktu optimum koagulan biji kelor tua dan biji kelor muda sangrai  dalam menurunkan kadar pH, TDS, dan EC adalah 120 menit.  </t>
  </si>
  <si>
    <t xml:space="preserve">BHINA (Bersih, Hijau, Indah, Nyaman dan Asri) Sekolahku dengan CRG (Clean, Recycle, and Green) </t>
  </si>
  <si>
    <t>Menjaga kebersihan lingkungan sekolah merupakan hal yang sangat penting untuk dilakukan karena dengan terjaganya lingkungan sekolah akan mampu meningkatkan prestasi, minat dan proses belajar mengajar yang lebih baik. Untuk mewujudkan itu semua ingin mengangkat judul penelitian BHINA (Bersih, Hijau, Indah, Nyaman dan Asri) sekolahku dengan CRG (Clean, Recylce, Green), CRG merupakan program yang ada pada SMPN 1 Kediri yang bertujuan menjaga dan meningkatkan kesadaran seluruh warga sekolah terkait dengan pentingnya menjaga kebersihan lingkungan sekolah agar terwujud sekolah BHINA yang diharapkan.</t>
  </si>
  <si>
    <t>"BIORYCA" ekstrak daun mangrove (rhizophora apiculata) sebagai pengendalian hama keong mas pada tanaman padi</t>
  </si>
  <si>
    <t>keong mas (pomacea canaliculata) merupakan hama penting pada tanaman padi, yang bisa mengakibatkan gagal panen. belum banyak petani yang menggunakan biopestisida sebagai pengendali hama. kami menggunakan ekstrak daun rhizophora apiculata untuk pembuatan biopestisida. dengan tujuan untuk mendeskripsikan potensi ekstrak daun mangrove R. apiculata sebagai biopestisida untuk mengendalikan keong mas.</t>
  </si>
  <si>
    <t>Analisis Variasi Kulit Jeruk Sebagai Pengganti Elektrolit Pada Limbah Baterai Terhadap Uji Nyala Lampu LED</t>
  </si>
  <si>
    <t xml:space="preserve">Penelitian ini merupakan penelitian eksperimen yang dilakukan dengan memvariasikan jenis kulit jeruk bali, kulit jeruk nipis dan kulit jeruk keprok sebagai pengganti elektrolit pada limbah baterai. Penelitian ini bertujuan untuk mengetahui jenis kulit jeruk terbaik sebagai pengganti elektrolit pada limbah baterai ditinjau dari uji nyala lampu.                                              </t>
  </si>
  <si>
    <t>“si bersih” pemberantas sampah di sungai desa selat buahan kaja payangan gianyar bali</t>
  </si>
  <si>
    <t>dewasa ini permasalahan sampah di sungai sangat berdampak buruk bagi masyarakat dan petani. oleh sebab itu, peneliti melakukan trobosan teknologi dengan memanfaatkan tenaga air pada sebuah kincir yang digunakan untuk menggerakkan konveyor sehingga sampah yang melewati konveyor dapat langsung dipindahkan ke tempat sampah secara otomatis. dengan menggunakan teknologi mekanik ini, tenaga manusia sebagai pemberaih utama dapat dikurangi, sehingga permasalahan pencemaran air, tersumbatnya irigasi subak, dan pemandangan sungai yang kotor dapat diatasi.</t>
  </si>
  <si>
    <t>Pemanfaatan Tepung Tapioka Sebagai  Bahan Baku Bioplastik</t>
  </si>
  <si>
    <t>Penggunaan kemasan plastik semakin meningkat digunakan oleh masyarakat hal ini disebabkan oleh sifat bahan plastik yang ringan, fleksibel, praktis dan harganya relatif murah. Akan tetapi, pada umumnya plastik yang digunakan tersebut bersifat nonbiodegradable, sehingga jika dibuang begitu saja dapat menimbulkan pencemaran lingkungan. Penelitian ini ditujukan untuk mengatasi permasalahan tersebut yaitu membuat Bioplastic Berbahan Dasar Tepung Tapioka. Tepung tapioka merupakan pati murni yang diperoleh ekstraksi penggilingan singkong, kadar amilopektin akan memberikan sifat lengket yang optimal.</t>
  </si>
  <si>
    <t>Pemanfaatan Serabut Kelapa untuk Pembuatan SITAN (Sikat Sedotan)</t>
  </si>
  <si>
    <t>Pohon kelapa adalah tanaman yang bisa digunakan semua bagiannya, masyarakat Indonesia sering mengolah pohon kelapa agar menjadi barang yang bernilai ekonomis, tetapi ada satu bagian dari buah kelapa yang sering terabaikan dan malah menjadi limbah di lingkungan sekitar yaitu serabut kelapa. Serabut kelapa yang sering menjadi limbah memiliki banyak manfaat. Maka dari itu, peneliti mengangkat penelitian ini, agar dapat mengedukasi masyarakat terutama yang berada di sekitar Desa Tampaksiring untuk memanfaatkan limbah serabut kelapa yang diolah menjadi SITAN (Sikat Sedotan).</t>
  </si>
  <si>
    <t>DEMI ALAM</t>
  </si>
  <si>
    <t>DEMI ALAM merupakan singkatan dari Detergen Alami berbasis Eco Enzyme yang dibuat menggunakan cairan fermentasi kulit buah. Penelitian ini merupakan penelitian cross-sectional, yaitu penelitian yang berlangsung pada satu titik waktu. Hasil penelitian menunjukkan bahwa detergen dari Eco Enzyme dapat mengurangi pencemaran.</t>
  </si>
  <si>
    <t>IOFE (Identification Of Fishing Equipment): Identifikasi Alat Penangkapan Ikan Berbasis Ramah Lingkungan Pada Nelayan Masa Kini</t>
  </si>
  <si>
    <t>Pelatihan pengelolaan sumber daya ikan sangat erat kaitannya dengan pengelolaan operasi penangkapan ikan. Kegiatan ini berusaha untuk melestarikan sumber daya ikan dari acaman kepunahan. 
Kriteria dalam penangkapan ikan memiliki beberapa aturan penting.
Edukasi ini berkelanjutan dalam bentuk pengabdian masyarakat melalu  penggunaan alat tangkap ikan yang ramah lingkungan
Maka dari itu penelitian ini mengangkat tentang penggunaan alat tangkap ikan tradisional yang ramah lingkungan dan sering digunakan oleh para nelayan di daerah desa Kutuh</t>
  </si>
  <si>
    <t>Analisis Persepsi Siswa Terhadap Penerapan Sekolah Hijau Untuk Meningkatkan Kinerja Akademik</t>
  </si>
  <si>
    <t>Isu pemanasan global dan komitmen Indonesia mengurangi emisi karbon, diperlukan kesadaran dan sikap ramah lingkungan, yang dapat dilakukan melalui proses pendidikan dan mewujudkan sekolah hijau. Permasalahannya adalah bagaimana deskripsi penerapan sekolah hijau dan persepsi siswa terhadap penerapan sekolah hijau. Penelitian ini dilakukan dengan metode deskriptif kuantitatif. Hasil penelitian adalah deskripsi penerapan sekolah hijau dan sebanyak 40% persepsi siswa berkategori baik terhadap penerapan sekolah hijau untuk meningkatkan kinerja akademik.</t>
  </si>
  <si>
    <t>Bahan Bakar Minyak Alternatif Hasil Pengolahan Sampah Plastik Menggunakan Sistem Kerja Pirolisis</t>
  </si>
  <si>
    <t xml:space="preserve">Penelitian ini diharapkan mengurangi masalah sampah di Indonesia sekaligus mengontrol pemakaian minyak bumi. Metodologi yang digunakan adalah metode kualitatif. Hasil yang didapatkan pada penelitian ini yaitu 1) Sistem pirolisis memanaskan bahan penyusun pada sampah plastik yang akan mengubahnya menjadi minyak dan 2) Hasil yang didapatkan diasumsikan berjenis minyak tanah atau solar. Jenis plastik dan temperatur yang digunakan sangat berpengaruh pada hasil minyak yang didapatkan.
</t>
  </si>
  <si>
    <t>DAMAR</t>
  </si>
  <si>
    <t>Perlu dikembangkan inovasi terhadap kebutuhan energi alternatif untuk menjawab tantangan menipisnya energi berbasis fosil. Pemanfaatan sumber energi biomassa melalui limbah upacara adat dan getah pohon kudo sebagai briket bio-charcoal bernama Damar merupakan salah satu solusi integratifnya.</t>
  </si>
  <si>
    <t xml:space="preserve">Pewadahan Sampah Menggunakan website All of Rubbish untuk Mendata Sampah di Gianyar </t>
  </si>
  <si>
    <t>Penelitian ini mendeskripsikan website “All of Rubbish” dalam meningkatkan kesadaran masyarakat mengenai kebersihan lingkungan. Penelitian ini menggunakan metode deskripsi kualitatif. Teknik pengumpulan data yaitu observasi, kuesioner, dan library reserch. Subjek dari penelitian ini yakni website “All of Rubbish”. Objek yang dikaji yaitu sampah di Kabupaten Gianyar. Dalam website “All of Rubbish” terdapat “Labuseri” yang merupakan akronim dari pilah, timbun, proses, dan kirim yang dapat dilakukan pada skala rumahan untuk meningkatkan nilai sampah.</t>
  </si>
  <si>
    <t>Eutropaper : Upaya Mengurangi Hutan Produksi Dengan Mengolah Alga Hijau Sebagai Bahan Baku Kertas</t>
  </si>
  <si>
    <t xml:space="preserve">Indonesia adalah negara yang memiliki hutan terluas kedelapan di dunia, luas hutan di Indonesia mencapai 97 juta hektare. Dengan tumbuhan industri utama Indonesia adalah pohon pinus. Kandungan serat selulosa pada tanaman sangat baik digunakan sebagai bahan baku kertas. Namun, satu pohon memerlukan waktu tumbuh yang lama. Sehingga diperlukan tanaman lain yang dapat digunakan sebagai alternatif bahan baku pembuatan kertas, yaitu alga. Alga hijau mampu tumbuh berkembang biak dengan pesat akibat ketersediaan fosfat (PO3-) yang berlebihan pada air tawar atau dikenal dengan istilah Eutrofikasi. </t>
  </si>
  <si>
    <t>Kombinasi Pemanfaatan Limbah Masker Disposable dan Limbah  Plastik HDPE (High-Density Polyethylene) sebagai Komposit  Genteng Polimer</t>
  </si>
  <si>
    <t xml:space="preserve">Inovasi genteng polimer terdiri dari limbah bahan polimer.Tujuan penelitian yaitu  mengetahui karakteristik fisis, mekanik, termal, dan analisis morfologi genteng polimer. Pada  hasil densitas, nilai daya serap air, dan pengembangan tebal memenuhi nilai standar. Hasil uji cyclic aging , genteng polimer tahan cuaca ekstrem. Pada uji bending dan kuat tarik memperoleh nilai maximum load dan elastic modus. Pada  uji pemanasan bertahap tidak menunjukkan adanya lelehan. Genteng polimer menyala dalam waktu 12.17 detik pada jarak 3 cm.Genteng polimer terdapat lubang  kecil pada permukaan genteng. </t>
  </si>
  <si>
    <t>Pengaruh Peningkatan Jumlah Sampah Terhadap Kualitas Lingkungan</t>
  </si>
  <si>
    <t>Penelitian ini mengangkat masalah meningkatnya jumlah sampah di suatu daerah. Meningkatnya jumlah sampah, dapat berdampak negatif pada kualitas lingkungan sekitarnya. Maka kami melakukan penelitian ini, untuk memantau pemanfaatan dan pengelolaan sampah secara berkelanjutan.</t>
  </si>
  <si>
    <t xml:space="preserve">GEBYAR SEPASANG (Gerakan Bayar Sekolah Pakai Sampah Anorganik) Sebagai Upaya Carbon Footprint Reduction Untuk Mencapai Sustainable Carbon Neutral di SMA Negeri 2 Semarapura  </t>
  </si>
  <si>
    <t>penelitian ini bermaksud untuk menumbuhkan kesadaran serta aksi nyata siswa untuk memilah sampah secara mandiri sekaligus mereduksi jejak karbon demi mecapai karbon netral yang berkelanjutan khususnya di SMAN 2 Semarapura dengan memotivasi siswa lewat model pembayaran biaya sekolah dengan memanfaatkan sampah itu sendiri</t>
  </si>
  <si>
    <t>PENYELAMATAN PERALATAN RUMAH TANGGA BERBAHAN BESI DAN BAJA KARBON DI LINGKUNGAN SALT WATER DESA PESISIR WILAYAH KOTA DENPASAR MELALUI PEMANFAATAN GREEN INHIBITOR KOROSI CAMPURAN EKSTRAK KULIT JERUK NIPIS ( Citrus, sp ) DAN KULIT MANGGA PAKEL ( Mangifera indica, L )</t>
  </si>
  <si>
    <t>Bagi masyarakat yang berada di lingkungan Salt Water seperti keberadaan Desa Pesisir wilayah Kota Denpasar sering terjadi korosi yang begitu cepat pada alat&amp;bahan rumah tangganya yang berasal dari besi dan baja karbon. Untuk mengatasi hal tersebut masyarakat mengembangkan Green Inhibitor Korosi dengan campuran ekstrak kulit jeruk nipis dan mangga pakel yang memiliki derajat keasaaman rata-rata 3-4 dengan kandungan asam maleat, citrate dan formalat sehingga alat&amp;bahan rumah tangga yang telah disemprotkan dengan Greeen Inhibitor Korosi sulit untuk membentuk korosi pada alat&amp;bahan rumah tangga.</t>
  </si>
  <si>
    <t>Revitalisasi Kombinasi Umbi Rumput Teki (Cyperus rotundus) dan Sisik Ikan Sebagai Inovasi Karakteristik Plastik Biodegradable Berbasis Plasticizer Gliserol serta CMC</t>
  </si>
  <si>
    <t>Plastik merupakan polimer yang telah dimanfaatkan manusia selama bertahun-tahun serta bersifat non-biodegradable. Sehingga, limbahnya tidak bisa terurai dan hanya mencemari lingkungan sekitar. Permasalahan krusial ini masih belum menemukan titik temu yang benar benar efektif. Peneliti berinisiatif mewujudkan revitalisasi kombinasi umbi rumput teki  (Cyperus rondutus) serta limbah sisik ikan sebagai terobosan baru bahan baku plastik ramah lingkungan. Mengingat terdapat kandungan zat pati di dalam umbi rumput teki, serta kitin dalam sisik ikan.</t>
  </si>
  <si>
    <t>TENGET DALAM MENJAGA TANAH WARISAN (STUDI KASUS: REVITALISASI KEARIFAN LOKAL SEKAHA DI UMA DI DESA MELINGGIH KELOD KECAMATAN PAYANGAN)</t>
  </si>
  <si>
    <t>Pembangunan tanpa ada perencanaan terhadap tata ruang dan lahan terbuka hijau juga akan berdampak negatif bagi Bali, oleh karena itu saya selaku penulis mencoba memberikan solusi terhadap pembangunan yang merusak lahan hijau yang ada di Desa Melinggih yaitu dengan konsep Tenget. Tenget muncul dari cara orang Bali memahami kedudukam dirinya ditengah lingkunganya. Tenget mengisyaratkan tentang “boleh” atau “tidak boleh” dalam mengelola lingkungan.</t>
  </si>
  <si>
    <t>Pemanfaatan Ekstrak Filamentous Algae sebagai Alternatif Pengganti Kertas dalam Pembuatan Paper Bag</t>
  </si>
  <si>
    <t>Kertas umumnya menggunakan serat kayu sebagai bahan utama yang kian hari bertambah mahal, sehingga membutuhkan bahan alternatif untuk menghindari kelangkaan. Alternatif yang dapat digunakan yakni Filamentous Algae. Metode yang digunakan mencakup penyajian data dari hasil pemanfaatan Filamentous Algae, dan penyimpulan kertas yang dihasilkan. Hasil dari pemanfaatan alga, yakni kertas memiliki karakteristik berwarna buram serta lentur. Kertas ini cocok dikembangkan, sehingga penulis mengembangkannya menjadi kerajinan paper bag.</t>
  </si>
  <si>
    <t>Biodiesel dari Sampah Bunga Kamboja (Plumeria rubra)</t>
  </si>
  <si>
    <t>Penelitian ini tentang pemanfaatan sampah bunga kamboja (Plumeria rubra) sebagai biodiesel. Biodiesel memanfaatkan asam palmitat dan asam linoleat. Sampah bunga kamboja mengandung asam palmitat dan asam linoleat, serta senyawa hidrokarbon. Sehingga sampah bunga kamboja (Plumeria rubra) berpotensi sebagai biodiesel. Metode penelitian yang digunakan adalah metode eksperimen. Desain eksperimennya adalah Rancangan Acak Lengkap. Adapun indikator yang digunakan sesuai dengan SNI 7182:2015.</t>
  </si>
  <si>
    <t>Cairan Antiseptik Aplikasi Eco Enzyme dengan Penambahan Daun Cangkring.</t>
  </si>
  <si>
    <t>Penelitian ini untuk mengetahui 1) Aplikasi eco enzyme untuk pembuatan cairan antiseptik dengan penambahan daun cangkring. 2) Efektifitas cairan antiseptik aplikasi eco enzyme dengan penambahan daun cangkring. Metode penelitian observasi,kajian pustaka,eksperimen dan dokumentasi. Cara pembuatan cairan antiseptik dengan cara mencampur eco enzyme, air dan ekstrak daun cangkring. Cairan antiseptik eco enzyme dengan penambahan ekstrak daun cangkring belum efektif sebagai antiseptik dan pencegah komplikasi pada penderita cacar monyet,karena waktu fermentasi belum optimum.</t>
  </si>
  <si>
    <t>Karakteristik Edible Film dari Pelepah Pisang dengan Kombinasi Pati Tapioka dan Gliserol sebagai Alternatif Pengganti Kemasan Plastik pada Minuman Instan</t>
  </si>
  <si>
    <t>Sampah plastik terus menjadi problematika yang belum terselesaikan hingga saat ini. Jumlah sampah plastik diprediksi akan meningkat, terutama jenis multilayer atau kemasan sachet. Peneliti mempunyai inovasi untuk mengurangi sampah plastik dan limbah pelepah pisang karena selama ini masih menjadi limbah dan memiliki potensi yang baik sebagai antijamur dan antibakteri. Edible dikombinasikan dengan pati tapioka dan gliserol. Edible film dibuat tiga variasi konsentrasi pembentuk gel 1%, 2%, dan 3%. Hasil penelitian berupa edible film lembaran tipis berwarna kuning, halus, transparan serta kuat.</t>
  </si>
  <si>
    <t>Biodegradasi Gabus Sintetis oleh Ulat Jerman (Zophobas sp.)</t>
  </si>
  <si>
    <t>Plastik merupakan material krusial bagi kehidupan manusia. namun plastik juga membawa berbagai maslaah bagi lingkungan kita. Salah satu jenis plastik adalah gabus sintetis atau polistirena yang sulit terurai. Sehingga tujuan penelitian ini adalah untuk membuktikan bahwa ulat Jerman mampu mendegradasi polistirena dalam kandungan gabus sintetis secara alami. Hasil penelitian menunjukan penurunan massa gabus sintetis, kenaikan dan penurunan massa ulat Jerman. Penelitian dilanjutkan dengan jenis plastik lain untuk melihat kemampuan ulat Jerman dalam mendegradasi material tersebut.</t>
  </si>
  <si>
    <t>Polybag Biodegradable dari Kulit Jagung dan Cangkang Telur sebagai Optimasi Penyuburan Tanaman</t>
  </si>
  <si>
    <t xml:space="preserve">Salah satu limbah pertanian yang dapat mencemari tanah adalah limbah plastik polybag.  Penelitian ini bertujuan untuk membuat polybag yang dapat terurai secara hayati dari bahan utama kulit jagung dan cangkang telur, tepung tapioka sebagai perekat, gliserol sebagai bahan pelunak dan aditif kitosan.Waktu ini sesuai dengan periode semaian tanaman. Tanaman juga menjadi lebih subur karena penggunaan serbuk cangkang telur. </t>
  </si>
  <si>
    <t>Tower Filtrasi dan Destilasi (TFD): Alat Konversi Limbah Oli Bekas Menjadi Bahan Bakar Minyak (BBM)</t>
  </si>
  <si>
    <t>Oli bekas dapat mencemari lingkungan dan mengganggu kesehatan. Oleh karena itu, diperlukan alat untuk mengolah limbah oli bekas. Penelitian ini bertujuan untuk mengolah limbah oli bekas menjadi BBM menggunakan alat TFD (TFD 1 dan TFD 2). Analisis logam di TFD 1 menggunakan AAS, sedangkan analisis BBM di TFD 2 menggunakan GC-MS. Hasil penelitian menunjukkan: TFD 1 dapat mengadsorbsi logam Zn (26,76%) dan logam Ag (23,73%) pada oli bekas, hasil analisis TFD 2 menunjukkan kadar bensin (76,5%), LPG (24,1%) dan kerosin (0,4%).</t>
  </si>
  <si>
    <t>Briket Biomassa Dari Limbah Kulit Jagung Dan Serbuk Kayu Gergaji Sebagai Sumber Energi Alternatif Ramah Lingkungan</t>
  </si>
  <si>
    <t>Penelitian ini bertujuan untuk membuat briket biomassa daru kulit jagung dan serbuk kayu gergaji sebagai sumber energi alternatif yang ramah lingkungan. Pembuatan briket dilakukan melalui non karbonasi dan pemadatan dengan bahan perekat kanji sebanyak 10%.</t>
  </si>
  <si>
    <t>RAFIL (Renewable Air Filter): Teknologi Berbahan Baku Limbah untuk Pembersih Udara dari Partikel dan Bakteri Berbahaya</t>
  </si>
  <si>
    <t>RAFIL (Renewable Air Filter), yaitu teknologi berbahan baku limbah untuk pembersih udara dari partikel dan bakteri berbahaya. RAFIL diciptakan sebagai alternatif teknologi pembersih udara yang ramah lingkungan dengan harga terjangkau berbahan dasar dari limbah sabut kelapa dan ampas tebu disertai anti bakteri dari daun serai dan sirih. Berdasarkan pengujian yang telah dilakukan, RAFIL memiliki diameter jarak kerja sejauh 1 meter. RAFIL memiliki kemampuan untuk menyaring logam Cl, K, Ca, Ni, dan Cu yang merupakan logam yang tidak baik untuk kesehatan organ pernapasan.</t>
  </si>
  <si>
    <t>Upaya Pengembangan Ekowisata Kawasan Karst di Kecamatan Ponjong Kabupaten Gunungkidul</t>
  </si>
  <si>
    <t xml:space="preserve">Kecamatan Ponjong merupakan kecamatan di Kabupaten Gunungkidul yang memiliki 79% kawasan karst. Kegiatan masyarakat yang memanfaatkan kawasan karst untuk pertambangan mengakibatkan rusaknya sebagian wilayah karst Kecamatan Ponjong. Upaya dalam pengelolaan kawasan karst yang berwawasan konservasi adalah dengan pengembangan ekowisata. Ekowisata menjadi sarana sosialisasi gerakan penyelamatan kawasan karst. Oleh karena itu, diperlukan identifikasi potensi dan pemetaan kawasan karst sebagai upaya pengembangan ekowisata di zona selatan Kecamatan Ponjong. 
</t>
  </si>
  <si>
    <t xml:space="preserve">Pemanfaatan Lumut Daun (Bryopsida.sp) sebagai Handsanitizer </t>
  </si>
  <si>
    <t>Lumut menempel pada batuan atau tanah, seperti yang terjadi di situs Liyangan Temanggung Jawa Tengah. Lumut memiliki kandungan diantaranya antibakteri dan antikapang.Namun lumut  memiliki kandungan negative berupa semacan zat asam yang jika  menempel pada batuan dapat menyebabkan pelapukan pada batu tersebut. Lumut yang kami temukan adalah jenis lumut daun, Oleh sebab itu kami mengangkat tema Pemanfaatan Lumut daun sebagai Handsanitizer. Kami bermaksud untuk membuat sebuah cairan antiseptic untuk membunuh kuman.</t>
  </si>
  <si>
    <t xml:space="preserve">Pengaruh Teknik Ecoprint Terhadap Kualitas Hasil Pewarnaan Menggunakan Daun Miana (Coleus Scutellarioides) </t>
  </si>
  <si>
    <t xml:space="preserve">Miana biasanya dimanfaatkan oleh masyarakat sebagai tanaman hias. Disisi lain daun miana juga dapat dimafaatkan sebagai bahan pembuatan pewarna alami ecoprint. Tujuan dari penelitian ini adalah mengetahui pengaruh teknik ecoprint terhadap kualitas hasil pewarnaan menggunakan daun miana dan mengetahui uji organoleptik hasil ecoprint menggunakan pewarna daun miana. Hasil penelitian menunjukkan bahwa daun miana dapat digunakan untuk pewarna alami ecoprint. Dari hasil uji organoleptik menunjukkan bahwa teknik pukul lebih banyak disukai oleh 20 responden.
</t>
  </si>
  <si>
    <t xml:space="preserve"> Uji Efektivitas Eco Enzyme Sebagai Insektisida pada Ulat Hongkong (Tenebrio Molitor)</t>
  </si>
  <si>
    <t xml:space="preserve">Topik dari penelitian ini adalah tentang pemanfaatan eco enzyme ini sebagai insektisida dengan menggunakan objek penelitian berupa ulat hongkong (Tenebrio molitor) yang bertujuan untuk mengetahui manfaat eco enzyme sebagai insektisida yang diuji secara ilmiah serta mengetahui seberapa besar keefektivitasannya sebagai insektisida terhadap serangga ulat hongkong (Tenebrio molitor). </t>
  </si>
  <si>
    <t>Handsanitizer Dari Kulit Buah Pakel (Mangifera Foetida Lour) Dan Daun Pepaya (Carica Papaya L.)</t>
  </si>
  <si>
    <t xml:space="preserve">Handsanitizer terbukti meminimalisir potensi terkena paparan virus. Tujuan penelitian ini adalah membuah handsanitizer dari kulit buah pakel dan daun pepaya. Metode penelitian ini menggunakan metode eksperimen. Tempat penelitian dilakukan di rumah dan di Laboratorium IPA SMPN 2 Magelang dari bulan Juli hingga Oktober 2021. Hipotesis penelitian adalah kulit buah pakel dan daun pepaya dapat digunakan sebagai bahan dasar pembuatan handsanitizer. Hasil penelitian diketahui bahwa kulit buah pakel dan daun pepaya efektif sebagai bahan dasar handsanitizer pada komposisi 4. </t>
  </si>
  <si>
    <t>Potensi Pemanfaatan Limbah Tulang Ayam dan Buah Kluwih (Artocarpus camansi) Sebagai Olahan Abon Ramah Lingkungan</t>
  </si>
  <si>
    <t>Penelitian ini merupakan penelitian eksperimen untuk mencari campuran terbaik dari abon tulang ayam dan buah kluwih. Abon dibuat menjadi tiga variasi rasa, yaitu balado, rumput laut, dan original. Hasil penelitian menunjukkan tulang ayam dan buah kluwih dapat menjadi olahan abon ramah lingkungan yang membantu mengurangi sisa sampah organik. Berdasarkan hasil uji organoleptik hedonik, kualitas abon sudah sesuai dengan standar ideal dengan skor tingkat penerimaan masyarakat yang cukup tinggi. Variasi abon yang paling disukai adalah rasa balado yang memperoleh rata-rata tertinggi yaitu 17,88.</t>
  </si>
  <si>
    <t xml:space="preserve">Solusi Cerdas Summer </t>
  </si>
  <si>
    <t xml:space="preserve">Solusi cerdas summer (gipsum masker) adalah solusi untuk mengatasi penumpukan limbah masker di lingkungan. Menurut penelitian yang dipublikasikan di jurnal Frontiers of Environmental Science and Engineering dihasilkan limbah masker sebanyak 2.8 juta buah per menit. Semua limbah  masker memiliki sifat sulit terurai, karena terbuat dari salah satu jenis plastik polipropilen. Solusi cerdas summer akan memanfaatkan limbah masker sebagai pengganti roving fiber pada pembuatan gipsum yang berfungsi sebagai penguat gipsum. Gipsum pada penelitian ini lebih murah dibandingkan gipsum di pasaran. </t>
  </si>
  <si>
    <t>Pengolahan Limbah Kulit Buah dan Sisa Sayur Menjadi Eco Enzyme di RW 4 Kelurahan Baratajaya Surabaya untuk Mengurangi Tumpukan Sampah Organik di TPA</t>
  </si>
  <si>
    <t xml:space="preserve">Limbah kulit buah dan sisa sayur banyak dijumpai sehari-hari dan menumpuk di TPA. Tumpukan sampah ini bisa berbahaya karena mengeluarkan gas metana yang bisa meledak. 
Limbah ini bisa diolah menjadi eco enzyme cairan multi fungsi yang sangat bermanfaat bagi lingkungan. 
Metodologi penelitian yang digunakan adalah kualitatif yaitu dengan wawancara dan observasi.
Hasil penelitian ini adalah Penggiat eco enzyme di RW 4 kelurahan baratajaya berhasil mengolah limbah kulit buah dan sisa sayur serta mengurangi tumpukan sampah di TPA sebanyak 405,25 Kilogram menjadi eco enzyme. </t>
  </si>
  <si>
    <t>Pembuatan Detergen Ramah Lingkungan dari Daun Sansivera, Daun Bidara dan Buah Belimbing Wuluh Sebagai Upaya Menjaga Lingkungan Perairan</t>
  </si>
  <si>
    <t>Detergen surfaktan diketahui sulit larut di lingkungan perairan. Inovasi alternatif dari penelitian ini yakni menggunakan biosurfaktan berbahan alam yang mengandung saponin seperti daun sansivera, daun bidara dan buah belimbing wuluh. Penelitian ini bertujuan untuk mengetahui kemampuan ekstrak ketiga bahan tersebut terhadap daya detergensi yang baik dan aman bagi lingkungan perairan. Hasilnya perlakuan kombinasi ekstrak ketiganya memiliki daya detergensi paling optimum dengan tidak meninggalkan sisa noda yang menempel pada kain, teruji positif saponin dengan tinggi busa 1,2 cm.</t>
  </si>
  <si>
    <t>Pemanfaatan Limbah Tempurung Kelapa dan Tulang Sapi dalam Menetralkan Keasaman Air Limbah Detergen</t>
  </si>
  <si>
    <t>Limbah air detergen memberikan dampak negatif yang ditimbulkan salah satunya adalah kenaikan kadar keasaman (pH) ekosistem perairan. Pengolahan limbah air detergen yang mudah dan efektif untuk dilakukan adalah dengan metode absorpsi. Salah satu bahan absorben yang digunakan dalam penelitian ini adalah tulang sapi, tempurung dan serabut kelapa. Hasilnya, pada semua perlakuan menunjukkan penurunan pH menjadi 7 pada hari ketiga. Perlakuan yang terbaik adalah perlakuan yang mengombinasikan tulang sapi, tempurung dan serabut kelapa.</t>
  </si>
  <si>
    <t>Produksi Bioetanol dari Kombinasi Limbah Biji Buah Salak (Salacca zalacca) dan Limbah Kulit Buah Nanas (Ananas comosus)</t>
  </si>
  <si>
    <t xml:space="preserve">Penelitian ini bertujuan untuk mengetahui efektifitas dari pemanfaatan kombinasi limbah biji buah salak dan kulit buah nanas yang difermentasikan menggunakan ragi tapai dan ragi roti untuk mendapatkan etanol. Penelitian ini menggunakan konsep fermentasi berkelanjutan selama 6 hari. Kombinasi 2 limbah ini terbukti efektif dan menghasilkan etanol pada hari ke 5 proses fermentasi dengan hasil terbaik ditunjukkan pada sampel yang difermentasikan menggunakan ragi tapai dengan konsetrasi 2.25 gr menghasilkan etanol sebesar 10%. </t>
  </si>
  <si>
    <t>Cangkang Bekicot Sebagai Alternative Friction Modifier Kampas Rem Ramah Lingkungan</t>
  </si>
  <si>
    <t>Pada sebuah rem kendaraan, bagian yang terpenting adalah kampas rem/ brake pads.
Umumnya komponen ini terbuat campuran resin dengan asbestos (organic), senyawa yang
berbahaya bagi lingkungan dan kesehatan. Penelitian in bertujuan untuk mengeksplorasi
pemanfaatan cangkang bekecot (yang telah dikeringkan/dihaluskan dan diaplikasikan pada
lempeng uji) sebagai friction modifier ramah lingkungan pada kampas rem.</t>
  </si>
  <si>
    <t>PUCO : Potensi Eco-Enzyme Limbah Kulit Jeruk Pacitan (Citrus Sinensis) sebagai Katalisator Pertumbuhan Tanaman Sawi (Brassica Chinensis var. Parachinensis)</t>
  </si>
  <si>
    <t>Eco enzyme dibuat dari fermentasi air, gula merah, dan limbah organik. Eco enzyme yang telah difermentasi selama 3 bulan diaplikasikan pada tanaman tanaman sawi dengan tiga variabel berbeda yaitu 1000:10, 500:10,100:10 Riset ini akan meneliti apakah Apakah eco-enzyme dari limbah kulit jeruk pacitan memiliki potensi sebagai katalisator pertumbuhan yang ditunjukkan dengan pertambahan jumlah daun dan tinggi pada sawi. Riset ini menunjukkan hasil signifikan pada semua variabel.</t>
  </si>
  <si>
    <t>Penyelidikan Rasio Optimal Justicia gendarussa sebagai Bioplastik</t>
  </si>
  <si>
    <t xml:space="preserve">Penggunaan Justicia gendarussa sebagai bahan baku bioplastik selulosa memerlukan rasio yang harus dipakai dengan larutan asam-pemlastis. Penelitian ini menggunakan bubuk kering J. gendarussa yang dimatangkan dengan air NaOH untuk menghilangkan lignin. Endapan lalu dibilas dan disaring untuk mendapatkan massa kering dan dicampur dengan larutan asam asetat-kitosan. Campuran dicetak 20 X 30 selama 2 hari sebelum ujian kuantitatif. Hasil belum diuji coba, tetapi informasi kualitatif dari literatur menunjukkan bahwa rasio 100:100 memiliki karakteristik pengeringan plastik yang paling optimal. </t>
  </si>
  <si>
    <t>Bio-Adsorben Jamur Pleurotus Ostreatus sebagai Agen Bioremediasi Logam Berat Pb pada Limbah Industri</t>
  </si>
  <si>
    <t>Limbah industri mengandung logam berat, salah satunya timbal (Pb). Jamur tiram (Pleurotus Ostreatus) memiliki potensi sebagai bio-adsorben logam berat. Produksi jamur tiram di Kabupaten Malang mencapai 5-6 kuintal per hari. Penelitian ini bertujuan memanfaatkan limbah jamur Pleurotus Ostreatus sebagai bio-adsorben Pb. Penelitian termasuk observasional dengan metode pengujian kuantitatif. Analisa adsorpsi logam Pb dalam larutan menggunakan instrumen AAS dengan variasi massa jamur 5, 10, dan 20 gram terhadap konsentrasi larutan model sebesar 0, 10, 20, 50, dan 100 ppm</t>
  </si>
  <si>
    <t>Biolistrik Micorbial Fuel Cell Limbah Pelepah Pisang sebagai Inklusivitas Energi Listrik Ramah Lingkungan</t>
  </si>
  <si>
    <t>Tujuan penelitian ini yaitu untuk mengetahui potensi ekstrak limbah pelepah pisang sebagai penghasil listrik, metode pembuatan dan pengujian serta pengaruh variasi volume ekstrak limbah pelepah  terhadap performa hasil energi listrik. Metode dalam penelitian ini yaitu eksperimen laboratorium. Dari penelitian ini didapatkan hasil bahwa, semakin besar volume ekstrak pelepah pisang semakin besar pula power density, tegangan listrik, dan juga kuat arus listrik yang dihasilkan. Volume 130 ml menghasilkan tegangan 500mVolt, kuat arus 0,86mA, dan power density 84 (mW/ cm2).</t>
  </si>
  <si>
    <t>pemanfaatan kulit durian sebagai absorben limbah minyak di wilayah perairan</t>
  </si>
  <si>
    <t>penelitian ini bertujuan untuk mengetahui tingkat serapan absorben kulit durian limbah minyak (oli mesin bekas, jelantah, dan pertalite) diwilayah perairan.</t>
  </si>
  <si>
    <t>METAGREEN -Media Tanam Popok untuk Budidaya Tanaman Microgreen dengan Memanfaatkan Popok Bekas Berbasis Hidrogel</t>
  </si>
  <si>
    <t>Tingginya pemakaian popok bayi tanpa diimbangi dengan sistem pengelolaan dan pemanfaatan akan menjadi permasalahan pada lingkungan. Popok bayi memiliki kandungan hidrogel yang dapat menyerap dan mempertahankan air. Tujuan penelitian ini adalah untuk mengetahui pengaruh hidrogel yang telah difermentasi dengan EM4 selama 7 hari terhadap peningkatan kandungan Nitrogen (N), Fosfor(P), dan kalium (K), sehingga selanjutnya dapat dibuat produk inovasi berupa METAGREEN. Penelitian menggunakan variasi tanah 1 kg : hidrogel 3 kg, tanah 2 kg : hidrogel 2 kg, dan tanah 3 kg : hidrogel 1 kg.</t>
  </si>
  <si>
    <t>Pasta Gigi Alami Berkalsium dari Bahan Limbah Cangkang Kreco (Pila ampullacea) Solusi Gigi Kuat dan Sehat</t>
  </si>
  <si>
    <t>Kreco rebus adalah salah satu sajian kuliner khas Surabaya yang direbus dengan rempah yang sedap. Makanan ini menjadi makanan favorit yang menghasilkan limbah kulit kreco. Setiap satu porsi sajian kreco rebus menghasilkan limbah hampir 75%.  penanganan agar limbah kulit kreco ini tidak menjadi tumpukan sampah organik yang bisa mencemari lingkungan. Limbah cangkang kreco mengandung Kalsium yang tinggi sehingga peneliti berinovasi untuk membuat pasta gigi dengan bahan tersebut. Upaya menjaga lingkungan dengan mengurangi limbah kulit kreco juga dapat menjadi peluang inovasi pasta gigi yang alami.</t>
  </si>
  <si>
    <t>tinta tekstil klorofil daun mangga : solusi sterilisasi seragam medis masa depan</t>
  </si>
  <si>
    <t xml:space="preserve"> limbah APD yang dibiarkan begitu saja dapat menjadi penyebar virus. melalui penelitian ini,kami bertujuan untuk membuat metode sterilisasi APD. kami menggunakan prinsip fotodinamik,metode fotodinamik yakni metode sterilisasi yang memanfaatkan penggunaan cahaya dan tinta sanitizer guna membunuh mikroba. cara kerjanya yakni,ketika cahaya pada panjang gelombang tertentu bereaksi dengan tinta sanitizer,maka akan memasuki fase exiting) yang memicu kematian sel, jika sel ini merupakan sel bakteri, maka bakteri tersebut akan mati (josefsen,2008). </t>
  </si>
  <si>
    <t>Renewable Energy of Ijen: Kampanye Energi Terbarukan Geothermal Berbasis Augmented Reality</t>
  </si>
  <si>
    <t xml:space="preserve">
Penelitian ini merupakan penelitian pengembangan yang menghasilkan produk augmented reality yang digunakan sebagai media kampanye tentang transisi energi dari energi fosil menjadi energi terbarukan. Energi terbarukan yang di rekomendasikan adalah geothermal yang ada di pegunungan Ijen kabupaten Bondowoso.
</t>
  </si>
  <si>
    <t>Kreco rebus adalah salah satu sajian kuliner khas Surabaya yang direbus dengan rempah yang sedap. Makanan ini menjadi makanan favorit yang menghasilkan limbah kulit kreco. Setiap satu porsi sajian kreco rebus menghasilkan limbah hampir 75%.  penanganan agar limbah kulit kreco ini tidak menjadi tumpukan sampah organik yang bisa mencemari lingkungan. Limbah cangkang kreco mengandung Kalsium yang tinggi sehingga peneliti berinovasi untuk membuat pasta gigi dengan bahan tersebut. Upaya menjaga lingkungan dengan mengurangi limbah kulit kreco juga dapat menjadi peluang inovasi pasta gigi yang alami</t>
  </si>
  <si>
    <t xml:space="preserve">Limbah Sayur Sebagai Kertas Daur Ulang </t>
  </si>
  <si>
    <t>Limbah sayuran merupakan salah satu salah satu faktor penyebab terjadinya pencemaran lingkungan dan menjadi permasalahan yang selama ini belum bisa terselesaikan. Sayur banyak mengandung selulosa yang tinggi dan dapat dimanfaatkan sebagai kertas daur ulang. Pembuatan kertas daur ulang merupakan salah satu cara untuk mengatasi permasalahan lingkungan.</t>
  </si>
  <si>
    <t>Briket Arang Bintaro Inovasi Sumber Energi Alternatif Ramah Lingkungan</t>
  </si>
  <si>
    <t xml:space="preserve">Kebutuhan papan semakin meningkat seiring meningkatnya kebutuhan barang furnitur. Kayu sebagai bahan pembuatan papan perlu digantikan dengan material lain agar sumber daya kayu di hutan tidak semakin menipis. Serangan organisme perusak seperti rayap menjadi gangguan pada barang furnitur. Salah satu material mirip kayu dan memiliki zat anti rayap adalah buah bintaro. Buah bintaro mengandung serat lignoselulosa dan zat anti rayap berupa saponin dan tanin membuat buah bintaro berpotensi dijadikan sebagai papan partikel anti rayap. </t>
  </si>
  <si>
    <t>Papan Partikel Berbahan Limbah Buah Bintaro</t>
  </si>
  <si>
    <t xml:space="preserve">pemanfaatan cangkang kerang anada granosa sebagai media eco filter air laut untuk menurunkan kadar timbal </t>
  </si>
  <si>
    <t>Penelitian ini bertujuan untuk menurunkan kadar timbal dalam air, alat ini memanfaatkan cangkang anoda granosa</t>
  </si>
  <si>
    <t>ERA DRAGON - Eco Straw from Dragon Fruit Peel</t>
  </si>
  <si>
    <t>ERA DRAGON bertujuan untuk mengatasi upaya pengendalian limbah sedotan plastik. hasil uji organoleptik menunjukkan bahwa pada parameter warna sampel yang memiliki nilai rata-rata tertinggi adalah sampel A, pada parameter rasa dan aroma tertinggi adalah sampel B, pada parameter kemudahan menghisap dan daya terima keseluruhan adalah sampel C. sehingga sedotan yang terbaik ada pada sampel C. Pada  hasil uji daya tahan air menunjukkan bahwa Semakin besar penambahan gelatin dan karagenan maka semakin sedikit sedotan kehilangan berat bahan sehingga menyebabkan sedotan lebih kokoh dan tidak rapuh</t>
  </si>
  <si>
    <t>Uji Efektivitas Kitosan sebagai Biokoagulan untuk TSS Removal pada Limbah Cair Industri Pangan</t>
  </si>
  <si>
    <t>Penelitian ini bertujuan untuk menguji efektivitas kitosan sebagai koagulan dibandingkan dengan koagulan alum dalam menurunkan TSS. Konsentrasi koagulan kitosan yang digunakan adalah 100, 150, dan 200 mg/L. Hasil penelitian menunjukkan bahwa koagulan kitosan mampu menurunkan TSS dengan rata-rata efisiensi sebesar 88.25% dan dosis optimum 150 mg/L. Sehingga berdasarkan tingkat efisiensinya biokoagulan kitosan dapat menggantikan koagulan aluminium sulfat (Al₂(SO₄)₃) untuk melakukan TSS removal.</t>
  </si>
  <si>
    <t>Pemanfaatan Bonggol Nanas (Ananas comosus) Sebagai Eco Enzim Untuk Mendegradasi Deterjen Pada Air Sungai Pakis Surabaya</t>
  </si>
  <si>
    <t>Salah satu penyebab factor yang dapat menyebabkan kerusakan lingkungan adalah pencemaran lingkungan. Salah satunya adalah limbah deterjen yang banyak dijumpai di sungai. Bonggol nanas seringkali dibuang dan tidak dimanfaatkan padahal bonggol nanas memiliki kandungan bromelain yang menghasilkan enzim amilase yang bersifat sebagai biokatalisator yang dapat dimanfaatkan untuk menurunkan konsentrasi zat pencemar pada air sungai yang tercemar limbah deterjen. Untuk itu bonggol nanas dimanfaatkan sebagai eco enzym untuk mendegradasi limbah deterjen pada air sungai Pakis Surabaya.</t>
  </si>
  <si>
    <t>KOJIMA GAJAH : KOPI BIJI KURMA (Phoenix dactylifera L.) DENGAN PENAMBAHAN KAPULAGA DAN JAHE SEBAGAI USAHA GROUND COFFEE</t>
  </si>
  <si>
    <t>Saat ini pemanfaatan biji kurma hanya daging dari buah kurma saja yang dikonsumsi sehingga biji dari buah kurma hanya menjadi limbah yang tidak terpakai dan dibuang begitu saja. Berdasarkan hal tersebut, maka dibuat pengembangan minuman kopi berbahan dasar biji kurma dengan penambahan kapulaga dan jahe yang akan dijadikan sebagai usaha ground coffee.</t>
  </si>
  <si>
    <t>Upaya Menampilkan Hewan Primata Endemik Orangutan Borneo (Pongo pygmaeus) sebagai Ikon Kalimantan Tengah</t>
  </si>
  <si>
    <t xml:space="preserve">Kalimantan adalah wilayah Indonesia Borneo yang memiliki keanekaragaman hayati dengan hutan hujan tropis, satwa liar seperti orangutan dengan penduduk aslinya yaitu suku Dayak. Prof. Dr. Biruté Galdikas menjuluki Taman Nasional Tanjung Puting “Ibu kota Orangutan Dunia.”  Tanjung Puting adalah bayangan dari Taman Firdaus di bumi, di mana semua makhluk dapat hidup bebas bersama secara harmonis dan segalanya telah dicukupkan oleh alam, dituturkan Galdikas dalam bukunya Reflection of Eden (Galdikas, Biruté. 1996). </t>
  </si>
  <si>
    <t>Pemanfaatan Limbah Ikan Patin dan Buah Karamunting (Melastoma malabatricum) sebagai Sabun Organik</t>
  </si>
  <si>
    <t>Kotawaringin Timur memiliki banyak tanaman liar berupa karamunting dan limbah ikan patin  yang belum ada pemanfaatan secara maksimal. Penelitian ini bertujuan untuk mengetahui pemanfaatan sabun organik berbahan limbah ikan patin dan buah karamunting. Penelitian ini menggunakan metode research experimental dengan uji organoleptik pada produk. Hasil menunjukkan bahwa limbah ikanpatin dan buah karamunting bisa dimanfaatkan dalam pembuatan sabun organik.</t>
  </si>
  <si>
    <t>Kajian Kualitas Briket Biomassa Gambut  Sebagai Energi Alternatif  Berdasarkan Tingkat Kematangannya</t>
  </si>
  <si>
    <t>Penelitian ini dilatarbelakangi dari kelangkaan bahan bakar minyak bumi. Upaya untuk mengatasi kelangkaan itu dengan mencari sumber energi alternatif. Pengelolaan gambut menjadi biomassa briket bisa dilakukan untuk menyediakan energi alternatif  sebagai energi yang terbarukan, karena jumlah gambut berlimpah, mudah didapat dan meningkatkan efisiensi pemanfaatan sumber daya lingkungan. penelitian kajian kualitas briket dengan menggunakan analisis karakteristik biomassa kadar abu, laju pembakaran, dan nilai kalor berdasarkan tingkat kematangan gambut yaitu saprik, hemik, dan fibrik.</t>
  </si>
  <si>
    <t>Mengubah Sampah Plastik Menjadi "Cuan"</t>
  </si>
  <si>
    <t>Sebuah inovasi dari salah satu warga di Desa pongkar membuat alat yang merubah limbah plastik menjadi bahan bakar alternatif yaitu berupa solar,premium ,dan minyak tanah. Alat ini terdiri dari besi hitam,3 buah filter mobil,selang kecil , gas elpiji bekas,besi yang berguna sebagai penyangga. Dengan bermodalkan Rp.500.000 warga yang bernama bapak aditya ini dapat menghasil kan lebih kurang 1 liter yang telah di bagi tiga yaitu sejenis solar,premium,dan minyak tanah  dari 1 kg sampah plastik.</t>
  </si>
  <si>
    <t>"BRIKOLIT"Briket Tongkol Jagung dan Kulit Kapuk Energi Terbarukan Ramah  Lingkungan</t>
  </si>
  <si>
    <t xml:space="preserve">Saat ini sebagian besar energi 
yang digunakan di Indonesia berasal 
dari bahan bakar fosil. Kerugian 
penggunaan bahan bakar fosil selain 
merusak lingkungan juga tidak 
terbarukan dan tidak berkelanjutan. 
 Penelitian 
bertujuan untuk mengetahui cara 
pembuatan briket, merupakan penelitian 
eksperimen dengan melakukan uji coba 
pembuatan briket dengan proses 
karbonisasi. Efikasi briket yang diuji 
ditentukan berdasarkan uji efikasi kadar 
abu, efisiensi nilai kalor, daya nyala 
briket dan daya kalor briket. </t>
  </si>
  <si>
    <t>Biogas Sebagai Solusi Dari Permasalahan Limbah Masyarakat Yang Tidak Tertata Di Wilayah Pasar Maccopa</t>
  </si>
  <si>
    <t>Pada penelitian ini Kami para peneliti memberikan solusi bagaimana cara mengatasi limbah masyarakat yang tidak tertata.Pasar maccopa adalah salah satu pasar yang terkenal di Maros, namun sayangnya pasar ini sangat memprihatinkan karena limbahnya tidak tertata dengan baik maka dari itu solusinya adalah dengan mengolahnya menjadi Biogas</t>
  </si>
  <si>
    <t>DNA SHAMPOO (D’Natural Shampoo for Health and Personal Care Products)</t>
  </si>
  <si>
    <t xml:space="preserve">Indonesia dikenal sebagai negara beriklim tropis dengan keanekaragaman hayati yang tersebar dibeberapa wilayah. Seperti tanaman obat ataupun tanaman hias. Tanaman hias yang marak digunakan adalah dengan banyak manfaat ialah Lidah buaya (Aloe vera L.) dan tanaman binahong  yang dipercaya oleh masyarakat Indonesia bahwa tanaman ini mampu menyembuhkan berbagai macam penyakit. Namun pada penelitian ini digunakan jeruk nipis sebagai bahan tambahan yang memiliki kandungan senyawa yang dapat mencegah rambut rontok dan ketombe serta masih banyak yang lainnya </t>
  </si>
  <si>
    <t>STUDI PEMANFAATAN LAHAN KOSONG SEBAGAI AREA PARKIR DI TEMPAT PELELANGAN IKAN (TPI) LABUANG KABUPATEN MAROS</t>
  </si>
  <si>
    <t xml:space="preserve">    Ketersediaan lahan parkir yang cukup menjadi salah satu alasan lancarnya sistem lalu lintas yang juga akan berdampak pada kondisi lingkungan sekitar. Masalah perparkiran dapat terjadi di berbagai tempat, termasuk di area pelelangan ikan. Tingginya angka pengunjung pengguna kendaraan memberikan masalah tersendiri dalam mengatur dan menyediakan lahan parkir di wilayah pelelangan ikan. 
   Salah satu Tempat Pelelangan Ikan yang mempunyai permasalahan mengenai lahan parkir adalah Tempat Pelelangan Ikan (TPI) Labuang Kecamatan Turikale Kabupaten Maros.  </t>
  </si>
  <si>
    <t xml:space="preserve">Potensi AKPOS “ Cakpo Bekas” Sebagai Inovasi Alat  Konversi Sampah Plastik Menjadi Bahan BAKAR Minyak </t>
  </si>
  <si>
    <t>Penelitian ini tentang potensi dan cara kerja AKPOS “Cakpo 
Bekas” (alat konversi sampah plastik menjadi 
bahan bakar minyak).
Metode penelitian yang digunakan mencakup 
dua, yakni prosedur pembuatan akpos 
pembuatan AKPOS “cakpo bekas” sebagai 
alat konversi sampah plastik menjadi bahan 
bakar minyak, dan prosedur pembuatan 
minyak dari sampah plastik. Hasil penelitian 
menunjukkan bahwa cara kerja dari AKPOS 
sebagai alat konversi sampah plastik menjadi
bahan bakar minyak sangat mudah dan
efisien, yakni melalui proses pembakaran, 
penyubliman, dan pengembunan.</t>
  </si>
  <si>
    <t>“PETERPAN” Pengaruh Urek uso (Chrysopogon zizanioides) Terhadap Fitoremediasi Limbah Cair Rumah Potong Hewan  Batang Agam</t>
  </si>
  <si>
    <t>Penelitian ini bertujuan Untuk mengetahui pengaruh Urek Uso (Chrysopogon zizanioides) terhadap mekanisme fitoremediasi air sungai Batang Agam yang terkontaminasi limbah cair  RPH dengan indikator perubahan pH, warna, dan bau pada limbah cair  RPH sebelum dan setelah diberi perlakuan dengan mekanisme fitoremediasi menggunakan urek uso (Chrysopogon zizanioides). Penelitian ini menggunakan pengujian eksperimental dengan memakai variabel kontrol (VK) yaitu limbah cair  RPH yang tidak ditanami dengan urek uso serta variabel bebas (VB) yaitu limbah cair  RPH yang ditanami urek uso.</t>
  </si>
  <si>
    <t>Pemanfaatan Limbah Cangkang Pensi (Corbicula Moltkiana) Danau Maninjau sebagai Pakan Ternak</t>
  </si>
  <si>
    <t>Penelitian ini menjelaskan tentang masyarakat Danau Maninjau menghasilkan pensi yang tinggi sehingga menghasilkan limbah cangkang pensi. Menumpuknya limbah cangkang tersebut berasal dari warga sekitar. Solusi yang dilakukan untuk mengolah limbah cangkang pensi adalah memanfaatkannya menjadi pakan ternak karena banyak masyarakat Danau Maninjau merupakan peternak ayam dan bebek.</t>
  </si>
  <si>
    <t>Penanggulangan Limbah Organik Salingka Danau Maninjau untuk dijadikan Pakan Ikan</t>
  </si>
  <si>
    <t>Penelitian ini dilakukan dengan dilatar belakangi dari harga pakan ikan yang kian melonjak, kenaikan harga tersebut banyak dikeluhkan para petani keramba. selain itu, banyak masyarakat yang membuang limbah organik ke Danau Maninjau yang menyebabkan danau menjadi tercemar, kotor serta banyak organisme yang mati. karena hal inilah kami memutuskan untuk melakukan penelitian ini. penelitian ini dilakukan dengan memanfaatkan maggot, dengan maggot kita bisa mengatasi pencemaran Danau Maninjau dan juga bisa menjadi alternatif pakan ikan yang lebih murah dan berkualitas.</t>
  </si>
  <si>
    <t>Dampak Pandemi Terhadap Perilaku Peserta Didik SMAN 1 BANYUASIN III</t>
  </si>
  <si>
    <t>Pandemi selama 2 tahun menyebabkan peserta didik di SMAN 1 BANYUASIN III melakukan pembelajaran secara daring. Sisi buruk yang ditimbulkan adalah peserta didik hanya mendapatkan ilmu pengetahuan tanpa mendapatkan pendidikan karakter, sehingga peserta didik memiliki sikap tidak peduli terhadap lingkungan kelas dan sekitarnya.</t>
  </si>
  <si>
    <t>Pemanfaatan Limbah Serat Daun Nanas (Ananas Comocus) Sebagai Bahan Baku Tekstil</t>
  </si>
  <si>
    <t>Hasil yang didapat yaitu serat daun nanas yang diolah kembali menjadi bahan dasar produk contohnya, kain, piring, plastik, dan sepatu kulit. Pada proses penyortiran serat sangatlah penting, karena pada proses ini kita harus mampu memilih kriteria daun nanas dengan kualitas yang bagus untuk diolah menjadi serat daun nanas. Untuk menghasilkan serat menggunakan mesin yang canggih yaitu mesin dekortikator sehingga mempermudah pekerja untuk mengambil serat daun nanas. Proses pengeringan serat memakan waktu hingga 3-4 hari agar mendapatkan hasil serat yang bagus dan berkualitas.</t>
  </si>
  <si>
    <t xml:space="preserve">Penanganan kadar asam dari air asam limbah tambang dan air sumur karat </t>
  </si>
  <si>
    <t xml:space="preserve">Pada peneitian ini  dilakukan dengan cara mengambil sampel 500 ml Air Asam Tambang yang diambil dari sump tambang Banko dengan pH air 6,3 yang sebelumnya diukur menggunakan pH meter. Pada percobaan ini kami memasukan serbuk daun kelor sebanyak 14 gram dan batu zeolite serta arang aktif sejumput sendok ke wadah  air asam dan Air sumur karat. 
</t>
  </si>
  <si>
    <t>Efektivitas Peran Kantin Sehat Sebagai Upaya Mengurangi Sampah Plastik di Lingkungan SMAN 3 Kayuagung</t>
  </si>
  <si>
    <t>Kantin sekolah pada umumnya menyediakan makanan dan minuman dengan menggunakan kemasan sekali pakai.  Sekolah memberi perhatian lebih pada pengelolaan kantin dan lingkungan sekolah,  sehingga diadakannya program kantin sehat disertai dengan aturan dan ketentuan yang diberlakukan seperti dengan mewajibkan siswa untuk membawa wadah atau tempat bekal sendiri. Dengan harapan program kantin sehat disekolah dapat membantu mengurangi sampah plastik di lingkungan SMAN 3 kayuagung</t>
  </si>
  <si>
    <t>penaganan dan pengolahan sampah di smpn 6 unggul sekayu</t>
  </si>
  <si>
    <t>Sampah  merupakan salah satu permasalahan lingkungan yang belum terselesaikan dengan baik di indonesia. Penelitian ini berisi  tentang penangan dan pengolahan sampah di SMP Negeri 6 Unggul Sekayu. Penelitian ini juga bertujuan untuk menumbuhkan kesadaran siswa/i terhadap pentingnya peduli lingkungan dan juga untuk menumbuhkan kreativitas siwa/i dalam mengolah sampah. Metode yang digunakan dalam penelitian ini adalah metode kualitatif yaitu yang dilakukan dengan mengumpulkan informasi atau data.</t>
  </si>
  <si>
    <t>dampak pandemi terhadap perilaku peserta didik SMAN 1 BANYUASIN III</t>
  </si>
  <si>
    <t>Dampak pandemi Covid –
19 dapat 
mempengaruhi sikap dan perilaku peserta didik 
SMAN 1 BANYUASIN III, salah satunya kurang
pedulinya peserta didik terhadap lingkungan 
kelas yang kotor di karenakan selama pandemi 
dilakukan secara daring, sehingga dampak dari 
pandemi yang menyebabkan kurangnya 
pendidikan karakter sehingga kebiasaan dirumah terbawa ke sekolah menyebabkan 
peserta kurang peduli terhadap lingkungan kelas
serta kebiasaan peserta didik saat bersekolah 
secara genap ganjil.</t>
  </si>
  <si>
    <t>BUS BESAR (Budidaya Sistem Akuaponik Semirobotik) sebagai Inovasi Pemanfaatan Limbah dan Lahan Pekarangan Dalam Meningkatkan Pendapatan Keluarga untuk Menciptakan Ketahanan Pangan Berkelanjutan</t>
  </si>
  <si>
    <t>penelitian ini menjelaskan tentang pengolahan berbagai jenis limbah pada perkarangan sempit untuk Meningkatkan Pendapatan Keluarga dan Menciptakan Ketahanan Pangan Berkelanjutan</t>
  </si>
  <si>
    <t>Hand Sanitizer daun serai wangi merah dan daun jambu biji</t>
  </si>
  <si>
    <t>Penelitian ini bertujuan untuk mengetahui bahan dasar yang cocok dari serai wangi merah dan daun jambu bijin untuk membandingkan dari kedua daun tersebut mana hasil yang terbaik. Penelitian dilakukan dengan cara metode eksperimental dan menggunakan penelitian kualitatif dengan metode deksriptif. Percobaan satu (50 : 50) percobaan dua (70 : 30) dan percobaan tiga (30 : 70) diantaranya memiliki hasil terbaik dari segi tingkat penguapan dan aroma yang dihasilkan terdapat pada percobaan kedua. Kandungan antiseptik dan aroma herbal yang ada baik untuk membunuh kuman dan sebagai alat ganti sabun.</t>
  </si>
  <si>
    <t>Dampak Sampah Terhadap Lingkungan Di Kelurahan Tanjung Raman</t>
  </si>
  <si>
    <t>Penelitian bertujuan untuk mengetahui penyebab dan pengaruh sungai ini tercemar, serta menemukan solusi yang dapat dilakukan untuk mengatasi hal ini. Penelitian ini dilakukan di sekitaran Sungai Kelekar. Metode yang digunakan adalah metode survey. Hasil yang didapatkan dari penelitian adalah : Penyebab dan dampak pencemaran air oleh limbah rumah tangga sepertinya menjadi salah satu sumber utama dan penyebab pencemaran air yang paling memberikan dampak pada masyarakat disekitar Sungai Kelekar.</t>
  </si>
  <si>
    <t>Pemanfaatan Limbah Tongkol Jagung Dalam Pembuatan Masker Coffe-Corn dan Pakan Ternak</t>
  </si>
  <si>
    <t xml:space="preserve">Penelitian ini bertujuan untuk mengurangi limbah dengan memanfaatkan tongkol jagung yang sudah tidak terpakai. Dengan pemanfaatan limbah tersebut akan menghasilkan pati limbah tongkol jagung yg digunakan untuk campuran masker Coffe-Corn dan ampasnya untuk campuran pakan ternak. Pada penelitian ini, pemanfaatan tongkol jagung diolah untuk dijadikan produk kosmetik dijadikan pakan ternak agar dapat dipandang sebagai alternatif yang perlu ditinjau dalam upaya pengurangan limbah organik.
</t>
  </si>
  <si>
    <t>Pemanfaatan Limbah Kertas dan Kulit Jeruk (Citrus aurantium) dalam Rangka Mitigasi Penyakit DBD di Indonesia</t>
  </si>
  <si>
    <t>Penyakit DBD merupakan masalah kesehatan di Indonesia. Limbah yang terbuang 
sembarangan seperti limbah kertas &amp; kulit jeruk menjadi tempat bersarang &amp; berkembang biaknya nyamuk. Tujuan
penelitian, menciptakan inovasi 
produk kertas bakar anti nyamuk. Metode penelitian yang digunakan ialah penelitian eksperimen. Dari penelitian didapatkan
kesimpulan jika kertas bakar anti 
nyamuk efektif digunakan dalam rangka mitigasi penyakit DBD karena adanya kandungan linalol, citronelal, geraniol dan limonene, yang tidak disukai nyamuk, &amp; dapat mengurangi limbah yang ada.</t>
  </si>
  <si>
    <t>Briket dari Kulit Nangka (Artocarpus heterophyllus)</t>
  </si>
  <si>
    <t>Cadangan minyak bumi Indonesia sebanyak 3,6 miliar barel diperkirakan akan habis 13 tahun ke depan. Untuk mencegah hal tersebut, diperlukan sumber energi terbarukan. Biomassa dari limbah kulit nangka (Artocarpus heterophyllus) selama ini belum dimanfaatkan secara optimal, sehingga perlu adanya alternatif pengolahan menjadi bahan yang lebih bermanfaat, salah satunya sebagai bahan bakar alternatif briket.</t>
  </si>
  <si>
    <t>DAUN KARAMUNTING (Rhodomyrtus tomentosa) SEBAGAI ALTERNATIF DETERJEN CAIR RAMAH LINGKUNGAN</t>
  </si>
  <si>
    <t>Penelitian ini dilandasi oleh masalah pencemaran lingkungan yang disebabkan deterjen. deterjen yang sulit sekali didegradasi oleh alam, sehingga diperlukan agen pembusa yang lebih ramah lingkungan seperti senyawa saponin. setelah dilakukan uji fitokimia oleh peneliti terdahulu, ditemukanlah senyawa saponin dalam daun karamunting. melihat potensi ini, peneliti memutuskan untuk melakukan penelitian eksperimen dan uji organoleptik. hasil penelitian menunjukkan bahwa daun karamunting dapat dijadikan sebagai bahan dasar deterjen cair alami ramah lingkungan.</t>
  </si>
  <si>
    <t>Analisis Kandungan Klorin Pada Beras Ketan Secara Argentometri Mohr dan Upaya Penurunannya dengan Daun Ketapang (Terminalia catappa L.)</t>
  </si>
  <si>
    <t>Penelitian ini dilakukan karena pencemaran sungai musi yang terjadi akhir-akhir ini. Salah satu penyebab pencemaran tersebut adalah limbah cair. Contoh limbah cair yaitu limbah cucian beras ketan, karena terdapat berita yang menyebut bahwa beras ketan lebih banyak mengandung klorin daripada beras biasa. Maka, kami mencoba menganalisis beberapa beras ketan dari 4 pasar berbeda di palembang untuk dilihat ketan mana saja yang mengandung klorin dan menurunkan kadarnya menggunakan daun ketapang.</t>
  </si>
  <si>
    <t>ANALISIS TINGKAT KESUKAAN KONSUMEN TERHADAP KERAJINAN BATIK GESEK GODONG BERBAHAN PEWARNA DARI LIMBAH CAIR  INDUSTRI KAIN JUMPUTAN PALEMBANG</t>
  </si>
  <si>
    <t>penelitian dengan   menggunakan kembali (reuse) limbah cair industri  kain Jumputan Palembang menjadi bahan pewarna pada ‘Kerajinan Batik Gesek Godong’.</t>
  </si>
  <si>
    <t>Pemanfaatan Limbah Merang Sebagai Kerajinan Tangan</t>
  </si>
  <si>
    <t>Desa Pegayut adalah desa desa persawahan serta memiliki pabrik beras. permasalahan yang ada pada desa ini adalah limbah berupa merang yaitu kulit padi yang menggunung disekitar jalan. akibat limbah ini ada positif dan negati yang dirasakan masyarakat sekitar. segi positif adalah limbah ini dapat dijadikan untuk alas ayam petelur, hasil pembakaran untuk pupuk padi, serta penimbunan. namun karena terlalu banyak juga berpengaruh pada terhadap lingkungan seperti hasil pembakaran yang mengakibatkan polusi udara. pada penelitian ini memanfaatkan merang untuk kerajinan tangan.</t>
  </si>
  <si>
    <t>Seni Lukis Berbasis Limbah Egg Tray Sebagai Cinderamata Khas OKU Selatan</t>
  </si>
  <si>
    <t>Seni lukis berbasis limbah egg tray sebagai cinderamata khas OKU Selatan adalah seni lukisan dua dimensi yang berbentuk relief berbahan dasar bubur kertas dari limbah egg tray yang sudah di haluskan. Adapun motif yang digunakan pada lukisan yaitu motif kawai kanduk yang mana pada motif ini menggambarkan tentang keindahan dan budaya masyarakat OKU Selatan dengan metode penelitian Research and Development.</t>
  </si>
  <si>
    <t>Kerupuk PORCA (Portulaca oleracea) Inovasi Kerupuk Beromega-3 Tinggi Berupa Pemanfaatan Gulma Krokot  (Portulaca oleracea L.) sebagai Sumber Energi Alternatif Guna Mendukung Indonesia Emas 2045</t>
  </si>
  <si>
    <t>Di OKU Timur krokot tidak dimanfaatkan, di dalamnya ada omega-3 yang tinggi (888 mg/100 g krokot). Inovasi krokot dapat memajukan kesejahteraan publik. Sehingga kerupuk PORCA adalah inovasi tepat sebagai sumber energi alternatif yang diminati publik guna mendukung Indonesia emas 2045 dengan harga lebih murah, sehat, bernutrisi dari kerupuk lain, dan bertahan selama 1 tahun. Metode yang digunakan adalah kuantitatif dan mengadakan kegiatan eksperimen. Menggunakan  data primer dan sekunder. Sampel D adalah sampel yang paling diminati, target pasar ada di skala kecil dan besar.</t>
  </si>
  <si>
    <t>Tingkat Pengetahuan Peserta Didik dalam Pengelolaan Sampah di Lingkungan SMA Negeri 4 Pagar Alam</t>
  </si>
  <si>
    <t xml:space="preserve">Penelitian ini dilakukan untuk mengetahui bagaimana tingkat pengetahuan peserta didik dalam Pengelolaan Sampah di Lingkungan SMA Negeri 4 Pagar Alam, dengan menggunakan metode desain eksperimen atau langkah-langkah pengumpulan data. Hasil penelitian dapat disimpulkan bahwa tingkat pengetahuan peserta didik dalam pengelolaan sampah di lingkungan  SMA Negeri 4 Pagar Alam masih rendah. </t>
  </si>
  <si>
    <t>Potensi Ekstrak Biji Karet (Hevea brassiliensis) sebagai Anti Nyamuk Alami</t>
  </si>
  <si>
    <t xml:space="preserve">Ekstrak biji karet berpotensi baik sebagai racun nyamuk alami. Terbukti dapat mematikan nyamuk dengan durasi 43 detik.Racun HCN dan Lamirin pada ekstrak biji karet dapat berpotensi sebagai racun nyamuk alami
</t>
  </si>
  <si>
    <t>Daun harendong sebagai bahan dasar produk face soap (metasoma affine) ramah lingkungan</t>
  </si>
  <si>
    <t>Sabun berbahan kimia akan menimbulkan polusi air, tanah, kerusakan ekologis dan tubuh jika digunakan secara terus menerus. Solusi dari permasalahan ini adalah subtitusi sabun kimia berbahaya dengan sabun nabati atau alami berbahan dasar daun harendong. Daun harendong memiliki beberapa senyawa kimia seperti saponin, tanin, glikosida, steroida, dan flavonoin yang memiliki khasiat tertentu yang berguna dalam pembuatan Sabun. Sabun nabati harendong ini memberikan keuntungan yang lebih, dalam hal pelestarian lingkungan dibandingkan sabun kimia</t>
  </si>
  <si>
    <t>Gula BAJA (Batang Jagung) untuk Rondang</t>
  </si>
  <si>
    <t>Narumonda adalah sebuah desa kecil yang terletak di Kabupaten Toba. Mayoritas penduduknya adalah bertani padi dan setelah musim padi selesai, akan dilanjutkan dengan menanam jagung. Setelah panen jagung selesai maka hal yang akan dikerjakan oleh petani adalah mengumpulkan batang jagung lalu dibakar. Batang jagung ini dianggap sebagai pengganggu proses penanaman padi berikutnya.</t>
  </si>
  <si>
    <t>Sporksticks, Alat Makan 4 in 1, Praktis dan Ramah Lingkungan</t>
  </si>
  <si>
    <t>Belakangan ini, terjadi peningkatan penggunaan alat makan sekali pakai dikarenakan murah, praktis dan tidak perlu dicuci. Hal ini menyebabkan menumpuknya sampah alat makan sekali pakai di tempat penampungan sampah. Bahkan ada yang dibuang ke laut sehingga laut tercemar. Sporksticks, alat makan 4 in 1 yang dapat berfungsi sebagai sendok, garpu, sumpit dan pisau merupakan alternatif ramah lingkungan karena terbuat dari gandum jerami, dan dapat dicuci dan digunakan kembali.</t>
  </si>
  <si>
    <t>Pemanfaatan Limbah Kulit Jeruk Berastagi (Citrus sinesis L.) Sebagai Alternatif Pembuatan Plastik Biodegradable</t>
  </si>
  <si>
    <t xml:space="preserve">Jeruk Berastagi (Citrus sinensis L.) merupakan salah satu hasil pertanian dari kabupaten karo Sumatera Utara yang menjadi ikon Provinsi. Rasanya yang manis dan segar meningkatkan permintaan konsumen setiap tahunnya. Masalah lingkungan muncul karena limbah kulit jeruk berastagi sampai saat ini masih menjadi sampah yang tidak digunakan lagi sehingga menyebabkan penumpukan sampah organik yang dapat menyebabkan pencemaran lingkungan. Kandungan pektin pada kulit jeruk dapat dimanfaatkan untuk menghasilkan edible film, sekaligus menyelesaikan masalah lingkungan akibat penggunaan plastik sintesis. </t>
  </si>
  <si>
    <t>Gula Baja (Batang Jagung) untuk Rondang</t>
  </si>
  <si>
    <t>Sporksticks, Alat Makan 4 in 1, Praktis dan Ramah Lingkungan_Richmond Osyan Sudilan_ES</t>
  </si>
  <si>
    <t>Tepung Tapioka Sebagai Bahan Plastik Edible Film Untuk Pembungkus Kemasan Makanan</t>
  </si>
  <si>
    <t>Plastik biodegradable terbuat dari bahan terbarukan seperti edible film merupakan salah satu solusi permasalahan lingkungan. Pati tepung tapioka digunakan sebagai bahan utama pembuatan edible film. Kandungan pati pada tepung tapioka cukup tinggi, yaitu 69,58%, sehingga layak digunakan sebagai bahan baku dalam pembuatan edible film. Selain kandungan pati yang digunakan sebagai bahan baku, penambahan plastisizer juga dibutuhkan untuk memperbaiki sifat sifat mekanik yang masih rendah. Pada penelitian ini dipreparasi edible film dari pati tepung tapioka dengan plasticizer gliserol.</t>
  </si>
  <si>
    <t>pemanfaatan amonia sebagai bahan alternatif cat rambut</t>
  </si>
  <si>
    <t xml:space="preserve">amonia yang berlebih bisa menjadi dampak buruk bagi ekosistem air. oleh karena itu, kita perlu mencari solusi terhadap permasalahan ini. sementara, permasalahan tentang bahan yang tidak aman dalam cat rambut tidak lagi asing di masyarakat. dengan begitu, penelitian tentang gas amonia sebagai bahan alternatif pembuatan cat rambut yang lebih aman dari pada zat-zat seperti PPD dan timbal asetat yang dapat menyebabkan kerusakan otak dan saraf. Amonia dari kotoran ikan bisa menjadi solusinya. </t>
  </si>
  <si>
    <t>Pemanfaatan Ampas Tebu Menjadi Karbon Aktif Sebagai Adsorben Tumpahan Minyak di Laut</t>
  </si>
  <si>
    <t>Indonesia merupakan negara yang dikenal akan luasnya perairan. Perairan yang luas tersebut dijadikan kesejahteraan untuk masyarakat. Namun, ada sumber pencemaran laut yang dapat merusak ekosistem di laut, yaitu tumpahan minyak. Dari masalah ini tim peneliti berniat menemukan solusi untuk menanggulangi masalah ini. Solusi yang kami temukan ialah menggunakan ampas tebu sebagai karbon aktif untuk mengadsorpsi tumpahan minyak di laut, karena ampas tebu memiliki kandungan selulosa di dalamnya.</t>
  </si>
  <si>
    <t>Pemanfaatan Limbah Kulit dan Biji Durian sebagai Bahan Baku Pembuatan Bioetanol</t>
  </si>
  <si>
    <t xml:space="preserve">Berbagai limbah organik hasil pengolahan bahan-bahan energi terbarukan memiliki potensi yang besar untuk dimanfaatkan dalam mencipkatakan produk IPTEK lokal yang dapat dijadikan sebgai unggulan daerah yang kedepannya mampu mendukung pencapaian SDGs dan Indonesia emas tahun 2045. Adapun tujuan dari penelitian ini yaitu untuk memanfaatkan limbah kulit dan biji durian sebagai bahan baku pembuatan bioetanol dan mengetahui jenis konsentrasi asam yang digunakan dalam proses hidrolisis sehingga didapatkan kadar etanol yang baik. </t>
  </si>
  <si>
    <t>Pemanfaatan Daun Sampilpil (Dicranopteris linearis) sebagai Eco Deterjen Ramah Lingkungan</t>
  </si>
  <si>
    <t>Tumbuhan resam (Dicranopteris linearis) adalah sejenis tumbuhan liar yang banyak tumbuh di daerah pegunungan atau di daerah hutan yang terbuka dari rimba dan dalam bahasa batak disebut juga tumbuhan Sampilpil. Tumbuhan Sampilpil diduga memiliki kandungan saponin pada daunnya sehingga dapat menghasilkan busa dan hal tersebut sudah di uji coba pada penelitian ini. Kandungan saponin yang cukup banyak pada daun sampilpil di proses dengan cara di ekstrak sehingga menghasilkan cairan yang dapat menghilangkan noda. Penggunaan deterjen ini tidak menggunakan bahan kimia sehingga ramah lingkungan.</t>
  </si>
  <si>
    <t>Pemurnian Minyak Jelantah Dengan Adsorben Kulit Durian Dan Biji Alpukat</t>
  </si>
  <si>
    <t>Konsumsi minyak goreng mengalami peningkatan dari tahun ke tahun. Limbah minyak goreng bekas yang dihasilkan menimbulkan dampak negatif bagi lingkungan yaitu menimbulkan masalah pencemaran air maupun tanah. Minyak jelantah yang terserap dalam tanah dapat mencemari tanah dan berakibat menurunnya tingkat kesuburan tanah serta terbukti mempengaruhi kandungan mineral dalam air bersih. Proses pemurnian minyak goreng bekas dapat dilakukan melalui proses adsorpsi dengan karbon aktif.</t>
  </si>
  <si>
    <t>Pemanfaatan daun sanduduk bulu (clidemia hirta) sebagai bahan pembuatan sabun cuci pembersih noda pakaian</t>
  </si>
  <si>
    <t>Daun sanduduk bulu (Clidemia hirta), dalam bahasa batak disebut gamak-gamak merupakan tumbuhan gulma yang dimanfaatkan oleh masyarakat sebagai sabun alami karena bisa menghasilkan busa jika digosok pada kulit. Tetapi sebenarnya, daun tersebut tidak baik bagi kulit karena salah satu kandungannya yakni Tanin yang dapat menyebabkan penutupan pori-pori dan memperkeras kulit. Daun ini memang tidak baik bagi kulit, namun kandungan lainnya seperti saponin dan juga flavonoid membuat daun ini istimewa.</t>
  </si>
  <si>
    <t>OPTIMALISASI PEMBUATAN BIODIESEL BERBASIS RENEWABLE  ENERGY DENGAN KATALIS ZAH PADA PROSES ESTERIFIKASI  DAN KATALIS KALSIUM OKSIDA (CaO) DARI LIMBAH CANGKANG  TELUR AYAM PADA PROSES TRANSESTERIFIKASI</t>
  </si>
  <si>
    <t xml:space="preserve">Minyak jelantah merupakan salah satu bahan baku biodiesel yang melimpah. Minyak 
jelantah (minyak goreng bekas) mempunyai kandungan asam lemak bebas yang tinggi hingga (5-30% b/b). Pembuangan minyak jelantah secara langsung (tanpa pengolahan) selain dapat mengganggu badan air juga dapat merusak struktur tanah karena menghambat pergerakan air pada poripori tanah. Oleh karena itu diperlukan upaya pengembangan sumber-sumber energi terbarukan dari minyak jelantah. Salah satu jenis energi terbarukan adalah biodiesel. </t>
  </si>
  <si>
    <t>Pemanfaatan Minyak Jelantah Menjadi Sabun</t>
  </si>
  <si>
    <t>Peneliti melakukan eksperimen untuk mengetahui proses pembuatan sabun padat dari bahan minyak jelantah. Bahan pendukung dalam pembuatan sabun digunakan untuk menambah kualitas produk sabun, seperti pemberian essensial oil (parfum).  Setelah sabun terbentuk, dilakukan tes organoleptik oleh 5 orang siswa sebagai responden, dengan tujuan untuk mengetahui kualitas sabun, indikatornya kepadatan sabun,  tekstur busa, dan bau. Setelah dilakukan tes organoleptik, sabun tersebut aman untuk digunakan.</t>
  </si>
  <si>
    <t>Pemanfaatan Ekstrak Tembakau sebagai Pestisida yang Ramah Lingkungan</t>
  </si>
  <si>
    <t>Tembakau merupakan tumbuhan bernama latin Nicotiana tabacum acap kali digunakan untuk obat penenang dan bahan baku pembuatan rokok. Namun ternyata tembakau juga dapat dimanfaatkan sebagai pestisida nabati, hal ini dikarenakan tembakau mengandung zat alkaloid nikotin, yakni sejenis neurotoksin yang ampuh jika diaplikasikan pada serangga. Pestisida nabati lebih dicari oleh sektor pertanian dan pasar dibandingkan pestisida yang berbahan kimia karena pestisida nabati tidak merusak ekosistem disekitar pertanian mereka dan tetap ramah ligkungan.</t>
  </si>
  <si>
    <t xml:space="preserve">Makakū Athena-Mask sebagai Solusi Penanganan Limbah Masker di SMP Bina Insan Boarding School </t>
  </si>
  <si>
    <t>Peneliti membuat sebuah program bernama Makakū Athena-Mask. Makakū Athena-Mask adalah program untuk mengkreasikan sebuah produk dari masker sekali pakai. Program tersebut dirancang dengan cara membuat sebuah kerajinan Pengaruh program Makakū Athena-Mask bagi pengurangan limbah masker di SMP Bina Insan Boarding School ini sangat berguna bagi mengurangi limbah masker yang sulit terurai yang bisa mengakibatkan  infeksius di SMP Bina Insan Boarding School.</t>
  </si>
  <si>
    <t xml:space="preserve">Perbandingan Kandungan Pupuk Organik Cair dan Nutrisi AB Mix Terhadap Pertumbuhan Tumbuhan Dengan Metode Tanam Hidroponik </t>
  </si>
  <si>
    <t>Penelitian ini menggambarkan tentang perbandingan kandungan pupuk organik cair dan nutrisi AB Mix terhadap pertumbuhan tumbuhan dengan metode tanam hidroponik. Tujuan dari penelitian ini adalah untuk mengetahui apakah Pupuk Organik Cair (POC) dapat menggantikan posisi larutan nutrisi ‘AB Mix’ sebagai asupan nutrisi utama tanaman hidroponik. Penelitian ini menggunakan metode studi literasi yang membandingkan kandungan nutrisi dalam Pupuk Organik Cair (POC) dengan kandugan nutrisi dalam Mix AB sebagai nutrisi tanaman sayur dengan metode tanam hidroponik. Hasil penelitian menunjukkan</t>
  </si>
  <si>
    <t>"BaP Copper Removal"; Investigation of Acidity in Banana Peels in Removing Copper in Water</t>
  </si>
  <si>
    <t>In this study, the purification-of-water effect in banana peels was studied through the manipulation of increasing the HNO3 concentration mixed in the banana waste. The study found that there was a negative correlation between the concentration of HNO3 and the concentration of Cu2+ found after the trial. A Kolmogorov Smirnov test was also done, and it showed a significant value of 0.007, indicating that there is a definite correlation between the concentration.</t>
  </si>
  <si>
    <t>Penanganan Limbah Masker di Sekolah</t>
  </si>
  <si>
    <t>Penelitian ini dilakukan untuk 
menganalisis mengenai penanganan 
limbah masker bekas pakai non-pelayanan 
medis yang ada saat ini di sekolah, agar 
tidak menjadi media penularan virus yang 
dapat mengurangi risiko kesehatan akibat 
cara pembuangan masker bekas pakai.</t>
  </si>
  <si>
    <t>Perbandingan LOF Limbah Nasi dan Sayuran</t>
  </si>
  <si>
    <t xml:space="preserve">LOF (Liquid Organic Fertilizer) adalah hasil fermentasi dari limbah sayuran dan nasi. Hasil LOF dari kedua limbah digunakan sebagai nutrisi hidroponik tanaman pakcoy untuk dibandingkan efektivitas terhadap pertumbuhannya. Untuk pengecekan standar dilakukan dengan menggunakan metode Kjeldahl dan kadar nitrogen harus diatas 40%. Penelitian ini dapat memanfaatkan limnas dan limsa menjadi LOF sebagai alternatif pengganti pupuk konvensional. </t>
  </si>
  <si>
    <t>Formulasi Bioplastik Berbahan Dasar Kulit Pisang Dengan Penambahan Substansi-substansi Organik</t>
  </si>
  <si>
    <t>Penelitian ini bertujuan untuk mengembangan formula bioplastik dengan bahan kulit plastik dan bahan-bahan organik lainnya dan menguji bioplastik yang terbentuk</t>
  </si>
  <si>
    <t>Robot Sistem Pelestarian</t>
  </si>
  <si>
    <t xml:space="preserve">Penelitian ini bertujuan untuk mengatasi dalam tercemarnya air,aspek tentang tindakan pegawai desa dalam mengelola air resapan tanah yang dilakukan masyarakat dalam menggunakan air limbah rumah tangga,maka dalam mengatasi masalah tersebut dengan dikembangkannya atau digunakannya alat robot sistem pelestarian filter air tanah dapat membantu pegawai desa agar aliran resapan air menjadi bersih.
</t>
  </si>
  <si>
    <t>Biopori dan Tandon Air Sebagai Bukti Pelangsungan Air Tanah</t>
  </si>
  <si>
    <t xml:space="preserve">Tujuan kami membuat alat ini adalah untuk membantu masyarakat agar terhindar dari masalah banjir, Alat ini juga ramah lingkungan dan sangat direkomendasikan untuk masyarakat yang tinggal di lingkungan rawan banjir. Selain biopori kami juga memanfaatkan tandon air untuk menampung air yang lebih bersih. </t>
  </si>
  <si>
    <t>Generator Organik dengan Elektroda Rambut</t>
  </si>
  <si>
    <t xml:space="preserve">Generator organik ini dapat berfungsi karena adanya mikroorganisme dengan kemampuannya untuk mengubah energi potensial kimia ke energi listrik. Pada saat bakteri tersebut menguraikan bahan-bahan organik terbentuk elektron pada hasil pembusukan.
Generator organik ini dibuat dengan cara pembuatan pupuk organic cair dari sampah rumah tangga yang ke depannya dapat dipakai sebagai pupuk tanaman.
Generator organik ini menggunakan cara Microbial Fuel Cell (MFC) double chamber dan MFC single chamber dengan menggunakan elektroda (anoda dan katoda) dari rambut manusia.  </t>
  </si>
  <si>
    <t>Perbandingan kekuatan gelatin edible film yang dibuat dengan menggunakan campuran kitosan dan gelatin edible film yang dibuat dengan menggunakan campuran beeswax melalui uji strength test</t>
  </si>
  <si>
    <t>Penelitian ini bertujuan untuk mengetahui perbandingan kekuatan gelatin edible film yang dibuat dengan menggunakan campuran kitosan dan gelatin edible film yang dibuat dengan menggunakan campuran beeswax melalui uji strength test.</t>
  </si>
  <si>
    <t>Efektivitas koagulan dan flokulan terhadap penjernihan air tanah dan air sungai</t>
  </si>
  <si>
    <t>Dengan mengunakan beberapa kombinasi koagulan dan flokulan, kami mencari kombinasi yang paling efektif untuk menjernihkan air kotor.</t>
  </si>
  <si>
    <t>Pemanfaatan Limbah Kulit Nanas (Ananas comosus) Sebagai Bahan Baku Pengembangan Water Activated Gummed Tape Dengan Penggunaan Zat Adhesive Organik</t>
  </si>
  <si>
    <t xml:space="preserve">
Penelitian yang berbasis metode eksperimen ini, bertujuan untuk menciptakan suatu produk alternatif dari penggunaan solatip plastik dalam bentuk pita perekat kertas (gummed tape) yang terbuat dari limbah kulit nanas dengan menggunakan zat adhesive organik sebagai bahan perekatnya.</t>
  </si>
  <si>
    <t xml:space="preserve">Penentuan Dosis Optimum pada Bak Pengolahan Limbah Cair Buangan Mini Pabrik Cat di SMKN 7 Bandung dengan Metode Koagulasi, Flokulasi, Sedimentasi dan Filtrasi </t>
  </si>
  <si>
    <t xml:space="preserve">Penelitian dilakukan di SMKN 7 Bandung, subyek penelitian adalah tempat pengolahan limbah cair di mini pabrik cat SMKN 7 Bandung. Penelitian dilakukan dengan cara mengolah limbah cair sesuai pengetahuan yang dimiliki dengan merubah dan memvariasikan jumlah koagulan pada bak koagulasi supaya dihasilkan buangan limbah cair yang sesuai dengan KepMen LH No 32 tahun 2017 mengenai parameter buangan limbah cair </t>
  </si>
  <si>
    <t>Lilin Aromatherapy Minyak Atsiri Kayu Manis sebagai Repellent Lalat Rumah (Musca domestica)</t>
  </si>
  <si>
    <t>Mengingat berbagai bahaya yang ditimbulkan lalat rumah maka diperlukan cara mengusir keberadaan mereka. Penelitian ini bertujuan untuk mengetahui efektivitas minyak atsiri kayu manis sebagai repellent bagi lalat rumah dengan menjadikannya lilin aromatherapy. Metode penelitian yang digunakan yaitu dengan melakukan eksperimen langsung dengan membandingkan objek yang menggunakan lilin aromatherapy dan yang tidak. Hasil eksperimen menunjukan bahwa penggunan lilin aromatherapy dalam pencegahan lalat hinggap berjalan efektif karena tidak ada lalat yang hinggap di makanan tersebut.</t>
  </si>
  <si>
    <t>Bom Waktu yang Ada di Sistem Persampahan Indonesia</t>
  </si>
  <si>
    <t>Penelitian ini bertujuan untuk mengetahui potensi lamanya TPA Sarimukti yang berlokasi di daerah Bandung Barat serta mengusulkan alternatif yang bisa dilakukan untuk menanggulangi timbunan sampah tersebut. Metode yang digunakan yaitu dengan menghitung prediksi jumlah penduduk  yang mempengaruhi timbunan sampah selama 10 tahun kedepan dan analisis terkait potensi pemanfaatan sampah yang bisa dilakukan secara mandiri oleh warga untuk mengurangi timbunan sampah.</t>
  </si>
  <si>
    <t>AFFINISSULA: _Affinis Capsula_(Cangkang Kapsul Berbahan Dasar Tulang Ikan Tongkol dan Kulit Nanas)</t>
  </si>
  <si>
    <t>Penelitian ini bertujuan untuk menggali potensi gelatin pada tulang ikan tongkol (Euthynnus sp.) dan pektin pada kulit buah sebagai bahan baku pembuatan kapsul obat Affinissula. Metode penelitian yang digunakan adalah eksperimental dan mencari informasi yang relevan dari berbagai jurnal dan artikel. Analisis kuesioner dengan model pengukuran Rasch juga dilakukan untuk mengetahui pendapat responden tentang gelatin (Ananas comosus L Merr). Hasil survei membuktikan bahwa kebanyakan orang menganggap Affinissula adalah solusi yang tepat untuk menjawab tantangan di bidang Biomedis.</t>
  </si>
  <si>
    <t>Efektivitas Kulit Pisang Nangka (Musa paradisiaca L.) sebagai Larvasida Pembasmi Larva Nyamuk</t>
  </si>
  <si>
    <t>Nyamuk merupakan serangga yang umum ditemui di  Indonesia. Nyamuk dapat ditemukan di berbagai tempat yang terdapat genangan air. Nyamuk menyukai genangan air karena dapat dijadikan tempat berkembang biak. Perkembangbiakan nyamuk dapat membawa dapat negatif bagi kehidupan manusia. Jika hal ini tidak segera ditangani maka akan mengganggu aktivitas manusia bahkan mengancam kehidupan manusia. Maka, diinovasikan larvasida dari ekstrak kulit pisang nangka (Musa paradisiaca L.) sebagai solusi untuk membasmi larva nyamuk pada genangan air dengan ramah lingkungan.</t>
  </si>
  <si>
    <t>pemetaan cekaman alelopati padi pada kacang hijau, kacang kedelai, dan kacang tanah</t>
  </si>
  <si>
    <t xml:space="preserve">penelitian ini bertujuan untuk mencari tahu sejauh mana pengaruh cekaman alelokimia jerami padi terhadap perkecambahan kacang hijau, kacang tanah, dan kacang kedelai, serta memprediksi jenis kacang yang toleran terhadap cekaman jerami padi pada proses perkecambahan. </t>
  </si>
  <si>
    <t>BIODEKOLORISASI PEWARNA TEKSTIL DENGAN EKTRAK ENZIM DARI LIMBAH BAGLOG JAMUR</t>
  </si>
  <si>
    <t>Penelitian ini bertujuan untuk menanggulangi limbah pewarna tekstil yang banyak sekali ditemukan diperairan. Kami tertarik untuk meneliti limbah baglog yang merupakan media tanam jamur, yang memiliki sisa-sisa jamur didalamnya, untuk diektrak menjadi enzim, yang harapannya enzim ini dapat mengurai pewarna tekstil yang mencemari perairan, sehingga perairan bisa menjadi normal kembali. Sehingga penilitian ini berfokus pada penanggulangan limbah oleh limbah.</t>
  </si>
  <si>
    <t>Studi Kelayakan Pemanfaatan Buah Pinus Sebagai Briket Bahan Bakar</t>
  </si>
  <si>
    <t>Kami melakukan pengamatan terhadap briket arang dari limbah buah pinus untuk mengetahui kualitasnya. Kami membandingkan kualitas briket arang dari limbah buah pinus dan briket arang biasa, kami mencoba membuat briket arang buah pinus, lalu kami mencoba melakukan pengujian, pengujian kami meliputi : Pengujian pembuatan, pengujian sifat fisik, lalu pengujian pada pembakarannya. Setelah kami melakukan pengujian , kami mencoba membandingkan kualitas briket arang limbah buah pinus dengan briket arang biasa untuk mengetahui kelebihan dan kekurangan dari masing masing sampel.</t>
  </si>
  <si>
    <t>Identifikasi Jenis Rumput Liar Sebagai Tanaman Obat  Di lingkungan SMA Islam Al Azhar 24 Boarding Schoo</t>
  </si>
  <si>
    <t>Kami meneliti tentang tanaman obat yang persebarannya sangat liar di lingkungan SMA islam Al -Azhar 24 Boarding School, kami menentukan penelitian ini dengan menggunakan metode kualitatif, tujuan kami meneliti tentang tanaman  obat adalah membuat masyarakat mengetahui manfaat tanaman obat yang persebarannya sangat liar di indonesia.</t>
  </si>
  <si>
    <t>MAKALAH PENELITIAN YSC 2022 ANALISIS PEMBUATAN ADHESIF BERBAHAN DASAR LIMBAH EXPENDED POLYSTYRENE (EPS)</t>
  </si>
  <si>
    <t>Penelitian ini dilakukan untuk menguji produk lem yang terbuat dari styrofoam. Biasanya lem dari styrofoam dibuat menggunakan bensin. Namun pada penelitian ini, kami menggunakan beberapa larutan lain seperti toluena, aseton, dan alkyl benzena. Produk lem atau adhesif yang sudah jadi diuji pada beberapa benda untuk dilihat kualitasnya. Pada penelitian ini, didapat hasil bahwa toluena dapat melarutkan styrofoam dan menghasilkan adhesif, sementara dua larutan lainnya tidak bisa. Kualitas rekatan adhesif akan semakin kuat jika styrofoam yang digunakan semakin banyak.</t>
  </si>
  <si>
    <t>Penanggulangan Limbah Kantong Plastik Jenis Kresek dan Styrofoam Dengan Metode Biodegradasi (Studi Pada Tenebrio Molitor vs Zophobas Morio)</t>
  </si>
  <si>
    <t>Limbah plastik sudah menjadi masalah besar bagi seluruh negara di dunia. Indonesia sendiri merupakan penyumbang plastik terbesar nomor dua di dunia, dan volume limbahnya bertambah secara signifikan terutama ketika masa pandemi ketika kita lebih memilih opsi membawa pulang makanan dibandingkan makan di tempat. Memang plastik memiliki reputasi sebagai sampah yang tidak bisa didegradasi, tetapi ada beberapa spesies bakteri seperti Ideonella sakaiensis yang mampu mendegradasi limbah berbahan dasar plastik.</t>
  </si>
  <si>
    <t>Bio-deterjen Carica papaya</t>
  </si>
  <si>
    <t>Deterjen banyak digunakan dalam kehidupan sehari-hari. Namun, penguraian limbah deterjen memerlukan waktu yang lama sehingga dapat menyebabkan pencemaran udara dan air. Oleh karena itu, kami berinovasi untuk membuat deterjen dari getah pepaya dan lidah mertua bernama Bio-deterjen Carica papaya. Penelitian ini terinspirasi dari penelitian orang lain yang dikembangkan kembali. Dengan  deterjen ini, kami berharap menjadi solusi untuk mengatasi permasalah limbah deterjen.</t>
  </si>
  <si>
    <t>Dampak Pencemaran Air oleh Pabrik Batu Alam Terhadap Lingkungan Di Sekitar Kecamatan Palimanan</t>
  </si>
  <si>
    <t>Minimnya pengetahuan akan pengolahan limbah yang baik dan benar berakibat banyaknya pabrik batu alam yang membuang limbahnya secara langsung ke sungai tanpa di olah terlebih dahulu hal itulah yang mengakibatkan tercemarnya aliran sungai sehingga airnya bewarna abu-abu, mengalami kerusakan lahan yang mengandalkan air dari sungai mengalami dampaknya yaitu tanah sawah mengalami pemadatan dan tidak subur diakibatkan oleh partikel-partikel limbah pabrik batu alam yang terbawa oleh air, sehingga banyak lahan yang tidak dapat di kelola kembali oleh masyarakat sepanjang aliran sungai.</t>
  </si>
  <si>
    <t>Uji Kadar Efisiensi Bahan Bakar Briket Daun Kering Mahoni dan Daun Pisang</t>
  </si>
  <si>
    <t xml:space="preserve">Biomassa adalah energi atau sumber panas yang berasal dari limbah tumbuhan dan juga hewan, seperti arang tempurung kelapa, limbah pertanian dan kotoran ternak. Sehingga diharapkan kedepannya briket yang dibuat dari limbah organik daun kering yang ada disekitar lingkungan krida dapat dimanfaatkan secara maksimal dan menyumbang potensi sumber daya biomassa di Indonesia. Maka dari itu perlu dilakukan penelitian untuk menguji apakah briket yang dibuat sudah memenuhi standar briket dan dapat digunakan sebagai energi alternatif biomassa. </t>
  </si>
  <si>
    <t>Peduli Lingkungan  Peduli Kualitas Air</t>
  </si>
  <si>
    <t>kondisi air di lingkungan sekolah yang berbau seperti ada logam terlarut inilah yang menarik untuk diangkat menjadi tema penelitian. Kepedulian penulis terhadap lingkungan dengan mengukur kadar besi dalam air yang ada dilingkungan sekolah. Pendekatan yang dilakukan metode penelitian kualitatif (qualitatif research) dengan melakukan pengujian atau praktikum pemeriksaan kadar besi dalam sampel air. Berdasarkan tabel hasil penelitian terhadap sampel air di lingkungan sekolah menunjukkan kadar besi yang relatif tinggi. Hal ini mengindikasikan terdapat cemaran logam besi dalam air</t>
  </si>
  <si>
    <t>Peduli Lingkungan Peduli Kualitas Air</t>
  </si>
  <si>
    <t xml:space="preserve">Saat menggunakan air untuk berkaktivitas  air memiliki bau tidak sedap, dan juga terdapat endapan atau kotoran. Kepedulian penulis terhadap lingkungan coba kami tunjukan dengan mengukur kadar besi dalam air. Metode pada penelitian ini menggunakan metode penelitian kualitatif. Untuk menjawab permasalahan yang coba peneliti kembangkan yaitu dengan melakukan pengujian atau praktikum pemeriksaan kadar besi dalam sampel air. Hasil penelitian dapat disimpulkan bahwa terdapat kandungan besi dalam air yang berasal dari sampel Air lingkungan sekolah dengan rata-rata kadar air diatas 4 mg/L </t>
  </si>
  <si>
    <t>Si Hitam Cocos Nucifera Penyala Kehidupan</t>
  </si>
  <si>
    <t>Penelitian ini dilatarbelakangi oleh rasa keprihatinan kami terhadap menumpuknya limbah batok kelapa di berbagai tempat ,yang membutuhkan solusi segara</t>
  </si>
  <si>
    <t>Ekstrak Citrixparak ( Citrus hystrix DC, Sapindus rarak DC, Carica papaya L ) Sebagai sampo alami</t>
  </si>
  <si>
    <t>penelitian ini tentang ekstrak jeruk purut, lerak, dan daun pepaya menjadi sampo alami ramah lingkungan serta dapat menghilangkan ketombe dan masih banyak manfaat lainnya.</t>
  </si>
  <si>
    <t>Cangkang Bekicot (Achatina Fulica) Sebagai Media Inovasi Alat Musik Perkusi</t>
  </si>
  <si>
    <t>Bekicot (Achatina Fulica) adalah invertebrata gastropoda dengan cangkang coklat berpola spiral dan pyramid. Bekicot merupakan hama bagi persawahan yang sering dimanfaatkan oleh masyarakat sebagai pakan ternak. Proses inovasi limbah cangkang bekicot di lakukan secara bertahap di mulai dari observasi, pengumpulan data, pembuatan, dan laporan. Cangkang diwarnai, dikeringkan, ditambah tangkai dan tali jerami sebagai dekorasi. Alat musik terdiri dari rangkaian lingkaran yang</t>
  </si>
  <si>
    <t>Biokoagulan dari Cangkang Kalomang (Coenobita rugosus) dan Biji Pepaya dalam Menekan COD, TSS, dan Turbiditas Pada Limbah Cair Pabrik Kelapa Sawit</t>
  </si>
  <si>
    <t>Tujuan dalam penelitian ini adalah Untuk mengetahui hubungan antara variasi konsentrasi 600mg/L, 700 mg/L, dan 800mg/L dan waktu pengendapan koagulan serbuk cangkang kalomang dan biji papaya terhadap penurunan COD, TSS dan Turbiditas pada limbah cair pabrik kelapa sawit.</t>
  </si>
  <si>
    <t>Pemanfaatan Limbah Kulit Durian dan kayu manis dalam pembuatan Handsoap</t>
  </si>
  <si>
    <t>Pada saat musim durian, masalah lingkungan pun terjadi akibat dari limbah kulit durian yang dianggap tidak memiliki nilai ekonomis. Untuk mengatasi permasalahan lingkungan yang disebabkan oleh limbah kulit durian maka perlu adanya inovasi dalam pengelolaan sampah kulit durian. Pada penelitian ini, peneliti mempunyai ide untuk menambah nilai guna kulit durian tersebut dengan mengolahnya menjadi sabun cuci tangan. Pada sabun cuci tangan tersebut penelitimanis menambahkan ekstrak kayu manis sebagai pewanginya.</t>
  </si>
  <si>
    <t>Ekstrak Daun Pandan-Daun Mangga Arum Manis sebagai Pengawet Ikan Bandeng yang Menghasilkan Senyawa Basa Amonia Ramah Lingkungan</t>
  </si>
  <si>
    <t>Ikan bandeng adalah bahan pangan yang mengandung gizi cukup, bermanfaat bagi tubuh. Ikan ini mudah busuk maka di perlukan pengawetan, dengan cara memanfaatkan daun pandan dan daun mangga sebagai pengawet alami. Kami melakukan pengujian dengan menggunakan 3 sampel. Proses pembuatan dalam penelitian ini meliputi: 1) Pengumpulan alat bahan, 2) Pembuatan bubuk daun 3) Pembuatan ekstraksi, uji laboratorium, analisis data. Adapun sampel terbaik adalah sampel A1 yang efektif dalam menggantikan peran pengawet alami pada ikan bandeng.</t>
  </si>
  <si>
    <t>Pemanfaatan Limbah Cangkang Telur sebagai Substitusi Tepung Bahan Dasar Cookies yang Kaya Akan Kalsium</t>
  </si>
  <si>
    <t>Limbah cangkang telur dapat dimanfaatkan sebagai salah satu bahan baku untuk industri makanan yang ramah lingkungan. Salah satu makanan yang sangat digemari oleh semua kalangan adalah cookies. Umumnya cookies mengandung lemak yang tinggi tetapi rendah kandungan gizinya.Cookies merupakan jenis kue kering dengan bahan bakunya adalah terigu, di Indonesia masih diperoleh dengan cara mengimport. Untuk mengurangi import yang meningkat ,perlu adanya alternatif .</t>
  </si>
  <si>
    <t>Pemanfaatan CHP (Clump of Hair in The Pipe) Sebagai Adsorben Limbah Minyak</t>
  </si>
  <si>
    <t>Pengelolaan limbah minyak yang kurang baik dapat mencemari ekosistem perairan sehingga diperlukan inovasi yang memanfaatkan bahan melimpah di sekitar kita. Inovasi dalam menyelesaikan masalah ini menggunakan limbah rambut dengan memanfaatkan adsorpsi rambut terhadap minyak. Data penelitian didapat melalui beberapa perlakukan dengan tingkat pencemaran yang berbeda. Hasil penelitian menunjukkan bahwa banyaknya rambut dan kandungan pencemaran mempengaruhi efektivitas adsorpsi rambut terhadap minyak.</t>
  </si>
  <si>
    <t>Produksi Batako dan Paving Block sebagai Strategi Pengurangan Limbah FABA di PLTU 2 Jateng Adipala</t>
  </si>
  <si>
    <t>PLTU 2 Jateng Adipala terletak di Desa Bunton, Kecamatan Adipala, Kabupaten Cilacap. PLTU 2 Jateng Adipala menghasilkan FABA yang semakin meningkat. Sehingga PLTU 2 Jateng Adipala melakukan upaya untuk mengurangi limbah tersebut dengan memanfaatkannya menjadi batako dan paving block. Penelitian bertujuan untuk menelusuri lebih lanjut tentang implementasi Corporate Social Responsibility dalam pemanfaatan limbah FABA yang dilakukan PLTU 2 Jateng Adipala. Hasil penelitian menunjukkan pemanfaatan FABA yang dilakukan PLTU 2 Jateng Adipala menjadi langkah maju peningkatan kesejahteraan masyarakat.</t>
  </si>
  <si>
    <t>GEAZYM : Inovasi Peningkatan Kualitas Tanah untuk Indonesia</t>
  </si>
  <si>
    <t>Memanfaatkan limbah jambu biji menjadi produk yang lebih bermanfaat dari lingkungan untuk lingkungan melalui pembuatan pupuk organik cair yang dibantu oleh mikroba EM4.</t>
  </si>
  <si>
    <t>Uji Coba Pemanfaatan Limbah Ampas Tahu sebagai Biomassa dalam Pembuataan Briket Bioarang dengan Proses Pemanggangan</t>
  </si>
  <si>
    <t>Penelitian kami berisi tentang uji coba pembuatan limbah ampas tahu menjadi briket bioarang, untuk menggurangi pencemaran lingkungan di salah satu sentra tahu di Magelang. Tujuan kami melakukan penelitian ini selain untuk uji coba pembuatan juga mengetahui kualitas briket yang kami buat.</t>
  </si>
  <si>
    <t>Gunung Tidar Bukti Kelestarian Kota Magelang</t>
  </si>
  <si>
    <t>Penilitian ini dilaksanakan di Kebun Raya Gunung Tidar Kota Magelang. Tujuan dari penelitian ini agar Kota Magelang melalui Kebun Raya Gunung TIdar dapat menjadi percontohan bagi kota-kota lainnya dalam mengadopsi nilai-nilai budaya kebersihan dan dapat memberikan perhatian khusus bagi pelestarian tanaman sehingga tercipta Kota yang bersih.</t>
  </si>
  <si>
    <t>Kepedulian Masyarakat Terhadap Pelestarian Lingkungan Bukit Tidar Magelang</t>
  </si>
  <si>
    <t>Masyarakat senang jika melihat Bukit Tidar terlihat bersih dan terawat hal ini ditunjukkan adanya keterlibatan masyarakat dalam kegiatan kerja bakti, namun kepedulian ini belum merata di semua masyarakat sehingga masih dibutuhkan edukasi dan program yang dilakukan secara berkala ke masyarakat di sekitar Bukit Tidar.</t>
  </si>
  <si>
    <t>Pemanfaatan Eco-Enzyme sebagai Bahan Dasar Pembuatan Sabun Cair</t>
  </si>
  <si>
    <t>Pemanfaatan/pengolahan eco-enzyme (limbah organik) sebagai bahan dasar produk sabun cair yang ramah lingkungan</t>
  </si>
  <si>
    <t>Pemanfaatan Limbah Buah Lerak (Sapindus rarak) Sebagai Bioinsektisida Guna Pengendalian Hama Tanaman Hortikultura</t>
  </si>
  <si>
    <t>Limbah padat yang berasal dari kegiatan produksi sabun nabati berbahan dasar buah lerak (Sapindus rarak) biasanya hanya dibuang begitu saja dan dibakar, sehingga menimbulkan efek yang kurang baik bagi lingkungan. Dari sinilah, kami melakukan uji coba pembuatan produk dari limbah buah lerak (Sapindus rarak) menjadi bioinsektisida guna pengendalian hama tanaman hortikultura yang diuji cobakan pada tanaman kangkung (Ipomea reptans Poir) sebagai salah satu contoh tanaman hortikultura.</t>
  </si>
  <si>
    <t>WHYCONS (WATER HYACINTH AND COCONUT FIBERS NANOFILTRATION-STRAW): PEMBUATAN NANOFILTRATION-STRAW BERBASIS KARBON AKTIF DARI ECENG GONDOK DAN SABUT KELAPA UNTUK MENGATASI KONTAMINASI BESI PADA AIR RUMAH TANGGA</t>
  </si>
  <si>
    <t>Penelitian ini merupakan pembuatan alat filtrasi dengan menggunakan karbon aktif dari eceng gondok dan sabut kelapa yang dibuat dalam ukuran nano untuk mengadsorbsi kontaminasi besi dalam sumber air rumah tangga</t>
  </si>
  <si>
    <t>EFFDe</t>
  </si>
  <si>
    <t>produk berupa deterjen yang bermanfaat untuk kehidupan sehari-hari, salah satunya kehidupan rumah tangga, industri, dan lain-lain. Limbah dari deterjen yang kami buat bisa mengurangi pencemaran lingkungan karena terbuat dari bahan yang ramah lingkungan. Limbah dari deterjen tersebut juga bisa digunakan untuk pupuk tanaman.</t>
  </si>
  <si>
    <t>ALPENLIBE Yang Mampu Menjernihkan Limbah Cair Domestik</t>
  </si>
  <si>
    <t>Kami membuat sebuah Alat penjernihan air yang kami berinama ALPENLIBE. ALPENLIBE kami buat menggunakan bahan bahan alami yang mudah dijangkau dan bernilai ekonomis. Adapun hasil dari penitian ini yakni ALPENLIBE mampu mengolah air limbah yang semula keruh menjadi jernih kembali</t>
  </si>
  <si>
    <t>Carannona: Inovasi Bio-Insektisida Ramah Lingkungan dari Limbah Kulit Buah Pepaya (Carica papaya L) dan Sirsak (Anonna muricata L)</t>
  </si>
  <si>
    <t>Indonesia merupakan salah satu negara dengan kekayaan buah buahan yang melimpah. buah pepaya dan sirsak contohnya. buah beriklim tropis tersebut memiliki banyak kandungan yang sangat bermanfaat bagi makhluk hidup. bukan hanya dari daun, biji, dan daging buah nya saja. Namun, ternyata pada bagian kulitnya pun memilki beberapa kandungan yang sangat bermanfaat. Kulit pepaya dan kulit sirsak memiliki kandungan alkaloid dan flavonoid yang dapat digunakan ataupun dimanfaatkan sebagai bio-insektisida.</t>
  </si>
  <si>
    <t>Laju Luas Wilayah Tenggelamnya Kecamatan Sayung Kabupaten Demak Menggunakan Analisis Google Earth Timelapse</t>
  </si>
  <si>
    <t>Wilayah kecamatan Sayung perlahan tenggelam. Peristiwa ini menimbulkan banyak kerugian material dan immaterial bagi penduduknya. Penelitian ini bertujuan memprediksi penambahan luas daratan yang tenggelam di wilayah kecamatan Sayung kabupaten Demak. Langkahnya memanfaatkan Google Earth Timelapse dan Google Earth untuk menghitung luas daratan yang tenggelam. Hasil penelitian ini diharapkan dapat menarik perhatian lebih luas dari semua pihak terhadap tragedi tenggelamnya desa-desa di kecamatan Sayung kabupaten Demak.</t>
  </si>
  <si>
    <t>“Hair Hypa” Hairy Fruit (Nephelium lappaceum) Hydrogel Patch untuk Mengatasi Sariawan (Reccurent Aphtous Stomatitis)</t>
  </si>
  <si>
    <t>penelitian kami mempunyai tema lingkungan yang mengusung solusi obat sariawan yang berupa plester hydrogel</t>
  </si>
  <si>
    <t>Biopestisida Multifungsional Alami Dari Ampas Kopi, Air Lemon, Dan Air Cucian Beras Sebagai Penunjang Kesuburan Pertanian Hidroponik</t>
  </si>
  <si>
    <t>Keunggulan Indonesia di bidang pertanian harus dimanfaatkan untuk memenuhi kebutuhan masyarakatnya. Oleh karena itu, pada penelitian kali ini kami membuat inovasi baru berupa biopestisida dari bahan organik yang dapat kita temui dalam kehidupan sehari - hari. Biopestisida ini mampu menangkal OPT dan juga sebagai nutrisi pendukung pada tumbuhan. Bahan yang kami gunakan adalah ampas kopi, air lemon, dan air cucian beras yang masing - masing memiliki fungsi berbeda. Bahan-bahan tersebut akan dicampur dan diolah menjadi biopestisida organik dengan takaran yang sesuai.</t>
  </si>
  <si>
    <t>IoT-MagBot : Sistem Pengelolaan Sampah Sisa Makanan berbasis IoT untuk Efisiensi dan Keberlanjutan Lingkungan</t>
  </si>
  <si>
    <t>Penelitian ini tentang pemanfaatan maggot bsf yang digabungkan dengan teknologi iot. IoT-MagBot dirancang dengan menggunakan beberapa komponen robotik seperti, nodemcu esp 8266, sensor ultrasonik, sensor dht11, sensor mq-135, sensor yl-69, relay, dsb.</t>
  </si>
  <si>
    <t>Analisis Proteksi Zinc Anode Pada Plat Baja A36 Sebagai Upaya Penekanan Laju Korosi pada Sambungan Instalasi Air Rumah Tangga (Studi Kasus Kota Pekalongan)</t>
  </si>
  <si>
    <t>Logam merupakan salah satu komponen yang selalu mengalami kontak dengan air. Logam yang sering terpapar beresiko tinggi terkena korosi. Korosi yang terjadi berpotensi menyebabkan kontaminasi karat dalam distribusi air bersih sehingga menurunkan kualitas air. Salah satu sistem proteksi korosi pada logam baja adalah dengan penggunaan anoda korban. Oleh karena itu, penelitian ini bertujuan untuk mengetahui tingkat korosi dan efektifitas proteksi serta proyeksi penerapan zinc anode pada baja A36 dalam media air PDAM Kota Pekalongan. Menggunakan metode weightloss.</t>
  </si>
  <si>
    <t>Pengaruh Kadar Ekstrak Fuli Buah Pala terhadap Kualitas Sabun Cuci Tangan Kertas</t>
  </si>
  <si>
    <t>Pandemi Covid-19 membuat masyarakat memiliki kesadaran untuk mencuci tangan. Namun nyatanya kesadaran itu menyebabkan suatu masalah baru bagi lingkungan yakni pencemaran air, akibat surfaktan SLS yang kurang dapat terdegradasi di alam dan dapat menyebabkan iritasi. Oleh karena itu, diperlukan sebuah formulasi sabun dengan tambahan bahan alami yakni ekstrak fuli buah pala untuk meningkatkan efektivitas sabun serta menggunakan surfaktan alami yakni MES.</t>
  </si>
  <si>
    <t>Uji Efektivitas Campuran Larutan Kulit Buah Nanas (Ananas comosus) Dengan Daun Eceng Gondok (Eichhornia crassipes) Terhadap Kematian Larva Nyamuk</t>
  </si>
  <si>
    <t>Penelitian ini bertujuan untuk mengetahui efektivitas campuran larutan kulit buah nanas dengan daun eceng gondok sebagai larvasida nyamuk. Hasil penelitian ini menunjukkan campuran larutan kulit nanas dan daun eceng gondok berpengaruh terhadap kematian larva nyamuk. Perlakuan paling efektif pada konsentrasi larutan 50% dengan rata rata kematian 90% larva nyamuk. Hasil terendah didapatkan pada perlakuan konsentrasi larutan 10% dan 20% dengan rata rata kematian akhir sebanyak 20% larva nyamuk.</t>
  </si>
  <si>
    <t>KREATIVITAS SISWA PADA GERAKAN OCORP (ONE CLASS ONE RARE PLANT) SEBAGAI UPAYA PELESTARIAN TANAMAN BUAH LANGKA DALAM PROGRAM ADIWIYATA</t>
  </si>
  <si>
    <t>Banyaknya buah yang hampir berada di ambang kepunahan dan maraknya perdagangan buah impor membuat buah lokal di pasaran semakin tersingkir. Sehingga perlu diupayakan pelestarian. Salah satunya melalui Gerakan OCORP “One Rare One Rare Plant”. Gerakan ini merupakan salah satu upaya untuk mewujudkan pelestarian tanaman buah lokal yang semakin langka dengan melibatkan para siswa SMA Negeri 1 Teras.</t>
  </si>
  <si>
    <t>Pemanfaatan Limbah Diaper Sebagai Media Pengikat POC (Pupuk Organik Cair) Berbahan Dasar Rumen Pada Tanaman Hortikultura Dalam Polybag</t>
  </si>
  <si>
    <t>Penelitian kami berisi tentang pemanfaatan limbah diaper sebagai media pengikat POC berbahan dasar rumen pada tanaman hortikultura sebagai bentuk upaya mengurangi pencemaran lingkungan karena banyaknya limbah diaper yang berasal dari penggunaan popok sekali pakai pada anak balita. Dikarenakan di dalam diaper terdapat gell yang dapat diambil dan dijadikan media pengikat air. Oleh karena itu untuk mengatasi kekeringan pada tanaman karena keterlambatan penyiraman dapat memanfaatkan limbah diaper sebagai media pengikat air pada tanaman. Dengan demikian kematian pada tanaman dapat diminimalisir.</t>
  </si>
  <si>
    <t>B-Resil Serum Peremajaan Base Soil Berbasis Karbon Nanodots Dari Limbah Kulit Jeruk Dan Daun Ketapang (Terminalia Catappa L.)Karbon Nanodots dari Limbah Kulit Jeruk dan Daun Ketapang (Terminalia catappa L.)</t>
  </si>
  <si>
    <t>Penelitian ini dilakukan untuk membantu masyarakat dalam mengelola dan memperbaiki kesuburan tanah dengan pH yang seimbang dari daun ketapang (Terminalia catappa L.) dan ekstrak limbah kulit jeruk sebagai pengaktif unsur hara di dalam tanah. Adanya penelitian ini diharapkan Serum B-Resil dapat digunakan untuk menyuburkan tanah supaya dapat menyerap unsur hara dengan stabil bagi masyarakat umum khususnya petani kebun maupun sawah.</t>
  </si>
  <si>
    <t>Eco Paper: Kertas Hias Ramah Lingkungan dari Limbah Kulit Kopi (Coffea Sp.)</t>
  </si>
  <si>
    <t>Temanggung merupakan salah satu daerah penghasil kopi di Jawa Tengah. Umumnya kopi hanya dimanfaatkan bijinya saja sedangkan bagian kulit dibuang sebagai limbah. Padahal, di dalam kulit kopi terdapat selulosa yang tinggi yaitu 41,26% sehingga dapat diolah menjadi kertas hias (Edahwati dkk, 2014). Seiring dengan semakin kompleksnya kebutuhan terhadap kertas maka kebutuhan akan bahan baku kertas juga semakin tinggi. Hal tersebut berdampak pada jumlah pohon yang ditebang sehingga dapat mengancam ekosistem. Maka, diperlukan solusi untuk menemukan bahan pengganti yang dapat diolah menjadi kertas.</t>
  </si>
  <si>
    <t>Pengaruh Konsentrasi Pati dan Natrium bikarbonat Terhadap Karakteristik Biodegradable foam sebagai Kemasan Pelindung yang Ramah Lingkungan</t>
  </si>
  <si>
    <t>Kami meneliti tentang Pengaruh Konsentrasi Pati dan Natrium bikarbonat Terhadap 
 Karakteristik Biodegradable foam sebagai Kemasan Pelindung 
 yang Ramah Lingkungan. Didapatkan hasil bahwa 10gr tepung maizena ditambah dengan 8gr tepung beras dan 3gr Natrium bikarbonat memiliki karakteristik daya tahan, tekstur, dan fleksibilitas terbaik.</t>
  </si>
  <si>
    <t>Pemanfaatan Enceng gondok (Eichhornia crassipes) Menjadi Biogas Sebagai Energi Terbarukan Yang Ramah Lingkungan di Daerah Sekitar Waduk Cengklik</t>
  </si>
  <si>
    <t>Penelitian ini dilakukan peneliti untuk mengkaji pemanfaatan enceng di Waduk Cengklik yang dianggap sebagai hama oleh masyarakat sekitar, kemudian dimanfaatkan masyarakat sekitar menjadi energi terbarukan yaitu biogas.</t>
  </si>
  <si>
    <t>Bioarang Hasil Kombinasi Kotoran Sapi dan Serbuk Kayu  (Biorang Kopi Serka)</t>
  </si>
  <si>
    <t>Penelitian ini mengenai tentang adanya pemanfaatan dari limbah kotoran sapi dan juga serbuk kayu dari pengrajin kayu menjadi bahan bakar alternatif. Hal ini di latar belakangi oleh sebagian besar penduduk di Desa Tanjung Payang Lahat, Provinsi Sumatera Selatan bermata pencaharian sebagai peternak sapi dan pengrajin kayu. Maka dari itu, penelitian ini bertujuan agar dapat memanfaatkan limbah kotoran sapi dan limbah serbuk kayu tersebut menjadi bahan bakar alternatif.</t>
  </si>
  <si>
    <t>KS CLEAN BIODEGRADABLE DETERJEN (Deterjen Ramah Lingkungan Berbahan Dasar Buah Kelubi dan Serai)</t>
  </si>
  <si>
    <t xml:space="preserve">Realitas sosial yang terjadi di masyarakat saat ini adalah masyarakat kurang mendapat edukasi tentang bahaya penggunaan deterjen komersil. Berdasarkan dari realitas sosial tersebut, maka muncul ide untuk menciptakan inovasi sekaligus peluang usaha bisnis melalui Program Inovasi yang ramah lingkungan dengan judul “KS Clean Biodegradable Deterjen”. Nama produk KS Clean dipilih karena detergen ini terbuat dari buah kelubi (K) dan serai (S) yang lebih ekologis dan ekonomis dengan limbah yang dapat diuraikan dan tidak mencemari lingkungan. 
</t>
  </si>
  <si>
    <t>Pengaruh Drainase Tersier (Clep) Pada Daerah Pasang Surut Di Desa Bumi Rejo Kecamatan Selat Penuguan</t>
  </si>
  <si>
    <t>Mengakaji drainase pada daerah pasang surut di Desa Bumi Rejo Kecamatan Selat Penuguan.</t>
  </si>
  <si>
    <t>ECOPIMA(Eco Friendly Pineapple Manggo Natural Shampoo Bar)</t>
  </si>
  <si>
    <t>ECOPIMA adalah sebuah shampoo batang yang dibuat dengan bahan dasar buah embam dan buah nanas, buah tersebut banyak dijumpai di daerah Sumatera Selatan. Shampo batang tersebut dibuat dengan bahan-bahan yang alami sehingga aman digunakan. ECOPIMA merupakan salah satu shampo batang yang ramah lingkungan karena tidak terlalu banyak menggunakan plastik yang dapat mencemari lingkungan. Kemasan ECOPIMA ini dapat digunakan dalam beberapa kali pemakaian. Shampo ini bermanfaat untuk mengatasi permasalahan pada rambut seperti rambut rontok, ketombe, dan masih banyak lagi.</t>
  </si>
  <si>
    <t>Efektivitas Eco-enzyme dalam Pembuatan Sabun Cair untuk Mengurangi Pencemaran Air</t>
  </si>
  <si>
    <t>Penelitian ini meneliti tentang keefektifitasan eco-enzyme apabila diaplikasikan dalam pembuatan sabun cair dan menguji apakah sabun cair berbasis eco-enzyme dapat berdampak lebih baik terhadap lingkungan dan biota air dibandingkan sabun cair berbahan kimia konvensional atau detergen.</t>
  </si>
  <si>
    <t>Pemanfaatan Buah Senduduk dalam Pembuatan Pewarna Alami pada Jumputan</t>
  </si>
  <si>
    <t>Buah senduduk (Melastoma malabathricum, L.) memiliki warna ungu tua yang memiliki rasa agak pahit dan manis apabila dimakan. Buah senduduk (Melastoma malabathricum L.) banyak tumbuh di sekitar kita khusunya daerah kita Palembang, namun pemanfaatannya sebagai bahan pewarna alami belum banyak diteliti, oleh sebab itu perlu dilakukan penelitian terhadap ekstrak buah Senduduk sebagai pewarna alami pada Jumputan. Untuk membantu pengrajin kain jumputan agar dapat mempermudah dalam pewarnaan  jumputan. Di buah senduduk juga terdapat pigmen antosianin yang telah dibuktikan pada penelitian.</t>
  </si>
  <si>
    <t>Pemanfaatan Kulit Jeruk Manis Sebagai Pestisida Alami</t>
  </si>
  <si>
    <t>Kulit Jeruk Manis ( Citrus sinensis (L)) dapat kita buat sebagai pestisida alami karena Kulit jeruk mengandung minyak atsiri. Peningkatan produksi jeruk ini tentunya akan mengakibatkan penumpukan limbah kulit jeruk yang hingga saat ini belum banyak orang yang memanfaatkannya. Padahal, limbah kulit jeruk memiliki potensi untuk dimanfaatkan dan dikembangkan menjadi hal yang lebih bernilai yaitu sebagai pestisida alami .</t>
  </si>
  <si>
    <t>Efektivitas Jamur Tiram Putih (Pleurotus ostreatus)  dalam Pembuatan Plastik Ramah Lingkungan  (Biodegradable plastic)</t>
  </si>
  <si>
    <t>Penelitian ini berupa pembuatan plastik pada umumnya menggunakan SDA yang tidak terbarukan yaitu minyak bumi dan gas. Plastik ramah lingkungan (Biodegradable plastic) pada penelitian ini menggunakan campuran tepung jamur tiram putih dengan CMC sebagai pengental dan gliserol yang kemudian di keringkan dan dikubur dengan tanah humus selama 2 hari. Penelitian ini menghasilkan kelayakan Jamur Tiram Putih (Pleurotus ostreatus) sebagai bahan alternatif pembuatan plastik.</t>
  </si>
  <si>
    <t>ECO-PAPISKINCO: Eco-Friendly Paper from Wasted Pisang Kepok Skin (Musa acuminata balbisiana Colla) and Young Coconut Fiber Inovasi Kertas Ramah Lingkungan Dari Limbah Kulit Pisang Kepok dan Sabut Kelapa</t>
  </si>
  <si>
    <t xml:space="preserve"> ECO-PAPISKINCO : Eco-Friendly Paper from Wasted Pisang Kepok Skin (Musa aciminita balbisiana Colla) and Young Coconut Fiber Inovasi Kertas Ramah Lingkungan Dari Limbah Kulit Pisang Kepok dan Sabut Kelapa. ECO-PAPISKINCO merupakan produk kertas ramah lingkungan yang dapat terurai secara alami. Selain itu juga, ECO-PAPISKINCO memiliki kelebihan yaitu pembuatannya yang ramah lingkungan dan tidak merusak lingkungan sama sekali dengan cara menebang pohon karena  ECO-PAPISKINCO terbuat dari bahan alami. 
</t>
  </si>
  <si>
    <t>MENUMBUHKAN KESADARAN GOTONG ROYONG WARGA SMAN 3 PALEMBANG DENGAN CARA PEMILAHAN LIMBAH ORGANIK DAN ANORGANIK</t>
  </si>
  <si>
    <t>di dalam makalah ini menjelaskan cara menumbuhkan kesadaran akan gotong royong tentang pemilahan sampah baik sampah organik dan anorganik, sampah organik menjadi kompos dan anorganik menjadi hiasan hiasan sekolah</t>
  </si>
  <si>
    <t>Pemanfaatan Limbah Kulit Durian dan Kulit Kopi Dalam Pembuatan Briket</t>
  </si>
  <si>
    <t>Salah satu solusi dalam mengatasi limbah padat dengan cara mengolahnya menjadi produk yang bermanfaat seperti briket. Tujuan melakukan penelitian ini adalah agar mendapatkan bahan bakar yang efisien dan ekonomis. Selain itu penelitian ini dilakukan dengan tujuan untuk meminimalkan jumlah limbah kulit durian dan kulit kopi dengan cara memanfaatkannya kembali dalam bentuk upaya mengurangi pencemaran lingkungan.</t>
  </si>
  <si>
    <t>Pemanfaatan Ragi Tape Sebagai Alternatif Pestisida Pembasmi Gulma Di Desa Mulia Jaya Kecamatan Semendawai Timur</t>
  </si>
  <si>
    <t>Tujuan dari penelitian ini adalah untuk mengetahui proses pemanfaatan ragi tape sebagai alternatif pestisida pembasmi gulma di desa Mulia Jaya kecamatan Semendawai Timur, peneliti  berinisiatif membuat racun rumput atau pestisida gulma yang berbahan utama ragi tape untuk membantu membasmi gulma yang ada di lahan tanaman karet mereka karena pada ragi tape terdapat mikroorganisme mucor sp dan Rhizopus sp yang dapat membuat rumput kering, yang tentunya lebih ramah lingkungan dan ekonomis</t>
  </si>
  <si>
    <t>PENA COFFE (Persea americana coffea) : INOVASI KOPINDARI BIJI ALPUKAT SEBAGAI SOLUSI DALAM PENURUNAN KOLESTROL</t>
  </si>
  <si>
    <t xml:space="preserve">Penelitian membahan tentang pemanfaatan limbah biji buah alpukat yang umumnya hanya dibuat oleh masyarakat, pemanfaatan biji alpukat menjadi kopi dalam produk PENA COFFE sebagai solusi dalam mengurangi kadar kolestrol dalam tubuh. 
 Penelitian yang dilakukan dengan cara penelitian eksperimen dan studi literatur dapat menghasilkan sebuah inovasi produk PENA COFFE  yang menghasilkan rumusan bahwa, kandungan dalam biji alpukat seperti Pati 59,87%-80,1% dan serat larut 15,34% dalam biji alpukat dapat membersihkan sistem kardiovaskular dari penumpukan plak.
</t>
  </si>
  <si>
    <t>Pemanfaatan Limbah Organik Sebagai Elastifitas Pengaruh Eco Enzyme Terhadap Air Keruh Pada Sungai Di Tugumulyo</t>
  </si>
  <si>
    <t xml:space="preserve">Eco enzyme merupakan cairan hasil fermentasi dari limbah organik yang dibuat dengan menambahkan air dan gula merah. Pada penelitian ini eco enzyme dibuat dengan memanfaatkan limbah organik kulit buah jagung, pisang, jeruk, melon dan alpukat. Variabel yang diamati yaitu: uji organoleptik untuk untuk mengetahui karakteristik eco enzyme meliputi aroma, warna, dan volume. </t>
  </si>
  <si>
    <t>INNOVATION TASTE: PEMANFAATAN LIMBAH BIJI DURIAN (Durio Zibethinus Murr) SEBAGAI BAHAN UTAMA PEMBUATAN DUSKIPE (Durian Seeds Skippy Cake) YANG BERNILAI JUAL TINGGI</t>
  </si>
  <si>
    <t>Inovasi makanan dari limbah biji durian yang bernama DUSKIPE (Durian Seeds Skippy Cake). Menghitung peluang usaha dan menilai respon karakteristik organoleptik DUSKIPE menurut para konsumen.</t>
  </si>
  <si>
    <t>BIOSALIBA: Produk Bahan Bakar Alternatif Ramah Lingkungan Berbahan Sampah Organik dalam Upaya Mengurangi Penggunaan Energi Tak Terbarukan</t>
  </si>
  <si>
    <t xml:space="preserve">Indonesia menempati peringkat 24 penghasil minyak bumi terbesar di dunia yang digunakan untuk bahan bakar, tetapi pengguaan berlebihan dapat menyebabkan pencemaran lingkungan karena tak terbarukan. Menurut IQAir, konsentrasi PM 2,5 harian Indonesia pada 2022 mencapai 30.4 μgram/m3 dan menempati peringkat tertinggi ke-26. Sementara pencemaran PM 2,5 harian di Jakarta mencapai 36,2 μgram/m3 dan menempati peringkat ke-20 di dunia. Sampah organik, seperti Osmunda zeylanica dan Musa acuminata cv. AA dapat menjadi alternatif pembuatan bahan bakar ramah lingkungan. </t>
  </si>
  <si>
    <t>Polemik Tanah Merah : Selisik Sengketa Kepemilikan Tanah Depo Pertamina Plumpang Di Jakarta Utara</t>
  </si>
  <si>
    <t>Penelitian ini bertujuan untuk mengetahui alasan masyarakat untuk tetap memilih bermukim di wilayah dekat dengan Depo Pertamina. Karena yang kita tahu pemerintah sudah memberitahu bahwa lahan ini adalah milik pemerintah dengan hak guna bangunan atas nama Pertamina.</t>
  </si>
  <si>
    <t>Pemanfaatan Kulit Jagung dan Kulit Udang dalam Pembungkus Makanan yang Ramah Lingkungan</t>
  </si>
  <si>
    <t>Penelitian ini bertujuan untuk menggantikan kertas pembungkus makanan dengan memanfaatkan limbah rumah tangga yang sering ditemui seperti kulit udang dan kulit jagung dengan cara gelatinisasi</t>
  </si>
  <si>
    <t>EFEKTIVITAS LARUTAN ASETON, METANOL, OKTANA DAN ASAM ASETAT DALAM MELARUTKAN STYROFOAM DENGAN HASIL REAKSI SEBAGAI ALTERNATIF LILIN PARAFIN</t>
  </si>
  <si>
    <t>Penelitian ini bertujuan untuk melihat alternatif dalam melarutkan styrofoam, sebuah sampai sulit terurai, yaitu dengan menggunakan larutan Aseton, Metanol, Oktana dan Asam Asetat. Ditemukan Metanol dan Asam Asetat tidak menghasilkan reaksi, Aseton membuat hasil reaksi dengan karakteristik seperti "lem" sedangkan Oktana berhasil melarutkan styrofoam sepenuhnya. Walaupun demikian, hasil reaksi Aseton kurang efektif diggunakan sebagai alternatif lilin parafin karena membuat asap hitam.</t>
  </si>
  <si>
    <t>Teknologi MFC Single Chamber Menggunakan Elektroda Anoda Besi dan Katoda Tembaga dengan Rangkaian Paralel Menggunakan Rangkaian Joule Thief dengan Menggunakan Limbah Tahu dari KOPTI Semanan Kalideres.</t>
  </si>
  <si>
    <t>MFC yang akan diaplikasikan untuk pusat eduwisata di KOPTI Semanan merupakan sistem bio-elektrokimia yang mampu menghasilkan listrik melalui oksidasi anaerobik mikroba. Penelitian ini memiliki tujuan untuk mengevaluasi efisiensi teknologi single-chamber microbial fuel cell (MFC) menggunakan elektroda berbahan dasar besi untuk anoda dan tembaga pada katoda yang disusun secara paralel.Hasil penelitian ini akan memberikan wawasan baru tentang pengembangan aplikasi energi alternatif yang ramah lingkungan dan efisien yang akan bermanfaat untuk kehidupan sehari-hari dengan menggunakan bahan natural.</t>
  </si>
  <si>
    <t>Perbandingan Keefektifan Parfum Anti Nyamuk dari Minyak Atsiri Akar Wangi, Citronella, Lemongrass dengan Minyak atsiri Cengkeh, Rosemary, Lavender</t>
  </si>
  <si>
    <t>Penelitian ini bertujuan untuk mengetahui perbandingan keefektifan parfum anti nyamuk dari minyak atsiri akar wangi, citronella, lemongrass dengan parfum anti nyamuk dari minyak atsiri cengkeh, rosemary, lavender. Pengujian dilakukan dengan eksperimen berdasarkan banyak nyamuk yang hinggap pada bagian yang disemprot parfum dan tidak disemprot parfum. Hasil penelitian menunjukan parfum anti nyamuk dari minyak atsiri akar wangi, citronella, lemongrass lebih efektif dibandingkan parfum anti nyamuk dari minyak atsiri cengkeh, rosemary, lavender.</t>
  </si>
  <si>
    <t>Teknologi Pertanian Inovatif: Sistem Pemanfaatan Getaran Suara untuk Meningkatkan Produktivitas dan Efisiensi Tanaman</t>
  </si>
  <si>
    <t>Penelitian ini bertujuan untuk mengembangkan sektor industri pangan saat ini. Penerapan frekuensi suara terhadap tanaman merupakan suatu metode yang telah dikaji oleh peneliti lain. Dalam hal ini kami meneliti pengaruhnya terhadap tumbuhan kacang hijau. Peningkatan efektifitas yang tinggi menjadikan alasan untuk teknologi ini digunakan secara pasaran. Dalam penelitian ini didapat bahwasannya 8 KHZ memiliki efektivitas tertinggi pada tanaman kacang hijau dari segi batang daun dan juga tingkat kematian tumbuhan kacang hijau.</t>
  </si>
  <si>
    <t>Pemanfaatan Limbah Cangkang Telur Ayam Petelur Sebagai Bahan Pembersih Abrasif</t>
  </si>
  <si>
    <t>Cangkang telur adalah limbah dari telur yang seringkali tidak dimanfaatkan. Menurut data BPS, sepanjang 2022 produksi telur ayam ras petelur di Indonesia mencapai 5,57 juta ton. Untuk menanggulangi hal tersebut salah satunya yaitu diolah menjadi pembersih abrasif berbahan limbah cangkang telur. Dalam pembuatan pembersih abrasif membutuhkan kalsium karbonat (CaCO₃). Kandungan CaCO₃ terdapat pada cangkang telur sebanyak 98,2%. Penelitian ini menggunakan parameter yang diamati dengan melakukan perhitungan berapa m2 yang dapat dibersihkan oleh 1 ml pembersih berbahan cangkang telur.</t>
  </si>
  <si>
    <t>Elecoral</t>
  </si>
  <si>
    <t>Eksperimen kami tidak berhasil seperti yang kami memprediksi dan karangnya perlahan-lahan menjadi putih (coral bleaching). Kami memprediksi bahwa kesalahan kami adalah di listriknya - proces electrolysis dapat memproduksikan gas yang beracun, yang dapat membuat karang stress. Kalau kami mendapatkan kesempatan untuk mengulang eksperimen ini, kami akan mencoba melakukanya di laut, tempat tinggal karang alami. Kami berharap bahwa circulasi air lautnya dapat membantu menghilangkan gas beracun dan membuat eksperimen kami lebih sukses dan bagus.</t>
  </si>
  <si>
    <t>Perilaku Siswa Siswi Terhadap Pengelolaan Sampah di Lingkungan Sekitar</t>
  </si>
  <si>
    <t>Sampah merupakan hasil sisa dari berbagai aktivitas manusia dalam kehidupan sehari hari yang sudah dianggap tidak layak digunakan dan dikonsumsi kembali. Sampah terbagi menjadi beberapa golongan atau jenis yaitu sampah organik dan an-organik serta sampah berbahaya (B3). Topik ini dipilih karena kegelisahan terhadap jumlah sampah yang terdapat di lingkungan sekitar. Beberapa solusi untuk mengurangi sampah di lingkungan sekitar antara lain bank sampah dan eco-friendly plastic. Hasil dari penelitian ini akan dijadikan rekomendasi kebijakan di lingkungan Masyarakat.</t>
  </si>
  <si>
    <t>Pemanfaatan limbah rumah tangga menjadi eco enzyme</t>
  </si>
  <si>
    <t>Saya melakukan penelitian pemanfaatan limbah rumah tangga menjadi eco enzyme. Penelitian ini bertujuan agar limbah rumah tangga menjadi eco enzyme. Manfaat eco enzyme adalah ampas nya bisa digunakan untuk membersihkan saluran kloset, mengharumkan mobil, menjadi pupuk tanaman organik. Manfaat air eco enzyme adalah pembersih lantai alami, karbol dna pembersih alami, sabun cair alami, deterjen dan pelembut alami, membersihkan pestisida dan kuman pada sayur dan buah,pembersih rumah tangga alami.</t>
  </si>
  <si>
    <t>Pemanfaatan Limbah Kulit Pisang Sebagai Bahan Baku Tisu Ramah Lingkungan</t>
  </si>
  <si>
    <t>Semakin meningkatnya jumlah limbah kulit pisang kerap menimbulkan beberapa masalah lingkungan. Limbah-limbah kulit pisang tersebut kurang dimanfaatkan. Di saat yang bersamaan, kebutuhan akan tisu berbahan dasar kayu semakin meningkat. Dimana tisu berbahan dasar kayu sulit untuk didegradasi secara alami karena menggunakan bahan kimia dalam proses pembuatannya. Hal ini tentunya menimbulkan efek negatif bagi lingkungan. Sehingga kami melakukan penelitian untuk mengolah limbah kulit pisang tersebut menjadi tisu yang ramah lingkungan guna mengurangi efek-efek negatif tersebut.</t>
  </si>
  <si>
    <t>Penjernihan Kualitas Air Tercemar Menggunakan Gel Lidah Buaya (Aloe vera)</t>
  </si>
  <si>
    <t>Penelitian ini bertujuan untuk mengetahui efek lidah buaya (Aloe vera) dalam proses penjernihan air tercemar. Peneliti menggunakan metode koagulan alam yaitu mucilage (lendir) pada lidah buaya. Penelitian ini menggunakan 3 variasi perlakuan yaitu dengan 100 mL air yang dicampurkan dengan 3 mL, 6 mL, dan 9 mL Aloe vera.</t>
  </si>
  <si>
    <t>Efektivitas Pemilihan Jenis Pohon Berdasarkan Kuantitas Stomata Untuk Menanggulangi Polusi Udara</t>
  </si>
  <si>
    <t>Pada penelitian ini, peneliti ingin mengetahui di antara 3 tanaman yaitu tanaman tabebuya berbunga warna merah muda, tabebuya berbunga warna kuning, dan ketapang kencana. Dari ketiganya manakah yang memiliki jumlah stomata terbanyak sehingga dapat menjadi referensi pohon yang bisa menanggulangi polusi udara. Metode pembuatan preparat untuk melihat stomata menggunakan metode replika. Hasil dari penelitian adalah tanaman tabebuya berbunga merah muda memiliki jumlah stomata terbanyak sehingga dapat menggulangi polusi udara.</t>
  </si>
  <si>
    <t>Penggunaan Limonene pada kulit jeruk dan sitronela pada sereh untuk mengusir nyamuk</t>
  </si>
  <si>
    <t>Penelitian kami adalah tentang obat nyamuk bakar yang alami. Bahan bahan yang digunakan dalam penilitian kami adalah kulit jeruk, sereh, tepung kanji, dan air. Kami menggunakan sitronelal pada sereh dan limonene pada kulit jeruk untuk percobaan kami.</t>
  </si>
  <si>
    <t>Manfaat Kulit Pisang sebagai Pemurnian Air</t>
  </si>
  <si>
    <t>Penelitian tentang manfaat kulit pisang kepok dalam pemurnian air. Percobaan dilakukan di Laboratorium SMP Tarakanita 5 dan menggunakan bahan bahan yang efektif dan ramah lingkungan. Percobaan dilakukan dengan kulit pisang kepok dan air keruh, merendam bubuk kulit pisang kepok dengan kertas saringan kedalam botol air yang berisi air keruh dan melihat adakah perubahan yang terjadi atau tidak.</t>
  </si>
  <si>
    <t>Penanggulangan Limbah Air Tahu Menggunakan Bakteri Yang Berjenis Aerob</t>
  </si>
  <si>
    <t>Penguraian limbah air tahu yang memiliki senyawa organik menggunakan salah satu bakteri yang berjenis aerob yaitu nitrobacter.</t>
  </si>
  <si>
    <t>Catalytic Converter Filter Asap Kendaraan Sebagai Solusi Kualitas Udara yang Lebih Baik di Jakarta</t>
  </si>
  <si>
    <t>Polusi Udara DKI Jakarta kian memburuk. Ini membawa latar belakang penelitian kepada kualitas udara di DKI Jakarta yang telah masuk ke dalam kategori tidak sehat. Ini membuat penulis mengidentifikasi masalah kepada buruknya kualitas udara yang dipengaruhi oleh sektor transportasi darat. Oleh karena itu dibutuhkan alat untuk menyaring asap kendaraan sebagal solusi atas buruknya kualitas udara DKI Jakarta.</t>
  </si>
  <si>
    <t>EFB (Eco-Friendly Briquette) Sebagai Sumber Alternatif Bahan Bakar Memasak Ramah Lingkungan</t>
  </si>
  <si>
    <t>Penelitian ini ditujukan untuk pembuatan EFB sebagai bahan bakar memasak ramah lingkungan yang bertujuan untuk mengurangi dampak pemanasan global yang diakibatkan oleh produksi arang kayu. Setelah melalui proses penelitian, peneliti dapat menghasilkan proses untuk tempurung kelapa agar dapat menjadi briket yang ramah lingkungan. Dari kedua indikator yang diuji, diketahui bahwa indikator kekotoran asap EFB lebih baik daripada arang kayu sedangkan indikator tingkat panas arang kayu masih lebih baik dibandingkan EFB.</t>
  </si>
  <si>
    <t>Tongkol Jagung dan Kulit Singkong untuk Bioplastik Masa Depan</t>
  </si>
  <si>
    <t>Bioplastik adalah jenis plastik yang ramah lingkungan karena dapat terurai oleh mikroorganisme. Penelitian ini menggunakan bahan dasar selulosa dari tongkol jagung, pati singkong, dan pati kulit singkong untuk membuat bioplastik. Ada tiga uji yang dilakukan pada bioplastik yang dihasilkan: uji organoleptik (uji penilaian indera), uji biodegradabilitas (kemampuan terurai oleh mikroorganisme), dan uji daya serap air.</t>
  </si>
  <si>
    <t>Prototipe Sensor Pendeteksi Banjir Lahar Dingin di Lereng Gunung Merapi</t>
  </si>
  <si>
    <t>Membuat prototype sensor pemdeteksi banjir lahar dingin dengan mempersiapkan pcb, kemudian komponen yang tersedia di rangkai satu persatu sehingga membentuk rangkaian elektronika yang berfungsi sebagai sensor. Sebagai portotipe sensor pendeteksi banjir lahar dingin menggunakan sensor yang langsung aktif ketika air menyentuh sensor, maka otomatis portotipe tersebut akan berbunyi. Alat ini dapat membantu dalam mendeteksi bahaya banjir lahar dingin secara cepat, sehingga dapat memungkinkan evakuasi tepat waktu, dan mengurangi resiko kehilangan jiwa.</t>
  </si>
  <si>
    <t>WASNT MAGICK di SMA Budi Mulia Dua</t>
  </si>
  <si>
    <t>Pengenalan sistem pengelolaan limbah di SMA Budi Mulia Dua menggunakan Maggot sebagai pengelolaan limbah organik dan Ecobrick sebagai pengelolaan limbah anorganik. Metode cara pelaksanaan sistem WASNT MAGICK (Waste Management System menggunakan Maggot dan Ecobrick), Dengan memperhitungkan nilai ekonomi yang dapat dihasilkan setiap bulannya.</t>
  </si>
  <si>
    <t>Batako Kresan Dakal (Kreasi Sampah Anorganik Tidak Laku Jual)</t>
  </si>
  <si>
    <t>Batako Kresan Dakal, yang merupakan Kreasi Sampah Anorganik Tidak Laku Jual, seperti sachet, beling, styrofoam, limbah masker, pakaian/handuk bekas, dan lain-lain. Ada 3 macam tehnik pembuatan, yaitu destilasi, semi pembakaran dengan pasir, dan pencampuran tanpa pembakaran. . 
 Diantara alternatif tersebut tehnik pencampuran merupakan teknik yang paling aman digunakan karena Semua jenis sampah an organik dapat terkelola, Menghasilkan jenis batako ringan, Menghemat jumlah pasir yang digunakan, dan dapat dikerjakan oleh setiap rumah tangga, karena lebih murah dan sederhana.</t>
  </si>
  <si>
    <t>Kulkas Portabel Berbasis EBT : Solusi Praktis Menyimpan Sayuran yang Ramah Lingkungan</t>
  </si>
  <si>
    <t>Saat ini keadaan bumi yang panasnya semakin meningkat setiap tahun yang salah satu penyebabnya yakni CFC yang dimana CFC tersebut dihasilkan salah satunya dari kulkas yang mengandung zat refrigerant kurang ramah lingkungan. oleh karena itu
 peneliti membuat perangkat keras yang memiliki fungsi sebagai pendingin untuk mengawetkan sayuran dan dapat dibawa kemana-mana. Dimana nantinya kulkas ini juga akan sangat membantu para pedagang sayur keliling untuk mengawetkan sayuran tanpa mengurangi kandungan nutrisi dan tetap segar. Peneliti membuat alat ini dengan Metode RnD (Research and Development).</t>
  </si>
  <si>
    <t>SERABI Portable: Smart Education Trash Bin Portable</t>
  </si>
  <si>
    <t>Penelitian ini bertujuan untuk menjaga konsistensi kebiasaan anak-anak dalam memilah sampah. Dengan latar belakang tingginya jumlah produksi sampah nasional serta rendahnya kesadaran masyarakat dalam memilah sampah. SERABI Portable sebagai solusi sinergis untuk menyelesaika masalah-masalah tersebut. Metode penelitian yang dilakukan adalah survei dan eksperimen. Hasil penelitian menunjukkan bahwa sebagian besar anak-anak belum memiliki kebiasaan atau kesadaran untuk memilah sampah dan perangkat "SERABI" efektif dalam menjaga konsistensi kebiasaan anak dalam memilah sampah.</t>
  </si>
  <si>
    <t>Pemetaan Pengelolaan Sampah untuk Tercapainya Pembangunan Berkelanjutan: Pendekatan Studi Bibliometrik</t>
  </si>
  <si>
    <t>Permasalahan pengelolaan sampah menjadi isu global untuk mencapai pembangunan berkelanjutan. Permasalahan darurat sampah ini juga dihadapi masyarakat Indonesia secara umum dan DIY secara khusus. Studi ini bertujuan untuk memetakan dan menganalisis tren literatur dalam pengelolaan sampah dengan menggunakan pendekatan studi bibliometrik.</t>
  </si>
  <si>
    <t>Pemanfaatan Limbah Kulit Pisang Kepok (Musa acuminata balbisiana) dan Kulit Pisang Ambon (Musa acuminata cavendish) untuk Pengolahan Limbah Cair</t>
  </si>
  <si>
    <t>Pisang (Musa acuminata) adalah buah yang banyak digemari oleh banyak orang. Rasanya yang manis dan bergizi membuat orang menyukainya. Selain bagian buah pisang yang bermanfaat dalam gizi, kulit pisang dapat bermanfaat bagi penyaring. Kulit pisang dapat menyerap logam berbahaya dan zat berbahaya lainnya yang terkandung dalam limbah cair deterjen. Dengan menggunakan kulit pisang, yaitu pisang kepok dan pisang ambon, kita dapat membuktikan bahwa tak hanya buah pisang yang berguna tetapi juga kulitnya.</t>
  </si>
  <si>
    <t>Analisis Penutupan TPA Piyungan terhadap Terancamnya Jogja Darurat Sampah_Husna-Haifa_ES #LPBDIY2023 #PenelitiBelia #CYS</t>
  </si>
  <si>
    <t>Penelitian ini berisi tentang keadaan Yogyakarta setelah penutupan TPA Piyungan , tanggapan warga tentang penutupan TPA Piyungan, serta solusi kecil untuk menanggulangi masalah yang timbul karena sampah.</t>
  </si>
  <si>
    <t>Pemanfaatan Lidah Buaya (Aloe vera) sebagai Pupuk Organik Cair serta Media Substitusi Tanah</t>
  </si>
  <si>
    <t xml:space="preserve">Penelitian ini bertujuan untuk mengetahui bahwa lidah buaya dapat digunakan sebagai pupuk organik cair serta media substitusi tanah. Latar belakang penulisan ini karena terbatasnya luas lahan di Indonesia serta berbedanya jenis dan kondisi tanah sehingga beberapa jenis tanaman tidak dapat dibudidayakan di sembarang tempat secara dominan.  Lidah buaya memiliki potensi yang cukup baik dalam mendukung pertumbuhan tanaman karena adanya kandungan ZPT pada lidah buaya. </t>
  </si>
  <si>
    <t>Pembuatan Hand Sanitizer Bonggol Nanas (Ananas comosus (L.) Merr)</t>
  </si>
  <si>
    <t>Penelitian ini tentang pembuatan hand sanitizer menggunakan bonggol nanas. Hand Sanitizer dibuat menggunakan campuran ekstraks Bonggol Nanas, Carbopol 940, TEA, dan minyak zaitun.  Hasil penelitian bonggol buah nanas (Ananas comosus (L.) Merr) dapat dijadikan Hand Sanitizer. Secara umum, hasil pengujian organoleptis menunjukkan bahwa sebagian besar responden memberikan reaksi positif .</t>
  </si>
  <si>
    <t>Pemanfaatan Air Limbah Rumah Tangga untuk peningkatan kualitas tanaman buah</t>
  </si>
  <si>
    <t>Air limbah rumah tangga merupakan salah satu sumber potensial yang dapat dimanfaatkan untuk meningkatkan kualitas buah. Dalam konteks yang lebih luas, praktik pengolahan air limbah menjadi sumber alternatif air irigasi telah mendapatkan perhatian karena dapat membantu mengatasi masalah kekurangan air dan meningkatkan produktivitas pertanian. Penelitian ini bertujuan untuk mengkaji potensi pemanfaatan air limbah rumah tangga sebagai solusi inovatif untuk meningkatkan kualitas buah.</t>
  </si>
  <si>
    <t>Pemanen Air Hujan (PAH) Sebagai Upaya Pemanfaatan Tingginya Curah Hujan di Kota Samarinda</t>
  </si>
  <si>
    <t>Samarinda adalah kota dengan curah hujan tinggi begitu juga dengan banjirnya. ditelitilah alat penyaring hujan dengan teknologi Gamma rainfilter untuk pemanfaatannya. terutama mengenai kelebihannya dibandingkah sumber air lain dari segi biaya, kesehatan, dan ekologi</t>
  </si>
  <si>
    <t>Evolusi Mikroplastik: Pengungkapan Dampak dan Distribusi Global dalam Lingkungan Maritim</t>
  </si>
  <si>
    <t>Penelitian evolusi mikroplastik berfokus pada memahami dampak dan distribusi global partikel-partikel plastik kecil dalam lingkungan laut. Ini melibatkan analisis perubahan fisik, kimia, dan biologis mikroplastik seiring waktu serta dampaknya pada ekosistem laut dan organisme yang tinggal di sana. Penelitian ini penting untuk mengatasi masalah polusi plastik yang semakin meningkat di lautan dan mencari solusi berkelanjutan untuk melindungi lingkungan maritim.</t>
  </si>
  <si>
    <t xml:space="preserve">Dampak Upwelling (Tubo) Terhadap Kualitas Air Danau Maninjau </t>
  </si>
  <si>
    <t xml:space="preserve">Danau Maninjau adalah salah satu tempat untuk menggantungkan hidup bagi masyarakat Tanjung Raya khususnya masyarakat Maninjau karena sebagian besar masyarakat Tanjung Raya berprofesi sebagai petani keramba jaring apung. Penelitian dilakukan di kawasan Danau Maninjau dengan fokus pengumpulan data di Kecamatan Tanjung Raya. </t>
  </si>
  <si>
    <t>Pemanfaatan Jerami Padi (Oryza sativa) sebagai Pakan Ternak.</t>
  </si>
  <si>
    <t>Jerami padi merupakan suatu limbah yang jarang dimanfaatkan oleh masyarakat Tanjung Raya, karena nilai nutrisi yang terkandung pada jerami padi sangat minim serta kandungan lignin dan silica yang tinggi. Namun, jerami dapat diolah sehingga nilai nutrisinya meningkat.</t>
  </si>
  <si>
    <t>Detektive B</t>
  </si>
  <si>
    <t>Masyarakat memiliki peran penting untuk turut mengawasi peredaran makanan yang diduga mengandung pengawet berupa boraks dan formalin. Jajanan peserta didik harus dihindari dari bahan berbahaya boraks. Memanfaatkan bunga yang pada jaman dahulu digunakan penatua untuk mendeteksi makanan aman untuk dimakan. Bunga rondang (Hibiscus rosasinensis plenus) dilakukan uji pendahuluan untuk mendeteksi boraks dengan menggunakan larutan boraks berbagai konsentrasi.</t>
  </si>
  <si>
    <t xml:space="preserve">Pemanfaatan Daun Paet-paet (Tithonia diversifolia) Sebagai Pestisida Nabati Terhadap Hama Cabai </t>
  </si>
  <si>
    <t>Penelitian ini kami lakukan dikarenakan terdapat permasalahan bagi masyarakat terkhususnya para petani. Yaitu :
1. Adanya hama yang menggangu tanaman cabai.
2. Banyaknya penggunaan pestisida berbahan kimia yang berbahaya bagi tanaman.
3. Banyaknya gulma yang mengganggu lahan pertanian.
Kami menemukan kandungan antioksidan seperti alkaloid, flavonoid, glikosida, saponin, dan tanin pada tanaman paet-paet yang mampu berperan sebagai pestisida nabati yang ramah lingkungan, mudah dibuat dan hemat.</t>
  </si>
  <si>
    <t>Pemanfaatan Ekstrak Daun Jambu Biji (Psidium guajava) Dan Daun Sirsak (Annona muricata L.) Mengatasi Hama Lembing Batu (Scotinophara coarctata)</t>
  </si>
  <si>
    <t>Hama lembing batu merugikan produsen padi dengan merusak tanaman, mengurangi hasil panen, dan mengeluarkan aroma tidak sedap saat terancam. Pengendalian ramah lingkungan diperlukan untuk mengurangi dampak pestisida kimia. Ekstrak daun sirsak dan jambu biji mengandung zat yang dapat mengatasi hama ini. Penelitian melibatkan ekstraksi daun sirsak dan jambu biji dengan variasi komposisi. Aplikasi ekstrak pada lembing batu selama 5 hari menghasilkan kesimpulan bahwa ekstrak daun jambu biji dan sirsak efektif mengatasi hama ini, dengan komposisi tertentu menjadi yang paling efektif.</t>
  </si>
  <si>
    <t>Inovasi Lilin WOLES menggunakan Minyak Jelantah</t>
  </si>
  <si>
    <t xml:space="preserve">Tujuan dibuatnya lilin aromatepi yaitu dapat menghilangkan stress, meningkatkan gairah seksual,dan dapat menghilangkan rasa letih. Bahan yang digunakan dalam penelitian ini  adalah arang aktif, zeolit, arang kayu, arang sekam, bleaching earth, dan minyak jelantah. Proses pembuatan lilin aromaterapi diawali dengan menjernihkan minyak jelantah dengan beberapa bahan pengendapan diantaranya arang aktif, arang kayu, arang sekam,dan batu ziolit yang dicampurkan dengan bleaching earth selama 1 hari, 4 hari, dan 8 hari. </t>
  </si>
  <si>
    <t>Efektivitas  Program GEMASH Guna Mengurangi Limbah Minyak Jelantah</t>
  </si>
  <si>
    <t>Penelitian ini bertujuan untuk mengurangi limbah minyak jelantah dengan membuat program gemash (gerakan menabung sampah)</t>
  </si>
  <si>
    <t>Pembuatan LiIin Aromaterapi Anti Nyamuk dalam  Pemanfaatan Ampas Kopi dan Minyak Atsiri Kulit Jeruk</t>
  </si>
  <si>
    <t>Penelitian ini menggunakan limbah rumah tangga berupa ampas kopi dan kulit jeruk yang akan dijadikan minyak atsiri. Kulit jeruk mengandung senyawa limonin yaitu senyawa yang terkandung hingga 94% di kulit jeruk dan aromanya sangat tidak disukai oleh nyamuk. Ampas kopi dan minyak atsiri kulit jeruk pun menjadi bahan dasar untuk membuat lilin aromaterapi. Lilin ini diharapkan dapat menjadi alternatif obat pengusir nyamuk yang efektif dan aman untuk kesehatan. Dengan begitu limbah rumah tangga akan berkurang dan menurunnya presentasi penderita penyakit yang disebabkan nyamuk.</t>
  </si>
  <si>
    <t xml:space="preserve">MASS-ECO (Matauli Waste Eco-Enzyme): Pengolahan Limbah Sisa Makanan Asrama SMAN 1 Matauli Pandan Menjadi Bahan Baku Eco-Enzyme </t>
  </si>
  <si>
    <t xml:space="preserve">Asrama SMAN 1 Matauli Pandan merupakan salah satu penghasil limbah organik tertinggi di daerah Pandan, Tapanuli Tengah. Ekoenzim dapat digunakan sebagai skincare, cairan pembersih, pupuk tanaman, dan antiseptik. Bahan baku pembuatannya gula jawa atau molases, sampah organik dan air jernih, dengan perbandingan berat 1:3:6. Proses pembuatan cukup mencampurkan semua bahan sesuai perbandingan kemudian diaduk dan ditutup rapat dan disimpan pada suhu ruangan. Pengadukan hanya dilakukan pada 7 hari setelah pembuatan kemudian dilanjutkan pengamatan selama 1 – 3 bulan. </t>
  </si>
  <si>
    <t>Sel Surya Graphene (SEGAN): Potensi Sel Surya Grafena Sebagai Pembangkit Listrik Semikonduktor Untuk Dimanfaatkan pada Kegiatan Urban Farming di Sekolah</t>
  </si>
  <si>
    <t>Polusi udara yang terus meningkat belakang ini disebabkan oleh peningkatan konsentrasi gas – gas rumah kaca  dan dapat juga dipuci oleh kegiatan manusia sehari hari seperti halnya berkendara dengan mobil berbahan bakar bensin. kegiatan urban farming dengan menggunakan sel surya sebagai alat yang mengalirkan panas matahari menjadi energi listrik yang dimanfaatkan pada kegiatan urban farming. Pada umumnya, bahan yang digunakan untuk membuat sel surya adalah lapisan silicon namun pada penelitian ini menggunakan lapisan grafena.</t>
  </si>
  <si>
    <t>Potensi Pemanfaatan Buah Lontar menjadi SELASI (Selai dan Sirup sebagai Solusi Menjaga Ketahanan Pangan</t>
  </si>
  <si>
    <t xml:space="preserve">Limbah buah lontar dikenal sebagai limbah buah yang kurang dimanfaatkan oleh kalangan masyarakat, karena masyarakat belum mengetahui kandungan dan manfaat dari limbah buah lontar. Berdasarkan permasalahan di atas, maka penulis tertarik untuk mengkaji dan melakukan penelitian mengenai pemanfaatan BUAH LONTAR  menjadi SELASI (Selai dan Sirup) sebagai alternatif produk alami dan menyehatkan.
</t>
  </si>
  <si>
    <t>Pengaruh Penggunaan Detergen Terhadap Populasi Ikan Di Sungai Pakalu Kelurahan Kalabbirang Kecamatan Bantimurung Kabupaten Maros</t>
  </si>
  <si>
    <t>Pada penelitian ini mengangkat permasalahan mengenai pengaruh penggunaan detergen terhadap populasi ikan di sungai pakalu kelurahan kalabbirang kecamatan bantimurung kabupaten maros.mengingat bahwa masyarakat Maros masih banyak yang menggunakan sungai sebagai tempat untuk mencuci pakaian sehingga hal tersebut membuat sungai menjadi tercemar dan populasi ikan terganggu.Akibat dari penggunaan detergen sehingga menyebabkan banyaknya ikan yang mati.</t>
  </si>
  <si>
    <t>PENGEMBANGAN KONSEP PENDIDIKAN ZERO WASTE PADA ANAK UNTUK MENDUKUNG SDGs 13</t>
  </si>
  <si>
    <t>Penelitian ini bertujuan untuk mengembangkan sebuah kebaharuan penelitian (novelty research) untuk konsep pendidikan pengolahan sampah yaitu zero waste untuk diterapkan pada anak di sekolah dasar dalam mendukung SDGs No 13 yang berisi tentang perubahan iklim. Penelitian ini menggunakan metode kualitatif dengan pendekatan deskriptif. Hasil penelitian ini memberikan sebuah konsep pendidikan zero waste yang kreatif, menarik, inovatif dan dapat diterapkan pada sekolah-sekolah dasar yang ada di kota Makassar.</t>
  </si>
  <si>
    <t>School In Slum Area: Melihat Pendidikan Dasar di Wilayah Tempat Pembuangan Akhir ( TPA ) Antang, Kota Makassar</t>
  </si>
  <si>
    <t>Suatu sore yang rindang, pada Mei 2023, kami menyaksikan suasana jalan di sekitar Tempat Pembuangan Akhir (TPA) Antang, Kecamata Manggala, Makassar, dipadati kendaraan bermotor. Uniknya, kami melihat sapi-sapi menuju ke pembuangan sampah di Kota Makassar yang didirikan sejak tahun 1993. Tempat itu menjadi titik akhir dari semua armada pengangkut sampah yang ada di kota, TPA Antang dipenuhi timbunan sampah yang untuk mengelola perlu menghabiskan bertahun–tahun. Selain menjadi lahan menampung sampah, tempat itu juga merupakan lahan mengais rezeki untuk mereka yang bermukim di dalamnya.</t>
  </si>
  <si>
    <t>Dampak Sistemik Aktifitas  Penambangan Batu gunung dan penggalian Tanah  di Dusun Batu Napara Desa Baruga Kecamatan Bantimurung Kabupaten Maros</t>
  </si>
  <si>
    <t>Tujuan penelitian ini yaitu untuk mengetahui dampak sistemik yang ditimbulkan dari aktifitas penambangan  batu kapur dan penggalian tanah timbunan.metode penelitian yang digunakan yaitu deskriptif kualitatif. Tenik pengumpulan data yang digunakan dalam penelitian ini diantaranya Teknik observasi, wawancara, kepustakaan dan dokumentasi.Oleh karena itu peneliti tertarik untuk mengkaji dan meneliti dengan mengangkat judul Dampak Sistemik Aktifitas  Penambangan Batu gunung dan penggalian Tanah  di Dusun Batu Napara Desa Baruga Kecamatan Bantimurung Kabupaten Maros.</t>
  </si>
  <si>
    <t>Mengubah Limbah Menjadi Produk Bernilai Tambah Tinggi Untuk Ekonomi Berkelanjutan</t>
  </si>
  <si>
    <t>Biokonversi maggot di area TPA Cipeucang, Kota Tangerang Selatan dilakukan dengan peran serta pemerintah dengan perencanaan yang terarah dan terukur untuk penentuan lahan dan pelatihan. proses mengubah limbah menjadi maggot memiliki jejak karbon yang lebih rendah dibandingkan dengan produksi pakan hewan konvensional, sehingga berkontribusi pada upaya mitigasi perubahan iklim. Manfaat ekonomi lain nya selain diperjual belikan, produk juga dapat di eksport ke negara negara yang yang kekurangan pakan akibat temperature udara atau iklim yang membuat tidak bisa melakukan biokonversi maggot.</t>
  </si>
  <si>
    <t>Penjernihan Minyak Jelantah Menggunakan Limbah Biji Salak (Salacca zalacca) sebagai Adsorben Alami</t>
  </si>
  <si>
    <t>Penelitian ini bertujuan untuk memanfaatkan limbah biji salak untuk menjernihkan minyak jelantah sesuai dengan SNI 7709-2019 minyak goreng sawit. Variabel terikat dari penelitian ini adalah kualitas minyak jelantah yang telah dikontakkan dengan adsorben biji salak (keadaan warna dan kadar bilangan asam lemak bebas). Hasil terbaik dari penelitian ini adalah setelah dilakukan pengontakan dengan adsorben selama 10 menit.</t>
  </si>
  <si>
    <t>EGGEL: Pemanfaatan Limbah Cangkang Telur sebagai Sumber Kalsium Karbonat dalam Pembuatan Bahan Bakar Gel yang Ramah Lingkungan</t>
  </si>
  <si>
    <t>Penelitian kami bertujuan untuk mengubah bentuk alkohol cair menjadi gel dengan memanfaatkan limbah cangkang telur, serta menguji karakteristiknya sebagai bahan bakar untuk memasak. Penelitian ini muncul dari pengalaman kami dan masalah lingkungan yang ada. Hasil dari penelitian ini adalah alkohol dapat diubah menjadi gel dengan kalsium asetat yang bersumber dari cangkang telur, menggunakan penambahan konsentrasi cuka 15% dan 25% dan memberikan hasil karakteristik yang mirip dengan bahan bakar gel yang di jual di pasaran.</t>
  </si>
  <si>
    <t>Efektivitas Koagulan Tawas (Al2(SO4)3) dan Karbon Aktif dalam Menurunkan TDS dan TSS pada Limbah Domestik dengan Campuran Eco Enzyme</t>
  </si>
  <si>
    <t>Air adalah kebutuhan utama bagi manusia. Namun, di beberapa daerah di Indonesia, air bersih masih sulit diperoleh. Oleh karena itu, para peneliti mencari cara untuk mendaur ulang air limbah menjadi air bersih. Salah satu metode yang digunakan adalah dengan menggunakan eco enzyme, cairan hasil fermentasi limbah organik. Namun, eco enzyme kurang efektif dalam mengurangi kadar TSS dan TDS dalam air limbah. Untuk meningkatkan efektivitasnya, para peneliti menambahkan koagulan tawas dan adsorben karbon aktif ke larutan eco enzyme. Dengan demikian, eco enzyme diharapkan dapat menjadi solusi yang menjanjikan untuk memurnikan air limbah. Sampel air limbah sebanyak 1 L diberikan eco enzyme dengan perbandingan 10%,  koagulan tawas dengan variasi 180 ppm, 200 ppm, dan 240 ppm, serta koagulan tawas dengan variasi 1%, 2%, dan 3% dan diendapkan selama 15 hari.Sampel kemudian diendapkan selama 15 hari dan diuji menggunakan parameter pH, TSS, TDS, dan total bakteri coliform. Air limbah yang telah diproses cenderung menunjukkan hasil pH yang asam (&lt;7). Sampel eco enzyme, F1, F2, dan F3 memiliki pH di bawah standar air bersih, yakni 6,5-8,5. Hasil pengujian TDS menunjukkan penambahan nilai TDS pada sampel EE, F1, F2, dan F3. Namun, nilai TDS ini masih tergolong dalam taraf aman karena masih di bawah batas 2000 pada air kelas 4 dan 1000 pada air kelas 1-3. Hasil pengujian TSS menunjukkan kenaikan nilai TSS pada sampel eco enzyme dan penurunan pada sampel F1, F2, dan F3. Seluruh sampel yang diberi tawas dan karbon aktif mengalami penurunan yang signifikan, seluruh perlakuan memenuhi standar TSS untuk air kelas 1 yaitu &lt;40 mg/L. Hasil pengujian MPN total coliform menunjukkan bahwa nilai tertinggi dimiliki oleh sampel eco enzyme dan nilai terendah dimiliki oleh sampel F3. Standar air kelas tiga maupun empat untuk MPN total coliform adalah 10000 MPN/100 ml, maka sampel eco enzyme, F1, dan F2 melebihi batas standar. Sementara itu, sampel F3 memiliki nilai MPN yang memenuhi standar air kelas 1. Konsentrasi karbon aktif dan koagulan tawas mempengaruhi nilai TDS dan TSS air. Sampel F3 adalah sampel dengan efektivitas terbaik di antara perlakuan yang lain dalam menurunkan nilai TDS dan TSS air. Namun, sampel F3 tidak memenuhi standar air bersih karena nilai pHnya yang berada di bawah standar.  Diperlukan kajian ulang terhadap konsentrasi eco enzyme yang digunakan dan metode lain yang dapat membuat nilai pH air dalam jangkauan air bersih.</t>
  </si>
  <si>
    <t>Efektivitas Cairan Pembersih Timbal (Pb) dengan Koagulan Kitin Udang Windu dan Adsorben Keratin Limbah Bulu Ayam Petelur pada Buah Jambu Air (Syzygium aqueum) di Pinggir Jalan</t>
  </si>
  <si>
    <t>Timbal merupakan logam berat yang terdapat secara alami di dalam kerak bumi dan tersebar ke alam dalam jumlah kecil melalui proses alami dan berasal dari kegiatan manusia yang mampu mencapai jumlah 300 kali lebih banyak dibandingkan Timbal alami. Timbal (Pb) sangat merugikan manusia dalam segi kesehatan karena memiliki efek racun berbahaya bila terkontaminasi. Salah satu kegiatan manusia yang dapat menghasilkan Timbal (Pb) adalah penggunaan kendaraan bermotor. Logam timbal (Pb) sebagai gas buang kendaraan bermotor dapat membahayakan kesehatan dan merusak lingkungan. Dalam bentuk aerosol anorganik, timbal (Pb) dapat masuk ke dalam tubuh melalui udara yang dihirup atau makanan seperti sayuran dan buah-buahan. Terutama buah-buahan yang tidak dikupas kulitnya saat dimakan. Sebagai warga Indonesia, kita seringkali melihat buah-buahan yang di jual di pinggir jalan dalam keadaan tidak tertutup. Hal ini akan membahayakan apabila buah yang diperdagangkan di pinggir jalan sudah berada di sana dalam waktu yang lama, karena buah-buahan tersebut dapat terkontaminasi oleh Timbal (Pb) yang dihasilkan oleh kendaraan bermotor. Salah satu cara untuk mengurangi kadar Timbal (Pb) adalah dengan proses adsorpsi dan koagulasi. Maka dari itu, peneliti ingin melakukan penelitian untuk mengurangi kadar Timbal pada buah jambu air yang dibeli di pinggir jalan Pasar Cikupa, Tangerang dengan menggunakan koagulan kitin kulit udang dan adsorben bulu ayam petelur.</t>
  </si>
  <si>
    <t>Pemanfaatan Pati Jagung Sebagai Alternatif Plastik yang Larut dalam Air</t>
  </si>
  <si>
    <t>Penelitian ini mencari solusi terhadap masalah yang semakin mendesak di Indonesia, yaitu polusi sampah plastik. Masalah ini telah menjadi pusat perhatian karena dampak negatif yang signifikan terhadap lingkungan dan masyarakat. Sampah plastik yang tidak dapat terurai dengan cepat menjadi ancaman serius terhadap ekosistem dan polusi lautan maupun daratan. Oleh karena itu, penelitian ini mencoba menghadirkan solusi inovatif dengan mempertimbangkan penggunaan pati jagung sebagai alternatif yang berperan sebagai alternatif dari plastik. Pati jagung, biasanya digunakan sebagai pengental dan stabilitas dalam berbagai industri, seperti pembuatan kertas, pengolahan makanan, produksi kosmetik, dan banyak lagi. Salah satu keunggulan utama pati jagung adalah sifatnya yang mudah larut dalam cairan, yang menjadi kunci dalam upaya menggantikan plastik konvensional. Kemampuan terurai lebih cepat menjadi solusi yang menjanjikan dalam mengatasi permasalahan akumulasi sampah plastik di berbagai lapisan masyarakat. Plastik yang terbuat dari pati jagung ini juga bebas dari segala unsur kimia dan dapat digunakan untuk berbagai jenis kemasan, termasuk kemasan aman makanan. Metode penelitian yang digunakan dalam penelitian ini mencakup serangkaian eksperimen yang dilakukan di laboratorium untuk menilai tingkat elektabilitas pati jagung sebagai alternatif plastik. Para peneliti melakukan riset untuk mengidentifikasi karakteristik pati jagung, termasuk tingkat larutannya dalam cairan, strukturnya, dan kemampuan untuk mempertahankan  kegunaannya sebagai produk pengganti plastik. Hasil penelitian yang diperoleh menunjukkan bahwa pati jagung memiliki potensi besar sebagai alternatif plastik yang ramah lingkungan. Data statistik yang dikumpulkan dari berbagai repetisi pengujian dengan sampel yang dibuat, secara konsisten menunjukkan bahwa tingkat daya urai pati jagung dalam cairan secara signifikan jauh lebih tinggi dibandingkan dengan plastik konvensional. Temuan ini memberikan bukti nyata bahwa pati jagung memiliki karakteristik yang mendukung kegunaanya sebagai bahan alternatif yang dapat menggantikan plastik. Penggunaan pati jagung sebagai alternatif plastik juga memiliki dampak positif dalam upaya mengatasi masalah sampah plastik. Dengan sifat mudah larutnya dalam cairan, produk berbasis pati jagung dapat membantu mengurangi polusi plastik yang sulit terurai di lingkungan kita. Dalam kesimpulannya, penelitian ini memberikan wawasan penting tentang potensi penggunaan pati jagung sebagai alternatif plastik yang ramah lingkungan. Meskipun masih diperlukan penelitian lebih lanjut, temuan ini membuka jalan menuju solusi yang berkelanjutan dalam mengatasi masalah sampah plastik di Indonesia.</t>
  </si>
  <si>
    <t>Pengaruh Konsentrasi Ekstrak Pare (Momordica charantia L.) terhadap Pertumbuhan E. coli</t>
  </si>
  <si>
    <t>Setiap orang sangat membutuhkan air bersih dalam kehidupannya sehari-hari, yang mengakibatkan kebutuhan air per harinya semakin meningkat. Tetapi, masih banyak sumber air di Indonesia yang belum memenuhi standar baku mutu, salah satunya karena tingginya jumlah coliform di dalam sumber air tersebut. Maka, peneliti melakukan penelitian untuk menghilangkan bakteri E. coli dari air menggunakan karbon aktif dan ekstrak pare dengan berbagai konsentrasi.</t>
  </si>
  <si>
    <t>Studi Perbandingan di Antara Rumput dengan Kertas Bekas Sebagai Bahan  Dasar Daur Ulang Kertas yang Lebih Efektif</t>
  </si>
  <si>
    <t>Pada penelitian ini, kami meneliti tentang sifat-sifat alamiah pada rumput yang memungkinnya untuk menjadi alternatif membuat kertas ramah lingkungan, dan membandingkannya dengan proses daur ulang kertas.</t>
  </si>
  <si>
    <t>PIKURAâ€_x009d_PUR INOVASI PAKAN BURUNG KICAUâ€_x009d_</t>
  </si>
  <si>
    <t>"PIKURA" Pur Inivasi Burung Kicau dibuat dengan basis utama pur ayam dengan tambahan-tambahan bahan lainnya yang bermanfaat bagi burung kicau. PIKURA dapat bermanfaat untuk menjaga dan meningkatkan kesehatan burung kicau dan terhindar dari masalah-masalah lingkungan yang dapat mengganggu kesehatan burung kicau.</t>
  </si>
  <si>
    <t>Potensi Kulit Kuaci sebagai Campuran Bahan Dasar Kertas Daur Ulang</t>
  </si>
  <si>
    <t>Penelitian ini bertujuan untuk mencari bahan alternatif sebagai campuran kertas daur ulang. Bahan alternatif yang digunakan adalah kulit kuaci biji bunga matahari dan kulit jagung yang merupakan limbah makanan dan mengandung selulosa. Penelitian ini menggunakan metode eksperimen dengan membuat 4 jenis kertas yaitu kertas murni, kertas dan kulit jagung, kertas dan kulit kuaci, serta kertas kulit jagung dan kulit kuaci. Selanjutnya dilakukan pengukuran ketebalan dan uji robek.</t>
  </si>
  <si>
    <t>Studi Perbandingan Efektivitas Zat Nabati sebagai Alternatif Penggunaan Ulang Non-rechargeable Battery Konvensional</t>
  </si>
  <si>
    <t>Penelitian ini meninjau potensi zat nabati dalam mengisi ulang baterai ukuran AA, guna mengurangi limbah baterai rumah tangga.</t>
  </si>
  <si>
    <t xml:space="preserve">Pemanfaatan Rumput Liar untuk Membuat Kertas Ramah Lingkungan. </t>
  </si>
  <si>
    <t xml:space="preserve">Pada penelitian ini, kami membuat pulp menggunakan alang alang dengan menggunakan larutan NaOH untuk melepaskan kandungan selulosa pada alang alang  dari ikatannya melalui proses soda. Penelitian ini bermanfaat untuk membuat kertas yang lebih ramah lingkungan dengan bahan baku rumput liar (alang alang) sebagai alternatif pembuatan kertas sebagai pengganti kayu. </t>
  </si>
  <si>
    <t>OKASELA "Inovasi Pakan Unggas Berbasis Pelet Ikan"</t>
  </si>
  <si>
    <t>OKASELA "Inovasi Pakan Unggas Berbasis Pelet Ikan" adalah produk hasil penelitian berupa pakan inovasi untuk unggas yang memiliki kandungan nutrisi yang lebih unggul dan harga yang lebih terjangkau dibandingkan pur pada umumnya. OKASELA bermanfaat untuk menjaga kesehatan dan meningkatkan serta mempertahankan daya tahan tubuh unggas.</t>
  </si>
  <si>
    <t>Pemanfaatan Limbah Plastik Menjadi Paving Block yang Tahan Tekanan</t>
  </si>
  <si>
    <t>Dalam penelitian ini, kami telah secara mendalam membandingkan kekuatan paving block yang dibuat dari sampah plastik yang cenderung sulit terurai, seperti botol plastik dan kantong belanja yang terbuat dari tiga jenis plastik berbeda, yaitu LDPE, PETE, dan HDPE. Eksperimen ini melibatkan penggunaan bahan-bahan seperti semen, pasir, dan plastik dengan berbagai persentase komposisi yang berbeda. Evaluasi kekuatan paving block dilakukan dengan menggunakan mesin press hidrolik. Selain itu, hasil pengujian kekuatan tekan kami juga dibandingkan dengan standar minimum yang diatur oleh SNI (Standar Nasional Indonesia).</t>
  </si>
  <si>
    <t>Pemanfaatan Biji Samanea saman dan Kulit Manihot esculenta dalam Pembuatan Biofoam</t>
  </si>
  <si>
    <t xml:space="preserve">Penelitian ini memanfaatkaan biji trembesi dan kulit singkongdalam pembuatan biofoam. Penelitian ini bertujuan untuk mengetahui cara membuat biofoam  dari biji trembesi (Samanea saman) dan kulit singkong (Manihot esculenta). Metode yang digunakan adalah metode kuantitatif. Ada tiga perbandingan yang digunakan. Biofoam diuji dengan direndam dengan air untuk mengetahui apakah biofoam menyerap airnya. Biofoam juga ditimbang massanya. </t>
  </si>
  <si>
    <t>PEMBUATAN BIOPLASTIK BERBAHAN DASAR AGAR-AGAR DENGAN GLISEROL ALAMI YANG AMAN DIKONSUMSI</t>
  </si>
  <si>
    <t xml:space="preserve">Penelitian kami membuktikan bahwa plastik dapat dibuat dan dimakan dengan mengubah kandungan dalam bioplastik pada umumnya menjadi bahan alami dan aman dikonsumsi. Seperti cairan alkali yang diganti oleh air yang memiliki ph tinggi. </t>
  </si>
  <si>
    <t>Pemanfaatan Limbah Bulu Ayam dan Pati Umbi Talas (Colocasia esculenta L.) sebagai Bahan Dasar Pembuatan Biofoam</t>
  </si>
  <si>
    <t xml:space="preserve">     Styrofoam merupakan salah satu kemasan plastik yang terbuat dari bahan polimer sintetik. Styrofoam banyak digunakan sebagai bahan pengemas makanan, karena harganya terjangkau, praktis, ringan, mampu menahan panas dan dingin, dan tidak mudah bocor. Namun, styrofoam sulit terurai secara alami di lingkungan, sehingga dapat menyebabkan timbulan sampah. Styrofoam membutuhkan waktu sekitar 500 - 1 juta tahun untuk terurai oleh tanah. Oleh karena itu, penggunaan styrofoam harus dihentikan dan diperlukan upaya alternatif yang ramah lingkungan, biofoam (biodegradable foam) berbahan dasar pati umbi talas (Colocasia esculenta L.) dan protein bulu ayam, serta tambahan zat lainnya. Dalam penelitian ini, peneliti melihat pengaruh konsentrasi bulu ayam dan PVA terhadap karakteristik biofoam. Proses pembuatan biofoam terdiri atas Pembuatan Serabut Bulu Ayam, dan pembuatan biofoam, serta dilakukan uji daya serap, dan uji kuat tarik. Biofoam terdiri atas pati umbi talas (Colocasia esculenta L.), limbah bulu ayam (5%, 10%, 15%), PVA (polivinil alkohol) (20%, 40%), aquades, magnesium stearat, dan gliserol. Hasil penelitian ini menunjukkan bahwa PVA dan bulu ayam mempengaruhi karakteristik biofoam. Semakin banyak PVA, semakin kecil persentase daya serapnya. Namun, semakin tinggi konsentrasi bulu ayam, maka daya serap semakin tinggi. Sedangkan pada uji kuat tarik, konsentrasi bulu ayam berpengaruh terhadap kuat tarik biofoam, dan konsentrasi PVA kurang berpengaruh. Dalam hal ini, hasil paling baik adalah sampel 2B dengan campuran 10% bulu ayam dan 20% PVA dengan daya serap 0,38% dan kuat tarik 0,314  N/m2.</t>
  </si>
  <si>
    <t>Pengaruh Konsentrasi Sorbitol (C6H14O6) Terhadap Kekuatan Tensil Plastik Biodegradable Terbuat dari Eceng Gondok (Pontederia crassipes)</t>
  </si>
  <si>
    <t>Terdapat banyak sampah plastik di Indonesia yang sangat merugikan lingkungan sekitar, terutama ekosistem air. Bioplastik yang bisa terurai dalam durasi lebih singkat bisa menjadi alternatif yang baik dengan eceng gondok yang banyak ditemukan di Indonesia sebagai negara tropis, serta bahan-bahan lain termasuk gliserol, aquades, dan sorbitol. Dengan 3 konsentrasi sorbitol yang berbeda, yaitu 0%, 4%, dan 8%, penelitian ini dilakukan dengan tujuan untuk mengetahui pengaruh penggunaan sorbitol untuk fleksibilitas bioplastik  terhadap kekuatan tensil bioplastikÂ ecengÂ gondok.</t>
  </si>
  <si>
    <t>ekstrak Salvia rosmarinus sebagai bahan pembuatan hand sanitizer</t>
  </si>
  <si>
    <t>Penelitian ini menggunakan ekstrak rosemary oada hand sanitizer dengan perbandingan 5% tiap sample. Hasil hand sanitizer ini kemudian di uji Organoleptik dengan 35 responden. Hasil data yang diperoleh dimuat dalam grafik dan dicari rata-rata kesukaan dari jumlah responden.</t>
  </si>
  <si>
    <t>Potensi Lumpur Aktif Berbasis Ampas Eco-Enzyme dalam Pengolahan Limbah Batik</t>
  </si>
  <si>
    <t>Limbah batik merupakan salah satu limbah berbahaya bagi ekosistem sungai yang harus diuraikan. Dengan dibuangnya 80% dari limbah air produksi kain batik yang mencapai 25 juta m3 air per tahun, hal ini menjadi salah satu permasalahan utama untuk kesehatan lingkungan. Maka dari itu, peneliti ingin melakukan riset potensi lumpur aktif berbasis ampas eco-enzyme sebagai pengolah limbah batik dengan parameter pengujian BOD (Biological Oxygen Demand) dan COD (chemical oxygen demand) bermetode titrasi. Sedangkan variabel bebas yang diuji adalah jenis ampas eco-enzyme yang digunakan: P1, P2, P3. Hasil pengujian BOD limbah yang belum diolah (raw), sampel P1, P2, P3 adalah 47.41 mg/L, 14.746 mg/L, 12.23 mg/L, 14 mg/L berturut-turut. Sedangkan pengujian COD pada limbah raw, sampel P1, P2, P3 adalah sebagai berikut secara berturut-turut: 44 384 mg/L, 40 736 mg/L,  41 420 mg/L, 42 788 mg/L. Berdasarkan hasil analisis, dapat disimpulkan bahwa ketiga jenis ampas eco-enzyme yang sudah diolah menjadi lumpur aktif dapat menurunkan kadar kandungan kimiawi yang terdapat pada limbah batik. Hal ini ditunjukan dengan penurunan BOD dan COD. Sebagai penelitian lanjut adalah meneliti kandungan ampas eco-enzyme yang berperan dalam mengolah limbah batik tersebut. Kata kunci: Ampas Eco-enzyme, COD, BOD, Lumpur Aktif</t>
  </si>
  <si>
    <t>Pengaruh Penambahan Ekstrak Daun Pedada (Sonneratia caseolaris) Terhadap Tingkat Efektivitas Senyawa Antioksidan yang Berperan dalam Menangkal Senyawa Radikal Bebas</t>
  </si>
  <si>
    <t>Indonesia merupakan habitat terluas dari bermacam-macam jenis mangrove, salah satunya adalah pedada (Sonneratia caseolaris). Buah dan daun pedada memiliki banyak manfaat dan kaya akan senyawa antioksidan, namun bagian daunnya jarang dimanfaatkan. Tujuan dari penelitian ini adalah untuk mengetahui pengaruh dari penambahan ekstrak daun pedada di dalam larutan ekstrak pedada dalam menghasilkan senyawa antioksidan untuk menangkalÂ radikalÂ bebas.</t>
  </si>
  <si>
    <t>alat penyediaan air minum otomatis yang ramah lingkungan</t>
  </si>
  <si>
    <t xml:space="preserve">Dispenser air minum saat ini masih kurang praktis cara penggunaannya karena pengguna harus menekan kranz atau tombol dan harus memegang gelas ketika proses pengisian air minum. Ada beberapa skripsi penelitian tentang memodifikasi dispenser air minum menggunakan pompa air galon elektrik namun hasil pengamatan kami sebagai peneliti rancangannya masih kurang praktis dan ekonomis karena rancangannya menggunakan modul mikrokontroler yang cukup mahal dan rumit  , sedangkan rancangan dispenser air minum yang kami buat menggunakan rangkaian analog sehingga pembuatannya mudah dengan biaya yang murah dan dapat dioperasikan dengan memanfaatkan pontesi energi alam disekitar lingkungan. </t>
  </si>
  <si>
    <t>Pemanfaatan Briket Gambut Kombinasi Ampas Teh sebagai Energi Alternatif Terbarukan</t>
  </si>
  <si>
    <t>Penelitian ini dilatarbelakangi semakin berkurang dan langkanya bahan bakar minyak bumi dan masalah lingkungan. Upaya untuk mengatasi kelangkaan itu dilakukan dengan mencari sumber energi alternatif terbarukan, dan masalah lingkungan berupa limbah ampas teh masih dapat digunakan ke dalam bentuk yang lain (reuse). Pengolahan bahan dari gambut dicampur dengan ampas teh dan perekat menjadi biomassa briket bisa dilakukan untuk menyediakan solusi energi alternatif atau bahan bakar yang terbarukan.</t>
  </si>
  <si>
    <t>Pemanfaatan Limbah Tempurung Kelapa dan Fruktus Karamunting (Melastoma malabactricum) sebagai Armuntpaste</t>
  </si>
  <si>
    <t>Penelitian ini dilatarbelakangi oleh banyaknya timbunan limbah tempurung kelapa dan seringkali dibuang begitu saja. Penelitian ini menggunakanuji organoleptik, uji homogenesis, dan uji pH. Hasil penelitian menunjukan bahwa limbah tempurung kelapa dan buah karamunting bisa dimanfaatkan sebagai pasta gigi herbal. Karena limbah tempurung kelapa memiliki kandungan karbon aktif dan buah karamunting mengandung senyawa flavoloid, saponin, tanin dan alkoloid yang mampu mencegah terjadinya karies gigi. dan pembuatan armuntpaste ini dapat mengatasi pencemaran yang disebabkan pasta gigi berbahan kimia.</t>
  </si>
  <si>
    <t>Pemanfaatan minyak jelanta menjadi lilin aromaterapi guna meningkatkan rasa kepedulian masyarakat terhadap lingkungan</t>
  </si>
  <si>
    <t>Minyak jelanta atau yang di kenal juga minyak goreng bekas mrp limbah minyak yang apabila di buang ke selokan dll dapat mencemari lingkungan, minyak jelanta juga apabila di pakai lebih dari 3 kali dapat membahayakan kesehatan bagi diri kita, jadi untuk mengatasi hal tersebut peneliti ingin membagikan pengetahuannya mengenai pemanfaatan minyak jelanta ini.</t>
  </si>
  <si>
    <t>Efektivitas Desain Tempat Sampah dan Poster Edukasi terhadap Pemilahan Sampah Anorganik di Kantin Sekolah serta Pemanfaatan Kemasan Plastik Menjadi Ecobrick</t>
  </si>
  <si>
    <t>Penelitian ini bertujuan menguji efektivitas desain tempat sampah, poster edukasi, dan edukasi langsung dalam meningkatkan kebiasaan siswa memilah sampah anorganik di kantin sekolah. Selain itu, penelitian memanfaatkan sampah plastik menjadi ecobrick sebagai solusi ramah lingkungan dan produk bermanfaat. Hasil menunjukkan bahwa kombinasi edukasi visual, praktik pemanfaatan kembali, dan edukasi langsung mampu menekan volume sampah tercampur serta meningkatkan kesadaran siswa.</t>
  </si>
  <si>
    <t>Cool Ice detective - alat penguji apakah air atau es batu aman dikonsumsi</t>
  </si>
  <si>
    <t>Air adalah salah satu kebutuhan utama hidup manusia dikarenakan sekitar 70 persen tubuh manusia adalah air. Di saat ini, sedang menjamur penjual minuman pinggir jalan yang murah namun sangat menyegarkan dahaga seperti es teh,  kopi, jus  dan jenis minuman segar  lainnya. Walau segar namun minuman tersebut menyimpan bahaya tersembunyi. Hal itu adalah  pada umunmya konsumen tidak tahu bahkan tidak terlalu peduli apakah air atau es batu yang digunakan untuk membuat minuman layak dokonsumni atau tidak.. Bahkan es batu yang digunakan di minuman tersebut biasanya memiliki bantuk ,yang cukup  menarik seperti kubus, bulat atau silinder bening, namunbelum tentu es tersebut terbuat dari air matang yang layak konsumsi. Jika mengkonsumsi terlalu sering akan dapat mengakibatkan masalah percenaan terutama pada anak dan orang tua, Dengan Ice cube detective (ICD) makam konsumen dapat mengetes dan melihat apakah es abit atau air pada minuman tersebut mengandung bakteri atau tidak. Dengan prinsip sinar sejajar pada lensa cembung dan pada peneltiian ini tetes air akan bertindak sebagai lensa cembung , maka akan dapat terlihat bakteri yang mungkin tinggal dalam air atau es batu tersebut</t>
  </si>
  <si>
    <t>helathy rice snack for kids</t>
  </si>
  <si>
    <t>anak anak sekarang suka sekali makan makanan ringan (snack). namun pada saat ibu mereka mnta merka minum vitamin atau suplemen maka sangat sulit membuat mereka minum vitamin tersebut. Di sisi lain , di kalangan anak yanng kurang mampu maka hal ini membuat dampak butuk pada kesehatan mereka. karena makanan ringan walaupun murah tidak mengnandungn gizi yangn cukup serta banyak mengandung zat berbahaya</t>
  </si>
  <si>
    <t>Identifikasi Kandungan Mikroplastik pada Berdasarkan Jarak ke Pantai di Teluk Jakarta</t>
  </si>
  <si>
    <t>Mikroplastik merupakan salah satu pencemar lingkungan yang berpotensi mencemari sumber air, termasuk air sumur yang sehari-hari dimanfaatkan masyarakat. Kondisi ini menjadi perhatian khusus di wilayah Teluk Jakarta
 yang dikenal padat penduduk serta berdekatan dengan berbagai aktivitas industri. Penelitian ini bertujuan untuk menganalisis jenis dan kelimpahan mikroplastik pada sumur-sumur di kawasan tersebut, guna melihat sejauh mana aktivitas manusia di pesisir memengaruhi kualitas air tanah.
Hasil penelitian memperlihatkan bahwa kelimpahan mikroplastik tertinggi ditemukan pada sumur yang lokasinya paling dekat dengan garis pantai. Jenis yang paling dominan adalah foam, terutama polistirena berbusa (EPS), yang diduga kuat berasal dari limbah kemasan makanan sekali pakai. Temuan ini menegaskan adanya hubungan antara jarak sumur dengan pantai dan tingkat pencemaran mikroplastik: semakin dekat sumur dengan pantai, semakin tinggi pula jumlah mikroplastik yang terdeteksi.
Dengan demikian, penelitian ini menggarisbawahi bahwa kebiasaan masyarakat dan aktivitas di wilayah pesisir, khususnya penggunaan serta pembuangan kemasan sekali pakai, berkontribusi langsung terhadap pencemaran air sumur. Oleh karena itu, diperlukan upaya pengelolaan limbah plastik yang lebih serius di kawasan Teluk Jakarta  agar risiko pencemaran pada sumber air masyarakat dapat ditekan.</t>
  </si>
  <si>
    <t>Pembuatan dan Evaluasi Film Bioplastik yang Terbuat dari Ampas Tahu</t>
  </si>
  <si>
    <t>Eksperimen ini menguji kemampuan selulosa dalam limbah tahu (okara) untuk film pati-gliserol untuk membantu membuat bioplastik yang mudah diurai dan fungsional.</t>
  </si>
  <si>
    <t>Pengaruh Aplikasi Hidrogel Biodegradable Dalam Meningkatkan Konservasi Air Pada Pertanian</t>
  </si>
  <si>
    <t>Sektor pertanian Indonesia terus menunjukkan perkembangan signifikan dengan kontribusi terhadap Produk Domestik Bruto (PDB) sebesar 13,28% pada tahun 2021 dan 12,98% pada tahun 2022. Peningkatan ini berperan penting dalam menjaga tingkat kesejahteraan petani, yang tercermin dari capaian Tingkat Pertukaran Petani tertinggi pada Maret 2022. Meskipun demikian, permasalahan ketersediaan air masih menjadi tantangan utama akibat dampak perubahan iklim serta meningkatnya konsumsi global. Rata-rata jejak air Indonesia tercatat antara 859 hingga 1.895 m³ per kapita per tahun, dengan risiko kekeringan yang mengubah kondisi hidrologis tanah, menghambat pertumbuhan tanaman, dan menurunkan kapasitas penyerapan karbon. Dalam menghadapi tantangan tersebut, hidrogel menawarkan potensi solusi inovatif. Hidrogel merupakan polimer hidrofilik berikatan silang yang mampu menyerap sekaligus melepaskan volume air besar tanpa mengalami degradasi struktural. Selama periode irigasi atau hujan, partikel hidrogel berfungsi menahan air sehingga mampu menekan kebutuhan penyiraman berulang. Penelitian ini mengkaji daya serap, ketahanan penyimpanan, serta efektivitas hidrogel dalam konservasi air pertanian. Hasil uji menunjukkan bahwa kombinasi hidrogel berbasis agar dan hydroxyethyl cellulose (HEC), dengan kapasitas penyerapan mencapai 24 g serta ketahanan tiga hari, merupakan formulasi sintetis yang paling optimal untuk mendukung efisiensi pemanfaatan air di sektor pertanian berkelanjutan.
Kata kunci: Sektor pertanian, Konservasi air, Hidrogel, Ekonomi nasional, Kekurangan air</t>
  </si>
  <si>
    <t>Pengaruh Penggunaan Sustainable Aviation Fuel di Sektor Penerbangan Terhadap Emisi Karbon dan Lingkungan Serta Tantangan Implementasinya</t>
  </si>
  <si>
    <t>Penelitian ini bertujuan untuk mengkaji pengaruh penggunaan Sustainable Aviation Fuel (SAF) terhadap pengurangan emisi karbon dan dampaknya terhadap lingkungan, serta mengidentifikasi tantangan dalam implementasinya di sektor penerbangan. SAF merupakan bahan bakar alternatif yang berasal dari sumber terbarukan seperti biomassa dan limbah organik, yang memiliki potensi untuk mengurangi emisi karbon hingga 80% dibandingkan bahan bakar fosil konvensional. Metode penelitian yang digunakan adalah pendekatan kualitatif melalui kajian pustaka dan wawancara dengan narasumber di bidang energi dan lingkungan. Hasil penelitian menunjukkan bahwa penggunaan SAF berkontribusi secara positif terhadap penurunan emisi karbon dan pencemaran udara, serta mendukung pengelolaan limbah secara berkelanjutan. Namun, implementasi SAF masih menghadapi berbagai hambatan seperti tingginya biaya produksi, keterbatasan infrastruktur bandara, serta kapasitas produksi dan distribusi yang rendah. Penelitian ini menyimpulkan bahwa SAF memiliki potensi besar sebagai solusi transisi energi ramah lingkungan dalam industri penerbangan, namun membutuhkan dukungan kebijakan, riset lanjutan, dan investasi strategis agar dapat diadopsi secara luas dan berkelanjutan.</t>
  </si>
  <si>
    <t>Pengolahan Limbah Cangkang Telur sebagai Solusi Kreatif Pelestarian Seni Kaligrafi</t>
  </si>
  <si>
    <t>Penelitian ini mengolah limbah cangkang telur menjadi mosaik kaligrafi sebagai upaya kreatif pelestarian seni budaya Islam. Dengan metode R&amp;D, cangkang telur yang biasanya terbuang dapat dimanfaatkan kembali, sehingga membantu mengurangi polusi lingkungan. Selain itu, inovasi ini mendorong generasi muda untuk lebih mengenal, melestarikan, dan mencintai seni kaligrafi.</t>
  </si>
  <si>
    <t>Studi Perbandingan Desalinasi Air Laut dengan Proses Multi-Effect Distillation (MED), Reverse-Osmosis (RO) dan Photovoltaic Reverse-Osmosis (PV+RO) sebagai Alternatif Sumber Air Bersih di Provinsi DKI Jakarta</t>
  </si>
  <si>
    <t>Kebutuhan air bersih di DKI Jakarta sebagian besar masih dipenuhi dari air tanah. Sayangnya, eksploitasi air tanah berlebihan menyebabkan intrusi air laut dan amblesan tanah. Desalinasi menjadi salah satu alternatif strategis untuk penyediaan air bersih berkelanjutan. Penelitian ini bertujuan untuk membandingkan tiga proses desalinasi, yaitu Multi-Effect Distillation (MED), Reverse Osmosis (RO), dan Photovoltaic Reverse Osmosis (PV+RO) berdasarkan konsumsi energi dan biaya total guna menentukan proses yang paling sesuai diterapkan di Provinsi DKI Jakarta. Metode penelitian menggunakan kajian literatur dari jurnal internasional dan nasional yang relevan, dengan analisis data kuantitatif melalui regresi linear antara kapasitas produksi, konsumsi energi, dan biaya. Hasil kajian menunjukkan bahwa proses RO memiliki konsumsi energi paling efisien. Dalam aspek biaya total, PV+RO menunjukkan potensi ekonomis pada kapasitas produksi kecil-menengah (</t>
  </si>
  <si>
    <t>Studi Perbandingan Pemberlakuan Kendaraan Listrik dan Kendaraan Hybrid terhadap Potensi Pengurangan Emisi dan Polusi di Provinsi DKI Jakarta</t>
  </si>
  <si>
    <t>Polusi udara di DKI Jakarta menjadi permasalahan serius yang sebagian besar disebabkan oleh sektor transportasi, dengan kontribusi signifikan terhadap emisi PM₂.₅, NOₓ, dan gas rumah kaca (GRK). Pemerintah mendorong adopsi kendaraan ramah lingkungan, seperti kendaraan listrik (EV) dan hybrid (HEV/PHEV), untuk menekan polusi. Namun efektivitas kebijakan ini dipengaruhi oleh bauran energi listrik nasional yang masih dominan berbasis fosil. Penelitian ini bertujuan membandingkan potensi lainnya pada ICEV, HEV, PHEV, dan EV, serta mengkaji implikasi penerapannya di Jakarta. Metode yang digunakan adalah studi literatur sistematis-komparatif dengan sumber data dari artikel ilmiah terindeks internasional, khususnya ScienceDirect, yang menekankan analisis LCA (life cycle assessment) dan emisi operasional. Hasil menunjukkan bahwa EV memiliki emisi CO dan CO₂ terendah, sedangkan HEV dan PHEV mampu mengurangi emisi 20–30% dibanding ICEV. Namun, EV menghasilkan NOₓ dan SOₓ lebih tinggi akibat pembangkit listrik berbasis batubara. Kesimpulannya, transisi ke EV menekan polusi lokal tetapi manfaat GRK terbatas tanpa energi bersih. Hybrid dapat menjadi solusi transisi sebelum bauran energi terbarukan ditingkatkan agar kebijakan transportasi hijau efektif.</t>
  </si>
  <si>
    <t>UTILIZATION OF SALAK SKIN WASTE AS A HEAT INSULATORMATERIAL</t>
  </si>
  <si>
    <t xml:space="preserve">This study shows how salak (Snakefruit) skin waste can be used as a natural heat insulator. Salak fruit is widely consumed, and its skin is usually thrown away, creating large amounts of agricultural waste. Instead of letting it go to waste, this research explores whether the unique fiber and porous texture of salak skin can actually help reduce heat transfer and serve as an eco-friendly alternative to common insulation materials. To test this idea, the discarded skins were collected, dried, and pressed down with a plastic bowl, 9 cm wide, with thickness between 2 to 3 cm, to create a compacted board. These boards were then tested for their thermal conductivity using an Iron 350W heat, and the results were tested with Thermometer, the boards were also observed for durability and environmental performance. The results showed that salak skin waste has relatively low thermal conductivity, meaning it can slow down heat transfer effectively. It is also lightweight, biodegradable, and potentially cheaper than synthetic insulators. In conclusion, salak skin waste has strong potential to be developed into a sustainable
insulating material. It not only helps reduce agricultural waste but also supports greener
and more affordable construction solutions. </t>
  </si>
  <si>
    <t>CoFil: Inovasi Bio-adsorben Berbasis Limbah Kulit Kopi untuk Penyaringan Air Tercemar</t>
  </si>
  <si>
    <t>Penelitian ini mengkaji pemanfaatan limbah kulit kopi sebagai bio-adsorben ramah lingkungan untuk menyaring air tercemar. Melalui proses pirolisis lambat, limbah diubah menjadi arang yang efektif menyerap kontaminan. Hasil menunjukkan peningkatan pH, hilangnya bau, serta potensi besar untuk pengolahan air berkelanjutan.</t>
  </si>
  <si>
    <t>Inovasi Filter Modular Berbasis Aerogel Bonggol Jagung untuk Penyerapan CO₂ dengan Indikator Visual Jenuh pada Komposter Rumah Tangga</t>
  </si>
  <si>
    <t>Penelitian ini merancang inovasi filter modular berbasis aerogel dari bonggol jagung yang difungsionalisasi dengan polyethyleneimine (PEI) dan dilengkapi indikator visual ekstrak kubis ungu untuk mendeteksi kejenuhan penjerapan CO₂ pada komposter rumah tangga. Pendekatan berupa studi analitis desk-based research dan perancangan proof-of-concept yang didasarkan pada kajian literatur kritis. Kajian meliputi sintesis aerogel selulosa, optimasi fungsionalisasi PEI (impregnasi fisik vs. immobilisasi kimia APTES), serta analisis terhadap dua strategi integrasi indikator visual (impregnasi langsung dan immobilisasi pada lapisan komposit).</t>
  </si>
  <si>
    <t>Eco Clean Zahnur: Pemanfaatan limbah daun jambu jamaika sebagai Pembersih Serba Guna</t>
  </si>
  <si>
    <t>Pemakalah ingin menjadikan limbah berubah jadi suatu yang bermanfaat, maka dari hal itu didapatkan peluang untuk menjadikannya sebagai pembersih serbaguna.  Diantara beberapa jenis tanaman yang diketahui mempunyai daya penolak penyakit yakni jamur dan bakteri dan memiliki kandungan manfaat kesehatan yang berada di sekitar saya yaitu sekolah saya sendiri SMA Unggulan CT Foundation, limbah daun jambu jamaika ialah salah satu yang paling ampuh. Daun jambu jamaika memiliki jumlah daun yang sangat melimpah dan tengah membludak diiringi oleh berkembang pesatnya budidaya penanaman Pohon jambu jamaika di Indonesia terutama di musim penghujan diikuti Siswa Siswi yang banyak terserang penyakit terutama didominasi penyakit Tipes.</t>
  </si>
  <si>
    <t>Pemanfaatan Fly Ash dan Micro Partikel Cangkang Kerang sebagai Paving Block Ramah Lingkungan</t>
  </si>
  <si>
    <t>Penelitian ini terkait tentang paving block yang terbuat dari fly ash dan cangkang kerang darah untuk pelestarian lingkungan dengan kelebihan self-healing yang mampu menutupi keretakan nya sendiri. dan sebagai pembangunan berkelanjutan</t>
  </si>
  <si>
    <t>Sintesis Limbah Tulang Kepala Ikan Red Devil (Amphilophus labiatus) menjadi Bioadsorben untuk Remediasi Logam Berat Tembaga (Cu²⁺) pada Air Sumur</t>
  </si>
  <si>
    <t>Penelitian ini berfokus pada pengolahan limbah tulang kepala ikan Red Devil menjadi bioadsorben logam berat tembaga pada air sumur untuk solusi lingkungan yang lebih sehat dan aman untuk ditinggali oleh makhluk hidup. Air sumur menjadi fokus remediasi karena masih banyak masyarakat Indonesia yang menjadikan air sumur sebagai sumbar air utama mereka untuk kegiatan sehari-hari. Bioadsorben ini menjadi solusi yang aplikatif, berkelanjutan, dan tetap memperhatikan aspek ramah lingkungan.</t>
  </si>
  <si>
    <t>Upaya Pengelolaan Sampah Pada Program Makan Bergizi Gratis</t>
  </si>
  <si>
    <t>Penelitian berjudul “Upaya Pengelolaan Sampah pada Program Makan Bergizi Gratis” membahas tantangan dan strategi pengelolaan sampah yang muncul dalam pelaksanaan program MBG. Fokus utama penelitian ini adalah penumpukan sampah organik dan plastik sekali pakai yang belum dikelola dengan baik akibat minimnya pemilahan, keterbatasan fasilitas, serta rendahnya kesadaran masyarakat. Melalui metode kualitatif dengan observasi, wawancara, dan dokumentasi, penelitian menemukan bahwa meskipun pihak pengelola sudah menyediakan sarana pemilahan dan pengangkutan berkala, pengelolaan sampah masih belum optimal. Hasil kajian menekankan pentingnya partisipasi masyarakat, edukasi berkelanjutan, serta pengawasan dan penyediaan fasilitas yang memadai agar pengelolaan sampah program MBG dapat berjalan lebih efektif, ramah lingkungan, dan mendukung terciptanya lingkungan yang sehat.</t>
  </si>
  <si>
    <t>Analisis Ketimpangan antara Pertumbuhan Ekonomi dengan Realita Kesejahteraan Masyarakat Indonesia; Studi Kasus SMAN 2 Medan</t>
  </si>
  <si>
    <t>menganalisis tentang bagaimana perbedaan pertumbuhan ekonomi nasional yang naik dengan realita kondisi ekonomi masyarakat terkhusus kondisi ekonomi keluarga siswa SMAN 2 Medan</t>
  </si>
  <si>
    <t>Studi Kasus: Jebakan atau Penyelamat? Efektivitas Kawasan Konservasi Harimau Sumatera di Sumatera Utara</t>
  </si>
  <si>
    <t>Harimau Sumatera (Panthera  tigris sumatrae) merupakan satu_x0002_satunya subspesies harimau Sunda  yang masih bertahan hidup hingga  saat ini. Satwa ini endemik Pulau  Sumatera, Indonesia, dan berperan  penting sebagai predator puncak  dalam menjaga keseimbangan  ekosistem. Berdasarkan Daftar  Merah Spesies Terancam (IUCN Red  List), Harimau Sumatera  dikategorikan sebagai satwa dengan  status Critically Endangered (kritis  terancam punah). Populasi di alam  liar diperkirakan hanya tersisa sekitar  400–500 individu, sehingga spesies  yang sangat tinggi apabila tidak ada  upaya konservasi yang efektif dan  berkelanjutan Kawasan konservasi  adalah suatu kawasan atau wilayah  yang telah ditetapkan oleh 
pemerintah sebagai kawasan yang  wajib dilindungi agar kondisi  kawasan tersebut tetap lestari untuk  melindungi dan melestarikan  keanekaragaman hewan, tumbuhan,  dan ekosistemnya.</t>
  </si>
  <si>
    <t>Analisis Potensi Sawit sebagai Carbon Sink Penyerap CO2 di Kalimantan Tengah</t>
  </si>
  <si>
    <t>Penelitian mengevaluasi potensi kelapa sawit (Elaeis guineensis) sebagai penyerap CO₂ di Kotawaringin Timur, Kalimantan Tengah. Dengan pendekatan kuantitatif deskriptif berdasarkan data tinggi, diameter batang, dan umur tanaman, biomassa dihitung alometrik mengacu pada pedoman IPCC 2006. Serapan meningkat dari 51,7 ton CO₂/ha/tahun (usia 5 tahun) menjadi 315,7 ton CO₂/ha/tahun (usia 14–15 tahun), menunjukkan potensi mitigasi iklim lewat pengelolaan sawit produktif berkelanjutan.</t>
  </si>
  <si>
    <t>JAGOAN: Jaga Lingkungan, Olah Sampah Plastik Jadi Bahan Bakar Andalan</t>
  </si>
  <si>
    <t>Sampah plastik merupakan limbah anorganik yang sulit terurai dan menjadi masalah serius di Indonesia, yang menurut Jambeck et al. (2015) termasuk salah satu penyumbang terbesar sampah plastik dunia. Penumpukan plastik tidak hanya mencemari lingkungan, tetapi juga berpotensi mengganggu ekosistem darat maupun laut. Oleh karena itu, diperlukan inovasi pengelolaan yang mampu mengurangi limbah sekaligus memberi nilai tambah.
Salah satu metode yang menjanjikan adalah pirolisis, yaitu proses pemanasan plastik pada suhu 200–350°C tanpa oksigen sehingga terurai menjadi produk lain. Penelitian Syamsiro et al. (2014) membuktikan bahwa pirolisis plastik menghasilkan bahan bakar cair dengan karakteristik mirip minyak tanah atau solar, dengan tingkat konversi sekitar 60–70% dari total massa plastik. Keunggulannya dibanding pembakaran terbuka adalah minimnya emisi berbahaya serta adanya produk samping gas yang bisa dimanfaatkan kembali untuk proses pemanasan.
Bagi daerah berkembang dengan keterbatasan infrastruktur pengelolaan sampah, seperti Pangkalan Bun, teknologi ini sangat potensial. Plastik yang biasanya hanya menumpuk di TPA dapat diubah menjadi bahan bakar alternatif untuk kebutuhan rumah tangga atau usaha kecil. Selain membantu mengurangi pencemaran, pirolisis juga mendukung ketahanan energi melalui penyediaan sumber energi alternatif yang lebih murah dan ramah lingkungan.
Dengan demikian, pengolahan sampah plastik melalui pirolisis dapat dipandang sebagai solusi strategis yang menggabungkan aspek lingkungan, ekonomi, dan keberlanjutan energi.</t>
  </si>
  <si>
    <t>PAPER BAG KR: Inovasi Paper Bag Berkelanjutan Berbahan Dasar Limbah Pelepah Kelapa Sawit (Elaeis Guineensis) untuk Mengurangi Penggunaan Plastik dan Deforestasi</t>
  </si>
  <si>
    <t>Penelitian ini mengulas tentang potensi limbah pelepah kelapa sawit sebagai solusi alternatif kantong plastik serta paper bag berbahasan dasar kayu demi mengatasi isu lingkungan seperti pencemaran plastik, penggunaan bahan baku kayu yang eksploitatif, serta menguji potensi limbah pelepah kelapa sawit sebagai bahan baku alternatif kayu dalam proses pembuatan paper bag. Pelepah kelapa sawit (Elaeis guineensis) seringkali di abaikan oleh masyarakat sekitar dikarenakan umumnya masyarakat masih awam dalam pemanfaatan pelepah kelapa sawit dan membiarkan pelepah kelapa sawit untuk membusuk disekitar pohon kelapa sawit. Penelitian ini bertujuan untuk mengetahui proses pembuatan paper bag dan efektivitas penggunaan limbah pelepah kelapa sawit sebagai alternatif bahan baku kayu dalam proses pembuatan paper bag. Manfaat penelitian ini adalah memberikan solusi alternatif berkelanjutan dalam proses pembuatan paper bag yang tidak bergantung kepada kayu dan  menambah wawasan masyarakat terhadap potensi pemanfaatan limbah pelepah kelapa sawit yang dapat mengubah persepsi akan kegunaan pelepah kelapa sawit yang sebelumnya hanya dianggap sebagai limbah.</t>
  </si>
  <si>
    <t>Efektivitas Minyak Esensial Daun Sirih (Piper betle) dan Serai Wangi (Cymbopogon nardus) melalui Humidifier Berbasis IoT terhadap Kualitas Udara di Ruangan Tertutup</t>
  </si>
  <si>
    <t>Kualitas udara dalam ruangan tertutup dapat menurun akibat polutan seperti asap rokok, asap kertas, karbon monoksida (CO), amonia, dan senyawa organik volatil (VOC). Penelitian ini bertujuan menguji efektivitas minyak esensial daun sirih (Piper betle) dan serai wangi (Cymbopogon nardus) dengan variasi komposisi 50:50, 25:75, dan 75:25 melalui humidifier berbasis Internet of Things (IoT) dalam memperbaiki kualitas udara.
Metode menggunakan sensor MQ-3, MQ-7, dan MQ-135 yang terhubung pada ESP32 untuk pemantauan real-time. Uji dilakukan pada dua kondisi: tanpa minyak esensial (hanya paparan asap) dan dengan minyak esensial. Parameter yang diamati meliputi kadar CO, VOC, amonia, serta kecepatan penurunan bau. Hasil menunjukkan tanpa minyak esensial penurunan gas membutuhkan 3 menit, sedangkan dengan minyak esensial hanya 15–40 detik. Komposisi 75:25 paling efektif, dengan penurunan VOC, CO, dan amonia dalam 15–20 detik serta pengurangan bau dalam 30 detik.
Kesimpulannya, minyak esensial mampu mempercepat penurunan gas berbahaya, dan sistem IoT berbasis ESP32 efektif untuk monitoring kualitas udara secara real-time.</t>
  </si>
  <si>
    <t>Peningkatan Kualitas Air Sungai Mentaya Menggunakan Cangkang Kerang Darah (Anadara granosa)</t>
  </si>
  <si>
    <t>Penelitian ini bertujuan untuk mengkaji peran cangkang kerang darah (Anadara granosa) dan efektivitasnya sebagai adsorben alami untuk meningkatkan kualitas air Sungai Mentaya. Penelitian ini menggunakan metode kuantitatif eksperimental yang dilakukan di Laboratorium IPA SMP Negeri 1 Sampit dan Laboratorium Kesehatan Daerah Kabupaten Kotawaringin Timur. Sampel air diambil dari titik pelabuhan penyeberangan Sampit. Cangkang kerang diolah menjadi serbuk dan dimasukkan ke dalam sampel air dengan konsentrasi 1 g, 2 g, 4 g, 6 g, 8 g, dan 10 g. Parameter yang diukur meliputi pH, warna, besi (Fe), dan mangan (Mn). Temuan penelitian membuktikan bahwa serbuk cangkang kerang darah dapat berperan sebagai adsorben alami untuk meningkatkan kualitas air. Efektivitas cangkang kerang darah terlihat dari nilai pH air yang semula 5,46 meningkat menjadi 7,72 hingga 8,47. Selain itu, kadar Fe turun dari 0,3287 mg/L menjadi 0,0727 mg/L, dan kadar Mn turun drastis hingga tidak terdeteksi pada konsentrasi cangkang 6 g, 8 g, dan 10 g. Parameter warna juga menunjukkan penurunan yang signifikan dari 111 TCU menjadi 64 TCU, meskipun masih di atas batas standar 50 TCU. Penelitian ini menyimpulkan bahwa cangkang kerang darah memiliki potensi besar sebagai solusi alami dan berkelanjutan untuk pengolahan air.</t>
  </si>
  <si>
    <t>Analisis Dampak Pertambangan  PT Vale Indonesia Tbk Terhadap  Kehidupan Masyarakat Desa Mahalona Kecamatan Towuti Kabupaten Luwu Timur</t>
  </si>
  <si>
    <t>Pertambangan nikel PT Vale Indonesia Tbk menunjukan adanyan perubahan  dan dampak bagi kehidupan masyarakat di desa Mahalona Kecamatan Towuti Kabupaten Luwu Timur.</t>
  </si>
  <si>
    <t>Analisis Efektivitas Pemanfaatan Ecobrick dalam Pengelolaan Sampah Anorganik Melalui Pembuatan Kursi Ramah Lingkungan di SMA Negeri 8 Bulukumba</t>
  </si>
  <si>
    <t>penelitian ini menggunakan sampah anorganik untuk di manfaatkan menjadi kursi ramah lingkungan yang dimana kursi ini dibuat dengan menggunakan metode ecobrick (botol plastik yang dipadatkan dan isi menggunakan sampah anorganik)</t>
  </si>
  <si>
    <t>ANALISIS TINGKAT PARTISIPASI MASYARAKAT BULUKUMBA DALAM MELESTARIKAN LINGKUNGAN</t>
  </si>
  <si>
    <t>Penelitian ini membahas tingkat partisipasi masyarakat Bulukumba dalam pelestarian lingkungan. Hasil penelitian menunjukkan partisipasi tergolong cukup baik, terlihat dari 72% masyarakat melakukan daur ulang sampah, penghijauan, dan pencegahan pencemaran. Namun, masih ada kendala karena 60% warga membuang limbah ke sungai. Kesimpulannya, kesadaran sudah tinggi, tetapi konsistensi dan dukungan pemerintah perlu ditingkatkan agar pelestarian lebih berkelanjutan.</t>
  </si>
  <si>
    <t>Bioetanol dari Nira Nipa (Nypa fructicans) Alternatif Pengganti BBM</t>
  </si>
  <si>
    <t>Sebagai peneliti belia kami sangat menyadari bahwa Indonesia ini sangat kaya dengan sumber daya alam hayati yang dapat dijadikan alternatif pengganti Bahan Bakar Minyak. Bauran enrgi Indonesia masih mengandalkan Bahan Bakar fosil, padahal Indonesia memilik banyak bahan nabati yang bisa dimanfaatkan menjadi biofuel. Pemerintah sudah melirik minyak sawit sebagai bahan baku pembuatan biodiesel, tapi ini sangat rentan karena bahan makanan dijadikan sebagai sumber energi. Indonesia akan menjadi lumbung energi terbarukan jika dapat memanfaatkan nira nipah sebagai bahan bakar bioethanol. Penggunaan bioethanol selain ramah lingkungan, proses produksinya juga  tidak memakan waktu yang panjang seperti  bahan bakar fosil. Bahkan dibandingkan dengan kelapa sawit, tanaman nipah dapat berbuah lebih cepat. Area pesisir Indonesia yang luar biasa panjang dan luas terbentang dari Sabang sampai Marauke  masih berupa potensi yang tertidur, karena sampai saat ini tumbuhan Nipa yang menghasilkan nira belum dibudidayakan.  Oleh karena itu melalui penelitian ini kami mengajak semua komponen bangsa terutama Pemerintah dan Penentu kebijakan yang lain untuk melirik tanaman Nipah sebagai tanaman yang bisa menghasilkan bahan bakar dalam bentuk bioethanol. 
Dalam penelitian ini kami melakukan dua hal. Pertama. melakukan uji reaksi Karbon dioksida dengan air kapur /Kalsium hidroksida untuk membuktikan bahwa air nira nipah yang mengandung glukosa dapat difermentasi menghasilkan etanol. Jika reaksi berlangsung positif dalam hal ini larutan air kapur yang keruh berubah menjadi bening dan  terbentuk endapan , dipastikan bahwa gula yang terdapat dalam nira nipah dapat difermentsi menjadi etanol. Kedua,  menentukan berapa volume etanol yang dapat dihasilkan dari setiap liter nira nipah dengan menggunakan data kandungan gula dalam nira nipah dengan menghitung secara stoikiometri</t>
  </si>
  <si>
    <t>Ecoseed Paper: Pemanfaatan Limbah Pertanian Kulit Jagung dan Ampas Kopi Sebagi Kertas Benih Ramah Lingkungan</t>
  </si>
  <si>
    <t>Penelitian ini bertujuan untuk memanfaatkan limbah pertanian berupa kulit jagung dan ampas kopi sebagai bahan baku utama pembuatan ecoseed paper yang ramah lingkungan dan memiliki nilai tambah karena setelah digunakan dapat ditanam kembali menjadi tanaman baru.</t>
  </si>
  <si>
    <t>EKPLORASI PEMANFAATAN LIMBAH SERBUK KAYU JATI KAPAL PHINISI SEBAGAI BAHAN PEMBASMI AEDES AEGYPTI</t>
  </si>
  <si>
    <t>MEMANFAATKAN LIMBAH SEBUK KAYU JATI KAPAL PHINISI DI KABUPATEN BULUKUMBA UNTUK MEMBUAT PEMBASMI ALAMI NYAMUK AEDES AGYPTI</t>
  </si>
  <si>
    <t>Hubungan Kebiasaan Membawa Makanan dan Minuman Berplastik dengan Jumlah Sampah Plastik di SMA Negeri 4 Pinrang</t>
  </si>
  <si>
    <t>Penelitian ini bertujuan untuk mengetahui hubungan kebiasaan siswa dalam membawa makanan dan minuman berplastik dengan jumlah sampah plastik yang dihasilkan di SMA Negeri 4 Pinrang. Melalui observasi dan kuesioner, diperoleh data mengenai perilaku siswa serta volume sampah plastik. Hasil penelitian diharapkan dapat menjadi dasar edukasi pengurangan penggunaan plastik di lingkungan sekolah.</t>
  </si>
  <si>
    <t>Kenali Sampahmu dengan Smartwaste: Website Edukasi Interaktif untuk Identifikasi Sampah Secara Real - Time berbasis AI di Lingkungan SMA Negeri 5 LUWU UTARA</t>
  </si>
  <si>
    <t>Smart Waste adalah website edukasi interaktif yang membantu siswa mengenali dan memilah sampah dengan teknologi AI secara real-time. Website ini dilengkapi fitur identifikasi sampah, chatbot edukatif, dan game pemilahan untuk meningkatkan kesadaran lingkungan serta membiasakan pengelolaan sampah di sekolah.</t>
  </si>
  <si>
    <t>KOMPOSAR:Pengolahan Limbah Organik Pasar sebagai Pupuk Kompos Alternatif bagi Petani Sayur di Kecematan Pitumpanua</t>
  </si>
  <si>
    <t>Menjelaskan tentang pembuatan pupuk dari limbah pasar berserakan di pasar.Hasilnya dapat membantu mengurangi pencemaran lingkungan dan membantu petani dalam mengurangi biaya pupuk</t>
  </si>
  <si>
    <t>LCN (Lip Curcumin Nail); Pengembangan Formula Cat Kuku dariLimbah Lipstik dengan Penambahan Curcumin yang Inovatif danBerkelanjutan</t>
  </si>
  <si>
    <t xml:space="preserve">Saat ini, peningkatan penjualan kosmetik berbanding lurus dengan volume limbah yang dihasilkan, dimana industri kosmetik di Indonesia tumbuh sebesar 7% pada tahun 2021 (Putri dan Patrianti, 2023). Salah satu limbah yang sering ditemukan adalah lipstik, yang jika tidak diolah dengan baik dapat mencemari lingkungan. Salah satu potensi limbah lipstik yaitu dapat   digunakan sebagai bahan baku formula pembuatan cat kuku yang ditambahkan dengan curcumin yang inovatif dan berkelanjutan. Penelitian ini bertujuan untuk mengembangkan formula cat kuku dari limbah lipstik dengan penambahan curcumin yang inovatif dan berkelanjutan dan mengetahui efektivitas dan keamanan cat kuku yang dihasilkan. Adapun variabel Independen: perbandingan jumlah curcumin dan limbah lipstik (1:1, 1:2, 1:3, 1:4, 1:5). Variabel Dependen: kualitas cat kuku. Variabel Kontrol: bahan yang digunakan dan proses pembuatan cat kuku. Teknik pengambilan data primer dari cat kuku yang dihasilkan dan data sekunder dari berbagai literatur. Teknik analisis data, data kualitatif dari kualitas LCN dan kuantitatif dari jumlah responden. Kualitas formula paling baik adalah 1:3, kilau terbaik 1:3, adhesi terbaik 1:3-1:5, keseragaman warna terbaik 1:3- 1:5, ketahanan terbaik 1:3, kemudahan pengaplikasian terbaik 1:3, warna yang didapatkan jingga, kekentalan terbaik 1:3-1:5, konsistensi terbaik 1:3-1:5, dan tidak ada formula yang menimbulkan alergi. Uji organoleptik 10 responden menyatakan formula pada perbandingan 1:4-1:5 tidak menggumpal, kecerahan warna terbaik adalah 1:3, pengaplikasian terbaik adalah 1:3 karena warnanya cerah, merata, tidak menggumpal, dan tahan lama. Diharapkan penelitian ini dapat dilanjutkan dan disempurnakan terutama dalam ketahanan
terhadap pengaruh lingkungan. </t>
  </si>
  <si>
    <t>Scrubber Hibrida Zeolit–Biochar untuk Optimasi Penurunan CO₂ Knalpot Kendaraan</t>
  </si>
  <si>
    <t>Pertumbuhan kendaraan bermotor di Indonesia meningkatkan emisi CO₂, gas rumah kaca utama. Catalytic converter kurang efektif karena CO₂ hasil pembakaran sempurna. Penelitian ini mengembangkan scrubber hibrida zeolit-biochar (100:0–0:100) untuk menurunkan CO₂ pada 1000–5000 rpm. Uji NDIR menunjukkan komposisi 50:50 optimal, efisiensi 35,6% (1000 rpm), 22,7% (3000 rpm), 18,4% (5000 rpm). Scrubber ini sederhana, murah, ramah lingkungan, dan berpotensi luas mengurangi emisi kendaraan.</t>
  </si>
  <si>
    <t>Efektivitas Serbuk Daun Kelor sebagai Biopestisida Alami terhadap Hama sayuran</t>
  </si>
  <si>
    <t>Penelitian ini bertujuan untuk menguji efektivitas serbuk daun kelor (Moringa oleifera) sebagai biopestisida alami terhadap hama tanaman sayuran. Latar belakang penelitian berangkat dari kenyataan bahwa petani masih sangat bergantung pada pestisida kimia untuk mengendalikan hama. Meskipun efektif, penggunaan berlebihan dapat menimbulkan masalah serius, seperti pencemaran lingkungan, resistensi hama, hilangnya musuh alami, hingga gangguan kesehatan bagi manusia. Oleh karena itu, dibutuhkan alternatif pengendalian hama yang lebih ramah lingkungan dan berkelanjutan.</t>
  </si>
  <si>
    <t>Green Future Transformation: Edukasi Climate Change melalui Cli-Mate Guards Application</t>
  </si>
  <si>
    <t>Isu perubahan iklim telah menjadi perhatian global mengingat dampaknya yang luas terhadap kehidupan manusia dan alam sekitar. Namun demikian, pemahaman siswa mengenai persoalan ini masih terbilang rendah, sebab materinya yang abstrak dan kurangnya media pembelajaran yang interaktif mampu menarik minat siswa. Penelitian ini bertujuan mengetahui sejauh mana efektivitas aplikasi Cli-Mate Guards sebagai sarana edukasi perubahan iklim di tingkat sekolah. Penelitian ini menggunakan desain pre-eksperimen satu kelompok uji pra-dan pasca-tes. Instrumen penelitian terdiri atas tes pengetahuan serta angket tanggapan siswa. Hasilnya menunjukkan peningkatan signifikan nilai rata-rata siswa dari 47,82 menjadi 85,00 atau selisih 37,18 poin. Respons siswa terhadap aplikasi ini pun sangat positif sebesar 89,3%, yang menandakan aplikasi tersebut menarik, mudah dioperasikan, serta membantu memahami materi. Berdasarkan temuan tersebut, dapat disimpulkan bahwa aplikasi Cli-Mate Guards terbukti efektif meningkatkan penguasaan siswa pada topik perubahan iklim sekaligus menumbuhkan kesadaran lingkungan.</t>
  </si>
  <si>
    <t>Inovasi Detergen Lerak Dalam Mengurangi Pencemaran Lingkungan Akibat Limbah Rumah Tangga</t>
  </si>
  <si>
    <t>Penelitian ini bertujuan mengkaji potensi buah lerak sebagai detergen alami yang ramah lingkungan. Kandungan saponin pada lerak mampu menghasilkan busa dan berfungsi sebagai pembersih tanpa menimbulkan dampak pencemaran tetali efektivitas nya hampir setara dengan detergen kimia. Melalui inovasi ini diharapkan tercipta solusi praktis yang dapat mengurangi limbah rumah tangga serta meningkatkan kesadaran generasi muda terhadap pentingnya menjaga kelestarian lingkungan dengan melestarikan bahan alami sebagai alternatif detergen yang mengandung bahan kimia berbahaya</t>
  </si>
  <si>
    <t>Inovasi hijau: Pemanfaatan POCLAM (Pupuk organik cair dari lamun) sebagai solusi penanggulangan limbah pesisir</t>
  </si>
  <si>
    <t>Penelitian ini bertujuan untuk memanfaatkan lamun sebagai solusi penanggulangan limbah pesisir yang menumpuk dan menimbulkan masalah lingkungan sekaligus menurunkan daya tarik wisata. Dengan adanya penelitian ini diharapkan dapat mampu mengurangi penumpukan lamun sekaligus menghasilkan produk bernilai guna tinggi untuk mendukung pertanian berkelanjutan.</t>
  </si>
  <si>
    <t>Inovasi Pembuatan Soil Conditioner Berbasis Gel Penyerap (SAP) dari Popok Bekas untuk Meningkatkan Kapasitas Retensi Air Tanah pada Lahan Kering</t>
  </si>
  <si>
    <t>Popok sekali pakai mengandung super absorbent polymer (SAP), yaitu bahan penyerap yang memiliki kemampuan menyimpan cairan dalam jumlah besar. Limbah popok yang tidak dikelola berpotensi mencemari lingkungan. Karenanya, diperlukan inovasi untuk memanfaatkan limbah popok sekali pakai. Penelitian ini bertujuan untuk menguji efektivitas penambahan SAP pada tanah kering dalam meningkatkan kapasitas retensi air tanah. Penelitian dilakukan dengan tiga jenis perlakuan yaitu perlakuan A (tanpa SAP), Perlakuan B (10 gram SAP), dan perlakuan C (20 gram SAP). Hasil pengamatan selama 7 hari menunjukkan bahwa penambahan SAP pada tanah kering berpengaruh pada tingkat kapasitas retensi air tanah. Kadar kelembaban tanah (RH) pada perlakuan B dan C menunjukkan angka 8 hingga hari ke-7. Sedangkan, pada perlakuan A, kadar RH mulai menurun pada hari ke-3. Selain itu, pengukuran tingkat keasaman (pH) tanah juga dilakukan untuk melihat pengaruh penambahan SAP terhadap tingkat keasaman tanah. Pada perlakuan A, B, dan C, pH tanah relatif stabil, yaitu menunjukkan angka sekitar 6-7 setiap harinya. Hasil pengamatan menunjukkan penambahan SAP tidak memiliki pengaruh signifikan terhadap pH tanah. Sehingga disimpulkan bahwa pemanfaatan popok sekali pakai dapat menjadi inovasi untuk meningkatkan kapasitas retensi tanah. Selain mengatasi masalah kekeringan pada lahan, juga memberikan solusi dalam mengurangi jumlah limbah popok sekali pakai.</t>
  </si>
  <si>
    <t>KEPONI: KELOLA POTENSI AMPAS KELAPA SEBAGAI INOVASI PEMBUATAN SABUN ANTI LIMBAH</t>
  </si>
  <si>
    <t>Indonesia dengan sumber daya kelapa yang berlimpah belum sepenuhnya mengatasi masalah limbah ampas kelapa. Penelitian ini berupaya mengubah ampas kelapa menjadi sabun yang berkelanjutan melalui proses saponifikasi dan evaluasi organoleptik, menghasilkan produk yang solid, berbusa, beraroma segar, dan aman digunakan. Inisiatif ini sejalan dengan konsep zero waste, ekonomi sirkular, dan Tujuan Pembangunan Berkelanjutan (SDGs), serta berkontribusi pada pengurangan pencemaran, peningkatan nilai tambah limbah, dan stimulasi kewirausahaan di tingkat lokal.</t>
  </si>
  <si>
    <t>Pengembangan Bio-Briket dari Sekam Padi sebagai Alternatif Energi Terbarukan</t>
  </si>
  <si>
    <t>Penelitian ini bertujuan untuk mengembangkan bio-briket dari sekam padi sebagai alternatif sumber energi terbarukan di Desa Buluawo, Kelurahan Benteng, Kecamatan Pitumpanua, Kabupaten Wajo, Provinsi Sulawesi Selatan. Metode eksperimen digunakan untuk menguji pengaruh proses pengolahan sekam padi terhadap karakteristik bio-briket serta membandingkan efektivitas bio-briket dengan gas elpiji dalam memasak air, ditinjau dari waktu memasak dan efisiensi energi. Pengujian dilakukan dengan merebus 200 ml air menggunakan 20 bahan bakar bio-briket dan bahan bakar gas elpiji sebagai pembanding, kemudian waktu mendidih dicatat menggunakan stopwatch. Hasil penelitian menunjukkan bahwa bio-briket dari sekam padi dengan perekat tepung tapioka memerlukan waktu mendidih air lebih lama dibandingkan gas elpiji, yang mengindikasikan kekuatan dan efisiensi bio-briket lebih rendah. Selain itu, proses pengolahan sekam padi berpengaruh signifikan terhadap kualitas bio-briket, meliputi kadar air, kadar abu, densitas, dan nilai kalor. Temuan ini menegaskan potensi bio-briket sebagai energi terbarukan yang ramah lingkungan sekaligus solusi pengelolaan limbah pertanian yang berkelanjutan.</t>
  </si>
  <si>
    <t>Perancangan Model Pengelolaan Sampah Berkelanjutan di Desa Sorowako Berbasis Komunitas dan Industri untuk Mengurangi Beban TPA dan Mewujudkan Zero Waste to Landfill</t>
  </si>
  <si>
    <t>Penelitian ini merancang model pengelolaan sampah berkelanjutan di Desa Sorowako berbasis partisipasi komunitas dan industri untuk mencapai target zero waste to landfill. Menggunakan metode User Centered Design dan analisis SWOT, dirancang sebuah fasilitas pengelolaan terpadu (pemilahan, anaerob, incinerator). Hasil evaluasi ahli menunjukkan model ini efektif dan dapat diterapkan untuk mengurangi beban TPA dengan beberapa revisi kecil.</t>
  </si>
  <si>
    <t>daun jambu biji herbal alami pereda diare</t>
  </si>
  <si>
    <t>daun jambu biji bisa menggantikn obat obattan dokter untuk meredakan diare</t>
  </si>
  <si>
    <t>Evaluasi Kualitas Udara dan Pengolahan Berkelanjutan diDesa Tanjung Atap,Kecamatan Tanjung batu,Kabupaten Ogan ilir</t>
  </si>
  <si>
    <t>Penelitian ini bertujuan menganalisa faktor-faktor yang mempengaruhi kualitas udara diDesa Tanjung Atap dengan menggunakan metode survey deskriptip dengan tehnik wawancara 10 responder</t>
  </si>
  <si>
    <t>Ampas Kopi Sebagai POC (Pupuk Organik Cair): Studi Kasus Pertanian Berkelanjutan</t>
  </si>
  <si>
    <t>Penelitian mengenai limbah ampas dari minuman kopi untuk dijadikan sebagai POC (Pupuk Organik Cair),meneliti apakah efektif digunakan pada pertumbuhan tanaman sebagai sampel menggunakan Bayam Brazil.</t>
  </si>
  <si>
    <t>Jerkong-Foam: Inovasi Wadah Buah 'Plantable' dari Jerami Padi dan Kulit Singkong</t>
  </si>
  <si>
    <t>Penelitian ini bertujuan mengembangkan wadah buah biodegradable berbasis limbah jerami padi dan kulit singkong sebagai inovasi ramah lingkungan. Produk yang dinamakan Jerkong-Foam bersifat plantable karena mengandung bibit bunga kemitir yang dapat tumbuh setelah wadah ditanam/dibuang. Penelitian ini mendukung konsep biorefinery, ekonomi sirkular, serta upaya pengurangan sampah plastik melalui pemanfaatan limbah pertanian.</t>
  </si>
  <si>
    <t>Gerakan edukasi lingkungan siswa adiwiyata melalui implementasi program adiwiyata 9k guna mengurangi kerusakan lingkungan akibat polusi udara</t>
  </si>
  <si>
    <t>mertua . Tujuan penelitian adalah mengetahui cara penerapan program 9K di sekolah, menganalisis pengaruhnya terhadap polusi udara, serta menemukan solusi untuk menanggulangi kerusakan lingkungan. Hasil penelitian menunjukkan bahwa program Adiwiyata 9K, khususnya melalui aspek kebersihan, keindahan, dan kerindangan, efektif dalam meningkatkan kepedulian siswa sekaligus menanggulangi dampak polusi udara di SMA Negeri 1 Belitang.</t>
  </si>
  <si>
    <t>GAMBIT (Gambut Biochar–IoT): Rekayasa Tanah Gambut Berbasis Limbah Tunggak Acacia crassicarpa, Kalsium Karbonat dan IoT Multiparameter untuk Swasembada Padi Rawa</t>
  </si>
  <si>
    <t>Penelitian ini mengeksplorasi inovasi GAMBIT (Gambut Biochar–IoT) untuk rekayasa tanah gambut berbasis limbah tunggak Acacia crassicarpa, kalsium karbonat (CaCO₃), dan teknologi IoT multiparameter guna mendukung swasembada padi rawa. Lahan gambut di OKI memiliki pH rendah (3,2–4,9) dan kadar air tinggi (720–820%), sehingga produktivitas padi terbatas. Penelitian menggunakan desain eksperimental dengan empat perlakuan: kontrol, biochar, CaCO₃, dan kombinasi biochar + CaCO₃, pada kondisi tanah kering dan basah. Pengukuran pH dilakukan setiap minggu selama 105 hari, diikuti penanaman benih padi dan pengamatan pertumbuhan selama tiga minggu. Hasil menunjukkan bahwa semua perlakuan menaikkan pH, dengan kombinasi biochar + CaCO₃ paling efektif, mencapai pH optimal 5–6 lebih cepat dibanding perlakuan tunggal. Tanah kering cenderung mempercepat peningkatan pH. Pertumbuhan padi tertinggi juga dicapai pada kombinasi ini, dengan tinggi tanaman mencapai 25 cm pada kondisi kering. Biochar berperan dalam memperbaiki struktur tanah dan menahan kation, sementara CaCO₃ menetralkan keasaman secara langsung. Meski IoT multiparameter belum sepenuhnya diterapkan, penelitian menyiapkan fondasi monitoring real-time untuk kelembaban, pH, suhu, dan nutrisi tanah. Hasil ini menunjukkan bahwa integrasi biochar, CaCO₃, dan IoT berpotensi meningkatkan produktivitas dan keberlanjutan pertanian padi rawa di lahan gambut.</t>
  </si>
  <si>
    <t>studi perbandingan daya serap air antara tanah bervegetasi dan tanah terbuka</t>
  </si>
  <si>
    <t>Penelitian ini bertujuan untuk mengkaji perbedaan daya serap air antara dua jenis kondisi tanah, yaitu tanah bervegetasi dan tanah terbuka. Masalah utama yang melatarbelakangi penelitian adalah meningkatnya kejadian banjir dan genangan air di kawasan urban yang disebabkan oleh berkurangnya area vegetasi akibat perubahan penggunaan lahan. Penelitian ini dilatarbelakangi oleh pentingnya daya serap air tanah (infiltrasi) dalam mengatur ketersediaan air tanah, mengurangi limpasan air permukaan (run-off), serta mencegah bencana alam seperti erosi dan banjir. 
Tujuan penelitian adalah untuk mengetahui secara kuantitatif dan kualitatif seberapa besar perbedaan daya serap air antara tanah yang memiliki penutup vegetasi dan tanah yang tidak memiliki penutup vegetasi. Penelitian ini menggunakan pendekatan kualitatif dengan metode survei dan observasi sederhana, serta pengukuran infiltrasi menggunakan teknik eksperimental sederhana. 
Sampel penelitian diambil dari lingkungan SMA Negeri 3 Palembang, dengan waktu pelaksanaan pada bulan Agustus 2025. Data primer dikumpulkan melalui penyebaran kuesioner online kepada 36 responden (siswa), serta dilakukan wawancara mendalam untuk memperkuat hasil temuan. Untuk mendukung validitas data, penelitian juga menerapkan triangulasi sumber, yaitu membandingkan data dari survei, wawancara, dan literatur ilmiah.  Hasil penelitian menunjukkan bahwa:  Sebanyak 94,4% responden menyatakan bahwa lahan kosong sebaiknya ditanami pohon atau rumput.  83,3% responden menyatakan bahwa tanah terbuka lebih cepat menyebabkan genangan air saat hujan. Wawancara menunjukkan bahwa siswa memahami bahwa akar tanaman membantu tanah menjadi gembur dan meningkatkan porositas, sehingga air lebih mudah meresap ke dalam tanah.
 Penelitian ini juga menemukan bahwa masyarakat (dalam hal ini siswa sebagai responden) lebih mempercayai solusi alami seperti penanaman pohon dibandingkan dengan solusi teknis seperti drainase buatan dalam penanggulangan banjir. Pengetahuan lokal para siswa terbukti selaras dengan prinsip-prinsip ilmiah hidrologi yang menyatakan bahwa vegetasi memainkan peran penting dalam konservasi air dan tanah. 
Hipotesis utama yang diuji adalah:
H1: Tanah bervegetasi memiliki daya serap air yang lebih tinggi dibandingkan tanah terbuka (TERBUKTI BENAR). 
H2 dan H3 (tanah terbuka lebih menyerap air atau tidak ada perbedaan signifikan) ditolak karena bertentangan dengan data dan pengamatan. 
Kesimpulan utama penelitian adalah bahwa vegetasi sangat berpengaruh terhadap peningkatan daya serap air tanah. Keberadaan tanaman dan rumput membantu menjaga struktur tanah tetap gembur, menciptakan pori-pori dari sistem akar, serta menyediakan bahan organik yang meningkatkan kemampuan tanah menahan dan menyerap air. Tanah terbuka, sebaliknya, lebih padat, cenderung terpapar langsung tetesan hujan, sehingga mudah memadat dan menyebabkan air mengalir di permukaan.
 Rekomendasi penelitian meliputi:
 1. Pemerintah dan lembaga terkait diharapkan dapat menggiatkan program penghijauan dan memperbanyak vegetasi di lahan kosong, terutama di kawasan rawan banjir. 2. Masyarakat, termasuk pelajar, didorong untuk menanami area sekitar rumah atau sekolah dengan tanaman yang memiliki akar dalam untuk membantu proses infiltrasi air.
 Penelitian ini memberikan kontribusi yang relevan tidak hanya dalam konteks akademis, tetapi juga dalam praktik pengelolaan lingkungan hidup. Hasilnya dapat dijadikan dasar untuk kampanye lingkungan, penyusunan kebijakan tata ruang yang berkelanjutan, serta edukasi masyarakat tentang pentingnya vegetasi dalam mengatasi dampak perubahan iklim dan masalah hidrologi.</t>
  </si>
  <si>
    <t>Perbandingan Daya Guna Cacing Lilin (Galleria mellonella), Ulat Jerman (Zophobas morio), dan Ulat Hongkong (Tenebrio molitor) dalam Mengurangi Volume Sampah Plastik</t>
  </si>
  <si>
    <t>Penelitian ini akan mengkaji daya guna Cacing Lilin (Galleria mellonella), Ulat Jerman (Zophobas morio), dan Ulat Hongkong (Tenebrio molitor) dalam mengurangi volume sampah plastik. Ketiga hewan invertebrata ini termasuk hewan yang mudah untuk dijumpai dan harganya yang cukup terjangkau. Ulat Jerman dan Ulat Hongkong memiliki daya guna untuk memakan dan mengurangi volume sampah plastik jenis polietilena (PE) dan polystyrene (PS). Penelitian ini bertujuan memberikan solusi alternatif dengan memanfaatkan kemampuan biologis dari ulat yang dapat memakan sampah plastik. Metode penelitian yang digunakan dalam penelitian ini adalah dengan metode kuantitatif serta studi literatur yang mengumpulkan beberapa artikel yang relevan pada judul penelitian penulis. Hasil dari penelitian ini menunjukkan bahwa Ulat Jerman memiliki daya guna yang paling baik daripada Cacing Lilin dan Ulat Hongkong. Ulat Jerman dapat memakan 2 jenis plastik dengan lebih cepat, sedangkan Ulat Hongkong memiliki kemampuan yang lebih lama walaupun bisa memakan sampah plastik. Sedangkan Cacing Lilin sama sekali tidak ada daya guna dalam mengurangi volume sampah plastik.</t>
  </si>
  <si>
    <t>Inovasi Pemanfaatan Sampah Plastik dan Minyak Jelantah Sebagai Paving Block Ramah Lingkungan Demi Mewujudkan Lingkungan Bersih dan Berkelanjutan</t>
  </si>
  <si>
    <t>Tujuan penelitian ini untuk membuat inovasi yang dapat mengurangi sampah plastik dan minyak jelantah demi mewujudkan lingkungan yang bersih dan berkelanjutan. Penelitian ini bermanfaat untuk mengembangkan pembuatan paving block berbahan sampah plastik dan minyak jelantah.</t>
  </si>
  <si>
    <t>DARI KOPI UNTUK KONSTRUKSI: PAVING BLOCK LIMBAHAMPAS KOPI DENGAN STANDAR SNI 03-0691-1996 SEBAGAISOLUSI TROTOAR KOTA RAMAH LINGKUNGAN</t>
  </si>
  <si>
    <t>Berdasarkan data dari Badan Pusat Statistik terjadi peningkatan produksi kopi sebesar 6% dari tahun 2019-2021, Provinsi Sumatera Selatan menempati posisi pertama sebagai provinsi dengan produksi terbanyak di Indonesia. Produk dari bubuk kopi yang telah diseduh berupa ampas kopi yang memiliki dampak negatif terhadap lingkungan seperti beberapa zat kimia beracun seperti alkaloid, tanin, polipenolik yang menyebabkan lingkungan lebih sulit mendegradasi material organik secara biologi, pencemaran air, dan kesehatan. Penelitian ini dilakukan di Cv. Anugrah Pertiwi dan SMA Negeri 1 Palembang, pengujian dilakukan terhadap paving block yang memiliki persentase ampas kopi 0%, 3%, dan 5% dari total semen dengan menggunakan Compression testing machine (CTM). Pendekatan yang digunakan pada penelitian ini adalah kuantitatif dengan metode destructive test. Hasil temuan pada penelitian ini yaitu adanya peningkatan kuat tekan paving block pada persentase 3% (16,37 MPa) yang sudah memenuhi standar SNI 03-0691-1996 jika dibandingkan persentase 0% (15,03 MPa), pada persentase 5% terjadi penurunan menjadi 13,34. Selain itu ampas kopi sebagai substitutor semen juga memberikan dampak positif terhadap lingkungan melalui penyerapan ampas kopi sebesar 77,6%, hal tersebut memenuhi target daripada Peraturan Presiden Nomor 97 tahun 2017</t>
  </si>
  <si>
    <t>“ Gerakan Air Bersih Swadaya: Pemanfaatan Teknologi Filter Air Alami Berbasis Bambu dan Arang Lokal untuk Ekonomi Masyarakat di Kota Palembang “</t>
  </si>
  <si>
    <t>Penelitian ini mengukur seberapa luas akses air bersih di Indonesia, khususnya di sebagian wilayah Kota Palembang, dan mengevaluasi efektivitas filter alami berbasis bambu dan arang lokal. Metode penelitian mencakup observasi, kuesioner, dan uji laboratorium dengan pendekatan pretest–posttest. Filter ini terbukti mampu menurunkan kekeruhan, bau, dan kandungan pencemar air hingga mendekati standar layak konsumsi. Selain meningkatkan kualitas air, penerapannya juga mengurangi biaya pembelian air, meningkatkan kepuasan masyarakat, serta membuka peluang usaha swadaya melalui produksi dan penjualan filter.</t>
  </si>
  <si>
    <t>Dari Kearifan Lokal Menjadi Inovasi Konservasi: Studi PemanfaatanEmbung di Ogan Komering Ilir</t>
  </si>
  <si>
    <t>Embung di Ogan Komering Ilir berperan penting sebagai cadangan air, irigasi, hingga sumber kehidupan masyarakat. Selain fungsi teknis, embung mencerminkan kearifan lokal seperti gotong royong dan musyawarah dalam pengelolaannya. Penelitian ini menunjukkan bahwa embung mampu mencegah banjir, menjaga air di musim kemarau, serta berpotensi dikembangkan menjadi ekowisata dan ruang edukasi. Dengan sinergi pemerintah dan masyarakat, embung dapat menjadi inovasi konservasi berkelanjutan</t>
  </si>
  <si>
    <t>“Efektivitas CANGAL (Cairan anti fungal) dari hasil  fermentasiI kandungan aktif jamur trichoderma harzianum sebagai penghambat pertumbuhan aspergillus niger pada pakaian”</t>
  </si>
  <si>
    <t>Keindahan pakaian adalah salah satu aspek penting, tetapi terkadang timbul masalah munculnya bintik-bintik karena jamur dikarenakan kebiasaan menumpuk pakaian lembab ditempat yang gelap. Peneliti mengembangkan inovasi jamur antifungal menggunakan jamur antagonis yaitu trichoderma harzianum yang memiliki kandungan utama enzim kitinase dan β-1,3-glukanase yang menghancurkan membran jamur patogen yaitu Aspergillus Niger. Jamur ini mampu memproduksi enzim amilase untuk memecah senyawa kompleks seperti pati untuk hidup dan menetap. Peneliti membuat cairan antifungal dari ekstrak jamur trichoderma harzianum menggunakan jamur trichoderma yang aktif tumbuh, dan media fermentasi. Setelah 7 hari fermentasi aerobik, saring dan panaskan jamur trichoderma harzianum dengan suhu 60 derajat agar jamur mati dan yang tersisa hanyalah kandungan aktifnya. Ditemukan rata-rata jumlah koloni pada sampel pertama (kontrol) 2,25, sampel kedua (menggunakan air kelapa muda) 0,5, dan sampel ketiga (menggunakan air kelapa tua) 0,75. Setelah dikurang dan dibagi dengan variabel kontrol serta dikali 100%, efektivitas dua sampel berbeda adalah sampel kedua 77,78% dan sampel ketiga 66,67%.</t>
  </si>
  <si>
    <t>Ecopiban Starch Bioplastik (Bioplastic Ananas comosus Musa):Inovasi Pemanfaatan Limbah Pertanian Kulit Nanas dan PisangDalam Pembuatan Bioplastik Ramah Lingkungan Sebagai UpayaPengolahan Limbah Berbasis Sumber Daya Lokal</t>
  </si>
  <si>
    <t>Ecopiban starch bioplastik merupakan inovasi dalam upaya mengurangi permasalahan lingkungan yang ada di Kota Prabumulih, Sumatera Selatan. Sebagai kota penghasil nanas dan pisang terbesar di Sumatera Selatan, tentunya akan menghasilkan kulit yang akan menjadi limbah jika tidak ditangani dengan optimal. Disisi lain, penggunaan plastik konvesional di Prabumulih juga menunjukan angka yang tinggi, yaitu 15% dari angka seluruh sampah yang dihasilkan perhari di kota ini.  Dari permasalahan tersebutlah peneliti membuat suatu inovasi bioplastik yang tidak hanya ramah lingkungan, namun juga mendukung pengelolaan sumber daya lokal dan peningkatan ekonomi manyarakat setempat. Ecopiban starch bioplastik menunjukan potensi besar untuk menggantikan penggunaan plastik konvensional, data ini kami peroleh melalui kerjasama dengan manyarakat setempat yang telah mencoba produk bioplastik kami, hasilnya terdapat 96,8% dari 31 orang warga sekitar yang merasa produk ini efektif dan memiliki masa depan cerah untuk menggantikan penggunaan plastik konvensional.</t>
  </si>
  <si>
    <t>EAI PEDE MUBA (Energi Alternatif Berbasis Potensi Daerah MUBA): optimalisasi perekat alami (hibiscus rosa-sinensis) dalam briket limbah sawit menuju ekonomi hijau nasional</t>
  </si>
  <si>
    <t>penelitian yang dibuat yaitu produk briket yang dilatar belakangi oleh ketergantunganya energi nasional pada batu bara sehingga mengakibatkan tingginya emisi karbon, disisi lain indonesia juga menghasilkan lebih dari 150 juta ton limbah sawit per tahun yang pemanfaatanya masih tergolong terbatas dan menimbulkan gap dalam pengembangan energi alternatif berbasis biomassa lokal yang mana setelah dilakukan beberapa percobaan dengan bantuan uji lab di beberapa tempa, diantaranya itu lab mipa universitas sriwijaya, energi alternatif yang dikembangkan menghasilkan kurang lebih 6900 kalori yang mana angkah ini tidak kalah dengan batu bara yang biasa digunakan dan emisi karbonya juga terbukti lebih efisien dibanding batu bara</t>
  </si>
  <si>
    <t>Optimalisasi Hebel SO-PLOSS Dari Limbah Tebu dan Bunga Pinus Sebagai Mitigasi Bencana Longsor di Kecamatan Poncol Magetan</t>
  </si>
  <si>
    <t>Tanah longsor merupakan bencana alam karena tergangguan   kestabilan tanah yang biasanya rawan terjadi di wilayah dataran tinggi dan  saat musim hujan. Menurut BPBD (Badan Penanggulangan Bencana  Daerah) Kabupaten Magetan tahun 2020, Kecamatan Poncol termasuk  wilayah dataran tinggi yang sering terjadi bencana tanah longsor dengan 11  titik pusat kejadian. Permasalahan lain bagi daerah rawan bencana  banyaknya permintaan material bangunan yang terus meningkat setiap   tahun. Berdasarkan kondisi industri di kabupaten Magetan banyak terdapat  area perkebunan tebu dan pabrik gula, selain itu kondisi geografis  Kecamatan Poncol terdapat area hutan pinus, sehingga banyak ditemukan  limbah ampas tebu dan limbah bunga pinus di wilayah tersebut, dan  berpotensi untuk dijadikan material bangunan tahan bencana. Pada  penelitian ini penulis bertujuan mengolah limbah ampas tebu dan limbah  bunga pinus dalam bentuk karbon menjadi bahan dalam material hebel  dengan nama “SO-PLOSS”. Penelitian ini menggunakan metode ekperimen  dan survei untuk menghasilkan suatu inovasi dalam pembuatan SO-PLOSS  sebagai alternatif pengganti bahan material hebel dengan menggunakan  bahan utama karbon limbah ampas tebu, karbon limbah bunga pinus, pasir,  dan semen yang familiar di kalangan masyarakat. Tujuan penelitian ini  untuk membandingkan campuran bahan material hebel agar mendapatkan  komposisi terbaik yang paling sesuai. Prosedur pembuatan meliputi :  pembakaran limbah, pengayakan pasir, penimbangan bahan, pengadonan  bahan, pencetakan, penjemuran dengan memvariasikan komposisi sampel  A-E dan pengujian sebanyak 6 kali pengujian berdasarkan RAL (Rangkaian  Acak Lengkap). Kemudian dilakukan uji laboratorium kelayakan  penggunaan material yang mencangkup uji suhu ruangan, uji perbandingan  massa, dan uji kekuatan patah. Penulis berharap dengan adanya SO-PLOSS  ini masyarakat Kecamatan Poncol dapat mengolah limbah ampas tebu dan  limbah bunga pinus dengan lebih kreatif dan inovatif secara berkelanjutan  untuk mengatasi bencana tanah longsor agar menciptakan lingkungan yang  aman.</t>
  </si>
  <si>
    <t>Cocoal: Teknologi Ramah Lingkungan Berbasis Arang Kelapa untuk Mengurangi Polutan Rokok</t>
  </si>
  <si>
    <t>Penelitian Cocoal adalah penelitian yang ingin mengatasi polutan yang dihasilkan melalui rokok. Cocoal berbahan dasar arang aktif tempurung kelapa yang mudah dijangkau dan relatif murah. Polutan dapat diserap melalui sifat arang aktif yaitu memiliki pori-pori yang besar. Pengujian dilakukan menggunakan alat bantuan pendeteksi CO2 untuk mengukur keefetivitasan Cocoal</t>
  </si>
  <si>
    <t>KARAKTERISASI DAN SKRINING FITOKIMIA EKSTRAK BUNGA TELANG(Clitoria ternatea L) SEBAGAI FITOFARMAKA BERBENTUK SOFTGEL</t>
  </si>
  <si>
    <t>Ekstrak bunga telang (Clitoria ternatea L.) memiliki kandungan metabolit sekunder (seperti flavonoid, antosianin, alkaloid, saponin, dan fenolik) yang dapat terdeteksi melalui karakterisasi dan skrining fitokimia.  Formulasi sediaan softgel berbasis ekstrak bunga telang dapat dihasilkan dengan karakteristik fisik-kimia yang stabil, memenuhi syarat mutu, dan menunjukkan tingkat keamanan awal yang dapat diterima.</t>
  </si>
  <si>
    <t>Rancang Bangun Sistem Deteksi Mikroplastik di Perairan Berbasis Sensor Fotodioda dan CCD yang Terintegrasi dengan Teknologi YOLO V12</t>
  </si>
  <si>
    <t xml:space="preserve">Proses degradasi plastik menghasilkan mikroplastik </t>
  </si>
  <si>
    <t>Sea Weave: Pengembangan Jaring Ikan Berbasis Alga Sebagai Solusi Ramah Lingkungan Terhadap Dampak Negatif Nilon Pada Ekosistem Laut</t>
  </si>
  <si>
    <t>Jaring hantu (ALDFG - Abandoned, Lost, or Discarded Fishing Gear) berbahan nilon dan serat sintetis menjadi salah satu penyumbang utama pencemaran laut, dengan dampak serius berupa pelepasan mikroplastik, kerusakan ekosistem pesisir, serta ancaman terhadap biota laut dan rantai makanan manusia. Karena material sintetis ini sulit terurai dan berbiaya lingkungan tinggi, diperlukan alternatif yang lebih ramah lingkungan namun tetap memenuhi kebutuhan nelayan dari segi kekuatan, fleksibilitas, dan ketahanan.
Penelitian ini menawarkan solusi dengan memanfaatkan alga Sargassum spinossum yang mengandung alginat, suatu biopolimer alami yang mampu membentuk serat menyerupai nilon. Proses pembuatan dilakukan melalui ekstraksi alginat, pencampuran dengan pati dan gliserin untuk meningkatkan daya rekat dan kelenturan, serta pengikatan silang menggunakan kalsium klorida hingga terbentuk benang yang kemudian dianyam menjadi jaring. Pendekatan ini bertujuan menghasilkan produk yang murah, praktis, dan dapat diakses oleh nelayan.
Hasil penelitian menunjukkan bahwa benang berbasis alginat mampu mendekati kekuatan dan kelenturan nilon, namun lebih aman dan mudah terurai di laut. Dengan penyempurnaan lebih lanjut, jaring alga berpotensi menjadi solusi nyata pengganti nilon untuk mengurangi pencemaran dan menjaga keberlanjutan ekosistem pesisir.</t>
  </si>
  <si>
    <t>Ricrete Paving Blok Sekam Padi sebagai Inovasi Berkelanjutan Petani</t>
  </si>
  <si>
    <t>Indonesia, salah satu dari banyaknya negara agraris di dunia, telah menghasilkan produksi limbah pertanian dalam jumlah yang cukup besar. Salah satu limbah pertanian yang seringkali dijumpai, ialah limbah sekam padi. Dilansir dari Badan Pusat Statistik (BPS) Indonesia, produksi padi di Indonesia mengalami kenaikan dari tahun ke tahun. Pada tahun 2010, produksi padi telah tercatat mencapai 66,47 juta ton, tahun 2011 mencapai 65,76 juta ton, tahun 2012 mencapai 69,06 juta ton, serta pada tahun 2013 mencapai 69,27 juta ton.</t>
  </si>
  <si>
    <t>Ampas Tebu Sebagai Inovasi Paving Blok Berlanjutan</t>
  </si>
  <si>
    <t>Indonesia sebagai salah satu negara agraris terbesar di dunia, menghasilkan limbah pertanian dalam jumlah yang signifikan, salah satunya adalah ampas tebu. Data dari Badan Pusat Statistik (BPS) menunjukkan bahwa produksi gula di Indonesia mengalami fluktuasi, namun tetap menghasilkan ampas tebu yang besar. Pada tahun 2021, produksi gula nasional mencapai sekitar 2,3 juta ton, yang berarti limbah ampas tebu yang dihasilkan juga sangat banyak. Ampas tebu adalah serat sisa dari batang tebu setelah proses penggilingan dan ekstraksi jus</t>
  </si>
  <si>
    <t>Bioplastik dari Kulit Pisang untuk Alternatif Plastik Ramah Lingkungan</t>
  </si>
  <si>
    <t>Penelitian ini mengkaji pemanfaatan kulit pisang sebagai bahan dasar bioplastik ramah lingkungan. Hasilnya menunjukkan bioplastik yang dihasilkan lebih fleksibel dengan gliserol, cepat terurai di tanah, serta berpotensi menjadi alternatif plastik sekali pakai yang lebih berkelanjutan.</t>
  </si>
  <si>
    <t>TINKERBEL (Tinta Kulit Bawang Eco-Friendly): Studi Literatur Pemanfaatan Kulit Bawang Merah sebagai Alternatif Tinta Organik Ramah Lingkungan</t>
  </si>
  <si>
    <t>Penelitian TINKERBEL (Tinta Kulit Bawang Eco-Friendly) mengkaji pemanfaatan limbah kulit bawang merah sebagai bahan dasar tinta organik ramah lingkungan. Ekstraksi pigmen antosianin dilakukan dengan etanol, lalu diformulasi dengan gum arab dan cuka. Hasilnya menghasilkan tinta merah keunguan dengan daya lekat baik dan ketahanan sedang terhadap air. Inovasi ini menawarkan solusi pengurangan limbah rumah tangga sekaligus alternatif tinta aman dan berkelanjutan.</t>
  </si>
  <si>
    <t>LENTERA: Produksi Hidrogen Sebagai Sumber Energi Listrik Ramah Lingkungan Dari Hasil Inovasi Sampah Plastik Berbasis Katalis Arang Ban Bekas Melalui Proses Pirolisis dan Reformasi Uap Demi Terwujudnya Net Zero Emissions 2060</t>
  </si>
  <si>
    <t>LENTERA merupakan sebuah inovasi berupa pembangkit listrik tenaga hidrogen berbasis plastik dan sintesis  katalis arang ban bekas. Tujuan utama dari proyek ini ialah pemerataan energi listrik pada daerah 3T wilayah Jawa Timur dengan harga yang terjangkau. Target penyelesaian inovasi ini juga ada pada permasalahan lingkungan yakni penumpukan sampah plastik dan limbah ban bekas yang berdampak negatif bagi lingkungan. Hal ini selaras pada SDG's no 7, 12 dan dengan target Net Zero Emission 2060</t>
  </si>
  <si>
    <t>Analisis Efektivitas Kampanye Menjaga Lingkungan dan Penerapan Denda terhadap Kesadaran Masyarakat Sidoarjo pada Lingkungan</t>
  </si>
  <si>
    <t>Penelitian ini tentang Analisis Efektivitas Kampanye Menjaga Lingkungan dan Penerapan Denda terhadap Kesadaran Masyarakat Sidoarjo pada Lingkungan, dimana peneliti melakukan penelitian dengan membuat kuisioner yang dibagikan kepada 25 responden secara acak yang tinggal di Sidoarjo. Penelitian ini bertujuan untuk membandingkan efektivitas kampanye dan penerapan denda.</t>
  </si>
  <si>
    <t>Optimalisasi Pemanfaatan Limbah Kulit Jeruk dan Cangkang Telur dengan Air AC sebagai Pembersih Rumah Tangga Multifungsi dan Anti-Korosi</t>
  </si>
  <si>
    <t>Penelitian ini mengolah limbah kulit jeruk, cangkang telur, dan air AC menjadi pembersih rumah tangga ramah lingkungan sekaligus anti-korosi. Asam sitrat dari kulit jeruk berfungsi sebagai pembersih, kalsium karbonat dari cangkang telur sebagai abrasif ringan, dan air AC sebagai pelarut bebas mineral. Hasilnya terbukti efektif mengurangi karat ringan serta mendukung pengurangan limbah dan prinsip ekonomi sirkular.</t>
  </si>
  <si>
    <t>EKSTRAKSI BUNGA TELANG (Clitoria ternatea L.) MENGGUNAKAN VARIASI PELARUT SEBAGAI INDIKATOR ASAM BASA</t>
  </si>
  <si>
    <t>Bunga telang (Clitoria ternatea L) merupakan salah satu sumber antosianin yang dapat diperoleh dengan melakukan proses ekstraksi dengan jenis variasi pelarut. Penelitian ini menggunakan metode eksperimen. Variabel yang digunakan yaitu variabel bebas, kontrol dan varoiabel respon. Variabel Bebas: jenis pelarut yaitu akuades, etanol 96%.. Tujuan dari penelitian ini adalah untuk mengetahui pengaruh penggunaan pelarut aquades dan etanol pada proses ekstraksi antosianin bunga telang dengan yang menghasilkan total antosianin tertinggi. Metode penelitian menggunakan metode eksperimen laboratorium dengan analisis deskriptif.</t>
  </si>
  <si>
    <t>POCNILA: Pupuk Organik Cair Berbasis Limbah Ikan Nila (Oreochromis Niloticus) untuk Meningkatkan Pertumbuhan Tanaman Sawi Bunga (Brassica Rapa L.)</t>
  </si>
  <si>
    <t>Limbah ikan nila dapat diolah menjadi pupuk organik cair (POC) yang kaya akan nutrisi penting seperti nitrogen, fosfor, dan kalium. POC ini berpotensi menjadi alternatif pupuk yang efektif untuk meningkatkan produktivitas tanaman, seperti sawi bunga. Penelitian ini menggunakan metode kuantitatif dengan mengamati pengaruh POC dari limbah ikan nila pada pertumbuhan tanaman sawi bunga. Percobaan dilakukan dengan berbagai konsentrasi POC: 0%, 25%, 50%, 75%, dan 100%. Dosis yang paling optimal untuk pertumbuhan tanaman sawi bunga adalah pada konsentrasi 75%. Konsentrasi ini menghasilkan tinggi tanaman tertinggi (12 cm) dan jumlah daun terbanyak (8 helai) pada minggu keempat pengamatan. Sebaliknya, konsentrasi 100% justru dapat merusak tanaman.</t>
  </si>
  <si>
    <t>DyeTik: Potensi Karbon Aktif Nanopartikel dari Limbah Kulit Kacang Tanah untuk Adsorpsi Limbah Cair Industri Batik</t>
  </si>
  <si>
    <t>Penelitian ini mengatasi pencemaran limbah cair industri batik yang memiliki kadar COD dan BOD tinggi. Solusi yang ditawarkan adalah adsorpsi menggunakan karbon aktif nanopartikel yang disintesis dari limbah kulit kacang tanah. Efektivitas material diuji dengan variasi massa dan waktu kontak. Hasilnya menunjukkan performa yang sangat unggul, mampu menurunkan kadar COD hingga 96,82% dan BOD hingga 90,94% pada kondisi optimum (massa 300 gram, waktu 12 jam), membuktikan potensinya sebagai solusi yang efisien.</t>
  </si>
  <si>
    <t>Waste to Wellness: Formulasi dan Evaluasi Biskuit denganSubstitusi Tepung Kulit Udang (Penaeus monodon) dan Tepung BijiAlpukat (Persea americana Mill) sebagai Alternatif PenangananStunting Pada Anak Usia Dini</t>
  </si>
  <si>
    <t>Penelitian ini berisi tentang upaya penanganan stunting berupa alternatif pembuatan biskuit dari limbah makanan yakni kulit udang dan biji alpukat dengan metode dan uji tertentu</t>
  </si>
  <si>
    <t>Prediksi Aktivitas Antioksidan dan Insektisida Senyawa Fitokimia Sambiloto (Andrographis paniculata) terhadap Vektor Demam Berdarah</t>
  </si>
  <si>
    <t>Penelitian ini bertujuan mengevaluasi aktivitas antioksidan dan insektisida dari ekstrak daun Sambiloto (Andrographis paniculata) terhadap vektor Demam Berdarah Dengue (DBD) yaitu Aedes aegypti. Uji antioksidan dilakukan menggunakan metode DPPH dan menghasilkan nilai IC₅₀ sebesar 7,345 µg/mL, yang menunjukkan aktivitas antioksidan sangat kuat. Uji larvasida menunjukkan bahwa ekstrak sambiloto meningkatkan mortalitas larva secara signifikan dengan nilai LC₅₀ sebesar 3004,63 ppm, sedangkan uji semprot terhadap nyamuk dewasa menghasilkan LC₅₀ sebesar 2020,98 ppm, dengan efek mortalitas yang meningkat seiring konsentrasi dan waktu. Meskipun efektivitasnya lebih rendah dari insektisida sintetis, sambiloto menunjukkan potensi sebagai bioinsektisida alami yang ramah lingkungan, serta mendukung pemanfaatannya sebagai sumber antioksidan dan agen pengendali vektor DBD secara berkelanjutan.</t>
  </si>
  <si>
    <t>Penerapan Game Edukasi Interaktif untuk Menanamkan dan Meningkatkan Kesadaran Lingkungan pada Siswa</t>
  </si>
  <si>
    <t>Eco Quest: Green Horizon adalah game edukasi interaktif yang kami kembangkan dalam bidang Environmental Science. Game ini dirancang untuk meningkatkan kesadaran lingkungan sekaligus melatih literasi digital generasi muda. Melalui uji coba pada siswa MTsN 1 Lumajang, game ini memperoleh skor rata-rata 85,31 (kategori Baik–Excellent) berdasarkan System Usability Scale (SUS). Hasil ini membuktikan bahwa pembelajaran berbasis game dapat menjadi inovasi efektif untuk menanamkan kepedulian lingkungan sejak dini. sebagai bentuk kontribusi kecil bagi masa depan bumi</t>
  </si>
  <si>
    <t>VIZPER (Vetiveria zizanioides as Bioremidiation Hyperakumulator) : Peningkatan kualitas air sebagai pembuangan limbah tahu yang mengandung Cr VI</t>
  </si>
  <si>
    <t>Limbah cair tahu berpotensi mencemari lingkungan, terutama perairan (Amalia, dkk., 2022) karena mengandung logam berat Kromium Heksavalen (Cr VI) yang bersifat toksik. Cr VI dapat masuk ke tubuh melalui air maupun makanan sehingga menimbulkan gangguan kesehatan serius, seperti kerusakan organ, iritasi, hingga risiko kanker paru-paru. Salah satu upaya penanggulangan yang ramah lingkungan adalah bioremediasi menggunakan tanaman akar wangi (Vetiveria zizanioides). Penelitian ini bertujuan untuk mengetahui kemampuan serta efektivitas akar wangi sebagai fitoremediasi Cr VI pada limbah cair tahu. Metode penelitian menggunakan eksperimen dengan pendekatan kuantitatif melalui perendaman 15 rumpun akar wangi dalam limbah cair tahu dengan variasi jumlah tanaman, kemudian dilakukan uji konsentrasi Cr VI menggunakan AAS. Hasil penelitian menunjukkan bahwa akar wangi mampu menurunkan konsentrasi Cr VI secara signifikan. Pada sampel kontrol, kadar Cr VI sebesar 0,1849 ppm menurun hingga 0,1064 ppm pada perlakuan dengan 3 rumpun akar wangi, Penerapan metode ini diharapkan dapat menjadi salah satu solusi pengolahan limbah cair industri pangan skala rumah tangga maupun skala kecil, sehingga dapat mengurangi risiko pencemaran lingkungan serta dampak kesehatan yang ditimbulkan.</t>
  </si>
  <si>
    <t>Pemanfaatan Tulang Ikan sebagai Penghasil Kolagen-Kitosan, Material Biokomposit Pembalut Luka Berbasis Alginat</t>
  </si>
  <si>
    <t>Indonesia adalah negara dengan komoditas ikan terbesar kedua di dunia. Menurut Prof. Rokhmin Daruhi, 8,6 juta ton adalah limbah produk ikan Indonesia. Limbah tersebut merupakan biomassa yang ditimbulkan oleh perikanan, jadi untuk memanfaatkan biomassa tersebut ekstraksi kandungan kolagen dan kitosan bisa dilakukan dalam bentuk hidrogel sehingga bisa berpotensi dijadikan bahan plester luka berbasis hidrogel yang bisa menjadi alternatif dari plester luka berbahan poliester. Kandungan kolagen dapat membantu menjaga kelembaban kulit dan kitosan merupakan antibakteri alami. Proses yang digunakan mudah diterapkan. Tulang dan sirip ikan melalui proses degreasing lalu akan diisolasi kolagennya setelah itu tulang yang sudah diisolasi kolagennya mengalami akan diproses demineralisasi dan deasetilisasi untuk mendapatkan kitosan. Hasil kolagen dan kitosan tersebut dicampur dengan alginat sehingga membentuk hidrogel. Hasil uji swelling menunjukkan biokomposit kolagen-kitosan efektif meningkatkan kapasitas penyerapan. Hasil uji anitbakteri juga menunjukkan bahwa kolagen dan kitosan efektif menghambat bakteri S aureus dan E coli. Biokomposit kolagen-kitosan meningkatkan karakteristik pembalut luka berbasis alginat serta optimalkan aktivitas antibakterialnya. Saran penelitian selanjutnya adalah implementasi biomaterial ini dalam bidang medis serta melakukan pengujian medis.</t>
  </si>
  <si>
    <t>Pengaruh Komposisi Tapioka Terhadap Sifat Fisika dan Kimia Bioplastik dari Rumput Laut Eucheuma cottonii</t>
  </si>
  <si>
    <t>Rumput laut merupakan salah satu target dari 28 komoditas yang menjadi target hilirisasi. Rumput laut seperti eucheuma cottonii bisa diolah (hilirisasi) menjadi produk seperti bioplastik. Karena itu dalam peneltian ini kami menggunakan rumput laut eucheuma cottoni sebagai bahan dasar bioplastik kami. Penelitian ini mendiskusikan tentang pengaruh komposisi tapioka (sebagai thickener) terhadap sifat fisika dan kimia bioplastik dari rumput laut eucheuma cottonii.  Karakteristik fisika yang diuji dalam penelitian ini meliputi kekuatan tarik maksimal dan daya serap terhadap air. Sedangkan karakteristik kimia yang diuji adalah ketahanan terhadap api. Komposisi tapioka yang digunakan adalah 20 g dan 30 g.  Hasil uji menunjukan bahwa semakin tinggi komposisi tapioka maka semakin bagus sifat fisika dan sifat kimia nya.</t>
  </si>
  <si>
    <t>Pemanfaatan Kulit Udang sebagai Bumbu Pelengkap dalam Pembuatan Adonan Mi Tinggi Protein</t>
  </si>
  <si>
    <t>Penelitian ini bertujuan untuk mengetahui pemanfaatan kulit udang sebagai sumber protein dengan menjadikannya bumbu pelengkap dalam pembuatan adonan mi tinggi protein, dan mengetahui pengaruhnya terhadap cita rasa. Metode yang digunakan adalah uji organoleptik yang melibatkan 30 panelis, serta uji proksimat berbasis studi literatur untuk menguji kandungan. Hasil penelitian menunjukkan bahwa pemanfaatan kulit udang dalam pembuatan adonan mi tidak memengaruhi aspek sensoris, sehingga tingkat penerimaan konsumen terhadap produk cenderung sama dengan mi tanpa kulit udang. Namun kulit udang menambah kadar protein produk, sehingga menjadikan mi dengan kulit udang memiliki nilai tambah berupa nutrisi.</t>
  </si>
  <si>
    <t>Transformasi Air Sungai Kedurus: Solusi Berbasis Mikro-Nano dan Bioteknologi</t>
  </si>
  <si>
    <t>Penelitian ini membuktikan bahwa kombinasi gelembung mikro-nano (MNBs), biofilter berbasis keramik (CBBFs), dan pagar biologis (bio-fence) memberikan dampak positif terhadap kualitas air Sungai Kedurus yang tercemar. Hasil pengukuran menunjukkan adanya kenaikan pH dari 6.8 menjadi 7.3 selama periode 21 hari, yang mengindikasikan bahwa sistem restorasi berhasil menstabilkan kondisi air menuju pH netral.
Peningkatan pH ini mencerminkan efektivitas metode bioremediasi dalam menciptakan lingkungan yang lebih sehat bagi mikroorganisme aerob dan mengurangi potensi pencemaran akibat kondisi air yang terlalu asam. Meskipun pH awal sudah berada dalam rentang yang sesuai dengan baku mutu, teknologi ini tetap berperan penting dalam menjaga kestabilan kualitas air secara berkelanjutan.
Implementasi teknologi ini menunjukkan potensi besar sebagai solusi restorasi yang sederhana namun efektif, dan dapat dikembangkan lebih lanjut untuk aplikasi skala yang lebih luas di masa depan.</t>
  </si>
  <si>
    <t>Pengembangan dan Evaluasi Kinerja Pelapis Biokomposit Hijau-Air Berbasis Alginat, Kitosan, dan Tanin untuk Proteksi Korosi dan Biofouling pada Infrastruktur Logam Tropis.</t>
  </si>
  <si>
    <t>Penelitian ini mengembangkan pelapis biokomposit ramah lingkungan berbasis kitosan kulit udang, alginat dari rumput laut, dan tanin kulit manggis untuk melindungi  baja tropis dari korosi dan biofouling. Melalui metode dip-coating, pelapis diuji melalui laju korosi, pH, kekeruhan, serta aktivitas antibakteri. Formulasi 1A:1T:3K terbukti paling efektif dengan efisiensi inhibisi 43,8% dan daya antibakteri tinggi, menegaskan potensi biomassa lokal sebagai alternatif pelapis sintetis berkelanjutan.</t>
  </si>
  <si>
    <t>Waktu Revitalisasi Bakteri Elektrogen Setelah Penambahan Slurry Sampah Organik Pasar pada Rangkaian MFC Berbahan Dasar Lumpur Kalimas Surabaya</t>
  </si>
  <si>
    <t>UVZUII</t>
  </si>
  <si>
    <t>Pemanfaatan Limbah Kulit Pisang Sebagai Alternatif Bahan Pembuatan Kecap Manis Ramah Lingkungan</t>
  </si>
  <si>
    <t>Limbah kulit pisang merupakan salah satu jenis sampah organik yang jumlahnya melimpah, namun seringkali tidak dimanfaatkan dengan optimal dan hanya berakhir menjadi sampah rumah tangga. Penelitian ini bertujuan untuk memanfaatkan limbah kulit pisang sebagai bahan dasar pembuatan kecap manis, sehingga selain mengurangi jumlah limbah organik, juga untuk mengetahui atau mengungkapkan bahwa adanya limbah kulit pisang yang tidak dikelolah dengan baik oleh masyarakat dapat menghasilkan produk pangan alternatif yang memiliki nilai ekonomi.</t>
  </si>
  <si>
    <t>Limbah jadi berkah : inovasi limbah kulit bawang merah sebagai pelindung tanaman dari dampak negatif global warming</t>
  </si>
  <si>
    <t>Global warming menyebabkan peningkatan suhu permukaan bumi dan perubahan kondisi atmosfer yang berdampak pada peningkatan intensitas radiasi ultraviolet (UV) di permukaan. Radiasi UV berlebih dapat menimbulkan efek negatif pada pertumbuhan tanaman, antara lain kerusakan pigmen fotosintesis, stres oksidatif, serta penurunan produktivitas. Oleh karena itu, diperlukan alternatif pelindung alami yang lebih berkelanjutan. Kulit bawang merah (Allium cepa L.), yang merupakan limbah pertanian, diketahui mengandung senyawa flavonoid seperti kuersetin yang berperan sebagai penyerap sinar UV. Penelitian ini bertujuan untuk mempelajari potensi ekstrak limbah kulit bawang merah sebagai pelindung tanaman dari radiasi UV. Ekstrak diperoleh melalui metode maserasi dan diuji kemampuan penyerapan sinar UV menggunakan spektrofotometer UV-Vis. Hasil penelitian menunjukkan aktivitas penyerap UV yang signifikan, pada konsentrasi ekstrak 1% yang ditandai dengan panjang tanaman dan jumlah daun pohon cabai yang paling tinggi diantara konsentrasi lainnya.</t>
  </si>
  <si>
    <t>BioBox Maggot: Solusi Daur Ulang Sampah Organik Rumah Tangga Menjadi Emas Hitam</t>
  </si>
  <si>
    <t>Sampah organik rumah tangga menyumbang lebih dari 60% dari total sampah di Kota Surabaya, dengan volume harian sekitar 1.600 ton. Pengelolaan yang tidak optimal menyebabkan pencemaran dan beban berlebih pada TPA Benowo. Penelitian ini mengusulkan solusi melalui budidaya larva Black Soldier Fly (maggot) dalam unit BioBox sebagai sistem pengolahan sampah organik skala rumah tangga.
Penelitian ini menggunakan metode kuantitatif eksperimental dengan pendekatan studi kasus lingkungan. Proses dilakukan dalam satu siklus lengkap maggot: mulai dari telur, larva, prepupa, lalat dewasa, hingga bertelur kembali. Setiap hari selama 30 hari, BioBox diisi ±1,5 kg sampah organik.
Hasil menunjukkan bahwa maggot mampu mengurai hingga 85% sampah harian dan menghasilkan ±2,5 kg maggot segar serta ±1 kg kasgot. Maggot kering memiliki nilai jual sebagai pakan ternak, sedangkan kasgot berfungsi sebagai pupuk organik. Maggot disebut sebagai 'emas hitam' karena hasil budidayanya dapat dijual dan memberikan manfaat ekonomi tambahan bagi keluarga yang membudidayakannya.
Kesimpulannya, BioBox Maggot efektif mengurangi sampah organik sekaligus menghasilkan produk bernilai ekonomi. Sistem ini ramah lingkungan, dapat diterapkan di rumah tangga, dan berpotensi dikembangkan sebagai solusi berkelanjutan.
Kata kunci: maggot, sampah organik, BioBox, pakan ternak, kasgot.</t>
  </si>
  <si>
    <t>Pemanfaatan Limbah Cangkang Kerang Tahu  (Meretrix meretrix) dari Pantai Kenjeran Surabaya sebagai Green Adsorbent untuk Mengolah Limbah Sisa Obat yang Ramah Lingkungan dan Berkelanjutan</t>
  </si>
  <si>
    <t>Pencemaran air oleh limbah cair sisa obat, khususnya natrium diklofenak dari aktivitas rumah sakit, merupakan tantangan lingkungan serius. Penelitian ini bertujuan memanfaatkan limbah cangkang kerang tahu (Meretrix meretrix) sebagai adsorben alternatif untuk menyisihkan natrium diklofenak serta mengetahui karakteristik adsorben cangkang kerang tahu terkalsinasi 900⁰ C dengan analisis FTIR dan SEM-EDX. Metodologi penelitian meliputi persiapan adsorben melalui kalsinasi pada suhu 900°C, diikuti karakterisasi menggunakan FTIR dan SEM EDX. Pengujian kemampuan adsorben dilakukan secara batch dengan memvariasikan waktu kontak (5-240 menit) dan konsentrasi natrium diklofenak (5-150 ppm). Hasil analisis FTIR menunjukkan adanya interaksi gugus fungsi pada cangkang kerang tahu dengan natrium diklofenak. Efisiensi penyisihan natrium diklofenak tertinggi diperoleh pada waktu kontak 150 menit dan konsentrasi 5 ppm. Kesimpulan menunjukkan bahwa cangkang kerang tahu memiliki kemampuan efektif dalam menyisihkan natrium diklofenak dari limbah cair.</t>
  </si>
  <si>
    <t>BANANO-GUARD: Inovasi Edible Film Antimikroba Berbasis Nanopartikel Perak dari Ekstrak Kulit Pisang untuk Memperpanjang Masa Simpan Pangan</t>
  </si>
  <si>
    <t>Penelitian ini mengatasi masalah kerusakan pangan dan limbah plastik dengan mengembangkan "BANANO-GUARD", sebuah edible film antimikroba dari limbah kulit pisang. Uniknya, kulit pisang berfungsi ganda sebagai bahan dasar film sekaligus agen alami untuk membuat nanopartikel perak (AgNP). Hasilnya, film ini lebih kuat, tahan air, dan efektif menghambat bakteri E. coli serta S. aureus. Saat diaplikasikan pada daging segar, film ini terbukti mampu memperpanjang umur simpan secara signifikan, mengubah limbah menjadi kemasan pintar.</t>
  </si>
  <si>
    <t>Geografi</t>
  </si>
  <si>
    <t xml:space="preserve">Pengembangan Geo-wisata silangit-langit melalui pendekatan manejemen masyarakat </t>
  </si>
  <si>
    <t>Meningkatkan kunjungan wisata dengan potensi geo-wisata adalah salah satu cara menghasilkan potensi alam berupa objek wisata yang belum maksimal. Penelitian ini bertujuan untuk mendeskripsikan bagaimana kota subulussalam kec.sultan daulat meningkatkan kunjungan wisatawan dengan sumber daya geo-wisata nya  serta untuk mengetahui apa potensi yang ada di objek wisata yang dapat meningkatkan kunjungan wisatawan</t>
  </si>
  <si>
    <t xml:space="preserve">Pemanfaatan Ecobricks sebagai Pengganti Batu dalam Sistem Batu Bronjong Guna Mencegah Abrasi di Pantai Abian Kapas, Desa Beraban, Kecamatan Selemadeg Timur </t>
  </si>
  <si>
    <t>Penelitian ini bermaksud  mencegah abrasi pantai dan mengolah sampah plastik yang berada di Kabupaten Tabanan. Pemanfaatan sampah plastik salah satunya dengan membuat ecobricks dapat digunakan sebagai pengganti sistem batu bronjong. Ecobricks merupakan botol plastik yang diisi padat dengan limbah non-biological untuk membuat blok bangunan yang dapat digunakan kembali. Melihat pemanfaatan yang baik, penulis berencana untuk menggunakan ecobricks untuk penanggulangan abrasi pantai</t>
  </si>
  <si>
    <t>Analisis mengenai Kondisi Air Sumur di Dusun Pitik, Desa Pedungan, Denpasar dan Solusinya dalam Upaya Menjadikan Air Bersih Kebutuhan Rumah Tangga</t>
  </si>
  <si>
    <t>Air adalah materi esensial yang mendasari suatu kehidupan. Namun, kondisi mata air di masing-masing wilayah memiliki perbedaan yang disebabkan berbagai faktor. Seperti yang terjadi di Dusun Pitik, Desa Pedungan. Menurut informasi warga, kondisi air sumur warga terlihat tidak memungkinkan untuk menunjang kebutuhan rumah tangga. Oleh karena itu, kami berupaya membantu warga dengan mengembangkan rancangan EDIKOLIT sebagai solusi untuk mengolah air sumur tersebut menjadi air bersih. Kami juga akan melakukan uji kelayakan air hasil EDIKOLIT melalui indikator fitoremediasi.</t>
  </si>
  <si>
    <t>Aplikasi Situs Tanah sebagai Solusi Efisien untuk Meminimalkan Sengketa Tanah Adat</t>
  </si>
  <si>
    <t xml:space="preserve">Aplikasi Situs Tanah merupakan aplikasi yang digunakan untuk pembuatan sertifikat tanah adat. Aplikasi Situs Tanah ini dapat diakses dengan mudah oleh masyarakat. Pengajuan pembuatan sertifikat dapat dilakukan kapan saja dan dimana saja. Pada aplikasi Situs Tanah ini tidak hanya terdapat fitur pembuatan sertifikat saja, tetapi terdapat fitur lainnya yang dapat digunakan untuk meminimalkan sengketa tanah adat yaitu seperti : jual beli tanah, peta tanah, info sertifikat, pantau pengurusan sertifikat, dan info lainnya yang berisi panduan-panduan. </t>
  </si>
  <si>
    <t>Strategi Pemulihan Ekonomi Masyarakat Bali Utara akibat Dampak Pandemi Covid-19 melalui Pemberdayaan Sektor Non Pariwisata</t>
  </si>
  <si>
    <t>Karya tulis ini bertujuan untuk menganalisis pemulihan ekonomi masyarakat Bali Utara sebagai dampak pandemi Covid-19 dengan memberdayakan sektor ekonomi di luar sektor pariwisata. Subjek penelitian adalah pelaku pariwisata yang terdampak Covid-19. Pengumpulan data menggunakan metode kuisioner yang disebar melalui jejaring sosial. Data kemudian akan disajikan dalam bentuk tabulasi dan histogram yang kemudian dijelaskan dalam bentuk tulisan.</t>
  </si>
  <si>
    <t>PENGARUH PERKEMBANGAN PARIWISATA TERHADAP EKSISTENSI JALUR HIJAU PERSAWAHAN DAN SISTEM IRIGASI SUBAK DI LINGKUNGAN DESA SAYAN UBUD, KABUPATEN GIANYAR</t>
  </si>
  <si>
    <t xml:space="preserve">Tujuan dari penelitian ini adalah untuk mengetahui bahwa perkembangan pariwisata sangat berpengaruh terhadap keberadaan jalur hijau atau Ruang Terbuka Hijau di lingkungan jalur hijau dan sistem irigasi Subak, Desa Sayan, Ubud, Gianyar. </t>
  </si>
  <si>
    <t>ANALISIS DAMPAK PENERAPAN PEMBATASAN KEGIATAN MASYARAKAT (PKM) TERHADAP MOBILITAS SOSIAL MASYARAKAT DENPASAR DAN LUAR DENPASAR</t>
  </si>
  <si>
    <t xml:space="preserve">Di Indonesia, khususnya di Provinsi Bali pemerintah menerapkan kebijakan Pembatasan Kegiatan Masyarakat (PKM). Kebijakan pemerintah untuk melakukan Pembatasan Kegiatan Masyarakat (PKM) sangat berdampak pada kriminalitas dan berbagai bidang khususnya bidang geografi. Hal ini juga berpengaruh terhadap mobilitas sosial antara masyarakat denpasar dan luar denpasar. Oleh karena itu, agar mendapatkan jawaban yang pasti penulis melakukan sebuah penelitian dan analisis dengan mengambil subjek masyarakat yang ada di denpasar dan sekitarnya </t>
  </si>
  <si>
    <t>Analisis Dampak Kerugian Tsunami di Aliran Tukad Mati (Sungai yang Melintasi Kota Denpasar dan Kabupaten Badung)</t>
  </si>
  <si>
    <t>Tahun 1917 tsunami melanda kawasan teluk Benoa dan sekitarnya. Menimbulkan kerusakan besar dan korban jiwa 1.500 jiwa. Di teluk Benoa bermuara Tukad (sungai) Mati. Tukad Mati melintasi kabupaten Badung dan kota Denpasar. Sapuan tsunami akan lebih besar jika topografi cenderung datar atau saat gelombang merangsak masuk ke sungai yang bermuara di lautan, di mana hal ini akan menyebabkan sapuan tsunami lebih jauh masuk ke daratan. Sehingga bila tsunami di kawasan teluk Benoa, gelombang tsunami berpotensi masuk ke Tukad Mati. Menimbulkan kerugian yang besar dan korban jiwa.</t>
  </si>
  <si>
    <t>Photovoltage Potential Analysis and Visualisation: Studi Kasus Analisis Potensi Tenaga Surya Pada Permodelan Bangunan Tiga Dimensi Berdasarkan Data Open Street Map di Kawasan Titik Nol Kilometer Yogyakarta</t>
  </si>
  <si>
    <t xml:space="preserve">Penelitian ini membahas tentang analisis potensi tenaga surya di Kawasan Titik Nol Kilometer Yogyakarta dengan memanfaatkan perangkat lunak Calculate Solar Radiation yang terdapat dalam ArcGIS Pro. Hasil penelitian ini berupa total kWh, prosentase, dan sebaran potensi tenaga surya di Kawasan Titik Nol Kilometer Yogyakarta. Peneliti berharap agar kedepannya kawasan tersebut dapat menjadi kawasan percontohan dalam penerapan energi baru terbarukan dan mendukung program pemerintah dalam mewujudkan energi baru terbarukan di Indonesia. </t>
  </si>
  <si>
    <t>AVATAR</t>
  </si>
  <si>
    <t>Di Indonesia, terdapat sekitar 11 juta jiwa penyandang disabilitas yang diantaranya adalah penyandang tunanetra, tunarungu, dan tunawicara. Mereka seringkali mengalami kesulitan dalam beraktivitas, seperti saat menjadi korban kejahatan, menjalani ibadah shalat, tersesat dalam perjalanan, maupun saat berjalan kaki. Peneliti membuat AVATAR (Alat Getar untuk mengurangi Tingkat kejahatan  dan Sebagai Navigasi pada penyandang disabilitas) sebagai alat pembantu untuk tunanetra, tunarungu, serta tunawicara saat terjadi masalah yang telah disebutkan diatas.</t>
  </si>
  <si>
    <t>"Korelasi Banjir di Sungai Opak, Kembangsongo, Trimulyo, Jetis, Bantul, DIY dengan aktivitas penambang pasir oleh masyarakat sekitar"</t>
  </si>
  <si>
    <t>Penelitian kami dilatarbelakangi oleh keresahan masyarakat akibat sering terjadi nya banjir di sungai opak dengan aktivitas tambang pasir yang dilakukan oleh masyarakat sekitar sungai opak Kembangsongo Trimulyo Bantul Yogyakarta yang mana aktivitas tersebut menjadi mata pencaharian masyarakat sekitar.</t>
  </si>
  <si>
    <t>Pemanfaatan Maket Bencana Gempa Tektonik untuk Meningkatkan Tanggap Bencana Siswa SMA Mutiara Bunda</t>
  </si>
  <si>
    <t>Penelitian ini bertujuan untuk melihat bagaimana maket mitigasi bencana gempa tektonik bisa meningkatkan pemahaman tanggap bencana di kalangan siswa SMA khususnya SMA Mutiara Bunda</t>
  </si>
  <si>
    <t>UPAYA MENGURANGI DAMPAK BANJIR DAERAH HILIR DENGAN ANALISIS POLA SEBARAN SEDIMENTASI SUNGAI BLORONG-KENDAL</t>
  </si>
  <si>
    <t>Penelitian ini dibuat dengan memanfaatkan media Sungai Blorong sebagai sumber penelitian karena banyaknya sedimentasi yang terjadi. Material sedimentasi bisa berupa pasir ataupun batuan yang bisa menyebabkan dangkalnya permukaan sungai sehingga saat musim hujan datang, DAS tidak mampu menampung debit air dalam jumlah tinggi. Akibatnya adalah banjir pada daerah hilir.</t>
  </si>
  <si>
    <t>KAJIAN PENGEMBANGAN RINTISAN DESA WISATA DI KABUPATEN KUDUS MENGGUNAKAN ANALISIS SWOT</t>
  </si>
  <si>
    <t xml:space="preserve">Kabupaten Kudus merupakan salah satu kabupaten di Jawa tengah yang memiliki potensi wisata yang terus mengalami perkembangan. Pengembangan desa wisata merupakan langkah pemerintah Kabupaten Kudus untuk menarik minat wisatawan. Penelitian ini bertujuan untuk mengetahui kekuatan, kelemahan, peluang dan ancaman pengembangan desa wisata di Kabupaten Kudus. Penelitian ini merupakan penelitian kualitatif dengan teknik analisis deskriptif. Hasil penelitian akan di deskripsikan berdasarkan indikator penelitian yakni berupa kajian SWOT. </t>
  </si>
  <si>
    <t>ANTARA PERILAKU BERTANI, KONSERVASI LINGKUNGAN, DAN MITIGASI BENCANA  (Analisis Rencana Kontinjensi Mitigasi Bencana melalui Konsep Geospasial Guna Mengurangi Kerentanan Rawan Bencana di Kawasan Lereng Gunung Merbabu)</t>
  </si>
  <si>
    <t>Kawasan Lereng Gunung Merbabu yakni Kecamatan Selo ditetapkan BPBD Boyolali sebagai kawasan rawan longsor.  Maka diperlukan rencana kontinjensi mitigasi bencana yang sesuai dengan keruangan dan sosial Kecamatan Selo. Penelitian deskriptif kualitatif ini dilakukan dengan pendekatan spasial, sosiokultural, dan ekologis. Teknik pengambilan sampel dengan purposive dan random sampling. Data didapat dengan observasi, pemetaan, pengindraan jauh, komputerisasi ArcGIS, wawancara, dan kuesioner.  Diharapkan peneliti mendapat data tentang perilaku bertani, konservasi lingkungan, dan rencana kontinjensi.</t>
  </si>
  <si>
    <t>Toponimi Karang Gandul Jangrana Dilihat dari Teori Mimikri</t>
  </si>
  <si>
    <t>Karang Gandul merupakan suatu kampung di Desa Jangrana. Dahulu dikenal dengan nama Jalan Puteran, kemudian berubah menjadi Jalan Asem, dan terakhir dikenal dengan nama Karang Gandul. Penelitian ini bertujuan melakukan kajian perubahan nama kampung dengan menggunakan teori mimikri. Metode penelitian yang digunakan adalah kualitatif. Pengumpulan data menggunakan observasi dan wawancara mendalam. Analisis data menggunakan analisis deskriptif dengan reduksi dan interpretasi.</t>
  </si>
  <si>
    <t xml:space="preserve">Adaptasi dan Kesiapsiagaan Masyarakat Desa Setrokalangan dalam Menghadapi Bencana Banjir </t>
  </si>
  <si>
    <t>Desa Setrokalangan merupakan salah satu desa di Kaliwungu,Kudus yang sering terjadi banjir. Tujuan penelitian ini untuk mengetahui tingkat kesiapsiagaan masyarakat dalam menghadapi bencana banjir dan bagaimana masyarakat beradaptasi melakukan aktivitas sehari-hari saat terjadi banjir. Penelitian ini menggunakan metode random sampling yang menggunakan pendekatan kuantitatif. Populasi dalam penelitian ini adalah masyarakat Desa Setrokalangan sebanyak 100 orang yang terdampak banjir.Penilitian ini diharapkan dapat menjadi sumber data penilitian selanjutnya.</t>
  </si>
  <si>
    <t>Aplikasi Teknologi Modern CARE System dalam desain sepatu boots orthotik untuk pasien clubfoot</t>
  </si>
  <si>
    <t xml:space="preserve">Teknologi CARE System yang diaplikasikan dalam paper ini mampu menjawab tantangan dokter prostetik dalam membantu pasien club foot mendapatkan septu boot orthotik yang aman dan nyaman digunakan.
</t>
  </si>
  <si>
    <t>PENGARUH INDUSTRI BATIK CIPRAT TERHADAP PENDAPATAN PENDUDUK DI DESA KARANG PATIHAN, KEC. BALONG, KAB. PONOROGO</t>
  </si>
  <si>
    <t>Batik merupakan warisan budaya Indonesia yang telah diakui keberadaannya oleh dunia, setelah diakui oleh UNESCO sebagai “ World Herritage “ ( Warisan Dunia ) tahun 2009. Batik dijadikan sebagai warisan dunia karena batik merupakan hasil pikiran nenek moyang yang penuh dengan nilai sejarah dan budaya.
Seiring berjalannya waktu, banyak orang yang berinovasi membuat berbagai macam batik.</t>
  </si>
  <si>
    <t>Penggunaan pendekatan Keruangan untuk mengkaji tingginya persebaran Kasus Covid 19 di Surabaya Barat.</t>
  </si>
  <si>
    <t>Menggunakan pendekatan keruangan untuk mencari tahu apa alasan dibalik kasus covid19 di Surabaya yang naik secara drastis.</t>
  </si>
  <si>
    <t>Selat Malaka, Selat Sunda, Selat Makassar dan Selat Lombok sebagai Geo Ekonomi Indonesia</t>
  </si>
  <si>
    <t>Selat yang berperan sebagai jalur lalu lintas perdagangan (geo ekonomi) secara optimal berada di negara Indonesia seperti Selat Malaka, Selat Sunda, Selat Makassar, dan Selat Lombok dapat mendukung perekonomian di negara Indonesia dengan cara mengambil devisa melalui jalur perdagangan.</t>
  </si>
  <si>
    <t>Simulasi Rotasi Bumi untuk Membuktikan Melimpahnya Mineral Bumi di Indonesia</t>
  </si>
  <si>
    <t>Penelitian ini bertujuan untuk memperkirakan kandungan mineral di Indonesia
menggunakan observasi glitter dan balon yang diputar.</t>
  </si>
  <si>
    <t>ROBOT PENGANGKUT SAMPAH SEBAGAI SALAH SATU SOLUSI  PENGOLAHAN SAMPAH YANG LEBIH CEPAT DAN EFFISIEN</t>
  </si>
  <si>
    <t>sampah merupakan material sisa yang dibuang dan kerap sekali menjadi musuh lingkungan, pengelolaan sampah merupakan permasalahan yang harus dikerjakan oleh semua orang,. kami mengamati pengelolaan sampah dari rumah-ke rumah yang menggunakan gerobak sampah maupun becak sampah tergolong masih manual maka dari pengamatan kami menciptakan 2 unit robot dimana satu unit robot berfungsi mengangkat dan menuang sampah dari tong sampah dan 1 robot lainnya berfungsi untuk menampung sampah menuju TPU untuk proses pengelolaan selanjutnya. kedua robot ini saling berkolaborasi.</t>
  </si>
  <si>
    <t>Analisis Pemanfaatan Ruang Terbuka Hijau di Kota Prabumulih</t>
  </si>
  <si>
    <t>Penelitian ini mengangkat studi tentang analisis kebutuhan serta pemanfaatan RTH yang bertujuan agar masyarakat mendapatkan pemahaman tentang RTH dikarenakan masyarakat memiliki peran yang sangat penting dalam mempertahankan  keberadaan dan pemanfaatannya. Penelitian ini menggunakan metode kualitatif deskriptif dimana analisis pemanfaatan RTH di kota Prabumulih sesuai dengan kenyataannya. Penelitian ini diharapkan agar ruang terbuka hijau di kota Prabumulih dapat terpenuhi berdasarkan ketersediaan dan kualitasnya.</t>
  </si>
  <si>
    <t>"Strategi pencegahan Covid-19 dikalangan Pelajar kota Palembang</t>
  </si>
  <si>
    <t xml:space="preserve">Covid-19 merupakan penyakit menular yang baru ditemukan ,di Wuhan Tiongkok .Virus covid -19 ini belum ditemukan vaksin yang dapat memberantas nya . Protokol kesehatan dari WHO dan pemerintah sendiri telah mengintruksikan kepada khalayak untuk mentaatinya,namun masih ada saja yang tidak mengindahkannya terkhusus pelajar yang ada di kota Palembang.Mereka beralibi bahwa tidak rentan akan terkena covid -19 ini tidak tepat .Maka dari itu kami berpikir untuk menemukan strategi pencegahan yang efektif covid-19 dikalangan pelajar kota Palembang.jangan lupa berdoa semoga pandemi ini lekas berlalu. </t>
  </si>
  <si>
    <t>Identifikasi Potensi Wilayah Desa Belimbing untuk Kajian Pengembangan Pariwisata Berkelanjutan</t>
  </si>
  <si>
    <t>Penelitian ini mengidentifikasi potensi wilayah</t>
  </si>
  <si>
    <t>ANALISIS SPASIAL PERUBAHAN LAHAN MANGROVE DI WILAYAH TAHURA NGURAH RAI KELURAHAN TUBAN, KABUPATEN BADUNG BALI MENGGUNAKAN CITRA PENGINDERAAN JAUH GOOGLE EARTH PRO TAHUN 2010-2020</t>
  </si>
  <si>
    <t>penelitian ini dilakukan untuk mengetahui perubahan lahan mangrove di wilayah Tahura Ngurah Rai kelurahan Tuban kabupaten Badung Bali dari tahun 2010-2020 yang dimana dilihat dari 5 tahun sekali dengan menggunakan analis spasial dan juga memanfaatkan aplikasi Google earth pro serta mengetahui dampak dari pembangunan jalan tol Bali Mandara yang di bangun di wilayah mangrove tahura Ngurah Rai Tuban Bali</t>
  </si>
  <si>
    <t>Menaikkan Kadar Oksigen Terlarut (Dissolved Oxygen) serta Menjaga Keseimbangan Derajat Keasaman (pH) Air Sumur di Wilayah Kota Denpasar Melalui Penambahan Batu Zeolit</t>
  </si>
  <si>
    <t>Melalui sebuah observasi terhadap air sumur di wilayah Kota Denpasar, rata-rata air sumur penduduknya memiliki kadar oksigen terlarut (dissolved oxygen) yag rendah dan pHnya bersifat basa. Segera diambil tindakan dengan menambahkan batu zeolit untuk meningkatkan kualitas air sumur sehingga menjadi layak untuk dipakai oleh masyarakat di wilayah Kota Denpasar.</t>
  </si>
  <si>
    <t>Pola Perpindahan Penduduk Pasca Erupsi Gunung Api Merapi 2010 Sepanjang Aliran Sungai Gendol Hulu</t>
  </si>
  <si>
    <t>Salah satu gunung paling aktif di Indonesia adalah Gunung Api Merapi. Pada tahun 2010, erupsi Gunung Api Merapi membawa kerusakan parah pada daerah-daerah disekitar gunung tersebut. Pasca erupsi warga-warga yang tinggal di daerah yang terdampak erupsi dibawa untuk mengungsi keluar daerah yang terdampak erupsi. Namun, sekarang sudah ada penduduk yang kembali menempati daerah yang sebelumnya terdampak erupsi tersebut. Oleh karena itu, penelitian ini ditujukan untuk mengetahui motif dan pola relokasi penduduk ke daerah bekas erupsi Gunung Api Merapi.</t>
  </si>
  <si>
    <t>Studi Hubungan antara Pembatasan Mobilitas saat Pandemi Covid-19 dengan Turunnya Tingkat Polutan di DKI Jakarta</t>
  </si>
  <si>
    <t>Penelitian ini bertujuan untuk mengetahui tingkat penurunan mobilitas di DKI Jakarta selama pandemi COVID-19, mengetahui data yang dapat ditemukan tentang turunnya tingkat polutan di DKI Jakarta selama pandemi, dan mengetahui hubungan antara penurunan aktivitas masyarakat di ruang terbuka saat pandemi dengan kadar oksigen di DKI Jakarta.
Penelitian ini menggunakan metodologi penelitian yaitu analisis wacana. Teknik pengumpulan data berupa analisis studi literatur.</t>
  </si>
  <si>
    <t xml:space="preserve">Analisis Pengaruh Tingkat Perkembangan Kota di Surabaya dan Jember Terhadap Interaksi Sosial Masyarakat </t>
  </si>
  <si>
    <t xml:space="preserve">Peneliti mencari tahu hubungan antara perkembangan kota dengan interaksi sosial masyarakat. Indikator yang digunakan untuk mengukur perkembangan kota adalah kepadatan, sedangkan interaksi sosial masyarakat didapatkan melalui kuisioner. </t>
  </si>
  <si>
    <t>Keterkaitan Curah Hujan Terhadap Peningkatan Kasus Covid-19 di Kabupaten Kotawaringin Timur</t>
  </si>
  <si>
    <t>Penelitian ini bertujuan untuk mencari keterkaitan antara curah hujan dengan peningkatan kasus Covid-19 di Kabupaten Kotawaringin Timur. Teknik pengumpulan data adalah studi kepustakaan yang dilakukan dengan cara membaca literatur referensi dan mengakses data yang dihimpun oleh badan pemerintah yang berwenang seperti BMKG dan Dinas Komunikasi dan Informatika Kabupaten Kotawaringin Timur. Terdapat keterkaitan antara tinggi curah hujan dengan tinggi kasus Covid-19, yaitu semakin tinggi curah hujan dalam satu bulan maka kasus Covid-19 dalam bulan tersebut cenderung menurun.</t>
  </si>
  <si>
    <t>Pengaruh Sistem Zona Covid -19 Terhadap Prestasi Belajar Siswa  SMA Negeri 1 Tanjung Raya</t>
  </si>
  <si>
    <t>Tingkat pendidikan di Indonesia pada masa covid-19 ini menjadi turun drastis.Untuk itu kita perlu upaya untuk meningkatkan proses pembelajaran dengan melakukan pembelajaran jarak jauh atau yang disebut dengan daring.Sehingga kita tidak ketinggalan dalam melakukan pembelajaran,dan sistem pembelajaran di Indonesia dapat meningkat kembali.</t>
  </si>
  <si>
    <t>Analisis Pemanfaatan Jaringan Gas di Kota Prabumulih</t>
  </si>
  <si>
    <t>Penelitian berjudul " Analisis Pemanfaatan Jaringan Gas Di Kota Prabumulih " bertujuan untuk menganalisis pemanfaatan gas alam di Kota prabumulih. Penelitian ini berfokus pada keseimbangan antara manfaat dan jumlah jaringan gas yang ada di  Prabumulih. Maka dari itu, kami memilih jaringan gas sebagai objek dalam penelitian ini.</t>
  </si>
  <si>
    <t>efektivitas aplikasi google earth sebagai alat bantu pembelajaran geografi pada masa pandemi di sman 3 kayuagung</t>
  </si>
  <si>
    <t>berdasarkan hasil penelitian aplikasi google earth efektif dan dapat dijadikan sebagai salah satu solusi dalam meningkatkan minat belajar siswa, membantu dan memudahkan siswa dalam memahami karakteristik planet  bumi sebagai ruang kehidupan(topografi) pada pelajaran geografi. hal ini dikarenakan google earth dapat menampilkan bentuk topografi wilayah dipermukaan bumi yang dapat dilihat secara tiga dimensi,  sehingga siswa diberi pengalaman belajar yang lebih menarik.</t>
  </si>
  <si>
    <t>Analisis Eksistensi Pasar Tradisional Terhadap Perkembangan Wilayah Kota Prabumulih</t>
  </si>
  <si>
    <t>Penelitian ini menjelaskan bagaimana pasar tradisional yang ada di Kota Prabumulih dapat mempengaruhi perkembangan wilayah kota Prabumulih dan bagaimana upaya pemerintah Kota Prabumulih dalam mempertahankan eksistensi pasar tradisional Prabumulih</t>
  </si>
  <si>
    <t>PERSEBARAN COVID-19 DI KABUPATEN EMPAT LAWANG</t>
  </si>
  <si>
    <t>COVID-19 telah menjadi bencana bagi negara di dunia, begitu juga di Indonesia. Banyak wilayah di Indonesia terdapat kasus positif COVID-19 tidak terkecuali kabupaten Empat Lawang. Untuk mengetahui persebaran COVID-19 di kabupaten Empat Lawang maka dilakukan penelitian bagaimana sebaran COVID-19 dan peta persebarannya di kabupaten Empat Lawang. Dalam penelitian ini mencari atau mengambil data kepada Tim Gugus Tugas Percepatan Penaganan COVID-19 Kabupaten Empat Lawang dan data yang didapat di masukkan ke peta dasar kabupaten Empat Lawang menggunakan Microsoft Powerpoint.</t>
  </si>
  <si>
    <t>Pemanfaatan Rhizopora Sp. Sebagai Pewarna Alami Batik Medan Ramah Lingkungan.</t>
  </si>
  <si>
    <t>Penelitian ini dilakukan karena adanya permasalahan yang timbul dari pewarna kimia sintetis pada produksi batik. Salah satu wilayah yang memiliki wilayah mangrove yang cukup besar adalah Sumatera Utara. Mangrove bisa dimanfaatkan sebagai pewarna alami batik yang cukup potensial. Dengan adanya permasalahan limbah kimia dari pewarna batik tersebut peneliti mencoba untuk memecahkan masalah tersebut dengan mengganti pewarna kimia batik dengan pewarna alami dari spesies mangrove Rhizopora apiculata yang berjudul ”Pemanfaatan Rhizopora Sp Sebagai Pewarna Alami Batik Medan Ramah Lingkungan."</t>
  </si>
  <si>
    <t>Analisis Penyebaran Virus Covid-19 ditinjau dari Geographical Information Systems</t>
  </si>
  <si>
    <t>Penelitian ini menggunakan metode penelitian secara kualitatif dengan menggunakan taktik studi literatur untuk mendapatkan data primer mengenai Geographical Information Systems yang telah digunakan di Indonesia.
Hasil penelitian ini adalah Geographical Information Systems sudah digunakan diberbagai kalangan dan lembaga untuk mengidentifikasi penyebaran covid-19 di Indonesia.</t>
  </si>
  <si>
    <t>Penerapan Pendekatan Kelingkungan Penggunaan Masker Medis dan Nonmedis Terhadap Tingkat Pencemaran Lingkungan Kota Surabaya</t>
  </si>
  <si>
    <t>Penelitian ini tentang tingkat pencemaran lingkungan yang semakin tinggi khususnya di Kota Surabaya yang disebabkan karena penggunaan masker selama pandemi ini. Disamping itu kasus positif covid-19 di Kota Surabaya juga melonjak tajam hingga 52.782 pasien per bulan Juli 2021. Tingkat penggunaan masker tinggi tetapi tidak dibarengi dengan tingkat pengolahan sampah masker yang benar. Masyarakat masih minim edukasi mengenai pengolahan masker bekas pakai. Hal inilah yang akan berdampak pada lingkungan Kota Surabaya dan peneliti memberikan solusi untuk membuat Waste Management Surabaya E-book.</t>
  </si>
  <si>
    <t>Tingkat Partisipasi Masyarakat dalam Vaksinasi dan Dampaknya Terhadap Perkembangan Covid-19 Di Surabaya dan Madura</t>
  </si>
  <si>
    <t>Vaksinasi Covid-19 digunakan sebagai upaya mencegah bertambahnya kasus covid-19. Tetapi masyarakat memiliki pendapat berbeda yang dapat dipengaruhi oleh budaya dan lingkungan di sekitarnya. Penelitian ini bertujuan untuk mencari perbedaan tingkat masyarakat partisipasi vaksinasi covid-19 di kedua wilayah yang memiliki budaya yang berbeda, yaitu Surabaya dan Madura. Untuk mendapatkan data partisipasi vaksinasi covid-19 dari Surabaya dan Madura, kami menggunakan metode kuantitatif dengan membuat kuesioner digital melalui google form.</t>
  </si>
  <si>
    <t>Paradigma siswa madrasah terhadap potensi bencana alam di DKI Jakarta terkait kebijakan pemindahan IKN</t>
  </si>
  <si>
    <t xml:space="preserve">Penelitian ini berisi tentang kumpulan data hasil analisa potensi bencana alam di DKI Jakarta yang menjadi faktor kebijakan pemerintah atas pemindahan ibukota ke Kabupaten Penajam Paser Utara. </t>
  </si>
  <si>
    <t>Identifikasi Potensi Daya Tarik Ekowisata Air Terjun Singsing Sade, Desa Belimbing, Kecamatan Pupuan, Tabanan, Bali</t>
  </si>
  <si>
    <t>Pada makalah penelitian ini, kami mengambil topik mengenai ekowisata.  Desa Belimbing merupakan salah satu desa yang berada di Kabupaten Tabanan, Bali. Beragam jenis objek wisata alam yang terdapat di desa Belimbing, yang kami bahas dalam penelitian ini mengenai objek wisata Air terjun Singsing Sade yang sangat cocok untuk dikembangkan sebagai ekowisata karena memiliki daya tarik seperti keindahan air terjun, serta sumber daya alam di sepanjang jalan menuju air terjun Singsing Sade. Namun objek wisata ini kurang terekspos sehingga belum dikenal secara luas oleh masyarakat.</t>
  </si>
  <si>
    <t>Pengaruh Kondisi Sosial Ekonomi, Pengetahuan dan Sikap Terhadap Partisipasi Masyarakat di Wilayah Kecamatan Ubud dalam Pengembangan Monkey Forest sebagai Hutan Rakyat Berwawasan Pariwisata</t>
  </si>
  <si>
    <t>Monkey Forest sesungguhnya adalah jenis hutan rakyat biasa yang penuh dengan hewan-hewan keranya serta pohon pala dan jati. Adanya perkembangan pariwisata budaya di daerah Ubud Gianyar, didukung kondisi sosial ekonomi yang memadai, pengetahuan yang cukup tinggi dan sikap kepedulian terhadap lingkungan yang sangat baik dari masyarakat menjadikan Monkey Forest menyandang predikat sebagai hutan pariwisata yang indah, lestari yang menampakkan nilai budaya lokal dari masyarakat tersebut.</t>
  </si>
  <si>
    <t xml:space="preserve">Pemetaan Besaran Geomagnetik di Bali Berbasis Konsep Pura Padma Bhuana </t>
  </si>
  <si>
    <t xml:space="preserve">Penelitian ini tentang pemetaan geomagnetik pulau Bali pada sebaran pura Kahyangan Jagat berbasis konsep Padma Bhuana. Konsep ini merupakan 9 pura Kahyangan Jagat yang utama di Bali berdasarkan arah mata angin (Pura Luhur Lempuyang, Pura Goa Lawah, Pura Andakasa, Pura Uluwatu, Pura Batukaru, Pura Pucak Mangu, Pura Batur, Pura Besakih dan Pura Puser Tasik) yang terletak di gunung dan pantai serta tersebar di 6 Kabupaten. Penelitian ini menggunakan alat gaussmeter dengan satuan nanotesla. </t>
  </si>
  <si>
    <t>Metode Fotogrametri Rentang Dekat (Close Range Photogrammetry) Untuk Konservasi dan Rekonstruksi Candi Banyunibo</t>
  </si>
  <si>
    <t>Penelitian yang kami lakukan di sini bertujuan untuk membantu proses rekonstruksi dan konservasi Candi Banyunibo dengan membuat suatu model 3D yang akan mempermudah pelaksanaan dua proses tersebut. Adapun penelitian ini dilatarbelakangi oleh resiko bencana gempa bumi dan kerusakan yang ditimbulkan olehnya pada kompleks Candi Banyunibo, seperti halnya yang terjadi di kawasan sekitar Candi Banyunibo saat gempa tahun 2006.</t>
  </si>
  <si>
    <t>Pengaruh Pola Susunan Ecobrick Terhadap Kuat Tekan dan Lentur Tembok Ramah Lingkungan</t>
  </si>
  <si>
    <t>Penelitian ini merupakan penelitian yang meneliti pola susunan ecobrick pada tembok ramah lingkungan. Tembok disusun dengan berbagai pola dan pada setiap pola dilakukan uji tekan dan lentur, kemudian seluruh hasil uji tekan dan lentur dibandingkan dan didapatkan pola susunan tembok yang paling efektif dalam menahan beban. Penelitian ini bertujuan  untuk mengetahui pola susunan paling efektif pada tembok dan menjadi sarana pemanfaatan sampah plastik serta mengurangi dampak negatif industri bata.</t>
  </si>
  <si>
    <t>Pengaruh Desain Baru Uang Rupiah Tahun Emisi 2022 terhadap Konsep Interaksi dan Interdependensi dalam Geografi</t>
  </si>
  <si>
    <t>Uang baru tahun emisi 2022, menimbulkan permasalahan yang dihasilkan dari interaksi dan interdependensi antar manusia. Dibuktikan dengan permasalahan warga yang mengkritik stasiun pengisian bahan bakar umum (SPBU) dan mengunggah kejadian tersebut di platform media sosial dan menjadi viral. Dalam video yang beredar, uang baru pecahan Rp 50.000 emisi 2022 tidak diterima oleh petugas SPBU. Hal ini menyangkut interaksi antar individu, maka dari itu timbul pertanyaan dari kami, yakni bagaimana pengaruh desain uang baru terhadap interaksi dan interdependensi dalam geografi.</t>
  </si>
  <si>
    <t>Upaya Peningkatan Reforestation untuk Minimarket di Wilayah Boyolali yang Berbasis Green Building</t>
  </si>
  <si>
    <t>Green building merupakan sebuah konsep untuk meningkatkan Reforestation (reboisasi) untuk lahan yang minim tanaman hijau serta salah satu upaya menghemat energi. Penghijauan dengan konsep green building sangat di perlukan untuk menyaring udara terutama di daerah perkotaan. Kehadiran minimarket sebagai pengganti toko tradisional ternyata memiliki dampak negatif yaitu semakin berkurangnya lahan terbuka hijau yang mengakibatkan perlunya lahan terbuka hijau yang baru.</t>
  </si>
  <si>
    <t>Perubahan tata ruang kecamatan bangil</t>
  </si>
  <si>
    <t>Penelitian ini membahas tentang perubahan tata ruang yang terjadi di kecamatan bangil. tata ruang dapat berubah di karenakan beberapa faktor antara lain alih fungsi lahan, meningkatnya jumlah penduduk, penyempitan lahan dan kebijakan pemerintah. penelitian ini di lakukan di kelurahan manaruwi dengan mengamati bentuk tata ruang, yang awalnya lahan persawahan yang kini mulai banyak dijadikan kawasan perumahan. penelitian dilakukan dengan menggunakan pendekatan kualitatis dan pengumpulan data dilakukan dengan wawancara, observasi lapangan dan pengumpulan dokumen melalui hasil citra google earth.</t>
  </si>
  <si>
    <t xml:space="preserve">mitigasi bencana patahan di surabaya. </t>
  </si>
  <si>
    <t xml:space="preserve">penelitian ini berisikian mengenai adanya patahan yang ada di surabaya, kasus yang pernah terjadi mengenai patahan tersebut, dan mitigasi apa yang dapat dilakukan masyarakat. </t>
  </si>
  <si>
    <t>Pemanfaatan Sumber Daya Alam Nikel Sebagai Baterai Kendaraan Bermotor Listrik dan Kesiapan Masyarakat Menyongsong Era Kendaraan Listrik Ramah Lingkungan</t>
  </si>
  <si>
    <t>Bahan Bakar Minyak memainkan peran penting dalam kehidupan kita, mulai dari kebutuhan industri hingga rumah tangga. Salah satunya digunakan untuk memenuhi bahan bakar kendaraan bermotor. Seiring berjalannya waktu, stok bahan bakar minyak di dunia mulai menipis akibat bertambahnya jumlah penduduk. Penelitian ini bertujuan untuk mengetahui kesiapan masyarakat indonesia menyongsong era mobil listrik ramah lingkungan dan tantangan yang dihadapi masyarakat dan solusinya. Untuk penelitian ini, saya menggunakan metode kuantitatif dengan menyebarkan kuesioner digital yang dibuat melalui Google Form.</t>
  </si>
  <si>
    <t>Kesiapsiagaan SMA Kristen Petra 1 Surabaya dalam Menghadapi Bencana Gempa Bumi</t>
  </si>
  <si>
    <t>Meneliti ”Kesiapsiagaan SMA Kristen Petra 1 Surabaya dalam Menghadapi Bencana Gempa Bumi” untuk mengetahui kesiapsiagaan sekolah (guru dan siswa) dalam menghadapi bencana gempa bumi. Kuesioner penelitian disebarkan ke 5 guru dan 95 siswa. Kuesioner memakai alat ukur kesiapsiagaan komunitas sekolah yang dikembangkan LIPI bekerjasama dengan UNESCO/ISDR 2006. Analisis data secara deskriptif kuantitatif untuk mengetahui persentase tingkat kesiapsiagaan SMA Kr. Petra 1 Surabaya.</t>
  </si>
  <si>
    <t>Evaluasi kebencanaan banjir dengan canopy density menggunakan Artificial Intelegent di Kota Batu</t>
  </si>
  <si>
    <t>Kota Batu mengalami banjir bandang pada tahun 2021 dikawasan Bumi Aji. Penyebab terjadinya banjir adalah hilangnya kawasan resapan di Kota Batu. Hal ini karena vegetasi di lereng pegunungan Arjuno difungsikan sebagai pertanian dan perkebunan oleh masyarakat sekitar. Tujuannya adalah analisis kebencanaan dengan melihat tutupan canopy vegetasi di kawasan rawan banjir Kota Batu, dan membuat skema rekomendasi penceganan untuk model keberhasilan konservasi lahan di Kota Batu. Landasan teori yang digunakan adalah profil bencana banjir kota batu 2021, fungsi vegetasi, dan artificial intelegent.</t>
  </si>
  <si>
    <t>GEMAS (Gelang Pemantau Posisi) untuk Anak Berkebutuhan Khusus Menggunakan A-GPS dengan Modul Ublox Neo 6M  di Daerah Surabaya Utara</t>
  </si>
  <si>
    <t>GEMAS (Gelang Pemantau Posisi) dirancang untuk mengurangi kecemasan orang tua dari anak berkebutuhan khusus ketika tidak berada di tangan pengawasannya, alat ini menggunakan modul A-GPS yang terhubung ke ponsel android. Metode analisis data yang digunakan yaitu analisis kebutuhan yang didapat perangkat lunak yaitu model minimum sistem kontroler, modul A-GPS, modul SIM 900A, dioda, kapasitor, dan kabel jumper. Kesimpulan yang didapat yaitu sistem pengontrol bekerja dengan baik, GSM dapat mengirim SMS dan GPS Ublox Neo 6M dapat mengetahui lokasi anak dalam waktu 5 detik.</t>
  </si>
  <si>
    <t>Analisis Keterkaitan Curah Hujan Terhadap Peningkatan Jumlah Penduduk</t>
  </si>
  <si>
    <t>Peneliti melakukan penelitian ini dengan tujuan membuktikan adanya keterkaitan antara Curah hujan dan peningkatan jumlah kehamilan di Kabupaten Kotawaringin Timur. Jenis penelitian yang digunakan adalah Kuantitatif Korelasional. Teknik pengumpulan data berupa dokumentasi. Sedangkan teknik analisis data menggunakan SPSS korelasional product-moment Pearson. Hasil dari penelitian ini adalah adalah tidak terdapat hubungan positif antara curah hujan dan peningkatan jumlah kehamilan di Kabupaten Kotawaringin Timur.</t>
  </si>
  <si>
    <t>Analisis Keterkaitan Curah Hujan Terhadap Jumlah Kehamilan di Kabupaten Kotawaringin Timur</t>
  </si>
  <si>
    <t xml:space="preserve">	Peneliti melakukan penelitian ini dengan tujuan membuktikan adanya keterkaitan antara Curah hujan dan peningkatan jumlah kehamilan di Kabupaten Kotawaringin Timur. Jenis penelitian yang digunakan adalah Kuantitatif Korelasional. Teknik pengumpulan data berupa dokumentasi dengan mengakses dokumen dari BMKG dan Dinas Kesehatan. Teknik analisis data menggunakan SPSS korelasional product-moment Pearson. </t>
  </si>
  <si>
    <t>Analisis Kesesuaian Lahan Dengan Menggunakan Metode Uji Sifat Fisik dan Kimia Tanah Di Kecamatan Turikale Kabupaten Maros</t>
  </si>
  <si>
    <t>Berdasarkan hasil penelitian yang dilakukan, dapat di simpulkan hasil uji 3 sampel tanah yang di lakukan secara langsung(survei) dan uji lab maka dapat di peroleh beberapa informasi mengenai karakteristik sifat fisik dan kimia tanah berupa tekstur yang kasar dan struktur yang gumpal. Selain itu di peroleh data yang relative  memiliki homogenitas yang cukup seragam. Hal ini dibuktikan dengan data kandungan zat organik, zat kapur dan tingkat pH tanah dan tanaman yang paling cocok untuk jenis tanah Mediterania yaitu pohon jati dan tanaman palawijaya</t>
  </si>
  <si>
    <t>penyebab pencemaran danau maninjau dan dampak bagi lingkungan</t>
  </si>
  <si>
    <t>penelitian ini bertujuan untuk menganalisis penyebab utama pencemaran air danau. Jenis penelitian ini menggunakan metode deskriptif kualitatif. Instrumen penelitian ini adalah observasi, wawancara, dan peneliti sebagai instrumen kunci. Faktor utama dari pencemaran danau maninjau adalah penggunaan Keramba Jaring  Apung  (KJA)  secara berlebihan dan penggunaan pakan ikan secara berlebihan.</t>
  </si>
  <si>
    <t>Rumah Ramah Banjir sebagai Mitigasi Bencana berbasis Rumah Panggung ( Studi Kasus, Kampung Sekayu, Musi Banyuasin, Sumatera Selatan )</t>
  </si>
  <si>
    <t xml:space="preserve">Penelitian menawarkan ide-gagasan berbeda berupa Prototype Rumah Panggung Tradisional sebagai mitigasi bencana  banjir yang belum sepenuhnya diketahui dan populer di kalangan masyarakat yang tetap mempertahankan unsur dan nilai budaya lokal. Tujuan penelitian ini untuk membuat miniature atau prototype rumah panggung ramah banjir sebagai gambaran mitigasi bencana di Kampung Sekayu. </t>
  </si>
  <si>
    <t>Analisis Dampak Pembangunan Jalan Tol Trans Sumatera Terhadap Alih Fungsi Lahan Pemukiman dan Perkebunan Masyarakat Desa Karangan</t>
  </si>
  <si>
    <t>Analisis Dampak Pembangunan Jalan Tol Trans Sumatera Terhadap Alih Fungsi Lahan Pemukiman dan Perkebunan Masyarakat Desa Karangan adalah penelitian yang berfokus pada proses pembangunan jalan tol trans Sumatera yang mana diprediksi mempunyai dampak bagi Desa Karangan terutama pada aspek kehidupan masyarakat dan lingkungan di desa tersebut.Dalam Penelitian ini menggunakan metode Kualitatif dengan pendekatan deskriptif dengan teknik pengumpulan data melalui studi pustaka,observasi,dan wawancara.</t>
  </si>
  <si>
    <t xml:space="preserve">Analisis Pemanfaatan Air PDAM di Kota Prabumulih </t>
  </si>
  <si>
    <t xml:space="preserve">
Air bersih merupakan salah satu kebutuhan hidup manusia yang dapat meningkatkan derajat kesehatan masyarakat. Oleh karena itu, sumber air yang ada perlu dijaga dan diamankan kelestariannya. Di Kota Prabumulih terdapat daerah-daerah yang masih sulit untuk mendapatkan air bersih, berbagai macam upaya telah dilakukan namun upaya tersebut tidak memberikan hasil sesuai dengan yang diinginkan, sehingga mengharuskan masyarakat untuk membeli air bersih ataupun menggunakan jasa PDAM. Penelitian ini bertujuan untuk menganalisis pemanfaatan air PDAM bagi masyarakat di Kota Prabumulih. </t>
  </si>
  <si>
    <t>Pengaruh Belerang Gunung Dempo Terhadap Sungai Musi di Kabupaten Empat Lawang</t>
  </si>
  <si>
    <t>Gunung Dempo beberapa kali menunjukkan aktivitas yang berupa tumpahan belerang yang terbawa dari puncak dan mengalir terbawa aliran air Sungai mengakibatkan keruhnya air Sungai Musi. Belerang ini mengandung gas beracun hingga ikan-ikan menjadi mabuk. Dari hasil penelitian ini didapatkan ikan air Sungai Musi mati karena kehabisan oksigen akibat gas beracun yang dikandung di dalam belerang. Efek dari gas yang terkandung di dalam belerang sangat berbahaya menyebabkan masalah pada tubuh ikan seperti hilang kendali hingga ikan pun mati karena kehabisan oksigen.</t>
  </si>
  <si>
    <t>Mitigasi Bencana banjir di Desa Seguring kecil Tebing Tinggi Empat Lawang</t>
  </si>
  <si>
    <t>dalam penelitian ini kami selaku peneliti, melakukan penelitian mengenai upaya mitigasi yang di lakukan oleh Masyarakat Desa Seguring Kecil dalam menghadapi bencana banjir yang kerap terjadi di Desa ini.</t>
  </si>
  <si>
    <t>Analisis Potensi Geowisata Pemandian Mencar Jaya di Desa  Mencar, Kecamatan Jayapura, Kabupaten Ogan Komering Ulu  Timur sebagai Penunjang Pendapatan Masyarakat dalam Upaya  Pemulihan Ekonomi Pasca Pandemi Covid-19</t>
  </si>
  <si>
    <t xml:space="preserve"> Penelitian ini merupakan analisis penulis yang didukung dari hasil dan literatur-literatur yang ada dalam upaya menggali dan mengetahui potensi geowisata Pemandian Mencar Jaya, metode penelitian kuantitatif kualitatif dan 
kuantitatif atau Mix methode.  Didapatkan, hasil bahwa nilai yang 
diperoleh dari Pemandian Mencar Jaya
 adalah sebesar 58,85%. Hasil tersebut 
menunjukkan bahwa Pemandian Mencar 
Jaya berpotensi sebagai objek geowisata 
yang dapat membantu perekonomian 
masyarakat.</t>
  </si>
  <si>
    <t>Pengaruh Letak Geografis Terhadap Pola Permukiman Etnis Arab di Kota Palembang</t>
  </si>
  <si>
    <t>Mukhid, dituliskan pengertian penelitian menurut Suhardjono, ialah upaya pencarian informasi untuk memecahkan suatu masalah dengan metode ilmiah. Kerlinger Menurut Kerlinger, penelitian merupakan proses penemuan informasi secara sistematis dan terkontrol yang didasarkan pada hipotesis dan teori.</t>
  </si>
  <si>
    <t>Penentuan Arah Pemanfaatan Tanah Lempung di Wilayah Kecamatan Gandus, Kota Palembang, Provinsi Sumatera Selatan</t>
  </si>
  <si>
    <t xml:space="preserve">Penelitian ini berisi tentang bagaimana pemanfaatan tanah lempung oleh masyarakat Kecamatan Gandus selama ini. Penelitian ini menggunakan metode deskriptif dan mengadaptasi penggunaan Skala Likert dan Skala Guttman. </t>
  </si>
  <si>
    <t>Pengaruh Land Subsidence Akibat Aktivitas Tambang Pasir di Desa Dolok Margu</t>
  </si>
  <si>
    <t xml:space="preserve">           Land Subsidence adalah proses menurunnya permukaan tanah yang bisa disebabkan oleh aktivitas tambang seperti pada tambang pasir didaerah Desa Dolok Margu. Meskipun kita tahu bahwa pertambangan adalah salah satu usaha yang berperan besar dalam perbaikan ekonomi daerah dan berperan dalam meningkatkan pendapatan asli daerah namun tetap saja kita harus memperhatikan dampak apa saja yang bisa ditimbulkan oleh aktivitas ini. Kita sebagai manusia yang berbudi hanya bisa mengkaji ulang tindakan yang harus kita lakukan agar alam tetap lestari. 
         </t>
  </si>
  <si>
    <t>Penanggulangan Bencana Banjir, Gempa Bumi, dan Kebakaran di Kota Binjai</t>
  </si>
  <si>
    <t xml:space="preserve">    
Bencana sering terjadi disekitar kita baik yang diakibatkan oleh alam maupun ulah manusia, seperti banjir, gempa bumi, angin topan, tanah longsor, kebakaran, dll. Bencana alam tidak hanya berdampak pada kerusakan bangunan tetapi berdampak pada kehidupan manusia, bahkan menelan korban jiwa. Maka tujuan dari penelitian ini adalah untuk mensosialisasikan kepada masyarakat luas bagaimana untuk menanggulangi bencana tersebut dan meningkatkan kesadaran akan pentingnya menjaga lingkungan sekitar mereka.</t>
  </si>
  <si>
    <t>Bencana sering terjadi disekitar kita baik yang diakibatkan oleh alam maupun ulah manusia, seperti banjir, gempa bumi, angin topan, tanah longsor, kebakaran, dll. Bencana alam tidak hanya berdampak pada kerusakan bangunan tetapi berdampak pada kehidupan manusia, bahkan menelan korban jiwa. Maka tujuan dari penelitian ini adalah untuk mensosialisasikan kepada masyarakat luas bagaimana untuk menanggulangi bencana tersebut dan meningkatkan kesadaran akan pentingnya menjaga lingkungan sekitar mereka.</t>
  </si>
  <si>
    <t>KOMIKA (Komik Mitigasi Kegunung Apian)</t>
  </si>
  <si>
    <t>Komika ini hadir untuk meningkatkan kemampuan mitigasi bencana dengan konsep yang lebih menarik dan inovatif serta bersahabat bagi para pembaca yang cenderung menyukai informasi yang berupa gambar dan bacaan. Sehingga, melalui komik ini literasi baca maupun kemampuan mitigasi bencana baik pra, saat maupun pasca bencana menjadi lebih baik.</t>
  </si>
  <si>
    <t>Persepsi Siswa SMAN 16 Medan Terhadap Kesiapan Dalam Menghadapi Bonus Demografi</t>
  </si>
  <si>
    <t>Siswa merupakan bagian dari bonus demografi yang akan terjadi di 2045. Untuk itu, sebagai bagian dari bonus demografi maka perlu diketahui kesiapan siswa dalam menghadapi bonus demografi tersebut. Penelitian ini meneliti terkait kesiapan siswa SMAN 16 Medan baik kesiapan dari segi keterampilan soft skill maupun keterampilan hard skill melalui persepsi diri mereka masing-masing mengenai keterampilan tersebut.</t>
  </si>
  <si>
    <t>Analisis Keruangan Tingkat Kunjungan Siswa SMA Unity School ke  Ruang Terbuka Hijau (RTH) Publik</t>
  </si>
  <si>
    <t xml:space="preserve">Penelitian ini bertujuan untuk menganalisis secara keruangan tentang sejauhmana tingkat kunjungan siswa SMA Unity School ke Ruang Terbuka Hijau (RTH) publik di lingkungan sekitar rumah. SMA Unity School.
Hasil penelitian menunjukkan bahwa mayoritas yaitu sebanyak 69,4% siswa SMA Unity School jarang mengunjungi RTH publik di lingkungan tempat tinggalnya dalam satu bulan. Tingkat kunjungan hanya antara 1-2 kali dalam satu bulan. Sementara itu persepsi siswa terkait RTH adalah sebanyak 44,4% siswa menjawab keberadaan RTH itu penting bagi kehidupan.
</t>
  </si>
  <si>
    <t>Analisis Tingkat Pencemaran Saluran Air/Drainase di Sekitar Lingkungan SMA Unity School</t>
  </si>
  <si>
    <t>Saluran air atau drainase adalah salah satu infrastruktur pendukung dari sebuah wilayah perkotaan.Tujuan dari penelitian ini adalah untuk mengetahui kondisi infrastruktur saluran drainase di lingkungan sekitar SMA Unity School dan menganalisis tingkat pencemarannya.
Dari 10 titik lokasi, didapati semua saluran drainase terindikasi tercemar dari hasil pengamatan indikator fisik (warna, kekeruhan, sedimen) dan indikator biologi (kehadiran hewan makro).</t>
  </si>
  <si>
    <t>Upaya Meningkatkan Pemahaman Siswa Terhadap Pemanasan Global Melalui Penggunaan Infografis Pada Media Sosial Di SMAN 26 Garut</t>
  </si>
  <si>
    <t>Penelitian ini tentang upaya meningkatkan pemahaman siswa tentang pemanasan global di SMAN 26 Garut. Untuk meningkatkan pemahaman tersebut kami melakukan eksperimen penggunaan infografis tentang pemanasan global. Ternyata penggunaan infografis efektif meningkatkan pemahaman siswa terhadap masalah pemanasan global.</t>
  </si>
  <si>
    <t>Potensi Pengembangan Geopark di Kawasan Karst Citatah Rajamandala</t>
  </si>
  <si>
    <t>Karst Citatah, Cipatat, Kabupaten Bandung  adalah karst tertua di Pulau Jawa karenanya harus dilestarikan dan dilindungi. Masalah yang diangkat di kawasan tersebut adalah pengeksploitasian kapur melalui pertambangan. Penelitian ini dilakukan untuk mengkaji potensi Citatah sebagai geopark, dengan demikian masyarakat bisa beralih profesi ke sektor pariwisata, dan warisan geologi pun tetap terjaga dengan menggunakan metode deskriptif kualitatif.</t>
  </si>
  <si>
    <t>Analisis Dampak Perubahan Tata Ruang Jakarta International Stadium bagi Warga Kelurahan Papanggo Jakarta Utara</t>
  </si>
  <si>
    <t xml:space="preserve">JIS adalah salah satu stadion di Kelurahan Papanggo, Tanjung Priok, Jakarta Utara. Pada penelitian ini, kami berupaya melakukan analisis dampak dari perubahan penggunaan lahan bagi warga Kelurahan Papanggo, Jakarta Utara. Metode analisis yang digunakan dalam penelitian ini adalah metode analisis data kualitatif dengan menggunakan observasi, mewawancarai penduduk warga Kelurahan Papanggo dan data dari studi pustaka untuk mengetahui dampak dari perubahan tata guna lahan Jakarta International Stadium.
</t>
  </si>
  <si>
    <t>Analisis Kelayakan Lingkungan Alam SMAIA 24 Sebagai Lahan Potensial Untuk Tempat Pelestarian Rusa Timor</t>
  </si>
  <si>
    <t xml:space="preserve">Rusa Timor atau bisa disebut juga Rusa Jawa merupakan salah satu dari banyak satwa liar yang dilindungi di Indonesia. Penurunan jumlah hewan ini diperkirakan mencapai 10% selama tiga generasi dikarenakan kegiatan deforestasi dan perburuan liar yang sedang merajalela. Siapa sangka jika Lingkungan Alam SMAIA 24 ini memiliki beberapa kesesuaian dengan karakteristik wilayah habitat asli Rusa Timor ini di lingkungan aslinya, sehingga berpotensi untuk dijadikan tempat Penangkaran bagi Rusa Timor. </t>
  </si>
  <si>
    <t>Keberhasilan Aplikasi Google Earth Untuk Menunjang Pembelajaran Geografi Kelas XI di SMAN 1 dewantara</t>
  </si>
  <si>
    <t>Penilitian ini berisi tentang peneliti ingin mengetahui seberapa besar keberhasilan aplikasi google earth untuk menunjang pembelajaran geografi di SMA Negeri 1 Dewantara dan apakah aplikasi ini meningkatkan semangat belajar siswa/i pada saat pembelajaran geografi. Google Earth merupakan sebuah aplikasi yang telah mengubah cara kita melihat dan memahami dunia. Dengan fitur-fitur yang canggih dan interaktif, Google Earth telah menjadi alat penunjang pembelajaran geografi yang sangat efektif.</t>
  </si>
  <si>
    <t>Pengaruh Cuaca dan suhu Terhadap Pembuatan Si Asin</t>
  </si>
  <si>
    <t>Tujuan penelitian ini adalah mencari tahu faktor-faktor yang dapat menpegaruhi pembuatan pada garam.</t>
  </si>
  <si>
    <t>Konsistensi Status Administratif Desa Gombolharjo Pasca Perubahan Geografis Aliran Sungai Serayu</t>
  </si>
  <si>
    <t>Proses terbentuknya Desa Gombolharjo dikarenakan adanya sedimentasi yang membuat perubahan aliran sungai Serayu serta membentuk sebuah daratan baru. Sehingga secara geografis Desa Gombolharjo terpisah dari daratan Kecamatan Adipala namun secara administratif masih masuk ke wilayah Kecamatan Adipala. Konsistensi warga Gombolharjo untuk tetap bergabung dengan Kecamatan Adipala sangat tinggi. Hal ini ditandai dengan adanya penolakan wacana pemindahan wilayah administratif ke Kecamatan Kesugihan.</t>
  </si>
  <si>
    <t>Implementasi Nilai Moderasi Beragama Dalam Pemanfaatan Sumber Mata Air Dusun Senden Desa Jambon Gemawang Temanggung</t>
  </si>
  <si>
    <t>Di dusun senden terdapat sumber mata air yang dimanfatkan oleh Masyarakat untuk kehidupan sehari-hari, selain itu sumber mata air ini juga digunakan untuk objek pelaksanaan tradisi nyadran dan suronan, tradisi ini tidak dilaksanakan oleh semua orang melainkan hanya Sebagian warga yang menjalankannya, tetapi warga yang tidak menjalankan tetap bisa menerima dan menghargai Masyarakat yang menjalankannya, yang mana dari perlakuan tersebut sesuai dengan nilai-niai moderasi beragama</t>
  </si>
  <si>
    <t>Analisis wilayah eksclave kecamatan Colomadu kabupaten Karanganyar dari letak geografis hingga faktor pelayanan publik bagi masyarakat</t>
  </si>
  <si>
    <t>Istilah eksclave muncul untuk menjelaskan fenomena dimana suatu wilayah terpisah dari daerah induk administrasinya, terhalang atau dikelilingi oleh wilayah administrasi lainnya. Penelitian ini ditujukan untuk mengkaji implikasi eksclave dalam konteks pelayanan publik khususnya pada pemenuhan kebutuhan administratif. Analisis terhadap implikasi eksclave dalam kerangka aksesibilitas dilihat dari tiga hal yakni lokasi dan radius pelayanan kesehatan, keterjangkauan
 transportasi, dan kebutuhan administratif masyarakat Colomadu. penelitian ini dilakukan di kantor kecamatan colomadu.</t>
  </si>
  <si>
    <t>Implementasi Program Kampung KB dalam Upaya Penurunan Laju Pertumbuhan Penduduk di Desa Prambatan Kidul</t>
  </si>
  <si>
    <t>Program Kampung Keluarga Berencana (KB) menjadi salah satu solusi dari masalah pertumbuhan penduduk yang diterapkan oleh pemerintah yang dapat memicu kesejahteraan rakyatnya. Penelitian ini bertujuan untuk mengetahui upaya pelaksanaan dan hambatan penerapan program KB di desa Prambatan Kidul serta membandingkan data pertumbuhan penduduk dari tahun 2018 dan 2019. Hasil yang kami peroleh dari dilakukannya penelitian ini yaitu hasil dari bagaimana penerapan program KB di desa Prambatan Kidul untuk dibandingkan dari tahun ke tahun sebagai bukti menurun atau meningkatnya angka kelahiran.</t>
  </si>
  <si>
    <t>Penerapan Model Kontur Pada Kecamatan Selo Kabupaten Boyolali Provinsi Jawa Tengah</t>
  </si>
  <si>
    <t>Kecamatan Selo Kabupaten Boyolali mempunyai topografi wilayah yang bervariasi, pada umumnya berupa perbukitan bergunung-gunung dengan kemiringan lahan yang bervariasi. Tujuan dari penelitian ini adalah menentukan model kontur Kawasan Gunung Merbabu dan berapa kemiringan lahan di kawasan tersebut menggunakan Global Positioning System . Setelah itu, akan dipetakan kawasan tersebut berdasarkan kemiringan lahan sehingga akan diketahui jenis tanaman apa yang sesuai dengan kontur dan kemiringan lahan kawasan Kecamatan Selo.</t>
  </si>
  <si>
    <t>AGRI-CT: Biogel dari Limbah Teh (Camellia sinensis) dan Tebu (Saccharum officinarum) untuk Mitigasi Kekeringan Lahan Pertanian di Sukoharjo</t>
  </si>
  <si>
    <t>Penelitian ini dilatarbelakangi oleh kekeringan di Sukoharjo yang disebabkan oleh perubahan iklim dan alih fungsi lahan yang memiliki dampak besar pada pertanian. Penelitian ini mengusulkan solusi inovatif bernama AGRI-CT berupa absorben berbasis limbah tebu dan teh yang ramah lingkungan dan ekonomis untuk meningkatkan kemampuan tanah menyerap air. AGRI-CT memiliki pH netral sekitar 7,5 yang aman di berbagai kondisi tanah. AGRI-CT bertujuan untuk menjaga ketersediaan air dalam jangka panjang dan juga menutrisi tanah. AGRI-CT solusi potensial untuk masalah kekeringan di pertanian.</t>
  </si>
  <si>
    <t>Upaya Mengurangi Dampak Bencana Gunung Merapi Melalui Mitigasi Bencana Oleh Komunitas “Omah Sambung”</t>
  </si>
  <si>
    <t>Indonesia merupakan satu dari sekian banyak negara yang terletak Indonesia di Ring of fire. Salah satu gunung berapi aktif di Indonesia adalah gunung Merapi yang secara administratif terletak di perbatasan antara Provinsi Jawa Tengah. Banyaknya korban jiwa ataupun harta benda melatarbelakangi gerakan mitigasi bencana yang dilakukan oleh komunitas Omah Sambung mengingat lokasi desa Tlogolele terbilang sangat rawan bencana. Masyarakat setempat sangat terbantu dengan adanya mitigasi ini. Namun, masyarakat juga mengharap bantuan pemerintah melalui komunitas Omah Sambung di beberapa situasi.</t>
  </si>
  <si>
    <t>Upaya Masyarakat Dukuh Karangduwet Dalam Pengelolaan Daerah Aliran Sungai (DAS) melalui Pendekatan Partisipatif</t>
  </si>
  <si>
    <t>Strategi masyarakat dalam pengelolaan 
 Daerah Aliran Sungai (DAS) dengan cara 
 larangan membuang sampah di sungai, 
 larangan mencuci baju di Daerah Aliran 
 Sungai (DAS), gotong royong yang 
 dilakukan selama 2 minggu sekali, gotong 
 royong ini berupa perbaikan, perawatan, dan 
 pemantauan. Strategi yang lainnya adalah 
 adanya sanksi berupa sanksi sosial serta 
 sanksi pidana berupa uang yang ditujukan 
 bagi masyarakat yang melanggar peraturan 
 yang telah dibuat.</t>
  </si>
  <si>
    <t>Klasifikasi Jenis Batuan di Gunung Api Purba Patiayam Kabupaten Kudus Studi Kasus Formasi Kancilan dan Formasi Slumprit..</t>
  </si>
  <si>
    <t>Gunung Patiayam Formasi Kancilan dan Slumprit sebagai inti dan fokus utama penelitian penulis. Penelitian ini bertujuan untuk mengungkap jenis batuan yang ada di Gunung Patiayam Formasi Kancilan dan Slumprit. Penulis menggunakan metode penelitian observasi lapangan dan wawancara. Formasi Kancilan tersusun atas Batuan Beku, yaitu Batuan Andesit dan Batuan Breksi. Sedangkan Formasi Slumprit tersusun atas jenis Batuan Sedimen yaitu Batuan Lempung dan Batuan Pasir Tufaan. Batuan yang telah ditemukan dapat menjadi bukti bahwa Gunung Patiayam merupakan Gunung Api Purba Patiayam.</t>
  </si>
  <si>
    <t>METLIT SEBAGAI INOVASI PEMBELAJARAN GEOGRAFI PADA MATERI LITOSFER UNTUK MENUMBUHKAN MINAT BELAJAR SISWA SMA IT AL FURQON PALEMBANG</t>
  </si>
  <si>
    <t>penelitian ini berjudul METLIT sebagai inovasi pembelajaran geografi pada materi litosfer untuk menumbuhkan minat belajar siswa SMA IT Al Furqon Palembang yang di latar belakangi oleh rendahnya minat belajar siswa pada mata geografi bagaimanakah peningkatan minat belajar siswa melalui penggunaan          
METLIT dengan tujuan untuk mengetahui minat belajar siswa pada mata pelajaran geografi melalui penggunaan METLIT di kelas X Al Shirazi SMA IT Al-Furqon Palembang. Metode penelitian yang digunakan metode penelitian eksperimen.</t>
  </si>
  <si>
    <t>Analisis Perkembangan Pusat Kota Kawasan Seberang Ulu Kota Palembang</t>
  </si>
  <si>
    <t>Penelitian yang dilakukan membahas bagaimana kondisi geografis kota palembang terutama pada bagian Kawasan Seberang Ulu yang ditinjau dari kondisi hidrologi, topografi, dan tata bangunan serta sejarah. Peneliti akan menganalisa penyebab ketidakseimbangan pusat kota antara Kawasan Seberang Ilir dan Kawasan Seberang Ulu serta upaya yang dapat dilakukan untuk mengatasi ketimpangan tersebut.</t>
  </si>
  <si>
    <t>Dampak El-Nino terhadap tanaman Ananas comosus (L).Merr cv.Queen  di Agrowisata Nanas Kota Prabumulih</t>
  </si>
  <si>
    <t>Dalam penelitian ini, El-Nino memberikan dampak terhadap wilayah di Indonesia, bidang yang sangat berdampak akibat kekeringan dan kemarau karena El-Nino adalah bidang pertanian, termasuk di situs Agrowisata Nanas Kota Prabumulih yang mengandalkan air hujan sebagai penyiraman selama pertumbuhan tanaman. Tujuan dari penelitian ini untuk mengetahui dampak yang disebabkan selama masa El-Nino pada bulan Agustus - September 2023</t>
  </si>
  <si>
    <t xml:space="preserve">Kajian studi Geografi Dampak Ekonomi dari Revitalisasi Sungai Sekanak Lambidaro terhadap Perekonomian Masyarakat sekitar Sungai Sekanak Lambidaro </t>
  </si>
  <si>
    <t xml:space="preserve">Penelitian terkait dengan revitalisasi sungai Sekanak Lambidaro yang dilakukan oleh pemerintah kota Palembang terhadap perekonomian masyarakat sekitar yang memanfaatkan destinasi wisata ini sebagai ladang memperbaiki </t>
  </si>
  <si>
    <t>Relokasi Warga Bom Berliam: Mengungkap Latar Belakang dan Dampak Bagi Warga.</t>
  </si>
  <si>
    <t>Berawal dari Akibat aktivitas penduduk yang berlebih, dengan membuat saluran irigasi yang dapat mempermudah pekerjaannya, pengerokan tanah tersebut (pembuatan saluran irigasi) mempengaruhi terjadinya peristiwa sendimentasi aquatis. Yang berdampak bagi warga sekitar. Dampak yang timbul akibat peristiwa tersebut yaitu banjir yang terjadi secara terus menerus sehingga membuat warga resah. Pada akhirnya, warga pun direlokasikan sekaligus mendapatkan fasilitas infrastruktur dari pemerintah yang cukup memadai.</t>
  </si>
  <si>
    <t xml:space="preserve">Analisis Penyebab Kemacetan terhadap Penggunaan Jembatan Musi VI di Kota Palembang, Provinsi Sumatera Selatan </t>
  </si>
  <si>
    <t xml:space="preserve">Penelitian ini bertujuan untuk mengetahui penyebab kemacetan arus lalu lintas terhadap penggunaan Jembatan Musi VI di Kota Palembang, Provinsi Sumatera Selatan.
Dengan metode penelitian deskriptif dan wawancara serta metode pengumpulan data berupa observasi, wawancara dan dokumentasi. 
Adapun dengan metode pengumpulan data wawancara, peneliti mengambil sampel sebanyak 5 orang, yaitu 3 orang pengguna jembatan dan 2 masyarakat di sekitar. 
</t>
  </si>
  <si>
    <t>Studi tentang Dampak Limbah Transportasi Perairan Darat di Sungai Musi terhadap Kehidupan Masyarakat di Kelurahan 5 Ulu, Kecamatan Seberang Ulu 1, Kota Palembang, Provinsi Sumatera Selatan</t>
  </si>
  <si>
    <t>Penelitian ini bertujuan untuk mengetahui dampak limbah transportasi perairan darat yang ada di Sungai Musi lalu kami juga mencari tahu dampak limbah tersebut terhadap orang yang menggunakan airnya. Kami berharap penelitian ini dapat berguna bagi masyarakat luas dan menjadi bahan pertimbangan untuk pemerintah Sumatera Selatan agar mempermudah akses air bersih ke wilayah-wilayah yang belum terpasang saluran-saluran pipa air.</t>
  </si>
  <si>
    <t>Quake-tector</t>
  </si>
  <si>
    <t>Pergerakan geologis Bumi yang kompleks dan tidak terprediksi membuat gempa bumi jauh lebih berbahaya. Oleh karena gelombang suara yang merambat dengan cepat, dibuatlah sebuah inovasi bernama Quake-tector, yang dapat mendeteksi gelombang suara yang dihasilkan dari gempa yang lebih dulu sampai daripada gempa itu sendiri. Sama halnya dengan kemampuan hewan yang dapat memprediksi gempa, Quake-tector juga dapat melakukan demikian menggunakan Arduino beserta sensor-sensor sehingga dapat mendeteksi frekuensi suara dari gempa dan dapat memprediksi gempa lebih cepat daripada sebuah seismograph.</t>
  </si>
  <si>
    <t>Penelitian Pembukti Hubungan Gempa Bumi dan Badai Matahari dengan Menggunakan Teori Lempeng Tektonik, Prinsip Magnetohidrodinamik dan Gaya Lorentz beserta Perpindahan Panas di Arus Turbulensi di Inti dan Mantel Bumi</t>
  </si>
  <si>
    <t>Penelitian saya adalah untuk berusaha membuktikan serta memberikan teori sendiri atas hubungan gempa bumi dan juga badai matahari, Hal ini akan saya buktikan dengan penggunaan teori-teori lempeng tektonik, Prinsip Magnetohidrodinamik, dan Gaya Lorentz yang memengaruhi medan magnet, beserta dengan teori perpindahan panas di arus turbulensi di inti dan mantel bumi. Penelitian ini masih sangat minim dan sederhana, serta masih banyak kemungkinan pengembangan di masa depan.</t>
  </si>
  <si>
    <t>Apakah Reklamasi Pantai Indah Kapuk Solusi Optimal Mengatasi Masalah Kepadatan Penduduk di Jakarta?</t>
  </si>
  <si>
    <t>Penelitian ini mengungkapkan bahwa kepadatan penduduk di Jakarta menjadi masalah yang semakin kompleks, dengan dampak negatif seperti kemacetan, polusi udara dan krisis perumahan. Pemerintah telah mengambil langkah-langkah seperti investasi dalam transportasi umum dan perencanaan tata ruang. Salah satu inisiatif utama adalah proyek reklamasi Pantai Indah Kapuk (PIK) yang telah mengurangi kepadatan penduduk dalam beberapa waktu. Namun, persepsi masyarakat terhadap efektivitas reklamasi ini beragam, dengan beberapa melihat bahwa masalah kepadatan penduduk tetap ada.</t>
  </si>
  <si>
    <t>Pemanfaatan PLTS untuk Efisiensi Biaya Listrik dan Pengurangan Gas Rumah Kaca pada Lahan dengan Keterbatasan</t>
  </si>
  <si>
    <t>Penelitian ini menjelaskan tentang macam-macam keuntungan yang bisa kita dapatkan dari pemasangan PLTS ini, keuntungan yang dimaksud adalah mengenai efisiensi biaya listrik yang dikeluarkan masyarakat dari segi ekonomis dan pengurangan emisi gas rumah kaca yang dapat menyebabkan polusi di Bumi. Penelitian ini juga mencakup banyak informasi mengenai PLTS itu sendiri, contohnya seperti Lokasi pemasangan PLTS yang umum, Model struktur untuk pemasangan yang umum, Contoh inovasi struktur PLTS yang menyesuaikan dengan keterbatasan dan fungsi lahan, dan lain-lain.</t>
  </si>
  <si>
    <t>“Matahari sebagai Sumber Energi Alternatif dan Ramah Lingkungan yang Belum Dioptimalkan”.</t>
  </si>
  <si>
    <t>Topik yang kami ambil adalah mengenai “Matahari sebagai Energi Alternatif dan Ramah Lingkungan yang Belum Dioptimalkan”. Di materi kami, kami mencari tahu penyebab masyarakat Indonesia belum banyak menggunakan sinar matahari yang ramah lingkungan sebagai sumber energi listrik. Padahal, secara astronomis, Indonesia dilalui oleh garis khatulistiwa, yang membuat Indonesia beriklim tropis. Panel surya merupakan solusi dalam memanfaatkan sinar matahari sebagai sumber energi alternatif.</t>
  </si>
  <si>
    <t>Pembangunan Sarana Transportasi Jembatan di Kota Gadang Kecamatan Tanjung Raya</t>
  </si>
  <si>
    <t xml:space="preserve">Penelitian ini mengulas tentang menganalisis pembangunan jembatan di Koto Gadang. Penelitian ini bertujuan untuk menganalisis penyebab pembangunan jembatan di Koto Gadang, serta faktor penyebab pembuatan jembatan di Koto Gadang. Jenis penelitian ini menggunakan metode deskriptif kualitatif. Adapun instrument penelitiannya adalah observasi, wawancara, dan peneliti sebagai instrument kunci. Hasil dari penelitian ini adalah faktor utama dari pembangunan jembatan di Koto Gadang yang menghambat transportasi darat adalah pengunaan kendaraan yang bermuatan berat dan curah hujan yang tinggi. </t>
  </si>
  <si>
    <t>Studi Kerentanan Longsor di wilayah Danau Maninjau dan Penanggulangannya.</t>
  </si>
  <si>
    <t>Penelitian ini mengulas tentang menganalisis kerentanan longsor di wilayah Danau Maninjau dan penanggulangannya. Penelitian ini bertujuan untuk menganalisis penyebab utama dari terjadinya longsor di wilayah Danau Maninjau dan faktor penyebab terjadinya kerentanan longsor di wilayah Danau Maninjau, serta dampaknya bagi lingkungan sekitar.</t>
  </si>
  <si>
    <t>Analisis Pengaruh Pertambangan Batu Kapur Terhadap Ekosistem di sekitar Daerah Pertambangan Semen Bosowa di Desa Baruga Kecamatan Bantimurung Kabupaten Maros</t>
  </si>
  <si>
    <t>Penelitian dilakukan di desa Baruga Kecamatan Bantimurung kabupaten Maros Penelitian ini dilakukan untuk mengetahui bagaimana pengaruh pertambangan batu kapur terhadap kondisi ekosistem di daerah tersebut dengan menggunakan metode penelitian kualitatif dan observasi dari hasil penelitian yang dilakukan dapat diperoleh informasi mengenai bagaimana kondisi keadaan ekosistem akibat pertambangan  yang dilakukan oleh semen bosowa.</t>
  </si>
  <si>
    <t>Identifikasi Potensi Pengembangan Geowisata Air Terjun Desa Karawa Kecamatan Lembang Kabupaten Pinrang, Sulawesi Selatan Sebagai Daya Tarik Wisata</t>
  </si>
  <si>
    <t xml:space="preserve">Penelitian mengenai "Potensi Geowisata Air Terjun Desa Karawa di Kecamatan Lembang, Kabupaten Pinrang, Sulawesi Selatan" bertujuan untuk mengidentifikasi dan menganalisis daya tarik wisata geologi di air terjun Desa Karawa serta merencanakan strategi pengembangan yang meningkatkan kunjungan wisata dan manfaat ekonomi lokal. Penelitian ini juga membahas peran masyarakat dalam mengembangkan geowisata air terjun Desa Karawa. </t>
  </si>
  <si>
    <t>Analisis kualitas air tanah dangkal untuk keperluan air  minum di lingkungan Talamangape kelurahan Raya Kecamatan Turikale Kabupaten Maros</t>
  </si>
  <si>
    <t>Penelitian ini mengkaji tentang analisis kualitas air di Lingkungan  Talamangape kelurahan raya kecamatan Turikale kabupaten maros dengan menggunakan parameter sesuai dengan standar baku. Salah satu alasan peneliti tertarik mengkajinya karena meskipun airnya keruh dan berbau tetapi masyarakat tetap menggunakannya untuk dijadikan air minum. Oleh karena itu peneliti  tertarik untuk mengkaji dan meneliti dengan mengangkat judul Analisis kualitas air tanah dangkal untuk keperluan air  minum di lingkungan Talamangape kelurahan Raya Kecamatan Turikale Kabupaten Maros</t>
  </si>
  <si>
    <t>Jika ada air kami lari, jika tidak adjika ada air kami lari, jika tidak ada air kami kejar studi kasus: krisis air bersih dampak dari el-nino di kodam iii kecamatan biringkanaya kota makassara air kami kejar  Studi kasus: Krisis air bersih dampak dari El-Nino di Kodam III  kecamatan Biringkanaya Kota Makassar</t>
  </si>
  <si>
    <t>penelitian ini dilatarbelakangi oleh terjadinya krisis air yang tengah melanda kodam iii kecamatan biringkanaya kelurahan katimbang kota makassar disebabkan oleh penyimpangan iklim yakni el-nino. penelitian ini ditujukan untuk mengetahui krisis air bersih serta kondisi masyarakat kodam iii terkait fenomena ini. berdasarkan hasil wawancara dapat disimpulkan bahwa kondisi warga kodam iii akibat el-nino ini sangat berdampak bagi aktivitas warga sekitar, sebab air merupakan sumber utama dalam kehidupan sehari hari, berkurangnya air bersih warga semakin kesulitan dalam</t>
  </si>
  <si>
    <t>Mulsa sebagai Strategi Pengembangan Pola Pertanian Masyarakat Suku Dayak Ngaju dalam Menghadapi Perubahan Iklim</t>
  </si>
  <si>
    <t>Suku dayak melakukan pola pertanian dengan ladang berpindah. Tetapi, semakin lama pola ladang berpindah menjadi susah karena iklim yang tidak menentu.
 Bagaimana mulsa sebagai strategi pengembangan pola pertanian suku Dayak Ngaju dalam menghadapi perubahan iklim. 
 Untuk mengetahui mulsa sebagai strategi pengembangan pola pertanian suku Dayak Ngaju dalam menghadapi perubahan iklim. 
 Metode kualitatif 
 Hasil penelitian suku Dayak ngaju merubah cara bertani mereka yang awalnya ladang berpindah menjadi pertanian subsisten. Mereka bertani dilahan yang diatasnya di tutupi mulsa</t>
  </si>
  <si>
    <t>Peta Potensi Brain Fog Matematika pada Siswa SMP/MTs Berdasarkan Lokasi dan Kebisingan Lingkungan</t>
  </si>
  <si>
    <t>Penelitian ini memetakan potensi brain fog matematika pada siswa SMP/MTs ditinjau dari lokasi tempat tinggal dan tingkat kebisingan lingkungan. Brain fog, yang terkait dengan beban kognitif dan kecemasan matematika, berpotensi menghambat pemrosesan konsep. Sebanyak 109 siswa kelas VII–IX mengisi kuesioner Google Form berisi skala Cognitive Load (CL) dan Math Anxiety (MA). Data dianalisis melalui statistik deskriptif, uji beda kelompok, dan visualisasi spasial (heatmap). Hasil menunjukkan perbedaan signifikan CL dan MA antara siswa di lingkungan bising dan tenang. Potensi brain fog tinggi terkonsentrasi di area jalan raya, pasar, terminal, dan industri, sementara perumahan dan desa cenderung lebih rendah. Pemetaan spasial ini menegaskan pentingnya perspektif geografis dalam teori beban kognitif, sekaligus memberi implikasi praktis bagi guru, sekolah, dan pembuat kebijakan dalam merancang intervensi berbasis lokasi.</t>
  </si>
  <si>
    <t>Analisis Potensi Bahaya Bencana Gempa Bumi Terhadap Penataan Ruang di Kabupaten Bekasi: Studi Kasus Gempa 20 Agustus 2025</t>
  </si>
  <si>
    <t>Makalah ini membahas gempa Bekasi 20 Agustus 2025 dengan kekuatan M4,9. Data dari BMKG, geologi, dan tata ruang dianalisis untuk melihat kerentanan wilayah. Faktor geologi dan jenis tanah berperan memperkuat guncangan, sementara tata ruang yang padat menambah risiko. Penelitian menekankan pentingnya mitigasi, perencanaan ruang, serta peningkatan kesadaran masyarakat agar dampak bencana dapat diminimalkan.</t>
  </si>
  <si>
    <t>Bayangan Pohon sebagai Laboratorium Alam dan Indikator Astronomi Preventif untuk Navigasi Survival</t>
  </si>
  <si>
    <t>Pengetahuan tentang navigasi alamiah tanpa alat bantu modern merupakan keterampilan penting, terutama dalam kondisi darurat ketika seseorang tersesat atau terjebak di lingkungan yang tidak stabil. Penelitian ini bertujuan menganalisis efektivitas bayangan pohon sebagai indikator astronomi preventif dalam navigasi dan strategi survival. Dengan pendekatan observasi lapangan kuantitatif, penelitian ini mengevaluasi hubungan antara panjang dan arah bayangan pohon dengan posisi matahari untuk membuktikan rotasi Bumi serta potensi penggunaannya dalam perencanaan aktivitas luar ruang. Hasil penelitian menunjukkan bahwa pola perubahan bayangan konsisten dengan teori trigonometri dan dapat dijadikan acuan praktis dalam orientasi arah, penentuan waktu lokal, serta edukasi astronomi dasar. Temuan ini diharapkan. memberikan best practices bagi kegiatan alam bebas, manajemen risiko, serta langkah survival sederhana dalam situasi darurat</t>
  </si>
  <si>
    <t>Studi Perubahan Lahan dan Kondisi Ekonomi Sekitar Rel Kereta Api Komuter Bekasi-Cikarang tahun 2020 dan 2025</t>
  </si>
  <si>
    <t>Penelitian ini mengkaji dampak jalur KRL Bekasi–Cikarang (2020 dan 2025) terhadap perubahan lahan dan kondisi ekonomi masyarakat sekitar. Hasilnya menunjukkan lahan sawah beralih menjadi perumahan dan area usaha, sementara pendapatan serta aktivitas ekonomi warga meningkat. Namun, ruang terbuka hijau berkurang dan harga tanah naik, sehingga diperlukan pengaturan tata ruang yang bijak.</t>
  </si>
  <si>
    <t>LPB KALTENG 2025</t>
  </si>
  <si>
    <t>Pola Pengelolaan Lahan dan Kontribusinya terhadap Penurunan Kebakaran Hutan dan Lahan di Kotawaringin Timur</t>
  </si>
  <si>
    <t>Penelitian ini menggunakan pendekatan deskriptif kualitatif.Pendekatan ini dipilih karena bertujuan untuk mendeskripsikan dan menganalisis secara mendalam fenomena sosial.Penelitian ini dilakukan di kecamatan MB Ketapang,Baamang,Telaga antang,Kota besi,dan Mentaya hulu selatan,Di Kabupaten Kotawaringin Timur,Pada bulan juli-agustus 2025.Hasil penelitian menunjukkan penurunan signifikan jumlah hospot dan luas lahan terbakar. Perubahan ini berkaitan dengan penerapan pembukaan lahann tanpa bakar,pemanfaatan lahan secara bergiliran,serta pengawasan pemerintah.</t>
  </si>
  <si>
    <t>Kajian Geografis terhadap Batas Efektivitas Rumah Panggung sebagai Adaptasi terhadap Banjir Ekstrem di Desa Hanjalipan, Kalimantan Tengah</t>
  </si>
  <si>
    <t>Penelitian ini membahas tentang Efektivitas Adaptasi Rumah Panggung terhadap banjir ekstrem di Desa Hanjalipan, Kalimantan Tengah. Penelitian ini menggunakan metode kuantitatif-deskriptif dengan studi kasus. Desa Hanjalipan, Kabupaten Kotawaringin Timur, Kalimantan Tengah, memiliki 314 rumah yang mayoritas berada di dataran rendah di pertemuan Sungai Mentaya dan Sungai Tualan, menjadikannya rawan banjir tahunan. Pada tahun 2022 menurut hasil dokumentasi yang dimiliki warga banjir ekstrem dengan ketinggian 2,2 meter merendam seluruh rumah dan menyebabkan kerusakan parah. Warga menolak relokasi karena menggantungkan hidup pada sungai, dan memilih bertahan dengan membangun rumah panggung serta menggunakan katil sebagai tempat penyimpanan saat banjir.</t>
  </si>
  <si>
    <t>Pemetaan Rawan Banjir di Kabupaten Bantaeng Menggunakan Sistem Informasi Geografis (SIG)</t>
  </si>
  <si>
    <t>Pemetaan daerah rawan banjir di Kabupaten bantaeng menggunakan sistem informasi geografis denga menghasilkan 6 peta dan 7 tabel yaitu peta kelerengan, curah hujan, ketinggian lahan, jenis tanah, dan peta penggunaan lahan.</t>
  </si>
  <si>
    <t>Pengaruh curah hujan terhadap kehadiran siswa di SMAN 6 WAjo</t>
  </si>
  <si>
    <t>fenomena letak sekolah dan rumah siswa yang mungkin cukup jauh dari sekolah dan keterbatasan transportasi saat hujan deras</t>
  </si>
  <si>
    <t>Strategi Pengembangan Pariwisata Berkelanjutan di Pantai Marina Melalui Analisis SWOT dengan Integrasi sistem Informasi Geografis (SIG)</t>
  </si>
  <si>
    <t>Penelitian ini meneliti objek wisata Pantai Marina yang saat ini mengalami penurunan jumlah pengunjung yang signifikan, sehingga perlu adanya strategi pengembangan yang optimal dan berkelanjutan yang dapat dirumuskan dengan bantuan Analisis SWOT dan Sistem Informasi Geografis (SIG).</t>
  </si>
  <si>
    <t>Studi Etnografi Perikanan Danau Matano: Perspektif Nelayan Lokal dan Pakar Perikanan tentang Dampak Kehadiran Ikan Louhan dan Nila terhadap Populasi Ikan Endemik Butini dan Opudi</t>
  </si>
  <si>
    <t>Menggambarkan dampak ikan Louhan dan Nila terhadap populasi endemik Butini dan Opudi di Danau Matano melalui perspektif nelayan dan pakar perikanan.</t>
  </si>
  <si>
    <t>Analisis Potensi Terbentuknya Waterspout di Danau Matano serta Mitigasi Risiko Bahayanya terhadap Masyarakat Sorowako</t>
  </si>
  <si>
    <t>Penelitian ini bertujuan mengidentifikasi faktor pemicu munculnya waterspout di kawasan Danau Matano dan menyoroti pentingnya langkah mitigasi guna mengurangi  risiko bencana serupa dimasa mendatang. Dengan menggunakan pendekatan campuran, yaitu gabungan metode kuantitatif dan kualitatif. Data dikumpulkan melalui studi pustaka, survei lapangan, data sekunder meteorologi, serta wawancara. Analisis statistik digunakan untuk mengkaji pola cuaca, sedangkan analisis kualitatif untuk mengidentifikasi mitigasi bencana yang dapat ditimbulkan dari waterspout.  
Hasil penelitian menunjukan bahwa suhu tinggi, kelembaban udara, dan ketidakstabilan atmosfer berperan dalam pembentukan waterspout. Dampak terhadap masyarakat cukup signifikan, namun kesiapsiagaan masih rendah. Penelitian ini menekankan pentingnya edukasi dan strategi mitigasi yang sesuai dengan kondisi sosial dan geografis.
Kata Kunci: Waterspout, Danau Matano, Mitigasi Risiko</t>
  </si>
  <si>
    <t>GEOPATRA; Inovasi Pembelajaran Geografi dan Budaya Nusantara</t>
  </si>
  <si>
    <t>Proses pembelajaran di sekolah dasar sering kali menghadapi tantangan rendahnya minat dan motivasi siswa, terutama dalam pelajaran geografi yang dianggap kurang menarik. Penelitian ini bertujuan untuk mengembangkan media pembelajaran interaktif berbasis gameboard ular tangga bernama GEOPATRA (Geografi Peta Nusantara) sebagai solusi inovatif dalam meningkatkan pemahaman dan semangat belajar siswa kelas 5 SDN 5 Lamappoloware. Menggunakan pendekatan kualitatif dengan metode Research and Development (R&amp;D), penelitian ini melibatkan 20 siswa dalam uji coba media GEOPATRA yang dirancang dari bahan sederhana dan dilengkapi kartu pulau berisi pertanyaan serta tantangan edukatif. Teknik pengumpulan data dilakukan melalui observasi, angket, wawancara, serta tes pemahaman (pre-test dan post-test). Hasil penelitian menunjukkan bahwa GEOPATRA mampu menciptakan suasana belajar yang menyenangkan, meningkatkan partisipasi siswa, serta memperkaya pengetahuan mereka mengenai geografi Indonesia seperti makanan khas, lagu daerah, dan tarian tradisional. Dengan pendekatan belajar sambil bermain, GEOPATRA terbukti efektif sebagai media pembelajaran inovatif yang dapat diterapkan dalam pendidikan dasar untuk meningkatkan motivasi dan hasil belajar siswa. Oleh karena itu, media ini direkomendasikan untuk diintegrasikan ke dalam kegiatan pembelajaran geografi secara berkelanjutan.</t>
  </si>
  <si>
    <t>SAVERA : Saving Energy Resource Application inovasi Menumbuhkan Karakter Hemat Energi listrik pada Siswa MAN 1 Soppeng</t>
  </si>
  <si>
    <t>Energi, khususnya energi listrik, merupakan kebutuhan vital dalam kehidupan modern yang penggunaannya terus meningkat seiring perkembangan teknologi dan aktivitas manusia. Namun, konsumsi listrik yang tidak efisien dapat menimbulkan dampak negatif berupa pemborosan energi, peningkatan biaya, serta pencemaran lingkungan. Penelitian ini bertujuan menguji efektivitas aplikasi SAVERA (Saving Energy Resource Application) sebagai media edukasi digital untuk
menumbuhkan karakter hemat energi pada siswa MAN 1 Soppeng. Metode penelitian yang digunakan adalah pra-eksperimen dengan desain One Group Pretest-Posttest Design, melibatkan 25 siswa sebagai subjek penelitian. Hasil penelitian menunjukkan adanya peningkatan signifikan pada pemahaman siswa, ditunjukkan  dengan kenaikan rata-rata nilai pretest sebesar 55,38 menjadi 89,73 pada posttest, serta penurunan standar deviasi dari 9,85 menjadi 7,92 yang mengindikasikan pemerataan pemahaman. Respon siswa juga sangat positif dengan skor rata-rata angket sebesar 4,67. Temuan ini membuktikan bahwa SAVERA efektif sebagai sarana pembelajaran interaktif yang tidak hanya meningkatkan pengetahuan, tetapi juga membiasakan perilaku hemat energi dan peduli lingkungan. Aplikasi ini berpotensi untuk diimplementasikan secara lebih luas sebagai strategi
berkelanjutan dalam mendukung konservasi energi nasional.</t>
  </si>
  <si>
    <t>Dampak limbah tambang batu bara terhadap kualitas suhu dan air sungai lematang kabupaten lahat. : Implikasi terhadap biodiversitas</t>
  </si>
  <si>
    <t>Penelitian ini bertujuan untuk mengetahui dampak limbah tambang batu bara di sungai lematang dan apa saa yang berdampak.</t>
  </si>
  <si>
    <t>Shafa the Last Drainbender: Efektivitas Mitigasi Banjir dengan Menerapkan Game Edukatif Berbasis Unity pada Murid Kelas IX SMP Negeri 18 Palembang</t>
  </si>
  <si>
    <t>Banjir merupakan bencana yang sering terjadi di Indonesia, termasuk Palembang, karena kondisi geografisnya. Penelitian ini mengembangkan dan menguji efektivitas Shafa the Last Drainbender, game edukatif berbasis Unity, dalam meningkatkan pemahaman mitigasi banjir pada murid kelas IX SMP Negeri 18 Palembang dengan jumlah sampel 40 orang. Metode yang digunakan adalah Research and Development (R&amp;D) dengan model 4D serta pendekatan kuantitatif melalui pretest dan posttest. Hasil menunjukkan adanya peningkatan pemahaman sebesar 22,17% setelah murid memainkan game. Validasi ahli juga menyatakan game layak digunakan sebagai media pembelajaran. Temuan ini menunjukkan bahwa gamifikasi berbasis digital efektif menjadi sarana edukasi bencana yang menarik dan relevan bagi remaja. Game ini diharapkan menjadi alternatif pembelajaran interaktif yang mendorong kesadaran lingkungan sejak dini.</t>
  </si>
  <si>
    <t>Analisis Potensi Molase Tebu untuk Produksi Bioetanol sebagai Bahan Baku Sustainable Aviation Fuel di Pabrik Gula Cinta Manis, Kecamatan Lubuk Keliat, Kabupaten Ogan Ilir, Provinsi Sumatra Selatan: Kajian Kewilayahan Areal Kebun Tebu</t>
  </si>
  <si>
    <t>Penelitian ini mengkaji potensi molase tebu dari Pabrik Gula Cinta Manis sebagai bahan baku bioetanol untuk mendukung Sustainable Aviation Fuel . Analisis dilakukan berdasarkan luas areal dan hasil produksi tiap rayon, serta jumlah molase yang dihasilkan dari batang tebu. Hasil penelitian diharapkan memberi gambaran nyata kapasitas bioetanol yang dapat dikembangkan guna mendukung transisi energi terbarukan di Indonesia.</t>
  </si>
  <si>
    <t>Studi Potensial Pengembangan Jalur LRT Palembang sebagai Penghubung Kawasan Pinggir Kota dengan Pusat Kota</t>
  </si>
  <si>
    <t>Penelitian ini menganalisis potensi jalur LRT sebagai penghubung kawasan pinggir kota dengan pusat kota. Latar belakangnya adalah pertumbuhan penduduk yang meningkatkan kebutuhan mobilitas. Dengan metode deskriptif kualitatif, data kuantitatif dan observasi, hasil penelitian menunjukkan peluang pengembangan LRT dari aspek sosial, ekonomi, dan lingkungan. Strategi meliputi pengoptimalan aspek finansial.</t>
  </si>
  <si>
    <t>Cost-Efficiency Earthquake Detector</t>
  </si>
  <si>
    <t>Penelitian untuk membuat pendeteksi gempa bumi yang murah dan terjangkau dibandingkan dengan pendeteksi gempa bumi yang lainya untuk membantu daerah2 yang terpencil atau terisolasi seperti pedesaan atau daerah yang membutuhkan bantuan finansial dan tetap aman dari bencana alam gempa bumi</t>
  </si>
  <si>
    <t>Eksistensi Benteng Kedung Cowek Sebagai Wisata Sejarah Surabaya Utara</t>
  </si>
  <si>
    <t>Benteng Kedung Cowek di Surabaya adalah peninggalan kolonial Belanda awal abad ke-20 yang berfungsi sebagai benteng pertahanan pantai dan gudang amunisi. Arsitekturnya unik dengan tembok tebal, lorong bawah tanah, serta pos pengintaian menghadap Selat Madura. Kini kondisinya rusak akibat minim perawatan dan alih fungsi lahan. Benteng ini bernilai sejarah tinggi dan berpotensi dikembangkan sebagai wisata edukasi melalui konservasi serta kolaborasi pemerintah, komunitas, dan masyarakat.</t>
  </si>
  <si>
    <t>Geografi di media sosial: efektivitas konten pendidikan geografi digital bagi Generasi Z Indonesia</t>
  </si>
  <si>
    <t>penelitian tentang efektivitas konten pendidikan geografi bagi Generasi Z indonesia di sosial media</t>
  </si>
  <si>
    <t>Peta Persebaran dan Transformasi Tari Lenggang di Surabaya: Kajian Geografi Budaya</t>
  </si>
  <si>
    <t>Penelitian ini bertujuan untuk memetakan persebaran dan menganalisis transformasi Tari Lenggang di Kota Surabaya melalui perspektif geografi budaya. Tari Lenggang, yang diciptakan pada 1995, memiliki peran penting sebagai identitas budaya kota, tetapi modernisasi dan urbanisasi memunculkan tantangan terhadap eksistensinya. Penelitian ini menggunakan pendekatan mixed methods yang menggabungkan analisis kuantitatif-spasial dan kualitatif-deskriptif. Data diperoleh melalui survei GPS di 15 kecamatan, wawancara mendalam dengan 22 narasumber (seniman, guru seni, dan komunitas), serta kuesioner daring terhadap 120 responden. Data spasial diolah menggunakan Sistem Informasi Geografis (SIG/GIS) dan divisualisasikan dalam bentuk peta digital interaktif. Hasil penelitian menunjukkan bahwa persebaran Tari Lenggang di Surabaya tidak merata; aktivitas tertinggi ditemukan di Kecamatan Genteng, Tegalsari, dan Sawahan, sedangkan daerah pinggiran menunjukkan tingkat keterlibatan rendah. Analisis transformasi menunjukkan perubahan signifikan pada tiga dimensi: gerak (40% dimodifikasi menjadi lebih dinamis), fungsi (bergeser dari ritual ke hiburan dan promosi pariwisata), dan makna budaya (dari simbol identitas lokal menjadi seni pertunjukan modern). Faktor utama yang memengaruhi transformasi meliputi modernisasi, komersialisasi seni, penetrasi media digital, dan dukungan kebijakan pemerintah. Penelitian ini diharapkan dapat memberikan kontribusi akademik terhadap kajian geografi budaya serta menjadi rujukan strategis bagi pemerintah dan komunitas seni untuk menyusun kebijakan pelestarian Tari Lenggang yang berkelanjutan dan berbasis spasial.</t>
  </si>
  <si>
    <r>
      <rPr>
        <rFont val="Arial"/>
        <color theme="1"/>
      </rPr>
      <t xml:space="preserve">Alat analisis dan </t>
    </r>
    <r>
      <rPr>
        <rFont val="Arial"/>
        <i/>
        <color theme="1"/>
      </rPr>
      <t>monitoring Arrhythmia cordismyocardium</t>
    </r>
  </si>
  <si>
    <t>Dompet Tipis Tapi  Visioner: Peran Literasi Investasi di Kalangan Gen Z</t>
  </si>
  <si>
    <t>Penelitian ini menilai literasi investasi di kalangan siswa SMA Generasi Z yang hidup dalam era teknologi dan informasi cepat. Menggunakan metode kuantitatif deskriptif, 100 responden dari SMAN 1 Dewantara mengisi kuesioner tentang dasar investasi, instrumen, risiko, dan pengelolaan keuangan. Hasilnya menunjukkan literasi investasi siswa masih terbatas, namun ada kaitan positif antara literasi tersebut dengan perilaku keuangan yang lebih bijak, seperti menabung dan berinvestasi.</t>
  </si>
  <si>
    <t>Finansial FOMO: Gaya Hidup Atau Taktik Bisnis Gen Z</t>
  </si>
  <si>
    <t>Penelitian ini menjelaskan bahwa generasi sekarang sudah memahami apa itu literasi keuangan, tidak hanya itu generasi sekarang sudah lebih berkembang di media sosial,Fomo berperan penting untuk mengembangkan bisnis mereka, Fomo juga berdampak negatif bagi generasi sekarang</t>
  </si>
  <si>
    <t>Smart Waste Machine: Inovasi Berbasis AI untuk Mengubah Sampah Plastik Menjadi Uang</t>
  </si>
  <si>
    <t>Permasalahan limbah plastik yang semakin meningkat di Indonesia tidak hanya berdampak pada lingkungan, tetapi juga menimbulkan inefisiensi ekonomi akibat hilangnya potensi nilai tambah. Penelitian ini bertujuan mengembangkan Smart Waste Machine berbasis kecerdasan buatan (AI) sebagai inovasi awal yang mendukung konsep Bio-Circular Green Economy (BCG). Mesin dirancang untuk memilah botol plastik secara otomatis sekaligus memberikan insentif berupa saldo digital, sehingga diharapkan dapat meningkatkan partisipasi masyarakat dalam pengumpulan dan daur ulang plastik. Metode penelitian menggunakan pendekatan eksperimen melalui pembuatan prototipe miniatur dan survei terhadap 30 responden remaja, yang dianalisis secara deskriptif kuantitatif dan kualitatif. Hasil penelitian menunjukkan bahwa konsumsi botol plastik di kalangan responden masih tinggi, namun kebiasaan memilah sangat rendah. Pemberian insentif terbukti meningkatkan motivasi partisipasi, dengan e-wallet sebagai bentuk insentif yang paling diminati. Temuan ini menegaskan bahwa Smart Waste Machine berpotensi menjadi solusi praktis untuk meningkatkan efisiensi pengelolaan sampah plastik sekaligus menciptakan nilai ekonomi baru. Meskipun demikian, penelitian ini masih berada pada tahap awal sehingga diperlukan kajian lanjutan, termasuk keterlibatan pihak ketiga dalam pengolahan plastik menjadi produk bernilai serta evaluasi dampak ekonomi jangka panjang terhadap peningkatan Green GDP.</t>
  </si>
  <si>
    <t>Pengaruh Review Produk dan Rating terhadap Perilaku Belanja Impulsif Siswa di Platform E-Commerce</t>
  </si>
  <si>
    <t>Penelitian ini bertujuan untuk  menganalisis pengaruh review produk  dan rating terhadap perilaku belanja  impulsif siswa pada platform e commerce. Responden penelitian terdiri  dari 100 siswa SMP dan SMA IT  Cahaya Bangsa yang memiliki  pengalaman belanja online. Metode  yang digunakan adalah kuantitatif  dengan instrumen berupa kuesioner  skala Likert. Analisis data dilakukan  melalui statistik deskriptif, korelasi  Pearson, serta regresi linear berganda.  Hasil penelitian memperlihatkan  bahwa perhatian siswa terhadap review  produk (mean = 46,8) dan rating produk  (mean = 38,2) tergolong tinggi. Perilaku  belanja impulsif juga berada dalam  kategori tinggi (mean = 54,5). Uji  korelasi menemukan adanya hubungan  positif signifikan antara review produk   dan perilaku belanja impulsif (r = 0,62; p  &lt; 0,01), serta antara rating dengan  perilaku belanja impulsif (r = 0,55; p &lt;  0,01).  secara signifikan memengaruhi belanja   impulsif siswa (F = 25,6; p &lt; 0,001),  dengan kontribusi sebesar 48% (R² =  0,48). Review memiliki pengaruh lebih  dominan (β = 0,45) dibandingkan rating  (β = 0,32). Temuan ini menunjukkan  bahwa review dan rating tidak hanya  menjadi tolok ukur kualitas, tetapi juga  sebagai pemicu emosional yang  mendorong belanja impulsif siswa.</t>
  </si>
  <si>
    <t>Analisa Pembelian dan Perilaku Pelanggan dari Mobil Listrik di Samarinda</t>
  </si>
  <si>
    <t>Kami fokus pada potensi adopsi kendaraan listrik di tengah kebijakan fiskal yang dinamis. Latar belakang penelitian didasari pada penjualan mobil listrik nasional yang mencapai 4,11% pada Agustus 2024. Ini memiliki peran penting dalam insentif pajak dalam mendorong pasar mobil listrik tersebut. Meskipun mendorong pasar mobil listrik, ada potensi kenaikan pajak di masa depan menjadi isu yang sangat mempengaruhi adopsi mobil listrik. Hal ini perlu di analisa lebih dalam. Untuk menginvestigasi hal tersebut, kami melakukan survei berdasarkan kelompok usia kepada masyarakat Samarinda sebagai metodologi utama. Data yang telah dikumpulkan akan dianalisis untuk mengidentifikasi faktor-faktor yang menentukan pelanggan untuk memutuskan pembelian, seperti daya tarik insentif, dan pengaruh potensi kenaikan pajak.</t>
  </si>
  <si>
    <t>Penggunaan Permainan Kartu Coin or Crash untuk Meningkatkan Pemahaman Ekonomi Dasar Siswa Kelas X SMA Sint Carolus Bengkulu Tahun Pelajaran 2025/2026</t>
  </si>
  <si>
    <t>Penelitian ini bertujuan menganalisis pengaruh penggunaan permainan kartu Coin or Crash terhadap pemahaman konsep ekonomi dasar pada siswa kelas X SMA Sint Carolus Bengkulu tahun 2025/2026. Dengan pendekatan eksperimen pra-tes dan pasca-tes pada 27 siswa, data dianalisis menggunakan Paired Sample t-test melalui SPSS. Hasil menunjukkan peningkatan signifikan nilai rata-rata pemahaman dari 46,44 menjadi 51,04 dengan p = 0,000 (p &lt; 0,05). Kesimpulannya, permainan kartu Coin or Crash efektif meningkatkan pemahaman materi ekonomi dasar dan dapat dijadikan alternatif media pembelajaran yang interaktif dan memotivasi siswa.</t>
  </si>
  <si>
    <r>
      <rPr>
        <rFont val="Arial"/>
        <color theme="1"/>
      </rPr>
      <t xml:space="preserve">Alat analisis dan </t>
    </r>
    <r>
      <rPr>
        <rFont val="Arial"/>
        <i/>
        <color theme="1"/>
      </rPr>
      <t>monitoring Arrhythmia cordismyocardium</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</si>
</sst>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6">
    <font>
      <sz val="10.0"/>
      <color rgb="FF000000"/>
      <name val="Arial"/>
      <scheme val="minor"/>
    </font>
    <font>
      <b/>
      <sz val="12.0"/>
      <color theme="1"/>
      <name val="Arial"/>
      <scheme val="minor"/>
    </font>
    <font>
      <color theme="1"/>
      <name val="Arial"/>
    </font>
    <font>
      <sz val="11.0"/>
      <color theme="1"/>
      <name val="Calibri"/>
    </font>
    <font>
      <color theme="1"/>
      <name val="Arial"/>
      <scheme val="minor"/>
    </font>
    <font>
      <color rgb="FFFF0000"/>
      <name val="Arial"/>
    </font>
  </fonts>
  <fills count="3">
    <fill>
      <patternFill patternType="none"/>
    </fill>
    <fill>
      <patternFill patternType="lightGray"/>
    </fill>
    <fill>
      <patternFill patternType="solid">
        <fgColor rgb="FFFFFF00"/>
        <bgColor rgb="FFFFFF00"/>
      </patternFill>
    </fill>
  </fills>
  <borders count="2">
    <border/>
    <border>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Font="1"/>
    <xf borderId="0" fillId="0" fontId="2" numFmtId="0" xfId="0" applyAlignment="1" applyFont="1">
      <alignment horizontal="center" shrinkToFit="0" wrapText="1"/>
    </xf>
    <xf borderId="0" fillId="0" fontId="3" numFmtId="0" xfId="0" applyAlignment="1" applyFont="1">
      <alignment horizontal="center" shrinkToFit="0" wrapText="1"/>
    </xf>
    <xf borderId="0" fillId="0" fontId="4" numFmtId="0" xfId="0" applyFont="1"/>
    <xf borderId="0" fillId="0" fontId="2" numFmtId="14" xfId="0" applyFont="1" applyNumberFormat="1"/>
    <xf borderId="0" fillId="0" fontId="2" numFmtId="14" xfId="0" applyAlignment="1" applyFont="1" applyNumberFormat="1">
      <alignment horizontal="center" shrinkToFit="0" wrapText="1"/>
    </xf>
    <xf borderId="0" fillId="0" fontId="2" numFmtId="0" xfId="0" applyAlignment="1" applyFont="1">
      <alignment horizontal="center" readingOrder="0" shrinkToFit="0" wrapText="1"/>
    </xf>
    <xf borderId="0" fillId="0" fontId="2" numFmtId="0" xfId="0" applyAlignment="1" applyFont="1">
      <alignment readingOrder="0"/>
    </xf>
    <xf quotePrefix="1" borderId="0" fillId="0" fontId="2" numFmtId="0" xfId="0" applyAlignment="1" applyFont="1">
      <alignment horizontal="center" shrinkToFit="0" wrapText="1"/>
    </xf>
    <xf borderId="0" fillId="0" fontId="3" numFmtId="14" xfId="0" applyAlignment="1" applyFont="1" applyNumberFormat="1">
      <alignment horizontal="center" shrinkToFit="0" wrapText="1"/>
    </xf>
    <xf borderId="1" fillId="0" fontId="2" numFmtId="0" xfId="0" applyAlignment="1" applyBorder="1" applyFont="1">
      <alignment horizontal="center" shrinkToFit="0" wrapText="1"/>
    </xf>
    <xf borderId="1" fillId="0" fontId="2" numFmtId="0" xfId="0" applyBorder="1" applyFont="1"/>
    <xf borderId="1" fillId="0" fontId="2" numFmtId="14" xfId="0" applyBorder="1" applyFont="1" applyNumberFormat="1"/>
    <xf borderId="1" fillId="0" fontId="2" numFmtId="14" xfId="0" applyAlignment="1" applyBorder="1" applyFont="1" applyNumberFormat="1">
      <alignment horizontal="center" shrinkToFit="0" wrapText="1"/>
    </xf>
    <xf borderId="0" fillId="0" fontId="3" numFmtId="0" xfId="0" applyAlignment="1" applyFont="1">
      <alignment shrinkToFit="0" wrapText="1"/>
    </xf>
    <xf borderId="0" fillId="0" fontId="3" numFmtId="0" xfId="0" applyAlignment="1" applyFont="1">
      <alignment horizontal="right" shrinkToFit="0" wrapText="1"/>
    </xf>
    <xf borderId="0" fillId="0" fontId="2" numFmtId="164" xfId="0" applyAlignment="1" applyFont="1" applyNumberFormat="1">
      <alignment horizontal="center" shrinkToFit="0" wrapText="1"/>
    </xf>
    <xf borderId="0" fillId="0" fontId="5" numFmtId="0" xfId="0" applyAlignment="1" applyFont="1">
      <alignment horizontal="center" shrinkToFit="0" wrapText="1"/>
    </xf>
    <xf borderId="0" fillId="0" fontId="3" numFmtId="0" xfId="0" applyAlignment="1" applyFont="1">
      <alignment vertical="bottom"/>
    </xf>
    <xf borderId="0" fillId="0" fontId="3" numFmtId="0" xfId="0" applyAlignment="1" applyFont="1">
      <alignment horizontal="right" vertical="bottom"/>
    </xf>
    <xf borderId="0" fillId="0" fontId="2" numFmtId="0" xfId="0" applyAlignment="1" applyFont="1">
      <alignment vertical="bottom"/>
    </xf>
    <xf borderId="0" fillId="2" fontId="1"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2" numFmtId="14" xfId="0" applyAlignment="1" applyFont="1" applyNumberFormat="1">
      <alignment horizontal="center" shrinkToFit="0" vertical="center" wrapText="1"/>
    </xf>
    <xf borderId="0" fillId="0" fontId="4" numFmtId="164" xfId="0" applyAlignment="1" applyFont="1" applyNumberForma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shrinkToFit="0" vertical="center" wrapText="1"/>
    </xf>
    <xf borderId="0" fillId="0" fontId="4" numFmtId="0" xfId="0" applyAlignment="1" applyFont="1">
      <alignment shrinkToFit="0" wrapText="1"/>
    </xf>
    <xf quotePrefix="1" borderId="0" fillId="0" fontId="2" numFmtId="0" xfId="0" applyAlignment="1" applyFont="1">
      <alignment horizontal="center" shrinkToFit="0" vertical="center" wrapText="1"/>
    </xf>
    <xf borderId="0" fillId="0" fontId="3" numFmtId="14" xfId="0" applyAlignment="1" applyFont="1" applyNumberFormat="1">
      <alignment horizontal="center" shrinkToFit="0" vertical="center" wrapText="1"/>
    </xf>
    <xf borderId="0" fillId="0" fontId="2" numFmtId="0" xfId="0" applyAlignment="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14" xfId="0" applyAlignment="1" applyBorder="1" applyFont="1" applyNumberFormat="1">
      <alignment horizontal="center" shrinkToFit="0" vertical="center" wrapText="1"/>
    </xf>
    <xf borderId="0" fillId="0" fontId="4" numFmtId="0" xfId="0" applyAlignment="1" applyFont="1">
      <alignment shrinkToFit="0" vertical="center" wrapText="1"/>
    </xf>
    <xf borderId="0" fillId="0" fontId="3" numFmtId="0" xfId="0" applyAlignment="1" applyFont="1">
      <alignment shrinkToFit="0" vertical="center" wrapText="1"/>
    </xf>
    <xf borderId="0" fillId="0" fontId="3" numFmtId="0" xfId="0" applyAlignment="1" applyFont="1">
      <alignment horizontal="right" shrinkToFit="0" vertical="center" wrapText="1"/>
    </xf>
    <xf borderId="0" fillId="0" fontId="2" numFmtId="164" xfId="0" applyAlignment="1" applyFont="1" applyNumberFormat="1">
      <alignment horizontal="center" shrinkToFit="0" vertical="center" wrapText="1"/>
    </xf>
    <xf borderId="0" fillId="0" fontId="2" numFmtId="0" xfId="0" applyAlignment="1" applyFont="1">
      <alignment horizontal="center" shrinkToFit="0" vertical="center" wrapText="1"/>
    </xf>
    <xf borderId="0" fillId="0" fontId="5" numFmtId="0" xfId="0" applyAlignment="1" applyFont="1">
      <alignment horizontal="center" shrinkToFit="0" vertical="center" wrapText="1"/>
    </xf>
    <xf borderId="0" fillId="0" fontId="5" numFmtId="14" xfId="0" applyAlignment="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8.63"/>
    <col customWidth="1" min="4" max="5" width="19.0"/>
    <col customWidth="1" min="6" max="6" width="22.38"/>
    <col customWidth="1" min="7" max="7" width="23.13"/>
    <col customWidth="1" min="8" max="8" width="29.25"/>
    <col customWidth="1" min="9" max="9" width="24.38"/>
    <col customWidth="1" min="10" max="10" width="21.63"/>
    <col customWidth="1" min="11" max="11" width="24.0"/>
    <col customWidth="1" min="12" max="12" width="22.38"/>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3" t="s">
        <v>14</v>
      </c>
      <c r="D2" s="4" t="s">
        <v>15</v>
      </c>
      <c r="E2" s="3" t="s">
        <v>16</v>
      </c>
      <c r="F2" s="3" t="s">
        <v>17</v>
      </c>
      <c r="G2" s="3">
        <v>2.0</v>
      </c>
      <c r="H2" s="3" t="s">
        <v>18</v>
      </c>
      <c r="I2" s="3" t="s">
        <v>19</v>
      </c>
      <c r="J2" s="3">
        <v>12.0</v>
      </c>
      <c r="K2" s="3">
        <v>12.0</v>
      </c>
      <c r="L2" s="5" t="s">
        <v>20</v>
      </c>
    </row>
    <row r="3">
      <c r="A3" s="2" t="s">
        <v>12</v>
      </c>
      <c r="B3" s="2" t="s">
        <v>13</v>
      </c>
      <c r="C3" s="3" t="s">
        <v>14</v>
      </c>
      <c r="D3" s="4" t="s">
        <v>15</v>
      </c>
      <c r="E3" s="3" t="s">
        <v>21</v>
      </c>
      <c r="F3" s="3" t="s">
        <v>22</v>
      </c>
      <c r="G3" s="3">
        <v>2.0</v>
      </c>
      <c r="H3" s="3" t="s">
        <v>18</v>
      </c>
      <c r="I3" s="3" t="s">
        <v>18</v>
      </c>
      <c r="J3" s="3">
        <v>12.0</v>
      </c>
      <c r="K3" s="3">
        <v>12.0</v>
      </c>
      <c r="L3" s="5" t="s">
        <v>20</v>
      </c>
    </row>
    <row r="4">
      <c r="A4" s="2" t="s">
        <v>12</v>
      </c>
      <c r="B4" s="2" t="s">
        <v>13</v>
      </c>
      <c r="C4" s="3" t="s">
        <v>14</v>
      </c>
      <c r="D4" s="4" t="s">
        <v>15</v>
      </c>
      <c r="E4" s="3" t="s">
        <v>23</v>
      </c>
      <c r="F4" s="3" t="s">
        <v>24</v>
      </c>
      <c r="G4" s="3">
        <v>2.0</v>
      </c>
      <c r="H4" s="3" t="s">
        <v>18</v>
      </c>
      <c r="I4" s="3" t="s">
        <v>18</v>
      </c>
      <c r="J4" s="3">
        <v>7.0</v>
      </c>
      <c r="K4" s="3">
        <v>7.0</v>
      </c>
      <c r="L4" s="5" t="s">
        <v>25</v>
      </c>
    </row>
    <row r="5">
      <c r="A5" s="2" t="s">
        <v>12</v>
      </c>
      <c r="B5" s="2" t="s">
        <v>26</v>
      </c>
      <c r="C5" s="3" t="s">
        <v>27</v>
      </c>
      <c r="D5" s="4" t="s">
        <v>15</v>
      </c>
      <c r="E5" s="3" t="s">
        <v>28</v>
      </c>
      <c r="F5" s="3" t="s">
        <v>29</v>
      </c>
      <c r="G5" s="3">
        <v>2.0</v>
      </c>
      <c r="H5" s="3" t="s">
        <v>18</v>
      </c>
      <c r="I5" s="3" t="s">
        <v>18</v>
      </c>
      <c r="J5" s="3">
        <v>12.0</v>
      </c>
      <c r="K5" s="3">
        <v>12.0</v>
      </c>
      <c r="L5" s="5" t="s">
        <v>20</v>
      </c>
    </row>
    <row r="6">
      <c r="A6" s="2" t="s">
        <v>12</v>
      </c>
      <c r="B6" s="2" t="s">
        <v>26</v>
      </c>
      <c r="C6" s="3" t="s">
        <v>27</v>
      </c>
      <c r="D6" s="4" t="s">
        <v>15</v>
      </c>
      <c r="E6" s="3" t="s">
        <v>30</v>
      </c>
      <c r="F6" s="3" t="s">
        <v>31</v>
      </c>
      <c r="G6" s="3">
        <v>2.0</v>
      </c>
      <c r="H6" s="3" t="s">
        <v>18</v>
      </c>
      <c r="I6" s="3" t="s">
        <v>18</v>
      </c>
      <c r="J6" s="3">
        <v>10.0</v>
      </c>
      <c r="K6" s="3">
        <v>10.0</v>
      </c>
      <c r="L6" s="5" t="s">
        <v>20</v>
      </c>
    </row>
    <row r="7">
      <c r="A7" s="2" t="s">
        <v>12</v>
      </c>
      <c r="B7" s="2" t="s">
        <v>26</v>
      </c>
      <c r="C7" s="3" t="s">
        <v>27</v>
      </c>
      <c r="D7" s="4" t="s">
        <v>15</v>
      </c>
      <c r="E7" s="3" t="s">
        <v>32</v>
      </c>
      <c r="F7" s="3" t="s">
        <v>33</v>
      </c>
      <c r="G7" s="3">
        <v>2.0</v>
      </c>
      <c r="H7" s="3" t="s">
        <v>18</v>
      </c>
      <c r="I7" s="3" t="s">
        <v>18</v>
      </c>
      <c r="J7" s="3">
        <v>12.0</v>
      </c>
      <c r="K7" s="3">
        <v>12.0</v>
      </c>
      <c r="L7" s="5" t="s">
        <v>20</v>
      </c>
    </row>
    <row r="8">
      <c r="A8" s="2" t="s">
        <v>12</v>
      </c>
      <c r="B8" s="2" t="s">
        <v>26</v>
      </c>
      <c r="C8" s="3" t="s">
        <v>27</v>
      </c>
      <c r="D8" s="4" t="s">
        <v>15</v>
      </c>
      <c r="E8" s="3" t="s">
        <v>34</v>
      </c>
      <c r="F8" s="3" t="s">
        <v>35</v>
      </c>
      <c r="G8" s="3">
        <v>2.0</v>
      </c>
      <c r="H8" s="3" t="s">
        <v>19</v>
      </c>
      <c r="I8" s="3" t="s">
        <v>19</v>
      </c>
      <c r="J8" s="3">
        <v>9.0</v>
      </c>
      <c r="K8" s="3">
        <v>9.0</v>
      </c>
      <c r="L8" s="5" t="s">
        <v>25</v>
      </c>
    </row>
    <row r="9">
      <c r="A9" s="2" t="s">
        <v>12</v>
      </c>
      <c r="B9" s="2" t="s">
        <v>26</v>
      </c>
      <c r="C9" s="3" t="s">
        <v>27</v>
      </c>
      <c r="D9" s="4" t="s">
        <v>15</v>
      </c>
      <c r="E9" s="3" t="s">
        <v>36</v>
      </c>
      <c r="F9" s="3" t="s">
        <v>37</v>
      </c>
      <c r="G9" s="3">
        <v>2.0</v>
      </c>
      <c r="H9" s="3" t="s">
        <v>19</v>
      </c>
      <c r="I9" s="3" t="s">
        <v>18</v>
      </c>
      <c r="J9" s="3">
        <v>11.0</v>
      </c>
      <c r="K9" s="3">
        <v>11.0</v>
      </c>
      <c r="L9" s="5" t="s">
        <v>20</v>
      </c>
    </row>
    <row r="10">
      <c r="A10" s="2" t="s">
        <v>12</v>
      </c>
      <c r="B10" s="2" t="s">
        <v>26</v>
      </c>
      <c r="C10" s="3" t="s">
        <v>27</v>
      </c>
      <c r="D10" s="4" t="s">
        <v>15</v>
      </c>
      <c r="E10" s="3" t="s">
        <v>38</v>
      </c>
      <c r="F10" s="3" t="s">
        <v>39</v>
      </c>
      <c r="G10" s="3">
        <v>2.0</v>
      </c>
      <c r="H10" s="3" t="s">
        <v>18</v>
      </c>
      <c r="I10" s="3" t="s">
        <v>18</v>
      </c>
      <c r="J10" s="3">
        <v>12.0</v>
      </c>
      <c r="K10" s="3">
        <v>12.0</v>
      </c>
      <c r="L10" s="5" t="s">
        <v>20</v>
      </c>
    </row>
    <row r="11">
      <c r="A11" s="2" t="s">
        <v>12</v>
      </c>
      <c r="B11" s="2" t="s">
        <v>26</v>
      </c>
      <c r="C11" s="3" t="s">
        <v>27</v>
      </c>
      <c r="D11" s="4" t="s">
        <v>15</v>
      </c>
      <c r="E11" s="3" t="s">
        <v>40</v>
      </c>
      <c r="F11" s="3" t="s">
        <v>41</v>
      </c>
      <c r="G11" s="3">
        <v>2.0</v>
      </c>
      <c r="H11" s="3" t="s">
        <v>19</v>
      </c>
      <c r="I11" s="3" t="s">
        <v>18</v>
      </c>
      <c r="J11" s="3">
        <v>12.0</v>
      </c>
      <c r="K11" s="3">
        <v>12.0</v>
      </c>
      <c r="L11" s="5" t="s">
        <v>20</v>
      </c>
    </row>
    <row r="12">
      <c r="A12" s="2" t="s">
        <v>12</v>
      </c>
      <c r="B12" s="2" t="s">
        <v>26</v>
      </c>
      <c r="C12" s="3" t="s">
        <v>27</v>
      </c>
      <c r="D12" s="4" t="s">
        <v>15</v>
      </c>
      <c r="E12" s="3" t="s">
        <v>42</v>
      </c>
      <c r="F12" s="3" t="s">
        <v>43</v>
      </c>
      <c r="G12" s="3">
        <v>2.0</v>
      </c>
      <c r="H12" s="3" t="s">
        <v>18</v>
      </c>
      <c r="I12" s="3" t="s">
        <v>18</v>
      </c>
      <c r="J12" s="3">
        <v>11.0</v>
      </c>
      <c r="K12" s="3">
        <v>11.0</v>
      </c>
      <c r="L12" s="5" t="s">
        <v>20</v>
      </c>
    </row>
    <row r="13">
      <c r="A13" s="2" t="s">
        <v>12</v>
      </c>
      <c r="B13" s="2" t="s">
        <v>26</v>
      </c>
      <c r="C13" s="3" t="s">
        <v>27</v>
      </c>
      <c r="D13" s="4" t="s">
        <v>15</v>
      </c>
      <c r="E13" s="3" t="s">
        <v>44</v>
      </c>
      <c r="F13" s="3" t="s">
        <v>45</v>
      </c>
      <c r="G13" s="3">
        <v>2.0</v>
      </c>
      <c r="H13" s="3" t="s">
        <v>19</v>
      </c>
      <c r="I13" s="3" t="s">
        <v>19</v>
      </c>
      <c r="J13" s="3">
        <v>11.0</v>
      </c>
      <c r="K13" s="3">
        <v>11.0</v>
      </c>
      <c r="L13" s="5" t="s">
        <v>20</v>
      </c>
    </row>
    <row r="14">
      <c r="A14" s="2" t="s">
        <v>12</v>
      </c>
      <c r="B14" s="2" t="s">
        <v>26</v>
      </c>
      <c r="C14" s="3" t="s">
        <v>27</v>
      </c>
      <c r="D14" s="4" t="s">
        <v>15</v>
      </c>
      <c r="E14" s="3" t="s">
        <v>46</v>
      </c>
      <c r="F14" s="3" t="s">
        <v>47</v>
      </c>
      <c r="G14" s="3">
        <v>2.0</v>
      </c>
      <c r="H14" s="3" t="s">
        <v>18</v>
      </c>
      <c r="I14" s="3" t="s">
        <v>18</v>
      </c>
      <c r="J14" s="3">
        <v>9.0</v>
      </c>
      <c r="K14" s="3">
        <v>9.0</v>
      </c>
      <c r="L14" s="5" t="s">
        <v>25</v>
      </c>
    </row>
    <row r="15">
      <c r="A15" s="2" t="s">
        <v>12</v>
      </c>
      <c r="B15" s="2" t="s">
        <v>26</v>
      </c>
      <c r="C15" s="3" t="s">
        <v>27</v>
      </c>
      <c r="D15" s="4" t="s">
        <v>15</v>
      </c>
      <c r="E15" s="3" t="s">
        <v>48</v>
      </c>
      <c r="F15" s="3" t="s">
        <v>49</v>
      </c>
      <c r="G15" s="3">
        <v>2.0</v>
      </c>
      <c r="H15" s="3" t="s">
        <v>18</v>
      </c>
      <c r="I15" s="3" t="s">
        <v>18</v>
      </c>
      <c r="J15" s="3">
        <v>12.0</v>
      </c>
      <c r="K15" s="3">
        <v>12.0</v>
      </c>
      <c r="L15" s="5" t="s">
        <v>20</v>
      </c>
    </row>
    <row r="16">
      <c r="A16" s="2" t="s">
        <v>12</v>
      </c>
      <c r="B16" s="2" t="s">
        <v>26</v>
      </c>
      <c r="C16" s="3" t="s">
        <v>27</v>
      </c>
      <c r="D16" s="4" t="s">
        <v>15</v>
      </c>
      <c r="E16" s="3" t="s">
        <v>50</v>
      </c>
      <c r="F16" s="3" t="s">
        <v>51</v>
      </c>
      <c r="G16" s="3">
        <v>2.0</v>
      </c>
      <c r="H16" s="3" t="s">
        <v>18</v>
      </c>
      <c r="I16" s="3" t="s">
        <v>18</v>
      </c>
      <c r="J16" s="3">
        <v>12.0</v>
      </c>
      <c r="K16" s="3">
        <v>12.0</v>
      </c>
      <c r="L16" s="5" t="s">
        <v>20</v>
      </c>
    </row>
    <row r="17">
      <c r="A17" s="2" t="s">
        <v>12</v>
      </c>
      <c r="B17" s="2" t="s">
        <v>26</v>
      </c>
      <c r="C17" s="3" t="s">
        <v>27</v>
      </c>
      <c r="D17" s="4" t="s">
        <v>15</v>
      </c>
      <c r="E17" s="3" t="s">
        <v>52</v>
      </c>
      <c r="F17" s="3" t="s">
        <v>53</v>
      </c>
      <c r="G17" s="3">
        <v>2.0</v>
      </c>
      <c r="H17" s="3" t="s">
        <v>18</v>
      </c>
      <c r="I17" s="3" t="s">
        <v>18</v>
      </c>
      <c r="J17" s="3">
        <v>11.0</v>
      </c>
      <c r="K17" s="3">
        <v>11.0</v>
      </c>
      <c r="L17" s="5" t="s">
        <v>20</v>
      </c>
    </row>
    <row r="18">
      <c r="A18" s="2" t="s">
        <v>12</v>
      </c>
      <c r="B18" s="2" t="s">
        <v>26</v>
      </c>
      <c r="C18" s="3" t="s">
        <v>27</v>
      </c>
      <c r="D18" s="4" t="s">
        <v>15</v>
      </c>
      <c r="E18" s="3" t="s">
        <v>54</v>
      </c>
      <c r="F18" s="3" t="s">
        <v>55</v>
      </c>
      <c r="G18" s="3">
        <v>1.0</v>
      </c>
      <c r="H18" s="3" t="s">
        <v>18</v>
      </c>
      <c r="I18" s="6"/>
      <c r="J18" s="3">
        <v>12.0</v>
      </c>
      <c r="K18" s="2"/>
      <c r="L18" s="5" t="s">
        <v>20</v>
      </c>
    </row>
    <row r="19">
      <c r="A19" s="2" t="s">
        <v>12</v>
      </c>
      <c r="B19" s="2" t="s">
        <v>26</v>
      </c>
      <c r="C19" s="3" t="s">
        <v>27</v>
      </c>
      <c r="D19" s="4" t="s">
        <v>15</v>
      </c>
      <c r="E19" s="3" t="s">
        <v>56</v>
      </c>
      <c r="F19" s="3" t="s">
        <v>57</v>
      </c>
      <c r="G19" s="3">
        <v>1.0</v>
      </c>
      <c r="H19" s="3" t="s">
        <v>18</v>
      </c>
      <c r="I19" s="6"/>
      <c r="J19" s="3">
        <v>9.0</v>
      </c>
      <c r="K19" s="2"/>
      <c r="L19" s="5" t="s">
        <v>25</v>
      </c>
    </row>
    <row r="20">
      <c r="A20" s="2" t="s">
        <v>12</v>
      </c>
      <c r="B20" s="2" t="s">
        <v>26</v>
      </c>
      <c r="C20" s="3" t="s">
        <v>27</v>
      </c>
      <c r="D20" s="4" t="s">
        <v>15</v>
      </c>
      <c r="E20" s="3" t="s">
        <v>58</v>
      </c>
      <c r="F20" s="3" t="s">
        <v>59</v>
      </c>
      <c r="G20" s="3">
        <v>2.0</v>
      </c>
      <c r="H20" s="3" t="s">
        <v>18</v>
      </c>
      <c r="I20" s="7" t="s">
        <v>18</v>
      </c>
      <c r="J20" s="3">
        <v>12.0</v>
      </c>
      <c r="K20" s="3">
        <v>12.0</v>
      </c>
      <c r="L20" s="5" t="s">
        <v>20</v>
      </c>
    </row>
    <row r="21">
      <c r="A21" s="2" t="s">
        <v>12</v>
      </c>
      <c r="B21" s="2" t="s">
        <v>60</v>
      </c>
      <c r="C21" s="3" t="s">
        <v>61</v>
      </c>
      <c r="D21" s="4" t="s">
        <v>15</v>
      </c>
      <c r="E21" s="3" t="s">
        <v>62</v>
      </c>
      <c r="F21" s="3" t="s">
        <v>63</v>
      </c>
      <c r="G21" s="3">
        <v>1.0</v>
      </c>
      <c r="H21" s="3" t="s">
        <v>18</v>
      </c>
      <c r="I21" s="6"/>
      <c r="J21" s="3">
        <v>11.0</v>
      </c>
      <c r="K21" s="2"/>
      <c r="L21" s="5" t="s">
        <v>20</v>
      </c>
    </row>
    <row r="22">
      <c r="A22" s="2" t="s">
        <v>12</v>
      </c>
      <c r="B22" s="2" t="s">
        <v>60</v>
      </c>
      <c r="C22" s="3" t="s">
        <v>61</v>
      </c>
      <c r="D22" s="4" t="s">
        <v>15</v>
      </c>
      <c r="E22" s="3" t="s">
        <v>64</v>
      </c>
      <c r="F22" s="3" t="s">
        <v>65</v>
      </c>
      <c r="G22" s="3">
        <v>2.0</v>
      </c>
      <c r="H22" s="3" t="s">
        <v>18</v>
      </c>
      <c r="I22" s="7" t="s">
        <v>18</v>
      </c>
      <c r="J22" s="3">
        <v>9.0</v>
      </c>
      <c r="K22" s="3">
        <v>9.0</v>
      </c>
      <c r="L22" s="5" t="s">
        <v>25</v>
      </c>
    </row>
    <row r="23">
      <c r="A23" s="2" t="s">
        <v>12</v>
      </c>
      <c r="B23" s="2" t="s">
        <v>60</v>
      </c>
      <c r="C23" s="3" t="s">
        <v>61</v>
      </c>
      <c r="D23" s="4" t="s">
        <v>15</v>
      </c>
      <c r="E23" s="3" t="s">
        <v>66</v>
      </c>
      <c r="F23" s="3" t="s">
        <v>67</v>
      </c>
      <c r="G23" s="3">
        <v>1.0</v>
      </c>
      <c r="H23" s="3" t="s">
        <v>18</v>
      </c>
      <c r="I23" s="6"/>
      <c r="J23" s="3">
        <v>9.0</v>
      </c>
      <c r="K23" s="2"/>
      <c r="L23" s="5" t="s">
        <v>25</v>
      </c>
    </row>
    <row r="24">
      <c r="A24" s="2" t="s">
        <v>12</v>
      </c>
      <c r="B24" s="2" t="s">
        <v>68</v>
      </c>
      <c r="C24" s="3" t="s">
        <v>69</v>
      </c>
      <c r="D24" s="4" t="s">
        <v>15</v>
      </c>
      <c r="E24" s="3" t="s">
        <v>70</v>
      </c>
      <c r="F24" s="3" t="s">
        <v>71</v>
      </c>
      <c r="G24" s="3">
        <v>2.0</v>
      </c>
      <c r="H24" s="3" t="s">
        <v>18</v>
      </c>
      <c r="I24" s="7" t="s">
        <v>19</v>
      </c>
      <c r="J24" s="3">
        <v>11.0</v>
      </c>
      <c r="K24" s="3">
        <v>11.0</v>
      </c>
      <c r="L24" s="5" t="s">
        <v>20</v>
      </c>
    </row>
    <row r="25">
      <c r="A25" s="2" t="s">
        <v>12</v>
      </c>
      <c r="B25" s="2" t="s">
        <v>68</v>
      </c>
      <c r="C25" s="3" t="s">
        <v>69</v>
      </c>
      <c r="D25" s="4" t="s">
        <v>15</v>
      </c>
      <c r="E25" s="3" t="s">
        <v>72</v>
      </c>
      <c r="F25" s="3" t="s">
        <v>73</v>
      </c>
      <c r="G25" s="3">
        <v>2.0</v>
      </c>
      <c r="H25" s="3" t="s">
        <v>18</v>
      </c>
      <c r="I25" s="7" t="s">
        <v>18</v>
      </c>
      <c r="J25" s="3">
        <v>8.0</v>
      </c>
      <c r="K25" s="3">
        <v>8.0</v>
      </c>
      <c r="L25" s="5" t="s">
        <v>25</v>
      </c>
    </row>
    <row r="26">
      <c r="A26" s="2" t="s">
        <v>12</v>
      </c>
      <c r="B26" s="2" t="s">
        <v>68</v>
      </c>
      <c r="C26" s="3" t="s">
        <v>69</v>
      </c>
      <c r="D26" s="4" t="s">
        <v>15</v>
      </c>
      <c r="E26" s="3" t="s">
        <v>74</v>
      </c>
      <c r="F26" s="3" t="s">
        <v>75</v>
      </c>
      <c r="G26" s="3">
        <v>2.0</v>
      </c>
      <c r="H26" s="3" t="s">
        <v>18</v>
      </c>
      <c r="I26" s="7" t="s">
        <v>18</v>
      </c>
      <c r="J26" s="3">
        <v>9.0</v>
      </c>
      <c r="K26" s="3">
        <v>9.0</v>
      </c>
      <c r="L26" s="5" t="s">
        <v>25</v>
      </c>
    </row>
    <row r="27">
      <c r="A27" s="2" t="s">
        <v>12</v>
      </c>
      <c r="B27" s="2" t="s">
        <v>68</v>
      </c>
      <c r="C27" s="3" t="s">
        <v>69</v>
      </c>
      <c r="D27" s="4" t="s">
        <v>15</v>
      </c>
      <c r="E27" s="3" t="s">
        <v>76</v>
      </c>
      <c r="F27" s="3" t="s">
        <v>77</v>
      </c>
      <c r="G27" s="3">
        <v>1.0</v>
      </c>
      <c r="H27" s="3" t="s">
        <v>19</v>
      </c>
      <c r="I27" s="6"/>
      <c r="J27" s="3">
        <v>9.0</v>
      </c>
      <c r="K27" s="2"/>
      <c r="L27" s="5" t="s">
        <v>25</v>
      </c>
    </row>
    <row r="28">
      <c r="A28" s="2" t="s">
        <v>12</v>
      </c>
      <c r="B28" s="2" t="s">
        <v>78</v>
      </c>
      <c r="C28" s="3" t="s">
        <v>79</v>
      </c>
      <c r="D28" s="4" t="s">
        <v>15</v>
      </c>
      <c r="E28" s="3" t="s">
        <v>80</v>
      </c>
      <c r="F28" s="3" t="s">
        <v>81</v>
      </c>
      <c r="G28" s="3">
        <v>1.0</v>
      </c>
      <c r="H28" s="3" t="s">
        <v>19</v>
      </c>
      <c r="I28" s="6"/>
      <c r="J28" s="3">
        <v>12.0</v>
      </c>
      <c r="K28" s="2"/>
      <c r="L28" s="5" t="s">
        <v>20</v>
      </c>
    </row>
    <row r="29">
      <c r="A29" s="2" t="s">
        <v>12</v>
      </c>
      <c r="B29" s="2" t="s">
        <v>82</v>
      </c>
      <c r="C29" s="3" t="s">
        <v>83</v>
      </c>
      <c r="D29" s="4" t="s">
        <v>15</v>
      </c>
      <c r="E29" s="3" t="s">
        <v>84</v>
      </c>
      <c r="F29" s="3" t="s">
        <v>85</v>
      </c>
      <c r="G29" s="3">
        <v>2.0</v>
      </c>
      <c r="H29" s="3" t="s">
        <v>18</v>
      </c>
      <c r="I29" s="7" t="s">
        <v>18</v>
      </c>
      <c r="J29" s="3">
        <v>12.0</v>
      </c>
      <c r="K29" s="3">
        <v>11.0</v>
      </c>
      <c r="L29" s="5" t="s">
        <v>20</v>
      </c>
    </row>
    <row r="30">
      <c r="A30" s="2" t="s">
        <v>12</v>
      </c>
      <c r="B30" s="2" t="s">
        <v>82</v>
      </c>
      <c r="C30" s="3" t="s">
        <v>83</v>
      </c>
      <c r="D30" s="4" t="s">
        <v>15</v>
      </c>
      <c r="E30" s="3" t="s">
        <v>86</v>
      </c>
      <c r="F30" s="3" t="s">
        <v>87</v>
      </c>
      <c r="G30" s="3">
        <v>2.0</v>
      </c>
      <c r="H30" s="3" t="s">
        <v>19</v>
      </c>
      <c r="I30" s="7" t="s">
        <v>19</v>
      </c>
      <c r="J30" s="3">
        <v>10.0</v>
      </c>
      <c r="K30" s="3">
        <v>10.0</v>
      </c>
      <c r="L30" s="5" t="s">
        <v>20</v>
      </c>
    </row>
    <row r="31">
      <c r="A31" s="2" t="s">
        <v>12</v>
      </c>
      <c r="B31" s="2" t="s">
        <v>82</v>
      </c>
      <c r="C31" s="3" t="s">
        <v>83</v>
      </c>
      <c r="D31" s="4" t="s">
        <v>15</v>
      </c>
      <c r="E31" s="3" t="s">
        <v>88</v>
      </c>
      <c r="F31" s="3" t="s">
        <v>89</v>
      </c>
      <c r="G31" s="3">
        <v>2.0</v>
      </c>
      <c r="H31" s="3" t="s">
        <v>19</v>
      </c>
      <c r="I31" s="7" t="s">
        <v>18</v>
      </c>
      <c r="J31" s="3">
        <v>11.0</v>
      </c>
      <c r="K31" s="3">
        <v>11.0</v>
      </c>
      <c r="L31" s="5" t="s">
        <v>20</v>
      </c>
    </row>
    <row r="32">
      <c r="A32" s="2" t="s">
        <v>12</v>
      </c>
      <c r="B32" s="2" t="s">
        <v>82</v>
      </c>
      <c r="C32" s="3" t="s">
        <v>83</v>
      </c>
      <c r="D32" s="4" t="s">
        <v>15</v>
      </c>
      <c r="E32" s="3" t="s">
        <v>90</v>
      </c>
      <c r="F32" s="3" t="s">
        <v>91</v>
      </c>
      <c r="G32" s="3">
        <v>1.0</v>
      </c>
      <c r="H32" s="3" t="s">
        <v>18</v>
      </c>
      <c r="I32" s="6"/>
      <c r="J32" s="3">
        <v>11.0</v>
      </c>
      <c r="K32" s="2"/>
      <c r="L32" s="5" t="s">
        <v>20</v>
      </c>
    </row>
    <row r="33">
      <c r="A33" s="2" t="s">
        <v>12</v>
      </c>
      <c r="B33" s="2" t="s">
        <v>92</v>
      </c>
      <c r="C33" s="3" t="s">
        <v>93</v>
      </c>
      <c r="D33" s="4" t="s">
        <v>15</v>
      </c>
      <c r="E33" s="3" t="s">
        <v>94</v>
      </c>
      <c r="F33" s="3" t="s">
        <v>95</v>
      </c>
      <c r="G33" s="3">
        <v>2.0</v>
      </c>
      <c r="H33" s="3" t="s">
        <v>18</v>
      </c>
      <c r="I33" s="7" t="s">
        <v>18</v>
      </c>
      <c r="J33" s="3">
        <v>8.0</v>
      </c>
      <c r="K33" s="3">
        <v>8.0</v>
      </c>
      <c r="L33" s="5" t="s">
        <v>25</v>
      </c>
    </row>
    <row r="34">
      <c r="A34" s="2" t="s">
        <v>12</v>
      </c>
      <c r="B34" s="2" t="s">
        <v>92</v>
      </c>
      <c r="C34" s="3" t="s">
        <v>93</v>
      </c>
      <c r="D34" s="4" t="s">
        <v>15</v>
      </c>
      <c r="E34" s="3" t="s">
        <v>96</v>
      </c>
      <c r="F34" s="3" t="s">
        <v>97</v>
      </c>
      <c r="G34" s="3">
        <v>2.0</v>
      </c>
      <c r="H34" s="3" t="s">
        <v>18</v>
      </c>
      <c r="I34" s="7" t="s">
        <v>19</v>
      </c>
      <c r="J34" s="3">
        <v>11.0</v>
      </c>
      <c r="K34" s="3">
        <v>11.0</v>
      </c>
      <c r="L34" s="5" t="s">
        <v>20</v>
      </c>
    </row>
    <row r="35">
      <c r="A35" s="2" t="s">
        <v>12</v>
      </c>
      <c r="B35" s="2" t="s">
        <v>92</v>
      </c>
      <c r="C35" s="3" t="s">
        <v>93</v>
      </c>
      <c r="D35" s="4" t="s">
        <v>15</v>
      </c>
      <c r="E35" s="3" t="s">
        <v>98</v>
      </c>
      <c r="F35" s="3" t="s">
        <v>99</v>
      </c>
      <c r="G35" s="3">
        <v>2.0</v>
      </c>
      <c r="H35" s="3" t="s">
        <v>18</v>
      </c>
      <c r="I35" s="7" t="s">
        <v>18</v>
      </c>
      <c r="J35" s="3">
        <v>12.0</v>
      </c>
      <c r="K35" s="3">
        <v>12.0</v>
      </c>
      <c r="L35" s="5" t="s">
        <v>20</v>
      </c>
    </row>
    <row r="36">
      <c r="A36" s="2" t="s">
        <v>12</v>
      </c>
      <c r="B36" s="2" t="s">
        <v>92</v>
      </c>
      <c r="C36" s="3" t="s">
        <v>93</v>
      </c>
      <c r="D36" s="4" t="s">
        <v>15</v>
      </c>
      <c r="E36" s="3" t="s">
        <v>100</v>
      </c>
      <c r="F36" s="3" t="s">
        <v>101</v>
      </c>
      <c r="G36" s="3">
        <v>2.0</v>
      </c>
      <c r="H36" s="3" t="s">
        <v>18</v>
      </c>
      <c r="I36" s="7" t="s">
        <v>18</v>
      </c>
      <c r="J36" s="3">
        <v>11.0</v>
      </c>
      <c r="K36" s="3">
        <v>11.0</v>
      </c>
      <c r="L36" s="5" t="s">
        <v>20</v>
      </c>
    </row>
    <row r="37">
      <c r="A37" s="2" t="s">
        <v>12</v>
      </c>
      <c r="B37" s="2" t="s">
        <v>92</v>
      </c>
      <c r="C37" s="3" t="s">
        <v>93</v>
      </c>
      <c r="D37" s="4" t="s">
        <v>15</v>
      </c>
      <c r="E37" s="3" t="s">
        <v>102</v>
      </c>
      <c r="F37" s="3" t="s">
        <v>103</v>
      </c>
      <c r="G37" s="3">
        <v>2.0</v>
      </c>
      <c r="H37" s="3" t="s">
        <v>19</v>
      </c>
      <c r="I37" s="7" t="s">
        <v>18</v>
      </c>
      <c r="J37" s="3">
        <v>12.0</v>
      </c>
      <c r="K37" s="3">
        <v>12.0</v>
      </c>
      <c r="L37" s="5" t="s">
        <v>20</v>
      </c>
    </row>
    <row r="38">
      <c r="A38" s="2" t="s">
        <v>12</v>
      </c>
      <c r="B38" s="2" t="s">
        <v>92</v>
      </c>
      <c r="C38" s="3" t="s">
        <v>93</v>
      </c>
      <c r="D38" s="4" t="s">
        <v>15</v>
      </c>
      <c r="E38" s="3" t="s">
        <v>104</v>
      </c>
      <c r="F38" s="3" t="s">
        <v>105</v>
      </c>
      <c r="G38" s="3">
        <v>1.0</v>
      </c>
      <c r="H38" s="3" t="s">
        <v>18</v>
      </c>
      <c r="I38" s="6"/>
      <c r="J38" s="3">
        <v>9.0</v>
      </c>
      <c r="K38" s="2"/>
      <c r="L38" s="5" t="s">
        <v>25</v>
      </c>
    </row>
    <row r="39">
      <c r="A39" s="2" t="s">
        <v>12</v>
      </c>
      <c r="B39" s="2" t="s">
        <v>92</v>
      </c>
      <c r="C39" s="3" t="s">
        <v>93</v>
      </c>
      <c r="D39" s="4" t="s">
        <v>15</v>
      </c>
      <c r="E39" s="3" t="s">
        <v>106</v>
      </c>
      <c r="F39" s="3" t="s">
        <v>107</v>
      </c>
      <c r="G39" s="3">
        <v>2.0</v>
      </c>
      <c r="H39" s="3" t="s">
        <v>18</v>
      </c>
      <c r="I39" s="7" t="s">
        <v>18</v>
      </c>
      <c r="J39" s="3">
        <v>11.0</v>
      </c>
      <c r="K39" s="3">
        <v>12.0</v>
      </c>
      <c r="L39" s="5" t="s">
        <v>20</v>
      </c>
    </row>
    <row r="40">
      <c r="A40" s="2" t="s">
        <v>12</v>
      </c>
      <c r="B40" s="2" t="s">
        <v>92</v>
      </c>
      <c r="C40" s="3" t="s">
        <v>93</v>
      </c>
      <c r="D40" s="4" t="s">
        <v>15</v>
      </c>
      <c r="E40" s="3" t="s">
        <v>108</v>
      </c>
      <c r="F40" s="3" t="s">
        <v>109</v>
      </c>
      <c r="G40" s="3">
        <v>1.0</v>
      </c>
      <c r="H40" s="3" t="s">
        <v>18</v>
      </c>
      <c r="I40" s="6"/>
      <c r="J40" s="3">
        <v>9.0</v>
      </c>
      <c r="K40" s="2"/>
      <c r="L40" s="5" t="s">
        <v>25</v>
      </c>
    </row>
    <row r="41">
      <c r="A41" s="2" t="s">
        <v>12</v>
      </c>
      <c r="B41" s="2" t="s">
        <v>92</v>
      </c>
      <c r="C41" s="3" t="s">
        <v>93</v>
      </c>
      <c r="D41" s="4" t="s">
        <v>15</v>
      </c>
      <c r="E41" s="3" t="s">
        <v>110</v>
      </c>
      <c r="F41" s="3" t="s">
        <v>111</v>
      </c>
      <c r="G41" s="3">
        <v>2.0</v>
      </c>
      <c r="H41" s="3" t="s">
        <v>18</v>
      </c>
      <c r="I41" s="7" t="s">
        <v>18</v>
      </c>
      <c r="J41" s="3">
        <v>9.0</v>
      </c>
      <c r="K41" s="3">
        <v>9.0</v>
      </c>
      <c r="L41" s="5" t="s">
        <v>25</v>
      </c>
    </row>
    <row r="42">
      <c r="A42" s="2" t="s">
        <v>12</v>
      </c>
      <c r="B42" s="2" t="s">
        <v>92</v>
      </c>
      <c r="C42" s="3" t="s">
        <v>93</v>
      </c>
      <c r="D42" s="4" t="s">
        <v>15</v>
      </c>
      <c r="E42" s="3" t="s">
        <v>112</v>
      </c>
      <c r="F42" s="3" t="s">
        <v>113</v>
      </c>
      <c r="G42" s="3">
        <v>2.0</v>
      </c>
      <c r="H42" s="3" t="s">
        <v>18</v>
      </c>
      <c r="I42" s="7" t="s">
        <v>18</v>
      </c>
      <c r="J42" s="3">
        <v>9.0</v>
      </c>
      <c r="K42" s="3">
        <v>9.0</v>
      </c>
      <c r="L42" s="5" t="s">
        <v>25</v>
      </c>
    </row>
    <row r="43">
      <c r="A43" s="2" t="s">
        <v>12</v>
      </c>
      <c r="B43" s="2" t="s">
        <v>114</v>
      </c>
      <c r="C43" s="3" t="s">
        <v>115</v>
      </c>
      <c r="D43" s="4" t="s">
        <v>15</v>
      </c>
      <c r="E43" s="3" t="s">
        <v>116</v>
      </c>
      <c r="F43" s="3" t="s">
        <v>117</v>
      </c>
      <c r="G43" s="3">
        <v>1.0</v>
      </c>
      <c r="H43" s="3" t="s">
        <v>19</v>
      </c>
      <c r="I43" s="6"/>
      <c r="J43" s="3">
        <v>11.0</v>
      </c>
      <c r="K43" s="2"/>
      <c r="L43" s="5" t="s">
        <v>20</v>
      </c>
    </row>
    <row r="44">
      <c r="A44" s="2" t="s">
        <v>12</v>
      </c>
      <c r="B44" s="2" t="s">
        <v>114</v>
      </c>
      <c r="C44" s="3" t="s">
        <v>115</v>
      </c>
      <c r="D44" s="4" t="s">
        <v>15</v>
      </c>
      <c r="E44" s="3" t="s">
        <v>118</v>
      </c>
      <c r="F44" s="3" t="s">
        <v>119</v>
      </c>
      <c r="G44" s="3">
        <v>2.0</v>
      </c>
      <c r="H44" s="3" t="s">
        <v>18</v>
      </c>
      <c r="I44" s="7" t="s">
        <v>18</v>
      </c>
      <c r="J44" s="3">
        <v>11.0</v>
      </c>
      <c r="K44" s="8">
        <v>10.0</v>
      </c>
      <c r="L44" s="5" t="s">
        <v>20</v>
      </c>
    </row>
    <row r="45">
      <c r="A45" s="2" t="s">
        <v>12</v>
      </c>
      <c r="B45" s="2" t="s">
        <v>114</v>
      </c>
      <c r="C45" s="3" t="s">
        <v>115</v>
      </c>
      <c r="D45" s="4" t="s">
        <v>15</v>
      </c>
      <c r="E45" s="3" t="s">
        <v>120</v>
      </c>
      <c r="F45" s="3" t="s">
        <v>121</v>
      </c>
      <c r="G45" s="3">
        <v>2.0</v>
      </c>
      <c r="H45" s="3" t="s">
        <v>18</v>
      </c>
      <c r="I45" s="7" t="s">
        <v>18</v>
      </c>
      <c r="J45" s="3">
        <v>12.0</v>
      </c>
      <c r="K45" s="8">
        <v>11.0</v>
      </c>
      <c r="L45" s="5" t="s">
        <v>20</v>
      </c>
    </row>
    <row r="46">
      <c r="A46" s="2" t="s">
        <v>12</v>
      </c>
      <c r="B46" s="2" t="s">
        <v>114</v>
      </c>
      <c r="C46" s="3" t="s">
        <v>115</v>
      </c>
      <c r="D46" s="4" t="s">
        <v>15</v>
      </c>
      <c r="E46" s="3" t="s">
        <v>122</v>
      </c>
      <c r="F46" s="3" t="s">
        <v>123</v>
      </c>
      <c r="G46" s="3">
        <v>2.0</v>
      </c>
      <c r="H46" s="3" t="s">
        <v>18</v>
      </c>
      <c r="I46" s="7" t="s">
        <v>18</v>
      </c>
      <c r="J46" s="3">
        <v>11.0</v>
      </c>
      <c r="K46" s="8">
        <v>10.0</v>
      </c>
      <c r="L46" s="5" t="s">
        <v>20</v>
      </c>
    </row>
    <row r="47">
      <c r="A47" s="2" t="s">
        <v>12</v>
      </c>
      <c r="B47" s="2" t="s">
        <v>114</v>
      </c>
      <c r="C47" s="3" t="s">
        <v>115</v>
      </c>
      <c r="D47" s="4" t="s">
        <v>15</v>
      </c>
      <c r="E47" s="3" t="s">
        <v>124</v>
      </c>
      <c r="F47" s="3" t="s">
        <v>125</v>
      </c>
      <c r="G47" s="3">
        <v>2.0</v>
      </c>
      <c r="H47" s="3" t="s">
        <v>19</v>
      </c>
      <c r="I47" s="7" t="s">
        <v>19</v>
      </c>
      <c r="J47" s="3">
        <v>11.0</v>
      </c>
      <c r="K47" s="8">
        <v>10.0</v>
      </c>
      <c r="L47" s="5" t="s">
        <v>20</v>
      </c>
    </row>
    <row r="48">
      <c r="A48" s="2" t="s">
        <v>12</v>
      </c>
      <c r="B48" s="2" t="s">
        <v>114</v>
      </c>
      <c r="C48" s="3" t="s">
        <v>115</v>
      </c>
      <c r="D48" s="4" t="s">
        <v>15</v>
      </c>
      <c r="E48" s="3" t="s">
        <v>126</v>
      </c>
      <c r="F48" s="3" t="s">
        <v>127</v>
      </c>
      <c r="G48" s="3">
        <v>2.0</v>
      </c>
      <c r="H48" s="3" t="s">
        <v>18</v>
      </c>
      <c r="I48" s="7" t="s">
        <v>18</v>
      </c>
      <c r="J48" s="3">
        <v>11.0</v>
      </c>
      <c r="K48" s="8">
        <v>10.0</v>
      </c>
      <c r="L48" s="5" t="s">
        <v>20</v>
      </c>
    </row>
    <row r="49">
      <c r="A49" s="2" t="s">
        <v>12</v>
      </c>
      <c r="B49" s="2" t="s">
        <v>114</v>
      </c>
      <c r="C49" s="3" t="s">
        <v>115</v>
      </c>
      <c r="D49" s="4" t="s">
        <v>15</v>
      </c>
      <c r="E49" s="3" t="s">
        <v>128</v>
      </c>
      <c r="F49" s="3" t="s">
        <v>129</v>
      </c>
      <c r="G49" s="3">
        <v>1.0</v>
      </c>
      <c r="H49" s="3" t="s">
        <v>19</v>
      </c>
      <c r="I49" s="6"/>
      <c r="J49" s="3">
        <v>11.0</v>
      </c>
      <c r="K49" s="2"/>
      <c r="L49" s="5" t="s">
        <v>20</v>
      </c>
    </row>
    <row r="50">
      <c r="A50" s="2" t="s">
        <v>12</v>
      </c>
      <c r="B50" s="2" t="s">
        <v>114</v>
      </c>
      <c r="C50" s="3" t="s">
        <v>115</v>
      </c>
      <c r="D50" s="4" t="s">
        <v>15</v>
      </c>
      <c r="E50" s="3" t="s">
        <v>130</v>
      </c>
      <c r="F50" s="3" t="s">
        <v>131</v>
      </c>
      <c r="G50" s="3">
        <v>2.0</v>
      </c>
      <c r="H50" s="3" t="s">
        <v>18</v>
      </c>
      <c r="I50" s="7" t="s">
        <v>18</v>
      </c>
      <c r="J50" s="3">
        <v>12.0</v>
      </c>
      <c r="K50" s="8">
        <v>11.0</v>
      </c>
      <c r="L50" s="5" t="s">
        <v>20</v>
      </c>
    </row>
    <row r="51">
      <c r="A51" s="2" t="s">
        <v>12</v>
      </c>
      <c r="B51" s="2" t="s">
        <v>132</v>
      </c>
      <c r="C51" s="3" t="s">
        <v>133</v>
      </c>
      <c r="D51" s="4" t="s">
        <v>15</v>
      </c>
      <c r="E51" s="3" t="s">
        <v>134</v>
      </c>
      <c r="F51" s="3" t="s">
        <v>135</v>
      </c>
      <c r="G51" s="3">
        <v>2.0</v>
      </c>
      <c r="H51" s="3" t="s">
        <v>19</v>
      </c>
      <c r="I51" s="7" t="s">
        <v>19</v>
      </c>
      <c r="J51" s="3">
        <v>11.0</v>
      </c>
      <c r="K51" s="8">
        <v>10.0</v>
      </c>
      <c r="L51" s="5" t="s">
        <v>20</v>
      </c>
    </row>
    <row r="52">
      <c r="A52" s="2" t="s">
        <v>12</v>
      </c>
      <c r="B52" s="2" t="s">
        <v>136</v>
      </c>
      <c r="C52" s="3" t="s">
        <v>137</v>
      </c>
      <c r="D52" s="4" t="s">
        <v>15</v>
      </c>
      <c r="E52" s="3" t="s">
        <v>138</v>
      </c>
      <c r="F52" s="3" t="s">
        <v>139</v>
      </c>
      <c r="G52" s="3">
        <v>1.0</v>
      </c>
      <c r="H52" s="3" t="s">
        <v>19</v>
      </c>
      <c r="I52" s="6"/>
      <c r="J52" s="3">
        <v>9.0</v>
      </c>
      <c r="K52" s="6"/>
      <c r="L52" s="5" t="s">
        <v>25</v>
      </c>
    </row>
    <row r="53">
      <c r="A53" s="2" t="s">
        <v>12</v>
      </c>
      <c r="B53" s="2" t="s">
        <v>136</v>
      </c>
      <c r="C53" s="3" t="s">
        <v>137</v>
      </c>
      <c r="D53" s="4" t="s">
        <v>15</v>
      </c>
      <c r="E53" s="3" t="s">
        <v>140</v>
      </c>
      <c r="F53" s="3" t="s">
        <v>141</v>
      </c>
      <c r="G53" s="3">
        <v>1.0</v>
      </c>
      <c r="H53" s="3" t="s">
        <v>18</v>
      </c>
      <c r="I53" s="6"/>
      <c r="J53" s="3">
        <v>8.0</v>
      </c>
      <c r="K53" s="6"/>
      <c r="L53" s="5" t="s">
        <v>25</v>
      </c>
    </row>
    <row r="54">
      <c r="A54" s="2" t="s">
        <v>12</v>
      </c>
      <c r="B54" s="2" t="s">
        <v>136</v>
      </c>
      <c r="C54" s="3" t="s">
        <v>137</v>
      </c>
      <c r="D54" s="4" t="s">
        <v>15</v>
      </c>
      <c r="E54" s="3" t="s">
        <v>142</v>
      </c>
      <c r="F54" s="3" t="s">
        <v>143</v>
      </c>
      <c r="G54" s="3">
        <v>2.0</v>
      </c>
      <c r="H54" s="3" t="s">
        <v>18</v>
      </c>
      <c r="I54" s="7" t="s">
        <v>18</v>
      </c>
      <c r="J54" s="3">
        <v>9.0</v>
      </c>
      <c r="K54" s="8">
        <v>8.0</v>
      </c>
      <c r="L54" s="5" t="s">
        <v>25</v>
      </c>
    </row>
    <row r="55">
      <c r="A55" s="2" t="s">
        <v>12</v>
      </c>
      <c r="B55" s="2" t="s">
        <v>136</v>
      </c>
      <c r="C55" s="3" t="s">
        <v>137</v>
      </c>
      <c r="D55" s="4" t="s">
        <v>15</v>
      </c>
      <c r="E55" s="3" t="s">
        <v>144</v>
      </c>
      <c r="F55" s="3" t="s">
        <v>145</v>
      </c>
      <c r="G55" s="3">
        <v>1.0</v>
      </c>
      <c r="H55" s="3" t="s">
        <v>18</v>
      </c>
      <c r="I55" s="6"/>
      <c r="J55" s="3">
        <v>9.0</v>
      </c>
      <c r="K55" s="6"/>
      <c r="L55" s="5" t="s">
        <v>25</v>
      </c>
    </row>
    <row r="56">
      <c r="A56" s="2" t="s">
        <v>12</v>
      </c>
      <c r="B56" s="2" t="s">
        <v>136</v>
      </c>
      <c r="C56" s="3" t="s">
        <v>137</v>
      </c>
      <c r="D56" s="4" t="s">
        <v>15</v>
      </c>
      <c r="E56" s="3" t="s">
        <v>146</v>
      </c>
      <c r="F56" s="3" t="s">
        <v>147</v>
      </c>
      <c r="G56" s="3">
        <v>1.0</v>
      </c>
      <c r="H56" s="3" t="s">
        <v>18</v>
      </c>
      <c r="I56" s="6"/>
      <c r="J56" s="3">
        <v>7.0</v>
      </c>
      <c r="K56" s="6"/>
      <c r="L56" s="5" t="s">
        <v>25</v>
      </c>
    </row>
    <row r="57">
      <c r="A57" s="2" t="s">
        <v>12</v>
      </c>
      <c r="B57" s="2" t="s">
        <v>136</v>
      </c>
      <c r="C57" s="3" t="s">
        <v>137</v>
      </c>
      <c r="D57" s="4" t="s">
        <v>15</v>
      </c>
      <c r="E57" s="3" t="s">
        <v>148</v>
      </c>
      <c r="F57" s="3" t="s">
        <v>149</v>
      </c>
      <c r="G57" s="3">
        <v>1.0</v>
      </c>
      <c r="H57" s="3" t="s">
        <v>18</v>
      </c>
      <c r="I57" s="6"/>
      <c r="J57" s="3">
        <v>8.0</v>
      </c>
      <c r="K57" s="6"/>
      <c r="L57" s="5" t="s">
        <v>25</v>
      </c>
    </row>
    <row r="58">
      <c r="A58" s="2" t="s">
        <v>12</v>
      </c>
      <c r="B58" s="2" t="s">
        <v>136</v>
      </c>
      <c r="C58" s="3" t="s">
        <v>137</v>
      </c>
      <c r="D58" s="4" t="s">
        <v>15</v>
      </c>
      <c r="E58" s="3" t="s">
        <v>150</v>
      </c>
      <c r="F58" s="3" t="s">
        <v>151</v>
      </c>
      <c r="G58" s="3">
        <v>2.0</v>
      </c>
      <c r="H58" s="3" t="s">
        <v>18</v>
      </c>
      <c r="I58" s="7" t="s">
        <v>18</v>
      </c>
      <c r="J58" s="3">
        <v>8.0</v>
      </c>
      <c r="K58" s="8">
        <v>7.0</v>
      </c>
      <c r="L58" s="5" t="s">
        <v>25</v>
      </c>
    </row>
    <row r="59">
      <c r="A59" s="2" t="s">
        <v>12</v>
      </c>
      <c r="B59" s="2" t="s">
        <v>136</v>
      </c>
      <c r="C59" s="3" t="s">
        <v>137</v>
      </c>
      <c r="D59" s="4" t="s">
        <v>15</v>
      </c>
      <c r="E59" s="3" t="s">
        <v>152</v>
      </c>
      <c r="F59" s="3" t="s">
        <v>153</v>
      </c>
      <c r="G59" s="3">
        <v>2.0</v>
      </c>
      <c r="H59" s="3" t="s">
        <v>18</v>
      </c>
      <c r="I59" s="7" t="s">
        <v>18</v>
      </c>
      <c r="J59" s="3">
        <v>9.0</v>
      </c>
      <c r="K59" s="8">
        <v>8.0</v>
      </c>
      <c r="L59" s="5" t="s">
        <v>25</v>
      </c>
    </row>
    <row r="60">
      <c r="A60" s="2" t="s">
        <v>12</v>
      </c>
      <c r="B60" s="2" t="s">
        <v>136</v>
      </c>
      <c r="C60" s="3" t="s">
        <v>137</v>
      </c>
      <c r="D60" s="4" t="s">
        <v>15</v>
      </c>
      <c r="E60" s="3" t="s">
        <v>154</v>
      </c>
      <c r="F60" s="3" t="s">
        <v>155</v>
      </c>
      <c r="G60" s="3">
        <v>1.0</v>
      </c>
      <c r="H60" s="3" t="s">
        <v>18</v>
      </c>
      <c r="I60" s="6"/>
      <c r="J60" s="3">
        <v>9.0</v>
      </c>
      <c r="K60" s="6"/>
      <c r="L60" s="5" t="s">
        <v>25</v>
      </c>
    </row>
    <row r="61">
      <c r="A61" s="2" t="s">
        <v>12</v>
      </c>
      <c r="B61" s="2" t="s">
        <v>136</v>
      </c>
      <c r="C61" s="3" t="s">
        <v>137</v>
      </c>
      <c r="D61" s="4" t="s">
        <v>15</v>
      </c>
      <c r="E61" s="3" t="s">
        <v>156</v>
      </c>
      <c r="F61" s="3" t="s">
        <v>157</v>
      </c>
      <c r="G61" s="3">
        <v>1.0</v>
      </c>
      <c r="H61" s="3" t="s">
        <v>18</v>
      </c>
      <c r="I61" s="6"/>
      <c r="J61" s="3">
        <v>8.0</v>
      </c>
      <c r="K61" s="6"/>
      <c r="L61" s="5" t="s">
        <v>25</v>
      </c>
    </row>
    <row r="62">
      <c r="A62" s="2" t="s">
        <v>12</v>
      </c>
      <c r="B62" s="2" t="s">
        <v>136</v>
      </c>
      <c r="C62" s="3" t="s">
        <v>137</v>
      </c>
      <c r="D62" s="4" t="s">
        <v>15</v>
      </c>
      <c r="E62" s="3" t="s">
        <v>158</v>
      </c>
      <c r="F62" s="3" t="s">
        <v>159</v>
      </c>
      <c r="G62" s="3">
        <v>2.0</v>
      </c>
      <c r="H62" s="3" t="s">
        <v>18</v>
      </c>
      <c r="I62" s="7" t="s">
        <v>18</v>
      </c>
      <c r="J62" s="3">
        <v>9.0</v>
      </c>
      <c r="K62" s="8">
        <v>8.0</v>
      </c>
      <c r="L62" s="5" t="s">
        <v>25</v>
      </c>
    </row>
    <row r="63">
      <c r="A63" s="2" t="s">
        <v>12</v>
      </c>
      <c r="B63" s="2" t="s">
        <v>136</v>
      </c>
      <c r="C63" s="3" t="s">
        <v>137</v>
      </c>
      <c r="D63" s="4" t="s">
        <v>15</v>
      </c>
      <c r="E63" s="3" t="s">
        <v>160</v>
      </c>
      <c r="F63" s="3" t="s">
        <v>161</v>
      </c>
      <c r="G63" s="3">
        <v>2.0</v>
      </c>
      <c r="H63" s="3" t="s">
        <v>19</v>
      </c>
      <c r="I63" s="7" t="s">
        <v>19</v>
      </c>
      <c r="J63" s="3">
        <v>9.0</v>
      </c>
      <c r="K63" s="8">
        <v>8.0</v>
      </c>
      <c r="L63" s="5" t="s">
        <v>25</v>
      </c>
    </row>
    <row r="64">
      <c r="A64" s="2" t="s">
        <v>12</v>
      </c>
      <c r="B64" s="2" t="s">
        <v>162</v>
      </c>
      <c r="C64" s="3" t="s">
        <v>163</v>
      </c>
      <c r="D64" s="4" t="s">
        <v>15</v>
      </c>
      <c r="E64" s="3" t="s">
        <v>164</v>
      </c>
      <c r="F64" s="3" t="s">
        <v>165</v>
      </c>
      <c r="G64" s="3">
        <v>2.0</v>
      </c>
      <c r="H64" s="3" t="s">
        <v>19</v>
      </c>
      <c r="I64" s="7" t="s">
        <v>18</v>
      </c>
      <c r="J64" s="8">
        <v>10.0</v>
      </c>
      <c r="K64" s="3">
        <v>11.0</v>
      </c>
      <c r="L64" s="5" t="s">
        <v>20</v>
      </c>
    </row>
    <row r="65">
      <c r="A65" s="2" t="s">
        <v>12</v>
      </c>
      <c r="B65" s="2" t="s">
        <v>162</v>
      </c>
      <c r="C65" s="3" t="s">
        <v>163</v>
      </c>
      <c r="D65" s="4" t="s">
        <v>15</v>
      </c>
      <c r="E65" s="3" t="s">
        <v>166</v>
      </c>
      <c r="F65" s="3" t="s">
        <v>167</v>
      </c>
      <c r="G65" s="3">
        <v>2.0</v>
      </c>
      <c r="H65" s="3" t="s">
        <v>18</v>
      </c>
      <c r="I65" s="7" t="s">
        <v>18</v>
      </c>
      <c r="J65" s="8">
        <v>10.0</v>
      </c>
      <c r="K65" s="3">
        <v>11.0</v>
      </c>
      <c r="L65" s="5" t="s">
        <v>20</v>
      </c>
    </row>
    <row r="66">
      <c r="A66" s="2" t="s">
        <v>12</v>
      </c>
      <c r="B66" s="2" t="s">
        <v>162</v>
      </c>
      <c r="C66" s="3" t="s">
        <v>163</v>
      </c>
      <c r="D66" s="4" t="s">
        <v>15</v>
      </c>
      <c r="E66" s="3" t="s">
        <v>168</v>
      </c>
      <c r="F66" s="3" t="s">
        <v>169</v>
      </c>
      <c r="G66" s="3">
        <v>2.0</v>
      </c>
      <c r="H66" s="3" t="s">
        <v>19</v>
      </c>
      <c r="I66" s="7" t="s">
        <v>19</v>
      </c>
      <c r="J66" s="8">
        <v>11.0</v>
      </c>
      <c r="K66" s="3">
        <v>12.0</v>
      </c>
      <c r="L66" s="5" t="s">
        <v>20</v>
      </c>
    </row>
    <row r="67">
      <c r="A67" s="2" t="s">
        <v>12</v>
      </c>
      <c r="B67" s="2" t="s">
        <v>170</v>
      </c>
      <c r="C67" s="3" t="s">
        <v>171</v>
      </c>
      <c r="D67" s="4" t="s">
        <v>15</v>
      </c>
      <c r="E67" s="3" t="s">
        <v>172</v>
      </c>
      <c r="F67" s="3" t="s">
        <v>173</v>
      </c>
      <c r="G67" s="3">
        <v>1.0</v>
      </c>
      <c r="H67" s="3" t="s">
        <v>19</v>
      </c>
      <c r="I67" s="6"/>
      <c r="J67" s="3">
        <v>11.0</v>
      </c>
      <c r="K67" s="6"/>
      <c r="L67" s="5" t="s">
        <v>20</v>
      </c>
    </row>
    <row r="68">
      <c r="A68" s="2" t="s">
        <v>12</v>
      </c>
      <c r="B68" s="2" t="s">
        <v>174</v>
      </c>
      <c r="C68" s="3" t="s">
        <v>175</v>
      </c>
      <c r="D68" s="4" t="s">
        <v>15</v>
      </c>
      <c r="E68" s="3" t="s">
        <v>176</v>
      </c>
      <c r="F68" s="3" t="s">
        <v>177</v>
      </c>
      <c r="G68" s="3">
        <v>2.0</v>
      </c>
      <c r="H68" s="3" t="s">
        <v>19</v>
      </c>
      <c r="I68" s="7" t="s">
        <v>18</v>
      </c>
      <c r="J68" s="3">
        <v>11.0</v>
      </c>
      <c r="K68" s="3">
        <v>11.0</v>
      </c>
      <c r="L68" s="5" t="s">
        <v>20</v>
      </c>
    </row>
    <row r="69">
      <c r="A69" s="2" t="s">
        <v>12</v>
      </c>
      <c r="B69" s="2" t="s">
        <v>178</v>
      </c>
      <c r="C69" s="3" t="s">
        <v>179</v>
      </c>
      <c r="D69" s="4" t="s">
        <v>15</v>
      </c>
      <c r="E69" s="3" t="s">
        <v>180</v>
      </c>
      <c r="F69" s="3" t="s">
        <v>181</v>
      </c>
      <c r="G69" s="3">
        <v>1.0</v>
      </c>
      <c r="H69" s="3" t="s">
        <v>18</v>
      </c>
      <c r="I69" s="6"/>
      <c r="J69" s="3">
        <v>11.0</v>
      </c>
      <c r="K69" s="6"/>
      <c r="L69" s="5" t="s">
        <v>20</v>
      </c>
    </row>
    <row r="70">
      <c r="A70" s="2" t="s">
        <v>12</v>
      </c>
      <c r="B70" s="2" t="s">
        <v>178</v>
      </c>
      <c r="C70" s="3" t="s">
        <v>179</v>
      </c>
      <c r="D70" s="4" t="s">
        <v>15</v>
      </c>
      <c r="E70" s="3" t="s">
        <v>182</v>
      </c>
      <c r="F70" s="3" t="s">
        <v>183</v>
      </c>
      <c r="G70" s="3">
        <v>2.0</v>
      </c>
      <c r="H70" s="3" t="s">
        <v>18</v>
      </c>
      <c r="I70" s="7" t="s">
        <v>19</v>
      </c>
      <c r="J70" s="3">
        <v>12.0</v>
      </c>
      <c r="K70" s="8">
        <v>10.0</v>
      </c>
      <c r="L70" s="5" t="s">
        <v>20</v>
      </c>
    </row>
    <row r="71">
      <c r="A71" s="2" t="s">
        <v>12</v>
      </c>
      <c r="B71" s="2" t="s">
        <v>178</v>
      </c>
      <c r="C71" s="3" t="s">
        <v>179</v>
      </c>
      <c r="D71" s="4" t="s">
        <v>15</v>
      </c>
      <c r="E71" s="3" t="s">
        <v>184</v>
      </c>
      <c r="F71" s="3" t="s">
        <v>185</v>
      </c>
      <c r="G71" s="3">
        <v>2.0</v>
      </c>
      <c r="H71" s="3" t="s">
        <v>18</v>
      </c>
      <c r="I71" s="7" t="s">
        <v>18</v>
      </c>
      <c r="J71" s="3">
        <v>12.0</v>
      </c>
      <c r="K71" s="8">
        <v>11.0</v>
      </c>
      <c r="L71" s="5" t="s">
        <v>20</v>
      </c>
    </row>
    <row r="72">
      <c r="A72" s="2" t="s">
        <v>12</v>
      </c>
      <c r="B72" s="2" t="s">
        <v>178</v>
      </c>
      <c r="C72" s="3" t="s">
        <v>179</v>
      </c>
      <c r="D72" s="4" t="s">
        <v>15</v>
      </c>
      <c r="E72" s="3" t="s">
        <v>186</v>
      </c>
      <c r="F72" s="3" t="s">
        <v>187</v>
      </c>
      <c r="G72" s="3">
        <v>2.0</v>
      </c>
      <c r="H72" s="3" t="s">
        <v>19</v>
      </c>
      <c r="I72" s="7" t="s">
        <v>19</v>
      </c>
      <c r="J72" s="3">
        <v>11.0</v>
      </c>
      <c r="K72" s="8">
        <v>10.0</v>
      </c>
      <c r="L72" s="5" t="s">
        <v>20</v>
      </c>
    </row>
    <row r="73">
      <c r="A73" s="2" t="s">
        <v>12</v>
      </c>
      <c r="B73" s="2" t="s">
        <v>178</v>
      </c>
      <c r="C73" s="3" t="s">
        <v>179</v>
      </c>
      <c r="D73" s="4" t="s">
        <v>15</v>
      </c>
      <c r="E73" s="3" t="s">
        <v>188</v>
      </c>
      <c r="F73" s="3" t="s">
        <v>189</v>
      </c>
      <c r="G73" s="3">
        <v>2.0</v>
      </c>
      <c r="H73" s="3" t="s">
        <v>18</v>
      </c>
      <c r="I73" s="7" t="s">
        <v>18</v>
      </c>
      <c r="J73" s="3">
        <v>11.0</v>
      </c>
      <c r="K73" s="8">
        <v>10.0</v>
      </c>
      <c r="L73" s="5" t="s">
        <v>20</v>
      </c>
    </row>
    <row r="74">
      <c r="A74" s="2" t="s">
        <v>12</v>
      </c>
      <c r="B74" s="2" t="s">
        <v>178</v>
      </c>
      <c r="C74" s="3" t="s">
        <v>179</v>
      </c>
      <c r="D74" s="4" t="s">
        <v>15</v>
      </c>
      <c r="E74" s="3" t="s">
        <v>190</v>
      </c>
      <c r="F74" s="3" t="s">
        <v>191</v>
      </c>
      <c r="G74" s="3">
        <v>2.0</v>
      </c>
      <c r="H74" s="3" t="s">
        <v>18</v>
      </c>
      <c r="I74" s="7" t="s">
        <v>18</v>
      </c>
      <c r="J74" s="3">
        <v>12.0</v>
      </c>
      <c r="K74" s="8">
        <v>11.0</v>
      </c>
      <c r="L74" s="5" t="s">
        <v>20</v>
      </c>
    </row>
    <row r="75">
      <c r="A75" s="2" t="s">
        <v>192</v>
      </c>
      <c r="B75" s="2" t="s">
        <v>13</v>
      </c>
      <c r="C75" s="3" t="str">
        <f>UPPER("lpb aceh 2021")</f>
        <v>LPB ACEH 2021</v>
      </c>
      <c r="D75" s="4" t="s">
        <v>15</v>
      </c>
      <c r="E75" s="3" t="s">
        <v>193</v>
      </c>
      <c r="F75" s="2"/>
      <c r="G75" s="3">
        <v>2.0</v>
      </c>
      <c r="H75" s="3" t="s">
        <v>18</v>
      </c>
      <c r="I75" s="7" t="s">
        <v>18</v>
      </c>
      <c r="J75" s="3">
        <v>11.0</v>
      </c>
      <c r="K75" s="8">
        <v>10.0</v>
      </c>
      <c r="L75" s="5" t="s">
        <v>20</v>
      </c>
    </row>
    <row r="76">
      <c r="A76" s="2" t="s">
        <v>192</v>
      </c>
      <c r="B76" s="2" t="s">
        <v>26</v>
      </c>
      <c r="C76" s="3" t="str">
        <f t="shared" ref="C76:C83" si="1">UPPER("lpb bali 2021")</f>
        <v>LPB BALI 2021</v>
      </c>
      <c r="D76" s="4" t="s">
        <v>15</v>
      </c>
      <c r="E76" s="3" t="s">
        <v>194</v>
      </c>
      <c r="F76" s="3" t="s">
        <v>195</v>
      </c>
      <c r="G76" s="3">
        <v>2.0</v>
      </c>
      <c r="H76" s="3" t="s">
        <v>18</v>
      </c>
      <c r="I76" s="7" t="s">
        <v>18</v>
      </c>
      <c r="J76" s="3">
        <v>11.0</v>
      </c>
      <c r="K76" s="8">
        <v>10.0</v>
      </c>
      <c r="L76" s="5" t="s">
        <v>20</v>
      </c>
    </row>
    <row r="77">
      <c r="A77" s="2" t="s">
        <v>192</v>
      </c>
      <c r="B77" s="2" t="s">
        <v>26</v>
      </c>
      <c r="C77" s="3" t="str">
        <f t="shared" si="1"/>
        <v>LPB BALI 2021</v>
      </c>
      <c r="D77" s="4" t="s">
        <v>15</v>
      </c>
      <c r="E77" s="3" t="s">
        <v>196</v>
      </c>
      <c r="F77" s="3" t="s">
        <v>197</v>
      </c>
      <c r="G77" s="3">
        <v>2.0</v>
      </c>
      <c r="H77" s="3" t="s">
        <v>18</v>
      </c>
      <c r="I77" s="3" t="s">
        <v>18</v>
      </c>
      <c r="J77" s="3">
        <v>12.0</v>
      </c>
      <c r="K77" s="8">
        <v>10.0</v>
      </c>
      <c r="L77" s="5" t="s">
        <v>20</v>
      </c>
    </row>
    <row r="78">
      <c r="A78" s="2" t="s">
        <v>192</v>
      </c>
      <c r="B78" s="2" t="s">
        <v>26</v>
      </c>
      <c r="C78" s="3" t="str">
        <f t="shared" si="1"/>
        <v>LPB BALI 2021</v>
      </c>
      <c r="D78" s="4" t="s">
        <v>15</v>
      </c>
      <c r="E78" s="3" t="s">
        <v>198</v>
      </c>
      <c r="F78" s="3" t="s">
        <v>199</v>
      </c>
      <c r="G78" s="3">
        <v>2.0</v>
      </c>
      <c r="H78" s="3" t="s">
        <v>19</v>
      </c>
      <c r="I78" s="3" t="s">
        <v>18</v>
      </c>
      <c r="J78" s="3">
        <v>11.0</v>
      </c>
      <c r="K78" s="8">
        <v>10.0</v>
      </c>
      <c r="L78" s="5" t="s">
        <v>20</v>
      </c>
    </row>
    <row r="79">
      <c r="A79" s="2" t="s">
        <v>192</v>
      </c>
      <c r="B79" s="2" t="s">
        <v>26</v>
      </c>
      <c r="C79" s="3" t="str">
        <f t="shared" si="1"/>
        <v>LPB BALI 2021</v>
      </c>
      <c r="D79" s="4" t="s">
        <v>15</v>
      </c>
      <c r="E79" s="3" t="s">
        <v>200</v>
      </c>
      <c r="F79" s="3" t="s">
        <v>201</v>
      </c>
      <c r="G79" s="3">
        <v>2.0</v>
      </c>
      <c r="H79" s="3" t="s">
        <v>18</v>
      </c>
      <c r="I79" s="3" t="s">
        <v>18</v>
      </c>
      <c r="J79" s="3">
        <v>12.0</v>
      </c>
      <c r="K79" s="8">
        <v>11.0</v>
      </c>
      <c r="L79" s="5" t="s">
        <v>20</v>
      </c>
    </row>
    <row r="80">
      <c r="A80" s="2" t="s">
        <v>192</v>
      </c>
      <c r="B80" s="2" t="s">
        <v>26</v>
      </c>
      <c r="C80" s="3" t="str">
        <f t="shared" si="1"/>
        <v>LPB BALI 2021</v>
      </c>
      <c r="D80" s="4" t="s">
        <v>15</v>
      </c>
      <c r="E80" s="3" t="s">
        <v>202</v>
      </c>
      <c r="F80" s="3" t="s">
        <v>203</v>
      </c>
      <c r="G80" s="3">
        <v>2.0</v>
      </c>
      <c r="H80" s="3" t="s">
        <v>18</v>
      </c>
      <c r="I80" s="3" t="s">
        <v>18</v>
      </c>
      <c r="J80" s="3">
        <v>11.0</v>
      </c>
      <c r="K80" s="8">
        <v>10.0</v>
      </c>
      <c r="L80" s="5" t="s">
        <v>20</v>
      </c>
    </row>
    <row r="81">
      <c r="A81" s="2" t="s">
        <v>192</v>
      </c>
      <c r="B81" s="2" t="s">
        <v>26</v>
      </c>
      <c r="C81" s="3" t="str">
        <f t="shared" si="1"/>
        <v>LPB BALI 2021</v>
      </c>
      <c r="D81" s="4" t="s">
        <v>15</v>
      </c>
      <c r="E81" s="3" t="s">
        <v>204</v>
      </c>
      <c r="F81" s="3" t="s">
        <v>205</v>
      </c>
      <c r="G81" s="3">
        <v>2.0</v>
      </c>
      <c r="H81" s="3" t="s">
        <v>19</v>
      </c>
      <c r="I81" s="3" t="s">
        <v>18</v>
      </c>
      <c r="J81" s="3">
        <v>11.0</v>
      </c>
      <c r="K81" s="8">
        <v>10.0</v>
      </c>
      <c r="L81" s="5" t="s">
        <v>20</v>
      </c>
    </row>
    <row r="82">
      <c r="A82" s="2" t="s">
        <v>192</v>
      </c>
      <c r="B82" s="2" t="s">
        <v>26</v>
      </c>
      <c r="C82" s="3" t="str">
        <f t="shared" si="1"/>
        <v>LPB BALI 2021</v>
      </c>
      <c r="D82" s="4" t="s">
        <v>15</v>
      </c>
      <c r="E82" s="3" t="s">
        <v>206</v>
      </c>
      <c r="F82" s="3" t="s">
        <v>207</v>
      </c>
      <c r="G82" s="3">
        <v>1.0</v>
      </c>
      <c r="H82" s="3" t="s">
        <v>18</v>
      </c>
      <c r="I82" s="2"/>
      <c r="J82" s="3">
        <v>10.0</v>
      </c>
      <c r="K82" s="6"/>
      <c r="L82" s="5" t="s">
        <v>20</v>
      </c>
    </row>
    <row r="83">
      <c r="A83" s="2" t="s">
        <v>192</v>
      </c>
      <c r="B83" s="2" t="s">
        <v>26</v>
      </c>
      <c r="C83" s="3" t="str">
        <f t="shared" si="1"/>
        <v>LPB BALI 2021</v>
      </c>
      <c r="D83" s="4" t="s">
        <v>15</v>
      </c>
      <c r="E83" s="3" t="s">
        <v>208</v>
      </c>
      <c r="F83" s="3" t="s">
        <v>209</v>
      </c>
      <c r="G83" s="3">
        <v>2.0</v>
      </c>
      <c r="H83" s="3" t="s">
        <v>18</v>
      </c>
      <c r="I83" s="3" t="s">
        <v>18</v>
      </c>
      <c r="J83" s="3">
        <v>11.0</v>
      </c>
      <c r="K83" s="8">
        <v>10.0</v>
      </c>
      <c r="L83" s="5" t="s">
        <v>20</v>
      </c>
    </row>
    <row r="84">
      <c r="A84" s="2" t="s">
        <v>192</v>
      </c>
      <c r="B84" s="2" t="s">
        <v>60</v>
      </c>
      <c r="C84" s="3" t="str">
        <f>UPPER("lpb banten 2021")</f>
        <v>LPB BANTEN 2021</v>
      </c>
      <c r="D84" s="4" t="s">
        <v>15</v>
      </c>
      <c r="E84" s="3" t="s">
        <v>210</v>
      </c>
      <c r="F84" s="3" t="s">
        <v>211</v>
      </c>
      <c r="G84" s="3">
        <v>2.0</v>
      </c>
      <c r="H84" s="3" t="s">
        <v>18</v>
      </c>
      <c r="I84" s="3" t="s">
        <v>18</v>
      </c>
      <c r="J84" s="3">
        <v>11.0</v>
      </c>
      <c r="K84" s="8">
        <v>10.0</v>
      </c>
      <c r="L84" s="5" t="s">
        <v>20</v>
      </c>
    </row>
    <row r="85">
      <c r="A85" s="2" t="s">
        <v>192</v>
      </c>
      <c r="B85" s="2" t="s">
        <v>68</v>
      </c>
      <c r="C85" s="3" t="str">
        <f t="shared" ref="C85:C86" si="2">UPPER("lpb diy 2021")</f>
        <v>LPB DIY 2021</v>
      </c>
      <c r="D85" s="4" t="s">
        <v>15</v>
      </c>
      <c r="E85" s="3" t="s">
        <v>212</v>
      </c>
      <c r="F85" s="3" t="s">
        <v>213</v>
      </c>
      <c r="G85" s="3">
        <v>2.0</v>
      </c>
      <c r="H85" s="3" t="s">
        <v>19</v>
      </c>
      <c r="I85" s="3" t="s">
        <v>19</v>
      </c>
      <c r="J85" s="3">
        <v>12.0</v>
      </c>
      <c r="K85" s="8">
        <v>11.0</v>
      </c>
      <c r="L85" s="5" t="s">
        <v>20</v>
      </c>
    </row>
    <row r="86">
      <c r="A86" s="2" t="s">
        <v>192</v>
      </c>
      <c r="B86" s="2" t="s">
        <v>68</v>
      </c>
      <c r="C86" s="3" t="str">
        <f t="shared" si="2"/>
        <v>LPB DIY 2021</v>
      </c>
      <c r="D86" s="4" t="s">
        <v>15</v>
      </c>
      <c r="E86" s="3" t="s">
        <v>214</v>
      </c>
      <c r="F86" s="3" t="s">
        <v>215</v>
      </c>
      <c r="G86" s="3">
        <v>2.0</v>
      </c>
      <c r="H86" s="3" t="s">
        <v>18</v>
      </c>
      <c r="I86" s="3" t="s">
        <v>18</v>
      </c>
      <c r="J86" s="3">
        <v>10.0</v>
      </c>
      <c r="K86" s="8">
        <v>9.0</v>
      </c>
      <c r="L86" s="5" t="s">
        <v>20</v>
      </c>
    </row>
    <row r="87">
      <c r="A87" s="2" t="s">
        <v>192</v>
      </c>
      <c r="B87" s="2" t="s">
        <v>92</v>
      </c>
      <c r="C87" s="3" t="str">
        <f t="shared" ref="C87:C90" si="3">Upper("lpb jateng 2021")</f>
        <v>LPB JATENG 2021</v>
      </c>
      <c r="D87" s="4" t="s">
        <v>15</v>
      </c>
      <c r="E87" s="3" t="s">
        <v>216</v>
      </c>
      <c r="F87" s="3" t="s">
        <v>217</v>
      </c>
      <c r="G87" s="3">
        <v>2.0</v>
      </c>
      <c r="H87" s="3" t="s">
        <v>19</v>
      </c>
      <c r="I87" s="3" t="s">
        <v>19</v>
      </c>
      <c r="J87" s="3">
        <v>9.0</v>
      </c>
      <c r="K87" s="8">
        <v>7.0</v>
      </c>
      <c r="L87" s="5" t="s">
        <v>25</v>
      </c>
    </row>
    <row r="88">
      <c r="A88" s="2" t="s">
        <v>192</v>
      </c>
      <c r="B88" s="2" t="s">
        <v>92</v>
      </c>
      <c r="C88" s="3" t="str">
        <f t="shared" si="3"/>
        <v>LPB JATENG 2021</v>
      </c>
      <c r="D88" s="4" t="s">
        <v>15</v>
      </c>
      <c r="E88" s="3" t="s">
        <v>218</v>
      </c>
      <c r="F88" s="3" t="s">
        <v>219</v>
      </c>
      <c r="G88" s="3">
        <v>2.0</v>
      </c>
      <c r="H88" s="3" t="s">
        <v>18</v>
      </c>
      <c r="I88" s="3" t="s">
        <v>18</v>
      </c>
      <c r="J88" s="3">
        <v>8.0</v>
      </c>
      <c r="K88" s="8">
        <v>7.0</v>
      </c>
      <c r="L88" s="5" t="s">
        <v>25</v>
      </c>
    </row>
    <row r="89">
      <c r="A89" s="2" t="s">
        <v>192</v>
      </c>
      <c r="B89" s="2" t="s">
        <v>92</v>
      </c>
      <c r="C89" s="3" t="str">
        <f t="shared" si="3"/>
        <v>LPB JATENG 2021</v>
      </c>
      <c r="D89" s="4" t="s">
        <v>15</v>
      </c>
      <c r="E89" s="3" t="s">
        <v>220</v>
      </c>
      <c r="F89" s="3" t="s">
        <v>221</v>
      </c>
      <c r="G89" s="3">
        <v>2.0</v>
      </c>
      <c r="H89" s="3" t="s">
        <v>18</v>
      </c>
      <c r="I89" s="3" t="s">
        <v>18</v>
      </c>
      <c r="J89" s="3">
        <v>11.0</v>
      </c>
      <c r="K89" s="8">
        <v>10.0</v>
      </c>
      <c r="L89" s="5" t="s">
        <v>20</v>
      </c>
    </row>
    <row r="90">
      <c r="A90" s="2" t="s">
        <v>192</v>
      </c>
      <c r="B90" s="2" t="s">
        <v>92</v>
      </c>
      <c r="C90" s="3" t="str">
        <f t="shared" si="3"/>
        <v>LPB JATENG 2021</v>
      </c>
      <c r="D90" s="4" t="s">
        <v>15</v>
      </c>
      <c r="E90" s="3" t="s">
        <v>222</v>
      </c>
      <c r="F90" s="3" t="s">
        <v>223</v>
      </c>
      <c r="G90" s="3">
        <v>2.0</v>
      </c>
      <c r="H90" s="3" t="s">
        <v>19</v>
      </c>
      <c r="I90" s="3" t="s">
        <v>19</v>
      </c>
      <c r="J90" s="3">
        <v>11.0</v>
      </c>
      <c r="K90" s="8">
        <v>10.0</v>
      </c>
      <c r="L90" s="5" t="s">
        <v>20</v>
      </c>
    </row>
    <row r="91">
      <c r="A91" s="2" t="s">
        <v>192</v>
      </c>
      <c r="B91" s="2" t="s">
        <v>114</v>
      </c>
      <c r="C91" s="3" t="str">
        <f t="shared" ref="C91:C97" si="4">UPPER("lpb jatim 2021")</f>
        <v>LPB JATIM 2021</v>
      </c>
      <c r="D91" s="4" t="s">
        <v>15</v>
      </c>
      <c r="E91" s="3" t="s">
        <v>224</v>
      </c>
      <c r="F91" s="3" t="s">
        <v>225</v>
      </c>
      <c r="G91" s="3">
        <v>1.0</v>
      </c>
      <c r="H91" s="3" t="s">
        <v>18</v>
      </c>
      <c r="I91" s="2"/>
      <c r="J91" s="3">
        <v>10.0</v>
      </c>
      <c r="K91" s="6"/>
      <c r="L91" s="5" t="s">
        <v>20</v>
      </c>
    </row>
    <row r="92">
      <c r="A92" s="2" t="s">
        <v>192</v>
      </c>
      <c r="B92" s="2" t="s">
        <v>114</v>
      </c>
      <c r="C92" s="3" t="str">
        <f t="shared" si="4"/>
        <v>LPB JATIM 2021</v>
      </c>
      <c r="D92" s="4" t="s">
        <v>15</v>
      </c>
      <c r="E92" s="3" t="s">
        <v>226</v>
      </c>
      <c r="F92" s="3" t="s">
        <v>227</v>
      </c>
      <c r="G92" s="3">
        <v>2.0</v>
      </c>
      <c r="H92" s="3" t="s">
        <v>18</v>
      </c>
      <c r="I92" s="3" t="s">
        <v>19</v>
      </c>
      <c r="J92" s="3">
        <v>12.0</v>
      </c>
      <c r="K92" s="8">
        <v>11.0</v>
      </c>
      <c r="L92" s="5" t="s">
        <v>20</v>
      </c>
    </row>
    <row r="93">
      <c r="A93" s="2" t="s">
        <v>192</v>
      </c>
      <c r="B93" s="2" t="s">
        <v>114</v>
      </c>
      <c r="C93" s="3" t="str">
        <f t="shared" si="4"/>
        <v>LPB JATIM 2021</v>
      </c>
      <c r="D93" s="4" t="s">
        <v>15</v>
      </c>
      <c r="E93" s="3" t="s">
        <v>228</v>
      </c>
      <c r="F93" s="3" t="s">
        <v>229</v>
      </c>
      <c r="G93" s="3">
        <v>2.0</v>
      </c>
      <c r="H93" s="3" t="s">
        <v>18</v>
      </c>
      <c r="I93" s="3" t="s">
        <v>18</v>
      </c>
      <c r="J93" s="3">
        <v>11.0</v>
      </c>
      <c r="K93" s="8">
        <v>10.0</v>
      </c>
      <c r="L93" s="5" t="s">
        <v>20</v>
      </c>
    </row>
    <row r="94">
      <c r="A94" s="2" t="s">
        <v>192</v>
      </c>
      <c r="B94" s="2" t="s">
        <v>114</v>
      </c>
      <c r="C94" s="3" t="str">
        <f t="shared" si="4"/>
        <v>LPB JATIM 2021</v>
      </c>
      <c r="D94" s="4" t="s">
        <v>15</v>
      </c>
      <c r="E94" s="3" t="s">
        <v>230</v>
      </c>
      <c r="F94" s="3" t="s">
        <v>231</v>
      </c>
      <c r="G94" s="3">
        <v>2.0</v>
      </c>
      <c r="H94" s="3" t="s">
        <v>18</v>
      </c>
      <c r="I94" s="3" t="s">
        <v>18</v>
      </c>
      <c r="J94" s="3">
        <v>11.0</v>
      </c>
      <c r="K94" s="8">
        <v>10.0</v>
      </c>
      <c r="L94" s="5" t="s">
        <v>20</v>
      </c>
    </row>
    <row r="95">
      <c r="A95" s="2" t="s">
        <v>192</v>
      </c>
      <c r="B95" s="2" t="s">
        <v>114</v>
      </c>
      <c r="C95" s="3" t="str">
        <f t="shared" si="4"/>
        <v>LPB JATIM 2021</v>
      </c>
      <c r="D95" s="4" t="s">
        <v>15</v>
      </c>
      <c r="E95" s="3" t="s">
        <v>232</v>
      </c>
      <c r="F95" s="3" t="s">
        <v>233</v>
      </c>
      <c r="G95" s="3">
        <v>2.0</v>
      </c>
      <c r="H95" s="3" t="s">
        <v>18</v>
      </c>
      <c r="I95" s="3" t="s">
        <v>19</v>
      </c>
      <c r="J95" s="3">
        <v>10.0</v>
      </c>
      <c r="K95" s="8">
        <v>9.0</v>
      </c>
      <c r="L95" s="5" t="s">
        <v>20</v>
      </c>
    </row>
    <row r="96">
      <c r="A96" s="2" t="s">
        <v>192</v>
      </c>
      <c r="B96" s="2" t="s">
        <v>114</v>
      </c>
      <c r="C96" s="3" t="str">
        <f t="shared" si="4"/>
        <v>LPB JATIM 2021</v>
      </c>
      <c r="D96" s="4" t="s">
        <v>15</v>
      </c>
      <c r="E96" s="3" t="s">
        <v>234</v>
      </c>
      <c r="F96" s="3" t="s">
        <v>235</v>
      </c>
      <c r="G96" s="3">
        <v>2.0</v>
      </c>
      <c r="H96" s="3" t="s">
        <v>18</v>
      </c>
      <c r="I96" s="3" t="s">
        <v>19</v>
      </c>
      <c r="J96" s="3">
        <v>10.0</v>
      </c>
      <c r="K96" s="8">
        <v>9.0</v>
      </c>
      <c r="L96" s="5" t="s">
        <v>20</v>
      </c>
    </row>
    <row r="97">
      <c r="A97" s="2" t="s">
        <v>192</v>
      </c>
      <c r="B97" s="2" t="s">
        <v>114</v>
      </c>
      <c r="C97" s="3" t="str">
        <f t="shared" si="4"/>
        <v>LPB JATIM 2021</v>
      </c>
      <c r="D97" s="4" t="s">
        <v>15</v>
      </c>
      <c r="E97" s="3" t="s">
        <v>236</v>
      </c>
      <c r="F97" s="3" t="s">
        <v>237</v>
      </c>
      <c r="G97" s="3">
        <v>2.0</v>
      </c>
      <c r="H97" s="3" t="s">
        <v>18</v>
      </c>
      <c r="I97" s="3" t="s">
        <v>18</v>
      </c>
      <c r="J97" s="3">
        <v>11.0</v>
      </c>
      <c r="K97" s="8">
        <v>10.0</v>
      </c>
      <c r="L97" s="5" t="s">
        <v>20</v>
      </c>
    </row>
    <row r="98">
      <c r="A98" s="2" t="s">
        <v>192</v>
      </c>
      <c r="B98" s="2" t="s">
        <v>238</v>
      </c>
      <c r="C98" s="3" t="str">
        <f>UPPER("lpb kaltara 2021")</f>
        <v>LPB KALTARA 2021</v>
      </c>
      <c r="D98" s="4" t="s">
        <v>15</v>
      </c>
      <c r="E98" s="3" t="s">
        <v>239</v>
      </c>
      <c r="F98" s="3" t="s">
        <v>240</v>
      </c>
      <c r="G98" s="3">
        <v>2.0</v>
      </c>
      <c r="H98" s="3" t="s">
        <v>18</v>
      </c>
      <c r="I98" s="3" t="s">
        <v>18</v>
      </c>
      <c r="J98" s="3">
        <v>9.0</v>
      </c>
      <c r="K98" s="8">
        <v>8.0</v>
      </c>
      <c r="L98" s="5" t="s">
        <v>25</v>
      </c>
    </row>
    <row r="99">
      <c r="A99" s="2" t="s">
        <v>192</v>
      </c>
      <c r="B99" s="2" t="s">
        <v>132</v>
      </c>
      <c r="C99" s="3" t="str">
        <f t="shared" ref="C99:C101" si="5">upper("lpb kalteng 2021")</f>
        <v>LPB KALTENG 2021</v>
      </c>
      <c r="D99" s="4" t="s">
        <v>15</v>
      </c>
      <c r="E99" s="3" t="s">
        <v>241</v>
      </c>
      <c r="F99" s="3" t="s">
        <v>241</v>
      </c>
      <c r="G99" s="3">
        <v>2.0</v>
      </c>
      <c r="H99" s="3" t="s">
        <v>18</v>
      </c>
      <c r="I99" s="3" t="s">
        <v>18</v>
      </c>
      <c r="J99" s="3">
        <v>9.0</v>
      </c>
      <c r="K99" s="8">
        <v>7.0</v>
      </c>
      <c r="L99" s="5" t="s">
        <v>25</v>
      </c>
    </row>
    <row r="100">
      <c r="A100" s="2" t="s">
        <v>192</v>
      </c>
      <c r="B100" s="2" t="s">
        <v>132</v>
      </c>
      <c r="C100" s="3" t="str">
        <f t="shared" si="5"/>
        <v>LPB KALTENG 2021</v>
      </c>
      <c r="D100" s="4" t="s">
        <v>15</v>
      </c>
      <c r="E100" s="3" t="s">
        <v>242</v>
      </c>
      <c r="F100" s="3" t="s">
        <v>243</v>
      </c>
      <c r="G100" s="3">
        <v>2.0</v>
      </c>
      <c r="H100" s="3" t="s">
        <v>18</v>
      </c>
      <c r="I100" s="3" t="s">
        <v>19</v>
      </c>
      <c r="J100" s="3">
        <v>12.0</v>
      </c>
      <c r="K100" s="8">
        <v>11.0</v>
      </c>
      <c r="L100" s="5" t="s">
        <v>20</v>
      </c>
    </row>
    <row r="101">
      <c r="A101" s="2" t="s">
        <v>192</v>
      </c>
      <c r="B101" s="2" t="s">
        <v>132</v>
      </c>
      <c r="C101" s="3" t="str">
        <f t="shared" si="5"/>
        <v>LPB KALTENG 2021</v>
      </c>
      <c r="D101" s="4" t="s">
        <v>15</v>
      </c>
      <c r="E101" s="3" t="s">
        <v>244</v>
      </c>
      <c r="F101" s="3" t="s">
        <v>245</v>
      </c>
      <c r="G101" s="3">
        <v>2.0</v>
      </c>
      <c r="H101" s="3" t="s">
        <v>18</v>
      </c>
      <c r="I101" s="3" t="s">
        <v>18</v>
      </c>
      <c r="J101" s="3">
        <v>12.0</v>
      </c>
      <c r="K101" s="8">
        <v>11.0</v>
      </c>
      <c r="L101" s="5" t="s">
        <v>20</v>
      </c>
    </row>
    <row r="102">
      <c r="A102" s="2" t="s">
        <v>192</v>
      </c>
      <c r="B102" s="2" t="s">
        <v>246</v>
      </c>
      <c r="C102" s="3" t="str">
        <f>UPPER("lpb sumbar 2021")</f>
        <v>LPB SUMBAR 2021</v>
      </c>
      <c r="D102" s="4" t="s">
        <v>15</v>
      </c>
      <c r="E102" s="3" t="s">
        <v>247</v>
      </c>
      <c r="F102" s="3" t="s">
        <v>248</v>
      </c>
      <c r="G102" s="3">
        <v>2.0</v>
      </c>
      <c r="H102" s="3" t="s">
        <v>18</v>
      </c>
      <c r="I102" s="3" t="s">
        <v>19</v>
      </c>
      <c r="J102" s="3">
        <v>12.0</v>
      </c>
      <c r="K102" s="8">
        <v>11.0</v>
      </c>
      <c r="L102" s="5" t="s">
        <v>20</v>
      </c>
    </row>
    <row r="103">
      <c r="A103" s="2" t="s">
        <v>192</v>
      </c>
      <c r="B103" s="2" t="s">
        <v>178</v>
      </c>
      <c r="C103" s="3" t="str">
        <f t="shared" ref="C103:C110" si="6">UPPER("lpb sumsel 2021")</f>
        <v>LPB SUMSEL 2021</v>
      </c>
      <c r="D103" s="4" t="s">
        <v>15</v>
      </c>
      <c r="E103" s="3" t="s">
        <v>249</v>
      </c>
      <c r="F103" s="3" t="s">
        <v>250</v>
      </c>
      <c r="G103" s="3">
        <v>2.0</v>
      </c>
      <c r="H103" s="3" t="s">
        <v>19</v>
      </c>
      <c r="I103" s="3" t="s">
        <v>18</v>
      </c>
      <c r="J103" s="3">
        <v>9.0</v>
      </c>
      <c r="K103" s="8">
        <v>8.0</v>
      </c>
      <c r="L103" s="5" t="s">
        <v>25</v>
      </c>
    </row>
    <row r="104">
      <c r="A104" s="2" t="s">
        <v>192</v>
      </c>
      <c r="B104" s="2" t="s">
        <v>178</v>
      </c>
      <c r="C104" s="3" t="str">
        <f t="shared" si="6"/>
        <v>LPB SUMSEL 2021</v>
      </c>
      <c r="D104" s="4" t="s">
        <v>15</v>
      </c>
      <c r="E104" s="3" t="s">
        <v>251</v>
      </c>
      <c r="F104" s="3" t="s">
        <v>252</v>
      </c>
      <c r="G104" s="3">
        <v>2.0</v>
      </c>
      <c r="H104" s="3" t="s">
        <v>18</v>
      </c>
      <c r="I104" s="3" t="s">
        <v>18</v>
      </c>
      <c r="J104" s="3">
        <v>11.0</v>
      </c>
      <c r="K104" s="8">
        <v>10.0</v>
      </c>
      <c r="L104" s="5" t="s">
        <v>20</v>
      </c>
    </row>
    <row r="105">
      <c r="A105" s="2" t="s">
        <v>192</v>
      </c>
      <c r="B105" s="2" t="s">
        <v>178</v>
      </c>
      <c r="C105" s="3" t="str">
        <f t="shared" si="6"/>
        <v>LPB SUMSEL 2021</v>
      </c>
      <c r="D105" s="4" t="s">
        <v>15</v>
      </c>
      <c r="E105" s="3" t="s">
        <v>253</v>
      </c>
      <c r="F105" s="3" t="s">
        <v>254</v>
      </c>
      <c r="G105" s="3">
        <v>2.0</v>
      </c>
      <c r="H105" s="3" t="s">
        <v>19</v>
      </c>
      <c r="I105" s="3" t="s">
        <v>18</v>
      </c>
      <c r="J105" s="3">
        <v>11.0</v>
      </c>
      <c r="K105" s="8">
        <v>10.0</v>
      </c>
      <c r="L105" s="5" t="s">
        <v>20</v>
      </c>
    </row>
    <row r="106">
      <c r="A106" s="2" t="s">
        <v>192</v>
      </c>
      <c r="B106" s="2" t="s">
        <v>178</v>
      </c>
      <c r="C106" s="3" t="str">
        <f t="shared" si="6"/>
        <v>LPB SUMSEL 2021</v>
      </c>
      <c r="D106" s="4" t="s">
        <v>15</v>
      </c>
      <c r="E106" s="3" t="s">
        <v>255</v>
      </c>
      <c r="F106" s="3" t="s">
        <v>256</v>
      </c>
      <c r="G106" s="3">
        <v>2.0</v>
      </c>
      <c r="H106" s="3" t="s">
        <v>18</v>
      </c>
      <c r="I106" s="3" t="s">
        <v>18</v>
      </c>
      <c r="J106" s="3">
        <v>11.0</v>
      </c>
      <c r="K106" s="8">
        <v>10.0</v>
      </c>
      <c r="L106" s="5" t="s">
        <v>20</v>
      </c>
    </row>
    <row r="107">
      <c r="A107" s="2" t="s">
        <v>192</v>
      </c>
      <c r="B107" s="2" t="s">
        <v>178</v>
      </c>
      <c r="C107" s="3" t="str">
        <f t="shared" si="6"/>
        <v>LPB SUMSEL 2021</v>
      </c>
      <c r="D107" s="4" t="s">
        <v>15</v>
      </c>
      <c r="E107" s="3" t="s">
        <v>257</v>
      </c>
      <c r="F107" s="3" t="s">
        <v>258</v>
      </c>
      <c r="G107" s="3">
        <v>2.0</v>
      </c>
      <c r="H107" s="3" t="s">
        <v>18</v>
      </c>
      <c r="I107" s="3" t="s">
        <v>18</v>
      </c>
      <c r="J107" s="3">
        <v>12.0</v>
      </c>
      <c r="K107" s="8">
        <v>11.0</v>
      </c>
      <c r="L107" s="5" t="s">
        <v>20</v>
      </c>
    </row>
    <row r="108">
      <c r="A108" s="2" t="s">
        <v>192</v>
      </c>
      <c r="B108" s="2" t="s">
        <v>178</v>
      </c>
      <c r="C108" s="3" t="str">
        <f t="shared" si="6"/>
        <v>LPB SUMSEL 2021</v>
      </c>
      <c r="D108" s="4" t="s">
        <v>15</v>
      </c>
      <c r="E108" s="3" t="s">
        <v>259</v>
      </c>
      <c r="F108" s="3" t="s">
        <v>260</v>
      </c>
      <c r="G108" s="3">
        <v>2.0</v>
      </c>
      <c r="H108" s="3" t="s">
        <v>18</v>
      </c>
      <c r="I108" s="3" t="s">
        <v>18</v>
      </c>
      <c r="J108" s="3">
        <v>11.0</v>
      </c>
      <c r="K108" s="8">
        <v>10.0</v>
      </c>
      <c r="L108" s="5" t="s">
        <v>20</v>
      </c>
    </row>
    <row r="109">
      <c r="A109" s="2" t="s">
        <v>192</v>
      </c>
      <c r="B109" s="2" t="s">
        <v>178</v>
      </c>
      <c r="C109" s="3" t="str">
        <f t="shared" si="6"/>
        <v>LPB SUMSEL 2021</v>
      </c>
      <c r="D109" s="4" t="s">
        <v>15</v>
      </c>
      <c r="E109" s="3" t="s">
        <v>261</v>
      </c>
      <c r="F109" s="3" t="s">
        <v>262</v>
      </c>
      <c r="G109" s="3">
        <v>2.0</v>
      </c>
      <c r="H109" s="3" t="s">
        <v>19</v>
      </c>
      <c r="I109" s="3" t="s">
        <v>18</v>
      </c>
      <c r="J109" s="3">
        <v>12.0</v>
      </c>
      <c r="K109" s="8">
        <v>9.0</v>
      </c>
      <c r="L109" s="5" t="s">
        <v>20</v>
      </c>
    </row>
    <row r="110">
      <c r="A110" s="2" t="s">
        <v>192</v>
      </c>
      <c r="B110" s="2" t="s">
        <v>178</v>
      </c>
      <c r="C110" s="3" t="str">
        <f t="shared" si="6"/>
        <v>LPB SUMSEL 2021</v>
      </c>
      <c r="D110" s="4" t="s">
        <v>15</v>
      </c>
      <c r="E110" s="3" t="s">
        <v>263</v>
      </c>
      <c r="F110" s="3" t="s">
        <v>264</v>
      </c>
      <c r="G110" s="3">
        <v>2.0</v>
      </c>
      <c r="H110" s="3" t="s">
        <v>18</v>
      </c>
      <c r="I110" s="3" t="s">
        <v>18</v>
      </c>
      <c r="J110" s="3">
        <v>12.0</v>
      </c>
      <c r="K110" s="8">
        <v>11.0</v>
      </c>
      <c r="L110" s="5" t="s">
        <v>20</v>
      </c>
    </row>
    <row r="111">
      <c r="A111" s="2" t="s">
        <v>192</v>
      </c>
      <c r="B111" s="2" t="s">
        <v>265</v>
      </c>
      <c r="C111" s="3" t="str">
        <f t="shared" ref="C111:C112" si="7">UPPER("lpb sumut 2021")</f>
        <v>LPB SUMUT 2021</v>
      </c>
      <c r="D111" s="4" t="s">
        <v>15</v>
      </c>
      <c r="E111" s="3" t="s">
        <v>266</v>
      </c>
      <c r="F111" s="3" t="s">
        <v>267</v>
      </c>
      <c r="G111" s="3">
        <v>2.0</v>
      </c>
      <c r="H111" s="3" t="s">
        <v>19</v>
      </c>
      <c r="I111" s="3" t="s">
        <v>18</v>
      </c>
      <c r="J111" s="3">
        <v>9.0</v>
      </c>
      <c r="K111" s="8">
        <v>8.0</v>
      </c>
      <c r="L111" s="5" t="s">
        <v>25</v>
      </c>
    </row>
    <row r="112">
      <c r="A112" s="2" t="s">
        <v>192</v>
      </c>
      <c r="B112" s="2" t="s">
        <v>265</v>
      </c>
      <c r="C112" s="3" t="str">
        <f t="shared" si="7"/>
        <v>LPB SUMUT 2021</v>
      </c>
      <c r="D112" s="4" t="s">
        <v>15</v>
      </c>
      <c r="E112" s="3" t="s">
        <v>268</v>
      </c>
      <c r="F112" s="3" t="s">
        <v>269</v>
      </c>
      <c r="G112" s="3">
        <v>2.0</v>
      </c>
      <c r="H112" s="3" t="s">
        <v>19</v>
      </c>
      <c r="I112" s="3" t="s">
        <v>19</v>
      </c>
      <c r="J112" s="3">
        <v>12.0</v>
      </c>
      <c r="K112" s="8">
        <v>11.0</v>
      </c>
      <c r="L112" s="5" t="s">
        <v>20</v>
      </c>
    </row>
    <row r="113">
      <c r="A113" s="2" t="s">
        <v>192</v>
      </c>
      <c r="B113" s="2" t="s">
        <v>270</v>
      </c>
      <c r="C113" s="3" t="str">
        <f t="shared" ref="C113:C114" si="8">UPPER("lpb surabaya 2021")</f>
        <v>LPB SURABAYA 2021</v>
      </c>
      <c r="D113" s="4" t="s">
        <v>15</v>
      </c>
      <c r="E113" s="3" t="s">
        <v>271</v>
      </c>
      <c r="F113" s="3" t="s">
        <v>272</v>
      </c>
      <c r="G113" s="3">
        <v>2.0</v>
      </c>
      <c r="H113" s="3" t="s">
        <v>18</v>
      </c>
      <c r="I113" s="3" t="s">
        <v>19</v>
      </c>
      <c r="J113" s="3">
        <v>9.0</v>
      </c>
      <c r="K113" s="8">
        <v>8.0</v>
      </c>
      <c r="L113" s="5" t="s">
        <v>25</v>
      </c>
    </row>
    <row r="114">
      <c r="A114" s="2" t="s">
        <v>192</v>
      </c>
      <c r="B114" s="2" t="s">
        <v>270</v>
      </c>
      <c r="C114" s="3" t="str">
        <f t="shared" si="8"/>
        <v>LPB SURABAYA 2021</v>
      </c>
      <c r="D114" s="4" t="s">
        <v>15</v>
      </c>
      <c r="E114" s="3" t="s">
        <v>273</v>
      </c>
      <c r="F114" s="3" t="s">
        <v>274</v>
      </c>
      <c r="G114" s="3">
        <v>1.0</v>
      </c>
      <c r="H114" s="3" t="s">
        <v>19</v>
      </c>
      <c r="I114" s="2"/>
      <c r="J114" s="3">
        <v>9.0</v>
      </c>
      <c r="K114" s="6"/>
      <c r="L114" s="5" t="s">
        <v>25</v>
      </c>
    </row>
    <row r="115">
      <c r="A115" s="2" t="s">
        <v>275</v>
      </c>
      <c r="B115" s="2" t="s">
        <v>78</v>
      </c>
      <c r="C115" s="3" t="str">
        <f>UPPER("lpb dki 2022")</f>
        <v>LPB DKI 2022</v>
      </c>
      <c r="D115" s="4" t="s">
        <v>15</v>
      </c>
      <c r="E115" s="3" t="s">
        <v>276</v>
      </c>
      <c r="F115" s="3" t="s">
        <v>277</v>
      </c>
      <c r="G115" s="3">
        <v>1.0</v>
      </c>
      <c r="H115" s="3" t="s">
        <v>19</v>
      </c>
      <c r="I115" s="2"/>
      <c r="J115" s="3">
        <v>10.0</v>
      </c>
      <c r="K115" s="6"/>
      <c r="L115" s="5" t="s">
        <v>20</v>
      </c>
    </row>
    <row r="116">
      <c r="A116" s="2" t="s">
        <v>275</v>
      </c>
      <c r="B116" s="2" t="s">
        <v>26</v>
      </c>
      <c r="C116" s="3" t="str">
        <f t="shared" ref="C116:C124" si="9">upper("lpb bali 2022")</f>
        <v>LPB BALI 2022</v>
      </c>
      <c r="D116" s="4" t="s">
        <v>15</v>
      </c>
      <c r="E116" s="3" t="s">
        <v>278</v>
      </c>
      <c r="F116" s="3" t="s">
        <v>279</v>
      </c>
      <c r="G116" s="3">
        <v>1.0</v>
      </c>
      <c r="H116" s="3" t="s">
        <v>18</v>
      </c>
      <c r="I116" s="2"/>
      <c r="J116" s="3">
        <v>11.0</v>
      </c>
      <c r="K116" s="6"/>
      <c r="L116" s="5" t="s">
        <v>20</v>
      </c>
    </row>
    <row r="117">
      <c r="A117" s="2" t="s">
        <v>275</v>
      </c>
      <c r="B117" s="2" t="s">
        <v>26</v>
      </c>
      <c r="C117" s="3" t="str">
        <f t="shared" si="9"/>
        <v>LPB BALI 2022</v>
      </c>
      <c r="D117" s="4" t="s">
        <v>15</v>
      </c>
      <c r="E117" s="3" t="s">
        <v>280</v>
      </c>
      <c r="F117" s="3" t="s">
        <v>281</v>
      </c>
      <c r="G117" s="3">
        <v>2.0</v>
      </c>
      <c r="H117" s="3" t="s">
        <v>19</v>
      </c>
      <c r="I117" s="3" t="s">
        <v>19</v>
      </c>
      <c r="J117" s="3">
        <v>10.0</v>
      </c>
      <c r="K117" s="8">
        <v>9.0</v>
      </c>
      <c r="L117" s="5" t="s">
        <v>20</v>
      </c>
    </row>
    <row r="118">
      <c r="A118" s="2" t="s">
        <v>275</v>
      </c>
      <c r="B118" s="2" t="s">
        <v>26</v>
      </c>
      <c r="C118" s="3" t="str">
        <f t="shared" si="9"/>
        <v>LPB BALI 2022</v>
      </c>
      <c r="D118" s="4" t="s">
        <v>15</v>
      </c>
      <c r="E118" s="3" t="s">
        <v>282</v>
      </c>
      <c r="F118" s="3" t="s">
        <v>283</v>
      </c>
      <c r="G118" s="3">
        <v>2.0</v>
      </c>
      <c r="H118" s="3" t="s">
        <v>18</v>
      </c>
      <c r="I118" s="3" t="s">
        <v>18</v>
      </c>
      <c r="J118" s="3">
        <v>10.0</v>
      </c>
      <c r="K118" s="8">
        <v>9.0</v>
      </c>
      <c r="L118" s="5" t="s">
        <v>20</v>
      </c>
    </row>
    <row r="119">
      <c r="A119" s="2" t="s">
        <v>275</v>
      </c>
      <c r="B119" s="2" t="s">
        <v>26</v>
      </c>
      <c r="C119" s="3" t="str">
        <f t="shared" si="9"/>
        <v>LPB BALI 2022</v>
      </c>
      <c r="D119" s="4" t="s">
        <v>15</v>
      </c>
      <c r="E119" s="3" t="s">
        <v>284</v>
      </c>
      <c r="F119" s="3" t="s">
        <v>285</v>
      </c>
      <c r="G119" s="3">
        <v>2.0</v>
      </c>
      <c r="H119" s="3" t="s">
        <v>18</v>
      </c>
      <c r="I119" s="3" t="s">
        <v>18</v>
      </c>
      <c r="J119" s="3">
        <v>11.0</v>
      </c>
      <c r="K119" s="8">
        <v>10.0</v>
      </c>
      <c r="L119" s="5" t="s">
        <v>20</v>
      </c>
    </row>
    <row r="120">
      <c r="A120" s="2" t="s">
        <v>275</v>
      </c>
      <c r="B120" s="2" t="s">
        <v>26</v>
      </c>
      <c r="C120" s="3" t="str">
        <f t="shared" si="9"/>
        <v>LPB BALI 2022</v>
      </c>
      <c r="D120" s="4" t="s">
        <v>15</v>
      </c>
      <c r="E120" s="3" t="s">
        <v>286</v>
      </c>
      <c r="F120" s="3" t="s">
        <v>287</v>
      </c>
      <c r="G120" s="3">
        <v>1.0</v>
      </c>
      <c r="H120" s="3" t="s">
        <v>18</v>
      </c>
      <c r="I120" s="2"/>
      <c r="J120" s="3">
        <v>10.0</v>
      </c>
      <c r="K120" s="6"/>
      <c r="L120" s="5" t="s">
        <v>20</v>
      </c>
    </row>
    <row r="121">
      <c r="A121" s="2" t="s">
        <v>275</v>
      </c>
      <c r="B121" s="2" t="s">
        <v>26</v>
      </c>
      <c r="C121" s="3" t="str">
        <f t="shared" si="9"/>
        <v>LPB BALI 2022</v>
      </c>
      <c r="D121" s="4" t="s">
        <v>15</v>
      </c>
      <c r="E121" s="3" t="s">
        <v>288</v>
      </c>
      <c r="F121" s="3" t="s">
        <v>289</v>
      </c>
      <c r="G121" s="3">
        <v>2.0</v>
      </c>
      <c r="H121" s="3" t="s">
        <v>18</v>
      </c>
      <c r="I121" s="3" t="s">
        <v>18</v>
      </c>
      <c r="J121" s="3">
        <v>8.0</v>
      </c>
      <c r="K121" s="8">
        <v>7.0</v>
      </c>
      <c r="L121" s="5" t="s">
        <v>25</v>
      </c>
    </row>
    <row r="122">
      <c r="A122" s="2" t="s">
        <v>275</v>
      </c>
      <c r="B122" s="2" t="s">
        <v>26</v>
      </c>
      <c r="C122" s="3" t="str">
        <f t="shared" si="9"/>
        <v>LPB BALI 2022</v>
      </c>
      <c r="D122" s="4" t="s">
        <v>15</v>
      </c>
      <c r="E122" s="3" t="s">
        <v>290</v>
      </c>
      <c r="F122" s="3" t="s">
        <v>291</v>
      </c>
      <c r="G122" s="3">
        <v>2.0</v>
      </c>
      <c r="H122" s="3" t="s">
        <v>18</v>
      </c>
      <c r="I122" s="3" t="s">
        <v>18</v>
      </c>
      <c r="J122" s="3">
        <v>9.0</v>
      </c>
      <c r="K122" s="8">
        <v>8.0</v>
      </c>
      <c r="L122" s="5" t="s">
        <v>25</v>
      </c>
    </row>
    <row r="123">
      <c r="A123" s="2" t="s">
        <v>275</v>
      </c>
      <c r="B123" s="2" t="s">
        <v>26</v>
      </c>
      <c r="C123" s="3" t="str">
        <f t="shared" si="9"/>
        <v>LPB BALI 2022</v>
      </c>
      <c r="D123" s="4" t="s">
        <v>15</v>
      </c>
      <c r="E123" s="3" t="s">
        <v>292</v>
      </c>
      <c r="F123" s="3" t="s">
        <v>293</v>
      </c>
      <c r="G123" s="3">
        <v>2.0</v>
      </c>
      <c r="H123" s="3" t="s">
        <v>18</v>
      </c>
      <c r="I123" s="3" t="s">
        <v>19</v>
      </c>
      <c r="J123" s="3">
        <v>11.0</v>
      </c>
      <c r="K123" s="8">
        <v>9.0</v>
      </c>
      <c r="L123" s="5" t="s">
        <v>20</v>
      </c>
    </row>
    <row r="124">
      <c r="A124" s="2" t="s">
        <v>275</v>
      </c>
      <c r="B124" s="2" t="s">
        <v>26</v>
      </c>
      <c r="C124" s="3" t="str">
        <f t="shared" si="9"/>
        <v>LPB BALI 2022</v>
      </c>
      <c r="D124" s="4" t="s">
        <v>15</v>
      </c>
      <c r="E124" s="3" t="s">
        <v>294</v>
      </c>
      <c r="F124" s="3" t="s">
        <v>295</v>
      </c>
      <c r="G124" s="3">
        <v>2.0</v>
      </c>
      <c r="H124" s="3" t="s">
        <v>19</v>
      </c>
      <c r="I124" s="3" t="s">
        <v>19</v>
      </c>
      <c r="J124" s="3">
        <v>11.0</v>
      </c>
      <c r="K124" s="8">
        <v>10.0</v>
      </c>
      <c r="L124" s="5" t="s">
        <v>20</v>
      </c>
    </row>
    <row r="125">
      <c r="A125" s="2" t="s">
        <v>275</v>
      </c>
      <c r="B125" s="2" t="s">
        <v>68</v>
      </c>
      <c r="C125" s="3" t="str">
        <f t="shared" ref="C125:C126" si="10">UPPER("lpb diy 2022")</f>
        <v>LPB DIY 2022</v>
      </c>
      <c r="D125" s="4" t="s">
        <v>15</v>
      </c>
      <c r="E125" s="3" t="s">
        <v>296</v>
      </c>
      <c r="F125" s="3" t="s">
        <v>297</v>
      </c>
      <c r="G125" s="3">
        <v>2.0</v>
      </c>
      <c r="H125" s="3" t="s">
        <v>19</v>
      </c>
      <c r="I125" s="3" t="s">
        <v>19</v>
      </c>
      <c r="J125" s="3">
        <v>8.0</v>
      </c>
      <c r="K125" s="8">
        <v>8.0</v>
      </c>
      <c r="L125" s="5" t="s">
        <v>25</v>
      </c>
    </row>
    <row r="126">
      <c r="A126" s="2" t="s">
        <v>275</v>
      </c>
      <c r="B126" s="2" t="s">
        <v>68</v>
      </c>
      <c r="C126" s="3" t="str">
        <f t="shared" si="10"/>
        <v>LPB DIY 2022</v>
      </c>
      <c r="D126" s="4" t="s">
        <v>15</v>
      </c>
      <c r="E126" s="3" t="s">
        <v>298</v>
      </c>
      <c r="F126" s="3" t="s">
        <v>299</v>
      </c>
      <c r="G126" s="3">
        <v>2.0</v>
      </c>
      <c r="H126" s="3" t="s">
        <v>19</v>
      </c>
      <c r="I126" s="3" t="s">
        <v>18</v>
      </c>
      <c r="J126" s="3">
        <v>11.0</v>
      </c>
      <c r="K126" s="8">
        <v>11.0</v>
      </c>
      <c r="L126" s="5" t="s">
        <v>20</v>
      </c>
    </row>
    <row r="127">
      <c r="A127" s="2" t="s">
        <v>275</v>
      </c>
      <c r="B127" s="2" t="s">
        <v>92</v>
      </c>
      <c r="C127" s="3" t="str">
        <f t="shared" ref="C127:C133" si="11">UPPER("lpb jateng 2022")</f>
        <v>LPB JATENG 2022</v>
      </c>
      <c r="D127" s="4" t="s">
        <v>15</v>
      </c>
      <c r="E127" s="3" t="s">
        <v>300</v>
      </c>
      <c r="F127" s="3" t="s">
        <v>301</v>
      </c>
      <c r="G127" s="3">
        <v>2.0</v>
      </c>
      <c r="H127" s="3" t="s">
        <v>18</v>
      </c>
      <c r="I127" s="3" t="s">
        <v>18</v>
      </c>
      <c r="J127" s="3">
        <v>9.0</v>
      </c>
      <c r="K127" s="8">
        <v>7.0</v>
      </c>
      <c r="L127" s="5" t="s">
        <v>25</v>
      </c>
    </row>
    <row r="128">
      <c r="A128" s="2" t="s">
        <v>275</v>
      </c>
      <c r="B128" s="2" t="s">
        <v>92</v>
      </c>
      <c r="C128" s="3" t="str">
        <f t="shared" si="11"/>
        <v>LPB JATENG 2022</v>
      </c>
      <c r="D128" s="4" t="s">
        <v>15</v>
      </c>
      <c r="E128" s="3" t="s">
        <v>302</v>
      </c>
      <c r="F128" s="3" t="s">
        <v>303</v>
      </c>
      <c r="G128" s="3">
        <v>2.0</v>
      </c>
      <c r="H128" s="3" t="s">
        <v>18</v>
      </c>
      <c r="I128" s="3" t="s">
        <v>18</v>
      </c>
      <c r="J128" s="3">
        <v>8.0</v>
      </c>
      <c r="K128" s="8">
        <v>7.0</v>
      </c>
      <c r="L128" s="5" t="s">
        <v>25</v>
      </c>
    </row>
    <row r="129">
      <c r="A129" s="2" t="s">
        <v>275</v>
      </c>
      <c r="B129" s="2" t="s">
        <v>92</v>
      </c>
      <c r="C129" s="3" t="str">
        <f t="shared" si="11"/>
        <v>LPB JATENG 2022</v>
      </c>
      <c r="D129" s="4" t="s">
        <v>15</v>
      </c>
      <c r="E129" s="3" t="s">
        <v>304</v>
      </c>
      <c r="F129" s="3" t="s">
        <v>305</v>
      </c>
      <c r="G129" s="3">
        <v>1.0</v>
      </c>
      <c r="H129" s="3" t="s">
        <v>19</v>
      </c>
      <c r="I129" s="2"/>
      <c r="J129" s="3">
        <v>11.0</v>
      </c>
      <c r="K129" s="6"/>
      <c r="L129" s="5" t="s">
        <v>20</v>
      </c>
    </row>
    <row r="130">
      <c r="A130" s="2" t="s">
        <v>275</v>
      </c>
      <c r="B130" s="2" t="s">
        <v>92</v>
      </c>
      <c r="C130" s="3" t="str">
        <f t="shared" si="11"/>
        <v>LPB JATENG 2022</v>
      </c>
      <c r="D130" s="4" t="s">
        <v>15</v>
      </c>
      <c r="E130" s="3" t="s">
        <v>306</v>
      </c>
      <c r="F130" s="3" t="s">
        <v>307</v>
      </c>
      <c r="G130" s="3">
        <v>2.0</v>
      </c>
      <c r="H130" s="3" t="s">
        <v>18</v>
      </c>
      <c r="I130" s="3" t="s">
        <v>18</v>
      </c>
      <c r="J130" s="3">
        <v>8.0</v>
      </c>
      <c r="K130" s="8">
        <v>7.0</v>
      </c>
      <c r="L130" s="5" t="s">
        <v>25</v>
      </c>
    </row>
    <row r="131">
      <c r="A131" s="2" t="s">
        <v>275</v>
      </c>
      <c r="B131" s="2" t="s">
        <v>92</v>
      </c>
      <c r="C131" s="3" t="str">
        <f t="shared" si="11"/>
        <v>LPB JATENG 2022</v>
      </c>
      <c r="D131" s="4" t="s">
        <v>15</v>
      </c>
      <c r="E131" s="3" t="s">
        <v>308</v>
      </c>
      <c r="F131" s="3" t="s">
        <v>309</v>
      </c>
      <c r="G131" s="3">
        <v>2.0</v>
      </c>
      <c r="H131" s="3" t="s">
        <v>18</v>
      </c>
      <c r="I131" s="3" t="s">
        <v>18</v>
      </c>
      <c r="J131" s="3">
        <v>9.0</v>
      </c>
      <c r="K131" s="8">
        <v>8.0</v>
      </c>
      <c r="L131" s="5" t="s">
        <v>25</v>
      </c>
    </row>
    <row r="132">
      <c r="A132" s="2" t="s">
        <v>275</v>
      </c>
      <c r="B132" s="2" t="s">
        <v>92</v>
      </c>
      <c r="C132" s="3" t="str">
        <f t="shared" si="11"/>
        <v>LPB JATENG 2022</v>
      </c>
      <c r="D132" s="4" t="s">
        <v>15</v>
      </c>
      <c r="E132" s="3" t="s">
        <v>310</v>
      </c>
      <c r="F132" s="3" t="s">
        <v>311</v>
      </c>
      <c r="G132" s="3">
        <v>2.0</v>
      </c>
      <c r="H132" s="3" t="s">
        <v>18</v>
      </c>
      <c r="I132" s="3" t="s">
        <v>18</v>
      </c>
      <c r="J132" s="3">
        <v>11.0</v>
      </c>
      <c r="K132" s="8">
        <v>10.0</v>
      </c>
      <c r="L132" s="5" t="s">
        <v>20</v>
      </c>
    </row>
    <row r="133">
      <c r="A133" s="2" t="s">
        <v>275</v>
      </c>
      <c r="B133" s="2" t="s">
        <v>92</v>
      </c>
      <c r="C133" s="3" t="str">
        <f t="shared" si="11"/>
        <v>LPB JATENG 2022</v>
      </c>
      <c r="D133" s="4" t="s">
        <v>15</v>
      </c>
      <c r="E133" s="3" t="s">
        <v>312</v>
      </c>
      <c r="F133" s="3" t="s">
        <v>313</v>
      </c>
      <c r="G133" s="3">
        <v>2.0</v>
      </c>
      <c r="H133" s="3" t="s">
        <v>18</v>
      </c>
      <c r="I133" s="3" t="s">
        <v>18</v>
      </c>
      <c r="J133" s="3">
        <v>11.0</v>
      </c>
      <c r="K133" s="8">
        <v>10.0</v>
      </c>
      <c r="L133" s="5" t="s">
        <v>20</v>
      </c>
    </row>
    <row r="134">
      <c r="A134" s="2" t="s">
        <v>275</v>
      </c>
      <c r="B134" s="2" t="s">
        <v>114</v>
      </c>
      <c r="C134" s="3" t="str">
        <f t="shared" ref="C134:C144" si="12">UPPER("lpb jatim 2022")</f>
        <v>LPB JATIM 2022</v>
      </c>
      <c r="D134" s="4" t="s">
        <v>15</v>
      </c>
      <c r="E134" s="3" t="s">
        <v>314</v>
      </c>
      <c r="F134" s="3" t="s">
        <v>315</v>
      </c>
      <c r="G134" s="3">
        <v>1.0</v>
      </c>
      <c r="H134" s="3" t="s">
        <v>18</v>
      </c>
      <c r="I134" s="2"/>
      <c r="J134" s="3">
        <v>8.0</v>
      </c>
      <c r="K134" s="6"/>
      <c r="L134" s="5" t="s">
        <v>25</v>
      </c>
    </row>
    <row r="135">
      <c r="A135" s="2" t="s">
        <v>275</v>
      </c>
      <c r="B135" s="2" t="s">
        <v>114</v>
      </c>
      <c r="C135" s="3" t="str">
        <f t="shared" si="12"/>
        <v>LPB JATIM 2022</v>
      </c>
      <c r="D135" s="4" t="s">
        <v>15</v>
      </c>
      <c r="E135" s="3" t="s">
        <v>316</v>
      </c>
      <c r="F135" s="3" t="s">
        <v>317</v>
      </c>
      <c r="G135" s="3">
        <v>2.0</v>
      </c>
      <c r="H135" s="3" t="s">
        <v>18</v>
      </c>
      <c r="I135" s="3" t="s">
        <v>18</v>
      </c>
      <c r="J135" s="3">
        <v>9.0</v>
      </c>
      <c r="K135" s="8">
        <v>8.0</v>
      </c>
      <c r="L135" s="5" t="s">
        <v>25</v>
      </c>
    </row>
    <row r="136">
      <c r="A136" s="2" t="s">
        <v>275</v>
      </c>
      <c r="B136" s="2" t="s">
        <v>114</v>
      </c>
      <c r="C136" s="3" t="str">
        <f t="shared" si="12"/>
        <v>LPB JATIM 2022</v>
      </c>
      <c r="D136" s="4" t="s">
        <v>15</v>
      </c>
      <c r="E136" s="3" t="s">
        <v>318</v>
      </c>
      <c r="F136" s="3" t="s">
        <v>319</v>
      </c>
      <c r="G136" s="3">
        <v>1.0</v>
      </c>
      <c r="H136" s="3" t="s">
        <v>19</v>
      </c>
      <c r="I136" s="2"/>
      <c r="J136" s="3">
        <v>10.0</v>
      </c>
      <c r="K136" s="6"/>
      <c r="L136" s="5" t="s">
        <v>20</v>
      </c>
    </row>
    <row r="137">
      <c r="A137" s="2" t="s">
        <v>275</v>
      </c>
      <c r="B137" s="2" t="s">
        <v>114</v>
      </c>
      <c r="C137" s="3" t="str">
        <f t="shared" si="12"/>
        <v>LPB JATIM 2022</v>
      </c>
      <c r="D137" s="4" t="s">
        <v>15</v>
      </c>
      <c r="E137" s="3" t="s">
        <v>320</v>
      </c>
      <c r="F137" s="3" t="s">
        <v>321</v>
      </c>
      <c r="G137" s="3">
        <v>2.0</v>
      </c>
      <c r="H137" s="3" t="s">
        <v>18</v>
      </c>
      <c r="I137" s="3" t="s">
        <v>18</v>
      </c>
      <c r="J137" s="3">
        <v>9.0</v>
      </c>
      <c r="K137" s="8">
        <v>8.0</v>
      </c>
      <c r="L137" s="5" t="s">
        <v>25</v>
      </c>
    </row>
    <row r="138">
      <c r="A138" s="2" t="s">
        <v>275</v>
      </c>
      <c r="B138" s="2" t="s">
        <v>114</v>
      </c>
      <c r="C138" s="3" t="str">
        <f t="shared" si="12"/>
        <v>LPB JATIM 2022</v>
      </c>
      <c r="D138" s="4" t="s">
        <v>15</v>
      </c>
      <c r="E138" s="3" t="s">
        <v>322</v>
      </c>
      <c r="F138" s="3" t="s">
        <v>323</v>
      </c>
      <c r="G138" s="3">
        <v>2.0</v>
      </c>
      <c r="H138" s="3" t="s">
        <v>18</v>
      </c>
      <c r="I138" s="3" t="s">
        <v>18</v>
      </c>
      <c r="J138" s="3">
        <v>10.0</v>
      </c>
      <c r="K138" s="8">
        <v>9.0</v>
      </c>
      <c r="L138" s="5" t="s">
        <v>20</v>
      </c>
    </row>
    <row r="139">
      <c r="A139" s="2" t="s">
        <v>275</v>
      </c>
      <c r="B139" s="2" t="s">
        <v>114</v>
      </c>
      <c r="C139" s="3" t="str">
        <f t="shared" si="12"/>
        <v>LPB JATIM 2022</v>
      </c>
      <c r="D139" s="4" t="s">
        <v>15</v>
      </c>
      <c r="E139" s="3" t="s">
        <v>324</v>
      </c>
      <c r="F139" s="3" t="s">
        <v>325</v>
      </c>
      <c r="G139" s="3">
        <v>2.0</v>
      </c>
      <c r="H139" s="3" t="s">
        <v>18</v>
      </c>
      <c r="I139" s="3" t="s">
        <v>18</v>
      </c>
      <c r="J139" s="3">
        <v>11.0</v>
      </c>
      <c r="K139" s="8">
        <v>10.0</v>
      </c>
      <c r="L139" s="5" t="s">
        <v>20</v>
      </c>
    </row>
    <row r="140">
      <c r="A140" s="2" t="s">
        <v>275</v>
      </c>
      <c r="B140" s="2" t="s">
        <v>114</v>
      </c>
      <c r="C140" s="3" t="str">
        <f t="shared" si="12"/>
        <v>LPB JATIM 2022</v>
      </c>
      <c r="D140" s="4" t="s">
        <v>15</v>
      </c>
      <c r="E140" s="3" t="s">
        <v>326</v>
      </c>
      <c r="F140" s="3" t="s">
        <v>327</v>
      </c>
      <c r="G140" s="3">
        <v>2.0</v>
      </c>
      <c r="H140" s="3" t="s">
        <v>18</v>
      </c>
      <c r="I140" s="3" t="s">
        <v>18</v>
      </c>
      <c r="J140" s="3">
        <v>8.0</v>
      </c>
      <c r="K140" s="8">
        <v>7.0</v>
      </c>
      <c r="L140" s="5" t="s">
        <v>25</v>
      </c>
    </row>
    <row r="141">
      <c r="A141" s="2" t="s">
        <v>275</v>
      </c>
      <c r="B141" s="2" t="s">
        <v>114</v>
      </c>
      <c r="C141" s="3" t="str">
        <f t="shared" si="12"/>
        <v>LPB JATIM 2022</v>
      </c>
      <c r="D141" s="4" t="s">
        <v>15</v>
      </c>
      <c r="E141" s="3" t="s">
        <v>328</v>
      </c>
      <c r="F141" s="3" t="s">
        <v>329</v>
      </c>
      <c r="G141" s="3">
        <v>2.0</v>
      </c>
      <c r="H141" s="3" t="s">
        <v>18</v>
      </c>
      <c r="I141" s="3" t="s">
        <v>18</v>
      </c>
      <c r="J141" s="3">
        <v>9.0</v>
      </c>
      <c r="K141" s="8">
        <v>7.0</v>
      </c>
      <c r="L141" s="5" t="s">
        <v>25</v>
      </c>
    </row>
    <row r="142">
      <c r="A142" s="2" t="s">
        <v>275</v>
      </c>
      <c r="B142" s="2" t="s">
        <v>114</v>
      </c>
      <c r="C142" s="3" t="str">
        <f t="shared" si="12"/>
        <v>LPB JATIM 2022</v>
      </c>
      <c r="D142" s="4" t="s">
        <v>15</v>
      </c>
      <c r="E142" s="3" t="s">
        <v>330</v>
      </c>
      <c r="F142" s="3" t="s">
        <v>331</v>
      </c>
      <c r="G142" s="3">
        <v>1.0</v>
      </c>
      <c r="H142" s="3" t="s">
        <v>18</v>
      </c>
      <c r="I142" s="2"/>
      <c r="J142" s="3">
        <v>12.0</v>
      </c>
      <c r="K142" s="6"/>
      <c r="L142" s="5" t="s">
        <v>20</v>
      </c>
    </row>
    <row r="143">
      <c r="A143" s="2" t="s">
        <v>275</v>
      </c>
      <c r="B143" s="2" t="s">
        <v>114</v>
      </c>
      <c r="C143" s="3" t="str">
        <f t="shared" si="12"/>
        <v>LPB JATIM 2022</v>
      </c>
      <c r="D143" s="4" t="s">
        <v>15</v>
      </c>
      <c r="E143" s="3" t="s">
        <v>332</v>
      </c>
      <c r="F143" s="3" t="s">
        <v>333</v>
      </c>
      <c r="G143" s="3">
        <v>2.0</v>
      </c>
      <c r="H143" s="3" t="s">
        <v>19</v>
      </c>
      <c r="I143" s="3" t="s">
        <v>19</v>
      </c>
      <c r="J143" s="3">
        <v>11.0</v>
      </c>
      <c r="K143" s="8">
        <v>10.0</v>
      </c>
      <c r="L143" s="5" t="s">
        <v>20</v>
      </c>
    </row>
    <row r="144">
      <c r="A144" s="2" t="s">
        <v>275</v>
      </c>
      <c r="B144" s="2" t="s">
        <v>114</v>
      </c>
      <c r="C144" s="3" t="str">
        <f t="shared" si="12"/>
        <v>LPB JATIM 2022</v>
      </c>
      <c r="D144" s="4" t="s">
        <v>15</v>
      </c>
      <c r="E144" s="3" t="s">
        <v>334</v>
      </c>
      <c r="F144" s="3" t="s">
        <v>335</v>
      </c>
      <c r="G144" s="3">
        <v>1.0</v>
      </c>
      <c r="H144" s="3" t="s">
        <v>18</v>
      </c>
      <c r="I144" s="2"/>
      <c r="J144" s="3">
        <v>11.0</v>
      </c>
      <c r="K144" s="6"/>
      <c r="L144" s="5" t="s">
        <v>20</v>
      </c>
    </row>
    <row r="145">
      <c r="A145" s="2" t="s">
        <v>275</v>
      </c>
      <c r="B145" s="2" t="s">
        <v>132</v>
      </c>
      <c r="C145" s="3" t="str">
        <f t="shared" ref="C145:C150" si="13">UPPER("lpb kalteng 2022")</f>
        <v>LPB KALTENG 2022</v>
      </c>
      <c r="D145" s="4" t="s">
        <v>15</v>
      </c>
      <c r="E145" s="3" t="s">
        <v>336</v>
      </c>
      <c r="F145" s="3" t="s">
        <v>337</v>
      </c>
      <c r="G145" s="3">
        <v>1.0</v>
      </c>
      <c r="H145" s="3" t="s">
        <v>18</v>
      </c>
      <c r="I145" s="2"/>
      <c r="J145" s="3">
        <v>11.0</v>
      </c>
      <c r="K145" s="6"/>
      <c r="L145" s="5" t="s">
        <v>20</v>
      </c>
    </row>
    <row r="146">
      <c r="A146" s="2" t="s">
        <v>275</v>
      </c>
      <c r="B146" s="2" t="s">
        <v>132</v>
      </c>
      <c r="C146" s="3" t="str">
        <f t="shared" si="13"/>
        <v>LPB KALTENG 2022</v>
      </c>
      <c r="D146" s="4" t="s">
        <v>15</v>
      </c>
      <c r="E146" s="3" t="s">
        <v>338</v>
      </c>
      <c r="F146" s="3" t="s">
        <v>339</v>
      </c>
      <c r="G146" s="3">
        <v>2.0</v>
      </c>
      <c r="H146" s="3" t="s">
        <v>19</v>
      </c>
      <c r="I146" s="3" t="s">
        <v>18</v>
      </c>
      <c r="J146" s="3">
        <v>12.0</v>
      </c>
      <c r="K146" s="8">
        <v>11.0</v>
      </c>
      <c r="L146" s="5" t="s">
        <v>20</v>
      </c>
    </row>
    <row r="147">
      <c r="A147" s="2" t="s">
        <v>275</v>
      </c>
      <c r="B147" s="2" t="s">
        <v>132</v>
      </c>
      <c r="C147" s="3" t="str">
        <f t="shared" si="13"/>
        <v>LPB KALTENG 2022</v>
      </c>
      <c r="D147" s="4" t="s">
        <v>15</v>
      </c>
      <c r="E147" s="3" t="s">
        <v>338</v>
      </c>
      <c r="F147" s="3" t="s">
        <v>340</v>
      </c>
      <c r="G147" s="3">
        <v>2.0</v>
      </c>
      <c r="H147" s="3" t="s">
        <v>19</v>
      </c>
      <c r="I147" s="3" t="s">
        <v>18</v>
      </c>
      <c r="J147" s="3">
        <v>12.0</v>
      </c>
      <c r="K147" s="8">
        <v>11.0</v>
      </c>
      <c r="L147" s="5" t="s">
        <v>20</v>
      </c>
    </row>
    <row r="148">
      <c r="A148" s="2" t="s">
        <v>275</v>
      </c>
      <c r="B148" s="2" t="s">
        <v>132</v>
      </c>
      <c r="C148" s="3" t="str">
        <f t="shared" si="13"/>
        <v>LPB KALTENG 2022</v>
      </c>
      <c r="D148" s="4" t="s">
        <v>15</v>
      </c>
      <c r="E148" s="3" t="s">
        <v>341</v>
      </c>
      <c r="F148" s="3" t="s">
        <v>342</v>
      </c>
      <c r="G148" s="3">
        <v>2.0</v>
      </c>
      <c r="H148" s="3" t="s">
        <v>18</v>
      </c>
      <c r="I148" s="3" t="s">
        <v>19</v>
      </c>
      <c r="J148" s="3">
        <v>9.0</v>
      </c>
      <c r="K148" s="8">
        <v>8.0</v>
      </c>
      <c r="L148" s="5" t="s">
        <v>25</v>
      </c>
    </row>
    <row r="149">
      <c r="A149" s="2" t="s">
        <v>275</v>
      </c>
      <c r="B149" s="2" t="s">
        <v>132</v>
      </c>
      <c r="C149" s="3" t="str">
        <f t="shared" si="13"/>
        <v>LPB KALTENG 2022</v>
      </c>
      <c r="D149" s="4" t="s">
        <v>15</v>
      </c>
      <c r="E149" s="3" t="s">
        <v>343</v>
      </c>
      <c r="F149" s="3" t="s">
        <v>344</v>
      </c>
      <c r="G149" s="3">
        <v>2.0</v>
      </c>
      <c r="H149" s="3" t="s">
        <v>18</v>
      </c>
      <c r="I149" s="3" t="s">
        <v>18</v>
      </c>
      <c r="J149" s="3">
        <v>11.0</v>
      </c>
      <c r="K149" s="8">
        <v>10.0</v>
      </c>
      <c r="L149" s="5" t="s">
        <v>20</v>
      </c>
    </row>
    <row r="150">
      <c r="A150" s="2" t="s">
        <v>275</v>
      </c>
      <c r="B150" s="2" t="s">
        <v>132</v>
      </c>
      <c r="C150" s="3" t="str">
        <f t="shared" si="13"/>
        <v>LPB KALTENG 2022</v>
      </c>
      <c r="D150" s="4" t="s">
        <v>15</v>
      </c>
      <c r="E150" s="3" t="s">
        <v>345</v>
      </c>
      <c r="F150" s="3" t="s">
        <v>346</v>
      </c>
      <c r="G150" s="3">
        <v>2.0</v>
      </c>
      <c r="H150" s="3" t="s">
        <v>18</v>
      </c>
      <c r="I150" s="3" t="s">
        <v>18</v>
      </c>
      <c r="J150" s="3">
        <v>10.0</v>
      </c>
      <c r="K150" s="8">
        <v>9.0</v>
      </c>
      <c r="L150" s="5" t="s">
        <v>20</v>
      </c>
    </row>
    <row r="151">
      <c r="A151" s="2" t="s">
        <v>275</v>
      </c>
      <c r="B151" s="2" t="s">
        <v>246</v>
      </c>
      <c r="C151" s="3" t="str">
        <f>UPPER("lpb sumbar 2022")</f>
        <v>LPB SUMBAR 2022</v>
      </c>
      <c r="D151" s="4" t="s">
        <v>15</v>
      </c>
      <c r="E151" s="3" t="s">
        <v>347</v>
      </c>
      <c r="F151" s="3" t="s">
        <v>348</v>
      </c>
      <c r="G151" s="3">
        <v>2.0</v>
      </c>
      <c r="H151" s="3" t="s">
        <v>18</v>
      </c>
      <c r="I151" s="3" t="s">
        <v>18</v>
      </c>
      <c r="J151" s="3">
        <v>12.0</v>
      </c>
      <c r="K151" s="8">
        <v>11.0</v>
      </c>
      <c r="L151" s="5" t="s">
        <v>20</v>
      </c>
    </row>
    <row r="152">
      <c r="A152" s="2" t="s">
        <v>275</v>
      </c>
      <c r="B152" s="2" t="s">
        <v>178</v>
      </c>
      <c r="C152" s="3" t="str">
        <f t="shared" ref="C152:C164" si="14">UPPER("lpb sumsel 2022")</f>
        <v>LPB SUMSEL 2022</v>
      </c>
      <c r="D152" s="4" t="s">
        <v>15</v>
      </c>
      <c r="E152" s="3" t="s">
        <v>349</v>
      </c>
      <c r="F152" s="3" t="s">
        <v>350</v>
      </c>
      <c r="G152" s="3">
        <v>2.0</v>
      </c>
      <c r="H152" s="3" t="s">
        <v>19</v>
      </c>
      <c r="I152" s="3" t="s">
        <v>18</v>
      </c>
      <c r="J152" s="3">
        <v>10.0</v>
      </c>
      <c r="K152" s="8">
        <v>9.0</v>
      </c>
      <c r="L152" s="5" t="s">
        <v>20</v>
      </c>
    </row>
    <row r="153">
      <c r="A153" s="2" t="s">
        <v>275</v>
      </c>
      <c r="B153" s="2" t="s">
        <v>178</v>
      </c>
      <c r="C153" s="3" t="str">
        <f t="shared" si="14"/>
        <v>LPB SUMSEL 2022</v>
      </c>
      <c r="D153" s="4" t="s">
        <v>15</v>
      </c>
      <c r="E153" s="3" t="s">
        <v>351</v>
      </c>
      <c r="F153" s="3" t="s">
        <v>352</v>
      </c>
      <c r="G153" s="3">
        <v>2.0</v>
      </c>
      <c r="H153" s="3" t="s">
        <v>18</v>
      </c>
      <c r="I153" s="3" t="s">
        <v>18</v>
      </c>
      <c r="J153" s="3">
        <v>12.0</v>
      </c>
      <c r="K153" s="8">
        <v>10.0</v>
      </c>
      <c r="L153" s="5" t="s">
        <v>20</v>
      </c>
    </row>
    <row r="154">
      <c r="A154" s="2" t="s">
        <v>275</v>
      </c>
      <c r="B154" s="2" t="s">
        <v>178</v>
      </c>
      <c r="C154" s="3" t="str">
        <f t="shared" si="14"/>
        <v>LPB SUMSEL 2022</v>
      </c>
      <c r="D154" s="4" t="s">
        <v>15</v>
      </c>
      <c r="E154" s="3" t="s">
        <v>353</v>
      </c>
      <c r="F154" s="3" t="s">
        <v>354</v>
      </c>
      <c r="G154" s="3">
        <v>2.0</v>
      </c>
      <c r="H154" s="3" t="s">
        <v>18</v>
      </c>
      <c r="I154" s="3" t="s">
        <v>18</v>
      </c>
      <c r="J154" s="3">
        <v>11.0</v>
      </c>
      <c r="K154" s="8">
        <v>10.0</v>
      </c>
      <c r="L154" s="5" t="s">
        <v>20</v>
      </c>
    </row>
    <row r="155">
      <c r="A155" s="2" t="s">
        <v>275</v>
      </c>
      <c r="B155" s="2" t="s">
        <v>178</v>
      </c>
      <c r="C155" s="3" t="str">
        <f t="shared" si="14"/>
        <v>LPB SUMSEL 2022</v>
      </c>
      <c r="D155" s="4" t="s">
        <v>15</v>
      </c>
      <c r="E155" s="3" t="s">
        <v>355</v>
      </c>
      <c r="F155" s="3" t="s">
        <v>356</v>
      </c>
      <c r="G155" s="3">
        <v>2.0</v>
      </c>
      <c r="H155" s="3" t="s">
        <v>18</v>
      </c>
      <c r="I155" s="3" t="s">
        <v>18</v>
      </c>
      <c r="J155" s="3">
        <v>12.0</v>
      </c>
      <c r="K155" s="8">
        <v>10.0</v>
      </c>
      <c r="L155" s="5" t="s">
        <v>20</v>
      </c>
    </row>
    <row r="156">
      <c r="A156" s="2" t="s">
        <v>275</v>
      </c>
      <c r="B156" s="2" t="s">
        <v>178</v>
      </c>
      <c r="C156" s="3" t="str">
        <f t="shared" si="14"/>
        <v>LPB SUMSEL 2022</v>
      </c>
      <c r="D156" s="4" t="s">
        <v>15</v>
      </c>
      <c r="E156" s="3" t="s">
        <v>353</v>
      </c>
      <c r="F156" s="3" t="s">
        <v>357</v>
      </c>
      <c r="G156" s="3">
        <v>2.0</v>
      </c>
      <c r="H156" s="3" t="s">
        <v>18</v>
      </c>
      <c r="I156" s="3" t="s">
        <v>18</v>
      </c>
      <c r="J156" s="3">
        <v>11.0</v>
      </c>
      <c r="K156" s="8">
        <v>10.0</v>
      </c>
      <c r="L156" s="5" t="s">
        <v>20</v>
      </c>
    </row>
    <row r="157">
      <c r="A157" s="2" t="s">
        <v>275</v>
      </c>
      <c r="B157" s="2" t="s">
        <v>178</v>
      </c>
      <c r="C157" s="3" t="str">
        <f t="shared" si="14"/>
        <v>LPB SUMSEL 2022</v>
      </c>
      <c r="D157" s="4" t="s">
        <v>15</v>
      </c>
      <c r="E157" s="3" t="s">
        <v>358</v>
      </c>
      <c r="F157" s="3" t="s">
        <v>359</v>
      </c>
      <c r="G157" s="3">
        <v>2.0</v>
      </c>
      <c r="H157" s="3" t="s">
        <v>18</v>
      </c>
      <c r="I157" s="3" t="s">
        <v>18</v>
      </c>
      <c r="J157" s="3">
        <v>12.0</v>
      </c>
      <c r="K157" s="8">
        <v>11.0</v>
      </c>
      <c r="L157" s="5" t="s">
        <v>20</v>
      </c>
    </row>
    <row r="158">
      <c r="A158" s="2" t="s">
        <v>275</v>
      </c>
      <c r="B158" s="2" t="s">
        <v>178</v>
      </c>
      <c r="C158" s="3" t="str">
        <f t="shared" si="14"/>
        <v>LPB SUMSEL 2022</v>
      </c>
      <c r="D158" s="4" t="s">
        <v>15</v>
      </c>
      <c r="E158" s="3" t="s">
        <v>360</v>
      </c>
      <c r="F158" s="3" t="s">
        <v>361</v>
      </c>
      <c r="G158" s="3">
        <v>2.0</v>
      </c>
      <c r="H158" s="3" t="s">
        <v>19</v>
      </c>
      <c r="I158" s="3" t="s">
        <v>18</v>
      </c>
      <c r="J158" s="3">
        <v>11.0</v>
      </c>
      <c r="K158" s="8">
        <v>10.0</v>
      </c>
      <c r="L158" s="5" t="s">
        <v>20</v>
      </c>
    </row>
    <row r="159">
      <c r="A159" s="2" t="s">
        <v>275</v>
      </c>
      <c r="B159" s="2" t="s">
        <v>178</v>
      </c>
      <c r="C159" s="3" t="str">
        <f t="shared" si="14"/>
        <v>LPB SUMSEL 2022</v>
      </c>
      <c r="D159" s="4" t="s">
        <v>15</v>
      </c>
      <c r="E159" s="3" t="s">
        <v>362</v>
      </c>
      <c r="F159" s="3" t="s">
        <v>363</v>
      </c>
      <c r="G159" s="3">
        <v>2.0</v>
      </c>
      <c r="H159" s="3" t="s">
        <v>18</v>
      </c>
      <c r="I159" s="3" t="s">
        <v>19</v>
      </c>
      <c r="J159" s="3">
        <v>12.0</v>
      </c>
      <c r="K159" s="8">
        <v>10.0</v>
      </c>
      <c r="L159" s="5" t="s">
        <v>20</v>
      </c>
    </row>
    <row r="160">
      <c r="A160" s="2" t="s">
        <v>275</v>
      </c>
      <c r="B160" s="2" t="s">
        <v>178</v>
      </c>
      <c r="C160" s="3" t="str">
        <f t="shared" si="14"/>
        <v>LPB SUMSEL 2022</v>
      </c>
      <c r="D160" s="4" t="s">
        <v>15</v>
      </c>
      <c r="E160" s="3" t="s">
        <v>364</v>
      </c>
      <c r="F160" s="3" t="s">
        <v>365</v>
      </c>
      <c r="G160" s="3">
        <v>2.0</v>
      </c>
      <c r="H160" s="3" t="s">
        <v>18</v>
      </c>
      <c r="I160" s="3" t="s">
        <v>18</v>
      </c>
      <c r="J160" s="3">
        <v>11.0</v>
      </c>
      <c r="K160" s="8">
        <v>10.0</v>
      </c>
      <c r="L160" s="5" t="s">
        <v>20</v>
      </c>
    </row>
    <row r="161">
      <c r="A161" s="2" t="s">
        <v>275</v>
      </c>
      <c r="B161" s="2" t="s">
        <v>178</v>
      </c>
      <c r="C161" s="3" t="str">
        <f t="shared" si="14"/>
        <v>LPB SUMSEL 2022</v>
      </c>
      <c r="D161" s="4" t="s">
        <v>15</v>
      </c>
      <c r="E161" s="3" t="s">
        <v>366</v>
      </c>
      <c r="F161" s="3" t="s">
        <v>367</v>
      </c>
      <c r="G161" s="3">
        <v>2.0</v>
      </c>
      <c r="H161" s="3" t="s">
        <v>19</v>
      </c>
      <c r="I161" s="3" t="s">
        <v>18</v>
      </c>
      <c r="J161" s="3">
        <v>11.0</v>
      </c>
      <c r="K161" s="8">
        <v>10.0</v>
      </c>
      <c r="L161" s="5" t="s">
        <v>20</v>
      </c>
    </row>
    <row r="162">
      <c r="A162" s="2" t="s">
        <v>275</v>
      </c>
      <c r="B162" s="2" t="s">
        <v>178</v>
      </c>
      <c r="C162" s="3" t="str">
        <f t="shared" si="14"/>
        <v>LPB SUMSEL 2022</v>
      </c>
      <c r="D162" s="4" t="s">
        <v>15</v>
      </c>
      <c r="E162" s="3" t="s">
        <v>368</v>
      </c>
      <c r="F162" s="3" t="s">
        <v>369</v>
      </c>
      <c r="G162" s="3">
        <v>2.0</v>
      </c>
      <c r="H162" s="3" t="s">
        <v>19</v>
      </c>
      <c r="I162" s="3" t="s">
        <v>19</v>
      </c>
      <c r="J162" s="3">
        <v>12.0</v>
      </c>
      <c r="K162" s="8">
        <v>11.0</v>
      </c>
      <c r="L162" s="5" t="s">
        <v>20</v>
      </c>
    </row>
    <row r="163">
      <c r="A163" s="2" t="s">
        <v>275</v>
      </c>
      <c r="B163" s="2" t="s">
        <v>178</v>
      </c>
      <c r="C163" s="3" t="str">
        <f t="shared" si="14"/>
        <v>LPB SUMSEL 2022</v>
      </c>
      <c r="D163" s="4" t="s">
        <v>15</v>
      </c>
      <c r="E163" s="3" t="s">
        <v>370</v>
      </c>
      <c r="F163" s="3" t="s">
        <v>371</v>
      </c>
      <c r="G163" s="3">
        <v>1.0</v>
      </c>
      <c r="H163" s="3" t="s">
        <v>18</v>
      </c>
      <c r="I163" s="2"/>
      <c r="J163" s="3">
        <v>12.0</v>
      </c>
      <c r="K163" s="6"/>
      <c r="L163" s="5" t="s">
        <v>20</v>
      </c>
    </row>
    <row r="164">
      <c r="A164" s="2" t="s">
        <v>275</v>
      </c>
      <c r="B164" s="2" t="s">
        <v>178</v>
      </c>
      <c r="C164" s="3" t="str">
        <f t="shared" si="14"/>
        <v>LPB SUMSEL 2022</v>
      </c>
      <c r="D164" s="4" t="s">
        <v>15</v>
      </c>
      <c r="E164" s="3" t="s">
        <v>372</v>
      </c>
      <c r="F164" s="3" t="s">
        <v>373</v>
      </c>
      <c r="G164" s="3">
        <v>2.0</v>
      </c>
      <c r="H164" s="3" t="s">
        <v>18</v>
      </c>
      <c r="I164" s="3" t="s">
        <v>18</v>
      </c>
      <c r="J164" s="3">
        <v>10.0</v>
      </c>
      <c r="K164" s="8">
        <v>11.0</v>
      </c>
      <c r="L164" s="5" t="s">
        <v>20</v>
      </c>
    </row>
    <row r="165">
      <c r="A165" s="2" t="s">
        <v>275</v>
      </c>
      <c r="B165" s="2" t="s">
        <v>265</v>
      </c>
      <c r="C165" s="3" t="str">
        <f t="shared" ref="C165:C167" si="15">UPPER("lpb sumut 2022")</f>
        <v>LPB SUMUT 2022</v>
      </c>
      <c r="D165" s="4" t="s">
        <v>15</v>
      </c>
      <c r="E165" s="3" t="s">
        <v>374</v>
      </c>
      <c r="F165" s="3" t="s">
        <v>375</v>
      </c>
      <c r="G165" s="3">
        <v>2.0</v>
      </c>
      <c r="H165" s="3" t="s">
        <v>18</v>
      </c>
      <c r="I165" s="3" t="s">
        <v>19</v>
      </c>
      <c r="J165" s="3">
        <v>8.0</v>
      </c>
      <c r="K165" s="8">
        <v>7.0</v>
      </c>
      <c r="L165" s="5" t="s">
        <v>25</v>
      </c>
    </row>
    <row r="166">
      <c r="A166" s="2" t="s">
        <v>275</v>
      </c>
      <c r="B166" s="2" t="s">
        <v>265</v>
      </c>
      <c r="C166" s="3" t="str">
        <f t="shared" si="15"/>
        <v>LPB SUMUT 2022</v>
      </c>
      <c r="D166" s="4" t="s">
        <v>15</v>
      </c>
      <c r="E166" s="3" t="s">
        <v>376</v>
      </c>
      <c r="F166" s="3" t="s">
        <v>377</v>
      </c>
      <c r="G166" s="3">
        <v>1.0</v>
      </c>
      <c r="H166" s="3" t="s">
        <v>19</v>
      </c>
      <c r="I166" s="2"/>
      <c r="J166" s="3">
        <v>8.0</v>
      </c>
      <c r="K166" s="6"/>
      <c r="L166" s="5" t="s">
        <v>25</v>
      </c>
    </row>
    <row r="167">
      <c r="A167" s="2" t="s">
        <v>275</v>
      </c>
      <c r="B167" s="2" t="s">
        <v>265</v>
      </c>
      <c r="C167" s="3" t="str">
        <f t="shared" si="15"/>
        <v>LPB SUMUT 2022</v>
      </c>
      <c r="D167" s="4" t="s">
        <v>15</v>
      </c>
      <c r="E167" s="3" t="s">
        <v>378</v>
      </c>
      <c r="F167" s="3" t="s">
        <v>379</v>
      </c>
      <c r="G167" s="3">
        <v>2.0</v>
      </c>
      <c r="H167" s="3" t="s">
        <v>18</v>
      </c>
      <c r="I167" s="3" t="s">
        <v>18</v>
      </c>
      <c r="J167" s="3">
        <v>11.0</v>
      </c>
      <c r="K167" s="8">
        <v>10.0</v>
      </c>
      <c r="L167" s="5" t="s">
        <v>20</v>
      </c>
    </row>
    <row r="168">
      <c r="A168" s="2" t="s">
        <v>275</v>
      </c>
      <c r="B168" s="2" t="s">
        <v>380</v>
      </c>
      <c r="C168" s="3" t="str">
        <f t="shared" ref="C168:C179" si="16">UPPER("lpb ysc 2022")</f>
        <v>LPB YSC 2022</v>
      </c>
      <c r="D168" s="4" t="s">
        <v>15</v>
      </c>
      <c r="E168" s="3" t="s">
        <v>381</v>
      </c>
      <c r="F168" s="3" t="s">
        <v>382</v>
      </c>
      <c r="G168" s="3">
        <v>1.0</v>
      </c>
      <c r="H168" s="3" t="s">
        <v>18</v>
      </c>
      <c r="I168" s="2"/>
      <c r="J168" s="3">
        <v>9.0</v>
      </c>
      <c r="K168" s="6"/>
      <c r="L168" s="5" t="s">
        <v>25</v>
      </c>
    </row>
    <row r="169">
      <c r="A169" s="2" t="s">
        <v>275</v>
      </c>
      <c r="B169" s="2" t="s">
        <v>380</v>
      </c>
      <c r="C169" s="3" t="str">
        <f t="shared" si="16"/>
        <v>LPB YSC 2022</v>
      </c>
      <c r="D169" s="4" t="s">
        <v>15</v>
      </c>
      <c r="E169" s="3" t="s">
        <v>383</v>
      </c>
      <c r="F169" s="3" t="s">
        <v>384</v>
      </c>
      <c r="G169" s="3">
        <v>2.0</v>
      </c>
      <c r="H169" s="3" t="s">
        <v>19</v>
      </c>
      <c r="I169" s="3" t="s">
        <v>19</v>
      </c>
      <c r="J169" s="3">
        <v>12.0</v>
      </c>
      <c r="K169" s="8">
        <v>11.0</v>
      </c>
      <c r="L169" s="5" t="s">
        <v>20</v>
      </c>
    </row>
    <row r="170">
      <c r="A170" s="2" t="s">
        <v>275</v>
      </c>
      <c r="B170" s="2" t="s">
        <v>380</v>
      </c>
      <c r="C170" s="3" t="str">
        <f t="shared" si="16"/>
        <v>LPB YSC 2022</v>
      </c>
      <c r="D170" s="4" t="s">
        <v>15</v>
      </c>
      <c r="E170" s="3" t="s">
        <v>385</v>
      </c>
      <c r="F170" s="3" t="s">
        <v>386</v>
      </c>
      <c r="G170" s="3">
        <v>2.0</v>
      </c>
      <c r="H170" s="3" t="s">
        <v>19</v>
      </c>
      <c r="I170" s="3" t="s">
        <v>19</v>
      </c>
      <c r="J170" s="3">
        <v>11.0</v>
      </c>
      <c r="K170" s="8">
        <v>10.0</v>
      </c>
      <c r="L170" s="5" t="s">
        <v>20</v>
      </c>
    </row>
    <row r="171">
      <c r="A171" s="2" t="s">
        <v>275</v>
      </c>
      <c r="B171" s="2" t="s">
        <v>380</v>
      </c>
      <c r="C171" s="3" t="str">
        <f t="shared" si="16"/>
        <v>LPB YSC 2022</v>
      </c>
      <c r="D171" s="4" t="s">
        <v>15</v>
      </c>
      <c r="E171" s="3" t="s">
        <v>387</v>
      </c>
      <c r="F171" s="3" t="s">
        <v>388</v>
      </c>
      <c r="G171" s="3">
        <v>2.0</v>
      </c>
      <c r="H171" s="3" t="s">
        <v>19</v>
      </c>
      <c r="I171" s="3" t="s">
        <v>19</v>
      </c>
      <c r="J171" s="3">
        <v>10.0</v>
      </c>
      <c r="K171" s="8">
        <v>9.0</v>
      </c>
      <c r="L171" s="5" t="s">
        <v>20</v>
      </c>
    </row>
    <row r="172">
      <c r="A172" s="2" t="s">
        <v>275</v>
      </c>
      <c r="B172" s="2" t="s">
        <v>380</v>
      </c>
      <c r="C172" s="3" t="str">
        <f t="shared" si="16"/>
        <v>LPB YSC 2022</v>
      </c>
      <c r="D172" s="4" t="s">
        <v>15</v>
      </c>
      <c r="E172" s="3" t="s">
        <v>389</v>
      </c>
      <c r="F172" s="3" t="s">
        <v>390</v>
      </c>
      <c r="G172" s="3">
        <v>2.0</v>
      </c>
      <c r="H172" s="3" t="s">
        <v>19</v>
      </c>
      <c r="I172" s="3" t="s">
        <v>19</v>
      </c>
      <c r="J172" s="3">
        <v>10.0</v>
      </c>
      <c r="K172" s="8">
        <v>9.0</v>
      </c>
      <c r="L172" s="5" t="s">
        <v>20</v>
      </c>
    </row>
    <row r="173">
      <c r="A173" s="2" t="s">
        <v>275</v>
      </c>
      <c r="B173" s="2" t="s">
        <v>380</v>
      </c>
      <c r="C173" s="3" t="str">
        <f t="shared" si="16"/>
        <v>LPB YSC 2022</v>
      </c>
      <c r="D173" s="4" t="s">
        <v>15</v>
      </c>
      <c r="E173" s="3" t="s">
        <v>391</v>
      </c>
      <c r="F173" s="3" t="s">
        <v>392</v>
      </c>
      <c r="G173" s="3">
        <v>2.0</v>
      </c>
      <c r="H173" s="3" t="s">
        <v>18</v>
      </c>
      <c r="I173" s="3" t="s">
        <v>18</v>
      </c>
      <c r="J173" s="3">
        <v>11.0</v>
      </c>
      <c r="K173" s="8">
        <v>10.0</v>
      </c>
      <c r="L173" s="5" t="s">
        <v>20</v>
      </c>
    </row>
    <row r="174">
      <c r="A174" s="2" t="s">
        <v>275</v>
      </c>
      <c r="B174" s="2" t="s">
        <v>380</v>
      </c>
      <c r="C174" s="3" t="str">
        <f t="shared" si="16"/>
        <v>LPB YSC 2022</v>
      </c>
      <c r="D174" s="4" t="s">
        <v>15</v>
      </c>
      <c r="E174" s="3" t="s">
        <v>393</v>
      </c>
      <c r="F174" s="3" t="s">
        <v>394</v>
      </c>
      <c r="G174" s="3">
        <v>1.0</v>
      </c>
      <c r="H174" s="3" t="s">
        <v>18</v>
      </c>
      <c r="I174" s="2"/>
      <c r="J174" s="3">
        <v>12.0</v>
      </c>
      <c r="K174" s="6"/>
      <c r="L174" s="5" t="s">
        <v>20</v>
      </c>
    </row>
    <row r="175">
      <c r="A175" s="2" t="s">
        <v>275</v>
      </c>
      <c r="B175" s="2" t="s">
        <v>380</v>
      </c>
      <c r="C175" s="3" t="str">
        <f t="shared" si="16"/>
        <v>LPB YSC 2022</v>
      </c>
      <c r="D175" s="4" t="s">
        <v>15</v>
      </c>
      <c r="E175" s="3" t="s">
        <v>395</v>
      </c>
      <c r="F175" s="3" t="s">
        <v>395</v>
      </c>
      <c r="G175" s="3">
        <v>1.0</v>
      </c>
      <c r="H175" s="3" t="s">
        <v>18</v>
      </c>
      <c r="I175" s="2"/>
      <c r="J175" s="3">
        <v>11.0</v>
      </c>
      <c r="K175" s="6"/>
      <c r="L175" s="5" t="s">
        <v>20</v>
      </c>
    </row>
    <row r="176">
      <c r="A176" s="2" t="s">
        <v>275</v>
      </c>
      <c r="B176" s="2" t="s">
        <v>380</v>
      </c>
      <c r="C176" s="3" t="str">
        <f t="shared" si="16"/>
        <v>LPB YSC 2022</v>
      </c>
      <c r="D176" s="4" t="s">
        <v>15</v>
      </c>
      <c r="E176" s="3" t="s">
        <v>396</v>
      </c>
      <c r="F176" s="3" t="s">
        <v>397</v>
      </c>
      <c r="G176" s="3">
        <v>1.0</v>
      </c>
      <c r="H176" s="3" t="s">
        <v>18</v>
      </c>
      <c r="I176" s="2"/>
      <c r="J176" s="3">
        <v>12.0</v>
      </c>
      <c r="K176" s="6"/>
      <c r="L176" s="5" t="s">
        <v>20</v>
      </c>
    </row>
    <row r="177">
      <c r="A177" s="2" t="s">
        <v>275</v>
      </c>
      <c r="B177" s="2" t="s">
        <v>380</v>
      </c>
      <c r="C177" s="3" t="str">
        <f t="shared" si="16"/>
        <v>LPB YSC 2022</v>
      </c>
      <c r="D177" s="4" t="s">
        <v>15</v>
      </c>
      <c r="E177" s="3" t="s">
        <v>398</v>
      </c>
      <c r="F177" s="3" t="s">
        <v>399</v>
      </c>
      <c r="G177" s="3">
        <v>2.0</v>
      </c>
      <c r="H177" s="3" t="s">
        <v>18</v>
      </c>
      <c r="I177" s="3" t="s">
        <v>19</v>
      </c>
      <c r="J177" s="3">
        <v>11.0</v>
      </c>
      <c r="K177" s="8">
        <v>10.0</v>
      </c>
      <c r="L177" s="5" t="s">
        <v>20</v>
      </c>
    </row>
    <row r="178">
      <c r="A178" s="2" t="s">
        <v>275</v>
      </c>
      <c r="B178" s="2" t="s">
        <v>380</v>
      </c>
      <c r="C178" s="3" t="str">
        <f t="shared" si="16"/>
        <v>LPB YSC 2022</v>
      </c>
      <c r="D178" s="4" t="s">
        <v>15</v>
      </c>
      <c r="E178" s="3" t="s">
        <v>400</v>
      </c>
      <c r="F178" s="3" t="s">
        <v>401</v>
      </c>
      <c r="G178" s="3">
        <v>2.0</v>
      </c>
      <c r="H178" s="3" t="s">
        <v>19</v>
      </c>
      <c r="I178" s="3" t="s">
        <v>18</v>
      </c>
      <c r="J178" s="3">
        <v>11.0</v>
      </c>
      <c r="K178" s="8">
        <v>10.0</v>
      </c>
      <c r="L178" s="5" t="s">
        <v>20</v>
      </c>
    </row>
    <row r="179">
      <c r="A179" s="2" t="s">
        <v>275</v>
      </c>
      <c r="B179" s="2" t="s">
        <v>380</v>
      </c>
      <c r="C179" s="3" t="str">
        <f t="shared" si="16"/>
        <v>LPB YSC 2022</v>
      </c>
      <c r="D179" s="4" t="s">
        <v>15</v>
      </c>
      <c r="E179" s="3" t="s">
        <v>402</v>
      </c>
      <c r="F179" s="3" t="s">
        <v>403</v>
      </c>
      <c r="G179" s="3">
        <v>2.0</v>
      </c>
      <c r="H179" s="3" t="s">
        <v>18</v>
      </c>
      <c r="I179" s="3" t="s">
        <v>18</v>
      </c>
      <c r="J179" s="3">
        <v>11.0</v>
      </c>
      <c r="K179" s="8">
        <v>10.0</v>
      </c>
      <c r="L179" s="5" t="s">
        <v>20</v>
      </c>
    </row>
    <row r="180">
      <c r="A180" s="2" t="s">
        <v>404</v>
      </c>
      <c r="B180" s="2" t="s">
        <v>13</v>
      </c>
      <c r="C180" s="3" t="str">
        <f t="shared" ref="C180:C183" si="17">UPPER("lpb aceh 2023")</f>
        <v>LPB ACEH 2023</v>
      </c>
      <c r="D180" s="4" t="s">
        <v>15</v>
      </c>
      <c r="E180" s="3" t="s">
        <v>405</v>
      </c>
      <c r="F180" s="3" t="s">
        <v>406</v>
      </c>
      <c r="G180" s="3">
        <v>2.0</v>
      </c>
      <c r="H180" s="3" t="s">
        <v>18</v>
      </c>
      <c r="I180" s="3" t="s">
        <v>18</v>
      </c>
      <c r="J180" s="3">
        <v>11.0</v>
      </c>
      <c r="K180" s="3">
        <v>11.0</v>
      </c>
      <c r="L180" s="5" t="s">
        <v>20</v>
      </c>
    </row>
    <row r="181">
      <c r="A181" s="2" t="s">
        <v>404</v>
      </c>
      <c r="B181" s="2" t="s">
        <v>13</v>
      </c>
      <c r="C181" s="3" t="str">
        <f t="shared" si="17"/>
        <v>LPB ACEH 2023</v>
      </c>
      <c r="D181" s="4" t="s">
        <v>15</v>
      </c>
      <c r="E181" s="3" t="s">
        <v>407</v>
      </c>
      <c r="F181" s="3" t="s">
        <v>408</v>
      </c>
      <c r="G181" s="3">
        <v>2.0</v>
      </c>
      <c r="H181" s="3" t="s">
        <v>18</v>
      </c>
      <c r="I181" s="3" t="s">
        <v>18</v>
      </c>
      <c r="J181" s="3">
        <v>11.0</v>
      </c>
      <c r="K181" s="3">
        <v>11.0</v>
      </c>
      <c r="L181" s="5" t="s">
        <v>20</v>
      </c>
    </row>
    <row r="182">
      <c r="A182" s="2" t="s">
        <v>404</v>
      </c>
      <c r="B182" s="2" t="s">
        <v>13</v>
      </c>
      <c r="C182" s="3" t="str">
        <f t="shared" si="17"/>
        <v>LPB ACEH 2023</v>
      </c>
      <c r="D182" s="4" t="s">
        <v>15</v>
      </c>
      <c r="E182" s="3" t="s">
        <v>409</v>
      </c>
      <c r="F182" s="3" t="s">
        <v>410</v>
      </c>
      <c r="G182" s="3">
        <v>2.0</v>
      </c>
      <c r="H182" s="3" t="s">
        <v>18</v>
      </c>
      <c r="I182" s="3" t="s">
        <v>18</v>
      </c>
      <c r="J182" s="3">
        <v>11.0</v>
      </c>
      <c r="K182" s="3">
        <v>12.0</v>
      </c>
      <c r="L182" s="5" t="s">
        <v>20</v>
      </c>
    </row>
    <row r="183">
      <c r="A183" s="2" t="s">
        <v>404</v>
      </c>
      <c r="B183" s="2" t="s">
        <v>13</v>
      </c>
      <c r="C183" s="3" t="str">
        <f t="shared" si="17"/>
        <v>LPB ACEH 2023</v>
      </c>
      <c r="D183" s="4" t="s">
        <v>15</v>
      </c>
      <c r="E183" s="3" t="s">
        <v>411</v>
      </c>
      <c r="F183" s="3" t="s">
        <v>412</v>
      </c>
      <c r="G183" s="3">
        <v>2.0</v>
      </c>
      <c r="H183" s="3" t="s">
        <v>18</v>
      </c>
      <c r="I183" s="3" t="s">
        <v>18</v>
      </c>
      <c r="J183" s="3">
        <v>12.0</v>
      </c>
      <c r="K183" s="3">
        <v>12.0</v>
      </c>
      <c r="L183" s="5" t="s">
        <v>20</v>
      </c>
    </row>
    <row r="184">
      <c r="A184" s="2" t="s">
        <v>404</v>
      </c>
      <c r="B184" s="9" t="s">
        <v>413</v>
      </c>
      <c r="C184" s="3" t="str">
        <f t="shared" ref="C184:C197" si="18">UPPER("lpb jawa tengah 2023")</f>
        <v>LPB JAWA TENGAH 2023</v>
      </c>
      <c r="D184" s="4" t="s">
        <v>15</v>
      </c>
      <c r="E184" s="3" t="s">
        <v>414</v>
      </c>
      <c r="F184" s="3" t="s">
        <v>415</v>
      </c>
      <c r="G184" s="3">
        <v>2.0</v>
      </c>
      <c r="H184" s="3" t="s">
        <v>18</v>
      </c>
      <c r="I184" s="3" t="s">
        <v>18</v>
      </c>
      <c r="J184" s="3">
        <v>12.0</v>
      </c>
      <c r="K184" s="3">
        <v>12.0</v>
      </c>
      <c r="L184" s="5" t="s">
        <v>20</v>
      </c>
    </row>
    <row r="185">
      <c r="A185" s="2" t="s">
        <v>404</v>
      </c>
      <c r="B185" s="9" t="s">
        <v>413</v>
      </c>
      <c r="C185" s="3" t="str">
        <f t="shared" si="18"/>
        <v>LPB JAWA TENGAH 2023</v>
      </c>
      <c r="D185" s="4" t="s">
        <v>15</v>
      </c>
      <c r="E185" s="3" t="s">
        <v>416</v>
      </c>
      <c r="F185" s="3" t="s">
        <v>417</v>
      </c>
      <c r="G185" s="3">
        <v>2.0</v>
      </c>
      <c r="H185" s="3" t="s">
        <v>18</v>
      </c>
      <c r="I185" s="3" t="s">
        <v>18</v>
      </c>
      <c r="J185" s="3">
        <v>11.0</v>
      </c>
      <c r="K185" s="3">
        <v>11.0</v>
      </c>
      <c r="L185" s="5" t="s">
        <v>20</v>
      </c>
    </row>
    <row r="186">
      <c r="A186" s="2" t="s">
        <v>404</v>
      </c>
      <c r="B186" s="9" t="s">
        <v>413</v>
      </c>
      <c r="C186" s="3" t="str">
        <f t="shared" si="18"/>
        <v>LPB JAWA TENGAH 2023</v>
      </c>
      <c r="D186" s="4" t="s">
        <v>15</v>
      </c>
      <c r="E186" s="3" t="s">
        <v>418</v>
      </c>
      <c r="F186" s="3" t="s">
        <v>419</v>
      </c>
      <c r="G186" s="3">
        <v>1.0</v>
      </c>
      <c r="H186" s="3" t="s">
        <v>18</v>
      </c>
      <c r="I186" s="2"/>
      <c r="J186" s="3">
        <v>9.0</v>
      </c>
      <c r="K186" s="2"/>
      <c r="L186" s="5" t="s">
        <v>25</v>
      </c>
    </row>
    <row r="187">
      <c r="A187" s="2" t="s">
        <v>404</v>
      </c>
      <c r="B187" s="9" t="s">
        <v>413</v>
      </c>
      <c r="C187" s="3" t="str">
        <f t="shared" si="18"/>
        <v>LPB JAWA TENGAH 2023</v>
      </c>
      <c r="D187" s="4" t="s">
        <v>15</v>
      </c>
      <c r="E187" s="3" t="s">
        <v>420</v>
      </c>
      <c r="F187" s="3" t="s">
        <v>421</v>
      </c>
      <c r="G187" s="3">
        <v>2.0</v>
      </c>
      <c r="H187" s="3" t="s">
        <v>18</v>
      </c>
      <c r="I187" s="3" t="s">
        <v>18</v>
      </c>
      <c r="J187" s="3">
        <v>11.0</v>
      </c>
      <c r="K187" s="3">
        <v>11.0</v>
      </c>
      <c r="L187" s="5" t="s">
        <v>20</v>
      </c>
    </row>
    <row r="188">
      <c r="A188" s="2" t="s">
        <v>404</v>
      </c>
      <c r="B188" s="9" t="s">
        <v>413</v>
      </c>
      <c r="C188" s="3" t="str">
        <f t="shared" si="18"/>
        <v>LPB JAWA TENGAH 2023</v>
      </c>
      <c r="D188" s="4" t="s">
        <v>15</v>
      </c>
      <c r="E188" s="3" t="s">
        <v>422</v>
      </c>
      <c r="F188" s="3" t="s">
        <v>423</v>
      </c>
      <c r="G188" s="3">
        <v>2.0</v>
      </c>
      <c r="H188" s="3" t="s">
        <v>18</v>
      </c>
      <c r="I188" s="3" t="s">
        <v>18</v>
      </c>
      <c r="J188" s="3">
        <v>9.0</v>
      </c>
      <c r="K188" s="3">
        <v>9.0</v>
      </c>
      <c r="L188" s="5" t="s">
        <v>25</v>
      </c>
    </row>
    <row r="189">
      <c r="A189" s="2" t="s">
        <v>404</v>
      </c>
      <c r="B189" s="9" t="s">
        <v>413</v>
      </c>
      <c r="C189" s="3" t="str">
        <f t="shared" si="18"/>
        <v>LPB JAWA TENGAH 2023</v>
      </c>
      <c r="D189" s="4" t="s">
        <v>15</v>
      </c>
      <c r="E189" s="3" t="s">
        <v>424</v>
      </c>
      <c r="F189" s="3" t="s">
        <v>425</v>
      </c>
      <c r="G189" s="3">
        <v>2.0</v>
      </c>
      <c r="H189" s="3" t="s">
        <v>18</v>
      </c>
      <c r="I189" s="3" t="s">
        <v>18</v>
      </c>
      <c r="J189" s="3">
        <v>12.0</v>
      </c>
      <c r="K189" s="3">
        <v>12.0</v>
      </c>
      <c r="L189" s="5" t="s">
        <v>20</v>
      </c>
    </row>
    <row r="190">
      <c r="A190" s="2" t="s">
        <v>404</v>
      </c>
      <c r="B190" s="9" t="s">
        <v>413</v>
      </c>
      <c r="C190" s="3" t="str">
        <f t="shared" si="18"/>
        <v>LPB JAWA TENGAH 2023</v>
      </c>
      <c r="D190" s="4" t="s">
        <v>15</v>
      </c>
      <c r="E190" s="3" t="s">
        <v>426</v>
      </c>
      <c r="F190" s="3" t="s">
        <v>427</v>
      </c>
      <c r="G190" s="3">
        <v>2.0</v>
      </c>
      <c r="H190" s="3" t="s">
        <v>18</v>
      </c>
      <c r="I190" s="3" t="s">
        <v>18</v>
      </c>
      <c r="J190" s="3">
        <v>11.0</v>
      </c>
      <c r="K190" s="3">
        <v>11.0</v>
      </c>
      <c r="L190" s="5" t="s">
        <v>20</v>
      </c>
    </row>
    <row r="191">
      <c r="A191" s="2" t="s">
        <v>404</v>
      </c>
      <c r="B191" s="9" t="s">
        <v>413</v>
      </c>
      <c r="C191" s="3" t="str">
        <f t="shared" si="18"/>
        <v>LPB JAWA TENGAH 2023</v>
      </c>
      <c r="D191" s="4" t="s">
        <v>15</v>
      </c>
      <c r="E191" s="3" t="s">
        <v>428</v>
      </c>
      <c r="F191" s="3" t="s">
        <v>429</v>
      </c>
      <c r="G191" s="3">
        <v>2.0</v>
      </c>
      <c r="H191" s="3" t="s">
        <v>19</v>
      </c>
      <c r="I191" s="3" t="s">
        <v>19</v>
      </c>
      <c r="J191" s="3">
        <v>12.0</v>
      </c>
      <c r="K191" s="3">
        <v>11.0</v>
      </c>
      <c r="L191" s="5" t="s">
        <v>20</v>
      </c>
    </row>
    <row r="192">
      <c r="A192" s="2" t="s">
        <v>404</v>
      </c>
      <c r="B192" s="9" t="s">
        <v>413</v>
      </c>
      <c r="C192" s="3" t="str">
        <f t="shared" si="18"/>
        <v>LPB JAWA TENGAH 2023</v>
      </c>
      <c r="D192" s="4" t="s">
        <v>15</v>
      </c>
      <c r="E192" s="3" t="s">
        <v>430</v>
      </c>
      <c r="F192" s="3" t="s">
        <v>431</v>
      </c>
      <c r="G192" s="3">
        <v>2.0</v>
      </c>
      <c r="H192" s="3" t="s">
        <v>18</v>
      </c>
      <c r="I192" s="3" t="s">
        <v>18</v>
      </c>
      <c r="J192" s="3">
        <v>11.0</v>
      </c>
      <c r="K192" s="3">
        <v>11.0</v>
      </c>
      <c r="L192" s="5" t="s">
        <v>20</v>
      </c>
    </row>
    <row r="193">
      <c r="A193" s="2" t="s">
        <v>404</v>
      </c>
      <c r="B193" s="9" t="s">
        <v>413</v>
      </c>
      <c r="C193" s="3" t="str">
        <f t="shared" si="18"/>
        <v>LPB JAWA TENGAH 2023</v>
      </c>
      <c r="D193" s="4" t="s">
        <v>15</v>
      </c>
      <c r="E193" s="3" t="s">
        <v>432</v>
      </c>
      <c r="F193" s="3" t="s">
        <v>433</v>
      </c>
      <c r="G193" s="3">
        <v>1.0</v>
      </c>
      <c r="H193" s="3" t="s">
        <v>18</v>
      </c>
      <c r="I193" s="2"/>
      <c r="J193" s="3">
        <v>9.0</v>
      </c>
      <c r="K193" s="2"/>
      <c r="L193" s="5" t="s">
        <v>25</v>
      </c>
    </row>
    <row r="194">
      <c r="A194" s="2" t="s">
        <v>404</v>
      </c>
      <c r="B194" s="9" t="s">
        <v>413</v>
      </c>
      <c r="C194" s="3" t="str">
        <f t="shared" si="18"/>
        <v>LPB JAWA TENGAH 2023</v>
      </c>
      <c r="D194" s="4" t="s">
        <v>15</v>
      </c>
      <c r="E194" s="3" t="s">
        <v>434</v>
      </c>
      <c r="F194" s="3" t="s">
        <v>435</v>
      </c>
      <c r="G194" s="3">
        <v>2.0</v>
      </c>
      <c r="H194" s="3" t="s">
        <v>19</v>
      </c>
      <c r="I194" s="3" t="s">
        <v>18</v>
      </c>
      <c r="J194" s="3">
        <v>12.0</v>
      </c>
      <c r="K194" s="3">
        <v>12.0</v>
      </c>
      <c r="L194" s="5" t="s">
        <v>20</v>
      </c>
    </row>
    <row r="195">
      <c r="A195" s="2" t="s">
        <v>404</v>
      </c>
      <c r="B195" s="9" t="s">
        <v>413</v>
      </c>
      <c r="C195" s="3" t="str">
        <f t="shared" si="18"/>
        <v>LPB JAWA TENGAH 2023</v>
      </c>
      <c r="D195" s="4" t="s">
        <v>15</v>
      </c>
      <c r="E195" s="3" t="s">
        <v>436</v>
      </c>
      <c r="F195" s="3" t="s">
        <v>437</v>
      </c>
      <c r="G195" s="3">
        <v>2.0</v>
      </c>
      <c r="H195" s="3" t="s">
        <v>18</v>
      </c>
      <c r="I195" s="3" t="s">
        <v>18</v>
      </c>
      <c r="J195" s="3">
        <v>11.0</v>
      </c>
      <c r="K195" s="3">
        <v>11.0</v>
      </c>
      <c r="L195" s="5" t="s">
        <v>20</v>
      </c>
    </row>
    <row r="196">
      <c r="A196" s="2" t="s">
        <v>404</v>
      </c>
      <c r="B196" s="9" t="s">
        <v>413</v>
      </c>
      <c r="C196" s="3" t="str">
        <f t="shared" si="18"/>
        <v>LPB JAWA TENGAH 2023</v>
      </c>
      <c r="D196" s="4" t="s">
        <v>15</v>
      </c>
      <c r="E196" s="3" t="s">
        <v>438</v>
      </c>
      <c r="F196" s="3" t="s">
        <v>439</v>
      </c>
      <c r="G196" s="3">
        <v>2.0</v>
      </c>
      <c r="H196" s="3" t="s">
        <v>18</v>
      </c>
      <c r="I196" s="3" t="s">
        <v>19</v>
      </c>
      <c r="J196" s="3">
        <v>10.0</v>
      </c>
      <c r="K196" s="3">
        <v>10.0</v>
      </c>
      <c r="L196" s="5" t="s">
        <v>20</v>
      </c>
    </row>
    <row r="197">
      <c r="A197" s="2" t="s">
        <v>404</v>
      </c>
      <c r="B197" s="9" t="s">
        <v>413</v>
      </c>
      <c r="C197" s="3" t="str">
        <f t="shared" si="18"/>
        <v>LPB JAWA TENGAH 2023</v>
      </c>
      <c r="D197" s="4" t="s">
        <v>15</v>
      </c>
      <c r="E197" s="3" t="s">
        <v>440</v>
      </c>
      <c r="F197" s="3" t="s">
        <v>441</v>
      </c>
      <c r="G197" s="3">
        <v>2.0</v>
      </c>
      <c r="H197" s="3" t="s">
        <v>18</v>
      </c>
      <c r="I197" s="3" t="s">
        <v>18</v>
      </c>
      <c r="J197" s="3">
        <v>10.0</v>
      </c>
      <c r="K197" s="3">
        <v>10.0</v>
      </c>
      <c r="L197" s="5" t="s">
        <v>20</v>
      </c>
    </row>
    <row r="198">
      <c r="A198" s="2" t="s">
        <v>404</v>
      </c>
      <c r="B198" s="2" t="s">
        <v>178</v>
      </c>
      <c r="C198" s="3" t="str">
        <f t="shared" ref="C198:C207" si="19">UPPER("lpb sumsel 2023")</f>
        <v>LPB SUMSEL 2023</v>
      </c>
      <c r="D198" s="4" t="s">
        <v>15</v>
      </c>
      <c r="E198" s="3" t="s">
        <v>442</v>
      </c>
      <c r="F198" s="3" t="s">
        <v>443</v>
      </c>
      <c r="G198" s="3">
        <v>2.0</v>
      </c>
      <c r="H198" s="3" t="s">
        <v>18</v>
      </c>
      <c r="I198" s="3" t="s">
        <v>19</v>
      </c>
      <c r="J198" s="3">
        <v>11.0</v>
      </c>
      <c r="K198" s="3">
        <v>11.0</v>
      </c>
      <c r="L198" s="5" t="s">
        <v>20</v>
      </c>
    </row>
    <row r="199">
      <c r="A199" s="2" t="s">
        <v>404</v>
      </c>
      <c r="B199" s="2" t="s">
        <v>178</v>
      </c>
      <c r="C199" s="3" t="str">
        <f t="shared" si="19"/>
        <v>LPB SUMSEL 2023</v>
      </c>
      <c r="D199" s="4" t="s">
        <v>15</v>
      </c>
      <c r="E199" s="3" t="s">
        <v>444</v>
      </c>
      <c r="F199" s="3" t="s">
        <v>445</v>
      </c>
      <c r="G199" s="3">
        <v>2.0</v>
      </c>
      <c r="H199" s="3" t="s">
        <v>19</v>
      </c>
      <c r="I199" s="3" t="s">
        <v>19</v>
      </c>
      <c r="J199" s="3">
        <v>10.0</v>
      </c>
      <c r="K199" s="3">
        <v>10.0</v>
      </c>
      <c r="L199" s="5" t="s">
        <v>20</v>
      </c>
    </row>
    <row r="200">
      <c r="A200" s="2" t="s">
        <v>404</v>
      </c>
      <c r="B200" s="2" t="s">
        <v>178</v>
      </c>
      <c r="C200" s="3" t="str">
        <f t="shared" si="19"/>
        <v>LPB SUMSEL 2023</v>
      </c>
      <c r="D200" s="4" t="s">
        <v>15</v>
      </c>
      <c r="E200" s="3" t="s">
        <v>446</v>
      </c>
      <c r="F200" s="3" t="s">
        <v>447</v>
      </c>
      <c r="G200" s="3">
        <v>2.0</v>
      </c>
      <c r="H200" s="3" t="s">
        <v>19</v>
      </c>
      <c r="I200" s="3" t="s">
        <v>19</v>
      </c>
      <c r="J200" s="3">
        <v>12.0</v>
      </c>
      <c r="K200" s="3">
        <v>12.0</v>
      </c>
      <c r="L200" s="5" t="s">
        <v>20</v>
      </c>
    </row>
    <row r="201">
      <c r="A201" s="2" t="s">
        <v>404</v>
      </c>
      <c r="B201" s="2" t="s">
        <v>178</v>
      </c>
      <c r="C201" s="3" t="str">
        <f t="shared" si="19"/>
        <v>LPB SUMSEL 2023</v>
      </c>
      <c r="D201" s="4" t="s">
        <v>15</v>
      </c>
      <c r="E201" s="3" t="s">
        <v>448</v>
      </c>
      <c r="F201" s="3" t="s">
        <v>449</v>
      </c>
      <c r="G201" s="3">
        <v>2.0</v>
      </c>
      <c r="H201" s="3" t="s">
        <v>19</v>
      </c>
      <c r="I201" s="3" t="s">
        <v>19</v>
      </c>
      <c r="J201" s="3">
        <v>11.0</v>
      </c>
      <c r="K201" s="3">
        <v>11.0</v>
      </c>
      <c r="L201" s="5" t="s">
        <v>20</v>
      </c>
    </row>
    <row r="202">
      <c r="A202" s="2" t="s">
        <v>404</v>
      </c>
      <c r="B202" s="2" t="s">
        <v>178</v>
      </c>
      <c r="C202" s="3" t="str">
        <f t="shared" si="19"/>
        <v>LPB SUMSEL 2023</v>
      </c>
      <c r="D202" s="4" t="s">
        <v>15</v>
      </c>
      <c r="E202" s="3" t="s">
        <v>450</v>
      </c>
      <c r="F202" s="3" t="s">
        <v>451</v>
      </c>
      <c r="G202" s="3">
        <v>2.0</v>
      </c>
      <c r="H202" s="3" t="s">
        <v>18</v>
      </c>
      <c r="I202" s="3" t="s">
        <v>18</v>
      </c>
      <c r="J202" s="3">
        <v>11.0</v>
      </c>
      <c r="K202" s="3">
        <v>12.0</v>
      </c>
      <c r="L202" s="5" t="s">
        <v>20</v>
      </c>
    </row>
    <row r="203">
      <c r="A203" s="2" t="s">
        <v>404</v>
      </c>
      <c r="B203" s="2" t="s">
        <v>178</v>
      </c>
      <c r="C203" s="3" t="str">
        <f t="shared" si="19"/>
        <v>LPB SUMSEL 2023</v>
      </c>
      <c r="D203" s="4" t="s">
        <v>15</v>
      </c>
      <c r="E203" s="3" t="s">
        <v>452</v>
      </c>
      <c r="F203" s="3" t="s">
        <v>453</v>
      </c>
      <c r="G203" s="3">
        <v>1.0</v>
      </c>
      <c r="H203" s="3" t="s">
        <v>18</v>
      </c>
      <c r="I203" s="2"/>
      <c r="J203" s="3">
        <v>12.0</v>
      </c>
      <c r="K203" s="2"/>
      <c r="L203" s="5" t="s">
        <v>20</v>
      </c>
    </row>
    <row r="204">
      <c r="A204" s="2" t="s">
        <v>404</v>
      </c>
      <c r="B204" s="2" t="s">
        <v>178</v>
      </c>
      <c r="C204" s="3" t="str">
        <f t="shared" si="19"/>
        <v>LPB SUMSEL 2023</v>
      </c>
      <c r="D204" s="4" t="s">
        <v>15</v>
      </c>
      <c r="E204" s="3" t="s">
        <v>454</v>
      </c>
      <c r="F204" s="3" t="s">
        <v>455</v>
      </c>
      <c r="G204" s="3">
        <v>2.0</v>
      </c>
      <c r="H204" s="3" t="s">
        <v>18</v>
      </c>
      <c r="I204" s="3" t="s">
        <v>18</v>
      </c>
      <c r="J204" s="3">
        <v>10.0</v>
      </c>
      <c r="K204" s="3">
        <v>10.0</v>
      </c>
      <c r="L204" s="5" t="s">
        <v>20</v>
      </c>
    </row>
    <row r="205">
      <c r="A205" s="2" t="s">
        <v>404</v>
      </c>
      <c r="B205" s="2" t="s">
        <v>178</v>
      </c>
      <c r="C205" s="3" t="str">
        <f t="shared" si="19"/>
        <v>LPB SUMSEL 2023</v>
      </c>
      <c r="D205" s="4" t="s">
        <v>15</v>
      </c>
      <c r="E205" s="3" t="s">
        <v>456</v>
      </c>
      <c r="F205" s="3" t="s">
        <v>457</v>
      </c>
      <c r="G205" s="3">
        <v>2.0</v>
      </c>
      <c r="H205" s="3" t="s">
        <v>18</v>
      </c>
      <c r="I205" s="3" t="s">
        <v>18</v>
      </c>
      <c r="J205" s="3">
        <v>11.0</v>
      </c>
      <c r="K205" s="3">
        <v>11.0</v>
      </c>
      <c r="L205" s="5" t="s">
        <v>20</v>
      </c>
    </row>
    <row r="206">
      <c r="A206" s="2" t="s">
        <v>404</v>
      </c>
      <c r="B206" s="2" t="s">
        <v>178</v>
      </c>
      <c r="C206" s="3" t="str">
        <f t="shared" si="19"/>
        <v>LPB SUMSEL 2023</v>
      </c>
      <c r="D206" s="4" t="s">
        <v>15</v>
      </c>
      <c r="E206" s="3" t="s">
        <v>458</v>
      </c>
      <c r="F206" s="3" t="s">
        <v>459</v>
      </c>
      <c r="G206" s="3">
        <v>2.0</v>
      </c>
      <c r="H206" s="3" t="s">
        <v>19</v>
      </c>
      <c r="I206" s="3" t="s">
        <v>19</v>
      </c>
      <c r="J206" s="3">
        <v>12.0</v>
      </c>
      <c r="K206" s="3">
        <v>12.0</v>
      </c>
      <c r="L206" s="5" t="s">
        <v>20</v>
      </c>
    </row>
    <row r="207">
      <c r="A207" s="2" t="s">
        <v>404</v>
      </c>
      <c r="B207" s="2" t="s">
        <v>178</v>
      </c>
      <c r="C207" s="3" t="str">
        <f t="shared" si="19"/>
        <v>LPB SUMSEL 2023</v>
      </c>
      <c r="D207" s="4" t="s">
        <v>15</v>
      </c>
      <c r="E207" s="3" t="s">
        <v>460</v>
      </c>
      <c r="F207" s="3" t="s">
        <v>461</v>
      </c>
      <c r="G207" s="3">
        <v>2.0</v>
      </c>
      <c r="H207" s="3" t="s">
        <v>19</v>
      </c>
      <c r="I207" s="3" t="s">
        <v>18</v>
      </c>
      <c r="J207" s="3">
        <v>12.0</v>
      </c>
      <c r="K207" s="3">
        <v>11.0</v>
      </c>
      <c r="L207" s="5" t="s">
        <v>20</v>
      </c>
    </row>
    <row r="208">
      <c r="A208" s="2" t="s">
        <v>404</v>
      </c>
      <c r="B208" s="2" t="s">
        <v>78</v>
      </c>
      <c r="C208" s="3" t="str">
        <f t="shared" ref="C208:C214" si="20">UPPER("lpb dki 2023")</f>
        <v>LPB DKI 2023</v>
      </c>
      <c r="D208" s="4" t="s">
        <v>15</v>
      </c>
      <c r="E208" s="3" t="s">
        <v>462</v>
      </c>
      <c r="F208" s="3" t="s">
        <v>463</v>
      </c>
      <c r="G208" s="3">
        <v>2.0</v>
      </c>
      <c r="H208" s="3" t="s">
        <v>18</v>
      </c>
      <c r="I208" s="3" t="s">
        <v>18</v>
      </c>
      <c r="J208" s="3">
        <v>11.0</v>
      </c>
      <c r="K208" s="3">
        <v>11.0</v>
      </c>
      <c r="L208" s="5" t="s">
        <v>20</v>
      </c>
    </row>
    <row r="209">
      <c r="A209" s="2" t="s">
        <v>404</v>
      </c>
      <c r="B209" s="2" t="s">
        <v>78</v>
      </c>
      <c r="C209" s="3" t="str">
        <f t="shared" si="20"/>
        <v>LPB DKI 2023</v>
      </c>
      <c r="D209" s="4" t="s">
        <v>15</v>
      </c>
      <c r="E209" s="3" t="s">
        <v>464</v>
      </c>
      <c r="F209" s="3" t="s">
        <v>465</v>
      </c>
      <c r="G209" s="3">
        <v>2.0</v>
      </c>
      <c r="H209" s="3" t="s">
        <v>18</v>
      </c>
      <c r="I209" s="3" t="s">
        <v>19</v>
      </c>
      <c r="J209" s="3">
        <v>10.0</v>
      </c>
      <c r="K209" s="3">
        <v>10.0</v>
      </c>
      <c r="L209" s="5" t="s">
        <v>20</v>
      </c>
    </row>
    <row r="210">
      <c r="A210" s="2" t="s">
        <v>404</v>
      </c>
      <c r="B210" s="2" t="s">
        <v>78</v>
      </c>
      <c r="C210" s="3" t="str">
        <f t="shared" si="20"/>
        <v>LPB DKI 2023</v>
      </c>
      <c r="D210" s="4" t="s">
        <v>15</v>
      </c>
      <c r="E210" s="3" t="s">
        <v>466</v>
      </c>
      <c r="F210" s="3" t="s">
        <v>467</v>
      </c>
      <c r="G210" s="3">
        <v>2.0</v>
      </c>
      <c r="H210" s="3" t="s">
        <v>18</v>
      </c>
      <c r="I210" s="3" t="s">
        <v>19</v>
      </c>
      <c r="J210" s="3">
        <v>12.0</v>
      </c>
      <c r="K210" s="3">
        <v>12.0</v>
      </c>
      <c r="L210" s="5" t="s">
        <v>20</v>
      </c>
    </row>
    <row r="211">
      <c r="A211" s="2" t="s">
        <v>404</v>
      </c>
      <c r="B211" s="2" t="s">
        <v>78</v>
      </c>
      <c r="C211" s="3" t="str">
        <f t="shared" si="20"/>
        <v>LPB DKI 2023</v>
      </c>
      <c r="D211" s="4" t="s">
        <v>15</v>
      </c>
      <c r="E211" s="3" t="s">
        <v>468</v>
      </c>
      <c r="F211" s="3" t="s">
        <v>469</v>
      </c>
      <c r="G211" s="3">
        <v>2.0</v>
      </c>
      <c r="H211" s="3" t="s">
        <v>18</v>
      </c>
      <c r="I211" s="3" t="s">
        <v>19</v>
      </c>
      <c r="J211" s="3">
        <v>12.0</v>
      </c>
      <c r="K211" s="3">
        <v>12.0</v>
      </c>
      <c r="L211" s="5" t="s">
        <v>20</v>
      </c>
    </row>
    <row r="212">
      <c r="A212" s="2" t="s">
        <v>404</v>
      </c>
      <c r="B212" s="2" t="s">
        <v>78</v>
      </c>
      <c r="C212" s="3" t="str">
        <f t="shared" si="20"/>
        <v>LPB DKI 2023</v>
      </c>
      <c r="D212" s="4" t="s">
        <v>15</v>
      </c>
      <c r="E212" s="3" t="s">
        <v>470</v>
      </c>
      <c r="F212" s="3" t="s">
        <v>471</v>
      </c>
      <c r="G212" s="3">
        <v>2.0</v>
      </c>
      <c r="H212" s="3" t="s">
        <v>18</v>
      </c>
      <c r="I212" s="3" t="s">
        <v>18</v>
      </c>
      <c r="J212" s="3">
        <v>8.0</v>
      </c>
      <c r="K212" s="3">
        <v>8.0</v>
      </c>
      <c r="L212" s="5" t="s">
        <v>25</v>
      </c>
    </row>
    <row r="213">
      <c r="A213" s="2" t="s">
        <v>404</v>
      </c>
      <c r="B213" s="2" t="s">
        <v>78</v>
      </c>
      <c r="C213" s="3" t="str">
        <f t="shared" si="20"/>
        <v>LPB DKI 2023</v>
      </c>
      <c r="D213" s="4" t="s">
        <v>15</v>
      </c>
      <c r="E213" s="3" t="s">
        <v>472</v>
      </c>
      <c r="F213" s="3" t="s">
        <v>473</v>
      </c>
      <c r="G213" s="3">
        <v>2.0</v>
      </c>
      <c r="H213" s="3" t="s">
        <v>18</v>
      </c>
      <c r="I213" s="3" t="s">
        <v>18</v>
      </c>
      <c r="J213" s="3">
        <v>9.0</v>
      </c>
      <c r="K213" s="3">
        <v>9.0</v>
      </c>
      <c r="L213" s="5" t="s">
        <v>25</v>
      </c>
    </row>
    <row r="214">
      <c r="A214" s="2" t="s">
        <v>404</v>
      </c>
      <c r="B214" s="2" t="s">
        <v>78</v>
      </c>
      <c r="C214" s="3" t="str">
        <f t="shared" si="20"/>
        <v>LPB DKI 2023</v>
      </c>
      <c r="D214" s="4" t="s">
        <v>15</v>
      </c>
      <c r="E214" s="3" t="s">
        <v>474</v>
      </c>
      <c r="F214" s="3" t="s">
        <v>475</v>
      </c>
      <c r="G214" s="3">
        <v>2.0</v>
      </c>
      <c r="H214" s="3" t="s">
        <v>18</v>
      </c>
      <c r="I214" s="3" t="s">
        <v>18</v>
      </c>
      <c r="J214" s="3">
        <v>8.0</v>
      </c>
      <c r="K214" s="3">
        <v>8.0</v>
      </c>
      <c r="L214" s="5" t="s">
        <v>25</v>
      </c>
    </row>
    <row r="215">
      <c r="A215" s="2" t="s">
        <v>404</v>
      </c>
      <c r="B215" s="2" t="s">
        <v>68</v>
      </c>
      <c r="C215" s="3" t="str">
        <f t="shared" ref="C215:C218" si="21">UPPER("lpb diy 2023")</f>
        <v>LPB DIY 2023</v>
      </c>
      <c r="D215" s="4" t="s">
        <v>15</v>
      </c>
      <c r="E215" s="3" t="s">
        <v>476</v>
      </c>
      <c r="F215" s="3" t="s">
        <v>477</v>
      </c>
      <c r="G215" s="3">
        <v>2.0</v>
      </c>
      <c r="H215" s="3" t="s">
        <v>18</v>
      </c>
      <c r="I215" s="3" t="s">
        <v>19</v>
      </c>
      <c r="J215" s="3">
        <v>9.0</v>
      </c>
      <c r="K215" s="3">
        <v>9.0</v>
      </c>
      <c r="L215" s="5" t="s">
        <v>25</v>
      </c>
    </row>
    <row r="216">
      <c r="A216" s="2" t="s">
        <v>404</v>
      </c>
      <c r="B216" s="2" t="s">
        <v>68</v>
      </c>
      <c r="C216" s="3" t="str">
        <f t="shared" si="21"/>
        <v>LPB DIY 2023</v>
      </c>
      <c r="D216" s="4" t="s">
        <v>15</v>
      </c>
      <c r="E216" s="3" t="s">
        <v>478</v>
      </c>
      <c r="F216" s="3" t="s">
        <v>479</v>
      </c>
      <c r="G216" s="3">
        <v>2.0</v>
      </c>
      <c r="H216" s="3" t="s">
        <v>18</v>
      </c>
      <c r="I216" s="3" t="s">
        <v>19</v>
      </c>
      <c r="J216" s="3">
        <v>9.0</v>
      </c>
      <c r="K216" s="3">
        <v>9.0</v>
      </c>
      <c r="L216" s="5" t="s">
        <v>25</v>
      </c>
    </row>
    <row r="217">
      <c r="A217" s="2" t="s">
        <v>404</v>
      </c>
      <c r="B217" s="2" t="s">
        <v>68</v>
      </c>
      <c r="C217" s="3" t="str">
        <f t="shared" si="21"/>
        <v>LPB DIY 2023</v>
      </c>
      <c r="D217" s="4" t="s">
        <v>15</v>
      </c>
      <c r="E217" s="3" t="s">
        <v>480</v>
      </c>
      <c r="F217" s="3" t="s">
        <v>481</v>
      </c>
      <c r="G217" s="3">
        <v>2.0</v>
      </c>
      <c r="H217" s="3" t="s">
        <v>19</v>
      </c>
      <c r="I217" s="3" t="s">
        <v>19</v>
      </c>
      <c r="J217" s="3">
        <v>12.0</v>
      </c>
      <c r="K217" s="3">
        <v>12.0</v>
      </c>
      <c r="L217" s="5" t="s">
        <v>20</v>
      </c>
    </row>
    <row r="218">
      <c r="A218" s="2" t="s">
        <v>404</v>
      </c>
      <c r="B218" s="2" t="s">
        <v>68</v>
      </c>
      <c r="C218" s="3" t="str">
        <f t="shared" si="21"/>
        <v>LPB DIY 2023</v>
      </c>
      <c r="D218" s="4" t="s">
        <v>15</v>
      </c>
      <c r="E218" s="3" t="s">
        <v>482</v>
      </c>
      <c r="F218" s="3" t="s">
        <v>483</v>
      </c>
      <c r="G218" s="3">
        <v>2.0</v>
      </c>
      <c r="H218" s="3" t="s">
        <v>18</v>
      </c>
      <c r="I218" s="3" t="s">
        <v>18</v>
      </c>
      <c r="J218" s="3">
        <v>11.0</v>
      </c>
      <c r="K218" s="3">
        <v>11.0</v>
      </c>
      <c r="L218" s="5" t="s">
        <v>20</v>
      </c>
    </row>
    <row r="219">
      <c r="A219" s="2" t="s">
        <v>404</v>
      </c>
      <c r="B219" s="2" t="s">
        <v>162</v>
      </c>
      <c r="C219" s="3" t="str">
        <f t="shared" ref="C219:C224" si="22">UPPER("lpb nusantara 2023")</f>
        <v>LPB NUSANTARA 2023</v>
      </c>
      <c r="D219" s="4" t="s">
        <v>15</v>
      </c>
      <c r="E219" s="3" t="s">
        <v>484</v>
      </c>
      <c r="F219" s="3" t="s">
        <v>485</v>
      </c>
      <c r="G219" s="3">
        <v>1.0</v>
      </c>
      <c r="H219" s="3" t="s">
        <v>18</v>
      </c>
      <c r="I219" s="2"/>
      <c r="J219" s="3">
        <v>7.0</v>
      </c>
      <c r="K219" s="2"/>
      <c r="L219" s="5" t="s">
        <v>25</v>
      </c>
    </row>
    <row r="220">
      <c r="A220" s="2" t="s">
        <v>404</v>
      </c>
      <c r="B220" s="2" t="s">
        <v>162</v>
      </c>
      <c r="C220" s="3" t="str">
        <f t="shared" si="22"/>
        <v>LPB NUSANTARA 2023</v>
      </c>
      <c r="D220" s="4" t="s">
        <v>15</v>
      </c>
      <c r="E220" s="3" t="s">
        <v>486</v>
      </c>
      <c r="F220" s="3" t="s">
        <v>487</v>
      </c>
      <c r="G220" s="3">
        <v>2.0</v>
      </c>
      <c r="H220" s="3" t="s">
        <v>18</v>
      </c>
      <c r="I220" s="3" t="s">
        <v>18</v>
      </c>
      <c r="J220" s="3">
        <v>8.0</v>
      </c>
      <c r="K220" s="3">
        <v>8.0</v>
      </c>
      <c r="L220" s="5" t="s">
        <v>25</v>
      </c>
    </row>
    <row r="221">
      <c r="A221" s="2" t="s">
        <v>404</v>
      </c>
      <c r="B221" s="2" t="s">
        <v>162</v>
      </c>
      <c r="C221" s="3" t="str">
        <f t="shared" si="22"/>
        <v>LPB NUSANTARA 2023</v>
      </c>
      <c r="D221" s="4" t="s">
        <v>15</v>
      </c>
      <c r="E221" s="3" t="s">
        <v>488</v>
      </c>
      <c r="F221" s="3" t="s">
        <v>489</v>
      </c>
      <c r="G221" s="3">
        <v>2.0</v>
      </c>
      <c r="H221" s="3" t="s">
        <v>18</v>
      </c>
      <c r="I221" s="3" t="s">
        <v>18</v>
      </c>
      <c r="J221" s="3">
        <v>12.0</v>
      </c>
      <c r="K221" s="3">
        <v>11.0</v>
      </c>
      <c r="L221" s="5" t="s">
        <v>20</v>
      </c>
    </row>
    <row r="222">
      <c r="A222" s="2" t="s">
        <v>404</v>
      </c>
      <c r="B222" s="2" t="s">
        <v>162</v>
      </c>
      <c r="C222" s="3" t="str">
        <f t="shared" si="22"/>
        <v>LPB NUSANTARA 2023</v>
      </c>
      <c r="D222" s="4" t="s">
        <v>15</v>
      </c>
      <c r="E222" s="3" t="s">
        <v>490</v>
      </c>
      <c r="F222" s="3" t="s">
        <v>491</v>
      </c>
      <c r="G222" s="3">
        <v>2.0</v>
      </c>
      <c r="H222" s="3" t="s">
        <v>18</v>
      </c>
      <c r="I222" s="3" t="s">
        <v>19</v>
      </c>
      <c r="J222" s="3">
        <v>9.0</v>
      </c>
      <c r="K222" s="3">
        <v>9.0</v>
      </c>
      <c r="L222" s="5" t="s">
        <v>25</v>
      </c>
    </row>
    <row r="223">
      <c r="A223" s="2" t="s">
        <v>404</v>
      </c>
      <c r="B223" s="2" t="s">
        <v>162</v>
      </c>
      <c r="C223" s="3" t="str">
        <f t="shared" si="22"/>
        <v>LPB NUSANTARA 2023</v>
      </c>
      <c r="D223" s="4" t="s">
        <v>15</v>
      </c>
      <c r="E223" s="3" t="s">
        <v>492</v>
      </c>
      <c r="F223" s="3" t="s">
        <v>493</v>
      </c>
      <c r="G223" s="3">
        <v>2.0</v>
      </c>
      <c r="H223" s="3" t="s">
        <v>18</v>
      </c>
      <c r="I223" s="3" t="s">
        <v>19</v>
      </c>
      <c r="J223" s="3">
        <v>11.0</v>
      </c>
      <c r="K223" s="3">
        <v>11.0</v>
      </c>
      <c r="L223" s="5" t="s">
        <v>20</v>
      </c>
    </row>
    <row r="224">
      <c r="A224" s="2" t="s">
        <v>404</v>
      </c>
      <c r="B224" s="2" t="s">
        <v>162</v>
      </c>
      <c r="C224" s="3" t="str">
        <f t="shared" si="22"/>
        <v>LPB NUSANTARA 2023</v>
      </c>
      <c r="D224" s="4" t="s">
        <v>15</v>
      </c>
      <c r="E224" s="3" t="s">
        <v>494</v>
      </c>
      <c r="F224" s="3" t="s">
        <v>495</v>
      </c>
      <c r="G224" s="3">
        <v>2.0</v>
      </c>
      <c r="H224" s="3" t="s">
        <v>19</v>
      </c>
      <c r="I224" s="3" t="s">
        <v>19</v>
      </c>
      <c r="J224" s="3">
        <v>12.0</v>
      </c>
      <c r="K224" s="3">
        <v>12.0</v>
      </c>
      <c r="L224" s="5" t="s">
        <v>20</v>
      </c>
    </row>
    <row r="225">
      <c r="A225" s="2" t="s">
        <v>404</v>
      </c>
      <c r="B225" s="2" t="s">
        <v>265</v>
      </c>
      <c r="C225" s="3" t="str">
        <f t="shared" ref="C225:C228" si="23">UPPER("lpb sumut 2023")</f>
        <v>LPB SUMUT 2023</v>
      </c>
      <c r="D225" s="4" t="s">
        <v>15</v>
      </c>
      <c r="E225" s="3" t="s">
        <v>496</v>
      </c>
      <c r="F225" s="3" t="s">
        <v>497</v>
      </c>
      <c r="G225" s="3">
        <v>2.0</v>
      </c>
      <c r="H225" s="3" t="s">
        <v>18</v>
      </c>
      <c r="I225" s="3" t="s">
        <v>18</v>
      </c>
      <c r="J225" s="3">
        <v>8.0</v>
      </c>
      <c r="K225" s="3">
        <v>8.0</v>
      </c>
      <c r="L225" s="5" t="s">
        <v>25</v>
      </c>
    </row>
    <row r="226">
      <c r="A226" s="2" t="s">
        <v>404</v>
      </c>
      <c r="B226" s="2" t="s">
        <v>265</v>
      </c>
      <c r="C226" s="3" t="str">
        <f t="shared" si="23"/>
        <v>LPB SUMUT 2023</v>
      </c>
      <c r="D226" s="4" t="s">
        <v>15</v>
      </c>
      <c r="E226" s="3" t="s">
        <v>498</v>
      </c>
      <c r="F226" s="3" t="s">
        <v>499</v>
      </c>
      <c r="G226" s="3">
        <v>1.0</v>
      </c>
      <c r="H226" s="3" t="s">
        <v>18</v>
      </c>
      <c r="I226" s="2"/>
      <c r="J226" s="3">
        <v>9.0</v>
      </c>
      <c r="K226" s="2"/>
      <c r="L226" s="5" t="s">
        <v>25</v>
      </c>
    </row>
    <row r="227">
      <c r="A227" s="2" t="s">
        <v>404</v>
      </c>
      <c r="B227" s="2" t="s">
        <v>265</v>
      </c>
      <c r="C227" s="3" t="str">
        <f t="shared" si="23"/>
        <v>LPB SUMUT 2023</v>
      </c>
      <c r="D227" s="4" t="s">
        <v>15</v>
      </c>
      <c r="E227" s="3" t="s">
        <v>500</v>
      </c>
      <c r="F227" s="3" t="s">
        <v>501</v>
      </c>
      <c r="G227" s="3">
        <v>2.0</v>
      </c>
      <c r="H227" s="3" t="s">
        <v>18</v>
      </c>
      <c r="I227" s="3" t="s">
        <v>18</v>
      </c>
      <c r="J227" s="3">
        <v>10.0</v>
      </c>
      <c r="K227" s="3">
        <v>10.0</v>
      </c>
      <c r="L227" s="5" t="s">
        <v>20</v>
      </c>
    </row>
    <row r="228">
      <c r="A228" s="2" t="s">
        <v>404</v>
      </c>
      <c r="B228" s="2" t="s">
        <v>265</v>
      </c>
      <c r="C228" s="3" t="str">
        <f t="shared" si="23"/>
        <v>LPB SUMUT 2023</v>
      </c>
      <c r="D228" s="4" t="s">
        <v>15</v>
      </c>
      <c r="E228" s="3" t="s">
        <v>502</v>
      </c>
      <c r="F228" s="3" t="s">
        <v>503</v>
      </c>
      <c r="G228" s="3">
        <v>2.0</v>
      </c>
      <c r="H228" s="3" t="s">
        <v>18</v>
      </c>
      <c r="I228" s="3" t="s">
        <v>19</v>
      </c>
      <c r="J228" s="3">
        <v>12.0</v>
      </c>
      <c r="K228" s="3">
        <v>12.0</v>
      </c>
      <c r="L228" s="5" t="s">
        <v>20</v>
      </c>
    </row>
    <row r="229">
      <c r="A229" s="2" t="s">
        <v>404</v>
      </c>
      <c r="B229" s="2" t="s">
        <v>504</v>
      </c>
      <c r="C229" s="3" t="str">
        <f t="shared" ref="C229:C231" si="24">UPPER("lpb sulsel 2023")</f>
        <v>LPB SULSEL 2023</v>
      </c>
      <c r="D229" s="4" t="s">
        <v>15</v>
      </c>
      <c r="E229" s="3" t="s">
        <v>505</v>
      </c>
      <c r="F229" s="3" t="s">
        <v>506</v>
      </c>
      <c r="G229" s="3">
        <v>2.0</v>
      </c>
      <c r="H229" s="3" t="s">
        <v>18</v>
      </c>
      <c r="I229" s="3" t="s">
        <v>18</v>
      </c>
      <c r="J229" s="3">
        <v>12.0</v>
      </c>
      <c r="K229" s="3">
        <v>12.0</v>
      </c>
      <c r="L229" s="5" t="s">
        <v>20</v>
      </c>
    </row>
    <row r="230">
      <c r="A230" s="2" t="s">
        <v>404</v>
      </c>
      <c r="B230" s="2" t="s">
        <v>504</v>
      </c>
      <c r="C230" s="3" t="str">
        <f t="shared" si="24"/>
        <v>LPB SULSEL 2023</v>
      </c>
      <c r="D230" s="4" t="s">
        <v>15</v>
      </c>
      <c r="E230" s="3" t="s">
        <v>507</v>
      </c>
      <c r="F230" s="3" t="s">
        <v>508</v>
      </c>
      <c r="G230" s="3">
        <v>2.0</v>
      </c>
      <c r="H230" s="3" t="s">
        <v>18</v>
      </c>
      <c r="I230" s="3" t="s">
        <v>18</v>
      </c>
      <c r="J230" s="3">
        <v>11.0</v>
      </c>
      <c r="K230" s="3">
        <v>11.0</v>
      </c>
      <c r="L230" s="5" t="s">
        <v>20</v>
      </c>
    </row>
    <row r="231">
      <c r="A231" s="2" t="s">
        <v>404</v>
      </c>
      <c r="B231" s="2" t="s">
        <v>504</v>
      </c>
      <c r="C231" s="3" t="str">
        <f t="shared" si="24"/>
        <v>LPB SULSEL 2023</v>
      </c>
      <c r="D231" s="4" t="s">
        <v>15</v>
      </c>
      <c r="E231" s="3" t="s">
        <v>509</v>
      </c>
      <c r="F231" s="3" t="s">
        <v>510</v>
      </c>
      <c r="G231" s="3">
        <v>1.0</v>
      </c>
      <c r="H231" s="3" t="s">
        <v>18</v>
      </c>
      <c r="I231" s="2"/>
      <c r="J231" s="3">
        <v>11.0</v>
      </c>
      <c r="K231" s="2"/>
      <c r="L231" s="5" t="s">
        <v>20</v>
      </c>
    </row>
    <row r="232">
      <c r="A232" s="2" t="s">
        <v>404</v>
      </c>
      <c r="B232" s="2" t="s">
        <v>60</v>
      </c>
      <c r="C232" s="3" t="str">
        <f t="shared" ref="C232:C237" si="25">UPPER("lpb banten 2023")</f>
        <v>LPB BANTEN 2023</v>
      </c>
      <c r="D232" s="4" t="s">
        <v>15</v>
      </c>
      <c r="E232" s="4" t="s">
        <v>511</v>
      </c>
      <c r="F232" s="4" t="s">
        <v>512</v>
      </c>
      <c r="G232" s="4">
        <v>2.0</v>
      </c>
      <c r="H232" s="3" t="s">
        <v>18</v>
      </c>
      <c r="I232" s="4" t="s">
        <v>18</v>
      </c>
      <c r="J232" s="3">
        <v>11.0</v>
      </c>
      <c r="K232" s="4">
        <v>11.0</v>
      </c>
      <c r="L232" s="5" t="s">
        <v>20</v>
      </c>
    </row>
    <row r="233">
      <c r="A233" s="2" t="s">
        <v>404</v>
      </c>
      <c r="B233" s="2" t="s">
        <v>60</v>
      </c>
      <c r="C233" s="3" t="str">
        <f t="shared" si="25"/>
        <v>LPB BANTEN 2023</v>
      </c>
      <c r="D233" s="4" t="s">
        <v>15</v>
      </c>
      <c r="E233" s="4" t="s">
        <v>513</v>
      </c>
      <c r="F233" s="4" t="s">
        <v>514</v>
      </c>
      <c r="G233" s="4">
        <v>2.0</v>
      </c>
      <c r="H233" s="3" t="s">
        <v>18</v>
      </c>
      <c r="I233" s="4" t="s">
        <v>19</v>
      </c>
      <c r="J233" s="3">
        <v>9.0</v>
      </c>
      <c r="K233" s="4">
        <v>7.0</v>
      </c>
      <c r="L233" s="5" t="s">
        <v>25</v>
      </c>
    </row>
    <row r="234">
      <c r="A234" s="2" t="s">
        <v>404</v>
      </c>
      <c r="B234" s="2" t="s">
        <v>60</v>
      </c>
      <c r="C234" s="3" t="str">
        <f t="shared" si="25"/>
        <v>LPB BANTEN 2023</v>
      </c>
      <c r="D234" s="4" t="s">
        <v>15</v>
      </c>
      <c r="E234" s="4" t="s">
        <v>515</v>
      </c>
      <c r="F234" s="4" t="s">
        <v>516</v>
      </c>
      <c r="G234" s="4">
        <v>2.0</v>
      </c>
      <c r="H234" s="3" t="s">
        <v>19</v>
      </c>
      <c r="I234" s="4" t="s">
        <v>19</v>
      </c>
      <c r="J234" s="3">
        <v>12.0</v>
      </c>
      <c r="K234" s="4">
        <v>12.0</v>
      </c>
      <c r="L234" s="5" t="s">
        <v>20</v>
      </c>
    </row>
    <row r="235">
      <c r="A235" s="2" t="s">
        <v>404</v>
      </c>
      <c r="B235" s="2" t="s">
        <v>60</v>
      </c>
      <c r="C235" s="3" t="str">
        <f t="shared" si="25"/>
        <v>LPB BANTEN 2023</v>
      </c>
      <c r="D235" s="4" t="s">
        <v>15</v>
      </c>
      <c r="E235" s="4" t="s">
        <v>517</v>
      </c>
      <c r="F235" s="4" t="s">
        <v>518</v>
      </c>
      <c r="G235" s="4">
        <v>2.0</v>
      </c>
      <c r="H235" s="3" t="s">
        <v>19</v>
      </c>
      <c r="I235" s="4" t="s">
        <v>19</v>
      </c>
      <c r="J235" s="3">
        <v>12.0</v>
      </c>
      <c r="K235" s="4">
        <v>12.0</v>
      </c>
      <c r="L235" s="5" t="s">
        <v>20</v>
      </c>
    </row>
    <row r="236">
      <c r="A236" s="2" t="s">
        <v>404</v>
      </c>
      <c r="B236" s="2" t="s">
        <v>60</v>
      </c>
      <c r="C236" s="3" t="str">
        <f t="shared" si="25"/>
        <v>LPB BANTEN 2023</v>
      </c>
      <c r="D236" s="4" t="s">
        <v>15</v>
      </c>
      <c r="E236" s="4" t="s">
        <v>519</v>
      </c>
      <c r="F236" s="4" t="s">
        <v>520</v>
      </c>
      <c r="G236" s="4">
        <v>2.0</v>
      </c>
      <c r="H236" s="3" t="s">
        <v>18</v>
      </c>
      <c r="I236" s="4" t="s">
        <v>18</v>
      </c>
      <c r="J236" s="3">
        <v>12.0</v>
      </c>
      <c r="K236" s="4">
        <v>12.0</v>
      </c>
      <c r="L236" s="5" t="s">
        <v>20</v>
      </c>
    </row>
    <row r="237">
      <c r="A237" s="2" t="s">
        <v>404</v>
      </c>
      <c r="B237" s="2" t="s">
        <v>60</v>
      </c>
      <c r="C237" s="3" t="str">
        <f t="shared" si="25"/>
        <v>LPB BANTEN 2023</v>
      </c>
      <c r="D237" s="4" t="s">
        <v>15</v>
      </c>
      <c r="E237" s="4" t="s">
        <v>521</v>
      </c>
      <c r="F237" s="4" t="s">
        <v>522</v>
      </c>
      <c r="G237" s="4">
        <v>2.0</v>
      </c>
      <c r="H237" s="3" t="s">
        <v>18</v>
      </c>
      <c r="I237" s="4" t="s">
        <v>18</v>
      </c>
      <c r="J237" s="3">
        <v>12.0</v>
      </c>
      <c r="K237" s="4">
        <v>12.0</v>
      </c>
      <c r="L237" s="5" t="s">
        <v>20</v>
      </c>
    </row>
    <row r="238">
      <c r="A238" s="2" t="s">
        <v>404</v>
      </c>
      <c r="B238" s="2" t="s">
        <v>132</v>
      </c>
      <c r="C238" s="3" t="str">
        <f>UPPER("lpb kalteng 2023")</f>
        <v>LPB KALTENG 2023</v>
      </c>
      <c r="D238" s="4" t="s">
        <v>15</v>
      </c>
      <c r="E238" s="3" t="s">
        <v>523</v>
      </c>
      <c r="F238" s="3" t="s">
        <v>524</v>
      </c>
      <c r="G238" s="3">
        <v>2.0</v>
      </c>
      <c r="H238" s="3" t="s">
        <v>18</v>
      </c>
      <c r="I238" s="3" t="s">
        <v>18</v>
      </c>
      <c r="J238" s="3">
        <v>11.0</v>
      </c>
      <c r="K238" s="3">
        <v>11.0</v>
      </c>
      <c r="L238" s="5" t="s">
        <v>20</v>
      </c>
    </row>
    <row r="239">
      <c r="A239" s="2" t="s">
        <v>525</v>
      </c>
      <c r="B239" s="2" t="s">
        <v>526</v>
      </c>
      <c r="C239" s="4" t="s">
        <v>527</v>
      </c>
      <c r="D239" s="4" t="s">
        <v>15</v>
      </c>
      <c r="E239" s="4" t="s">
        <v>528</v>
      </c>
      <c r="F239" s="4" t="s">
        <v>529</v>
      </c>
      <c r="G239" s="4">
        <v>1.0</v>
      </c>
      <c r="H239" s="4" t="s">
        <v>19</v>
      </c>
      <c r="I239" s="2"/>
      <c r="J239" s="4">
        <v>10.0</v>
      </c>
      <c r="K239" s="2"/>
      <c r="L239" s="5" t="s">
        <v>20</v>
      </c>
    </row>
    <row r="240">
      <c r="A240" s="2" t="s">
        <v>525</v>
      </c>
      <c r="B240" s="2" t="s">
        <v>78</v>
      </c>
      <c r="C240" s="4" t="s">
        <v>530</v>
      </c>
      <c r="D240" s="4" t="s">
        <v>15</v>
      </c>
      <c r="E240" s="4" t="s">
        <v>531</v>
      </c>
      <c r="F240" s="4" t="s">
        <v>532</v>
      </c>
      <c r="G240" s="4">
        <v>2.0</v>
      </c>
      <c r="H240" s="4" t="s">
        <v>19</v>
      </c>
      <c r="I240" s="4" t="s">
        <v>18</v>
      </c>
      <c r="J240" s="4">
        <v>11.0</v>
      </c>
      <c r="K240" s="4">
        <v>11.0</v>
      </c>
      <c r="L240" s="5" t="s">
        <v>20</v>
      </c>
    </row>
    <row r="241">
      <c r="A241" s="2" t="s">
        <v>525</v>
      </c>
      <c r="B241" s="2" t="s">
        <v>78</v>
      </c>
      <c r="C241" s="4" t="s">
        <v>530</v>
      </c>
      <c r="D241" s="4" t="s">
        <v>15</v>
      </c>
      <c r="E241" s="4" t="s">
        <v>533</v>
      </c>
      <c r="F241" s="4" t="s">
        <v>534</v>
      </c>
      <c r="G241" s="4">
        <v>2.0</v>
      </c>
      <c r="H241" s="4" t="s">
        <v>18</v>
      </c>
      <c r="I241" s="4" t="s">
        <v>18</v>
      </c>
      <c r="J241" s="4">
        <v>12.0</v>
      </c>
      <c r="K241" s="4">
        <v>12.0</v>
      </c>
      <c r="L241" s="5" t="s">
        <v>20</v>
      </c>
    </row>
    <row r="242">
      <c r="A242" s="2" t="s">
        <v>525</v>
      </c>
      <c r="B242" s="2" t="s">
        <v>78</v>
      </c>
      <c r="C242" s="4" t="s">
        <v>530</v>
      </c>
      <c r="D242" s="4" t="s">
        <v>15</v>
      </c>
      <c r="E242" s="4" t="s">
        <v>535</v>
      </c>
      <c r="F242" s="4" t="s">
        <v>536</v>
      </c>
      <c r="G242" s="4">
        <v>2.0</v>
      </c>
      <c r="H242" s="4" t="s">
        <v>18</v>
      </c>
      <c r="I242" s="4" t="s">
        <v>18</v>
      </c>
      <c r="J242" s="4">
        <v>12.0</v>
      </c>
      <c r="K242" s="4">
        <v>11.0</v>
      </c>
      <c r="L242" s="5" t="s">
        <v>20</v>
      </c>
    </row>
    <row r="243">
      <c r="A243" s="2" t="s">
        <v>525</v>
      </c>
      <c r="B243" s="2" t="s">
        <v>265</v>
      </c>
      <c r="C243" s="4" t="s">
        <v>537</v>
      </c>
      <c r="D243" s="4" t="s">
        <v>15</v>
      </c>
      <c r="E243" s="4" t="s">
        <v>538</v>
      </c>
      <c r="F243" s="4" t="s">
        <v>539</v>
      </c>
      <c r="G243" s="4">
        <v>2.0</v>
      </c>
      <c r="H243" s="4" t="s">
        <v>18</v>
      </c>
      <c r="I243" s="4" t="s">
        <v>18</v>
      </c>
      <c r="J243" s="4">
        <v>12.0</v>
      </c>
      <c r="K243" s="4">
        <v>10.0</v>
      </c>
      <c r="L243" s="5" t="s">
        <v>20</v>
      </c>
    </row>
    <row r="244">
      <c r="A244" s="2" t="s">
        <v>525</v>
      </c>
      <c r="B244" s="2" t="s">
        <v>265</v>
      </c>
      <c r="C244" s="4" t="s">
        <v>537</v>
      </c>
      <c r="D244" s="4" t="s">
        <v>15</v>
      </c>
      <c r="E244" s="4" t="s">
        <v>540</v>
      </c>
      <c r="F244" s="4" t="s">
        <v>541</v>
      </c>
      <c r="G244" s="4">
        <v>2.0</v>
      </c>
      <c r="H244" s="4" t="s">
        <v>19</v>
      </c>
      <c r="I244" s="4" t="s">
        <v>19</v>
      </c>
      <c r="J244" s="4">
        <v>12.0</v>
      </c>
      <c r="K244" s="4">
        <v>12.0</v>
      </c>
      <c r="L244" s="5" t="s">
        <v>20</v>
      </c>
    </row>
    <row r="245">
      <c r="A245" s="2" t="s">
        <v>525</v>
      </c>
      <c r="B245" s="2" t="s">
        <v>265</v>
      </c>
      <c r="C245" s="4" t="s">
        <v>537</v>
      </c>
      <c r="D245" s="4" t="s">
        <v>15</v>
      </c>
      <c r="E245" s="4" t="s">
        <v>542</v>
      </c>
      <c r="F245" s="4" t="s">
        <v>543</v>
      </c>
      <c r="G245" s="4">
        <v>2.0</v>
      </c>
      <c r="H245" s="4" t="s">
        <v>19</v>
      </c>
      <c r="I245" s="4" t="s">
        <v>18</v>
      </c>
      <c r="J245" s="4">
        <v>11.0</v>
      </c>
      <c r="K245" s="4">
        <v>11.0</v>
      </c>
      <c r="L245" s="5" t="s">
        <v>20</v>
      </c>
    </row>
    <row r="246">
      <c r="A246" s="2" t="s">
        <v>525</v>
      </c>
      <c r="B246" s="2" t="s">
        <v>265</v>
      </c>
      <c r="C246" s="4" t="s">
        <v>537</v>
      </c>
      <c r="D246" s="4" t="s">
        <v>15</v>
      </c>
      <c r="E246" s="4" t="s">
        <v>544</v>
      </c>
      <c r="F246" s="4" t="s">
        <v>545</v>
      </c>
      <c r="G246" s="4">
        <v>2.0</v>
      </c>
      <c r="H246" s="4" t="s">
        <v>18</v>
      </c>
      <c r="I246" s="4" t="s">
        <v>19</v>
      </c>
      <c r="J246" s="4">
        <v>8.0</v>
      </c>
      <c r="K246" s="4">
        <v>7.0</v>
      </c>
      <c r="L246" s="5" t="s">
        <v>25</v>
      </c>
    </row>
    <row r="247">
      <c r="A247" s="2" t="s">
        <v>525</v>
      </c>
      <c r="B247" s="2" t="s">
        <v>546</v>
      </c>
      <c r="C247" s="4" t="s">
        <v>547</v>
      </c>
      <c r="D247" s="4" t="s">
        <v>15</v>
      </c>
      <c r="E247" s="4" t="s">
        <v>548</v>
      </c>
      <c r="F247" s="4" t="s">
        <v>549</v>
      </c>
      <c r="G247" s="4">
        <v>2.0</v>
      </c>
      <c r="H247" s="4" t="s">
        <v>19</v>
      </c>
      <c r="I247" s="4" t="s">
        <v>18</v>
      </c>
      <c r="J247" s="4">
        <v>8.0</v>
      </c>
      <c r="K247" s="4">
        <v>8.0</v>
      </c>
      <c r="L247" s="5" t="s">
        <v>25</v>
      </c>
    </row>
    <row r="248">
      <c r="A248" s="2" t="s">
        <v>525</v>
      </c>
      <c r="B248" s="2" t="s">
        <v>546</v>
      </c>
      <c r="C248" s="4" t="s">
        <v>547</v>
      </c>
      <c r="D248" s="4" t="s">
        <v>15</v>
      </c>
      <c r="E248" s="4" t="s">
        <v>550</v>
      </c>
      <c r="F248" s="4" t="s">
        <v>551</v>
      </c>
      <c r="G248" s="4">
        <v>2.0</v>
      </c>
      <c r="H248" s="4" t="s">
        <v>18</v>
      </c>
      <c r="I248" s="4" t="s">
        <v>19</v>
      </c>
      <c r="J248" s="4">
        <v>12.0</v>
      </c>
      <c r="K248" s="4">
        <v>12.0</v>
      </c>
      <c r="L248" s="5" t="s">
        <v>20</v>
      </c>
    </row>
    <row r="249">
      <c r="A249" s="2" t="s">
        <v>525</v>
      </c>
      <c r="B249" s="2" t="s">
        <v>546</v>
      </c>
      <c r="C249" s="4" t="s">
        <v>547</v>
      </c>
      <c r="D249" s="4" t="s">
        <v>15</v>
      </c>
      <c r="E249" s="4" t="s">
        <v>552</v>
      </c>
      <c r="F249" s="4" t="s">
        <v>553</v>
      </c>
      <c r="G249" s="4">
        <v>1.0</v>
      </c>
      <c r="H249" s="4" t="s">
        <v>18</v>
      </c>
      <c r="I249" s="2"/>
      <c r="J249" s="4">
        <v>11.0</v>
      </c>
      <c r="K249" s="2"/>
      <c r="L249" s="5" t="s">
        <v>20</v>
      </c>
    </row>
    <row r="250">
      <c r="A250" s="2" t="s">
        <v>525</v>
      </c>
      <c r="B250" s="2" t="s">
        <v>546</v>
      </c>
      <c r="C250" s="4" t="s">
        <v>547</v>
      </c>
      <c r="D250" s="4" t="s">
        <v>15</v>
      </c>
      <c r="E250" s="4" t="s">
        <v>554</v>
      </c>
      <c r="F250" s="4" t="s">
        <v>555</v>
      </c>
      <c r="G250" s="4">
        <v>2.0</v>
      </c>
      <c r="H250" s="4" t="s">
        <v>18</v>
      </c>
      <c r="I250" s="4" t="s">
        <v>19</v>
      </c>
      <c r="J250" s="4">
        <v>8.0</v>
      </c>
      <c r="K250" s="4">
        <v>7.0</v>
      </c>
      <c r="L250" s="5" t="s">
        <v>25</v>
      </c>
    </row>
    <row r="251">
      <c r="A251" s="2" t="s">
        <v>525</v>
      </c>
      <c r="B251" s="2" t="s">
        <v>546</v>
      </c>
      <c r="C251" s="4" t="s">
        <v>547</v>
      </c>
      <c r="D251" s="4" t="s">
        <v>15</v>
      </c>
      <c r="E251" s="4" t="s">
        <v>556</v>
      </c>
      <c r="F251" s="4" t="s">
        <v>557</v>
      </c>
      <c r="G251" s="4">
        <v>2.0</v>
      </c>
      <c r="H251" s="4" t="s">
        <v>18</v>
      </c>
      <c r="I251" s="4" t="s">
        <v>19</v>
      </c>
      <c r="J251" s="4">
        <v>9.0</v>
      </c>
      <c r="K251" s="4">
        <v>9.0</v>
      </c>
      <c r="L251" s="5" t="s">
        <v>25</v>
      </c>
    </row>
    <row r="252">
      <c r="A252" s="2" t="s">
        <v>525</v>
      </c>
      <c r="B252" s="2" t="s">
        <v>558</v>
      </c>
      <c r="C252" s="4" t="s">
        <v>559</v>
      </c>
      <c r="D252" s="4" t="s">
        <v>15</v>
      </c>
      <c r="E252" s="4" t="s">
        <v>560</v>
      </c>
      <c r="F252" s="4" t="s">
        <v>561</v>
      </c>
      <c r="G252" s="4">
        <v>2.0</v>
      </c>
      <c r="H252" s="4" t="s">
        <v>19</v>
      </c>
      <c r="I252" s="4" t="s">
        <v>19</v>
      </c>
      <c r="J252" s="4">
        <v>12.0</v>
      </c>
      <c r="K252" s="4">
        <v>12.0</v>
      </c>
      <c r="L252" s="5" t="s">
        <v>20</v>
      </c>
    </row>
    <row r="253">
      <c r="A253" s="2" t="s">
        <v>525</v>
      </c>
      <c r="B253" s="2" t="s">
        <v>558</v>
      </c>
      <c r="C253" s="4" t="s">
        <v>559</v>
      </c>
      <c r="D253" s="4" t="s">
        <v>15</v>
      </c>
      <c r="E253" s="4" t="s">
        <v>562</v>
      </c>
      <c r="F253" s="4" t="s">
        <v>563</v>
      </c>
      <c r="G253" s="4">
        <v>2.0</v>
      </c>
      <c r="H253" s="4" t="s">
        <v>19</v>
      </c>
      <c r="I253" s="4" t="s">
        <v>18</v>
      </c>
      <c r="J253" s="4">
        <v>12.0</v>
      </c>
      <c r="K253" s="4">
        <v>12.0</v>
      </c>
      <c r="L253" s="5" t="s">
        <v>20</v>
      </c>
    </row>
    <row r="254">
      <c r="A254" s="2" t="s">
        <v>525</v>
      </c>
      <c r="B254" s="2" t="s">
        <v>558</v>
      </c>
      <c r="C254" s="4" t="s">
        <v>559</v>
      </c>
      <c r="D254" s="4" t="s">
        <v>15</v>
      </c>
      <c r="E254" s="4" t="s">
        <v>564</v>
      </c>
      <c r="F254" s="4" t="s">
        <v>565</v>
      </c>
      <c r="G254" s="4">
        <v>2.0</v>
      </c>
      <c r="H254" s="4" t="s">
        <v>18</v>
      </c>
      <c r="I254" s="4" t="s">
        <v>18</v>
      </c>
      <c r="J254" s="4">
        <v>11.0</v>
      </c>
      <c r="K254" s="4">
        <v>11.0</v>
      </c>
      <c r="L254" s="5" t="s">
        <v>20</v>
      </c>
    </row>
    <row r="255">
      <c r="A255" s="2" t="s">
        <v>525</v>
      </c>
      <c r="B255" s="2" t="s">
        <v>558</v>
      </c>
      <c r="C255" s="4" t="s">
        <v>559</v>
      </c>
      <c r="D255" s="4" t="s">
        <v>15</v>
      </c>
      <c r="E255" s="4" t="s">
        <v>566</v>
      </c>
      <c r="F255" s="4" t="s">
        <v>567</v>
      </c>
      <c r="G255" s="4">
        <v>2.0</v>
      </c>
      <c r="H255" s="4" t="s">
        <v>18</v>
      </c>
      <c r="I255" s="4" t="s">
        <v>19</v>
      </c>
      <c r="J255" s="4">
        <v>11.0</v>
      </c>
      <c r="K255" s="4">
        <v>11.0</v>
      </c>
      <c r="L255" s="5" t="s">
        <v>20</v>
      </c>
    </row>
    <row r="256">
      <c r="A256" s="2" t="s">
        <v>525</v>
      </c>
      <c r="B256" s="2" t="s">
        <v>558</v>
      </c>
      <c r="C256" s="4" t="s">
        <v>559</v>
      </c>
      <c r="D256" s="4" t="s">
        <v>15</v>
      </c>
      <c r="E256" s="4" t="s">
        <v>568</v>
      </c>
      <c r="F256" s="4" t="s">
        <v>569</v>
      </c>
      <c r="G256" s="4">
        <v>2.0</v>
      </c>
      <c r="H256" s="4" t="s">
        <v>18</v>
      </c>
      <c r="I256" s="4" t="s">
        <v>18</v>
      </c>
      <c r="J256" s="4">
        <v>11.0</v>
      </c>
      <c r="K256" s="4">
        <v>11.0</v>
      </c>
      <c r="L256" s="5" t="s">
        <v>20</v>
      </c>
    </row>
    <row r="257">
      <c r="A257" s="2" t="s">
        <v>525</v>
      </c>
      <c r="B257" s="2" t="s">
        <v>558</v>
      </c>
      <c r="C257" s="4" t="s">
        <v>559</v>
      </c>
      <c r="D257" s="4" t="s">
        <v>15</v>
      </c>
      <c r="E257" s="4" t="s">
        <v>570</v>
      </c>
      <c r="F257" s="4" t="s">
        <v>571</v>
      </c>
      <c r="G257" s="4">
        <v>2.0</v>
      </c>
      <c r="H257" s="4" t="s">
        <v>18</v>
      </c>
      <c r="I257" s="4" t="s">
        <v>18</v>
      </c>
      <c r="J257" s="4">
        <v>11.0</v>
      </c>
      <c r="K257" s="4">
        <v>11.0</v>
      </c>
      <c r="L257" s="5" t="s">
        <v>20</v>
      </c>
    </row>
    <row r="258">
      <c r="A258" s="2" t="s">
        <v>525</v>
      </c>
      <c r="B258" s="2" t="s">
        <v>558</v>
      </c>
      <c r="C258" s="4" t="s">
        <v>559</v>
      </c>
      <c r="D258" s="4" t="s">
        <v>15</v>
      </c>
      <c r="E258" s="4" t="s">
        <v>572</v>
      </c>
      <c r="F258" s="4" t="s">
        <v>573</v>
      </c>
      <c r="G258" s="4">
        <v>2.0</v>
      </c>
      <c r="H258" s="4" t="s">
        <v>18</v>
      </c>
      <c r="I258" s="4" t="s">
        <v>18</v>
      </c>
      <c r="J258" s="4">
        <v>12.0</v>
      </c>
      <c r="K258" s="4">
        <v>10.0</v>
      </c>
      <c r="L258" s="5" t="s">
        <v>20</v>
      </c>
    </row>
    <row r="259">
      <c r="A259" s="2" t="s">
        <v>525</v>
      </c>
      <c r="B259" s="2" t="s">
        <v>558</v>
      </c>
      <c r="C259" s="4" t="s">
        <v>559</v>
      </c>
      <c r="D259" s="4" t="s">
        <v>15</v>
      </c>
      <c r="E259" s="4" t="s">
        <v>574</v>
      </c>
      <c r="F259" s="4" t="s">
        <v>575</v>
      </c>
      <c r="G259" s="4">
        <v>2.0</v>
      </c>
      <c r="H259" s="4" t="s">
        <v>18</v>
      </c>
      <c r="I259" s="4" t="s">
        <v>18</v>
      </c>
      <c r="J259" s="4">
        <v>12.0</v>
      </c>
      <c r="K259" s="4">
        <v>12.0</v>
      </c>
      <c r="L259" s="5" t="s">
        <v>20</v>
      </c>
    </row>
    <row r="260">
      <c r="A260" s="2" t="s">
        <v>525</v>
      </c>
      <c r="B260" s="2" t="s">
        <v>558</v>
      </c>
      <c r="C260" s="4" t="s">
        <v>559</v>
      </c>
      <c r="D260" s="4" t="s">
        <v>15</v>
      </c>
      <c r="E260" s="4" t="s">
        <v>576</v>
      </c>
      <c r="F260" s="4" t="s">
        <v>577</v>
      </c>
      <c r="G260" s="4">
        <v>2.0</v>
      </c>
      <c r="H260" s="4" t="s">
        <v>18</v>
      </c>
      <c r="I260" s="4" t="s">
        <v>19</v>
      </c>
      <c r="J260" s="4">
        <v>11.0</v>
      </c>
      <c r="K260" s="4">
        <v>12.0</v>
      </c>
      <c r="L260" s="5" t="s">
        <v>20</v>
      </c>
    </row>
    <row r="261">
      <c r="A261" s="2" t="s">
        <v>525</v>
      </c>
      <c r="B261" s="2" t="s">
        <v>558</v>
      </c>
      <c r="C261" s="4" t="s">
        <v>559</v>
      </c>
      <c r="D261" s="4" t="s">
        <v>15</v>
      </c>
      <c r="E261" s="4" t="s">
        <v>578</v>
      </c>
      <c r="F261" s="4" t="s">
        <v>579</v>
      </c>
      <c r="G261" s="4">
        <v>2.0</v>
      </c>
      <c r="H261" s="4" t="s">
        <v>19</v>
      </c>
      <c r="I261" s="4" t="s">
        <v>18</v>
      </c>
      <c r="J261" s="4">
        <v>12.0</v>
      </c>
      <c r="K261" s="4">
        <v>12.0</v>
      </c>
      <c r="L261" s="5" t="s">
        <v>20</v>
      </c>
    </row>
    <row r="262">
      <c r="A262" s="2" t="s">
        <v>525</v>
      </c>
      <c r="B262" s="2" t="s">
        <v>558</v>
      </c>
      <c r="C262" s="4" t="s">
        <v>559</v>
      </c>
      <c r="D262" s="4" t="s">
        <v>15</v>
      </c>
      <c r="E262" s="4" t="s">
        <v>580</v>
      </c>
      <c r="F262" s="4" t="s">
        <v>581</v>
      </c>
      <c r="G262" s="4">
        <v>2.0</v>
      </c>
      <c r="H262" s="4" t="s">
        <v>19</v>
      </c>
      <c r="I262" s="4" t="s">
        <v>19</v>
      </c>
      <c r="J262" s="4">
        <v>12.0</v>
      </c>
      <c r="K262" s="4">
        <v>12.0</v>
      </c>
      <c r="L262" s="5" t="s">
        <v>20</v>
      </c>
    </row>
    <row r="263">
      <c r="A263" s="2" t="s">
        <v>525</v>
      </c>
      <c r="B263" s="2" t="s">
        <v>558</v>
      </c>
      <c r="C263" s="4" t="s">
        <v>559</v>
      </c>
      <c r="D263" s="4" t="s">
        <v>15</v>
      </c>
      <c r="E263" s="4" t="s">
        <v>582</v>
      </c>
      <c r="F263" s="4" t="s">
        <v>583</v>
      </c>
      <c r="G263" s="4">
        <v>2.0</v>
      </c>
      <c r="H263" s="4" t="s">
        <v>18</v>
      </c>
      <c r="I263" s="4" t="s">
        <v>18</v>
      </c>
      <c r="J263" s="4">
        <v>12.0</v>
      </c>
      <c r="K263" s="4">
        <v>12.0</v>
      </c>
      <c r="L263" s="5" t="s">
        <v>20</v>
      </c>
    </row>
    <row r="264">
      <c r="A264" s="2" t="s">
        <v>525</v>
      </c>
      <c r="B264" s="2" t="s">
        <v>584</v>
      </c>
      <c r="C264" s="4" t="s">
        <v>585</v>
      </c>
      <c r="D264" s="4" t="s">
        <v>15</v>
      </c>
      <c r="E264" s="4" t="s">
        <v>586</v>
      </c>
      <c r="F264" s="4" t="s">
        <v>587</v>
      </c>
      <c r="G264" s="4">
        <v>2.0</v>
      </c>
      <c r="H264" s="4" t="s">
        <v>18</v>
      </c>
      <c r="I264" s="4" t="s">
        <v>19</v>
      </c>
      <c r="J264" s="4">
        <v>12.0</v>
      </c>
      <c r="K264" s="4">
        <v>12.0</v>
      </c>
      <c r="L264" s="5" t="s">
        <v>20</v>
      </c>
    </row>
    <row r="265">
      <c r="A265" s="2" t="s">
        <v>525</v>
      </c>
      <c r="B265" s="2" t="s">
        <v>584</v>
      </c>
      <c r="C265" s="4" t="s">
        <v>585</v>
      </c>
      <c r="D265" s="4" t="s">
        <v>15</v>
      </c>
      <c r="E265" s="4" t="s">
        <v>588</v>
      </c>
      <c r="F265" s="4" t="s">
        <v>589</v>
      </c>
      <c r="G265" s="4">
        <v>2.0</v>
      </c>
      <c r="H265" s="4" t="s">
        <v>18</v>
      </c>
      <c r="I265" s="4" t="s">
        <v>18</v>
      </c>
      <c r="J265" s="4">
        <v>11.0</v>
      </c>
      <c r="K265" s="4">
        <v>11.0</v>
      </c>
      <c r="L265" s="5" t="s">
        <v>20</v>
      </c>
    </row>
    <row r="266">
      <c r="A266" s="2" t="s">
        <v>525</v>
      </c>
      <c r="B266" s="2" t="s">
        <v>584</v>
      </c>
      <c r="C266" s="4" t="s">
        <v>585</v>
      </c>
      <c r="D266" s="4" t="s">
        <v>15</v>
      </c>
      <c r="E266" s="4" t="s">
        <v>590</v>
      </c>
      <c r="F266" s="4" t="s">
        <v>591</v>
      </c>
      <c r="G266" s="4">
        <v>2.0</v>
      </c>
      <c r="H266" s="4" t="s">
        <v>18</v>
      </c>
      <c r="I266" s="4" t="s">
        <v>18</v>
      </c>
      <c r="J266" s="4">
        <v>12.0</v>
      </c>
      <c r="K266" s="4">
        <v>12.0</v>
      </c>
      <c r="L266" s="5" t="s">
        <v>20</v>
      </c>
    </row>
    <row r="267">
      <c r="A267" s="2" t="s">
        <v>525</v>
      </c>
      <c r="B267" s="2" t="s">
        <v>584</v>
      </c>
      <c r="C267" s="4" t="s">
        <v>585</v>
      </c>
      <c r="D267" s="4" t="s">
        <v>15</v>
      </c>
      <c r="E267" s="4" t="s">
        <v>592</v>
      </c>
      <c r="F267" s="4" t="s">
        <v>593</v>
      </c>
      <c r="G267" s="4">
        <v>2.0</v>
      </c>
      <c r="H267" s="4" t="s">
        <v>18</v>
      </c>
      <c r="I267" s="4" t="s">
        <v>18</v>
      </c>
      <c r="J267" s="4">
        <v>12.0</v>
      </c>
      <c r="K267" s="4">
        <v>12.0</v>
      </c>
      <c r="L267" s="5" t="s">
        <v>20</v>
      </c>
    </row>
    <row r="268">
      <c r="A268" s="2" t="s">
        <v>525</v>
      </c>
      <c r="B268" s="2" t="s">
        <v>584</v>
      </c>
      <c r="C268" s="4" t="s">
        <v>585</v>
      </c>
      <c r="D268" s="4" t="s">
        <v>15</v>
      </c>
      <c r="E268" s="4" t="s">
        <v>594</v>
      </c>
      <c r="F268" s="4" t="s">
        <v>595</v>
      </c>
      <c r="G268" s="4">
        <v>2.0</v>
      </c>
      <c r="H268" s="4" t="s">
        <v>18</v>
      </c>
      <c r="I268" s="4" t="s">
        <v>18</v>
      </c>
      <c r="J268" s="4">
        <v>12.0</v>
      </c>
      <c r="K268" s="4">
        <v>12.0</v>
      </c>
      <c r="L268" s="5" t="s">
        <v>20</v>
      </c>
    </row>
    <row r="269">
      <c r="A269" s="2" t="s">
        <v>525</v>
      </c>
      <c r="B269" s="2" t="s">
        <v>584</v>
      </c>
      <c r="C269" s="4" t="s">
        <v>585</v>
      </c>
      <c r="D269" s="4" t="s">
        <v>15</v>
      </c>
      <c r="E269" s="4" t="s">
        <v>596</v>
      </c>
      <c r="F269" s="4" t="s">
        <v>597</v>
      </c>
      <c r="G269" s="4">
        <v>2.0</v>
      </c>
      <c r="H269" s="4" t="s">
        <v>18</v>
      </c>
      <c r="I269" s="4" t="s">
        <v>18</v>
      </c>
      <c r="J269" s="4">
        <v>12.0</v>
      </c>
      <c r="K269" s="4">
        <v>12.0</v>
      </c>
      <c r="L269" s="5" t="s">
        <v>20</v>
      </c>
    </row>
    <row r="270">
      <c r="A270" s="2" t="s">
        <v>525</v>
      </c>
      <c r="B270" s="2" t="s">
        <v>584</v>
      </c>
      <c r="C270" s="4" t="s">
        <v>585</v>
      </c>
      <c r="D270" s="4" t="s">
        <v>15</v>
      </c>
      <c r="E270" s="4" t="s">
        <v>598</v>
      </c>
      <c r="F270" s="4" t="s">
        <v>599</v>
      </c>
      <c r="G270" s="4">
        <v>2.0</v>
      </c>
      <c r="H270" s="4" t="s">
        <v>18</v>
      </c>
      <c r="I270" s="4" t="s">
        <v>18</v>
      </c>
      <c r="J270" s="4">
        <v>12.0</v>
      </c>
      <c r="K270" s="4">
        <v>12.0</v>
      </c>
      <c r="L270" s="5" t="s">
        <v>20</v>
      </c>
    </row>
    <row r="271">
      <c r="A271" s="2" t="s">
        <v>525</v>
      </c>
      <c r="B271" s="2" t="s">
        <v>584</v>
      </c>
      <c r="C271" s="4" t="s">
        <v>585</v>
      </c>
      <c r="D271" s="4" t="s">
        <v>15</v>
      </c>
      <c r="E271" s="4" t="s">
        <v>600</v>
      </c>
      <c r="F271" s="4" t="s">
        <v>601</v>
      </c>
      <c r="G271" s="4">
        <v>2.0</v>
      </c>
      <c r="H271" s="4" t="s">
        <v>19</v>
      </c>
      <c r="I271" s="4" t="s">
        <v>19</v>
      </c>
      <c r="J271" s="4">
        <v>11.0</v>
      </c>
      <c r="K271" s="4">
        <v>11.0</v>
      </c>
      <c r="L271" s="5" t="s">
        <v>20</v>
      </c>
    </row>
    <row r="272">
      <c r="A272" s="2" t="s">
        <v>525</v>
      </c>
      <c r="B272" s="2" t="s">
        <v>602</v>
      </c>
      <c r="C272" s="4" t="s">
        <v>603</v>
      </c>
      <c r="D272" s="4" t="s">
        <v>15</v>
      </c>
      <c r="E272" s="4" t="s">
        <v>604</v>
      </c>
      <c r="F272" s="4" t="s">
        <v>605</v>
      </c>
      <c r="G272" s="4">
        <v>2.0</v>
      </c>
      <c r="H272" s="4" t="s">
        <v>18</v>
      </c>
      <c r="I272" s="4" t="s">
        <v>18</v>
      </c>
      <c r="J272" s="4">
        <v>10.0</v>
      </c>
      <c r="K272" s="4">
        <v>10.0</v>
      </c>
      <c r="L272" s="5" t="s">
        <v>20</v>
      </c>
    </row>
    <row r="273">
      <c r="A273" s="2" t="s">
        <v>525</v>
      </c>
      <c r="B273" s="2" t="s">
        <v>602</v>
      </c>
      <c r="C273" s="4" t="s">
        <v>603</v>
      </c>
      <c r="D273" s="4" t="s">
        <v>15</v>
      </c>
      <c r="E273" s="4" t="s">
        <v>606</v>
      </c>
      <c r="F273" s="4" t="s">
        <v>607</v>
      </c>
      <c r="G273" s="4">
        <v>1.0</v>
      </c>
      <c r="H273" s="4" t="s">
        <v>18</v>
      </c>
      <c r="I273" s="2"/>
      <c r="J273" s="4">
        <v>10.0</v>
      </c>
      <c r="K273" s="2"/>
      <c r="L273" s="5" t="s">
        <v>20</v>
      </c>
    </row>
    <row r="274">
      <c r="A274" s="2" t="s">
        <v>525</v>
      </c>
      <c r="B274" s="2" t="s">
        <v>602</v>
      </c>
      <c r="C274" s="4" t="s">
        <v>603</v>
      </c>
      <c r="D274" s="4" t="s">
        <v>15</v>
      </c>
      <c r="E274" s="4" t="s">
        <v>608</v>
      </c>
      <c r="F274" s="4" t="s">
        <v>609</v>
      </c>
      <c r="G274" s="4">
        <v>2.0</v>
      </c>
      <c r="H274" s="4" t="s">
        <v>19</v>
      </c>
      <c r="I274" s="4" t="s">
        <v>19</v>
      </c>
      <c r="J274" s="4">
        <v>11.0</v>
      </c>
      <c r="K274" s="4">
        <v>11.0</v>
      </c>
      <c r="L274" s="5" t="s">
        <v>20</v>
      </c>
    </row>
    <row r="275">
      <c r="A275" s="2" t="s">
        <v>525</v>
      </c>
      <c r="B275" s="2" t="s">
        <v>602</v>
      </c>
      <c r="C275" s="4" t="s">
        <v>603</v>
      </c>
      <c r="D275" s="4" t="s">
        <v>15</v>
      </c>
      <c r="E275" s="4" t="s">
        <v>610</v>
      </c>
      <c r="F275" s="4" t="s">
        <v>611</v>
      </c>
      <c r="G275" s="4">
        <v>1.0</v>
      </c>
      <c r="H275" s="4" t="s">
        <v>18</v>
      </c>
      <c r="I275" s="2"/>
      <c r="J275" s="4">
        <v>11.0</v>
      </c>
      <c r="K275" s="2"/>
      <c r="L275" s="5" t="s">
        <v>20</v>
      </c>
    </row>
    <row r="276">
      <c r="A276" s="2" t="s">
        <v>525</v>
      </c>
      <c r="B276" s="2" t="s">
        <v>602</v>
      </c>
      <c r="C276" s="4" t="s">
        <v>603</v>
      </c>
      <c r="D276" s="4" t="s">
        <v>15</v>
      </c>
      <c r="E276" s="4" t="s">
        <v>612</v>
      </c>
      <c r="F276" s="4" t="s">
        <v>613</v>
      </c>
      <c r="G276" s="4">
        <v>2.0</v>
      </c>
      <c r="H276" s="4" t="s">
        <v>19</v>
      </c>
      <c r="I276" s="4" t="s">
        <v>19</v>
      </c>
      <c r="J276" s="4">
        <v>11.0</v>
      </c>
      <c r="K276" s="4">
        <v>11.0</v>
      </c>
      <c r="L276" s="5" t="s">
        <v>20</v>
      </c>
    </row>
    <row r="277">
      <c r="A277" s="2" t="s">
        <v>525</v>
      </c>
      <c r="B277" s="2" t="s">
        <v>602</v>
      </c>
      <c r="C277" s="4" t="s">
        <v>603</v>
      </c>
      <c r="D277" s="4" t="s">
        <v>15</v>
      </c>
      <c r="E277" s="4" t="s">
        <v>614</v>
      </c>
      <c r="F277" s="4" t="s">
        <v>615</v>
      </c>
      <c r="G277" s="4">
        <v>2.0</v>
      </c>
      <c r="H277" s="4" t="s">
        <v>19</v>
      </c>
      <c r="I277" s="4" t="s">
        <v>19</v>
      </c>
      <c r="J277" s="4">
        <v>8.0</v>
      </c>
      <c r="K277" s="4">
        <v>8.0</v>
      </c>
      <c r="L277" s="5" t="s">
        <v>25</v>
      </c>
    </row>
    <row r="278">
      <c r="A278" s="2" t="s">
        <v>525</v>
      </c>
      <c r="B278" s="2" t="s">
        <v>602</v>
      </c>
      <c r="C278" s="4" t="s">
        <v>603</v>
      </c>
      <c r="D278" s="4" t="s">
        <v>15</v>
      </c>
      <c r="E278" s="4" t="s">
        <v>616</v>
      </c>
      <c r="F278" s="4" t="s">
        <v>617</v>
      </c>
      <c r="G278" s="4">
        <v>2.0</v>
      </c>
      <c r="H278" s="4" t="s">
        <v>18</v>
      </c>
      <c r="I278" s="4" t="s">
        <v>19</v>
      </c>
      <c r="J278" s="4">
        <v>9.0</v>
      </c>
      <c r="K278" s="4">
        <v>9.0</v>
      </c>
      <c r="L278" s="5" t="s">
        <v>25</v>
      </c>
    </row>
    <row r="279">
      <c r="A279" s="2" t="s">
        <v>525</v>
      </c>
      <c r="B279" s="2" t="s">
        <v>602</v>
      </c>
      <c r="C279" s="4" t="s">
        <v>603</v>
      </c>
      <c r="D279" s="4" t="s">
        <v>15</v>
      </c>
      <c r="E279" s="4" t="s">
        <v>618</v>
      </c>
      <c r="F279" s="4" t="s">
        <v>619</v>
      </c>
      <c r="G279" s="4">
        <v>2.0</v>
      </c>
      <c r="H279" s="4" t="s">
        <v>18</v>
      </c>
      <c r="I279" s="4" t="s">
        <v>19</v>
      </c>
      <c r="J279" s="4">
        <v>9.0</v>
      </c>
      <c r="K279" s="4">
        <v>9.0</v>
      </c>
      <c r="L279" s="5" t="s">
        <v>25</v>
      </c>
    </row>
    <row r="280">
      <c r="A280" s="2" t="s">
        <v>525</v>
      </c>
      <c r="B280" s="2" t="s">
        <v>602</v>
      </c>
      <c r="C280" s="4" t="s">
        <v>603</v>
      </c>
      <c r="D280" s="4" t="s">
        <v>15</v>
      </c>
      <c r="E280" s="4" t="s">
        <v>620</v>
      </c>
      <c r="F280" s="4" t="s">
        <v>621</v>
      </c>
      <c r="G280" s="4">
        <v>2.0</v>
      </c>
      <c r="H280" s="4" t="s">
        <v>18</v>
      </c>
      <c r="I280" s="4" t="s">
        <v>18</v>
      </c>
      <c r="J280" s="4">
        <v>8.0</v>
      </c>
      <c r="K280" s="4">
        <v>8.0</v>
      </c>
      <c r="L280" s="5" t="s">
        <v>25</v>
      </c>
    </row>
    <row r="281">
      <c r="A281" s="2" t="s">
        <v>525</v>
      </c>
      <c r="B281" s="2" t="s">
        <v>602</v>
      </c>
      <c r="C281" s="4" t="s">
        <v>603</v>
      </c>
      <c r="D281" s="4" t="s">
        <v>15</v>
      </c>
      <c r="E281" s="4" t="s">
        <v>622</v>
      </c>
      <c r="F281" s="4" t="s">
        <v>623</v>
      </c>
      <c r="G281" s="4">
        <v>1.0</v>
      </c>
      <c r="H281" s="4" t="s">
        <v>18</v>
      </c>
      <c r="I281" s="2"/>
      <c r="J281" s="4">
        <v>9.0</v>
      </c>
      <c r="K281" s="2"/>
      <c r="L281" s="5" t="s">
        <v>25</v>
      </c>
    </row>
    <row r="282">
      <c r="A282" s="2" t="s">
        <v>525</v>
      </c>
      <c r="B282" s="2" t="s">
        <v>602</v>
      </c>
      <c r="C282" s="4" t="s">
        <v>603</v>
      </c>
      <c r="D282" s="4" t="s">
        <v>15</v>
      </c>
      <c r="E282" s="4" t="s">
        <v>624</v>
      </c>
      <c r="F282" s="4" t="s">
        <v>625</v>
      </c>
      <c r="G282" s="4">
        <v>2.0</v>
      </c>
      <c r="H282" s="4" t="s">
        <v>18</v>
      </c>
      <c r="I282" s="4" t="s">
        <v>18</v>
      </c>
      <c r="J282" s="4">
        <v>9.0</v>
      </c>
      <c r="K282" s="4">
        <v>9.0</v>
      </c>
      <c r="L282" s="5" t="s">
        <v>25</v>
      </c>
    </row>
    <row r="283">
      <c r="A283" s="2" t="s">
        <v>525</v>
      </c>
      <c r="B283" s="2" t="s">
        <v>602</v>
      </c>
      <c r="C283" s="4" t="s">
        <v>603</v>
      </c>
      <c r="D283" s="4" t="s">
        <v>15</v>
      </c>
      <c r="E283" s="4" t="s">
        <v>626</v>
      </c>
      <c r="F283" s="4" t="s">
        <v>627</v>
      </c>
      <c r="G283" s="4">
        <v>2.0</v>
      </c>
      <c r="H283" s="4" t="s">
        <v>18</v>
      </c>
      <c r="I283" s="4" t="s">
        <v>18</v>
      </c>
      <c r="J283" s="4">
        <v>11.0</v>
      </c>
      <c r="K283" s="4">
        <v>11.0</v>
      </c>
      <c r="L283" s="5" t="s">
        <v>20</v>
      </c>
    </row>
    <row r="284">
      <c r="A284" s="2" t="s">
        <v>525</v>
      </c>
      <c r="B284" s="2" t="s">
        <v>602</v>
      </c>
      <c r="C284" s="4" t="s">
        <v>603</v>
      </c>
      <c r="D284" s="4" t="s">
        <v>15</v>
      </c>
      <c r="E284" s="4" t="s">
        <v>628</v>
      </c>
      <c r="F284" s="4" t="s">
        <v>629</v>
      </c>
      <c r="G284" s="4">
        <v>2.0</v>
      </c>
      <c r="H284" s="4" t="s">
        <v>19</v>
      </c>
      <c r="I284" s="4" t="s">
        <v>18</v>
      </c>
      <c r="J284" s="4">
        <v>12.0</v>
      </c>
      <c r="K284" s="4">
        <v>12.0</v>
      </c>
      <c r="L284" s="5" t="s">
        <v>20</v>
      </c>
    </row>
    <row r="285">
      <c r="A285" s="2" t="s">
        <v>525</v>
      </c>
      <c r="B285" s="2" t="s">
        <v>602</v>
      </c>
      <c r="C285" s="4" t="s">
        <v>603</v>
      </c>
      <c r="D285" s="4" t="s">
        <v>15</v>
      </c>
      <c r="E285" s="4" t="s">
        <v>630</v>
      </c>
      <c r="F285" s="4" t="s">
        <v>631</v>
      </c>
      <c r="G285" s="4">
        <v>2.0</v>
      </c>
      <c r="H285" s="4" t="s">
        <v>18</v>
      </c>
      <c r="I285" s="4" t="s">
        <v>18</v>
      </c>
      <c r="J285" s="4">
        <v>11.0</v>
      </c>
      <c r="K285" s="4">
        <v>11.0</v>
      </c>
      <c r="L285" s="5" t="s">
        <v>20</v>
      </c>
    </row>
    <row r="286">
      <c r="A286" s="2" t="s">
        <v>525</v>
      </c>
      <c r="B286" s="2" t="s">
        <v>602</v>
      </c>
      <c r="C286" s="4" t="s">
        <v>603</v>
      </c>
      <c r="D286" s="4" t="s">
        <v>15</v>
      </c>
      <c r="E286" s="4" t="s">
        <v>632</v>
      </c>
      <c r="F286" s="4" t="s">
        <v>633</v>
      </c>
      <c r="G286" s="4">
        <v>2.0</v>
      </c>
      <c r="H286" s="4" t="s">
        <v>18</v>
      </c>
      <c r="I286" s="4" t="s">
        <v>18</v>
      </c>
      <c r="J286" s="4">
        <v>7.0</v>
      </c>
      <c r="K286" s="4">
        <v>7.0</v>
      </c>
      <c r="L286" s="5" t="s">
        <v>25</v>
      </c>
    </row>
    <row r="287">
      <c r="A287" s="2" t="s">
        <v>525</v>
      </c>
      <c r="B287" s="2" t="s">
        <v>602</v>
      </c>
      <c r="C287" s="4" t="s">
        <v>603</v>
      </c>
      <c r="D287" s="4" t="s">
        <v>15</v>
      </c>
      <c r="E287" s="4" t="s">
        <v>634</v>
      </c>
      <c r="F287" s="4" t="s">
        <v>635</v>
      </c>
      <c r="G287" s="4">
        <v>2.0</v>
      </c>
      <c r="H287" s="4" t="s">
        <v>18</v>
      </c>
      <c r="I287" s="4" t="s">
        <v>19</v>
      </c>
      <c r="J287" s="4">
        <v>7.0</v>
      </c>
      <c r="K287" s="4">
        <v>7.0</v>
      </c>
      <c r="L287" s="5" t="s">
        <v>25</v>
      </c>
    </row>
    <row r="288">
      <c r="A288" s="2" t="s">
        <v>525</v>
      </c>
      <c r="B288" s="2" t="s">
        <v>602</v>
      </c>
      <c r="C288" s="4" t="s">
        <v>603</v>
      </c>
      <c r="D288" s="4" t="s">
        <v>15</v>
      </c>
      <c r="E288" s="4" t="s">
        <v>636</v>
      </c>
      <c r="F288" s="4" t="s">
        <v>637</v>
      </c>
      <c r="G288" s="4">
        <v>1.0</v>
      </c>
      <c r="H288" s="4" t="s">
        <v>18</v>
      </c>
      <c r="I288" s="2"/>
      <c r="J288" s="4">
        <v>9.0</v>
      </c>
      <c r="K288" s="2"/>
      <c r="L288" s="5" t="s">
        <v>25</v>
      </c>
    </row>
    <row r="289">
      <c r="A289" s="2" t="s">
        <v>525</v>
      </c>
      <c r="B289" s="2" t="s">
        <v>602</v>
      </c>
      <c r="C289" s="4" t="s">
        <v>603</v>
      </c>
      <c r="D289" s="4" t="s">
        <v>15</v>
      </c>
      <c r="E289" s="4" t="s">
        <v>638</v>
      </c>
      <c r="F289" s="4" t="s">
        <v>639</v>
      </c>
      <c r="G289" s="4">
        <v>2.0</v>
      </c>
      <c r="H289" s="4" t="s">
        <v>19</v>
      </c>
      <c r="I289" s="4" t="s">
        <v>18</v>
      </c>
      <c r="J289" s="4">
        <v>8.0</v>
      </c>
      <c r="K289" s="4">
        <v>8.0</v>
      </c>
      <c r="L289" s="5" t="s">
        <v>25</v>
      </c>
    </row>
    <row r="290">
      <c r="A290" s="2" t="s">
        <v>525</v>
      </c>
      <c r="B290" s="2" t="s">
        <v>602</v>
      </c>
      <c r="C290" s="4" t="s">
        <v>603</v>
      </c>
      <c r="D290" s="4" t="s">
        <v>15</v>
      </c>
      <c r="E290" s="4" t="s">
        <v>640</v>
      </c>
      <c r="F290" s="4" t="s">
        <v>641</v>
      </c>
      <c r="G290" s="4">
        <v>2.0</v>
      </c>
      <c r="H290" s="4" t="s">
        <v>19</v>
      </c>
      <c r="I290" s="4" t="s">
        <v>19</v>
      </c>
      <c r="J290" s="4">
        <v>9.0</v>
      </c>
      <c r="K290" s="4">
        <v>8.0</v>
      </c>
      <c r="L290" s="5" t="s">
        <v>25</v>
      </c>
    </row>
    <row r="291">
      <c r="A291" s="2" t="s">
        <v>525</v>
      </c>
      <c r="B291" s="2" t="s">
        <v>602</v>
      </c>
      <c r="C291" s="4" t="s">
        <v>603</v>
      </c>
      <c r="D291" s="4" t="s">
        <v>15</v>
      </c>
      <c r="E291" s="4" t="s">
        <v>642</v>
      </c>
      <c r="F291" s="4" t="s">
        <v>643</v>
      </c>
      <c r="G291" s="4">
        <v>2.0</v>
      </c>
      <c r="H291" s="4" t="s">
        <v>18</v>
      </c>
      <c r="I291" s="4" t="s">
        <v>19</v>
      </c>
      <c r="J291" s="4">
        <v>9.0</v>
      </c>
      <c r="K291" s="4">
        <v>9.0</v>
      </c>
      <c r="L291" s="5" t="s">
        <v>25</v>
      </c>
    </row>
    <row r="292">
      <c r="A292" s="2" t="s">
        <v>525</v>
      </c>
      <c r="B292" s="2" t="s">
        <v>602</v>
      </c>
      <c r="C292" s="4" t="s">
        <v>603</v>
      </c>
      <c r="D292" s="4" t="s">
        <v>15</v>
      </c>
      <c r="E292" s="4" t="s">
        <v>644</v>
      </c>
      <c r="F292" s="4" t="s">
        <v>645</v>
      </c>
      <c r="G292" s="4">
        <v>2.0</v>
      </c>
      <c r="H292" s="4" t="s">
        <v>18</v>
      </c>
      <c r="I292" s="4" t="s">
        <v>18</v>
      </c>
      <c r="J292" s="4">
        <v>8.0</v>
      </c>
      <c r="K292" s="4">
        <v>8.0</v>
      </c>
      <c r="L292" s="5" t="s">
        <v>25</v>
      </c>
    </row>
    <row r="293">
      <c r="A293" s="2" t="s">
        <v>192</v>
      </c>
      <c r="B293" s="2" t="s">
        <v>13</v>
      </c>
      <c r="C293" s="3" t="str">
        <f>UPPER("lpb aceh 2021")</f>
        <v>LPB ACEH 2021</v>
      </c>
      <c r="D293" s="3" t="s">
        <v>646</v>
      </c>
      <c r="E293" s="3" t="s">
        <v>647</v>
      </c>
      <c r="F293" s="2"/>
      <c r="G293" s="3">
        <v>2.0</v>
      </c>
      <c r="H293" s="3" t="s">
        <v>18</v>
      </c>
      <c r="I293" s="7" t="s">
        <v>19</v>
      </c>
      <c r="J293" s="8">
        <v>10.0</v>
      </c>
      <c r="K293" s="8">
        <v>10.0</v>
      </c>
      <c r="L293" s="5" t="s">
        <v>20</v>
      </c>
    </row>
    <row r="294">
      <c r="A294" s="2" t="s">
        <v>12</v>
      </c>
      <c r="B294" s="2" t="s">
        <v>13</v>
      </c>
      <c r="C294" s="3" t="s">
        <v>14</v>
      </c>
      <c r="D294" s="3" t="s">
        <v>646</v>
      </c>
      <c r="E294" s="3" t="s">
        <v>648</v>
      </c>
      <c r="F294" s="3" t="s">
        <v>649</v>
      </c>
      <c r="G294" s="3">
        <v>2.0</v>
      </c>
      <c r="H294" s="3" t="s">
        <v>19</v>
      </c>
      <c r="I294" s="3" t="s">
        <v>18</v>
      </c>
      <c r="J294" s="8">
        <v>11.0</v>
      </c>
      <c r="K294" s="3">
        <v>12.0</v>
      </c>
      <c r="L294" s="5" t="s">
        <v>20</v>
      </c>
    </row>
    <row r="295">
      <c r="A295" s="2" t="s">
        <v>12</v>
      </c>
      <c r="B295" s="2" t="s">
        <v>13</v>
      </c>
      <c r="C295" s="3" t="s">
        <v>14</v>
      </c>
      <c r="D295" s="3" t="s">
        <v>646</v>
      </c>
      <c r="E295" s="3" t="s">
        <v>650</v>
      </c>
      <c r="F295" s="3" t="s">
        <v>651</v>
      </c>
      <c r="G295" s="3">
        <v>2.0</v>
      </c>
      <c r="H295" s="3" t="s">
        <v>18</v>
      </c>
      <c r="I295" s="3" t="s">
        <v>19</v>
      </c>
      <c r="J295" s="8">
        <v>10.0</v>
      </c>
      <c r="K295" s="3">
        <v>11.0</v>
      </c>
      <c r="L295" s="5" t="s">
        <v>20</v>
      </c>
    </row>
    <row r="296">
      <c r="A296" s="2" t="s">
        <v>12</v>
      </c>
      <c r="B296" s="2" t="s">
        <v>26</v>
      </c>
      <c r="C296" s="3" t="s">
        <v>27</v>
      </c>
      <c r="D296" s="3" t="s">
        <v>646</v>
      </c>
      <c r="E296" s="3" t="s">
        <v>652</v>
      </c>
      <c r="F296" s="3" t="s">
        <v>653</v>
      </c>
      <c r="G296" s="3">
        <v>1.0</v>
      </c>
      <c r="H296" s="3" t="s">
        <v>19</v>
      </c>
      <c r="I296" s="2"/>
      <c r="J296" s="8">
        <v>11.0</v>
      </c>
      <c r="K296" s="2"/>
      <c r="L296" s="5" t="s">
        <v>20</v>
      </c>
    </row>
    <row r="297">
      <c r="A297" s="2" t="s">
        <v>12</v>
      </c>
      <c r="B297" s="2" t="s">
        <v>26</v>
      </c>
      <c r="C297" s="3" t="s">
        <v>27</v>
      </c>
      <c r="D297" s="3" t="s">
        <v>646</v>
      </c>
      <c r="E297" s="3" t="s">
        <v>654</v>
      </c>
      <c r="F297" s="3" t="s">
        <v>655</v>
      </c>
      <c r="G297" s="3">
        <v>1.0</v>
      </c>
      <c r="H297" s="3" t="s">
        <v>18</v>
      </c>
      <c r="I297" s="2"/>
      <c r="J297" s="8">
        <v>11.0</v>
      </c>
      <c r="K297" s="2"/>
      <c r="L297" s="5" t="s">
        <v>20</v>
      </c>
    </row>
    <row r="298">
      <c r="A298" s="2" t="s">
        <v>12</v>
      </c>
      <c r="B298" s="2" t="s">
        <v>60</v>
      </c>
      <c r="C298" s="3" t="s">
        <v>61</v>
      </c>
      <c r="D298" s="3" t="s">
        <v>646</v>
      </c>
      <c r="E298" s="3" t="s">
        <v>656</v>
      </c>
      <c r="F298" s="3" t="s">
        <v>657</v>
      </c>
      <c r="G298" s="3">
        <v>1.0</v>
      </c>
      <c r="H298" s="3" t="s">
        <v>19</v>
      </c>
      <c r="I298" s="2"/>
      <c r="J298" s="8">
        <v>10.0</v>
      </c>
      <c r="K298" s="2"/>
      <c r="L298" s="5" t="s">
        <v>20</v>
      </c>
    </row>
    <row r="299">
      <c r="A299" s="2" t="s">
        <v>12</v>
      </c>
      <c r="B299" s="2" t="s">
        <v>60</v>
      </c>
      <c r="C299" s="3" t="s">
        <v>61</v>
      </c>
      <c r="D299" s="3" t="s">
        <v>646</v>
      </c>
      <c r="E299" s="3" t="s">
        <v>658</v>
      </c>
      <c r="F299" s="3" t="s">
        <v>659</v>
      </c>
      <c r="G299" s="3">
        <v>2.0</v>
      </c>
      <c r="H299" s="3" t="s">
        <v>19</v>
      </c>
      <c r="I299" s="3" t="s">
        <v>19</v>
      </c>
      <c r="J299" s="8">
        <v>8.0</v>
      </c>
      <c r="K299" s="3">
        <v>8.0</v>
      </c>
      <c r="L299" s="5" t="s">
        <v>25</v>
      </c>
    </row>
    <row r="300">
      <c r="A300" s="2" t="s">
        <v>12</v>
      </c>
      <c r="B300" s="2" t="s">
        <v>68</v>
      </c>
      <c r="C300" s="3" t="s">
        <v>69</v>
      </c>
      <c r="D300" s="3" t="s">
        <v>646</v>
      </c>
      <c r="E300" s="3" t="s">
        <v>660</v>
      </c>
      <c r="F300" s="3" t="s">
        <v>661</v>
      </c>
      <c r="G300" s="3">
        <v>2.0</v>
      </c>
      <c r="H300" s="3" t="s">
        <v>18</v>
      </c>
      <c r="I300" s="3" t="s">
        <v>18</v>
      </c>
      <c r="J300" s="8">
        <v>8.0</v>
      </c>
      <c r="K300" s="3">
        <v>9.0</v>
      </c>
      <c r="L300" s="5" t="s">
        <v>25</v>
      </c>
    </row>
    <row r="301">
      <c r="A301" s="2" t="s">
        <v>12</v>
      </c>
      <c r="B301" s="2" t="s">
        <v>82</v>
      </c>
      <c r="C301" s="3" t="s">
        <v>83</v>
      </c>
      <c r="D301" s="3" t="s">
        <v>646</v>
      </c>
      <c r="E301" s="3" t="s">
        <v>662</v>
      </c>
      <c r="F301" s="3" t="s">
        <v>663</v>
      </c>
      <c r="G301" s="3">
        <v>2.0</v>
      </c>
      <c r="H301" s="3" t="s">
        <v>19</v>
      </c>
      <c r="I301" s="3" t="s">
        <v>18</v>
      </c>
      <c r="J301" s="8">
        <v>10.0</v>
      </c>
      <c r="K301" s="3">
        <v>11.0</v>
      </c>
      <c r="L301" s="5" t="s">
        <v>20</v>
      </c>
    </row>
    <row r="302">
      <c r="A302" s="2" t="s">
        <v>12</v>
      </c>
      <c r="B302" s="2" t="s">
        <v>82</v>
      </c>
      <c r="C302" s="3" t="s">
        <v>83</v>
      </c>
      <c r="D302" s="3" t="s">
        <v>646</v>
      </c>
      <c r="E302" s="3" t="s">
        <v>664</v>
      </c>
      <c r="F302" s="3" t="s">
        <v>665</v>
      </c>
      <c r="G302" s="3">
        <v>2.0</v>
      </c>
      <c r="H302" s="3" t="s">
        <v>18</v>
      </c>
      <c r="I302" s="3" t="s">
        <v>18</v>
      </c>
      <c r="J302" s="8">
        <v>11.0</v>
      </c>
      <c r="K302" s="3">
        <v>11.0</v>
      </c>
      <c r="L302" s="5" t="s">
        <v>20</v>
      </c>
    </row>
    <row r="303">
      <c r="A303" s="2" t="s">
        <v>12</v>
      </c>
      <c r="B303" s="2" t="s">
        <v>82</v>
      </c>
      <c r="C303" s="3" t="s">
        <v>83</v>
      </c>
      <c r="D303" s="3" t="s">
        <v>646</v>
      </c>
      <c r="E303" s="3" t="s">
        <v>666</v>
      </c>
      <c r="F303" s="3" t="s">
        <v>667</v>
      </c>
      <c r="G303" s="3">
        <v>2.0</v>
      </c>
      <c r="H303" s="3" t="s">
        <v>18</v>
      </c>
      <c r="I303" s="3" t="s">
        <v>19</v>
      </c>
      <c r="J303" s="8">
        <v>11.0</v>
      </c>
      <c r="K303" s="3">
        <v>11.0</v>
      </c>
      <c r="L303" s="5" t="s">
        <v>20</v>
      </c>
    </row>
    <row r="304">
      <c r="A304" s="2" t="s">
        <v>12</v>
      </c>
      <c r="B304" s="2" t="s">
        <v>92</v>
      </c>
      <c r="C304" s="3" t="s">
        <v>93</v>
      </c>
      <c r="D304" s="3" t="s">
        <v>646</v>
      </c>
      <c r="E304" s="3" t="s">
        <v>668</v>
      </c>
      <c r="F304" s="3" t="s">
        <v>669</v>
      </c>
      <c r="G304" s="3">
        <v>2.0</v>
      </c>
      <c r="H304" s="3" t="s">
        <v>18</v>
      </c>
      <c r="I304" s="3" t="s">
        <v>18</v>
      </c>
      <c r="J304" s="8">
        <v>10.0</v>
      </c>
      <c r="K304" s="3">
        <v>11.0</v>
      </c>
      <c r="L304" s="5" t="s">
        <v>20</v>
      </c>
    </row>
    <row r="305">
      <c r="A305" s="2" t="s">
        <v>12</v>
      </c>
      <c r="B305" s="2" t="s">
        <v>92</v>
      </c>
      <c r="C305" s="3" t="s">
        <v>93</v>
      </c>
      <c r="D305" s="3" t="s">
        <v>646</v>
      </c>
      <c r="E305" s="3" t="s">
        <v>670</v>
      </c>
      <c r="F305" s="3" t="s">
        <v>671</v>
      </c>
      <c r="G305" s="3">
        <v>2.0</v>
      </c>
      <c r="H305" s="3" t="s">
        <v>18</v>
      </c>
      <c r="I305" s="3" t="s">
        <v>18</v>
      </c>
      <c r="J305" s="8">
        <v>10.0</v>
      </c>
      <c r="K305" s="3">
        <v>11.0</v>
      </c>
      <c r="L305" s="5" t="s">
        <v>20</v>
      </c>
    </row>
    <row r="306">
      <c r="A306" s="2" t="s">
        <v>12</v>
      </c>
      <c r="B306" s="2" t="s">
        <v>92</v>
      </c>
      <c r="C306" s="3" t="s">
        <v>93</v>
      </c>
      <c r="D306" s="3" t="s">
        <v>646</v>
      </c>
      <c r="E306" s="3" t="s">
        <v>672</v>
      </c>
      <c r="F306" s="3" t="s">
        <v>673</v>
      </c>
      <c r="G306" s="3">
        <v>2.0</v>
      </c>
      <c r="H306" s="3" t="s">
        <v>18</v>
      </c>
      <c r="I306" s="3" t="s">
        <v>18</v>
      </c>
      <c r="J306" s="8">
        <v>11.0</v>
      </c>
      <c r="K306" s="3">
        <v>12.0</v>
      </c>
      <c r="L306" s="5" t="s">
        <v>20</v>
      </c>
    </row>
    <row r="307">
      <c r="A307" s="2" t="s">
        <v>12</v>
      </c>
      <c r="B307" s="2" t="s">
        <v>114</v>
      </c>
      <c r="C307" s="3" t="s">
        <v>115</v>
      </c>
      <c r="D307" s="3" t="s">
        <v>646</v>
      </c>
      <c r="E307" s="3" t="s">
        <v>674</v>
      </c>
      <c r="F307" s="3" t="s">
        <v>675</v>
      </c>
      <c r="G307" s="3">
        <v>1.0</v>
      </c>
      <c r="H307" s="3" t="s">
        <v>18</v>
      </c>
      <c r="I307" s="2"/>
      <c r="J307" s="8">
        <v>10.0</v>
      </c>
      <c r="K307" s="2"/>
      <c r="L307" s="5" t="s">
        <v>20</v>
      </c>
    </row>
    <row r="308">
      <c r="A308" s="2" t="s">
        <v>12</v>
      </c>
      <c r="B308" s="2" t="s">
        <v>114</v>
      </c>
      <c r="C308" s="3" t="s">
        <v>115</v>
      </c>
      <c r="D308" s="3" t="s">
        <v>646</v>
      </c>
      <c r="E308" s="3" t="s">
        <v>676</v>
      </c>
      <c r="F308" s="3" t="s">
        <v>677</v>
      </c>
      <c r="G308" s="3">
        <v>2.0</v>
      </c>
      <c r="H308" s="3" t="s">
        <v>18</v>
      </c>
      <c r="I308" s="3" t="s">
        <v>18</v>
      </c>
      <c r="J308" s="8">
        <v>10.0</v>
      </c>
      <c r="K308" s="8">
        <v>10.0</v>
      </c>
      <c r="L308" s="5" t="s">
        <v>20</v>
      </c>
    </row>
    <row r="309">
      <c r="A309" s="2" t="s">
        <v>12</v>
      </c>
      <c r="B309" s="2" t="s">
        <v>114</v>
      </c>
      <c r="C309" s="3" t="s">
        <v>115</v>
      </c>
      <c r="D309" s="3" t="s">
        <v>646</v>
      </c>
      <c r="E309" s="3" t="s">
        <v>678</v>
      </c>
      <c r="F309" s="3" t="s">
        <v>679</v>
      </c>
      <c r="G309" s="3">
        <v>2.0</v>
      </c>
      <c r="H309" s="3" t="s">
        <v>18</v>
      </c>
      <c r="I309" s="3" t="s">
        <v>19</v>
      </c>
      <c r="J309" s="8">
        <v>10.0</v>
      </c>
      <c r="K309" s="8">
        <v>10.0</v>
      </c>
      <c r="L309" s="5" t="s">
        <v>20</v>
      </c>
    </row>
    <row r="310">
      <c r="A310" s="2" t="s">
        <v>12</v>
      </c>
      <c r="B310" s="2" t="s">
        <v>114</v>
      </c>
      <c r="C310" s="3" t="s">
        <v>115</v>
      </c>
      <c r="D310" s="3" t="s">
        <v>646</v>
      </c>
      <c r="E310" s="3" t="s">
        <v>680</v>
      </c>
      <c r="F310" s="3" t="s">
        <v>681</v>
      </c>
      <c r="G310" s="3">
        <v>2.0</v>
      </c>
      <c r="H310" s="3" t="s">
        <v>18</v>
      </c>
      <c r="I310" s="3" t="s">
        <v>18</v>
      </c>
      <c r="J310" s="8">
        <v>10.0</v>
      </c>
      <c r="K310" s="8">
        <v>10.0</v>
      </c>
      <c r="L310" s="5" t="s">
        <v>20</v>
      </c>
    </row>
    <row r="311">
      <c r="A311" s="2" t="s">
        <v>12</v>
      </c>
      <c r="B311" s="2" t="s">
        <v>132</v>
      </c>
      <c r="C311" s="3" t="s">
        <v>133</v>
      </c>
      <c r="D311" s="3" t="s">
        <v>646</v>
      </c>
      <c r="E311" s="3" t="s">
        <v>682</v>
      </c>
      <c r="F311" s="3" t="s">
        <v>683</v>
      </c>
      <c r="G311" s="3">
        <v>2.0</v>
      </c>
      <c r="H311" s="3" t="s">
        <v>18</v>
      </c>
      <c r="I311" s="3" t="s">
        <v>19</v>
      </c>
      <c r="J311" s="8">
        <v>11.0</v>
      </c>
      <c r="K311" s="8">
        <v>11.0</v>
      </c>
      <c r="L311" s="5" t="s">
        <v>20</v>
      </c>
    </row>
    <row r="312">
      <c r="A312" s="2" t="s">
        <v>12</v>
      </c>
      <c r="B312" s="2" t="s">
        <v>136</v>
      </c>
      <c r="C312" s="3" t="s">
        <v>137</v>
      </c>
      <c r="D312" s="3" t="s">
        <v>646</v>
      </c>
      <c r="E312" s="3" t="s">
        <v>684</v>
      </c>
      <c r="F312" s="3" t="s">
        <v>685</v>
      </c>
      <c r="G312" s="3">
        <v>1.0</v>
      </c>
      <c r="H312" s="3" t="s">
        <v>19</v>
      </c>
      <c r="I312" s="2"/>
      <c r="J312" s="8">
        <v>8.0</v>
      </c>
      <c r="K312" s="6"/>
      <c r="L312" s="5" t="s">
        <v>25</v>
      </c>
    </row>
    <row r="313">
      <c r="A313" s="2" t="s">
        <v>12</v>
      </c>
      <c r="B313" s="2" t="s">
        <v>136</v>
      </c>
      <c r="C313" s="3" t="s">
        <v>137</v>
      </c>
      <c r="D313" s="3" t="s">
        <v>646</v>
      </c>
      <c r="E313" s="3" t="s">
        <v>686</v>
      </c>
      <c r="F313" s="3" t="s">
        <v>687</v>
      </c>
      <c r="G313" s="3">
        <v>1.0</v>
      </c>
      <c r="H313" s="3" t="s">
        <v>18</v>
      </c>
      <c r="I313" s="2"/>
      <c r="J313" s="8">
        <v>7.0</v>
      </c>
      <c r="K313" s="6"/>
      <c r="L313" s="5" t="s">
        <v>25</v>
      </c>
    </row>
    <row r="314">
      <c r="A314" s="2" t="s">
        <v>12</v>
      </c>
      <c r="B314" s="2" t="s">
        <v>136</v>
      </c>
      <c r="C314" s="3" t="s">
        <v>137</v>
      </c>
      <c r="D314" s="3" t="s">
        <v>646</v>
      </c>
      <c r="E314" s="3" t="s">
        <v>688</v>
      </c>
      <c r="F314" s="3" t="s">
        <v>689</v>
      </c>
      <c r="G314" s="3">
        <v>2.0</v>
      </c>
      <c r="H314" s="3" t="s">
        <v>18</v>
      </c>
      <c r="I314" s="3" t="s">
        <v>18</v>
      </c>
      <c r="J314" s="8">
        <v>8.0</v>
      </c>
      <c r="K314" s="8">
        <v>8.0</v>
      </c>
      <c r="L314" s="5" t="s">
        <v>25</v>
      </c>
    </row>
    <row r="315">
      <c r="A315" s="2" t="s">
        <v>12</v>
      </c>
      <c r="B315" s="2" t="s">
        <v>136</v>
      </c>
      <c r="C315" s="3" t="s">
        <v>137</v>
      </c>
      <c r="D315" s="3" t="s">
        <v>646</v>
      </c>
      <c r="E315" s="3" t="s">
        <v>690</v>
      </c>
      <c r="F315" s="3" t="s">
        <v>691</v>
      </c>
      <c r="G315" s="3">
        <v>1.0</v>
      </c>
      <c r="H315" s="3" t="s">
        <v>19</v>
      </c>
      <c r="I315" s="2"/>
      <c r="J315" s="8">
        <v>7.0</v>
      </c>
      <c r="K315" s="6"/>
      <c r="L315" s="5" t="s">
        <v>25</v>
      </c>
    </row>
    <row r="316">
      <c r="A316" s="2" t="s">
        <v>12</v>
      </c>
      <c r="B316" s="2" t="s">
        <v>136</v>
      </c>
      <c r="C316" s="3" t="s">
        <v>137</v>
      </c>
      <c r="D316" s="3" t="s">
        <v>646</v>
      </c>
      <c r="E316" s="3" t="s">
        <v>692</v>
      </c>
      <c r="F316" s="3" t="s">
        <v>693</v>
      </c>
      <c r="G316" s="3">
        <v>1.0</v>
      </c>
      <c r="H316" s="3" t="s">
        <v>19</v>
      </c>
      <c r="I316" s="2"/>
      <c r="J316" s="8">
        <v>7.0</v>
      </c>
      <c r="K316" s="6"/>
      <c r="L316" s="5" t="s">
        <v>25</v>
      </c>
    </row>
    <row r="317">
      <c r="A317" s="2" t="s">
        <v>12</v>
      </c>
      <c r="B317" s="2" t="s">
        <v>136</v>
      </c>
      <c r="C317" s="3" t="s">
        <v>137</v>
      </c>
      <c r="D317" s="3" t="s">
        <v>646</v>
      </c>
      <c r="E317" s="3" t="s">
        <v>694</v>
      </c>
      <c r="F317" s="3" t="s">
        <v>695</v>
      </c>
      <c r="G317" s="3">
        <v>1.0</v>
      </c>
      <c r="H317" s="3" t="s">
        <v>18</v>
      </c>
      <c r="I317" s="2"/>
      <c r="J317" s="8">
        <v>8.0</v>
      </c>
      <c r="K317" s="6"/>
      <c r="L317" s="5" t="s">
        <v>25</v>
      </c>
    </row>
    <row r="318">
      <c r="A318" s="2" t="s">
        <v>12</v>
      </c>
      <c r="B318" s="2" t="s">
        <v>136</v>
      </c>
      <c r="C318" s="3" t="s">
        <v>137</v>
      </c>
      <c r="D318" s="3" t="s">
        <v>646</v>
      </c>
      <c r="E318" s="3" t="s">
        <v>696</v>
      </c>
      <c r="F318" s="3" t="s">
        <v>697</v>
      </c>
      <c r="G318" s="3">
        <v>2.0</v>
      </c>
      <c r="H318" s="3" t="s">
        <v>18</v>
      </c>
      <c r="I318" s="3" t="s">
        <v>18</v>
      </c>
      <c r="J318" s="8">
        <v>7.0</v>
      </c>
      <c r="K318" s="8">
        <v>7.0</v>
      </c>
      <c r="L318" s="5" t="s">
        <v>25</v>
      </c>
    </row>
    <row r="319">
      <c r="A319" s="2" t="s">
        <v>12</v>
      </c>
      <c r="B319" s="2" t="s">
        <v>136</v>
      </c>
      <c r="C319" s="3" t="s">
        <v>137</v>
      </c>
      <c r="D319" s="3" t="s">
        <v>646</v>
      </c>
      <c r="E319" s="3" t="s">
        <v>698</v>
      </c>
      <c r="F319" s="3" t="s">
        <v>699</v>
      </c>
      <c r="G319" s="3">
        <v>2.0</v>
      </c>
      <c r="H319" s="3" t="s">
        <v>19</v>
      </c>
      <c r="I319" s="3" t="s">
        <v>19</v>
      </c>
      <c r="J319" s="8">
        <v>8.0</v>
      </c>
      <c r="K319" s="8">
        <v>8.0</v>
      </c>
      <c r="L319" s="5" t="s">
        <v>25</v>
      </c>
    </row>
    <row r="320">
      <c r="A320" s="2" t="s">
        <v>12</v>
      </c>
      <c r="B320" s="2" t="s">
        <v>136</v>
      </c>
      <c r="C320" s="3" t="s">
        <v>137</v>
      </c>
      <c r="D320" s="3" t="s">
        <v>646</v>
      </c>
      <c r="E320" s="3" t="s">
        <v>700</v>
      </c>
      <c r="F320" s="3" t="s">
        <v>701</v>
      </c>
      <c r="G320" s="3">
        <v>2.0</v>
      </c>
      <c r="H320" s="3" t="s">
        <v>19</v>
      </c>
      <c r="I320" s="3" t="s">
        <v>18</v>
      </c>
      <c r="J320" s="8">
        <v>7.0</v>
      </c>
      <c r="K320" s="8">
        <v>7.0</v>
      </c>
      <c r="L320" s="5" t="s">
        <v>25</v>
      </c>
    </row>
    <row r="321">
      <c r="A321" s="2" t="s">
        <v>12</v>
      </c>
      <c r="B321" s="2" t="s">
        <v>162</v>
      </c>
      <c r="C321" s="3" t="s">
        <v>163</v>
      </c>
      <c r="D321" s="3" t="s">
        <v>646</v>
      </c>
      <c r="E321" s="3" t="s">
        <v>702</v>
      </c>
      <c r="F321" s="3" t="s">
        <v>703</v>
      </c>
      <c r="G321" s="3">
        <v>1.0</v>
      </c>
      <c r="H321" s="3" t="s">
        <v>18</v>
      </c>
      <c r="I321" s="6"/>
      <c r="J321" s="8">
        <v>9.0</v>
      </c>
      <c r="K321" s="2"/>
      <c r="L321" s="5" t="s">
        <v>25</v>
      </c>
    </row>
    <row r="322">
      <c r="A322" s="2" t="s">
        <v>12</v>
      </c>
      <c r="B322" s="2" t="s">
        <v>162</v>
      </c>
      <c r="C322" s="3" t="s">
        <v>163</v>
      </c>
      <c r="D322" s="3" t="s">
        <v>646</v>
      </c>
      <c r="E322" s="3" t="s">
        <v>704</v>
      </c>
      <c r="F322" s="3" t="s">
        <v>705</v>
      </c>
      <c r="G322" s="3">
        <v>1.0</v>
      </c>
      <c r="H322" s="3" t="s">
        <v>18</v>
      </c>
      <c r="I322" s="6"/>
      <c r="J322" s="8">
        <v>9.0</v>
      </c>
      <c r="K322" s="2"/>
      <c r="L322" s="5" t="s">
        <v>25</v>
      </c>
    </row>
    <row r="323">
      <c r="A323" s="2" t="s">
        <v>12</v>
      </c>
      <c r="B323" s="2" t="s">
        <v>178</v>
      </c>
      <c r="C323" s="3" t="s">
        <v>179</v>
      </c>
      <c r="D323" s="3" t="s">
        <v>646</v>
      </c>
      <c r="E323" s="3" t="s">
        <v>706</v>
      </c>
      <c r="F323" s="3" t="s">
        <v>707</v>
      </c>
      <c r="G323" s="3">
        <v>1.0</v>
      </c>
      <c r="H323" s="3" t="s">
        <v>18</v>
      </c>
      <c r="I323" s="2"/>
      <c r="J323" s="8">
        <v>10.0</v>
      </c>
      <c r="K323" s="6"/>
      <c r="L323" s="5" t="s">
        <v>20</v>
      </c>
    </row>
    <row r="324">
      <c r="A324" s="2" t="s">
        <v>12</v>
      </c>
      <c r="B324" s="2" t="s">
        <v>178</v>
      </c>
      <c r="C324" s="3" t="s">
        <v>179</v>
      </c>
      <c r="D324" s="3" t="s">
        <v>646</v>
      </c>
      <c r="E324" s="3" t="s">
        <v>708</v>
      </c>
      <c r="F324" s="3" t="s">
        <v>709</v>
      </c>
      <c r="G324" s="3">
        <v>2.0</v>
      </c>
      <c r="H324" s="3" t="s">
        <v>19</v>
      </c>
      <c r="I324" s="3" t="s">
        <v>18</v>
      </c>
      <c r="J324" s="8">
        <v>11.0</v>
      </c>
      <c r="K324" s="8">
        <v>11.0</v>
      </c>
      <c r="L324" s="5" t="s">
        <v>20</v>
      </c>
    </row>
    <row r="325">
      <c r="A325" s="2" t="s">
        <v>12</v>
      </c>
      <c r="B325" s="2" t="s">
        <v>178</v>
      </c>
      <c r="C325" s="3" t="s">
        <v>179</v>
      </c>
      <c r="D325" s="3" t="s">
        <v>646</v>
      </c>
      <c r="E325" s="3" t="s">
        <v>710</v>
      </c>
      <c r="F325" s="3" t="s">
        <v>711</v>
      </c>
      <c r="G325" s="3">
        <v>2.0</v>
      </c>
      <c r="H325" s="3" t="s">
        <v>18</v>
      </c>
      <c r="I325" s="3" t="s">
        <v>18</v>
      </c>
      <c r="J325" s="8">
        <v>11.0</v>
      </c>
      <c r="K325" s="8">
        <v>11.0</v>
      </c>
      <c r="L325" s="5" t="s">
        <v>20</v>
      </c>
    </row>
    <row r="326">
      <c r="A326" s="2" t="s">
        <v>192</v>
      </c>
      <c r="B326" s="2" t="s">
        <v>26</v>
      </c>
      <c r="C326" s="3" t="str">
        <f t="shared" ref="C326:C328" si="26">UPPER("lpb bali 2021")</f>
        <v>LPB BALI 2021</v>
      </c>
      <c r="D326" s="3" t="s">
        <v>646</v>
      </c>
      <c r="E326" s="3" t="s">
        <v>712</v>
      </c>
      <c r="F326" s="3" t="s">
        <v>713</v>
      </c>
      <c r="G326" s="3">
        <v>2.0</v>
      </c>
      <c r="H326" s="3" t="s">
        <v>18</v>
      </c>
      <c r="I326" s="3" t="s">
        <v>18</v>
      </c>
      <c r="J326" s="8">
        <v>10.0</v>
      </c>
      <c r="K326" s="8">
        <v>10.0</v>
      </c>
      <c r="L326" s="5" t="s">
        <v>20</v>
      </c>
    </row>
    <row r="327">
      <c r="A327" s="2" t="s">
        <v>192</v>
      </c>
      <c r="B327" s="2" t="s">
        <v>26</v>
      </c>
      <c r="C327" s="3" t="str">
        <f t="shared" si="26"/>
        <v>LPB BALI 2021</v>
      </c>
      <c r="D327" s="3" t="s">
        <v>646</v>
      </c>
      <c r="E327" s="3" t="s">
        <v>714</v>
      </c>
      <c r="F327" s="3" t="s">
        <v>715</v>
      </c>
      <c r="G327" s="3">
        <v>1.0</v>
      </c>
      <c r="H327" s="3" t="s">
        <v>18</v>
      </c>
      <c r="I327" s="2"/>
      <c r="J327" s="8">
        <v>9.0</v>
      </c>
      <c r="K327" s="6"/>
      <c r="L327" s="5" t="s">
        <v>25</v>
      </c>
    </row>
    <row r="328">
      <c r="A328" s="2" t="s">
        <v>192</v>
      </c>
      <c r="B328" s="2" t="s">
        <v>26</v>
      </c>
      <c r="C328" s="3" t="str">
        <f t="shared" si="26"/>
        <v>LPB BALI 2021</v>
      </c>
      <c r="D328" s="3" t="s">
        <v>646</v>
      </c>
      <c r="E328" s="3" t="s">
        <v>716</v>
      </c>
      <c r="F328" s="3" t="s">
        <v>717</v>
      </c>
      <c r="G328" s="3">
        <v>2.0</v>
      </c>
      <c r="H328" s="3" t="s">
        <v>19</v>
      </c>
      <c r="I328" s="3" t="s">
        <v>18</v>
      </c>
      <c r="J328" s="8">
        <v>10.0</v>
      </c>
      <c r="K328" s="8">
        <v>10.0</v>
      </c>
      <c r="L328" s="5" t="s">
        <v>20</v>
      </c>
    </row>
    <row r="329">
      <c r="A329" s="2" t="s">
        <v>192</v>
      </c>
      <c r="B329" s="2" t="s">
        <v>60</v>
      </c>
      <c r="C329" s="3" t="str">
        <f t="shared" ref="C329:C331" si="27">UPPER("lpb banten 2021")</f>
        <v>LPB BANTEN 2021</v>
      </c>
      <c r="D329" s="3" t="s">
        <v>646</v>
      </c>
      <c r="E329" s="3" t="s">
        <v>718</v>
      </c>
      <c r="F329" s="3" t="s">
        <v>719</v>
      </c>
      <c r="G329" s="3">
        <v>2.0</v>
      </c>
      <c r="H329" s="3" t="s">
        <v>18</v>
      </c>
      <c r="I329" s="3" t="s">
        <v>19</v>
      </c>
      <c r="J329" s="8">
        <v>9.0</v>
      </c>
      <c r="K329" s="8">
        <v>9.0</v>
      </c>
      <c r="L329" s="5" t="s">
        <v>25</v>
      </c>
    </row>
    <row r="330">
      <c r="A330" s="2" t="s">
        <v>192</v>
      </c>
      <c r="B330" s="2" t="s">
        <v>60</v>
      </c>
      <c r="C330" s="3" t="str">
        <f t="shared" si="27"/>
        <v>LPB BANTEN 2021</v>
      </c>
      <c r="D330" s="3" t="s">
        <v>646</v>
      </c>
      <c r="E330" s="3" t="s">
        <v>720</v>
      </c>
      <c r="F330" s="3" t="s">
        <v>721</v>
      </c>
      <c r="G330" s="3">
        <v>1.0</v>
      </c>
      <c r="H330" s="3" t="s">
        <v>18</v>
      </c>
      <c r="I330" s="2"/>
      <c r="J330" s="8">
        <v>8.0</v>
      </c>
      <c r="K330" s="6"/>
      <c r="L330" s="5" t="s">
        <v>25</v>
      </c>
    </row>
    <row r="331">
      <c r="A331" s="2" t="s">
        <v>192</v>
      </c>
      <c r="B331" s="2" t="s">
        <v>60</v>
      </c>
      <c r="C331" s="3" t="str">
        <f t="shared" si="27"/>
        <v>LPB BANTEN 2021</v>
      </c>
      <c r="D331" s="3" t="s">
        <v>646</v>
      </c>
      <c r="E331" s="3" t="s">
        <v>722</v>
      </c>
      <c r="F331" s="3" t="s">
        <v>723</v>
      </c>
      <c r="G331" s="3">
        <v>2.0</v>
      </c>
      <c r="H331" s="3" t="s">
        <v>19</v>
      </c>
      <c r="I331" s="3" t="s">
        <v>19</v>
      </c>
      <c r="J331" s="8">
        <v>7.0</v>
      </c>
      <c r="K331" s="8">
        <v>7.0</v>
      </c>
      <c r="L331" s="5" t="s">
        <v>25</v>
      </c>
    </row>
    <row r="332">
      <c r="A332" s="2" t="s">
        <v>192</v>
      </c>
      <c r="B332" s="2" t="s">
        <v>92</v>
      </c>
      <c r="C332" s="3" t="str">
        <f>Upper("lpb jateng 2021")</f>
        <v>LPB JATENG 2021</v>
      </c>
      <c r="D332" s="3" t="s">
        <v>646</v>
      </c>
      <c r="E332" s="3" t="s">
        <v>724</v>
      </c>
      <c r="F332" s="3" t="s">
        <v>725</v>
      </c>
      <c r="G332" s="3">
        <v>1.0</v>
      </c>
      <c r="H332" s="3" t="s">
        <v>18</v>
      </c>
      <c r="I332" s="2"/>
      <c r="J332" s="8">
        <v>11.0</v>
      </c>
      <c r="K332" s="6"/>
      <c r="L332" s="5" t="s">
        <v>20</v>
      </c>
    </row>
    <row r="333">
      <c r="A333" s="2" t="s">
        <v>192</v>
      </c>
      <c r="B333" s="2" t="s">
        <v>114</v>
      </c>
      <c r="C333" s="3" t="str">
        <f t="shared" ref="C333:C334" si="28">UPPER("lpb jatim 2021")</f>
        <v>LPB JATIM 2021</v>
      </c>
      <c r="D333" s="3" t="s">
        <v>646</v>
      </c>
      <c r="E333" s="3" t="s">
        <v>726</v>
      </c>
      <c r="F333" s="3" t="s">
        <v>727</v>
      </c>
      <c r="G333" s="3">
        <v>1.0</v>
      </c>
      <c r="H333" s="3" t="s">
        <v>19</v>
      </c>
      <c r="I333" s="2"/>
      <c r="J333" s="8">
        <v>9.0</v>
      </c>
      <c r="K333" s="6"/>
      <c r="L333" s="5" t="s">
        <v>25</v>
      </c>
    </row>
    <row r="334">
      <c r="A334" s="2" t="s">
        <v>192</v>
      </c>
      <c r="B334" s="2" t="s">
        <v>114</v>
      </c>
      <c r="C334" s="3" t="str">
        <f t="shared" si="28"/>
        <v>LPB JATIM 2021</v>
      </c>
      <c r="D334" s="3" t="s">
        <v>646</v>
      </c>
      <c r="E334" s="3" t="s">
        <v>728</v>
      </c>
      <c r="F334" s="3" t="s">
        <v>729</v>
      </c>
      <c r="G334" s="3">
        <v>1.0</v>
      </c>
      <c r="H334" s="3" t="s">
        <v>18</v>
      </c>
      <c r="I334" s="2"/>
      <c r="J334" s="8">
        <v>10.0</v>
      </c>
      <c r="K334" s="6"/>
      <c r="L334" s="5" t="s">
        <v>20</v>
      </c>
    </row>
    <row r="335">
      <c r="A335" s="2" t="s">
        <v>192</v>
      </c>
      <c r="B335" s="2" t="s">
        <v>132</v>
      </c>
      <c r="C335" s="3" t="str">
        <f t="shared" ref="C335:C336" si="29">upper("lpb kalteng 2021")</f>
        <v>LPB KALTENG 2021</v>
      </c>
      <c r="D335" s="3" t="s">
        <v>646</v>
      </c>
      <c r="E335" s="3" t="s">
        <v>730</v>
      </c>
      <c r="F335" s="3" t="s">
        <v>731</v>
      </c>
      <c r="G335" s="3">
        <v>2.0</v>
      </c>
      <c r="H335" s="3" t="s">
        <v>18</v>
      </c>
      <c r="I335" s="3" t="s">
        <v>18</v>
      </c>
      <c r="J335" s="8">
        <v>11.0</v>
      </c>
      <c r="K335" s="8">
        <v>11.0</v>
      </c>
      <c r="L335" s="5" t="s">
        <v>20</v>
      </c>
    </row>
    <row r="336">
      <c r="A336" s="2" t="s">
        <v>192</v>
      </c>
      <c r="B336" s="2" t="s">
        <v>132</v>
      </c>
      <c r="C336" s="3" t="str">
        <f t="shared" si="29"/>
        <v>LPB KALTENG 2021</v>
      </c>
      <c r="D336" s="3" t="s">
        <v>646</v>
      </c>
      <c r="E336" s="3" t="s">
        <v>732</v>
      </c>
      <c r="F336" s="3" t="s">
        <v>733</v>
      </c>
      <c r="G336" s="3">
        <v>2.0</v>
      </c>
      <c r="H336" s="3" t="s">
        <v>18</v>
      </c>
      <c r="I336" s="3" t="s">
        <v>18</v>
      </c>
      <c r="J336" s="8">
        <v>7.0</v>
      </c>
      <c r="K336" s="8">
        <v>7.0</v>
      </c>
      <c r="L336" s="5" t="s">
        <v>25</v>
      </c>
    </row>
    <row r="337">
      <c r="A337" s="2" t="s">
        <v>192</v>
      </c>
      <c r="B337" s="2" t="s">
        <v>178</v>
      </c>
      <c r="C337" s="3" t="str">
        <f t="shared" ref="C337:C341" si="30">UPPER("lpb sumsel 2021")</f>
        <v>LPB SUMSEL 2021</v>
      </c>
      <c r="D337" s="3" t="s">
        <v>646</v>
      </c>
      <c r="E337" s="3" t="s">
        <v>734</v>
      </c>
      <c r="F337" s="3" t="s">
        <v>735</v>
      </c>
      <c r="G337" s="3">
        <v>2.0</v>
      </c>
      <c r="H337" s="3" t="s">
        <v>18</v>
      </c>
      <c r="I337" s="3" t="s">
        <v>18</v>
      </c>
      <c r="J337" s="8">
        <v>10.0</v>
      </c>
      <c r="K337" s="8">
        <v>10.0</v>
      </c>
      <c r="L337" s="5" t="s">
        <v>20</v>
      </c>
    </row>
    <row r="338">
      <c r="A338" s="2" t="s">
        <v>192</v>
      </c>
      <c r="B338" s="2" t="s">
        <v>178</v>
      </c>
      <c r="C338" s="3" t="str">
        <f t="shared" si="30"/>
        <v>LPB SUMSEL 2021</v>
      </c>
      <c r="D338" s="3" t="s">
        <v>646</v>
      </c>
      <c r="E338" s="3" t="s">
        <v>736</v>
      </c>
      <c r="F338" s="3" t="s">
        <v>737</v>
      </c>
      <c r="G338" s="3">
        <v>2.0</v>
      </c>
      <c r="H338" s="3" t="s">
        <v>18</v>
      </c>
      <c r="I338" s="3" t="s">
        <v>18</v>
      </c>
      <c r="J338" s="8">
        <v>10.0</v>
      </c>
      <c r="K338" s="8">
        <v>10.0</v>
      </c>
      <c r="L338" s="5" t="s">
        <v>20</v>
      </c>
    </row>
    <row r="339">
      <c r="A339" s="2" t="s">
        <v>192</v>
      </c>
      <c r="B339" s="2" t="s">
        <v>178</v>
      </c>
      <c r="C339" s="3" t="str">
        <f t="shared" si="30"/>
        <v>LPB SUMSEL 2021</v>
      </c>
      <c r="D339" s="3" t="s">
        <v>646</v>
      </c>
      <c r="E339" s="3" t="s">
        <v>738</v>
      </c>
      <c r="F339" s="3" t="s">
        <v>739</v>
      </c>
      <c r="G339" s="3">
        <v>2.0</v>
      </c>
      <c r="H339" s="3" t="s">
        <v>18</v>
      </c>
      <c r="I339" s="3" t="s">
        <v>19</v>
      </c>
      <c r="J339" s="8">
        <v>11.0</v>
      </c>
      <c r="K339" s="8">
        <v>11.0</v>
      </c>
      <c r="L339" s="5" t="s">
        <v>20</v>
      </c>
    </row>
    <row r="340">
      <c r="A340" s="2" t="s">
        <v>192</v>
      </c>
      <c r="B340" s="2" t="s">
        <v>178</v>
      </c>
      <c r="C340" s="3" t="str">
        <f t="shared" si="30"/>
        <v>LPB SUMSEL 2021</v>
      </c>
      <c r="D340" s="3" t="s">
        <v>646</v>
      </c>
      <c r="E340" s="3" t="s">
        <v>740</v>
      </c>
      <c r="F340" s="3" t="s">
        <v>741</v>
      </c>
      <c r="G340" s="3">
        <v>1.0</v>
      </c>
      <c r="H340" s="3" t="s">
        <v>18</v>
      </c>
      <c r="I340" s="2"/>
      <c r="J340" s="8">
        <v>10.0</v>
      </c>
      <c r="K340" s="6"/>
      <c r="L340" s="5" t="s">
        <v>20</v>
      </c>
    </row>
    <row r="341">
      <c r="A341" s="2" t="s">
        <v>192</v>
      </c>
      <c r="B341" s="2" t="s">
        <v>178</v>
      </c>
      <c r="C341" s="3" t="str">
        <f t="shared" si="30"/>
        <v>LPB SUMSEL 2021</v>
      </c>
      <c r="D341" s="3" t="s">
        <v>646</v>
      </c>
      <c r="E341" s="3" t="s">
        <v>742</v>
      </c>
      <c r="F341" s="3" t="s">
        <v>743</v>
      </c>
      <c r="G341" s="3">
        <v>2.0</v>
      </c>
      <c r="H341" s="3" t="s">
        <v>19</v>
      </c>
      <c r="I341" s="3" t="s">
        <v>19</v>
      </c>
      <c r="J341" s="8">
        <v>11.0</v>
      </c>
      <c r="K341" s="8">
        <v>11.0</v>
      </c>
      <c r="L341" s="5" t="s">
        <v>20</v>
      </c>
    </row>
    <row r="342">
      <c r="A342" s="2" t="s">
        <v>192</v>
      </c>
      <c r="B342" s="2" t="s">
        <v>270</v>
      </c>
      <c r="C342" s="3" t="str">
        <f t="shared" ref="C342:C344" si="31">UPPER("lpb surabaya 2021")</f>
        <v>LPB SURABAYA 2021</v>
      </c>
      <c r="D342" s="3" t="s">
        <v>646</v>
      </c>
      <c r="E342" s="3" t="s">
        <v>744</v>
      </c>
      <c r="F342" s="3" t="s">
        <v>745</v>
      </c>
      <c r="G342" s="3">
        <v>1.0</v>
      </c>
      <c r="H342" s="3" t="s">
        <v>19</v>
      </c>
      <c r="I342" s="2"/>
      <c r="J342" s="8">
        <v>8.0</v>
      </c>
      <c r="K342" s="6"/>
      <c r="L342" s="5" t="s">
        <v>25</v>
      </c>
    </row>
    <row r="343">
      <c r="A343" s="2" t="s">
        <v>192</v>
      </c>
      <c r="B343" s="2" t="s">
        <v>270</v>
      </c>
      <c r="C343" s="3" t="str">
        <f t="shared" si="31"/>
        <v>LPB SURABAYA 2021</v>
      </c>
      <c r="D343" s="3" t="s">
        <v>646</v>
      </c>
      <c r="E343" s="3" t="s">
        <v>746</v>
      </c>
      <c r="F343" s="3" t="s">
        <v>747</v>
      </c>
      <c r="G343" s="3">
        <v>2.0</v>
      </c>
      <c r="H343" s="3" t="s">
        <v>18</v>
      </c>
      <c r="I343" s="3" t="s">
        <v>18</v>
      </c>
      <c r="J343" s="8">
        <v>7.0</v>
      </c>
      <c r="K343" s="8">
        <v>7.0</v>
      </c>
      <c r="L343" s="5" t="s">
        <v>25</v>
      </c>
    </row>
    <row r="344">
      <c r="A344" s="2" t="s">
        <v>192</v>
      </c>
      <c r="B344" s="2" t="s">
        <v>270</v>
      </c>
      <c r="C344" s="3" t="str">
        <f t="shared" si="31"/>
        <v>LPB SURABAYA 2021</v>
      </c>
      <c r="D344" s="3" t="s">
        <v>646</v>
      </c>
      <c r="E344" s="3" t="s">
        <v>748</v>
      </c>
      <c r="F344" s="3" t="s">
        <v>749</v>
      </c>
      <c r="G344" s="3">
        <v>2.0</v>
      </c>
      <c r="H344" s="3" t="s">
        <v>19</v>
      </c>
      <c r="I344" s="3" t="s">
        <v>18</v>
      </c>
      <c r="J344" s="8">
        <v>8.0</v>
      </c>
      <c r="K344" s="8">
        <v>7.0</v>
      </c>
      <c r="L344" s="5" t="s">
        <v>25</v>
      </c>
    </row>
    <row r="345">
      <c r="A345" s="2" t="s">
        <v>12</v>
      </c>
      <c r="B345" s="2" t="s">
        <v>136</v>
      </c>
      <c r="C345" s="3" t="s">
        <v>137</v>
      </c>
      <c r="D345" s="3" t="s">
        <v>646</v>
      </c>
      <c r="E345" s="3" t="s">
        <v>750</v>
      </c>
      <c r="F345" s="3" t="s">
        <v>751</v>
      </c>
      <c r="G345" s="3">
        <v>1.0</v>
      </c>
      <c r="H345" s="3" t="s">
        <v>18</v>
      </c>
      <c r="I345" s="2"/>
      <c r="J345" s="8">
        <v>8.0</v>
      </c>
      <c r="K345" s="6"/>
      <c r="L345" s="5" t="s">
        <v>25</v>
      </c>
    </row>
    <row r="346">
      <c r="A346" s="2" t="s">
        <v>275</v>
      </c>
      <c r="B346" s="2" t="s">
        <v>26</v>
      </c>
      <c r="C346" s="3" t="str">
        <f t="shared" ref="C346:C352" si="32">upper("lpb bali 2022")</f>
        <v>LPB BALI 2022</v>
      </c>
      <c r="D346" s="3" t="s">
        <v>646</v>
      </c>
      <c r="E346" s="3" t="s">
        <v>752</v>
      </c>
      <c r="F346" s="3" t="s">
        <v>753</v>
      </c>
      <c r="G346" s="3">
        <v>2.0</v>
      </c>
      <c r="H346" s="3" t="s">
        <v>19</v>
      </c>
      <c r="I346" s="3" t="s">
        <v>18</v>
      </c>
      <c r="J346" s="8">
        <v>8.0</v>
      </c>
      <c r="K346" s="8">
        <v>8.0</v>
      </c>
      <c r="L346" s="5" t="s">
        <v>25</v>
      </c>
    </row>
    <row r="347">
      <c r="A347" s="2" t="s">
        <v>275</v>
      </c>
      <c r="B347" s="2" t="s">
        <v>26</v>
      </c>
      <c r="C347" s="3" t="str">
        <f t="shared" si="32"/>
        <v>LPB BALI 2022</v>
      </c>
      <c r="D347" s="3" t="s">
        <v>646</v>
      </c>
      <c r="E347" s="3" t="s">
        <v>754</v>
      </c>
      <c r="F347" s="3" t="s">
        <v>755</v>
      </c>
      <c r="G347" s="3">
        <v>2.0</v>
      </c>
      <c r="H347" s="3" t="s">
        <v>18</v>
      </c>
      <c r="I347" s="3" t="s">
        <v>18</v>
      </c>
      <c r="J347" s="8">
        <v>7.0</v>
      </c>
      <c r="K347" s="8">
        <v>7.0</v>
      </c>
      <c r="L347" s="5" t="s">
        <v>25</v>
      </c>
    </row>
    <row r="348">
      <c r="A348" s="2" t="s">
        <v>275</v>
      </c>
      <c r="B348" s="2" t="s">
        <v>26</v>
      </c>
      <c r="C348" s="3" t="str">
        <f t="shared" si="32"/>
        <v>LPB BALI 2022</v>
      </c>
      <c r="D348" s="3" t="s">
        <v>646</v>
      </c>
      <c r="E348" s="3" t="s">
        <v>756</v>
      </c>
      <c r="F348" s="3" t="s">
        <v>757</v>
      </c>
      <c r="G348" s="3">
        <v>2.0</v>
      </c>
      <c r="H348" s="3" t="s">
        <v>18</v>
      </c>
      <c r="I348" s="3" t="s">
        <v>19</v>
      </c>
      <c r="J348" s="8">
        <v>10.0</v>
      </c>
      <c r="K348" s="8">
        <v>10.0</v>
      </c>
      <c r="L348" s="5" t="s">
        <v>20</v>
      </c>
    </row>
    <row r="349">
      <c r="A349" s="2" t="s">
        <v>275</v>
      </c>
      <c r="B349" s="2" t="s">
        <v>26</v>
      </c>
      <c r="C349" s="3" t="str">
        <f t="shared" si="32"/>
        <v>LPB BALI 2022</v>
      </c>
      <c r="D349" s="3" t="s">
        <v>646</v>
      </c>
      <c r="E349" s="3" t="s">
        <v>758</v>
      </c>
      <c r="F349" s="3" t="s">
        <v>759</v>
      </c>
      <c r="G349" s="3">
        <v>2.0</v>
      </c>
      <c r="H349" s="3" t="s">
        <v>19</v>
      </c>
      <c r="I349" s="3" t="s">
        <v>19</v>
      </c>
      <c r="J349" s="8">
        <v>10.0</v>
      </c>
      <c r="K349" s="8">
        <v>10.0</v>
      </c>
      <c r="L349" s="5" t="s">
        <v>20</v>
      </c>
    </row>
    <row r="350">
      <c r="A350" s="2" t="s">
        <v>275</v>
      </c>
      <c r="B350" s="2" t="s">
        <v>26</v>
      </c>
      <c r="C350" s="3" t="str">
        <f t="shared" si="32"/>
        <v>LPB BALI 2022</v>
      </c>
      <c r="D350" s="3" t="s">
        <v>646</v>
      </c>
      <c r="E350" s="3" t="s">
        <v>760</v>
      </c>
      <c r="F350" s="3" t="s">
        <v>761</v>
      </c>
      <c r="G350" s="3">
        <v>2.0</v>
      </c>
      <c r="H350" s="3" t="s">
        <v>18</v>
      </c>
      <c r="I350" s="3" t="s">
        <v>18</v>
      </c>
      <c r="J350" s="8">
        <v>11.0</v>
      </c>
      <c r="K350" s="8">
        <v>9.0</v>
      </c>
      <c r="L350" s="5" t="s">
        <v>20</v>
      </c>
    </row>
    <row r="351">
      <c r="A351" s="2" t="s">
        <v>275</v>
      </c>
      <c r="B351" s="2" t="s">
        <v>26</v>
      </c>
      <c r="C351" s="3" t="str">
        <f t="shared" si="32"/>
        <v>LPB BALI 2022</v>
      </c>
      <c r="D351" s="3" t="s">
        <v>646</v>
      </c>
      <c r="E351" s="3" t="s">
        <v>762</v>
      </c>
      <c r="F351" s="3" t="s">
        <v>763</v>
      </c>
      <c r="G351" s="3">
        <v>2.0</v>
      </c>
      <c r="H351" s="3" t="s">
        <v>19</v>
      </c>
      <c r="I351" s="3" t="s">
        <v>18</v>
      </c>
      <c r="J351" s="8">
        <v>10.0</v>
      </c>
      <c r="K351" s="8">
        <v>10.0</v>
      </c>
      <c r="L351" s="5" t="s">
        <v>20</v>
      </c>
    </row>
    <row r="352">
      <c r="A352" s="2" t="s">
        <v>275</v>
      </c>
      <c r="B352" s="2" t="s">
        <v>26</v>
      </c>
      <c r="C352" s="3" t="str">
        <f t="shared" si="32"/>
        <v>LPB BALI 2022</v>
      </c>
      <c r="D352" s="3" t="s">
        <v>646</v>
      </c>
      <c r="E352" s="3" t="s">
        <v>764</v>
      </c>
      <c r="F352" s="3" t="s">
        <v>765</v>
      </c>
      <c r="G352" s="3">
        <v>1.0</v>
      </c>
      <c r="H352" s="3" t="s">
        <v>18</v>
      </c>
      <c r="I352" s="2"/>
      <c r="J352" s="8">
        <v>8.0</v>
      </c>
      <c r="K352" s="6"/>
      <c r="L352" s="5" t="s">
        <v>25</v>
      </c>
    </row>
    <row r="353">
      <c r="A353" s="2" t="s">
        <v>275</v>
      </c>
      <c r="B353" s="2" t="s">
        <v>92</v>
      </c>
      <c r="C353" s="3" t="str">
        <f t="shared" ref="C353:C356" si="33">UPPER("lpb jateng 2022")</f>
        <v>LPB JATENG 2022</v>
      </c>
      <c r="D353" s="3" t="s">
        <v>646</v>
      </c>
      <c r="E353" s="3" t="s">
        <v>766</v>
      </c>
      <c r="F353" s="3" t="s">
        <v>767</v>
      </c>
      <c r="G353" s="3">
        <v>2.0</v>
      </c>
      <c r="H353" s="3" t="s">
        <v>18</v>
      </c>
      <c r="I353" s="3" t="s">
        <v>18</v>
      </c>
      <c r="J353" s="8">
        <v>10.0</v>
      </c>
      <c r="K353" s="8">
        <v>10.0</v>
      </c>
      <c r="L353" s="5" t="s">
        <v>20</v>
      </c>
    </row>
    <row r="354">
      <c r="A354" s="2" t="s">
        <v>275</v>
      </c>
      <c r="B354" s="2" t="s">
        <v>92</v>
      </c>
      <c r="C354" s="3" t="str">
        <f t="shared" si="33"/>
        <v>LPB JATENG 2022</v>
      </c>
      <c r="D354" s="3" t="s">
        <v>646</v>
      </c>
      <c r="E354" s="3" t="s">
        <v>768</v>
      </c>
      <c r="F354" s="3" t="s">
        <v>769</v>
      </c>
      <c r="G354" s="3">
        <v>2.0</v>
      </c>
      <c r="H354" s="3" t="s">
        <v>18</v>
      </c>
      <c r="I354" s="3" t="s">
        <v>18</v>
      </c>
      <c r="J354" s="8">
        <v>11.0</v>
      </c>
      <c r="K354" s="8">
        <v>11.0</v>
      </c>
      <c r="L354" s="5" t="s">
        <v>20</v>
      </c>
    </row>
    <row r="355">
      <c r="A355" s="2" t="s">
        <v>275</v>
      </c>
      <c r="B355" s="2" t="s">
        <v>92</v>
      </c>
      <c r="C355" s="3" t="str">
        <f t="shared" si="33"/>
        <v>LPB JATENG 2022</v>
      </c>
      <c r="D355" s="3" t="s">
        <v>646</v>
      </c>
      <c r="E355" s="3" t="s">
        <v>770</v>
      </c>
      <c r="F355" s="3" t="s">
        <v>771</v>
      </c>
      <c r="G355" s="3">
        <v>2.0</v>
      </c>
      <c r="H355" s="3" t="s">
        <v>19</v>
      </c>
      <c r="I355" s="3" t="s">
        <v>19</v>
      </c>
      <c r="J355" s="8">
        <v>10.0</v>
      </c>
      <c r="K355" s="8">
        <v>10.0</v>
      </c>
      <c r="L355" s="5" t="s">
        <v>20</v>
      </c>
    </row>
    <row r="356">
      <c r="A356" s="2" t="s">
        <v>275</v>
      </c>
      <c r="B356" s="2" t="s">
        <v>92</v>
      </c>
      <c r="C356" s="3" t="str">
        <f t="shared" si="33"/>
        <v>LPB JATENG 2022</v>
      </c>
      <c r="D356" s="3" t="s">
        <v>646</v>
      </c>
      <c r="E356" s="3" t="s">
        <v>772</v>
      </c>
      <c r="F356" s="3" t="s">
        <v>773</v>
      </c>
      <c r="G356" s="3">
        <v>2.0</v>
      </c>
      <c r="H356" s="3" t="s">
        <v>18</v>
      </c>
      <c r="I356" s="3" t="s">
        <v>19</v>
      </c>
      <c r="J356" s="8">
        <v>11.0</v>
      </c>
      <c r="K356" s="8">
        <v>9.0</v>
      </c>
      <c r="L356" s="5" t="s">
        <v>20</v>
      </c>
    </row>
    <row r="357">
      <c r="A357" s="2" t="s">
        <v>275</v>
      </c>
      <c r="B357" s="2" t="s">
        <v>114</v>
      </c>
      <c r="C357" s="3" t="str">
        <f t="shared" ref="C357:C366" si="34">UPPER("lpb jatim 2022")</f>
        <v>LPB JATIM 2022</v>
      </c>
      <c r="D357" s="3" t="s">
        <v>646</v>
      </c>
      <c r="E357" s="3" t="s">
        <v>774</v>
      </c>
      <c r="F357" s="3" t="s">
        <v>775</v>
      </c>
      <c r="G357" s="3">
        <v>2.0</v>
      </c>
      <c r="H357" s="3" t="s">
        <v>18</v>
      </c>
      <c r="I357" s="3" t="s">
        <v>18</v>
      </c>
      <c r="J357" s="8">
        <v>8.0</v>
      </c>
      <c r="K357" s="8">
        <v>7.0</v>
      </c>
      <c r="L357" s="5" t="s">
        <v>25</v>
      </c>
    </row>
    <row r="358">
      <c r="A358" s="2" t="s">
        <v>275</v>
      </c>
      <c r="B358" s="2" t="s">
        <v>114</v>
      </c>
      <c r="C358" s="3" t="str">
        <f t="shared" si="34"/>
        <v>LPB JATIM 2022</v>
      </c>
      <c r="D358" s="3" t="s">
        <v>646</v>
      </c>
      <c r="E358" s="3" t="s">
        <v>776</v>
      </c>
      <c r="F358" s="3" t="s">
        <v>777</v>
      </c>
      <c r="G358" s="3">
        <v>2.0</v>
      </c>
      <c r="H358" s="3" t="s">
        <v>18</v>
      </c>
      <c r="I358" s="3" t="s">
        <v>18</v>
      </c>
      <c r="J358" s="8">
        <v>11.0</v>
      </c>
      <c r="K358" s="8">
        <v>11.0</v>
      </c>
      <c r="L358" s="5" t="s">
        <v>20</v>
      </c>
    </row>
    <row r="359">
      <c r="A359" s="2" t="s">
        <v>275</v>
      </c>
      <c r="B359" s="2" t="s">
        <v>114</v>
      </c>
      <c r="C359" s="3" t="str">
        <f t="shared" si="34"/>
        <v>LPB JATIM 2022</v>
      </c>
      <c r="D359" s="3" t="s">
        <v>646</v>
      </c>
      <c r="E359" s="3" t="s">
        <v>778</v>
      </c>
      <c r="F359" s="3" t="s">
        <v>779</v>
      </c>
      <c r="G359" s="3">
        <v>1.0</v>
      </c>
      <c r="H359" s="3" t="s">
        <v>18</v>
      </c>
      <c r="I359" s="2"/>
      <c r="J359" s="8">
        <v>9.0</v>
      </c>
      <c r="K359" s="6"/>
      <c r="L359" s="5" t="s">
        <v>25</v>
      </c>
    </row>
    <row r="360">
      <c r="A360" s="2" t="s">
        <v>275</v>
      </c>
      <c r="B360" s="2" t="s">
        <v>114</v>
      </c>
      <c r="C360" s="3" t="str">
        <f t="shared" si="34"/>
        <v>LPB JATIM 2022</v>
      </c>
      <c r="D360" s="3" t="s">
        <v>646</v>
      </c>
      <c r="E360" s="3" t="s">
        <v>780</v>
      </c>
      <c r="F360" s="3" t="s">
        <v>781</v>
      </c>
      <c r="G360" s="3">
        <v>2.0</v>
      </c>
      <c r="H360" s="3" t="s">
        <v>19</v>
      </c>
      <c r="I360" s="3" t="s">
        <v>18</v>
      </c>
      <c r="J360" s="8">
        <v>8.0</v>
      </c>
      <c r="K360" s="8">
        <v>8.0</v>
      </c>
      <c r="L360" s="5" t="s">
        <v>25</v>
      </c>
    </row>
    <row r="361">
      <c r="A361" s="2" t="s">
        <v>275</v>
      </c>
      <c r="B361" s="2" t="s">
        <v>114</v>
      </c>
      <c r="C361" s="3" t="str">
        <f t="shared" si="34"/>
        <v>LPB JATIM 2022</v>
      </c>
      <c r="D361" s="3" t="s">
        <v>646</v>
      </c>
      <c r="E361" s="3" t="s">
        <v>782</v>
      </c>
      <c r="F361" s="3" t="s">
        <v>783</v>
      </c>
      <c r="G361" s="3">
        <v>1.0</v>
      </c>
      <c r="H361" s="3" t="s">
        <v>19</v>
      </c>
      <c r="I361" s="2"/>
      <c r="J361" s="8">
        <v>8.0</v>
      </c>
      <c r="K361" s="6"/>
      <c r="L361" s="5" t="s">
        <v>25</v>
      </c>
    </row>
    <row r="362">
      <c r="A362" s="2" t="s">
        <v>275</v>
      </c>
      <c r="B362" s="2" t="s">
        <v>114</v>
      </c>
      <c r="C362" s="3" t="str">
        <f t="shared" si="34"/>
        <v>LPB JATIM 2022</v>
      </c>
      <c r="D362" s="3" t="s">
        <v>646</v>
      </c>
      <c r="E362" s="3" t="s">
        <v>784</v>
      </c>
      <c r="F362" s="3" t="s">
        <v>785</v>
      </c>
      <c r="G362" s="3">
        <v>2.0</v>
      </c>
      <c r="H362" s="3" t="s">
        <v>18</v>
      </c>
      <c r="I362" s="3" t="s">
        <v>18</v>
      </c>
      <c r="J362" s="8">
        <v>8.0</v>
      </c>
      <c r="K362" s="8">
        <v>8.0</v>
      </c>
      <c r="L362" s="5" t="s">
        <v>25</v>
      </c>
    </row>
    <row r="363">
      <c r="A363" s="2" t="s">
        <v>275</v>
      </c>
      <c r="B363" s="2" t="s">
        <v>114</v>
      </c>
      <c r="C363" s="3" t="str">
        <f t="shared" si="34"/>
        <v>LPB JATIM 2022</v>
      </c>
      <c r="D363" s="3" t="s">
        <v>646</v>
      </c>
      <c r="E363" s="3" t="s">
        <v>786</v>
      </c>
      <c r="F363" s="3" t="s">
        <v>787</v>
      </c>
      <c r="G363" s="3">
        <v>2.0</v>
      </c>
      <c r="H363" s="3" t="s">
        <v>18</v>
      </c>
      <c r="I363" s="3" t="s">
        <v>19</v>
      </c>
      <c r="J363" s="8">
        <v>8.0</v>
      </c>
      <c r="K363" s="8">
        <v>8.0</v>
      </c>
      <c r="L363" s="5" t="s">
        <v>25</v>
      </c>
    </row>
    <row r="364">
      <c r="A364" s="2" t="s">
        <v>275</v>
      </c>
      <c r="B364" s="2" t="s">
        <v>114</v>
      </c>
      <c r="C364" s="3" t="str">
        <f t="shared" si="34"/>
        <v>LPB JATIM 2022</v>
      </c>
      <c r="D364" s="3" t="s">
        <v>646</v>
      </c>
      <c r="E364" s="3" t="s">
        <v>788</v>
      </c>
      <c r="F364" s="3" t="s">
        <v>789</v>
      </c>
      <c r="G364" s="3">
        <v>2.0</v>
      </c>
      <c r="H364" s="3" t="s">
        <v>18</v>
      </c>
      <c r="I364" s="3" t="s">
        <v>19</v>
      </c>
      <c r="J364" s="8">
        <v>8.0</v>
      </c>
      <c r="K364" s="8">
        <v>8.0</v>
      </c>
      <c r="L364" s="5" t="s">
        <v>25</v>
      </c>
    </row>
    <row r="365">
      <c r="A365" s="2" t="s">
        <v>275</v>
      </c>
      <c r="B365" s="2" t="s">
        <v>114</v>
      </c>
      <c r="C365" s="3" t="str">
        <f t="shared" si="34"/>
        <v>LPB JATIM 2022</v>
      </c>
      <c r="D365" s="3" t="s">
        <v>646</v>
      </c>
      <c r="E365" s="3" t="s">
        <v>790</v>
      </c>
      <c r="F365" s="3" t="s">
        <v>791</v>
      </c>
      <c r="G365" s="3">
        <v>2.0</v>
      </c>
      <c r="H365" s="3" t="s">
        <v>19</v>
      </c>
      <c r="I365" s="3" t="s">
        <v>19</v>
      </c>
      <c r="J365" s="8">
        <v>9.0</v>
      </c>
      <c r="K365" s="8">
        <v>9.0</v>
      </c>
      <c r="L365" s="5" t="s">
        <v>25</v>
      </c>
    </row>
    <row r="366">
      <c r="A366" s="2" t="s">
        <v>275</v>
      </c>
      <c r="B366" s="2" t="s">
        <v>114</v>
      </c>
      <c r="C366" s="3" t="str">
        <f t="shared" si="34"/>
        <v>LPB JATIM 2022</v>
      </c>
      <c r="D366" s="3" t="s">
        <v>646</v>
      </c>
      <c r="E366" s="3" t="s">
        <v>792</v>
      </c>
      <c r="F366" s="3" t="s">
        <v>793</v>
      </c>
      <c r="G366" s="3">
        <v>2.0</v>
      </c>
      <c r="H366" s="3" t="s">
        <v>18</v>
      </c>
      <c r="I366" s="3" t="s">
        <v>18</v>
      </c>
      <c r="J366" s="8">
        <v>10.0</v>
      </c>
      <c r="K366" s="8">
        <v>10.0</v>
      </c>
      <c r="L366" s="5" t="s">
        <v>20</v>
      </c>
    </row>
    <row r="367">
      <c r="A367" s="2" t="s">
        <v>275</v>
      </c>
      <c r="B367" s="2" t="s">
        <v>132</v>
      </c>
      <c r="C367" s="3" t="str">
        <f t="shared" ref="C367:C368" si="35">UPPER("lpb kalteng 2022")</f>
        <v>LPB KALTENG 2022</v>
      </c>
      <c r="D367" s="3" t="s">
        <v>646</v>
      </c>
      <c r="E367" s="3" t="s">
        <v>794</v>
      </c>
      <c r="F367" s="3" t="s">
        <v>795</v>
      </c>
      <c r="G367" s="3">
        <v>1.0</v>
      </c>
      <c r="H367" s="3" t="s">
        <v>18</v>
      </c>
      <c r="I367" s="2"/>
      <c r="J367" s="8">
        <v>8.0</v>
      </c>
      <c r="K367" s="6"/>
      <c r="L367" s="5" t="s">
        <v>25</v>
      </c>
    </row>
    <row r="368">
      <c r="A368" s="2" t="s">
        <v>275</v>
      </c>
      <c r="B368" s="2" t="s">
        <v>132</v>
      </c>
      <c r="C368" s="3" t="str">
        <f t="shared" si="35"/>
        <v>LPB KALTENG 2022</v>
      </c>
      <c r="D368" s="3" t="s">
        <v>646</v>
      </c>
      <c r="E368" s="3" t="s">
        <v>796</v>
      </c>
      <c r="F368" s="3" t="s">
        <v>797</v>
      </c>
      <c r="G368" s="3">
        <v>1.0</v>
      </c>
      <c r="H368" s="3" t="s">
        <v>18</v>
      </c>
      <c r="I368" s="2"/>
      <c r="J368" s="8">
        <v>10.0</v>
      </c>
      <c r="K368" s="6"/>
      <c r="L368" s="5" t="s">
        <v>20</v>
      </c>
    </row>
    <row r="369">
      <c r="A369" s="2" t="s">
        <v>275</v>
      </c>
      <c r="B369" s="2" t="s">
        <v>162</v>
      </c>
      <c r="C369" s="3" t="str">
        <f>UPPER("lpb nusantara 2022")</f>
        <v>LPB NUSANTARA 2022</v>
      </c>
      <c r="D369" s="3" t="s">
        <v>646</v>
      </c>
      <c r="E369" s="3" t="s">
        <v>798</v>
      </c>
      <c r="F369" s="3" t="s">
        <v>799</v>
      </c>
      <c r="G369" s="3">
        <v>2.0</v>
      </c>
      <c r="H369" s="3" t="s">
        <v>18</v>
      </c>
      <c r="I369" s="3" t="s">
        <v>18</v>
      </c>
      <c r="J369" s="8">
        <v>9.0</v>
      </c>
      <c r="K369" s="8">
        <v>11.0</v>
      </c>
      <c r="L369" s="5" t="s">
        <v>25</v>
      </c>
    </row>
    <row r="370">
      <c r="A370" s="2" t="s">
        <v>275</v>
      </c>
      <c r="B370" s="2" t="s">
        <v>246</v>
      </c>
      <c r="C370" s="3" t="str">
        <f>UPPER("lpb sumbar 2022")</f>
        <v>LPB SUMBAR 2022</v>
      </c>
      <c r="D370" s="3" t="s">
        <v>646</v>
      </c>
      <c r="E370" s="3" t="s">
        <v>800</v>
      </c>
      <c r="F370" s="3" t="s">
        <v>801</v>
      </c>
      <c r="G370" s="3">
        <v>2.0</v>
      </c>
      <c r="H370" s="3" t="s">
        <v>18</v>
      </c>
      <c r="I370" s="3" t="s">
        <v>18</v>
      </c>
      <c r="J370" s="8">
        <v>11.0</v>
      </c>
      <c r="K370" s="8">
        <v>11.0</v>
      </c>
      <c r="L370" s="5" t="s">
        <v>20</v>
      </c>
    </row>
    <row r="371">
      <c r="A371" s="2" t="s">
        <v>275</v>
      </c>
      <c r="B371" s="2" t="s">
        <v>178</v>
      </c>
      <c r="C371" s="3" t="str">
        <f t="shared" ref="C371:C377" si="36">UPPER("lpb sumsel 2022")</f>
        <v>LPB SUMSEL 2022</v>
      </c>
      <c r="D371" s="3" t="s">
        <v>646</v>
      </c>
      <c r="E371" s="3" t="s">
        <v>802</v>
      </c>
      <c r="F371" s="3" t="s">
        <v>803</v>
      </c>
      <c r="G371" s="3">
        <v>2.0</v>
      </c>
      <c r="H371" s="3" t="s">
        <v>18</v>
      </c>
      <c r="I371" s="3" t="s">
        <v>18</v>
      </c>
      <c r="J371" s="8">
        <v>11.0</v>
      </c>
      <c r="K371" s="8">
        <v>11.0</v>
      </c>
      <c r="L371" s="5" t="s">
        <v>20</v>
      </c>
    </row>
    <row r="372">
      <c r="A372" s="2" t="s">
        <v>275</v>
      </c>
      <c r="B372" s="2" t="s">
        <v>178</v>
      </c>
      <c r="C372" s="3" t="str">
        <f t="shared" si="36"/>
        <v>LPB SUMSEL 2022</v>
      </c>
      <c r="D372" s="3" t="s">
        <v>646</v>
      </c>
      <c r="E372" s="3" t="s">
        <v>804</v>
      </c>
      <c r="F372" s="3" t="s">
        <v>805</v>
      </c>
      <c r="G372" s="3">
        <v>2.0</v>
      </c>
      <c r="H372" s="3" t="s">
        <v>18</v>
      </c>
      <c r="I372" s="3" t="s">
        <v>18</v>
      </c>
      <c r="J372" s="8">
        <v>10.0</v>
      </c>
      <c r="K372" s="8">
        <v>10.0</v>
      </c>
      <c r="L372" s="5" t="s">
        <v>20</v>
      </c>
    </row>
    <row r="373">
      <c r="A373" s="2" t="s">
        <v>275</v>
      </c>
      <c r="B373" s="2" t="s">
        <v>178</v>
      </c>
      <c r="C373" s="3" t="str">
        <f t="shared" si="36"/>
        <v>LPB SUMSEL 2022</v>
      </c>
      <c r="D373" s="3" t="s">
        <v>646</v>
      </c>
      <c r="E373" s="3" t="s">
        <v>806</v>
      </c>
      <c r="F373" s="3" t="s">
        <v>807</v>
      </c>
      <c r="G373" s="3">
        <v>2.0</v>
      </c>
      <c r="H373" s="3" t="s">
        <v>18</v>
      </c>
      <c r="I373" s="3" t="s">
        <v>18</v>
      </c>
      <c r="J373" s="8">
        <v>11.0</v>
      </c>
      <c r="K373" s="8">
        <v>11.0</v>
      </c>
      <c r="L373" s="5" t="s">
        <v>20</v>
      </c>
    </row>
    <row r="374">
      <c r="A374" s="2" t="s">
        <v>275</v>
      </c>
      <c r="B374" s="2" t="s">
        <v>178</v>
      </c>
      <c r="C374" s="3" t="str">
        <f t="shared" si="36"/>
        <v>LPB SUMSEL 2022</v>
      </c>
      <c r="D374" s="3" t="s">
        <v>646</v>
      </c>
      <c r="E374" s="3" t="s">
        <v>808</v>
      </c>
      <c r="F374" s="3" t="s">
        <v>809</v>
      </c>
      <c r="G374" s="3">
        <v>2.0</v>
      </c>
      <c r="H374" s="3" t="s">
        <v>18</v>
      </c>
      <c r="I374" s="3" t="s">
        <v>18</v>
      </c>
      <c r="J374" s="8">
        <v>10.0</v>
      </c>
      <c r="K374" s="8">
        <v>10.0</v>
      </c>
      <c r="L374" s="5" t="s">
        <v>20</v>
      </c>
    </row>
    <row r="375">
      <c r="A375" s="2" t="s">
        <v>275</v>
      </c>
      <c r="B375" s="2" t="s">
        <v>178</v>
      </c>
      <c r="C375" s="3" t="str">
        <f t="shared" si="36"/>
        <v>LPB SUMSEL 2022</v>
      </c>
      <c r="D375" s="3" t="s">
        <v>646</v>
      </c>
      <c r="E375" s="3" t="s">
        <v>810</v>
      </c>
      <c r="F375" s="3" t="s">
        <v>811</v>
      </c>
      <c r="G375" s="3">
        <v>2.0</v>
      </c>
      <c r="H375" s="3" t="s">
        <v>18</v>
      </c>
      <c r="I375" s="3" t="s">
        <v>19</v>
      </c>
      <c r="J375" s="8">
        <v>10.0</v>
      </c>
      <c r="K375" s="8">
        <v>9.0</v>
      </c>
      <c r="L375" s="5" t="s">
        <v>20</v>
      </c>
    </row>
    <row r="376">
      <c r="A376" s="2" t="s">
        <v>275</v>
      </c>
      <c r="B376" s="2" t="s">
        <v>178</v>
      </c>
      <c r="C376" s="3" t="str">
        <f t="shared" si="36"/>
        <v>LPB SUMSEL 2022</v>
      </c>
      <c r="D376" s="3" t="s">
        <v>646</v>
      </c>
      <c r="E376" s="3" t="s">
        <v>812</v>
      </c>
      <c r="F376" s="3" t="s">
        <v>813</v>
      </c>
      <c r="G376" s="3">
        <v>2.0</v>
      </c>
      <c r="H376" s="3" t="s">
        <v>18</v>
      </c>
      <c r="I376" s="3" t="s">
        <v>19</v>
      </c>
      <c r="J376" s="8">
        <v>11.0</v>
      </c>
      <c r="K376" s="8">
        <v>11.0</v>
      </c>
      <c r="L376" s="5" t="s">
        <v>20</v>
      </c>
    </row>
    <row r="377">
      <c r="A377" s="2" t="s">
        <v>275</v>
      </c>
      <c r="B377" s="2" t="s">
        <v>178</v>
      </c>
      <c r="C377" s="3" t="str">
        <f t="shared" si="36"/>
        <v>LPB SUMSEL 2022</v>
      </c>
      <c r="D377" s="3" t="s">
        <v>646</v>
      </c>
      <c r="E377" s="3" t="s">
        <v>814</v>
      </c>
      <c r="F377" s="3" t="s">
        <v>815</v>
      </c>
      <c r="G377" s="3">
        <v>2.0</v>
      </c>
      <c r="H377" s="3" t="s">
        <v>19</v>
      </c>
      <c r="I377" s="3" t="s">
        <v>18</v>
      </c>
      <c r="J377" s="8">
        <v>10.0</v>
      </c>
      <c r="K377" s="8">
        <v>10.0</v>
      </c>
      <c r="L377" s="5" t="s">
        <v>20</v>
      </c>
    </row>
    <row r="378">
      <c r="A378" s="2" t="s">
        <v>275</v>
      </c>
      <c r="B378" s="2" t="s">
        <v>380</v>
      </c>
      <c r="C378" s="3" t="str">
        <f t="shared" ref="C378:C385" si="37">UPPER("lpb ysc 2022")</f>
        <v>LPB YSC 2022</v>
      </c>
      <c r="D378" s="3" t="s">
        <v>646</v>
      </c>
      <c r="E378" s="3" t="s">
        <v>816</v>
      </c>
      <c r="F378" s="3" t="s">
        <v>817</v>
      </c>
      <c r="G378" s="3">
        <v>2.0</v>
      </c>
      <c r="H378" s="3" t="s">
        <v>19</v>
      </c>
      <c r="I378" s="3" t="s">
        <v>18</v>
      </c>
      <c r="J378" s="8">
        <v>10.0</v>
      </c>
      <c r="K378" s="8">
        <v>10.0</v>
      </c>
      <c r="L378" s="5" t="s">
        <v>20</v>
      </c>
    </row>
    <row r="379">
      <c r="A379" s="2" t="s">
        <v>275</v>
      </c>
      <c r="B379" s="2" t="s">
        <v>380</v>
      </c>
      <c r="C379" s="3" t="str">
        <f t="shared" si="37"/>
        <v>LPB YSC 2022</v>
      </c>
      <c r="D379" s="3" t="s">
        <v>646</v>
      </c>
      <c r="E379" s="3" t="s">
        <v>818</v>
      </c>
      <c r="F379" s="3" t="s">
        <v>819</v>
      </c>
      <c r="G379" s="3">
        <v>1.0</v>
      </c>
      <c r="H379" s="3" t="s">
        <v>19</v>
      </c>
      <c r="I379" s="2"/>
      <c r="J379" s="8">
        <v>9.0</v>
      </c>
      <c r="K379" s="6"/>
      <c r="L379" s="5" t="s">
        <v>25</v>
      </c>
    </row>
    <row r="380">
      <c r="A380" s="2" t="s">
        <v>275</v>
      </c>
      <c r="B380" s="2" t="s">
        <v>380</v>
      </c>
      <c r="C380" s="3" t="str">
        <f t="shared" si="37"/>
        <v>LPB YSC 2022</v>
      </c>
      <c r="D380" s="3" t="s">
        <v>646</v>
      </c>
      <c r="E380" s="3" t="s">
        <v>820</v>
      </c>
      <c r="F380" s="3" t="s">
        <v>821</v>
      </c>
      <c r="G380" s="3">
        <v>2.0</v>
      </c>
      <c r="H380" s="3" t="s">
        <v>19</v>
      </c>
      <c r="I380" s="3" t="s">
        <v>18</v>
      </c>
      <c r="J380" s="8">
        <v>10.0</v>
      </c>
      <c r="K380" s="8">
        <v>10.0</v>
      </c>
      <c r="L380" s="5" t="s">
        <v>20</v>
      </c>
    </row>
    <row r="381">
      <c r="A381" s="2" t="s">
        <v>275</v>
      </c>
      <c r="B381" s="2" t="s">
        <v>380</v>
      </c>
      <c r="C381" s="3" t="str">
        <f t="shared" si="37"/>
        <v>LPB YSC 2022</v>
      </c>
      <c r="D381" s="3" t="s">
        <v>646</v>
      </c>
      <c r="E381" s="3" t="s">
        <v>822</v>
      </c>
      <c r="F381" s="3" t="s">
        <v>823</v>
      </c>
      <c r="G381" s="3">
        <v>1.0</v>
      </c>
      <c r="H381" s="3" t="s">
        <v>18</v>
      </c>
      <c r="I381" s="2"/>
      <c r="J381" s="8">
        <v>11.0</v>
      </c>
      <c r="K381" s="6"/>
      <c r="L381" s="5" t="s">
        <v>20</v>
      </c>
    </row>
    <row r="382">
      <c r="A382" s="2" t="s">
        <v>275</v>
      </c>
      <c r="B382" s="2" t="s">
        <v>380</v>
      </c>
      <c r="C382" s="3" t="str">
        <f t="shared" si="37"/>
        <v>LPB YSC 2022</v>
      </c>
      <c r="D382" s="3" t="s">
        <v>646</v>
      </c>
      <c r="E382" s="3" t="s">
        <v>824</v>
      </c>
      <c r="F382" s="3" t="s">
        <v>825</v>
      </c>
      <c r="G382" s="3">
        <v>1.0</v>
      </c>
      <c r="H382" s="3" t="s">
        <v>19</v>
      </c>
      <c r="I382" s="2"/>
      <c r="J382" s="8">
        <v>9.0</v>
      </c>
      <c r="K382" s="6"/>
      <c r="L382" s="5" t="s">
        <v>25</v>
      </c>
    </row>
    <row r="383">
      <c r="A383" s="2" t="s">
        <v>275</v>
      </c>
      <c r="B383" s="2" t="s">
        <v>380</v>
      </c>
      <c r="C383" s="3" t="str">
        <f t="shared" si="37"/>
        <v>LPB YSC 2022</v>
      </c>
      <c r="D383" s="3" t="s">
        <v>646</v>
      </c>
      <c r="E383" s="3" t="s">
        <v>826</v>
      </c>
      <c r="F383" s="3" t="s">
        <v>827</v>
      </c>
      <c r="G383" s="3">
        <v>2.0</v>
      </c>
      <c r="H383" s="3" t="s">
        <v>19</v>
      </c>
      <c r="I383" s="3" t="s">
        <v>19</v>
      </c>
      <c r="J383" s="8">
        <v>10.0</v>
      </c>
      <c r="K383" s="8">
        <v>9.0</v>
      </c>
      <c r="L383" s="5" t="s">
        <v>20</v>
      </c>
    </row>
    <row r="384">
      <c r="A384" s="2" t="s">
        <v>275</v>
      </c>
      <c r="B384" s="2" t="s">
        <v>380</v>
      </c>
      <c r="C384" s="3" t="str">
        <f t="shared" si="37"/>
        <v>LPB YSC 2022</v>
      </c>
      <c r="D384" s="3" t="s">
        <v>646</v>
      </c>
      <c r="E384" s="3" t="s">
        <v>828</v>
      </c>
      <c r="F384" s="3" t="s">
        <v>829</v>
      </c>
      <c r="G384" s="3">
        <v>2.0</v>
      </c>
      <c r="H384" s="3" t="s">
        <v>19</v>
      </c>
      <c r="I384" s="3" t="s">
        <v>19</v>
      </c>
      <c r="J384" s="8">
        <v>10.0</v>
      </c>
      <c r="K384" s="8">
        <v>10.0</v>
      </c>
      <c r="L384" s="5" t="s">
        <v>20</v>
      </c>
    </row>
    <row r="385">
      <c r="A385" s="2" t="s">
        <v>275</v>
      </c>
      <c r="B385" s="2" t="s">
        <v>380</v>
      </c>
      <c r="C385" s="3" t="str">
        <f t="shared" si="37"/>
        <v>LPB YSC 2022</v>
      </c>
      <c r="D385" s="3" t="s">
        <v>646</v>
      </c>
      <c r="E385" s="3" t="s">
        <v>830</v>
      </c>
      <c r="F385" s="3" t="s">
        <v>831</v>
      </c>
      <c r="G385" s="3">
        <v>2.0</v>
      </c>
      <c r="H385" s="3" t="s">
        <v>19</v>
      </c>
      <c r="I385" s="3" t="s">
        <v>19</v>
      </c>
      <c r="J385" s="8">
        <v>10.0</v>
      </c>
      <c r="K385" s="8">
        <v>10.0</v>
      </c>
      <c r="L385" s="5" t="s">
        <v>20</v>
      </c>
    </row>
    <row r="386">
      <c r="A386" s="2" t="s">
        <v>404</v>
      </c>
      <c r="B386" s="2" t="s">
        <v>13</v>
      </c>
      <c r="C386" s="3" t="str">
        <f t="shared" ref="C386:C387" si="38">UPPER("lpb aceh 2023")</f>
        <v>LPB ACEH 2023</v>
      </c>
      <c r="D386" s="3" t="s">
        <v>646</v>
      </c>
      <c r="E386" s="3" t="s">
        <v>832</v>
      </c>
      <c r="F386" s="3" t="s">
        <v>833</v>
      </c>
      <c r="G386" s="3">
        <v>2.0</v>
      </c>
      <c r="H386" s="3" t="s">
        <v>19</v>
      </c>
      <c r="I386" s="3" t="s">
        <v>19</v>
      </c>
      <c r="J386" s="3">
        <v>11.0</v>
      </c>
      <c r="K386" s="3">
        <v>12.0</v>
      </c>
      <c r="L386" s="5" t="s">
        <v>20</v>
      </c>
    </row>
    <row r="387">
      <c r="A387" s="2" t="s">
        <v>404</v>
      </c>
      <c r="B387" s="2" t="s">
        <v>13</v>
      </c>
      <c r="C387" s="3" t="str">
        <f t="shared" si="38"/>
        <v>LPB ACEH 2023</v>
      </c>
      <c r="D387" s="3" t="s">
        <v>646</v>
      </c>
      <c r="E387" s="3" t="s">
        <v>834</v>
      </c>
      <c r="F387" s="3" t="s">
        <v>835</v>
      </c>
      <c r="G387" s="3">
        <v>2.0</v>
      </c>
      <c r="H387" s="3" t="s">
        <v>19</v>
      </c>
      <c r="I387" s="3" t="s">
        <v>19</v>
      </c>
      <c r="J387" s="8">
        <v>10.0</v>
      </c>
      <c r="K387" s="3">
        <v>11.0</v>
      </c>
      <c r="L387" s="5" t="s">
        <v>20</v>
      </c>
    </row>
    <row r="388">
      <c r="A388" s="2" t="s">
        <v>404</v>
      </c>
      <c r="B388" s="9" t="s">
        <v>413</v>
      </c>
      <c r="C388" s="3" t="str">
        <f t="shared" ref="C388:C394" si="39">UPPER("lpb jawa tengah 2023")</f>
        <v>LPB JAWA TENGAH 2023</v>
      </c>
      <c r="D388" s="3" t="s">
        <v>646</v>
      </c>
      <c r="E388" s="3" t="s">
        <v>836</v>
      </c>
      <c r="F388" s="3" t="s">
        <v>837</v>
      </c>
      <c r="G388" s="3">
        <v>1.0</v>
      </c>
      <c r="H388" s="3" t="s">
        <v>18</v>
      </c>
      <c r="I388" s="2"/>
      <c r="J388" s="3">
        <v>11.0</v>
      </c>
      <c r="K388" s="2"/>
      <c r="L388" s="5" t="s">
        <v>20</v>
      </c>
    </row>
    <row r="389">
      <c r="A389" s="2" t="s">
        <v>404</v>
      </c>
      <c r="B389" s="9" t="s">
        <v>413</v>
      </c>
      <c r="C389" s="3" t="str">
        <f t="shared" si="39"/>
        <v>LPB JAWA TENGAH 2023</v>
      </c>
      <c r="D389" s="3" t="s">
        <v>646</v>
      </c>
      <c r="E389" s="3" t="s">
        <v>838</v>
      </c>
      <c r="F389" s="3" t="s">
        <v>839</v>
      </c>
      <c r="G389" s="3">
        <v>2.0</v>
      </c>
      <c r="H389" s="3" t="s">
        <v>19</v>
      </c>
      <c r="I389" s="3" t="s">
        <v>18</v>
      </c>
      <c r="J389" s="8">
        <v>10.0</v>
      </c>
      <c r="K389" s="3">
        <v>11.0</v>
      </c>
      <c r="L389" s="5" t="s">
        <v>20</v>
      </c>
    </row>
    <row r="390">
      <c r="A390" s="2" t="s">
        <v>404</v>
      </c>
      <c r="B390" s="9" t="s">
        <v>413</v>
      </c>
      <c r="C390" s="3" t="str">
        <f t="shared" si="39"/>
        <v>LPB JAWA TENGAH 2023</v>
      </c>
      <c r="D390" s="3" t="s">
        <v>646</v>
      </c>
      <c r="E390" s="3" t="s">
        <v>840</v>
      </c>
      <c r="F390" s="3" t="s">
        <v>841</v>
      </c>
      <c r="G390" s="3">
        <v>2.0</v>
      </c>
      <c r="H390" s="3" t="s">
        <v>18</v>
      </c>
      <c r="I390" s="3" t="s">
        <v>19</v>
      </c>
      <c r="J390" s="8">
        <v>10.0</v>
      </c>
      <c r="K390" s="3">
        <v>12.0</v>
      </c>
      <c r="L390" s="5" t="s">
        <v>20</v>
      </c>
    </row>
    <row r="391">
      <c r="A391" s="2" t="s">
        <v>404</v>
      </c>
      <c r="B391" s="9" t="s">
        <v>413</v>
      </c>
      <c r="C391" s="3" t="str">
        <f t="shared" si="39"/>
        <v>LPB JAWA TENGAH 2023</v>
      </c>
      <c r="D391" s="3" t="s">
        <v>646</v>
      </c>
      <c r="E391" s="3" t="s">
        <v>842</v>
      </c>
      <c r="F391" s="3" t="s">
        <v>843</v>
      </c>
      <c r="G391" s="3">
        <v>2.0</v>
      </c>
      <c r="H391" s="3" t="s">
        <v>19</v>
      </c>
      <c r="I391" s="3" t="s">
        <v>19</v>
      </c>
      <c r="J391" s="3">
        <v>12.0</v>
      </c>
      <c r="K391" s="3">
        <v>12.0</v>
      </c>
      <c r="L391" s="5" t="s">
        <v>20</v>
      </c>
    </row>
    <row r="392">
      <c r="A392" s="2" t="s">
        <v>404</v>
      </c>
      <c r="B392" s="9" t="s">
        <v>413</v>
      </c>
      <c r="C392" s="3" t="str">
        <f t="shared" si="39"/>
        <v>LPB JAWA TENGAH 2023</v>
      </c>
      <c r="D392" s="3" t="s">
        <v>646</v>
      </c>
      <c r="E392" s="3" t="s">
        <v>844</v>
      </c>
      <c r="F392" s="3" t="s">
        <v>845</v>
      </c>
      <c r="G392" s="3">
        <v>2.0</v>
      </c>
      <c r="H392" s="3" t="s">
        <v>19</v>
      </c>
      <c r="I392" s="3" t="s">
        <v>18</v>
      </c>
      <c r="J392" s="8">
        <v>10.0</v>
      </c>
      <c r="K392" s="3">
        <v>11.0</v>
      </c>
      <c r="L392" s="5" t="s">
        <v>20</v>
      </c>
    </row>
    <row r="393">
      <c r="A393" s="2" t="s">
        <v>404</v>
      </c>
      <c r="B393" s="9" t="s">
        <v>413</v>
      </c>
      <c r="C393" s="3" t="str">
        <f t="shared" si="39"/>
        <v>LPB JAWA TENGAH 2023</v>
      </c>
      <c r="D393" s="3" t="s">
        <v>646</v>
      </c>
      <c r="E393" s="3" t="s">
        <v>846</v>
      </c>
      <c r="F393" s="3" t="s">
        <v>847</v>
      </c>
      <c r="G393" s="3">
        <v>2.0</v>
      </c>
      <c r="H393" s="3" t="s">
        <v>19</v>
      </c>
      <c r="I393" s="3" t="s">
        <v>18</v>
      </c>
      <c r="J393" s="8">
        <v>11.0</v>
      </c>
      <c r="K393" s="3">
        <v>12.0</v>
      </c>
      <c r="L393" s="5" t="s">
        <v>20</v>
      </c>
    </row>
    <row r="394">
      <c r="A394" s="2" t="s">
        <v>404</v>
      </c>
      <c r="B394" s="9" t="s">
        <v>413</v>
      </c>
      <c r="C394" s="3" t="str">
        <f t="shared" si="39"/>
        <v>LPB JAWA TENGAH 2023</v>
      </c>
      <c r="D394" s="3" t="s">
        <v>646</v>
      </c>
      <c r="E394" s="3" t="s">
        <v>848</v>
      </c>
      <c r="F394" s="3" t="s">
        <v>849</v>
      </c>
      <c r="G394" s="3">
        <v>2.0</v>
      </c>
      <c r="H394" s="3" t="s">
        <v>19</v>
      </c>
      <c r="I394" s="3" t="s">
        <v>19</v>
      </c>
      <c r="J394" s="8">
        <v>11.0</v>
      </c>
      <c r="K394" s="3">
        <v>12.0</v>
      </c>
      <c r="L394" s="5" t="s">
        <v>20</v>
      </c>
    </row>
    <row r="395">
      <c r="A395" s="2" t="s">
        <v>404</v>
      </c>
      <c r="B395" s="2" t="s">
        <v>178</v>
      </c>
      <c r="C395" s="3" t="str">
        <f t="shared" ref="C395:C397" si="40">UPPER("lpb sumsel 2023")</f>
        <v>LPB SUMSEL 2023</v>
      </c>
      <c r="D395" s="3" t="s">
        <v>646</v>
      </c>
      <c r="E395" s="3" t="s">
        <v>850</v>
      </c>
      <c r="F395" s="3" t="s">
        <v>851</v>
      </c>
      <c r="G395" s="3">
        <v>2.0</v>
      </c>
      <c r="H395" s="3" t="s">
        <v>18</v>
      </c>
      <c r="I395" s="3" t="s">
        <v>19</v>
      </c>
      <c r="J395" s="8">
        <v>10.0</v>
      </c>
      <c r="K395" s="3">
        <v>11.0</v>
      </c>
      <c r="L395" s="5" t="s">
        <v>20</v>
      </c>
    </row>
    <row r="396">
      <c r="A396" s="2" t="s">
        <v>404</v>
      </c>
      <c r="B396" s="2" t="s">
        <v>178</v>
      </c>
      <c r="C396" s="3" t="str">
        <f t="shared" si="40"/>
        <v>LPB SUMSEL 2023</v>
      </c>
      <c r="D396" s="3" t="s">
        <v>646</v>
      </c>
      <c r="E396" s="3" t="s">
        <v>852</v>
      </c>
      <c r="F396" s="3" t="s">
        <v>853</v>
      </c>
      <c r="G396" s="3">
        <v>2.0</v>
      </c>
      <c r="H396" s="3" t="s">
        <v>18</v>
      </c>
      <c r="I396" s="3" t="s">
        <v>19</v>
      </c>
      <c r="J396" s="8">
        <v>11.0</v>
      </c>
      <c r="K396" s="3">
        <v>10.0</v>
      </c>
      <c r="L396" s="5" t="s">
        <v>20</v>
      </c>
    </row>
    <row r="397">
      <c r="A397" s="2" t="s">
        <v>404</v>
      </c>
      <c r="B397" s="2" t="s">
        <v>178</v>
      </c>
      <c r="C397" s="3" t="str">
        <f t="shared" si="40"/>
        <v>LPB SUMSEL 2023</v>
      </c>
      <c r="D397" s="3" t="s">
        <v>646</v>
      </c>
      <c r="E397" s="3" t="s">
        <v>854</v>
      </c>
      <c r="F397" s="3" t="s">
        <v>855</v>
      </c>
      <c r="G397" s="3">
        <v>2.0</v>
      </c>
      <c r="H397" s="3" t="s">
        <v>19</v>
      </c>
      <c r="I397" s="3" t="s">
        <v>19</v>
      </c>
      <c r="J397" s="8">
        <v>11.0</v>
      </c>
      <c r="K397" s="3">
        <v>12.0</v>
      </c>
      <c r="L397" s="5" t="s">
        <v>20</v>
      </c>
    </row>
    <row r="398">
      <c r="A398" s="2" t="s">
        <v>404</v>
      </c>
      <c r="B398" s="2" t="s">
        <v>78</v>
      </c>
      <c r="C398" s="3" t="str">
        <f>UPPER("lpb dki 2023")</f>
        <v>LPB DKI 2023</v>
      </c>
      <c r="D398" s="3" t="s">
        <v>646</v>
      </c>
      <c r="E398" s="3" t="s">
        <v>856</v>
      </c>
      <c r="F398" s="3" t="s">
        <v>857</v>
      </c>
      <c r="G398" s="3">
        <v>2.0</v>
      </c>
      <c r="H398" s="3" t="s">
        <v>19</v>
      </c>
      <c r="I398" s="3" t="s">
        <v>18</v>
      </c>
      <c r="J398" s="8">
        <v>10.0</v>
      </c>
      <c r="K398" s="3">
        <v>12.0</v>
      </c>
      <c r="L398" s="5" t="s">
        <v>20</v>
      </c>
    </row>
    <row r="399">
      <c r="A399" s="2" t="s">
        <v>404</v>
      </c>
      <c r="B399" s="2" t="s">
        <v>68</v>
      </c>
      <c r="C399" s="3" t="str">
        <f>UPPER("lpb diy 2023")</f>
        <v>LPB DIY 2023</v>
      </c>
      <c r="D399" s="3" t="s">
        <v>646</v>
      </c>
      <c r="E399" s="3" t="s">
        <v>858</v>
      </c>
      <c r="F399" s="3" t="s">
        <v>859</v>
      </c>
      <c r="G399" s="3">
        <v>2.0</v>
      </c>
      <c r="H399" s="3" t="s">
        <v>19</v>
      </c>
      <c r="I399" s="3" t="s">
        <v>18</v>
      </c>
      <c r="J399" s="8">
        <v>9.0</v>
      </c>
      <c r="K399" s="3">
        <v>11.0</v>
      </c>
      <c r="L399" s="5" t="s">
        <v>25</v>
      </c>
    </row>
    <row r="400">
      <c r="A400" s="2" t="s">
        <v>404</v>
      </c>
      <c r="B400" s="2" t="s">
        <v>162</v>
      </c>
      <c r="C400" s="3" t="str">
        <f t="shared" ref="C400:C403" si="41">UPPER("lpb nusantara 2023")</f>
        <v>LPB NUSANTARA 2023</v>
      </c>
      <c r="D400" s="3" t="s">
        <v>646</v>
      </c>
      <c r="E400" s="3" t="s">
        <v>860</v>
      </c>
      <c r="F400" s="3" t="s">
        <v>861</v>
      </c>
      <c r="G400" s="3">
        <v>2.0</v>
      </c>
      <c r="H400" s="3" t="s">
        <v>19</v>
      </c>
      <c r="I400" s="3" t="s">
        <v>19</v>
      </c>
      <c r="J400" s="8">
        <v>11.0</v>
      </c>
      <c r="K400" s="3">
        <v>11.0</v>
      </c>
      <c r="L400" s="5" t="s">
        <v>20</v>
      </c>
    </row>
    <row r="401">
      <c r="A401" s="2" t="s">
        <v>404</v>
      </c>
      <c r="B401" s="2" t="s">
        <v>162</v>
      </c>
      <c r="C401" s="3" t="str">
        <f t="shared" si="41"/>
        <v>LPB NUSANTARA 2023</v>
      </c>
      <c r="D401" s="3" t="s">
        <v>646</v>
      </c>
      <c r="E401" s="3" t="s">
        <v>862</v>
      </c>
      <c r="F401" s="3" t="s">
        <v>863</v>
      </c>
      <c r="G401" s="3">
        <v>1.0</v>
      </c>
      <c r="H401" s="3" t="s">
        <v>19</v>
      </c>
      <c r="I401" s="2"/>
      <c r="J401" s="8">
        <v>7.0</v>
      </c>
      <c r="K401" s="2"/>
      <c r="L401" s="5" t="s">
        <v>25</v>
      </c>
    </row>
    <row r="402">
      <c r="A402" s="2" t="s">
        <v>404</v>
      </c>
      <c r="B402" s="2" t="s">
        <v>162</v>
      </c>
      <c r="C402" s="3" t="str">
        <f t="shared" si="41"/>
        <v>LPB NUSANTARA 2023</v>
      </c>
      <c r="D402" s="3" t="s">
        <v>646</v>
      </c>
      <c r="E402" s="3" t="s">
        <v>864</v>
      </c>
      <c r="F402" s="3" t="s">
        <v>865</v>
      </c>
      <c r="G402" s="3">
        <v>2.0</v>
      </c>
      <c r="H402" s="3" t="s">
        <v>19</v>
      </c>
      <c r="I402" s="3" t="s">
        <v>19</v>
      </c>
      <c r="J402" s="8">
        <v>10.0</v>
      </c>
      <c r="K402" s="3">
        <v>11.0</v>
      </c>
      <c r="L402" s="5" t="s">
        <v>20</v>
      </c>
    </row>
    <row r="403">
      <c r="A403" s="2" t="s">
        <v>404</v>
      </c>
      <c r="B403" s="2" t="s">
        <v>162</v>
      </c>
      <c r="C403" s="3" t="str">
        <f t="shared" si="41"/>
        <v>LPB NUSANTARA 2023</v>
      </c>
      <c r="D403" s="3" t="s">
        <v>646</v>
      </c>
      <c r="E403" s="3" t="s">
        <v>866</v>
      </c>
      <c r="F403" s="3" t="s">
        <v>867</v>
      </c>
      <c r="G403" s="3">
        <v>2.0</v>
      </c>
      <c r="H403" s="3" t="s">
        <v>19</v>
      </c>
      <c r="I403" s="3" t="s">
        <v>18</v>
      </c>
      <c r="J403" s="8">
        <v>10.0</v>
      </c>
      <c r="K403" s="3">
        <v>12.0</v>
      </c>
      <c r="L403" s="5" t="s">
        <v>20</v>
      </c>
    </row>
    <row r="404">
      <c r="A404" s="2" t="s">
        <v>404</v>
      </c>
      <c r="B404" s="2" t="s">
        <v>504</v>
      </c>
      <c r="C404" s="3" t="str">
        <f>UPPER("lpb sulsel 2023")</f>
        <v>LPB SULSEL 2023</v>
      </c>
      <c r="D404" s="3" t="s">
        <v>646</v>
      </c>
      <c r="E404" s="3" t="s">
        <v>868</v>
      </c>
      <c r="F404" s="3" t="s">
        <v>869</v>
      </c>
      <c r="G404" s="3">
        <v>2.0</v>
      </c>
      <c r="H404" s="3" t="s">
        <v>18</v>
      </c>
      <c r="I404" s="3" t="s">
        <v>18</v>
      </c>
      <c r="J404" s="3">
        <v>12.0</v>
      </c>
      <c r="K404" s="3">
        <v>12.0</v>
      </c>
      <c r="L404" s="5" t="s">
        <v>20</v>
      </c>
    </row>
    <row r="405">
      <c r="A405" s="2" t="s">
        <v>525</v>
      </c>
      <c r="B405" s="2" t="s">
        <v>78</v>
      </c>
      <c r="C405" s="4" t="s">
        <v>530</v>
      </c>
      <c r="D405" s="3" t="s">
        <v>646</v>
      </c>
      <c r="E405" s="4" t="s">
        <v>870</v>
      </c>
      <c r="F405" s="4" t="s">
        <v>871</v>
      </c>
      <c r="G405" s="4">
        <v>2.0</v>
      </c>
      <c r="H405" s="4" t="s">
        <v>18</v>
      </c>
      <c r="I405" s="4" t="s">
        <v>18</v>
      </c>
      <c r="J405" s="4">
        <v>12.0</v>
      </c>
      <c r="K405" s="4">
        <v>11.0</v>
      </c>
      <c r="L405" s="5" t="s">
        <v>20</v>
      </c>
    </row>
    <row r="406">
      <c r="A406" s="2" t="s">
        <v>525</v>
      </c>
      <c r="B406" s="2" t="s">
        <v>78</v>
      </c>
      <c r="C406" s="4" t="s">
        <v>530</v>
      </c>
      <c r="D406" s="3" t="s">
        <v>646</v>
      </c>
      <c r="E406" s="4" t="s">
        <v>872</v>
      </c>
      <c r="F406" s="4" t="s">
        <v>873</v>
      </c>
      <c r="G406" s="4">
        <v>2.0</v>
      </c>
      <c r="H406" s="4" t="s">
        <v>19</v>
      </c>
      <c r="I406" s="4" t="s">
        <v>18</v>
      </c>
      <c r="J406" s="4">
        <v>11.0</v>
      </c>
      <c r="K406" s="4">
        <v>11.0</v>
      </c>
      <c r="L406" s="5" t="s">
        <v>20</v>
      </c>
    </row>
    <row r="407">
      <c r="A407" s="2" t="s">
        <v>525</v>
      </c>
      <c r="B407" s="2" t="s">
        <v>265</v>
      </c>
      <c r="C407" s="4" t="s">
        <v>537</v>
      </c>
      <c r="D407" s="3" t="s">
        <v>646</v>
      </c>
      <c r="E407" s="4" t="s">
        <v>874</v>
      </c>
      <c r="F407" s="4" t="s">
        <v>875</v>
      </c>
      <c r="G407" s="4">
        <v>2.0</v>
      </c>
      <c r="H407" s="4" t="s">
        <v>19</v>
      </c>
      <c r="I407" s="4" t="s">
        <v>18</v>
      </c>
      <c r="J407" s="4">
        <v>12.0</v>
      </c>
      <c r="K407" s="4">
        <v>12.0</v>
      </c>
      <c r="L407" s="5" t="s">
        <v>20</v>
      </c>
    </row>
    <row r="408">
      <c r="A408" s="2" t="s">
        <v>525</v>
      </c>
      <c r="B408" s="2" t="s">
        <v>265</v>
      </c>
      <c r="C408" s="4" t="s">
        <v>537</v>
      </c>
      <c r="D408" s="3" t="s">
        <v>646</v>
      </c>
      <c r="E408" s="4" t="s">
        <v>876</v>
      </c>
      <c r="F408" s="4" t="s">
        <v>877</v>
      </c>
      <c r="G408" s="4">
        <v>1.0</v>
      </c>
      <c r="H408" s="4" t="s">
        <v>18</v>
      </c>
      <c r="I408" s="2"/>
      <c r="J408" s="4">
        <v>12.0</v>
      </c>
      <c r="K408" s="2"/>
      <c r="L408" s="5" t="s">
        <v>20</v>
      </c>
    </row>
    <row r="409">
      <c r="A409" s="2" t="s">
        <v>525</v>
      </c>
      <c r="B409" s="2" t="s">
        <v>546</v>
      </c>
      <c r="C409" s="4" t="s">
        <v>547</v>
      </c>
      <c r="D409" s="3" t="s">
        <v>646</v>
      </c>
      <c r="E409" s="4" t="s">
        <v>878</v>
      </c>
      <c r="F409" s="4" t="s">
        <v>879</v>
      </c>
      <c r="G409" s="4">
        <v>2.0</v>
      </c>
      <c r="H409" s="4" t="s">
        <v>18</v>
      </c>
      <c r="I409" s="4" t="s">
        <v>19</v>
      </c>
      <c r="J409" s="4">
        <v>9.0</v>
      </c>
      <c r="K409" s="4">
        <v>8.0</v>
      </c>
      <c r="L409" s="5" t="s">
        <v>25</v>
      </c>
    </row>
    <row r="410">
      <c r="A410" s="2" t="s">
        <v>525</v>
      </c>
      <c r="B410" s="2" t="s">
        <v>546</v>
      </c>
      <c r="C410" s="4" t="s">
        <v>547</v>
      </c>
      <c r="D410" s="3" t="s">
        <v>646</v>
      </c>
      <c r="E410" s="4" t="s">
        <v>880</v>
      </c>
      <c r="F410" s="4" t="s">
        <v>881</v>
      </c>
      <c r="G410" s="4">
        <v>2.0</v>
      </c>
      <c r="H410" s="4" t="s">
        <v>18</v>
      </c>
      <c r="I410" s="4" t="s">
        <v>18</v>
      </c>
      <c r="J410" s="4">
        <v>8.0</v>
      </c>
      <c r="K410" s="4">
        <v>8.0</v>
      </c>
      <c r="L410" s="5" t="s">
        <v>25</v>
      </c>
    </row>
    <row r="411">
      <c r="A411" s="2" t="s">
        <v>525</v>
      </c>
      <c r="B411" s="2" t="s">
        <v>546</v>
      </c>
      <c r="C411" s="4" t="s">
        <v>547</v>
      </c>
      <c r="D411" s="3" t="s">
        <v>646</v>
      </c>
      <c r="E411" s="4" t="s">
        <v>882</v>
      </c>
      <c r="F411" s="4" t="s">
        <v>883</v>
      </c>
      <c r="G411" s="4">
        <v>2.0</v>
      </c>
      <c r="H411" s="4" t="s">
        <v>19</v>
      </c>
      <c r="I411" s="4" t="s">
        <v>18</v>
      </c>
      <c r="J411" s="4">
        <v>8.0</v>
      </c>
      <c r="K411" s="4">
        <v>9.0</v>
      </c>
      <c r="L411" s="5" t="s">
        <v>25</v>
      </c>
    </row>
    <row r="412">
      <c r="A412" s="2" t="s">
        <v>525</v>
      </c>
      <c r="B412" s="2" t="s">
        <v>558</v>
      </c>
      <c r="C412" s="4" t="s">
        <v>559</v>
      </c>
      <c r="D412" s="3" t="s">
        <v>646</v>
      </c>
      <c r="E412" s="4" t="s">
        <v>884</v>
      </c>
      <c r="F412" s="4" t="s">
        <v>885</v>
      </c>
      <c r="G412" s="4">
        <v>2.0</v>
      </c>
      <c r="H412" s="4" t="s">
        <v>18</v>
      </c>
      <c r="I412" s="4" t="s">
        <v>18</v>
      </c>
      <c r="J412" s="4">
        <v>11.0</v>
      </c>
      <c r="K412" s="4">
        <v>11.0</v>
      </c>
      <c r="L412" s="5" t="s">
        <v>20</v>
      </c>
    </row>
    <row r="413">
      <c r="A413" s="2" t="s">
        <v>525</v>
      </c>
      <c r="B413" s="2" t="s">
        <v>558</v>
      </c>
      <c r="C413" s="4" t="s">
        <v>559</v>
      </c>
      <c r="D413" s="3" t="s">
        <v>646</v>
      </c>
      <c r="E413" s="4" t="s">
        <v>886</v>
      </c>
      <c r="F413" s="4" t="s">
        <v>887</v>
      </c>
      <c r="G413" s="4">
        <v>2.0</v>
      </c>
      <c r="H413" s="4" t="s">
        <v>19</v>
      </c>
      <c r="I413" s="4" t="s">
        <v>19</v>
      </c>
      <c r="J413" s="4">
        <v>11.0</v>
      </c>
      <c r="K413" s="4">
        <v>11.0</v>
      </c>
      <c r="L413" s="5" t="s">
        <v>20</v>
      </c>
    </row>
    <row r="414">
      <c r="A414" s="2" t="s">
        <v>525</v>
      </c>
      <c r="B414" s="2" t="s">
        <v>558</v>
      </c>
      <c r="C414" s="4" t="s">
        <v>559</v>
      </c>
      <c r="D414" s="3" t="s">
        <v>646</v>
      </c>
      <c r="E414" s="4" t="s">
        <v>888</v>
      </c>
      <c r="F414" s="4" t="s">
        <v>889</v>
      </c>
      <c r="G414" s="4">
        <v>2.0</v>
      </c>
      <c r="H414" s="4" t="s">
        <v>18</v>
      </c>
      <c r="I414" s="4" t="s">
        <v>18</v>
      </c>
      <c r="J414" s="4">
        <v>12.0</v>
      </c>
      <c r="K414" s="4">
        <v>12.0</v>
      </c>
      <c r="L414" s="5" t="s">
        <v>20</v>
      </c>
    </row>
    <row r="415">
      <c r="A415" s="2" t="s">
        <v>525</v>
      </c>
      <c r="B415" s="2" t="s">
        <v>558</v>
      </c>
      <c r="C415" s="4" t="s">
        <v>559</v>
      </c>
      <c r="D415" s="3" t="s">
        <v>646</v>
      </c>
      <c r="E415" s="4" t="s">
        <v>890</v>
      </c>
      <c r="F415" s="4" t="s">
        <v>891</v>
      </c>
      <c r="G415" s="4">
        <v>1.0</v>
      </c>
      <c r="H415" s="4" t="s">
        <v>19</v>
      </c>
      <c r="I415" s="2"/>
      <c r="J415" s="4">
        <v>12.0</v>
      </c>
      <c r="K415" s="2"/>
      <c r="L415" s="5" t="s">
        <v>20</v>
      </c>
    </row>
    <row r="416">
      <c r="A416" s="2" t="s">
        <v>525</v>
      </c>
      <c r="B416" s="2" t="s">
        <v>558</v>
      </c>
      <c r="C416" s="4" t="s">
        <v>559</v>
      </c>
      <c r="D416" s="3" t="s">
        <v>646</v>
      </c>
      <c r="E416" s="4" t="s">
        <v>892</v>
      </c>
      <c r="F416" s="4" t="s">
        <v>893</v>
      </c>
      <c r="G416" s="4">
        <v>2.0</v>
      </c>
      <c r="H416" s="4" t="s">
        <v>18</v>
      </c>
      <c r="I416" s="4" t="s">
        <v>19</v>
      </c>
      <c r="J416" s="4">
        <v>12.0</v>
      </c>
      <c r="K416" s="4">
        <v>12.0</v>
      </c>
      <c r="L416" s="5" t="s">
        <v>20</v>
      </c>
    </row>
    <row r="417">
      <c r="A417" s="2" t="s">
        <v>525</v>
      </c>
      <c r="B417" s="2" t="s">
        <v>558</v>
      </c>
      <c r="C417" s="4" t="s">
        <v>559</v>
      </c>
      <c r="D417" s="3" t="s">
        <v>646</v>
      </c>
      <c r="E417" s="4" t="s">
        <v>894</v>
      </c>
      <c r="F417" s="4" t="s">
        <v>895</v>
      </c>
      <c r="G417" s="4">
        <v>2.0</v>
      </c>
      <c r="H417" s="4" t="s">
        <v>18</v>
      </c>
      <c r="I417" s="4" t="s">
        <v>18</v>
      </c>
      <c r="J417" s="4">
        <v>12.0</v>
      </c>
      <c r="K417" s="4">
        <v>12.0</v>
      </c>
      <c r="L417" s="5" t="s">
        <v>20</v>
      </c>
    </row>
    <row r="418">
      <c r="A418" s="2" t="s">
        <v>525</v>
      </c>
      <c r="B418" s="2" t="s">
        <v>558</v>
      </c>
      <c r="C418" s="4" t="s">
        <v>559</v>
      </c>
      <c r="D418" s="3" t="s">
        <v>646</v>
      </c>
      <c r="E418" s="4" t="s">
        <v>896</v>
      </c>
      <c r="F418" s="4" t="s">
        <v>897</v>
      </c>
      <c r="G418" s="4">
        <v>2.0</v>
      </c>
      <c r="H418" s="4" t="s">
        <v>19</v>
      </c>
      <c r="I418" s="4" t="s">
        <v>18</v>
      </c>
      <c r="J418" s="4">
        <v>12.0</v>
      </c>
      <c r="K418" s="4">
        <v>12.0</v>
      </c>
      <c r="L418" s="5" t="s">
        <v>20</v>
      </c>
    </row>
    <row r="419">
      <c r="A419" s="2" t="s">
        <v>525</v>
      </c>
      <c r="B419" s="2" t="s">
        <v>584</v>
      </c>
      <c r="C419" s="4" t="s">
        <v>585</v>
      </c>
      <c r="D419" s="3" t="s">
        <v>646</v>
      </c>
      <c r="E419" s="4" t="s">
        <v>898</v>
      </c>
      <c r="F419" s="4" t="s">
        <v>899</v>
      </c>
      <c r="G419" s="4">
        <v>2.0</v>
      </c>
      <c r="H419" s="4" t="s">
        <v>19</v>
      </c>
      <c r="I419" s="4" t="s">
        <v>18</v>
      </c>
      <c r="J419" s="4">
        <v>11.0</v>
      </c>
      <c r="K419" s="4">
        <v>11.0</v>
      </c>
      <c r="L419" s="5" t="s">
        <v>20</v>
      </c>
    </row>
    <row r="420">
      <c r="A420" s="2" t="s">
        <v>525</v>
      </c>
      <c r="B420" s="2" t="s">
        <v>584</v>
      </c>
      <c r="C420" s="4" t="s">
        <v>585</v>
      </c>
      <c r="D420" s="3" t="s">
        <v>646</v>
      </c>
      <c r="E420" s="4" t="s">
        <v>900</v>
      </c>
      <c r="F420" s="4" t="s">
        <v>901</v>
      </c>
      <c r="G420" s="4">
        <v>2.0</v>
      </c>
      <c r="H420" s="4" t="s">
        <v>18</v>
      </c>
      <c r="I420" s="4" t="s">
        <v>18</v>
      </c>
      <c r="J420" s="4">
        <v>11.0</v>
      </c>
      <c r="K420" s="4">
        <v>10.0</v>
      </c>
      <c r="L420" s="5" t="s">
        <v>20</v>
      </c>
    </row>
    <row r="421">
      <c r="A421" s="2" t="s">
        <v>525</v>
      </c>
      <c r="B421" s="2" t="s">
        <v>584</v>
      </c>
      <c r="C421" s="4" t="s">
        <v>585</v>
      </c>
      <c r="D421" s="3" t="s">
        <v>646</v>
      </c>
      <c r="E421" s="4" t="s">
        <v>902</v>
      </c>
      <c r="F421" s="4" t="s">
        <v>903</v>
      </c>
      <c r="G421" s="4">
        <v>2.0</v>
      </c>
      <c r="H421" s="4" t="s">
        <v>18</v>
      </c>
      <c r="I421" s="4" t="s">
        <v>18</v>
      </c>
      <c r="J421" s="4">
        <v>12.0</v>
      </c>
      <c r="K421" s="4">
        <v>12.0</v>
      </c>
      <c r="L421" s="5" t="s">
        <v>20</v>
      </c>
    </row>
    <row r="422">
      <c r="A422" s="2" t="s">
        <v>525</v>
      </c>
      <c r="B422" s="2" t="s">
        <v>602</v>
      </c>
      <c r="C422" s="4" t="s">
        <v>603</v>
      </c>
      <c r="D422" s="3" t="s">
        <v>646</v>
      </c>
      <c r="E422" s="4" t="s">
        <v>904</v>
      </c>
      <c r="F422" s="4" t="s">
        <v>905</v>
      </c>
      <c r="G422" s="4">
        <v>2.0</v>
      </c>
      <c r="H422" s="4" t="s">
        <v>18</v>
      </c>
      <c r="I422" s="4" t="s">
        <v>18</v>
      </c>
      <c r="J422" s="4">
        <v>11.0</v>
      </c>
      <c r="K422" s="4">
        <v>11.0</v>
      </c>
      <c r="L422" s="5" t="s">
        <v>20</v>
      </c>
    </row>
    <row r="423">
      <c r="A423" s="2" t="s">
        <v>525</v>
      </c>
      <c r="B423" s="2" t="s">
        <v>602</v>
      </c>
      <c r="C423" s="4" t="s">
        <v>603</v>
      </c>
      <c r="D423" s="3" t="s">
        <v>646</v>
      </c>
      <c r="E423" s="4" t="s">
        <v>906</v>
      </c>
      <c r="F423" s="4" t="s">
        <v>907</v>
      </c>
      <c r="G423" s="4">
        <v>2.0</v>
      </c>
      <c r="H423" s="4" t="s">
        <v>19</v>
      </c>
      <c r="I423" s="4" t="s">
        <v>19</v>
      </c>
      <c r="J423" s="4">
        <v>11.0</v>
      </c>
      <c r="K423" s="4">
        <v>10.0</v>
      </c>
      <c r="L423" s="5" t="s">
        <v>20</v>
      </c>
    </row>
    <row r="424">
      <c r="A424" s="2" t="s">
        <v>525</v>
      </c>
      <c r="B424" s="2" t="s">
        <v>602</v>
      </c>
      <c r="C424" s="4" t="s">
        <v>603</v>
      </c>
      <c r="D424" s="3" t="s">
        <v>646</v>
      </c>
      <c r="E424" s="4" t="s">
        <v>908</v>
      </c>
      <c r="F424" s="4" t="s">
        <v>909</v>
      </c>
      <c r="G424" s="4">
        <v>2.0</v>
      </c>
      <c r="H424" s="4" t="s">
        <v>18</v>
      </c>
      <c r="I424" s="4" t="s">
        <v>18</v>
      </c>
      <c r="J424" s="4">
        <v>12.0</v>
      </c>
      <c r="K424" s="4">
        <v>12.0</v>
      </c>
      <c r="L424" s="5" t="s">
        <v>20</v>
      </c>
    </row>
    <row r="425">
      <c r="A425" s="2" t="s">
        <v>525</v>
      </c>
      <c r="B425" s="2" t="s">
        <v>602</v>
      </c>
      <c r="C425" s="4" t="s">
        <v>603</v>
      </c>
      <c r="D425" s="3" t="s">
        <v>646</v>
      </c>
      <c r="E425" s="4" t="s">
        <v>910</v>
      </c>
      <c r="F425" s="4" t="s">
        <v>911</v>
      </c>
      <c r="G425" s="4">
        <v>2.0</v>
      </c>
      <c r="H425" s="4" t="s">
        <v>19</v>
      </c>
      <c r="I425" s="4" t="s">
        <v>19</v>
      </c>
      <c r="J425" s="4">
        <v>7.0</v>
      </c>
      <c r="K425" s="4">
        <v>7.0</v>
      </c>
      <c r="L425" s="5" t="s">
        <v>25</v>
      </c>
    </row>
    <row r="426">
      <c r="A426" s="2" t="s">
        <v>525</v>
      </c>
      <c r="B426" s="2" t="s">
        <v>602</v>
      </c>
      <c r="C426" s="4" t="s">
        <v>603</v>
      </c>
      <c r="D426" s="3" t="s">
        <v>646</v>
      </c>
      <c r="E426" s="4" t="s">
        <v>912</v>
      </c>
      <c r="F426" s="4" t="s">
        <v>913</v>
      </c>
      <c r="G426" s="4">
        <v>2.0</v>
      </c>
      <c r="H426" s="4" t="s">
        <v>19</v>
      </c>
      <c r="I426" s="4" t="s">
        <v>19</v>
      </c>
      <c r="J426" s="4">
        <v>10.0</v>
      </c>
      <c r="K426" s="4">
        <v>10.0</v>
      </c>
      <c r="L426" s="5" t="s">
        <v>20</v>
      </c>
    </row>
    <row r="427">
      <c r="A427" s="2" t="s">
        <v>525</v>
      </c>
      <c r="B427" s="2" t="s">
        <v>602</v>
      </c>
      <c r="C427" s="4" t="s">
        <v>603</v>
      </c>
      <c r="D427" s="3" t="s">
        <v>646</v>
      </c>
      <c r="E427" s="4" t="s">
        <v>914</v>
      </c>
      <c r="F427" s="4" t="s">
        <v>915</v>
      </c>
      <c r="G427" s="4">
        <v>2.0</v>
      </c>
      <c r="H427" s="4" t="s">
        <v>19</v>
      </c>
      <c r="I427" s="4" t="s">
        <v>19</v>
      </c>
      <c r="J427" s="4">
        <v>11.0</v>
      </c>
      <c r="K427" s="4">
        <v>11.0</v>
      </c>
      <c r="L427" s="5" t="s">
        <v>20</v>
      </c>
    </row>
    <row r="428">
      <c r="A428" s="2" t="s">
        <v>525</v>
      </c>
      <c r="B428" s="2" t="s">
        <v>602</v>
      </c>
      <c r="C428" s="4" t="s">
        <v>603</v>
      </c>
      <c r="D428" s="3" t="s">
        <v>646</v>
      </c>
      <c r="E428" s="4" t="s">
        <v>916</v>
      </c>
      <c r="F428" s="4" t="s">
        <v>917</v>
      </c>
      <c r="G428" s="4">
        <v>2.0</v>
      </c>
      <c r="H428" s="4" t="s">
        <v>18</v>
      </c>
      <c r="I428" s="4" t="s">
        <v>19</v>
      </c>
      <c r="J428" s="4">
        <v>10.0</v>
      </c>
      <c r="K428" s="4">
        <v>10.0</v>
      </c>
      <c r="L428" s="5" t="s">
        <v>20</v>
      </c>
    </row>
    <row r="429">
      <c r="A429" s="2" t="s">
        <v>525</v>
      </c>
      <c r="B429" s="2" t="s">
        <v>602</v>
      </c>
      <c r="C429" s="4" t="s">
        <v>603</v>
      </c>
      <c r="D429" s="3" t="s">
        <v>646</v>
      </c>
      <c r="E429" s="4" t="s">
        <v>918</v>
      </c>
      <c r="F429" s="4" t="s">
        <v>919</v>
      </c>
      <c r="G429" s="4">
        <v>1.0</v>
      </c>
      <c r="H429" s="4" t="s">
        <v>19</v>
      </c>
      <c r="I429" s="2"/>
      <c r="J429" s="4">
        <v>8.0</v>
      </c>
      <c r="K429" s="2"/>
      <c r="L429" s="5" t="s">
        <v>25</v>
      </c>
    </row>
    <row r="430">
      <c r="A430" s="2" t="s">
        <v>525</v>
      </c>
      <c r="B430" s="2" t="s">
        <v>602</v>
      </c>
      <c r="C430" s="4" t="s">
        <v>603</v>
      </c>
      <c r="D430" s="3" t="s">
        <v>646</v>
      </c>
      <c r="E430" s="4" t="s">
        <v>920</v>
      </c>
      <c r="F430" s="4" t="s">
        <v>921</v>
      </c>
      <c r="G430" s="4">
        <v>1.0</v>
      </c>
      <c r="H430" s="4" t="s">
        <v>18</v>
      </c>
      <c r="I430" s="2"/>
      <c r="J430" s="4">
        <v>7.0</v>
      </c>
      <c r="K430" s="2"/>
      <c r="L430" s="5" t="s">
        <v>25</v>
      </c>
    </row>
    <row r="431">
      <c r="A431" s="2" t="s">
        <v>525</v>
      </c>
      <c r="B431" s="2" t="s">
        <v>602</v>
      </c>
      <c r="C431" s="4" t="s">
        <v>603</v>
      </c>
      <c r="D431" s="3" t="s">
        <v>646</v>
      </c>
      <c r="E431" s="4" t="s">
        <v>922</v>
      </c>
      <c r="F431" s="4" t="s">
        <v>923</v>
      </c>
      <c r="G431" s="4">
        <v>2.0</v>
      </c>
      <c r="H431" s="4" t="s">
        <v>19</v>
      </c>
      <c r="I431" s="4" t="s">
        <v>18</v>
      </c>
      <c r="J431" s="4">
        <v>9.0</v>
      </c>
      <c r="K431" s="4">
        <v>9.0</v>
      </c>
      <c r="L431" s="5" t="s">
        <v>25</v>
      </c>
    </row>
    <row r="432">
      <c r="A432" s="2" t="s">
        <v>525</v>
      </c>
      <c r="B432" s="2" t="s">
        <v>602</v>
      </c>
      <c r="C432" s="4" t="s">
        <v>603</v>
      </c>
      <c r="D432" s="3" t="s">
        <v>646</v>
      </c>
      <c r="E432" s="4" t="s">
        <v>924</v>
      </c>
      <c r="F432" s="4" t="s">
        <v>925</v>
      </c>
      <c r="G432" s="4">
        <v>1.0</v>
      </c>
      <c r="H432" s="4" t="s">
        <v>19</v>
      </c>
      <c r="I432" s="2"/>
      <c r="J432" s="4">
        <v>9.0</v>
      </c>
      <c r="K432" s="2"/>
      <c r="L432" s="5" t="s">
        <v>25</v>
      </c>
    </row>
    <row r="433">
      <c r="A433" s="2" t="s">
        <v>525</v>
      </c>
      <c r="B433" s="2" t="s">
        <v>602</v>
      </c>
      <c r="C433" s="4" t="s">
        <v>603</v>
      </c>
      <c r="D433" s="3" t="s">
        <v>646</v>
      </c>
      <c r="E433" s="4" t="s">
        <v>926</v>
      </c>
      <c r="F433" s="4" t="s">
        <v>927</v>
      </c>
      <c r="G433" s="4">
        <v>2.0</v>
      </c>
      <c r="H433" s="4" t="s">
        <v>18</v>
      </c>
      <c r="I433" s="4" t="s">
        <v>18</v>
      </c>
      <c r="J433" s="4">
        <v>8.0</v>
      </c>
      <c r="K433" s="4">
        <v>8.0</v>
      </c>
      <c r="L433" s="5" t="s">
        <v>25</v>
      </c>
    </row>
    <row r="434">
      <c r="A434" s="2" t="s">
        <v>12</v>
      </c>
      <c r="B434" s="2" t="s">
        <v>13</v>
      </c>
      <c r="C434" s="3" t="s">
        <v>14</v>
      </c>
      <c r="D434" s="3" t="s">
        <v>928</v>
      </c>
      <c r="E434" s="3" t="s">
        <v>929</v>
      </c>
      <c r="F434" s="3" t="s">
        <v>930</v>
      </c>
      <c r="G434" s="3">
        <v>2.0</v>
      </c>
      <c r="H434" s="3" t="s">
        <v>18</v>
      </c>
      <c r="I434" s="3" t="s">
        <v>18</v>
      </c>
      <c r="J434" s="3">
        <v>12.0</v>
      </c>
      <c r="K434" s="3">
        <v>12.0</v>
      </c>
      <c r="L434" s="5" t="s">
        <v>20</v>
      </c>
    </row>
    <row r="435">
      <c r="A435" s="2" t="s">
        <v>12</v>
      </c>
      <c r="B435" s="2" t="s">
        <v>13</v>
      </c>
      <c r="C435" s="3" t="s">
        <v>14</v>
      </c>
      <c r="D435" s="3" t="s">
        <v>928</v>
      </c>
      <c r="E435" s="3" t="s">
        <v>931</v>
      </c>
      <c r="F435" s="3" t="s">
        <v>932</v>
      </c>
      <c r="G435" s="3">
        <v>2.0</v>
      </c>
      <c r="H435" s="3" t="s">
        <v>18</v>
      </c>
      <c r="I435" s="3" t="s">
        <v>18</v>
      </c>
      <c r="J435" s="3">
        <v>12.0</v>
      </c>
      <c r="K435" s="3">
        <v>12.0</v>
      </c>
      <c r="L435" s="5" t="s">
        <v>20</v>
      </c>
    </row>
    <row r="436">
      <c r="A436" s="2" t="s">
        <v>12</v>
      </c>
      <c r="B436" s="2" t="s">
        <v>13</v>
      </c>
      <c r="C436" s="3" t="s">
        <v>14</v>
      </c>
      <c r="D436" s="3" t="s">
        <v>928</v>
      </c>
      <c r="E436" s="3" t="s">
        <v>933</v>
      </c>
      <c r="F436" s="3" t="s">
        <v>934</v>
      </c>
      <c r="G436" s="3">
        <v>2.0</v>
      </c>
      <c r="H436" s="3" t="s">
        <v>18</v>
      </c>
      <c r="I436" s="3" t="s">
        <v>18</v>
      </c>
      <c r="J436" s="3">
        <v>11.0</v>
      </c>
      <c r="K436" s="3">
        <v>11.0</v>
      </c>
      <c r="L436" s="5" t="s">
        <v>20</v>
      </c>
    </row>
    <row r="437">
      <c r="A437" s="2" t="s">
        <v>12</v>
      </c>
      <c r="B437" s="2" t="s">
        <v>26</v>
      </c>
      <c r="C437" s="3" t="s">
        <v>27</v>
      </c>
      <c r="D437" s="3" t="s">
        <v>928</v>
      </c>
      <c r="E437" s="3" t="s">
        <v>935</v>
      </c>
      <c r="F437" s="3" t="s">
        <v>936</v>
      </c>
      <c r="G437" s="3">
        <v>2.0</v>
      </c>
      <c r="H437" s="3" t="s">
        <v>18</v>
      </c>
      <c r="I437" s="3" t="s">
        <v>18</v>
      </c>
      <c r="J437" s="3">
        <v>11.0</v>
      </c>
      <c r="K437" s="3">
        <v>11.0</v>
      </c>
      <c r="L437" s="5" t="s">
        <v>20</v>
      </c>
    </row>
    <row r="438">
      <c r="A438" s="2" t="s">
        <v>12</v>
      </c>
      <c r="B438" s="2" t="s">
        <v>26</v>
      </c>
      <c r="C438" s="3" t="s">
        <v>27</v>
      </c>
      <c r="D438" s="3" t="s">
        <v>928</v>
      </c>
      <c r="E438" s="3" t="s">
        <v>937</v>
      </c>
      <c r="F438" s="3" t="s">
        <v>938</v>
      </c>
      <c r="G438" s="3">
        <v>1.0</v>
      </c>
      <c r="H438" s="3" t="s">
        <v>18</v>
      </c>
      <c r="I438" s="2"/>
      <c r="J438" s="3">
        <v>11.0</v>
      </c>
      <c r="K438" s="2"/>
      <c r="L438" s="5" t="s">
        <v>20</v>
      </c>
    </row>
    <row r="439">
      <c r="A439" s="2" t="s">
        <v>12</v>
      </c>
      <c r="B439" s="2" t="s">
        <v>26</v>
      </c>
      <c r="C439" s="3" t="s">
        <v>27</v>
      </c>
      <c r="D439" s="3" t="s">
        <v>928</v>
      </c>
      <c r="E439" s="3" t="s">
        <v>939</v>
      </c>
      <c r="F439" s="3" t="s">
        <v>940</v>
      </c>
      <c r="G439" s="3">
        <v>2.0</v>
      </c>
      <c r="H439" s="3" t="s">
        <v>18</v>
      </c>
      <c r="I439" s="3" t="s">
        <v>18</v>
      </c>
      <c r="J439" s="3">
        <v>12.0</v>
      </c>
      <c r="K439" s="3">
        <v>12.0</v>
      </c>
      <c r="L439" s="5" t="s">
        <v>20</v>
      </c>
    </row>
    <row r="440">
      <c r="A440" s="2" t="s">
        <v>12</v>
      </c>
      <c r="B440" s="2" t="s">
        <v>26</v>
      </c>
      <c r="C440" s="3" t="s">
        <v>27</v>
      </c>
      <c r="D440" s="3" t="s">
        <v>928</v>
      </c>
      <c r="E440" s="3" t="s">
        <v>941</v>
      </c>
      <c r="F440" s="3" t="s">
        <v>942</v>
      </c>
      <c r="G440" s="3">
        <v>2.0</v>
      </c>
      <c r="H440" s="3" t="s">
        <v>19</v>
      </c>
      <c r="I440" s="3" t="s">
        <v>19</v>
      </c>
      <c r="J440" s="3">
        <v>11.0</v>
      </c>
      <c r="K440" s="3">
        <v>11.0</v>
      </c>
      <c r="L440" s="5" t="s">
        <v>20</v>
      </c>
    </row>
    <row r="441">
      <c r="A441" s="2" t="s">
        <v>12</v>
      </c>
      <c r="B441" s="2" t="s">
        <v>26</v>
      </c>
      <c r="C441" s="3" t="s">
        <v>27</v>
      </c>
      <c r="D441" s="3" t="s">
        <v>928</v>
      </c>
      <c r="E441" s="3" t="s">
        <v>943</v>
      </c>
      <c r="F441" s="3" t="s">
        <v>944</v>
      </c>
      <c r="G441" s="3">
        <v>2.0</v>
      </c>
      <c r="H441" s="3" t="s">
        <v>19</v>
      </c>
      <c r="I441" s="3" t="s">
        <v>19</v>
      </c>
      <c r="J441" s="3">
        <v>12.0</v>
      </c>
      <c r="K441" s="3">
        <v>12.0</v>
      </c>
      <c r="L441" s="5" t="s">
        <v>20</v>
      </c>
    </row>
    <row r="442">
      <c r="A442" s="2" t="s">
        <v>12</v>
      </c>
      <c r="B442" s="2" t="s">
        <v>60</v>
      </c>
      <c r="C442" s="3" t="s">
        <v>61</v>
      </c>
      <c r="D442" s="3" t="s">
        <v>928</v>
      </c>
      <c r="E442" s="3" t="s">
        <v>945</v>
      </c>
      <c r="F442" s="3" t="s">
        <v>946</v>
      </c>
      <c r="G442" s="3">
        <v>1.0</v>
      </c>
      <c r="H442" s="3" t="s">
        <v>19</v>
      </c>
      <c r="I442" s="2"/>
      <c r="J442" s="3">
        <v>9.0</v>
      </c>
      <c r="K442" s="2"/>
      <c r="L442" s="5" t="s">
        <v>25</v>
      </c>
    </row>
    <row r="443">
      <c r="A443" s="2" t="s">
        <v>12</v>
      </c>
      <c r="B443" s="2" t="s">
        <v>60</v>
      </c>
      <c r="C443" s="3" t="s">
        <v>61</v>
      </c>
      <c r="D443" s="3" t="s">
        <v>928</v>
      </c>
      <c r="E443" s="3" t="s">
        <v>947</v>
      </c>
      <c r="F443" s="3" t="s">
        <v>948</v>
      </c>
      <c r="G443" s="3">
        <v>1.0</v>
      </c>
      <c r="H443" s="3" t="s">
        <v>19</v>
      </c>
      <c r="I443" s="2"/>
      <c r="J443" s="3">
        <v>11.0</v>
      </c>
      <c r="K443" s="2"/>
      <c r="L443" s="5" t="s">
        <v>20</v>
      </c>
    </row>
    <row r="444">
      <c r="A444" s="2" t="s">
        <v>12</v>
      </c>
      <c r="B444" s="2" t="s">
        <v>60</v>
      </c>
      <c r="C444" s="3" t="s">
        <v>61</v>
      </c>
      <c r="D444" s="3" t="s">
        <v>928</v>
      </c>
      <c r="E444" s="3" t="s">
        <v>949</v>
      </c>
      <c r="F444" s="3" t="s">
        <v>950</v>
      </c>
      <c r="G444" s="3">
        <v>2.0</v>
      </c>
      <c r="H444" s="3" t="s">
        <v>18</v>
      </c>
      <c r="I444" s="3" t="s">
        <v>18</v>
      </c>
      <c r="J444" s="3">
        <v>10.0</v>
      </c>
      <c r="K444" s="3">
        <v>10.0</v>
      </c>
      <c r="L444" s="5" t="s">
        <v>20</v>
      </c>
    </row>
    <row r="445">
      <c r="A445" s="2" t="s">
        <v>12</v>
      </c>
      <c r="B445" s="2" t="s">
        <v>60</v>
      </c>
      <c r="C445" s="3" t="s">
        <v>61</v>
      </c>
      <c r="D445" s="3" t="s">
        <v>928</v>
      </c>
      <c r="E445" s="3" t="s">
        <v>951</v>
      </c>
      <c r="F445" s="3" t="s">
        <v>952</v>
      </c>
      <c r="G445" s="3">
        <v>2.0</v>
      </c>
      <c r="H445" s="3" t="s">
        <v>18</v>
      </c>
      <c r="I445" s="3" t="s">
        <v>18</v>
      </c>
      <c r="J445" s="3">
        <v>9.0</v>
      </c>
      <c r="K445" s="3">
        <v>9.0</v>
      </c>
      <c r="L445" s="5" t="s">
        <v>25</v>
      </c>
    </row>
    <row r="446">
      <c r="A446" s="2" t="s">
        <v>12</v>
      </c>
      <c r="B446" s="2" t="s">
        <v>60</v>
      </c>
      <c r="C446" s="3" t="s">
        <v>61</v>
      </c>
      <c r="D446" s="3" t="s">
        <v>928</v>
      </c>
      <c r="E446" s="3" t="s">
        <v>953</v>
      </c>
      <c r="F446" s="3" t="s">
        <v>954</v>
      </c>
      <c r="G446" s="3">
        <v>2.0</v>
      </c>
      <c r="H446" s="3" t="s">
        <v>18</v>
      </c>
      <c r="I446" s="3" t="s">
        <v>18</v>
      </c>
      <c r="J446" s="3">
        <v>11.0</v>
      </c>
      <c r="K446" s="3">
        <v>11.0</v>
      </c>
      <c r="L446" s="5" t="s">
        <v>20</v>
      </c>
    </row>
    <row r="447">
      <c r="A447" s="2" t="s">
        <v>12</v>
      </c>
      <c r="B447" s="2" t="s">
        <v>68</v>
      </c>
      <c r="C447" s="3" t="s">
        <v>69</v>
      </c>
      <c r="D447" s="3" t="s">
        <v>928</v>
      </c>
      <c r="E447" s="3" t="s">
        <v>955</v>
      </c>
      <c r="F447" s="3" t="s">
        <v>956</v>
      </c>
      <c r="G447" s="3">
        <v>1.0</v>
      </c>
      <c r="H447" s="3" t="s">
        <v>19</v>
      </c>
      <c r="I447" s="2"/>
      <c r="J447" s="3">
        <v>11.0</v>
      </c>
      <c r="K447" s="2"/>
      <c r="L447" s="5" t="s">
        <v>20</v>
      </c>
    </row>
    <row r="448">
      <c r="A448" s="2" t="s">
        <v>12</v>
      </c>
      <c r="B448" s="2" t="s">
        <v>68</v>
      </c>
      <c r="C448" s="3" t="s">
        <v>69</v>
      </c>
      <c r="D448" s="3" t="s">
        <v>928</v>
      </c>
      <c r="E448" s="3" t="s">
        <v>957</v>
      </c>
      <c r="F448" s="3" t="s">
        <v>958</v>
      </c>
      <c r="G448" s="3">
        <v>2.0</v>
      </c>
      <c r="H448" s="3" t="s">
        <v>19</v>
      </c>
      <c r="I448" s="3" t="s">
        <v>19</v>
      </c>
      <c r="J448" s="3">
        <v>9.0</v>
      </c>
      <c r="K448" s="3">
        <v>9.0</v>
      </c>
      <c r="L448" s="5" t="s">
        <v>25</v>
      </c>
    </row>
    <row r="449">
      <c r="A449" s="2" t="s">
        <v>12</v>
      </c>
      <c r="B449" s="2" t="s">
        <v>68</v>
      </c>
      <c r="C449" s="3" t="s">
        <v>69</v>
      </c>
      <c r="D449" s="3" t="s">
        <v>928</v>
      </c>
      <c r="E449" s="3" t="s">
        <v>959</v>
      </c>
      <c r="F449" s="3" t="s">
        <v>960</v>
      </c>
      <c r="G449" s="3">
        <v>2.0</v>
      </c>
      <c r="H449" s="3" t="s">
        <v>18</v>
      </c>
      <c r="I449" s="3" t="s">
        <v>18</v>
      </c>
      <c r="J449" s="3">
        <v>9.0</v>
      </c>
      <c r="K449" s="3">
        <v>9.0</v>
      </c>
      <c r="L449" s="5" t="s">
        <v>25</v>
      </c>
    </row>
    <row r="450">
      <c r="A450" s="2" t="s">
        <v>12</v>
      </c>
      <c r="B450" s="2" t="s">
        <v>68</v>
      </c>
      <c r="C450" s="3" t="s">
        <v>69</v>
      </c>
      <c r="D450" s="3" t="s">
        <v>928</v>
      </c>
      <c r="E450" s="3" t="s">
        <v>961</v>
      </c>
      <c r="F450" s="3" t="s">
        <v>962</v>
      </c>
      <c r="G450" s="3">
        <v>1.0</v>
      </c>
      <c r="H450" s="3" t="s">
        <v>19</v>
      </c>
      <c r="I450" s="2"/>
      <c r="J450" s="3">
        <v>8.0</v>
      </c>
      <c r="K450" s="2"/>
      <c r="L450" s="5" t="s">
        <v>25</v>
      </c>
    </row>
    <row r="451">
      <c r="A451" s="2" t="s">
        <v>12</v>
      </c>
      <c r="B451" s="2" t="s">
        <v>68</v>
      </c>
      <c r="C451" s="3" t="s">
        <v>69</v>
      </c>
      <c r="D451" s="3" t="s">
        <v>928</v>
      </c>
      <c r="E451" s="3" t="s">
        <v>963</v>
      </c>
      <c r="F451" s="3" t="s">
        <v>964</v>
      </c>
      <c r="G451" s="3">
        <v>1.0</v>
      </c>
      <c r="H451" s="3" t="s">
        <v>19</v>
      </c>
      <c r="I451" s="2"/>
      <c r="J451" s="3">
        <v>9.0</v>
      </c>
      <c r="K451" s="2"/>
      <c r="L451" s="5" t="s">
        <v>25</v>
      </c>
    </row>
    <row r="452">
      <c r="A452" s="2" t="s">
        <v>12</v>
      </c>
      <c r="B452" s="2" t="s">
        <v>68</v>
      </c>
      <c r="C452" s="3" t="s">
        <v>69</v>
      </c>
      <c r="D452" s="3" t="s">
        <v>928</v>
      </c>
      <c r="E452" s="3" t="s">
        <v>965</v>
      </c>
      <c r="F452" s="3" t="s">
        <v>966</v>
      </c>
      <c r="G452" s="3">
        <v>2.0</v>
      </c>
      <c r="H452" s="3" t="s">
        <v>18</v>
      </c>
      <c r="I452" s="3" t="s">
        <v>18</v>
      </c>
      <c r="J452" s="3">
        <v>9.0</v>
      </c>
      <c r="K452" s="3">
        <v>9.0</v>
      </c>
      <c r="L452" s="5" t="s">
        <v>25</v>
      </c>
    </row>
    <row r="453">
      <c r="A453" s="2" t="s">
        <v>12</v>
      </c>
      <c r="B453" s="2" t="s">
        <v>68</v>
      </c>
      <c r="C453" s="3" t="s">
        <v>69</v>
      </c>
      <c r="D453" s="3" t="s">
        <v>928</v>
      </c>
      <c r="E453" s="3" t="s">
        <v>967</v>
      </c>
      <c r="F453" s="3" t="s">
        <v>968</v>
      </c>
      <c r="G453" s="3">
        <v>2.0</v>
      </c>
      <c r="H453" s="3" t="s">
        <v>19</v>
      </c>
      <c r="I453" s="3" t="s">
        <v>19</v>
      </c>
      <c r="J453" s="3">
        <v>8.0</v>
      </c>
      <c r="K453" s="3">
        <v>8.0</v>
      </c>
      <c r="L453" s="5" t="s">
        <v>25</v>
      </c>
    </row>
    <row r="454">
      <c r="A454" s="2" t="s">
        <v>12</v>
      </c>
      <c r="B454" s="2" t="s">
        <v>68</v>
      </c>
      <c r="C454" s="3" t="s">
        <v>69</v>
      </c>
      <c r="D454" s="3" t="s">
        <v>928</v>
      </c>
      <c r="E454" s="3" t="s">
        <v>969</v>
      </c>
      <c r="F454" s="3" t="s">
        <v>970</v>
      </c>
      <c r="G454" s="3">
        <v>2.0</v>
      </c>
      <c r="H454" s="3" t="s">
        <v>19</v>
      </c>
      <c r="I454" s="3" t="s">
        <v>19</v>
      </c>
      <c r="J454" s="3">
        <v>8.0</v>
      </c>
      <c r="K454" s="3">
        <v>8.0</v>
      </c>
      <c r="L454" s="5" t="s">
        <v>25</v>
      </c>
    </row>
    <row r="455">
      <c r="A455" s="2" t="s">
        <v>12</v>
      </c>
      <c r="B455" s="2" t="s">
        <v>68</v>
      </c>
      <c r="C455" s="3" t="s">
        <v>69</v>
      </c>
      <c r="D455" s="3" t="s">
        <v>928</v>
      </c>
      <c r="E455" s="3" t="s">
        <v>971</v>
      </c>
      <c r="F455" s="3" t="s">
        <v>972</v>
      </c>
      <c r="G455" s="3">
        <v>2.0</v>
      </c>
      <c r="H455" s="3" t="s">
        <v>18</v>
      </c>
      <c r="I455" s="3" t="s">
        <v>18</v>
      </c>
      <c r="J455" s="3">
        <v>8.0</v>
      </c>
      <c r="K455" s="3">
        <v>8.0</v>
      </c>
      <c r="L455" s="5" t="s">
        <v>25</v>
      </c>
    </row>
    <row r="456">
      <c r="A456" s="2" t="s">
        <v>12</v>
      </c>
      <c r="B456" s="2" t="s">
        <v>68</v>
      </c>
      <c r="C456" s="3" t="s">
        <v>69</v>
      </c>
      <c r="D456" s="3" t="s">
        <v>928</v>
      </c>
      <c r="E456" s="3" t="s">
        <v>973</v>
      </c>
      <c r="F456" s="3" t="s">
        <v>974</v>
      </c>
      <c r="G456" s="3">
        <v>2.0</v>
      </c>
      <c r="H456" s="3" t="s">
        <v>18</v>
      </c>
      <c r="I456" s="3" t="s">
        <v>18</v>
      </c>
      <c r="J456" s="3">
        <v>9.0</v>
      </c>
      <c r="K456" s="3">
        <v>9.0</v>
      </c>
      <c r="L456" s="5" t="s">
        <v>25</v>
      </c>
    </row>
    <row r="457">
      <c r="A457" s="2" t="s">
        <v>12</v>
      </c>
      <c r="B457" s="2" t="s">
        <v>68</v>
      </c>
      <c r="C457" s="3" t="s">
        <v>69</v>
      </c>
      <c r="D457" s="3" t="s">
        <v>928</v>
      </c>
      <c r="E457" s="3" t="s">
        <v>975</v>
      </c>
      <c r="F457" s="3" t="s">
        <v>976</v>
      </c>
      <c r="G457" s="3">
        <v>1.0</v>
      </c>
      <c r="H457" s="3" t="s">
        <v>19</v>
      </c>
      <c r="I457" s="2"/>
      <c r="J457" s="3">
        <v>12.0</v>
      </c>
      <c r="K457" s="2"/>
      <c r="L457" s="5" t="s">
        <v>20</v>
      </c>
    </row>
    <row r="458">
      <c r="A458" s="2" t="s">
        <v>12</v>
      </c>
      <c r="B458" s="2" t="s">
        <v>78</v>
      </c>
      <c r="C458" s="3" t="s">
        <v>79</v>
      </c>
      <c r="D458" s="3" t="s">
        <v>928</v>
      </c>
      <c r="E458" s="3" t="s">
        <v>977</v>
      </c>
      <c r="F458" s="3" t="s">
        <v>978</v>
      </c>
      <c r="G458" s="3">
        <v>2.0</v>
      </c>
      <c r="H458" s="3" t="s">
        <v>19</v>
      </c>
      <c r="I458" s="3" t="s">
        <v>19</v>
      </c>
      <c r="J458" s="3">
        <v>11.0</v>
      </c>
      <c r="K458" s="3">
        <v>11.0</v>
      </c>
      <c r="L458" s="5" t="s">
        <v>20</v>
      </c>
    </row>
    <row r="459">
      <c r="A459" s="2" t="s">
        <v>12</v>
      </c>
      <c r="B459" s="2" t="s">
        <v>78</v>
      </c>
      <c r="C459" s="3" t="s">
        <v>79</v>
      </c>
      <c r="D459" s="3" t="s">
        <v>928</v>
      </c>
      <c r="E459" s="3" t="s">
        <v>979</v>
      </c>
      <c r="F459" s="3" t="s">
        <v>980</v>
      </c>
      <c r="G459" s="3">
        <v>2.0</v>
      </c>
      <c r="H459" s="3" t="s">
        <v>19</v>
      </c>
      <c r="I459" s="3" t="s">
        <v>19</v>
      </c>
      <c r="J459" s="3">
        <v>11.0</v>
      </c>
      <c r="K459" s="3">
        <v>11.0</v>
      </c>
      <c r="L459" s="5" t="s">
        <v>20</v>
      </c>
    </row>
    <row r="460">
      <c r="A460" s="2" t="s">
        <v>12</v>
      </c>
      <c r="B460" s="2" t="s">
        <v>78</v>
      </c>
      <c r="C460" s="3" t="s">
        <v>79</v>
      </c>
      <c r="D460" s="3" t="s">
        <v>928</v>
      </c>
      <c r="E460" s="3" t="s">
        <v>981</v>
      </c>
      <c r="F460" s="3" t="s">
        <v>982</v>
      </c>
      <c r="G460" s="3">
        <v>1.0</v>
      </c>
      <c r="H460" s="3" t="s">
        <v>18</v>
      </c>
      <c r="I460" s="2"/>
      <c r="J460" s="3">
        <v>9.0</v>
      </c>
      <c r="K460" s="2"/>
      <c r="L460" s="5" t="s">
        <v>25</v>
      </c>
    </row>
    <row r="461">
      <c r="A461" s="2" t="s">
        <v>12</v>
      </c>
      <c r="B461" s="2" t="s">
        <v>82</v>
      </c>
      <c r="C461" s="3" t="s">
        <v>83</v>
      </c>
      <c r="D461" s="3" t="s">
        <v>928</v>
      </c>
      <c r="E461" s="3" t="s">
        <v>983</v>
      </c>
      <c r="F461" s="3" t="s">
        <v>984</v>
      </c>
      <c r="G461" s="3">
        <v>1.0</v>
      </c>
      <c r="H461" s="3" t="s">
        <v>18</v>
      </c>
      <c r="I461" s="2"/>
      <c r="J461" s="3">
        <v>11.0</v>
      </c>
      <c r="K461" s="2"/>
      <c r="L461" s="5" t="s">
        <v>20</v>
      </c>
    </row>
    <row r="462">
      <c r="A462" s="2" t="s">
        <v>12</v>
      </c>
      <c r="B462" s="2" t="s">
        <v>82</v>
      </c>
      <c r="C462" s="3" t="s">
        <v>83</v>
      </c>
      <c r="D462" s="3" t="s">
        <v>928</v>
      </c>
      <c r="E462" s="3" t="s">
        <v>985</v>
      </c>
      <c r="F462" s="3" t="s">
        <v>986</v>
      </c>
      <c r="G462" s="3">
        <v>1.0</v>
      </c>
      <c r="H462" s="3" t="s">
        <v>19</v>
      </c>
      <c r="I462" s="2"/>
      <c r="J462" s="3">
        <v>9.0</v>
      </c>
      <c r="K462" s="2"/>
      <c r="L462" s="5" t="s">
        <v>25</v>
      </c>
    </row>
    <row r="463">
      <c r="A463" s="2" t="s">
        <v>12</v>
      </c>
      <c r="B463" s="2" t="s">
        <v>82</v>
      </c>
      <c r="C463" s="3" t="s">
        <v>83</v>
      </c>
      <c r="D463" s="3" t="s">
        <v>928</v>
      </c>
      <c r="E463" s="3" t="s">
        <v>987</v>
      </c>
      <c r="F463" s="3" t="s">
        <v>988</v>
      </c>
      <c r="G463" s="3">
        <v>1.0</v>
      </c>
      <c r="H463" s="3" t="s">
        <v>18</v>
      </c>
      <c r="I463" s="2"/>
      <c r="J463" s="3">
        <v>11.0</v>
      </c>
      <c r="K463" s="2"/>
      <c r="L463" s="5" t="s">
        <v>20</v>
      </c>
    </row>
    <row r="464">
      <c r="A464" s="2" t="s">
        <v>12</v>
      </c>
      <c r="B464" s="2" t="s">
        <v>82</v>
      </c>
      <c r="C464" s="3" t="s">
        <v>83</v>
      </c>
      <c r="D464" s="3" t="s">
        <v>928</v>
      </c>
      <c r="E464" s="3" t="s">
        <v>989</v>
      </c>
      <c r="F464" s="3" t="s">
        <v>990</v>
      </c>
      <c r="G464" s="3">
        <v>2.0</v>
      </c>
      <c r="H464" s="3" t="s">
        <v>19</v>
      </c>
      <c r="I464" s="3" t="s">
        <v>19</v>
      </c>
      <c r="J464" s="3">
        <v>11.0</v>
      </c>
      <c r="K464" s="3">
        <v>11.0</v>
      </c>
      <c r="L464" s="5" t="s">
        <v>20</v>
      </c>
    </row>
    <row r="465">
      <c r="A465" s="2" t="s">
        <v>12</v>
      </c>
      <c r="B465" s="2" t="s">
        <v>82</v>
      </c>
      <c r="C465" s="3" t="s">
        <v>83</v>
      </c>
      <c r="D465" s="3" t="s">
        <v>928</v>
      </c>
      <c r="E465" s="3" t="s">
        <v>991</v>
      </c>
      <c r="F465" s="3" t="s">
        <v>992</v>
      </c>
      <c r="G465" s="3">
        <v>2.0</v>
      </c>
      <c r="H465" s="3" t="s">
        <v>19</v>
      </c>
      <c r="I465" s="3" t="s">
        <v>19</v>
      </c>
      <c r="J465" s="3">
        <v>12.0</v>
      </c>
      <c r="K465" s="3">
        <v>12.0</v>
      </c>
      <c r="L465" s="5" t="s">
        <v>20</v>
      </c>
    </row>
    <row r="466">
      <c r="A466" s="2" t="s">
        <v>12</v>
      </c>
      <c r="B466" s="2" t="s">
        <v>92</v>
      </c>
      <c r="C466" s="3" t="s">
        <v>93</v>
      </c>
      <c r="D466" s="3" t="s">
        <v>928</v>
      </c>
      <c r="E466" s="3" t="s">
        <v>993</v>
      </c>
      <c r="F466" s="3" t="s">
        <v>994</v>
      </c>
      <c r="G466" s="3">
        <v>2.0</v>
      </c>
      <c r="H466" s="3" t="s">
        <v>18</v>
      </c>
      <c r="I466" s="3" t="s">
        <v>18</v>
      </c>
      <c r="J466" s="3">
        <v>9.0</v>
      </c>
      <c r="K466" s="3">
        <v>9.0</v>
      </c>
      <c r="L466" s="5" t="s">
        <v>25</v>
      </c>
    </row>
    <row r="467">
      <c r="A467" s="2" t="s">
        <v>12</v>
      </c>
      <c r="B467" s="2" t="s">
        <v>92</v>
      </c>
      <c r="C467" s="3" t="s">
        <v>93</v>
      </c>
      <c r="D467" s="3" t="s">
        <v>928</v>
      </c>
      <c r="E467" s="3" t="s">
        <v>995</v>
      </c>
      <c r="F467" s="3" t="s">
        <v>996</v>
      </c>
      <c r="G467" s="3">
        <v>2.0</v>
      </c>
      <c r="H467" s="3" t="s">
        <v>18</v>
      </c>
      <c r="I467" s="3" t="s">
        <v>18</v>
      </c>
      <c r="J467" s="3">
        <v>8.0</v>
      </c>
      <c r="K467" s="3">
        <v>8.0</v>
      </c>
      <c r="L467" s="5" t="s">
        <v>25</v>
      </c>
    </row>
    <row r="468">
      <c r="A468" s="2" t="s">
        <v>12</v>
      </c>
      <c r="B468" s="2" t="s">
        <v>92</v>
      </c>
      <c r="C468" s="3" t="s">
        <v>93</v>
      </c>
      <c r="D468" s="3" t="s">
        <v>928</v>
      </c>
      <c r="E468" s="3" t="s">
        <v>997</v>
      </c>
      <c r="F468" s="3" t="s">
        <v>998</v>
      </c>
      <c r="G468" s="3">
        <v>2.0</v>
      </c>
      <c r="H468" s="3" t="s">
        <v>18</v>
      </c>
      <c r="I468" s="3" t="s">
        <v>18</v>
      </c>
      <c r="J468" s="3">
        <v>11.0</v>
      </c>
      <c r="K468" s="3">
        <v>11.0</v>
      </c>
      <c r="L468" s="5" t="s">
        <v>20</v>
      </c>
    </row>
    <row r="469">
      <c r="A469" s="2" t="s">
        <v>12</v>
      </c>
      <c r="B469" s="2" t="s">
        <v>92</v>
      </c>
      <c r="C469" s="3" t="s">
        <v>93</v>
      </c>
      <c r="D469" s="3" t="s">
        <v>928</v>
      </c>
      <c r="E469" s="3" t="s">
        <v>999</v>
      </c>
      <c r="F469" s="3" t="s">
        <v>1000</v>
      </c>
      <c r="G469" s="3">
        <v>2.0</v>
      </c>
      <c r="H469" s="3" t="s">
        <v>19</v>
      </c>
      <c r="I469" s="3" t="s">
        <v>19</v>
      </c>
      <c r="J469" s="3">
        <v>12.0</v>
      </c>
      <c r="K469" s="3">
        <v>12.0</v>
      </c>
      <c r="L469" s="5" t="s">
        <v>20</v>
      </c>
    </row>
    <row r="470">
      <c r="A470" s="2" t="s">
        <v>12</v>
      </c>
      <c r="B470" s="2" t="s">
        <v>92</v>
      </c>
      <c r="C470" s="3" t="s">
        <v>93</v>
      </c>
      <c r="D470" s="3" t="s">
        <v>928</v>
      </c>
      <c r="E470" s="3" t="s">
        <v>1001</v>
      </c>
      <c r="F470" s="3" t="s">
        <v>1002</v>
      </c>
      <c r="G470" s="3">
        <v>2.0</v>
      </c>
      <c r="H470" s="3" t="s">
        <v>19</v>
      </c>
      <c r="I470" s="3" t="s">
        <v>19</v>
      </c>
      <c r="J470" s="3">
        <v>12.0</v>
      </c>
      <c r="K470" s="3">
        <v>12.0</v>
      </c>
      <c r="L470" s="5" t="s">
        <v>20</v>
      </c>
    </row>
    <row r="471">
      <c r="A471" s="2" t="s">
        <v>12</v>
      </c>
      <c r="B471" s="2" t="s">
        <v>92</v>
      </c>
      <c r="C471" s="3" t="s">
        <v>93</v>
      </c>
      <c r="D471" s="3" t="s">
        <v>928</v>
      </c>
      <c r="E471" s="3" t="s">
        <v>1003</v>
      </c>
      <c r="F471" s="3" t="s">
        <v>1004</v>
      </c>
      <c r="G471" s="3">
        <v>1.0</v>
      </c>
      <c r="H471" s="3" t="s">
        <v>19</v>
      </c>
      <c r="I471" s="2"/>
      <c r="J471" s="3">
        <v>8.0</v>
      </c>
      <c r="K471" s="2"/>
      <c r="L471" s="5" t="s">
        <v>25</v>
      </c>
    </row>
    <row r="472">
      <c r="A472" s="2" t="s">
        <v>12</v>
      </c>
      <c r="B472" s="2" t="s">
        <v>92</v>
      </c>
      <c r="C472" s="3" t="s">
        <v>93</v>
      </c>
      <c r="D472" s="3" t="s">
        <v>928</v>
      </c>
      <c r="E472" s="3" t="s">
        <v>1005</v>
      </c>
      <c r="F472" s="3" t="s">
        <v>1006</v>
      </c>
      <c r="G472" s="3">
        <v>1.0</v>
      </c>
      <c r="H472" s="3" t="s">
        <v>18</v>
      </c>
      <c r="I472" s="2"/>
      <c r="J472" s="3">
        <v>9.0</v>
      </c>
      <c r="K472" s="2"/>
      <c r="L472" s="5" t="s">
        <v>25</v>
      </c>
    </row>
    <row r="473">
      <c r="A473" s="2" t="s">
        <v>12</v>
      </c>
      <c r="B473" s="2" t="s">
        <v>92</v>
      </c>
      <c r="C473" s="3" t="s">
        <v>93</v>
      </c>
      <c r="D473" s="3" t="s">
        <v>928</v>
      </c>
      <c r="E473" s="3" t="s">
        <v>1007</v>
      </c>
      <c r="F473" s="3" t="s">
        <v>1008</v>
      </c>
      <c r="G473" s="3">
        <v>2.0</v>
      </c>
      <c r="H473" s="3" t="s">
        <v>19</v>
      </c>
      <c r="I473" s="3" t="s">
        <v>19</v>
      </c>
      <c r="J473" s="3">
        <v>11.0</v>
      </c>
      <c r="K473" s="3">
        <v>11.0</v>
      </c>
      <c r="L473" s="5" t="s">
        <v>20</v>
      </c>
    </row>
    <row r="474">
      <c r="A474" s="2" t="s">
        <v>12</v>
      </c>
      <c r="B474" s="2" t="s">
        <v>92</v>
      </c>
      <c r="C474" s="3" t="s">
        <v>93</v>
      </c>
      <c r="D474" s="3" t="s">
        <v>928</v>
      </c>
      <c r="E474" s="3" t="s">
        <v>1009</v>
      </c>
      <c r="F474" s="3" t="s">
        <v>1010</v>
      </c>
      <c r="G474" s="3">
        <v>1.0</v>
      </c>
      <c r="H474" s="3" t="s">
        <v>18</v>
      </c>
      <c r="I474" s="2"/>
      <c r="J474" s="3">
        <v>9.0</v>
      </c>
      <c r="K474" s="2"/>
      <c r="L474" s="5" t="s">
        <v>25</v>
      </c>
    </row>
    <row r="475">
      <c r="A475" s="2" t="s">
        <v>12</v>
      </c>
      <c r="B475" s="2" t="s">
        <v>92</v>
      </c>
      <c r="C475" s="3" t="s">
        <v>93</v>
      </c>
      <c r="D475" s="3" t="s">
        <v>928</v>
      </c>
      <c r="E475" s="3" t="s">
        <v>1011</v>
      </c>
      <c r="F475" s="3" t="s">
        <v>1012</v>
      </c>
      <c r="G475" s="3">
        <v>1.0</v>
      </c>
      <c r="H475" s="3" t="s">
        <v>18</v>
      </c>
      <c r="I475" s="2"/>
      <c r="J475" s="3">
        <v>9.0</v>
      </c>
      <c r="K475" s="2"/>
      <c r="L475" s="5" t="s">
        <v>25</v>
      </c>
    </row>
    <row r="476">
      <c r="A476" s="2" t="s">
        <v>12</v>
      </c>
      <c r="B476" s="2" t="s">
        <v>92</v>
      </c>
      <c r="C476" s="3" t="s">
        <v>93</v>
      </c>
      <c r="D476" s="3" t="s">
        <v>928</v>
      </c>
      <c r="E476" s="3" t="s">
        <v>1013</v>
      </c>
      <c r="F476" s="3" t="s">
        <v>1014</v>
      </c>
      <c r="G476" s="3">
        <v>2.0</v>
      </c>
      <c r="H476" s="3" t="s">
        <v>18</v>
      </c>
      <c r="I476" s="3" t="s">
        <v>18</v>
      </c>
      <c r="J476" s="3">
        <v>11.0</v>
      </c>
      <c r="K476" s="3">
        <v>11.0</v>
      </c>
      <c r="L476" s="5" t="s">
        <v>20</v>
      </c>
    </row>
    <row r="477">
      <c r="A477" s="2" t="s">
        <v>12</v>
      </c>
      <c r="B477" s="2" t="s">
        <v>114</v>
      </c>
      <c r="C477" s="3" t="s">
        <v>115</v>
      </c>
      <c r="D477" s="3" t="s">
        <v>928</v>
      </c>
      <c r="E477" s="3" t="s">
        <v>1015</v>
      </c>
      <c r="F477" s="3" t="s">
        <v>1016</v>
      </c>
      <c r="G477" s="3">
        <v>1.0</v>
      </c>
      <c r="H477" s="3" t="s">
        <v>18</v>
      </c>
      <c r="I477" s="2"/>
      <c r="J477" s="3">
        <v>11.0</v>
      </c>
      <c r="K477" s="2"/>
      <c r="L477" s="5" t="s">
        <v>20</v>
      </c>
    </row>
    <row r="478">
      <c r="A478" s="2" t="s">
        <v>12</v>
      </c>
      <c r="B478" s="2" t="s">
        <v>114</v>
      </c>
      <c r="C478" s="3" t="s">
        <v>115</v>
      </c>
      <c r="D478" s="3" t="s">
        <v>928</v>
      </c>
      <c r="E478" s="3" t="s">
        <v>1017</v>
      </c>
      <c r="F478" s="3" t="s">
        <v>1018</v>
      </c>
      <c r="G478" s="3">
        <v>2.0</v>
      </c>
      <c r="H478" s="3" t="s">
        <v>19</v>
      </c>
      <c r="I478" s="3" t="s">
        <v>19</v>
      </c>
      <c r="J478" s="3">
        <v>11.0</v>
      </c>
      <c r="K478" s="3">
        <v>11.0</v>
      </c>
      <c r="L478" s="5" t="s">
        <v>20</v>
      </c>
    </row>
    <row r="479">
      <c r="A479" s="2" t="s">
        <v>12</v>
      </c>
      <c r="B479" s="2" t="s">
        <v>114</v>
      </c>
      <c r="C479" s="3" t="s">
        <v>115</v>
      </c>
      <c r="D479" s="3" t="s">
        <v>928</v>
      </c>
      <c r="E479" s="3" t="s">
        <v>1019</v>
      </c>
      <c r="F479" s="3" t="s">
        <v>1020</v>
      </c>
      <c r="G479" s="3">
        <v>1.0</v>
      </c>
      <c r="H479" s="3" t="s">
        <v>19</v>
      </c>
      <c r="I479" s="2"/>
      <c r="J479" s="3">
        <v>11.0</v>
      </c>
      <c r="K479" s="2"/>
      <c r="L479" s="5" t="s">
        <v>20</v>
      </c>
    </row>
    <row r="480">
      <c r="A480" s="2" t="s">
        <v>12</v>
      </c>
      <c r="B480" s="2" t="s">
        <v>114</v>
      </c>
      <c r="C480" s="3" t="s">
        <v>115</v>
      </c>
      <c r="D480" s="3" t="s">
        <v>928</v>
      </c>
      <c r="E480" s="3" t="s">
        <v>1021</v>
      </c>
      <c r="F480" s="3" t="s">
        <v>1022</v>
      </c>
      <c r="G480" s="3">
        <v>1.0</v>
      </c>
      <c r="H480" s="3" t="s">
        <v>19</v>
      </c>
      <c r="I480" s="2"/>
      <c r="J480" s="3">
        <v>11.0</v>
      </c>
      <c r="K480" s="2"/>
      <c r="L480" s="5" t="s">
        <v>20</v>
      </c>
    </row>
    <row r="481">
      <c r="A481" s="2" t="s">
        <v>12</v>
      </c>
      <c r="B481" s="2" t="s">
        <v>114</v>
      </c>
      <c r="C481" s="3" t="s">
        <v>115</v>
      </c>
      <c r="D481" s="3" t="s">
        <v>928</v>
      </c>
      <c r="E481" s="3" t="s">
        <v>1023</v>
      </c>
      <c r="F481" s="3" t="s">
        <v>1024</v>
      </c>
      <c r="G481" s="3">
        <v>2.0</v>
      </c>
      <c r="H481" s="3" t="s">
        <v>18</v>
      </c>
      <c r="I481" s="3" t="s">
        <v>18</v>
      </c>
      <c r="J481" s="3">
        <v>11.0</v>
      </c>
      <c r="K481" s="3">
        <v>11.0</v>
      </c>
      <c r="L481" s="5" t="s">
        <v>20</v>
      </c>
    </row>
    <row r="482">
      <c r="A482" s="2" t="s">
        <v>12</v>
      </c>
      <c r="B482" s="2" t="s">
        <v>114</v>
      </c>
      <c r="C482" s="3" t="s">
        <v>115</v>
      </c>
      <c r="D482" s="3" t="s">
        <v>928</v>
      </c>
      <c r="E482" s="3" t="s">
        <v>1025</v>
      </c>
      <c r="F482" s="3" t="s">
        <v>1026</v>
      </c>
      <c r="G482" s="3">
        <v>2.0</v>
      </c>
      <c r="H482" s="3" t="s">
        <v>19</v>
      </c>
      <c r="I482" s="3" t="s">
        <v>19</v>
      </c>
      <c r="J482" s="3">
        <v>12.0</v>
      </c>
      <c r="K482" s="3">
        <v>12.0</v>
      </c>
      <c r="L482" s="5" t="s">
        <v>20</v>
      </c>
    </row>
    <row r="483">
      <c r="A483" s="2" t="s">
        <v>12</v>
      </c>
      <c r="B483" s="2" t="s">
        <v>114</v>
      </c>
      <c r="C483" s="3" t="s">
        <v>115</v>
      </c>
      <c r="D483" s="3" t="s">
        <v>928</v>
      </c>
      <c r="E483" s="3" t="s">
        <v>1027</v>
      </c>
      <c r="F483" s="3" t="s">
        <v>1028</v>
      </c>
      <c r="G483" s="3">
        <v>2.0</v>
      </c>
      <c r="H483" s="3" t="s">
        <v>18</v>
      </c>
      <c r="I483" s="3" t="s">
        <v>18</v>
      </c>
      <c r="J483" s="3">
        <v>12.0</v>
      </c>
      <c r="K483" s="3">
        <v>12.0</v>
      </c>
      <c r="L483" s="5" t="s">
        <v>20</v>
      </c>
    </row>
    <row r="484">
      <c r="A484" s="2" t="s">
        <v>12</v>
      </c>
      <c r="B484" s="2" t="s">
        <v>114</v>
      </c>
      <c r="C484" s="3" t="s">
        <v>115</v>
      </c>
      <c r="D484" s="3" t="s">
        <v>928</v>
      </c>
      <c r="E484" s="3" t="s">
        <v>1029</v>
      </c>
      <c r="F484" s="3" t="s">
        <v>1030</v>
      </c>
      <c r="G484" s="3">
        <v>2.0</v>
      </c>
      <c r="H484" s="3" t="s">
        <v>18</v>
      </c>
      <c r="I484" s="3" t="s">
        <v>18</v>
      </c>
      <c r="J484" s="3">
        <v>11.0</v>
      </c>
      <c r="K484" s="3">
        <v>11.0</v>
      </c>
      <c r="L484" s="5" t="s">
        <v>20</v>
      </c>
    </row>
    <row r="485">
      <c r="A485" s="2" t="s">
        <v>12</v>
      </c>
      <c r="B485" s="2" t="s">
        <v>114</v>
      </c>
      <c r="C485" s="3" t="s">
        <v>115</v>
      </c>
      <c r="D485" s="3" t="s">
        <v>928</v>
      </c>
      <c r="E485" s="3" t="s">
        <v>1031</v>
      </c>
      <c r="F485" s="3" t="s">
        <v>1032</v>
      </c>
      <c r="G485" s="3">
        <v>1.0</v>
      </c>
      <c r="H485" s="3" t="s">
        <v>19</v>
      </c>
      <c r="I485" s="2"/>
      <c r="J485" s="3">
        <v>11.0</v>
      </c>
      <c r="K485" s="2"/>
      <c r="L485" s="5" t="s">
        <v>20</v>
      </c>
    </row>
    <row r="486">
      <c r="A486" s="2" t="s">
        <v>12</v>
      </c>
      <c r="B486" s="2" t="s">
        <v>114</v>
      </c>
      <c r="C486" s="3" t="s">
        <v>115</v>
      </c>
      <c r="D486" s="3" t="s">
        <v>928</v>
      </c>
      <c r="E486" s="3" t="s">
        <v>1033</v>
      </c>
      <c r="F486" s="3" t="s">
        <v>1034</v>
      </c>
      <c r="G486" s="3">
        <v>2.0</v>
      </c>
      <c r="H486" s="3" t="s">
        <v>19</v>
      </c>
      <c r="I486" s="3" t="s">
        <v>19</v>
      </c>
      <c r="J486" s="3">
        <v>11.0</v>
      </c>
      <c r="K486" s="3">
        <v>11.0</v>
      </c>
      <c r="L486" s="5" t="s">
        <v>20</v>
      </c>
    </row>
    <row r="487">
      <c r="A487" s="2" t="s">
        <v>12</v>
      </c>
      <c r="B487" s="2" t="s">
        <v>114</v>
      </c>
      <c r="C487" s="3" t="s">
        <v>115</v>
      </c>
      <c r="D487" s="3" t="s">
        <v>928</v>
      </c>
      <c r="E487" s="3" t="s">
        <v>1035</v>
      </c>
      <c r="F487" s="3" t="s">
        <v>1036</v>
      </c>
      <c r="G487" s="3">
        <v>1.0</v>
      </c>
      <c r="H487" s="3" t="s">
        <v>19</v>
      </c>
      <c r="I487" s="2"/>
      <c r="J487" s="3">
        <v>10.0</v>
      </c>
      <c r="K487" s="2"/>
      <c r="L487" s="5" t="s">
        <v>20</v>
      </c>
    </row>
    <row r="488">
      <c r="A488" s="2" t="s">
        <v>12</v>
      </c>
      <c r="B488" s="2" t="s">
        <v>114</v>
      </c>
      <c r="C488" s="3" t="s">
        <v>115</v>
      </c>
      <c r="D488" s="3" t="s">
        <v>928</v>
      </c>
      <c r="E488" s="3" t="s">
        <v>1037</v>
      </c>
      <c r="F488" s="3" t="s">
        <v>1038</v>
      </c>
      <c r="G488" s="3">
        <v>2.0</v>
      </c>
      <c r="H488" s="3" t="s">
        <v>19</v>
      </c>
      <c r="I488" s="3" t="s">
        <v>19</v>
      </c>
      <c r="J488" s="3">
        <v>12.0</v>
      </c>
      <c r="K488" s="3">
        <v>12.0</v>
      </c>
      <c r="L488" s="5" t="s">
        <v>20</v>
      </c>
    </row>
    <row r="489">
      <c r="A489" s="2" t="s">
        <v>12</v>
      </c>
      <c r="B489" s="2" t="s">
        <v>114</v>
      </c>
      <c r="C489" s="3" t="s">
        <v>115</v>
      </c>
      <c r="D489" s="3" t="s">
        <v>928</v>
      </c>
      <c r="E489" s="3" t="s">
        <v>1039</v>
      </c>
      <c r="F489" s="3" t="s">
        <v>1040</v>
      </c>
      <c r="G489" s="3">
        <v>2.0</v>
      </c>
      <c r="H489" s="3" t="s">
        <v>19</v>
      </c>
      <c r="I489" s="3" t="s">
        <v>19</v>
      </c>
      <c r="J489" s="3">
        <v>9.0</v>
      </c>
      <c r="K489" s="3">
        <v>9.0</v>
      </c>
      <c r="L489" s="5" t="s">
        <v>25</v>
      </c>
    </row>
    <row r="490">
      <c r="A490" s="2" t="s">
        <v>12</v>
      </c>
      <c r="B490" s="2" t="s">
        <v>132</v>
      </c>
      <c r="C490" s="3" t="s">
        <v>133</v>
      </c>
      <c r="D490" s="3" t="s">
        <v>928</v>
      </c>
      <c r="E490" s="3" t="s">
        <v>1041</v>
      </c>
      <c r="F490" s="3" t="s">
        <v>1042</v>
      </c>
      <c r="G490" s="3">
        <v>2.0</v>
      </c>
      <c r="H490" s="3" t="s">
        <v>18</v>
      </c>
      <c r="I490" s="3" t="s">
        <v>18</v>
      </c>
      <c r="J490" s="3">
        <v>11.0</v>
      </c>
      <c r="K490" s="3">
        <v>11.0</v>
      </c>
      <c r="L490" s="5" t="s">
        <v>20</v>
      </c>
    </row>
    <row r="491">
      <c r="A491" s="2" t="s">
        <v>12</v>
      </c>
      <c r="B491" s="2" t="s">
        <v>132</v>
      </c>
      <c r="C491" s="3" t="s">
        <v>133</v>
      </c>
      <c r="D491" s="3" t="s">
        <v>928</v>
      </c>
      <c r="E491" s="3" t="s">
        <v>1043</v>
      </c>
      <c r="F491" s="3" t="s">
        <v>1044</v>
      </c>
      <c r="G491" s="3">
        <v>2.0</v>
      </c>
      <c r="H491" s="3" t="s">
        <v>18</v>
      </c>
      <c r="I491" s="3" t="s">
        <v>18</v>
      </c>
      <c r="J491" s="3">
        <v>12.0</v>
      </c>
      <c r="K491" s="3">
        <v>12.0</v>
      </c>
      <c r="L491" s="5" t="s">
        <v>20</v>
      </c>
    </row>
    <row r="492">
      <c r="A492" s="2" t="s">
        <v>12</v>
      </c>
      <c r="B492" s="2" t="s">
        <v>136</v>
      </c>
      <c r="C492" s="3" t="s">
        <v>137</v>
      </c>
      <c r="D492" s="3" t="s">
        <v>928</v>
      </c>
      <c r="E492" s="3" t="s">
        <v>1045</v>
      </c>
      <c r="F492" s="3" t="s">
        <v>1046</v>
      </c>
      <c r="G492" s="3">
        <v>1.0</v>
      </c>
      <c r="H492" s="3" t="s">
        <v>19</v>
      </c>
      <c r="I492" s="2"/>
      <c r="J492" s="3">
        <v>9.0</v>
      </c>
      <c r="K492" s="2"/>
      <c r="L492" s="5" t="s">
        <v>25</v>
      </c>
    </row>
    <row r="493">
      <c r="A493" s="2" t="s">
        <v>12</v>
      </c>
      <c r="B493" s="2" t="s">
        <v>136</v>
      </c>
      <c r="C493" s="3" t="s">
        <v>137</v>
      </c>
      <c r="D493" s="3" t="s">
        <v>928</v>
      </c>
      <c r="E493" s="3" t="s">
        <v>1047</v>
      </c>
      <c r="F493" s="3" t="s">
        <v>1048</v>
      </c>
      <c r="G493" s="3">
        <v>1.0</v>
      </c>
      <c r="H493" s="3" t="s">
        <v>19</v>
      </c>
      <c r="I493" s="2"/>
      <c r="J493" s="3">
        <v>8.0</v>
      </c>
      <c r="K493" s="2"/>
      <c r="L493" s="5" t="s">
        <v>25</v>
      </c>
    </row>
    <row r="494">
      <c r="A494" s="2" t="s">
        <v>12</v>
      </c>
      <c r="B494" s="2" t="s">
        <v>136</v>
      </c>
      <c r="C494" s="3" t="s">
        <v>137</v>
      </c>
      <c r="D494" s="3" t="s">
        <v>928</v>
      </c>
      <c r="E494" s="3" t="s">
        <v>1049</v>
      </c>
      <c r="F494" s="3" t="s">
        <v>1050</v>
      </c>
      <c r="G494" s="3">
        <v>1.0</v>
      </c>
      <c r="H494" s="3" t="s">
        <v>18</v>
      </c>
      <c r="I494" s="2"/>
      <c r="J494" s="3">
        <v>8.0</v>
      </c>
      <c r="K494" s="2"/>
      <c r="L494" s="5" t="s">
        <v>25</v>
      </c>
    </row>
    <row r="495">
      <c r="A495" s="2" t="s">
        <v>12</v>
      </c>
      <c r="B495" s="2" t="s">
        <v>136</v>
      </c>
      <c r="C495" s="3" t="s">
        <v>137</v>
      </c>
      <c r="D495" s="3" t="s">
        <v>928</v>
      </c>
      <c r="E495" s="3" t="s">
        <v>1051</v>
      </c>
      <c r="F495" s="3" t="s">
        <v>1052</v>
      </c>
      <c r="G495" s="3">
        <v>1.0</v>
      </c>
      <c r="H495" s="3" t="s">
        <v>18</v>
      </c>
      <c r="I495" s="2"/>
      <c r="J495" s="3">
        <v>7.0</v>
      </c>
      <c r="K495" s="2"/>
      <c r="L495" s="5" t="s">
        <v>25</v>
      </c>
    </row>
    <row r="496">
      <c r="A496" s="2" t="s">
        <v>12</v>
      </c>
      <c r="B496" s="2" t="s">
        <v>136</v>
      </c>
      <c r="C496" s="3" t="s">
        <v>137</v>
      </c>
      <c r="D496" s="3" t="s">
        <v>928</v>
      </c>
      <c r="E496" s="3" t="s">
        <v>1053</v>
      </c>
      <c r="F496" s="3" t="s">
        <v>1054</v>
      </c>
      <c r="G496" s="3">
        <v>1.0</v>
      </c>
      <c r="H496" s="3" t="s">
        <v>18</v>
      </c>
      <c r="I496" s="2"/>
      <c r="J496" s="3">
        <v>8.0</v>
      </c>
      <c r="K496" s="2"/>
      <c r="L496" s="5" t="s">
        <v>25</v>
      </c>
    </row>
    <row r="497">
      <c r="A497" s="2" t="s">
        <v>12</v>
      </c>
      <c r="B497" s="2" t="s">
        <v>136</v>
      </c>
      <c r="C497" s="3" t="s">
        <v>137</v>
      </c>
      <c r="D497" s="3" t="s">
        <v>928</v>
      </c>
      <c r="E497" s="3" t="s">
        <v>1055</v>
      </c>
      <c r="F497" s="3" t="s">
        <v>1056</v>
      </c>
      <c r="G497" s="3">
        <v>2.0</v>
      </c>
      <c r="H497" s="3" t="s">
        <v>19</v>
      </c>
      <c r="I497" s="3" t="s">
        <v>19</v>
      </c>
      <c r="J497" s="3">
        <v>9.0</v>
      </c>
      <c r="K497" s="3">
        <v>9.0</v>
      </c>
      <c r="L497" s="5" t="s">
        <v>25</v>
      </c>
    </row>
    <row r="498">
      <c r="A498" s="2" t="s">
        <v>12</v>
      </c>
      <c r="B498" s="2" t="s">
        <v>136</v>
      </c>
      <c r="C498" s="3" t="s">
        <v>137</v>
      </c>
      <c r="D498" s="3" t="s">
        <v>928</v>
      </c>
      <c r="E498" s="3" t="s">
        <v>1057</v>
      </c>
      <c r="F498" s="3" t="s">
        <v>1058</v>
      </c>
      <c r="G498" s="3">
        <v>2.0</v>
      </c>
      <c r="H498" s="3" t="s">
        <v>19</v>
      </c>
      <c r="I498" s="3" t="s">
        <v>19</v>
      </c>
      <c r="J498" s="3">
        <v>9.0</v>
      </c>
      <c r="K498" s="3">
        <v>9.0</v>
      </c>
      <c r="L498" s="5" t="s">
        <v>25</v>
      </c>
    </row>
    <row r="499">
      <c r="A499" s="2" t="s">
        <v>12</v>
      </c>
      <c r="B499" s="2" t="s">
        <v>136</v>
      </c>
      <c r="C499" s="3" t="s">
        <v>137</v>
      </c>
      <c r="D499" s="3" t="s">
        <v>928</v>
      </c>
      <c r="E499" s="3" t="s">
        <v>1059</v>
      </c>
      <c r="F499" s="3" t="s">
        <v>1060</v>
      </c>
      <c r="G499" s="3">
        <v>2.0</v>
      </c>
      <c r="H499" s="3" t="s">
        <v>19</v>
      </c>
      <c r="I499" s="3" t="s">
        <v>19</v>
      </c>
      <c r="J499" s="3">
        <v>8.0</v>
      </c>
      <c r="K499" s="3">
        <v>8.0</v>
      </c>
      <c r="L499" s="5" t="s">
        <v>25</v>
      </c>
    </row>
    <row r="500">
      <c r="A500" s="2" t="s">
        <v>12</v>
      </c>
      <c r="B500" s="2" t="s">
        <v>136</v>
      </c>
      <c r="C500" s="3" t="s">
        <v>137</v>
      </c>
      <c r="D500" s="3" t="s">
        <v>928</v>
      </c>
      <c r="E500" s="3" t="s">
        <v>1061</v>
      </c>
      <c r="F500" s="3" t="s">
        <v>1062</v>
      </c>
      <c r="G500" s="3">
        <v>2.0</v>
      </c>
      <c r="H500" s="3" t="s">
        <v>18</v>
      </c>
      <c r="I500" s="3" t="s">
        <v>18</v>
      </c>
      <c r="J500" s="3">
        <v>8.0</v>
      </c>
      <c r="K500" s="3">
        <v>8.0</v>
      </c>
      <c r="L500" s="5" t="s">
        <v>25</v>
      </c>
    </row>
    <row r="501">
      <c r="A501" s="2" t="s">
        <v>12</v>
      </c>
      <c r="B501" s="2" t="s">
        <v>136</v>
      </c>
      <c r="C501" s="3" t="s">
        <v>137</v>
      </c>
      <c r="D501" s="3" t="s">
        <v>928</v>
      </c>
      <c r="E501" s="3" t="s">
        <v>1063</v>
      </c>
      <c r="F501" s="3" t="s">
        <v>1064</v>
      </c>
      <c r="G501" s="3">
        <v>1.0</v>
      </c>
      <c r="H501" s="3" t="s">
        <v>18</v>
      </c>
      <c r="I501" s="2"/>
      <c r="J501" s="3">
        <v>8.0</v>
      </c>
      <c r="K501" s="2"/>
      <c r="L501" s="5" t="s">
        <v>25</v>
      </c>
    </row>
    <row r="502">
      <c r="A502" s="2" t="s">
        <v>12</v>
      </c>
      <c r="B502" s="2" t="s">
        <v>136</v>
      </c>
      <c r="C502" s="3" t="s">
        <v>137</v>
      </c>
      <c r="D502" s="3" t="s">
        <v>928</v>
      </c>
      <c r="E502" s="3" t="s">
        <v>1065</v>
      </c>
      <c r="F502" s="3" t="s">
        <v>1066</v>
      </c>
      <c r="G502" s="3">
        <v>1.0</v>
      </c>
      <c r="H502" s="3" t="s">
        <v>18</v>
      </c>
      <c r="I502" s="2"/>
      <c r="J502" s="3">
        <v>8.0</v>
      </c>
      <c r="K502" s="2"/>
      <c r="L502" s="5" t="s">
        <v>25</v>
      </c>
    </row>
    <row r="503">
      <c r="A503" s="2" t="s">
        <v>12</v>
      </c>
      <c r="B503" s="2" t="s">
        <v>136</v>
      </c>
      <c r="C503" s="3" t="s">
        <v>137</v>
      </c>
      <c r="D503" s="3" t="s">
        <v>928</v>
      </c>
      <c r="E503" s="3" t="s">
        <v>1067</v>
      </c>
      <c r="F503" s="3" t="s">
        <v>1068</v>
      </c>
      <c r="G503" s="3">
        <v>1.0</v>
      </c>
      <c r="H503" s="3" t="s">
        <v>19</v>
      </c>
      <c r="I503" s="2"/>
      <c r="J503" s="3">
        <v>9.0</v>
      </c>
      <c r="K503" s="2"/>
      <c r="L503" s="5" t="s">
        <v>25</v>
      </c>
    </row>
    <row r="504">
      <c r="A504" s="2" t="s">
        <v>12</v>
      </c>
      <c r="B504" s="2" t="s">
        <v>136</v>
      </c>
      <c r="C504" s="3" t="s">
        <v>137</v>
      </c>
      <c r="D504" s="3" t="s">
        <v>928</v>
      </c>
      <c r="E504" s="3" t="s">
        <v>1069</v>
      </c>
      <c r="F504" s="3" t="s">
        <v>1070</v>
      </c>
      <c r="G504" s="3">
        <v>1.0</v>
      </c>
      <c r="H504" s="3" t="s">
        <v>19</v>
      </c>
      <c r="I504" s="2"/>
      <c r="J504" s="3">
        <v>8.0</v>
      </c>
      <c r="K504" s="2"/>
      <c r="L504" s="5" t="s">
        <v>25</v>
      </c>
    </row>
    <row r="505">
      <c r="A505" s="2" t="s">
        <v>12</v>
      </c>
      <c r="B505" s="2" t="s">
        <v>136</v>
      </c>
      <c r="C505" s="3" t="s">
        <v>137</v>
      </c>
      <c r="D505" s="3" t="s">
        <v>928</v>
      </c>
      <c r="E505" s="3" t="s">
        <v>1071</v>
      </c>
      <c r="F505" s="3" t="s">
        <v>1072</v>
      </c>
      <c r="G505" s="3">
        <v>1.0</v>
      </c>
      <c r="H505" s="3" t="s">
        <v>18</v>
      </c>
      <c r="I505" s="2"/>
      <c r="J505" s="3">
        <v>8.0</v>
      </c>
      <c r="K505" s="2"/>
      <c r="L505" s="5" t="s">
        <v>25</v>
      </c>
    </row>
    <row r="506">
      <c r="A506" s="2" t="s">
        <v>12</v>
      </c>
      <c r="B506" s="2" t="s">
        <v>162</v>
      </c>
      <c r="C506" s="3" t="s">
        <v>163</v>
      </c>
      <c r="D506" s="3" t="s">
        <v>928</v>
      </c>
      <c r="E506" s="3" t="s">
        <v>1073</v>
      </c>
      <c r="F506" s="3" t="s">
        <v>1074</v>
      </c>
      <c r="G506" s="3">
        <v>1.0</v>
      </c>
      <c r="H506" s="3" t="s">
        <v>19</v>
      </c>
      <c r="I506" s="2"/>
      <c r="J506" s="3">
        <v>11.0</v>
      </c>
      <c r="K506" s="6"/>
      <c r="L506" s="5" t="s">
        <v>20</v>
      </c>
    </row>
    <row r="507">
      <c r="A507" s="2" t="s">
        <v>12</v>
      </c>
      <c r="B507" s="2" t="s">
        <v>162</v>
      </c>
      <c r="C507" s="3" t="s">
        <v>163</v>
      </c>
      <c r="D507" s="3" t="s">
        <v>928</v>
      </c>
      <c r="E507" s="3" t="s">
        <v>1075</v>
      </c>
      <c r="F507" s="3" t="s">
        <v>1076</v>
      </c>
      <c r="G507" s="3">
        <v>2.0</v>
      </c>
      <c r="H507" s="3" t="s">
        <v>18</v>
      </c>
      <c r="I507" s="3" t="s">
        <v>18</v>
      </c>
      <c r="J507" s="8">
        <v>7.0</v>
      </c>
      <c r="K507" s="8">
        <v>7.0</v>
      </c>
      <c r="L507" s="5" t="s">
        <v>25</v>
      </c>
    </row>
    <row r="508">
      <c r="A508" s="2" t="s">
        <v>12</v>
      </c>
      <c r="B508" s="2" t="s">
        <v>174</v>
      </c>
      <c r="C508" s="3" t="s">
        <v>175</v>
      </c>
      <c r="D508" s="3" t="s">
        <v>928</v>
      </c>
      <c r="E508" s="3" t="s">
        <v>1077</v>
      </c>
      <c r="F508" s="3" t="s">
        <v>1078</v>
      </c>
      <c r="G508" s="3">
        <v>2.0</v>
      </c>
      <c r="H508" s="3" t="s">
        <v>18</v>
      </c>
      <c r="I508" s="3" t="s">
        <v>18</v>
      </c>
      <c r="J508" s="3">
        <v>11.0</v>
      </c>
      <c r="K508" s="3">
        <v>11.0</v>
      </c>
      <c r="L508" s="5" t="s">
        <v>20</v>
      </c>
    </row>
    <row r="509">
      <c r="A509" s="2" t="s">
        <v>12</v>
      </c>
      <c r="B509" s="2" t="s">
        <v>174</v>
      </c>
      <c r="C509" s="3" t="s">
        <v>175</v>
      </c>
      <c r="D509" s="3" t="s">
        <v>928</v>
      </c>
      <c r="E509" s="3" t="s">
        <v>1079</v>
      </c>
      <c r="F509" s="3" t="s">
        <v>1080</v>
      </c>
      <c r="G509" s="3">
        <v>2.0</v>
      </c>
      <c r="H509" s="3" t="s">
        <v>18</v>
      </c>
      <c r="I509" s="3" t="s">
        <v>18</v>
      </c>
      <c r="J509" s="3">
        <v>12.0</v>
      </c>
      <c r="K509" s="3">
        <v>12.0</v>
      </c>
      <c r="L509" s="5" t="s">
        <v>20</v>
      </c>
    </row>
    <row r="510">
      <c r="A510" s="2" t="s">
        <v>12</v>
      </c>
      <c r="B510" s="2" t="s">
        <v>178</v>
      </c>
      <c r="C510" s="3" t="s">
        <v>179</v>
      </c>
      <c r="D510" s="3" t="s">
        <v>928</v>
      </c>
      <c r="E510" s="3" t="s">
        <v>1081</v>
      </c>
      <c r="F510" s="3" t="s">
        <v>1082</v>
      </c>
      <c r="G510" s="3">
        <v>2.0</v>
      </c>
      <c r="H510" s="3" t="s">
        <v>18</v>
      </c>
      <c r="I510" s="3" t="s">
        <v>18</v>
      </c>
      <c r="J510" s="3">
        <v>11.0</v>
      </c>
      <c r="K510" s="3">
        <v>11.0</v>
      </c>
      <c r="L510" s="5" t="s">
        <v>20</v>
      </c>
    </row>
    <row r="511">
      <c r="A511" s="2" t="s">
        <v>12</v>
      </c>
      <c r="B511" s="2" t="s">
        <v>178</v>
      </c>
      <c r="C511" s="3" t="s">
        <v>179</v>
      </c>
      <c r="D511" s="3" t="s">
        <v>928</v>
      </c>
      <c r="E511" s="3" t="s">
        <v>1083</v>
      </c>
      <c r="F511" s="3" t="s">
        <v>1084</v>
      </c>
      <c r="G511" s="3">
        <v>2.0</v>
      </c>
      <c r="H511" s="3" t="s">
        <v>19</v>
      </c>
      <c r="I511" s="3" t="s">
        <v>19</v>
      </c>
      <c r="J511" s="3">
        <v>12.0</v>
      </c>
      <c r="K511" s="3">
        <v>12.0</v>
      </c>
      <c r="L511" s="5" t="s">
        <v>20</v>
      </c>
    </row>
    <row r="512">
      <c r="A512" s="2" t="s">
        <v>12</v>
      </c>
      <c r="B512" s="2" t="s">
        <v>178</v>
      </c>
      <c r="C512" s="3" t="s">
        <v>179</v>
      </c>
      <c r="D512" s="3" t="s">
        <v>928</v>
      </c>
      <c r="E512" s="3" t="s">
        <v>1085</v>
      </c>
      <c r="F512" s="3" t="s">
        <v>1086</v>
      </c>
      <c r="G512" s="3">
        <v>2.0</v>
      </c>
      <c r="H512" s="3" t="s">
        <v>18</v>
      </c>
      <c r="I512" s="3" t="s">
        <v>18</v>
      </c>
      <c r="J512" s="3">
        <v>11.0</v>
      </c>
      <c r="K512" s="3">
        <v>11.0</v>
      </c>
      <c r="L512" s="5" t="s">
        <v>20</v>
      </c>
    </row>
    <row r="513">
      <c r="A513" s="2" t="s">
        <v>12</v>
      </c>
      <c r="B513" s="2" t="s">
        <v>178</v>
      </c>
      <c r="C513" s="3" t="s">
        <v>179</v>
      </c>
      <c r="D513" s="3" t="s">
        <v>928</v>
      </c>
      <c r="E513" s="3" t="s">
        <v>1087</v>
      </c>
      <c r="F513" s="3" t="s">
        <v>1088</v>
      </c>
      <c r="G513" s="3">
        <v>2.0</v>
      </c>
      <c r="H513" s="3" t="s">
        <v>19</v>
      </c>
      <c r="I513" s="3" t="s">
        <v>19</v>
      </c>
      <c r="J513" s="3">
        <v>11.0</v>
      </c>
      <c r="K513" s="3">
        <v>11.0</v>
      </c>
      <c r="L513" s="5" t="s">
        <v>20</v>
      </c>
    </row>
    <row r="514">
      <c r="A514" s="2" t="s">
        <v>12</v>
      </c>
      <c r="B514" s="2" t="s">
        <v>178</v>
      </c>
      <c r="C514" s="3" t="s">
        <v>179</v>
      </c>
      <c r="D514" s="3" t="s">
        <v>928</v>
      </c>
      <c r="E514" s="3" t="s">
        <v>1089</v>
      </c>
      <c r="F514" s="3" t="s">
        <v>1090</v>
      </c>
      <c r="G514" s="3">
        <v>2.0</v>
      </c>
      <c r="H514" s="3" t="s">
        <v>19</v>
      </c>
      <c r="I514" s="3" t="s">
        <v>19</v>
      </c>
      <c r="J514" s="3">
        <v>12.0</v>
      </c>
      <c r="K514" s="3">
        <v>12.0</v>
      </c>
      <c r="L514" s="5" t="s">
        <v>20</v>
      </c>
    </row>
    <row r="515">
      <c r="A515" s="2" t="s">
        <v>12</v>
      </c>
      <c r="B515" s="2" t="s">
        <v>178</v>
      </c>
      <c r="C515" s="3" t="s">
        <v>179</v>
      </c>
      <c r="D515" s="3" t="s">
        <v>928</v>
      </c>
      <c r="E515" s="3" t="s">
        <v>1091</v>
      </c>
      <c r="F515" s="3" t="s">
        <v>1092</v>
      </c>
      <c r="G515" s="3">
        <v>2.0</v>
      </c>
      <c r="H515" s="3" t="s">
        <v>19</v>
      </c>
      <c r="I515" s="3" t="s">
        <v>19</v>
      </c>
      <c r="J515" s="3">
        <v>12.0</v>
      </c>
      <c r="K515" s="3">
        <v>12.0</v>
      </c>
      <c r="L515" s="5" t="s">
        <v>20</v>
      </c>
    </row>
    <row r="516">
      <c r="A516" s="2" t="s">
        <v>192</v>
      </c>
      <c r="B516" s="2" t="s">
        <v>13</v>
      </c>
      <c r="C516" s="3" t="str">
        <f>UPPER("lpb aceh 2021")</f>
        <v>LPB ACEH 2021</v>
      </c>
      <c r="D516" s="3" t="s">
        <v>928</v>
      </c>
      <c r="E516" s="3" t="s">
        <v>1093</v>
      </c>
      <c r="F516" s="2"/>
      <c r="G516" s="3">
        <v>1.0</v>
      </c>
      <c r="H516" s="3" t="s">
        <v>18</v>
      </c>
      <c r="I516" s="6"/>
      <c r="J516" s="8">
        <v>11.0</v>
      </c>
      <c r="K516" s="2"/>
      <c r="L516" s="5" t="s">
        <v>20</v>
      </c>
    </row>
    <row r="517">
      <c r="A517" s="2" t="s">
        <v>192</v>
      </c>
      <c r="B517" s="2" t="s">
        <v>26</v>
      </c>
      <c r="C517" s="3" t="str">
        <f t="shared" ref="C517:C521" si="42">UPPER("lpb bali 2021")</f>
        <v>LPB BALI 2021</v>
      </c>
      <c r="D517" s="3" t="s">
        <v>928</v>
      </c>
      <c r="E517" s="3" t="s">
        <v>1094</v>
      </c>
      <c r="F517" s="3" t="s">
        <v>1095</v>
      </c>
      <c r="G517" s="3">
        <v>2.0</v>
      </c>
      <c r="H517" s="3" t="s">
        <v>18</v>
      </c>
      <c r="I517" s="3" t="s">
        <v>18</v>
      </c>
      <c r="J517" s="3">
        <v>11.0</v>
      </c>
      <c r="K517" s="3">
        <v>11.0</v>
      </c>
      <c r="L517" s="5" t="s">
        <v>20</v>
      </c>
    </row>
    <row r="518">
      <c r="A518" s="2" t="s">
        <v>192</v>
      </c>
      <c r="B518" s="2" t="s">
        <v>26</v>
      </c>
      <c r="C518" s="3" t="str">
        <f t="shared" si="42"/>
        <v>LPB BALI 2021</v>
      </c>
      <c r="D518" s="3" t="s">
        <v>928</v>
      </c>
      <c r="E518" s="3" t="s">
        <v>1096</v>
      </c>
      <c r="F518" s="3" t="s">
        <v>1097</v>
      </c>
      <c r="G518" s="3">
        <v>2.0</v>
      </c>
      <c r="H518" s="3" t="s">
        <v>18</v>
      </c>
      <c r="I518" s="3" t="s">
        <v>18</v>
      </c>
      <c r="J518" s="3">
        <v>11.0</v>
      </c>
      <c r="K518" s="3">
        <v>11.0</v>
      </c>
      <c r="L518" s="5" t="s">
        <v>20</v>
      </c>
    </row>
    <row r="519">
      <c r="A519" s="2" t="s">
        <v>192</v>
      </c>
      <c r="B519" s="2" t="s">
        <v>26</v>
      </c>
      <c r="C519" s="3" t="str">
        <f t="shared" si="42"/>
        <v>LPB BALI 2021</v>
      </c>
      <c r="D519" s="3" t="s">
        <v>928</v>
      </c>
      <c r="E519" s="3" t="s">
        <v>1098</v>
      </c>
      <c r="F519" s="3" t="s">
        <v>1099</v>
      </c>
      <c r="G519" s="3">
        <v>1.0</v>
      </c>
      <c r="H519" s="3" t="s">
        <v>19</v>
      </c>
      <c r="I519" s="2"/>
      <c r="J519" s="3">
        <v>10.0</v>
      </c>
      <c r="K519" s="2"/>
      <c r="L519" s="5" t="s">
        <v>20</v>
      </c>
    </row>
    <row r="520">
      <c r="A520" s="2" t="s">
        <v>192</v>
      </c>
      <c r="B520" s="2" t="s">
        <v>26</v>
      </c>
      <c r="C520" s="3" t="str">
        <f t="shared" si="42"/>
        <v>LPB BALI 2021</v>
      </c>
      <c r="D520" s="3" t="s">
        <v>928</v>
      </c>
      <c r="E520" s="3" t="s">
        <v>1100</v>
      </c>
      <c r="F520" s="3" t="s">
        <v>1101</v>
      </c>
      <c r="G520" s="3">
        <v>1.0</v>
      </c>
      <c r="H520" s="3" t="s">
        <v>18</v>
      </c>
      <c r="I520" s="2"/>
      <c r="J520" s="3">
        <v>12.0</v>
      </c>
      <c r="K520" s="2"/>
      <c r="L520" s="5" t="s">
        <v>20</v>
      </c>
    </row>
    <row r="521">
      <c r="A521" s="2" t="s">
        <v>192</v>
      </c>
      <c r="B521" s="2" t="s">
        <v>26</v>
      </c>
      <c r="C521" s="3" t="str">
        <f t="shared" si="42"/>
        <v>LPB BALI 2021</v>
      </c>
      <c r="D521" s="3" t="s">
        <v>928</v>
      </c>
      <c r="E521" s="3" t="s">
        <v>1102</v>
      </c>
      <c r="F521" s="3" t="s">
        <v>1103</v>
      </c>
      <c r="G521" s="3">
        <v>2.0</v>
      </c>
      <c r="H521" s="3" t="s">
        <v>18</v>
      </c>
      <c r="I521" s="3" t="s">
        <v>18</v>
      </c>
      <c r="J521" s="3">
        <v>11.0</v>
      </c>
      <c r="K521" s="3">
        <v>11.0</v>
      </c>
      <c r="L521" s="5" t="s">
        <v>20</v>
      </c>
    </row>
    <row r="522">
      <c r="A522" s="2" t="s">
        <v>192</v>
      </c>
      <c r="B522" s="2" t="s">
        <v>60</v>
      </c>
      <c r="C522" s="3" t="str">
        <f t="shared" ref="C522:C524" si="43">UPPER("lpb banten 2021")</f>
        <v>LPB BANTEN 2021</v>
      </c>
      <c r="D522" s="3" t="s">
        <v>928</v>
      </c>
      <c r="E522" s="3" t="s">
        <v>1104</v>
      </c>
      <c r="F522" s="3" t="s">
        <v>1105</v>
      </c>
      <c r="G522" s="3">
        <v>2.0</v>
      </c>
      <c r="H522" s="3" t="s">
        <v>18</v>
      </c>
      <c r="I522" s="3" t="s">
        <v>18</v>
      </c>
      <c r="J522" s="3">
        <v>10.0</v>
      </c>
      <c r="K522" s="3">
        <v>10.0</v>
      </c>
      <c r="L522" s="5" t="s">
        <v>20</v>
      </c>
    </row>
    <row r="523">
      <c r="A523" s="2" t="s">
        <v>192</v>
      </c>
      <c r="B523" s="2" t="s">
        <v>60</v>
      </c>
      <c r="C523" s="3" t="str">
        <f t="shared" si="43"/>
        <v>LPB BANTEN 2021</v>
      </c>
      <c r="D523" s="3" t="s">
        <v>928</v>
      </c>
      <c r="E523" s="3" t="s">
        <v>1106</v>
      </c>
      <c r="F523" s="3" t="s">
        <v>1107</v>
      </c>
      <c r="G523" s="3">
        <v>1.0</v>
      </c>
      <c r="H523" s="3" t="s">
        <v>19</v>
      </c>
      <c r="I523" s="2"/>
      <c r="J523" s="3">
        <v>10.0</v>
      </c>
      <c r="K523" s="2"/>
      <c r="L523" s="5" t="s">
        <v>20</v>
      </c>
    </row>
    <row r="524">
      <c r="A524" s="2" t="s">
        <v>192</v>
      </c>
      <c r="B524" s="2" t="s">
        <v>60</v>
      </c>
      <c r="C524" s="3" t="str">
        <f t="shared" si="43"/>
        <v>LPB BANTEN 2021</v>
      </c>
      <c r="D524" s="3" t="s">
        <v>928</v>
      </c>
      <c r="E524" s="3" t="s">
        <v>1108</v>
      </c>
      <c r="F524" s="3" t="s">
        <v>1109</v>
      </c>
      <c r="G524" s="3">
        <v>1.0</v>
      </c>
      <c r="H524" s="3" t="s">
        <v>19</v>
      </c>
      <c r="I524" s="2"/>
      <c r="J524" s="3">
        <v>11.0</v>
      </c>
      <c r="K524" s="2"/>
      <c r="L524" s="5" t="s">
        <v>20</v>
      </c>
    </row>
    <row r="525">
      <c r="A525" s="2" t="s">
        <v>192</v>
      </c>
      <c r="B525" s="2" t="s">
        <v>68</v>
      </c>
      <c r="C525" s="3" t="str">
        <f t="shared" ref="C525:C529" si="44">UPPER("lpb diy 2021")</f>
        <v>LPB DIY 2021</v>
      </c>
      <c r="D525" s="3" t="s">
        <v>928</v>
      </c>
      <c r="E525" s="3" t="s">
        <v>1110</v>
      </c>
      <c r="F525" s="3" t="s">
        <v>1111</v>
      </c>
      <c r="G525" s="3">
        <v>2.0</v>
      </c>
      <c r="H525" s="3" t="s">
        <v>18</v>
      </c>
      <c r="I525" s="3" t="s">
        <v>18</v>
      </c>
      <c r="J525" s="3">
        <v>10.0</v>
      </c>
      <c r="K525" s="3">
        <v>10.0</v>
      </c>
      <c r="L525" s="5" t="s">
        <v>20</v>
      </c>
    </row>
    <row r="526">
      <c r="A526" s="2" t="s">
        <v>192</v>
      </c>
      <c r="B526" s="2" t="s">
        <v>68</v>
      </c>
      <c r="C526" s="3" t="str">
        <f t="shared" si="44"/>
        <v>LPB DIY 2021</v>
      </c>
      <c r="D526" s="3" t="s">
        <v>928</v>
      </c>
      <c r="E526" s="10" t="s">
        <v>1112</v>
      </c>
      <c r="F526" s="3" t="s">
        <v>1113</v>
      </c>
      <c r="G526" s="3">
        <v>2.0</v>
      </c>
      <c r="H526" s="3" t="s">
        <v>18</v>
      </c>
      <c r="I526" s="3" t="s">
        <v>18</v>
      </c>
      <c r="J526" s="3">
        <v>9.0</v>
      </c>
      <c r="K526" s="3">
        <v>9.0</v>
      </c>
      <c r="L526" s="5" t="s">
        <v>25</v>
      </c>
    </row>
    <row r="527">
      <c r="A527" s="2" t="s">
        <v>192</v>
      </c>
      <c r="B527" s="2" t="s">
        <v>68</v>
      </c>
      <c r="C527" s="3" t="str">
        <f t="shared" si="44"/>
        <v>LPB DIY 2021</v>
      </c>
      <c r="D527" s="3" t="s">
        <v>928</v>
      </c>
      <c r="E527" s="3" t="s">
        <v>1114</v>
      </c>
      <c r="F527" s="3" t="s">
        <v>1115</v>
      </c>
      <c r="G527" s="3">
        <v>2.0</v>
      </c>
      <c r="H527" s="3" t="s">
        <v>19</v>
      </c>
      <c r="I527" s="3" t="s">
        <v>19</v>
      </c>
      <c r="J527" s="3">
        <v>9.0</v>
      </c>
      <c r="K527" s="3">
        <v>9.0</v>
      </c>
      <c r="L527" s="5" t="s">
        <v>25</v>
      </c>
    </row>
    <row r="528">
      <c r="A528" s="2" t="s">
        <v>192</v>
      </c>
      <c r="B528" s="2" t="s">
        <v>68</v>
      </c>
      <c r="C528" s="3" t="str">
        <f t="shared" si="44"/>
        <v>LPB DIY 2021</v>
      </c>
      <c r="D528" s="3" t="s">
        <v>928</v>
      </c>
      <c r="E528" s="3" t="s">
        <v>1116</v>
      </c>
      <c r="F528" s="3" t="s">
        <v>1117</v>
      </c>
      <c r="G528" s="3">
        <v>2.0</v>
      </c>
      <c r="H528" s="3" t="s">
        <v>19</v>
      </c>
      <c r="I528" s="3" t="s">
        <v>19</v>
      </c>
      <c r="J528" s="3">
        <v>8.0</v>
      </c>
      <c r="K528" s="3">
        <v>8.0</v>
      </c>
      <c r="L528" s="5" t="s">
        <v>25</v>
      </c>
    </row>
    <row r="529">
      <c r="A529" s="2" t="s">
        <v>192</v>
      </c>
      <c r="B529" s="2" t="s">
        <v>68</v>
      </c>
      <c r="C529" s="3" t="str">
        <f t="shared" si="44"/>
        <v>LPB DIY 2021</v>
      </c>
      <c r="D529" s="3" t="s">
        <v>928</v>
      </c>
      <c r="E529" s="3" t="s">
        <v>1118</v>
      </c>
      <c r="F529" s="3" t="s">
        <v>1119</v>
      </c>
      <c r="G529" s="3">
        <v>2.0</v>
      </c>
      <c r="H529" s="3" t="s">
        <v>19</v>
      </c>
      <c r="I529" s="3" t="s">
        <v>19</v>
      </c>
      <c r="J529" s="3">
        <v>9.0</v>
      </c>
      <c r="K529" s="3">
        <v>9.0</v>
      </c>
      <c r="L529" s="5" t="s">
        <v>25</v>
      </c>
    </row>
    <row r="530">
      <c r="A530" s="2" t="s">
        <v>192</v>
      </c>
      <c r="B530" s="2" t="s">
        <v>78</v>
      </c>
      <c r="C530" s="3" t="str">
        <f>UPPER("lpb dki 2021")</f>
        <v>LPB DKI 2021</v>
      </c>
      <c r="D530" s="3" t="s">
        <v>928</v>
      </c>
      <c r="E530" s="3" t="s">
        <v>1120</v>
      </c>
      <c r="F530" s="3" t="s">
        <v>1121</v>
      </c>
      <c r="G530" s="3">
        <v>2.0</v>
      </c>
      <c r="H530" s="3" t="s">
        <v>19</v>
      </c>
      <c r="I530" s="3" t="s">
        <v>19</v>
      </c>
      <c r="J530" s="3">
        <v>11.0</v>
      </c>
      <c r="K530" s="3">
        <v>11.0</v>
      </c>
      <c r="L530" s="5" t="s">
        <v>20</v>
      </c>
    </row>
    <row r="531">
      <c r="A531" s="2" t="s">
        <v>192</v>
      </c>
      <c r="B531" s="2" t="s">
        <v>92</v>
      </c>
      <c r="C531" s="3" t="str">
        <f t="shared" ref="C531:C533" si="45">Upper("lpb jateng 2021")</f>
        <v>LPB JATENG 2021</v>
      </c>
      <c r="D531" s="3" t="s">
        <v>928</v>
      </c>
      <c r="E531" s="3" t="s">
        <v>1122</v>
      </c>
      <c r="F531" s="3" t="s">
        <v>1123</v>
      </c>
      <c r="G531" s="3">
        <v>2.0</v>
      </c>
      <c r="H531" s="3" t="s">
        <v>18</v>
      </c>
      <c r="I531" s="3" t="s">
        <v>18</v>
      </c>
      <c r="J531" s="3">
        <v>9.0</v>
      </c>
      <c r="K531" s="3">
        <v>9.0</v>
      </c>
      <c r="L531" s="5" t="s">
        <v>25</v>
      </c>
    </row>
    <row r="532">
      <c r="A532" s="2" t="s">
        <v>192</v>
      </c>
      <c r="B532" s="2" t="s">
        <v>92</v>
      </c>
      <c r="C532" s="3" t="str">
        <f t="shared" si="45"/>
        <v>LPB JATENG 2021</v>
      </c>
      <c r="D532" s="3" t="s">
        <v>928</v>
      </c>
      <c r="E532" s="3" t="s">
        <v>1124</v>
      </c>
      <c r="F532" s="3" t="s">
        <v>1125</v>
      </c>
      <c r="G532" s="3">
        <v>2.0</v>
      </c>
      <c r="H532" s="3" t="s">
        <v>18</v>
      </c>
      <c r="I532" s="3" t="s">
        <v>18</v>
      </c>
      <c r="J532" s="3">
        <v>9.0</v>
      </c>
      <c r="K532" s="3">
        <v>9.0</v>
      </c>
      <c r="L532" s="5" t="s">
        <v>25</v>
      </c>
    </row>
    <row r="533">
      <c r="A533" s="2" t="s">
        <v>192</v>
      </c>
      <c r="B533" s="2" t="s">
        <v>92</v>
      </c>
      <c r="C533" s="3" t="str">
        <f t="shared" si="45"/>
        <v>LPB JATENG 2021</v>
      </c>
      <c r="D533" s="3" t="s">
        <v>928</v>
      </c>
      <c r="E533" s="3" t="s">
        <v>1126</v>
      </c>
      <c r="F533" s="3" t="s">
        <v>1127</v>
      </c>
      <c r="G533" s="3">
        <v>2.0</v>
      </c>
      <c r="H533" s="3" t="s">
        <v>18</v>
      </c>
      <c r="I533" s="3" t="s">
        <v>18</v>
      </c>
      <c r="J533" s="3">
        <v>11.0</v>
      </c>
      <c r="K533" s="3">
        <v>11.0</v>
      </c>
      <c r="L533" s="5" t="s">
        <v>20</v>
      </c>
    </row>
    <row r="534">
      <c r="A534" s="2" t="s">
        <v>192</v>
      </c>
      <c r="B534" s="2" t="s">
        <v>114</v>
      </c>
      <c r="C534" s="3" t="str">
        <f t="shared" ref="C534:C538" si="46">UPPER("lpb jatim 2021")</f>
        <v>LPB JATIM 2021</v>
      </c>
      <c r="D534" s="3" t="s">
        <v>928</v>
      </c>
      <c r="E534" s="3" t="s">
        <v>1128</v>
      </c>
      <c r="F534" s="3" t="s">
        <v>1129</v>
      </c>
      <c r="G534" s="3">
        <v>1.0</v>
      </c>
      <c r="H534" s="3" t="s">
        <v>19</v>
      </c>
      <c r="I534" s="2"/>
      <c r="J534" s="3">
        <v>12.0</v>
      </c>
      <c r="K534" s="2"/>
      <c r="L534" s="5" t="s">
        <v>20</v>
      </c>
    </row>
    <row r="535">
      <c r="A535" s="2" t="s">
        <v>192</v>
      </c>
      <c r="B535" s="2" t="s">
        <v>114</v>
      </c>
      <c r="C535" s="3" t="str">
        <f t="shared" si="46"/>
        <v>LPB JATIM 2021</v>
      </c>
      <c r="D535" s="3" t="s">
        <v>928</v>
      </c>
      <c r="E535" s="3" t="s">
        <v>1130</v>
      </c>
      <c r="F535" s="3" t="s">
        <v>1131</v>
      </c>
      <c r="G535" s="3">
        <v>1.0</v>
      </c>
      <c r="H535" s="3" t="s">
        <v>19</v>
      </c>
      <c r="I535" s="2"/>
      <c r="J535" s="3">
        <v>10.0</v>
      </c>
      <c r="K535" s="2"/>
      <c r="L535" s="5" t="s">
        <v>20</v>
      </c>
    </row>
    <row r="536">
      <c r="A536" s="2" t="s">
        <v>192</v>
      </c>
      <c r="B536" s="2" t="s">
        <v>114</v>
      </c>
      <c r="C536" s="3" t="str">
        <f t="shared" si="46"/>
        <v>LPB JATIM 2021</v>
      </c>
      <c r="D536" s="3" t="s">
        <v>928</v>
      </c>
      <c r="E536" s="3" t="s">
        <v>1132</v>
      </c>
      <c r="F536" s="3" t="s">
        <v>1133</v>
      </c>
      <c r="G536" s="3">
        <v>1.0</v>
      </c>
      <c r="H536" s="3" t="s">
        <v>19</v>
      </c>
      <c r="I536" s="2"/>
      <c r="J536" s="3">
        <v>11.0</v>
      </c>
      <c r="K536" s="2"/>
      <c r="L536" s="5" t="s">
        <v>20</v>
      </c>
    </row>
    <row r="537">
      <c r="A537" s="2" t="s">
        <v>192</v>
      </c>
      <c r="B537" s="2" t="s">
        <v>114</v>
      </c>
      <c r="C537" s="3" t="str">
        <f t="shared" si="46"/>
        <v>LPB JATIM 2021</v>
      </c>
      <c r="D537" s="3" t="s">
        <v>928</v>
      </c>
      <c r="E537" s="3" t="s">
        <v>1134</v>
      </c>
      <c r="F537" s="3" t="s">
        <v>1135</v>
      </c>
      <c r="G537" s="3">
        <v>2.0</v>
      </c>
      <c r="H537" s="3" t="s">
        <v>19</v>
      </c>
      <c r="I537" s="3" t="s">
        <v>19</v>
      </c>
      <c r="J537" s="3">
        <v>11.0</v>
      </c>
      <c r="K537" s="3">
        <v>11.0</v>
      </c>
      <c r="L537" s="5" t="s">
        <v>20</v>
      </c>
    </row>
    <row r="538">
      <c r="A538" s="2" t="s">
        <v>192</v>
      </c>
      <c r="B538" s="2" t="s">
        <v>114</v>
      </c>
      <c r="C538" s="3" t="str">
        <f t="shared" si="46"/>
        <v>LPB JATIM 2021</v>
      </c>
      <c r="D538" s="3" t="s">
        <v>928</v>
      </c>
      <c r="E538" s="3" t="s">
        <v>1136</v>
      </c>
      <c r="F538" s="3" t="s">
        <v>1137</v>
      </c>
      <c r="G538" s="3">
        <v>1.0</v>
      </c>
      <c r="H538" s="3" t="s">
        <v>18</v>
      </c>
      <c r="I538" s="2"/>
      <c r="J538" s="3">
        <v>11.0</v>
      </c>
      <c r="K538" s="2"/>
      <c r="L538" s="5" t="s">
        <v>20</v>
      </c>
    </row>
    <row r="539">
      <c r="A539" s="2" t="s">
        <v>192</v>
      </c>
      <c r="B539" s="2" t="s">
        <v>238</v>
      </c>
      <c r="C539" s="3" t="str">
        <f>UPPER("lpb kaltara 2021")</f>
        <v>LPB KALTARA 2021</v>
      </c>
      <c r="D539" s="3" t="s">
        <v>928</v>
      </c>
      <c r="E539" s="3" t="s">
        <v>1138</v>
      </c>
      <c r="F539" s="3" t="s">
        <v>1139</v>
      </c>
      <c r="G539" s="3">
        <v>2.0</v>
      </c>
      <c r="H539" s="3" t="s">
        <v>18</v>
      </c>
      <c r="I539" s="3" t="s">
        <v>18</v>
      </c>
      <c r="J539" s="3">
        <v>10.0</v>
      </c>
      <c r="K539" s="3">
        <v>10.0</v>
      </c>
      <c r="L539" s="5" t="s">
        <v>20</v>
      </c>
    </row>
    <row r="540">
      <c r="A540" s="2" t="s">
        <v>192</v>
      </c>
      <c r="B540" s="2" t="s">
        <v>170</v>
      </c>
      <c r="C540" s="3" t="str">
        <f>UPPER("lpb papua 2021")</f>
        <v>LPB PAPUA 2021</v>
      </c>
      <c r="D540" s="3" t="s">
        <v>928</v>
      </c>
      <c r="E540" s="3" t="s">
        <v>1140</v>
      </c>
      <c r="F540" s="3" t="s">
        <v>1141</v>
      </c>
      <c r="G540" s="3">
        <v>1.0</v>
      </c>
      <c r="H540" s="3" t="s">
        <v>18</v>
      </c>
      <c r="I540" s="2"/>
      <c r="J540" s="3">
        <v>10.0</v>
      </c>
      <c r="K540" s="2"/>
      <c r="L540" s="5" t="s">
        <v>20</v>
      </c>
    </row>
    <row r="541">
      <c r="A541" s="2" t="s">
        <v>192</v>
      </c>
      <c r="B541" s="2" t="s">
        <v>178</v>
      </c>
      <c r="C541" s="3" t="str">
        <f t="shared" ref="C541:C544" si="47">UPPER("lpb sumsel 2021")</f>
        <v>LPB SUMSEL 2021</v>
      </c>
      <c r="D541" s="3" t="s">
        <v>928</v>
      </c>
      <c r="E541" s="3" t="s">
        <v>1142</v>
      </c>
      <c r="F541" s="3" t="s">
        <v>1143</v>
      </c>
      <c r="G541" s="3">
        <v>2.0</v>
      </c>
      <c r="H541" s="3" t="s">
        <v>19</v>
      </c>
      <c r="I541" s="3" t="s">
        <v>19</v>
      </c>
      <c r="J541" s="3">
        <v>11.0</v>
      </c>
      <c r="K541" s="3">
        <v>11.0</v>
      </c>
      <c r="L541" s="5" t="s">
        <v>20</v>
      </c>
    </row>
    <row r="542">
      <c r="A542" s="2" t="s">
        <v>192</v>
      </c>
      <c r="B542" s="2" t="s">
        <v>178</v>
      </c>
      <c r="C542" s="3" t="str">
        <f t="shared" si="47"/>
        <v>LPB SUMSEL 2021</v>
      </c>
      <c r="D542" s="3" t="s">
        <v>928</v>
      </c>
      <c r="E542" s="3" t="s">
        <v>1144</v>
      </c>
      <c r="F542" s="3" t="s">
        <v>1145</v>
      </c>
      <c r="G542" s="3">
        <v>2.0</v>
      </c>
      <c r="H542" s="3" t="s">
        <v>18</v>
      </c>
      <c r="I542" s="3" t="s">
        <v>18</v>
      </c>
      <c r="J542" s="3">
        <v>11.0</v>
      </c>
      <c r="K542" s="3">
        <v>11.0</v>
      </c>
      <c r="L542" s="5" t="s">
        <v>20</v>
      </c>
    </row>
    <row r="543">
      <c r="A543" s="2" t="s">
        <v>192</v>
      </c>
      <c r="B543" s="2" t="s">
        <v>178</v>
      </c>
      <c r="C543" s="3" t="str">
        <f t="shared" si="47"/>
        <v>LPB SUMSEL 2021</v>
      </c>
      <c r="D543" s="3" t="s">
        <v>928</v>
      </c>
      <c r="E543" s="3" t="s">
        <v>1146</v>
      </c>
      <c r="F543" s="3" t="s">
        <v>1147</v>
      </c>
      <c r="G543" s="3">
        <v>2.0</v>
      </c>
      <c r="H543" s="3" t="s">
        <v>19</v>
      </c>
      <c r="I543" s="3" t="s">
        <v>19</v>
      </c>
      <c r="J543" s="3">
        <v>11.0</v>
      </c>
      <c r="K543" s="3">
        <v>11.0</v>
      </c>
      <c r="L543" s="5" t="s">
        <v>20</v>
      </c>
    </row>
    <row r="544">
      <c r="A544" s="2" t="s">
        <v>192</v>
      </c>
      <c r="B544" s="2" t="s">
        <v>178</v>
      </c>
      <c r="C544" s="3" t="str">
        <f t="shared" si="47"/>
        <v>LPB SUMSEL 2021</v>
      </c>
      <c r="D544" s="3" t="s">
        <v>928</v>
      </c>
      <c r="E544" s="3" t="s">
        <v>1148</v>
      </c>
      <c r="F544" s="3" t="s">
        <v>1149</v>
      </c>
      <c r="G544" s="3">
        <v>2.0</v>
      </c>
      <c r="H544" s="3" t="s">
        <v>18</v>
      </c>
      <c r="I544" s="3" t="s">
        <v>18</v>
      </c>
      <c r="J544" s="3">
        <v>10.0</v>
      </c>
      <c r="K544" s="3">
        <v>10.0</v>
      </c>
      <c r="L544" s="5" t="s">
        <v>20</v>
      </c>
    </row>
    <row r="545">
      <c r="A545" s="2" t="s">
        <v>192</v>
      </c>
      <c r="B545" s="2" t="s">
        <v>265</v>
      </c>
      <c r="C545" s="3" t="str">
        <f t="shared" ref="C545:C546" si="48">UPPER("lpb sumut 2021")</f>
        <v>LPB SUMUT 2021</v>
      </c>
      <c r="D545" s="3" t="s">
        <v>928</v>
      </c>
      <c r="E545" s="3" t="s">
        <v>1150</v>
      </c>
      <c r="F545" s="3" t="s">
        <v>1151</v>
      </c>
      <c r="G545" s="3">
        <v>1.0</v>
      </c>
      <c r="H545" s="3" t="s">
        <v>18</v>
      </c>
      <c r="I545" s="2"/>
      <c r="J545" s="3">
        <v>10.0</v>
      </c>
      <c r="K545" s="2"/>
      <c r="L545" s="5" t="s">
        <v>20</v>
      </c>
    </row>
    <row r="546">
      <c r="A546" s="2" t="s">
        <v>192</v>
      </c>
      <c r="B546" s="2" t="s">
        <v>265</v>
      </c>
      <c r="C546" s="3" t="str">
        <f t="shared" si="48"/>
        <v>LPB SUMUT 2021</v>
      </c>
      <c r="D546" s="3" t="s">
        <v>928</v>
      </c>
      <c r="E546" s="3" t="s">
        <v>1152</v>
      </c>
      <c r="F546" s="3" t="s">
        <v>1153</v>
      </c>
      <c r="G546" s="3">
        <v>2.0</v>
      </c>
      <c r="H546" s="3" t="s">
        <v>18</v>
      </c>
      <c r="I546" s="3" t="s">
        <v>18</v>
      </c>
      <c r="J546" s="3">
        <v>11.0</v>
      </c>
      <c r="K546" s="3">
        <v>11.0</v>
      </c>
      <c r="L546" s="5" t="s">
        <v>20</v>
      </c>
    </row>
    <row r="547">
      <c r="A547" s="2" t="s">
        <v>192</v>
      </c>
      <c r="B547" s="2" t="s">
        <v>270</v>
      </c>
      <c r="C547" s="3" t="str">
        <f t="shared" ref="C547:C552" si="49">UPPER("lpb surabaya 2021")</f>
        <v>LPB SURABAYA 2021</v>
      </c>
      <c r="D547" s="3" t="s">
        <v>928</v>
      </c>
      <c r="E547" s="3" t="s">
        <v>1154</v>
      </c>
      <c r="F547" s="3" t="s">
        <v>1155</v>
      </c>
      <c r="G547" s="3">
        <v>2.0</v>
      </c>
      <c r="H547" s="3" t="s">
        <v>18</v>
      </c>
      <c r="I547" s="3" t="s">
        <v>18</v>
      </c>
      <c r="J547" s="3">
        <v>9.0</v>
      </c>
      <c r="K547" s="3">
        <v>9.0</v>
      </c>
      <c r="L547" s="5" t="s">
        <v>25</v>
      </c>
    </row>
    <row r="548">
      <c r="A548" s="2" t="s">
        <v>192</v>
      </c>
      <c r="B548" s="2" t="s">
        <v>270</v>
      </c>
      <c r="C548" s="3" t="str">
        <f t="shared" si="49"/>
        <v>LPB SURABAYA 2021</v>
      </c>
      <c r="D548" s="3" t="s">
        <v>928</v>
      </c>
      <c r="E548" s="3" t="s">
        <v>1156</v>
      </c>
      <c r="F548" s="3" t="s">
        <v>1157</v>
      </c>
      <c r="G548" s="3">
        <v>1.0</v>
      </c>
      <c r="H548" s="3" t="s">
        <v>19</v>
      </c>
      <c r="I548" s="2"/>
      <c r="J548" s="3">
        <v>8.0</v>
      </c>
      <c r="K548" s="2"/>
      <c r="L548" s="5" t="s">
        <v>25</v>
      </c>
    </row>
    <row r="549">
      <c r="A549" s="2" t="s">
        <v>192</v>
      </c>
      <c r="B549" s="2" t="s">
        <v>270</v>
      </c>
      <c r="C549" s="3" t="str">
        <f t="shared" si="49"/>
        <v>LPB SURABAYA 2021</v>
      </c>
      <c r="D549" s="3" t="s">
        <v>928</v>
      </c>
      <c r="E549" s="3" t="s">
        <v>1158</v>
      </c>
      <c r="F549" s="3" t="s">
        <v>1159</v>
      </c>
      <c r="G549" s="3">
        <v>2.0</v>
      </c>
      <c r="H549" s="3" t="s">
        <v>18</v>
      </c>
      <c r="I549" s="3" t="s">
        <v>18</v>
      </c>
      <c r="J549" s="3">
        <v>9.0</v>
      </c>
      <c r="K549" s="3">
        <v>9.0</v>
      </c>
      <c r="L549" s="5" t="s">
        <v>25</v>
      </c>
    </row>
    <row r="550">
      <c r="A550" s="2" t="s">
        <v>192</v>
      </c>
      <c r="B550" s="2" t="s">
        <v>270</v>
      </c>
      <c r="C550" s="3" t="str">
        <f t="shared" si="49"/>
        <v>LPB SURABAYA 2021</v>
      </c>
      <c r="D550" s="3" t="s">
        <v>928</v>
      </c>
      <c r="E550" s="3" t="s">
        <v>1160</v>
      </c>
      <c r="F550" s="3" t="s">
        <v>1161</v>
      </c>
      <c r="G550" s="3">
        <v>2.0</v>
      </c>
      <c r="H550" s="3" t="s">
        <v>19</v>
      </c>
      <c r="I550" s="3" t="s">
        <v>19</v>
      </c>
      <c r="J550" s="3">
        <v>9.0</v>
      </c>
      <c r="K550" s="3">
        <v>9.0</v>
      </c>
      <c r="L550" s="5" t="s">
        <v>25</v>
      </c>
    </row>
    <row r="551">
      <c r="A551" s="2" t="s">
        <v>192</v>
      </c>
      <c r="B551" s="2" t="s">
        <v>270</v>
      </c>
      <c r="C551" s="3" t="str">
        <f t="shared" si="49"/>
        <v>LPB SURABAYA 2021</v>
      </c>
      <c r="D551" s="3" t="s">
        <v>928</v>
      </c>
      <c r="E551" s="3" t="s">
        <v>1162</v>
      </c>
      <c r="F551" s="3" t="s">
        <v>1163</v>
      </c>
      <c r="G551" s="3">
        <v>1.0</v>
      </c>
      <c r="H551" s="3" t="s">
        <v>18</v>
      </c>
      <c r="I551" s="2"/>
      <c r="J551" s="3">
        <v>9.0</v>
      </c>
      <c r="K551" s="2"/>
      <c r="L551" s="5" t="s">
        <v>25</v>
      </c>
    </row>
    <row r="552">
      <c r="A552" s="2" t="s">
        <v>192</v>
      </c>
      <c r="B552" s="2" t="s">
        <v>270</v>
      </c>
      <c r="C552" s="3" t="str">
        <f t="shared" si="49"/>
        <v>LPB SURABAYA 2021</v>
      </c>
      <c r="D552" s="3" t="s">
        <v>928</v>
      </c>
      <c r="E552" s="3" t="s">
        <v>1164</v>
      </c>
      <c r="F552" s="3" t="s">
        <v>1165</v>
      </c>
      <c r="G552" s="3">
        <v>1.0</v>
      </c>
      <c r="H552" s="3" t="s">
        <v>18</v>
      </c>
      <c r="I552" s="2"/>
      <c r="J552" s="3">
        <v>7.0</v>
      </c>
      <c r="K552" s="2"/>
      <c r="L552" s="5" t="s">
        <v>25</v>
      </c>
    </row>
    <row r="553">
      <c r="A553" s="2" t="s">
        <v>12</v>
      </c>
      <c r="B553" s="2" t="s">
        <v>114</v>
      </c>
      <c r="C553" s="3" t="s">
        <v>115</v>
      </c>
      <c r="D553" s="3" t="s">
        <v>928</v>
      </c>
      <c r="E553" s="3" t="s">
        <v>1166</v>
      </c>
      <c r="F553" s="3" t="s">
        <v>1167</v>
      </c>
      <c r="G553" s="3">
        <v>2.0</v>
      </c>
      <c r="H553" s="3" t="s">
        <v>19</v>
      </c>
      <c r="I553" s="3" t="s">
        <v>19</v>
      </c>
      <c r="J553" s="3">
        <v>12.0</v>
      </c>
      <c r="K553" s="3">
        <v>12.0</v>
      </c>
      <c r="L553" s="5" t="s">
        <v>20</v>
      </c>
    </row>
    <row r="554">
      <c r="A554" s="2" t="s">
        <v>12</v>
      </c>
      <c r="B554" s="2" t="s">
        <v>114</v>
      </c>
      <c r="C554" s="3" t="s">
        <v>115</v>
      </c>
      <c r="D554" s="3" t="s">
        <v>928</v>
      </c>
      <c r="E554" s="3" t="s">
        <v>1168</v>
      </c>
      <c r="F554" s="3" t="s">
        <v>1169</v>
      </c>
      <c r="G554" s="3">
        <v>1.0</v>
      </c>
      <c r="H554" s="3" t="s">
        <v>18</v>
      </c>
      <c r="I554" s="2"/>
      <c r="J554" s="3">
        <v>11.0</v>
      </c>
      <c r="K554" s="2"/>
      <c r="L554" s="5" t="s">
        <v>20</v>
      </c>
    </row>
    <row r="555">
      <c r="A555" s="2" t="s">
        <v>275</v>
      </c>
      <c r="B555" s="2" t="s">
        <v>78</v>
      </c>
      <c r="C555" s="3" t="str">
        <f t="shared" ref="C555:C557" si="50">UPPER("lpb dki 2022")</f>
        <v>LPB DKI 2022</v>
      </c>
      <c r="D555" s="3" t="s">
        <v>928</v>
      </c>
      <c r="E555" s="3" t="s">
        <v>1170</v>
      </c>
      <c r="F555" s="3" t="s">
        <v>1171</v>
      </c>
      <c r="G555" s="3">
        <v>1.0</v>
      </c>
      <c r="H555" s="3" t="s">
        <v>18</v>
      </c>
      <c r="I555" s="2"/>
      <c r="J555" s="3">
        <v>11.0</v>
      </c>
      <c r="K555" s="2"/>
      <c r="L555" s="5" t="s">
        <v>20</v>
      </c>
    </row>
    <row r="556">
      <c r="A556" s="2" t="s">
        <v>275</v>
      </c>
      <c r="B556" s="2" t="s">
        <v>78</v>
      </c>
      <c r="C556" s="3" t="str">
        <f t="shared" si="50"/>
        <v>LPB DKI 2022</v>
      </c>
      <c r="D556" s="3" t="s">
        <v>928</v>
      </c>
      <c r="E556" s="3" t="s">
        <v>1172</v>
      </c>
      <c r="F556" s="3" t="s">
        <v>1173</v>
      </c>
      <c r="G556" s="3">
        <v>2.0</v>
      </c>
      <c r="H556" s="3" t="s">
        <v>19</v>
      </c>
      <c r="I556" s="3" t="s">
        <v>19</v>
      </c>
      <c r="J556" s="3">
        <v>11.0</v>
      </c>
      <c r="K556" s="3">
        <v>11.0</v>
      </c>
      <c r="L556" s="5" t="s">
        <v>20</v>
      </c>
    </row>
    <row r="557">
      <c r="A557" s="2" t="s">
        <v>275</v>
      </c>
      <c r="B557" s="2" t="s">
        <v>78</v>
      </c>
      <c r="C557" s="3" t="str">
        <f t="shared" si="50"/>
        <v>LPB DKI 2022</v>
      </c>
      <c r="D557" s="3" t="s">
        <v>928</v>
      </c>
      <c r="E557" s="3" t="s">
        <v>1174</v>
      </c>
      <c r="F557" s="3" t="s">
        <v>1175</v>
      </c>
      <c r="G557" s="3">
        <v>2.0</v>
      </c>
      <c r="H557" s="3" t="s">
        <v>19</v>
      </c>
      <c r="I557" s="3" t="s">
        <v>19</v>
      </c>
      <c r="J557" s="3">
        <v>11.0</v>
      </c>
      <c r="K557" s="3">
        <v>11.0</v>
      </c>
      <c r="L557" s="5" t="s">
        <v>20</v>
      </c>
    </row>
    <row r="558">
      <c r="A558" s="2" t="s">
        <v>275</v>
      </c>
      <c r="B558" s="2" t="s">
        <v>26</v>
      </c>
      <c r="C558" s="3" t="str">
        <f t="shared" ref="C558:C564" si="51">upper("lpb bali 2022")</f>
        <v>LPB BALI 2022</v>
      </c>
      <c r="D558" s="3" t="s">
        <v>928</v>
      </c>
      <c r="E558" s="3" t="s">
        <v>1176</v>
      </c>
      <c r="F558" s="3" t="s">
        <v>1177</v>
      </c>
      <c r="G558" s="3">
        <v>2.0</v>
      </c>
      <c r="H558" s="3" t="s">
        <v>19</v>
      </c>
      <c r="I558" s="3" t="s">
        <v>19</v>
      </c>
      <c r="J558" s="3">
        <v>10.0</v>
      </c>
      <c r="K558" s="3">
        <v>10.0</v>
      </c>
      <c r="L558" s="5" t="s">
        <v>20</v>
      </c>
    </row>
    <row r="559">
      <c r="A559" s="2" t="s">
        <v>275</v>
      </c>
      <c r="B559" s="2" t="s">
        <v>26</v>
      </c>
      <c r="C559" s="3" t="str">
        <f t="shared" si="51"/>
        <v>LPB BALI 2022</v>
      </c>
      <c r="D559" s="3" t="s">
        <v>928</v>
      </c>
      <c r="E559" s="3" t="s">
        <v>1178</v>
      </c>
      <c r="F559" s="3" t="s">
        <v>1179</v>
      </c>
      <c r="G559" s="3">
        <v>2.0</v>
      </c>
      <c r="H559" s="3" t="s">
        <v>19</v>
      </c>
      <c r="I559" s="3" t="s">
        <v>19</v>
      </c>
      <c r="J559" s="3">
        <v>7.0</v>
      </c>
      <c r="K559" s="3">
        <v>7.0</v>
      </c>
      <c r="L559" s="5" t="s">
        <v>25</v>
      </c>
    </row>
    <row r="560">
      <c r="A560" s="2" t="s">
        <v>275</v>
      </c>
      <c r="B560" s="2" t="s">
        <v>26</v>
      </c>
      <c r="C560" s="3" t="str">
        <f t="shared" si="51"/>
        <v>LPB BALI 2022</v>
      </c>
      <c r="D560" s="3" t="s">
        <v>928</v>
      </c>
      <c r="E560" s="3" t="s">
        <v>1180</v>
      </c>
      <c r="F560" s="3" t="s">
        <v>1181</v>
      </c>
      <c r="G560" s="3">
        <v>2.0</v>
      </c>
      <c r="H560" s="3" t="s">
        <v>19</v>
      </c>
      <c r="I560" s="3" t="s">
        <v>19</v>
      </c>
      <c r="J560" s="3">
        <v>12.0</v>
      </c>
      <c r="K560" s="3">
        <v>12.0</v>
      </c>
      <c r="L560" s="5" t="s">
        <v>20</v>
      </c>
    </row>
    <row r="561">
      <c r="A561" s="2" t="s">
        <v>275</v>
      </c>
      <c r="B561" s="2" t="s">
        <v>26</v>
      </c>
      <c r="C561" s="3" t="str">
        <f t="shared" si="51"/>
        <v>LPB BALI 2022</v>
      </c>
      <c r="D561" s="3" t="s">
        <v>928</v>
      </c>
      <c r="E561" s="3" t="s">
        <v>1182</v>
      </c>
      <c r="F561" s="3" t="s">
        <v>1183</v>
      </c>
      <c r="G561" s="3">
        <v>2.0</v>
      </c>
      <c r="H561" s="3" t="s">
        <v>18</v>
      </c>
      <c r="I561" s="3" t="s">
        <v>18</v>
      </c>
      <c r="J561" s="3">
        <v>12.0</v>
      </c>
      <c r="K561" s="3">
        <v>12.0</v>
      </c>
      <c r="L561" s="5" t="s">
        <v>20</v>
      </c>
    </row>
    <row r="562">
      <c r="A562" s="2" t="s">
        <v>275</v>
      </c>
      <c r="B562" s="2" t="s">
        <v>26</v>
      </c>
      <c r="C562" s="3" t="str">
        <f t="shared" si="51"/>
        <v>LPB BALI 2022</v>
      </c>
      <c r="D562" s="3" t="s">
        <v>928</v>
      </c>
      <c r="E562" s="3" t="s">
        <v>1184</v>
      </c>
      <c r="F562" s="3" t="s">
        <v>1185</v>
      </c>
      <c r="G562" s="3">
        <v>2.0</v>
      </c>
      <c r="H562" s="3" t="s">
        <v>18</v>
      </c>
      <c r="I562" s="3" t="s">
        <v>18</v>
      </c>
      <c r="J562" s="3">
        <v>12.0</v>
      </c>
      <c r="K562" s="3">
        <v>12.0</v>
      </c>
      <c r="L562" s="5" t="s">
        <v>20</v>
      </c>
    </row>
    <row r="563">
      <c r="A563" s="2" t="s">
        <v>275</v>
      </c>
      <c r="B563" s="2" t="s">
        <v>26</v>
      </c>
      <c r="C563" s="3" t="str">
        <f t="shared" si="51"/>
        <v>LPB BALI 2022</v>
      </c>
      <c r="D563" s="3" t="s">
        <v>928</v>
      </c>
      <c r="E563" s="3" t="s">
        <v>1186</v>
      </c>
      <c r="F563" s="3" t="s">
        <v>1187</v>
      </c>
      <c r="G563" s="3">
        <v>1.0</v>
      </c>
      <c r="H563" s="3" t="s">
        <v>19</v>
      </c>
      <c r="I563" s="2"/>
      <c r="J563" s="3">
        <v>10.0</v>
      </c>
      <c r="K563" s="2"/>
      <c r="L563" s="5" t="s">
        <v>20</v>
      </c>
    </row>
    <row r="564">
      <c r="A564" s="2" t="s">
        <v>275</v>
      </c>
      <c r="B564" s="2" t="s">
        <v>26</v>
      </c>
      <c r="C564" s="3" t="str">
        <f t="shared" si="51"/>
        <v>LPB BALI 2022</v>
      </c>
      <c r="D564" s="3" t="s">
        <v>928</v>
      </c>
      <c r="E564" s="3" t="s">
        <v>1184</v>
      </c>
      <c r="F564" s="3" t="s">
        <v>1185</v>
      </c>
      <c r="G564" s="3">
        <v>2.0</v>
      </c>
      <c r="H564" s="3" t="s">
        <v>18</v>
      </c>
      <c r="I564" s="3" t="s">
        <v>18</v>
      </c>
      <c r="J564" s="3">
        <v>12.0</v>
      </c>
      <c r="K564" s="3">
        <v>12.0</v>
      </c>
      <c r="L564" s="5" t="s">
        <v>20</v>
      </c>
    </row>
    <row r="565">
      <c r="A565" s="2" t="s">
        <v>275</v>
      </c>
      <c r="B565" s="2" t="s">
        <v>68</v>
      </c>
      <c r="C565" s="3" t="str">
        <f t="shared" ref="C565:C568" si="52">UPPER("lpb diy 2022")</f>
        <v>LPB DIY 2022</v>
      </c>
      <c r="D565" s="3" t="s">
        <v>928</v>
      </c>
      <c r="E565" s="3" t="s">
        <v>1188</v>
      </c>
      <c r="F565" s="3" t="s">
        <v>1189</v>
      </c>
      <c r="G565" s="3">
        <v>2.0</v>
      </c>
      <c r="H565" s="3" t="s">
        <v>18</v>
      </c>
      <c r="I565" s="3" t="s">
        <v>18</v>
      </c>
      <c r="J565" s="3">
        <v>8.0</v>
      </c>
      <c r="K565" s="3">
        <v>8.0</v>
      </c>
      <c r="L565" s="5" t="s">
        <v>25</v>
      </c>
    </row>
    <row r="566">
      <c r="A566" s="2" t="s">
        <v>275</v>
      </c>
      <c r="B566" s="2" t="s">
        <v>68</v>
      </c>
      <c r="C566" s="3" t="str">
        <f t="shared" si="52"/>
        <v>LPB DIY 2022</v>
      </c>
      <c r="D566" s="3" t="s">
        <v>928</v>
      </c>
      <c r="E566" s="3" t="s">
        <v>1190</v>
      </c>
      <c r="F566" s="3" t="s">
        <v>1191</v>
      </c>
      <c r="G566" s="3">
        <v>2.0</v>
      </c>
      <c r="H566" s="3" t="s">
        <v>18</v>
      </c>
      <c r="I566" s="3" t="s">
        <v>18</v>
      </c>
      <c r="J566" s="3">
        <v>11.0</v>
      </c>
      <c r="K566" s="3">
        <v>11.0</v>
      </c>
      <c r="L566" s="5" t="s">
        <v>20</v>
      </c>
    </row>
    <row r="567">
      <c r="A567" s="2" t="s">
        <v>275</v>
      </c>
      <c r="B567" s="2" t="s">
        <v>68</v>
      </c>
      <c r="C567" s="3" t="str">
        <f t="shared" si="52"/>
        <v>LPB DIY 2022</v>
      </c>
      <c r="D567" s="3" t="s">
        <v>928</v>
      </c>
      <c r="E567" s="3" t="s">
        <v>1192</v>
      </c>
      <c r="F567" s="3" t="s">
        <v>1193</v>
      </c>
      <c r="G567" s="3">
        <v>1.0</v>
      </c>
      <c r="H567" s="3" t="s">
        <v>18</v>
      </c>
      <c r="I567" s="2"/>
      <c r="J567" s="3">
        <v>12.0</v>
      </c>
      <c r="K567" s="2"/>
      <c r="L567" s="5" t="s">
        <v>20</v>
      </c>
    </row>
    <row r="568">
      <c r="A568" s="2" t="s">
        <v>275</v>
      </c>
      <c r="B568" s="2" t="s">
        <v>68</v>
      </c>
      <c r="C568" s="3" t="str">
        <f t="shared" si="52"/>
        <v>LPB DIY 2022</v>
      </c>
      <c r="D568" s="3" t="s">
        <v>928</v>
      </c>
      <c r="E568" s="3" t="s">
        <v>1194</v>
      </c>
      <c r="F568" s="3" t="s">
        <v>1195</v>
      </c>
      <c r="G568" s="3">
        <v>2.0</v>
      </c>
      <c r="H568" s="3" t="s">
        <v>19</v>
      </c>
      <c r="I568" s="3" t="s">
        <v>19</v>
      </c>
      <c r="J568" s="3">
        <v>8.0</v>
      </c>
      <c r="K568" s="3">
        <v>8.0</v>
      </c>
      <c r="L568" s="5" t="s">
        <v>25</v>
      </c>
    </row>
    <row r="569">
      <c r="A569" s="2" t="s">
        <v>275</v>
      </c>
      <c r="B569" s="2" t="s">
        <v>92</v>
      </c>
      <c r="C569" s="3" t="str">
        <f t="shared" ref="C569:C575" si="53">UPPER("lpb jateng 2022")</f>
        <v>LPB JATENG 2022</v>
      </c>
      <c r="D569" s="3" t="s">
        <v>928</v>
      </c>
      <c r="E569" s="3" t="s">
        <v>1196</v>
      </c>
      <c r="F569" s="3" t="s">
        <v>1197</v>
      </c>
      <c r="G569" s="3">
        <v>2.0</v>
      </c>
      <c r="H569" s="3" t="s">
        <v>18</v>
      </c>
      <c r="I569" s="3" t="s">
        <v>18</v>
      </c>
      <c r="J569" s="3">
        <v>11.0</v>
      </c>
      <c r="K569" s="3">
        <v>11.0</v>
      </c>
      <c r="L569" s="5" t="s">
        <v>20</v>
      </c>
    </row>
    <row r="570">
      <c r="A570" s="2" t="s">
        <v>275</v>
      </c>
      <c r="B570" s="2" t="s">
        <v>92</v>
      </c>
      <c r="C570" s="3" t="str">
        <f t="shared" si="53"/>
        <v>LPB JATENG 2022</v>
      </c>
      <c r="D570" s="3" t="s">
        <v>928</v>
      </c>
      <c r="E570" s="3" t="s">
        <v>1198</v>
      </c>
      <c r="F570" s="3" t="s">
        <v>1199</v>
      </c>
      <c r="G570" s="3">
        <v>2.0</v>
      </c>
      <c r="H570" s="3" t="s">
        <v>19</v>
      </c>
      <c r="I570" s="3" t="s">
        <v>19</v>
      </c>
      <c r="J570" s="3">
        <v>11.0</v>
      </c>
      <c r="K570" s="3">
        <v>11.0</v>
      </c>
      <c r="L570" s="5" t="s">
        <v>20</v>
      </c>
    </row>
    <row r="571">
      <c r="A571" s="2" t="s">
        <v>275</v>
      </c>
      <c r="B571" s="2" t="s">
        <v>92</v>
      </c>
      <c r="C571" s="3" t="str">
        <f t="shared" si="53"/>
        <v>LPB JATENG 2022</v>
      </c>
      <c r="D571" s="3" t="s">
        <v>928</v>
      </c>
      <c r="E571" s="3" t="s">
        <v>1198</v>
      </c>
      <c r="F571" s="3" t="s">
        <v>1200</v>
      </c>
      <c r="G571" s="3">
        <v>2.0</v>
      </c>
      <c r="H571" s="3" t="s">
        <v>19</v>
      </c>
      <c r="I571" s="3" t="s">
        <v>19</v>
      </c>
      <c r="J571" s="3">
        <v>11.0</v>
      </c>
      <c r="K571" s="3">
        <v>11.0</v>
      </c>
      <c r="L571" s="5" t="s">
        <v>20</v>
      </c>
    </row>
    <row r="572">
      <c r="A572" s="2" t="s">
        <v>275</v>
      </c>
      <c r="B572" s="2" t="s">
        <v>92</v>
      </c>
      <c r="C572" s="3" t="str">
        <f t="shared" si="53"/>
        <v>LPB JATENG 2022</v>
      </c>
      <c r="D572" s="3" t="s">
        <v>928</v>
      </c>
      <c r="E572" s="3" t="s">
        <v>1201</v>
      </c>
      <c r="F572" s="3" t="s">
        <v>1202</v>
      </c>
      <c r="G572" s="3">
        <v>2.0</v>
      </c>
      <c r="H572" s="3" t="s">
        <v>18</v>
      </c>
      <c r="I572" s="3" t="s">
        <v>18</v>
      </c>
      <c r="J572" s="3">
        <v>9.0</v>
      </c>
      <c r="K572" s="3">
        <v>9.0</v>
      </c>
      <c r="L572" s="5" t="s">
        <v>25</v>
      </c>
    </row>
    <row r="573">
      <c r="A573" s="2" t="s">
        <v>275</v>
      </c>
      <c r="B573" s="2" t="s">
        <v>92</v>
      </c>
      <c r="C573" s="3" t="str">
        <f t="shared" si="53"/>
        <v>LPB JATENG 2022</v>
      </c>
      <c r="D573" s="3" t="s">
        <v>928</v>
      </c>
      <c r="E573" s="3" t="s">
        <v>1203</v>
      </c>
      <c r="F573" s="3" t="s">
        <v>1204</v>
      </c>
      <c r="G573" s="3">
        <v>2.0</v>
      </c>
      <c r="H573" s="3" t="s">
        <v>19</v>
      </c>
      <c r="I573" s="3" t="s">
        <v>19</v>
      </c>
      <c r="J573" s="3">
        <v>12.0</v>
      </c>
      <c r="K573" s="3">
        <v>12.0</v>
      </c>
      <c r="L573" s="5" t="s">
        <v>20</v>
      </c>
    </row>
    <row r="574">
      <c r="A574" s="2" t="s">
        <v>275</v>
      </c>
      <c r="B574" s="2" t="s">
        <v>92</v>
      </c>
      <c r="C574" s="3" t="str">
        <f t="shared" si="53"/>
        <v>LPB JATENG 2022</v>
      </c>
      <c r="D574" s="3" t="s">
        <v>928</v>
      </c>
      <c r="E574" s="3" t="s">
        <v>1205</v>
      </c>
      <c r="F574" s="3" t="s">
        <v>1206</v>
      </c>
      <c r="G574" s="3">
        <v>2.0</v>
      </c>
      <c r="H574" s="3" t="s">
        <v>18</v>
      </c>
      <c r="I574" s="3" t="s">
        <v>18</v>
      </c>
      <c r="J574" s="3">
        <v>12.0</v>
      </c>
      <c r="K574" s="3">
        <v>12.0</v>
      </c>
      <c r="L574" s="5" t="s">
        <v>20</v>
      </c>
    </row>
    <row r="575">
      <c r="A575" s="2" t="s">
        <v>275</v>
      </c>
      <c r="B575" s="2" t="s">
        <v>92</v>
      </c>
      <c r="C575" s="3" t="str">
        <f t="shared" si="53"/>
        <v>LPB JATENG 2022</v>
      </c>
      <c r="D575" s="3" t="s">
        <v>928</v>
      </c>
      <c r="E575" s="3" t="s">
        <v>1207</v>
      </c>
      <c r="F575" s="3" t="s">
        <v>1208</v>
      </c>
      <c r="G575" s="3">
        <v>2.0</v>
      </c>
      <c r="H575" s="3" t="s">
        <v>18</v>
      </c>
      <c r="I575" s="3" t="s">
        <v>18</v>
      </c>
      <c r="J575" s="3">
        <v>7.0</v>
      </c>
      <c r="K575" s="3">
        <v>7.0</v>
      </c>
      <c r="L575" s="5" t="s">
        <v>25</v>
      </c>
    </row>
    <row r="576">
      <c r="A576" s="2" t="s">
        <v>275</v>
      </c>
      <c r="B576" s="2" t="s">
        <v>114</v>
      </c>
      <c r="C576" s="3" t="str">
        <f t="shared" ref="C576:C592" si="54">UPPER("lpb jatim 2022")</f>
        <v>LPB JATIM 2022</v>
      </c>
      <c r="D576" s="3" t="s">
        <v>928</v>
      </c>
      <c r="E576" s="3" t="s">
        <v>1209</v>
      </c>
      <c r="F576" s="3" t="s">
        <v>1210</v>
      </c>
      <c r="G576" s="3">
        <v>2.0</v>
      </c>
      <c r="H576" s="3" t="s">
        <v>18</v>
      </c>
      <c r="I576" s="3" t="s">
        <v>18</v>
      </c>
      <c r="J576" s="3">
        <v>8.0</v>
      </c>
      <c r="K576" s="3">
        <v>8.0</v>
      </c>
      <c r="L576" s="5" t="s">
        <v>25</v>
      </c>
    </row>
    <row r="577">
      <c r="A577" s="2" t="s">
        <v>275</v>
      </c>
      <c r="B577" s="2" t="s">
        <v>114</v>
      </c>
      <c r="C577" s="3" t="str">
        <f t="shared" si="54"/>
        <v>LPB JATIM 2022</v>
      </c>
      <c r="D577" s="3" t="s">
        <v>928</v>
      </c>
      <c r="E577" s="3" t="s">
        <v>1211</v>
      </c>
      <c r="F577" s="3" t="s">
        <v>1212</v>
      </c>
      <c r="G577" s="3">
        <v>2.0</v>
      </c>
      <c r="H577" s="3" t="s">
        <v>19</v>
      </c>
      <c r="I577" s="3" t="s">
        <v>19</v>
      </c>
      <c r="J577" s="3">
        <v>12.0</v>
      </c>
      <c r="K577" s="3">
        <v>12.0</v>
      </c>
      <c r="L577" s="5" t="s">
        <v>20</v>
      </c>
    </row>
    <row r="578">
      <c r="A578" s="2" t="s">
        <v>275</v>
      </c>
      <c r="B578" s="2" t="s">
        <v>114</v>
      </c>
      <c r="C578" s="3" t="str">
        <f t="shared" si="54"/>
        <v>LPB JATIM 2022</v>
      </c>
      <c r="D578" s="3" t="s">
        <v>928</v>
      </c>
      <c r="E578" s="3" t="s">
        <v>1213</v>
      </c>
      <c r="F578" s="3" t="s">
        <v>1214</v>
      </c>
      <c r="G578" s="3">
        <v>2.0</v>
      </c>
      <c r="H578" s="3" t="s">
        <v>18</v>
      </c>
      <c r="I578" s="3" t="s">
        <v>18</v>
      </c>
      <c r="J578" s="3">
        <v>11.0</v>
      </c>
      <c r="K578" s="3">
        <v>11.0</v>
      </c>
      <c r="L578" s="5" t="s">
        <v>20</v>
      </c>
    </row>
    <row r="579">
      <c r="A579" s="2" t="s">
        <v>275</v>
      </c>
      <c r="B579" s="2" t="s">
        <v>114</v>
      </c>
      <c r="C579" s="3" t="str">
        <f t="shared" si="54"/>
        <v>LPB JATIM 2022</v>
      </c>
      <c r="D579" s="3" t="s">
        <v>928</v>
      </c>
      <c r="E579" s="3" t="s">
        <v>1215</v>
      </c>
      <c r="F579" s="3" t="s">
        <v>1216</v>
      </c>
      <c r="G579" s="3">
        <v>2.0</v>
      </c>
      <c r="H579" s="3" t="s">
        <v>18</v>
      </c>
      <c r="I579" s="3" t="s">
        <v>18</v>
      </c>
      <c r="J579" s="3">
        <v>9.0</v>
      </c>
      <c r="K579" s="3">
        <v>9.0</v>
      </c>
      <c r="L579" s="5" t="s">
        <v>25</v>
      </c>
    </row>
    <row r="580">
      <c r="A580" s="2" t="s">
        <v>275</v>
      </c>
      <c r="B580" s="2" t="s">
        <v>114</v>
      </c>
      <c r="C580" s="3" t="str">
        <f t="shared" si="54"/>
        <v>LPB JATIM 2022</v>
      </c>
      <c r="D580" s="3" t="s">
        <v>928</v>
      </c>
      <c r="E580" s="3" t="s">
        <v>1217</v>
      </c>
      <c r="F580" s="3" t="s">
        <v>1218</v>
      </c>
      <c r="G580" s="3">
        <v>2.0</v>
      </c>
      <c r="H580" s="3" t="s">
        <v>18</v>
      </c>
      <c r="I580" s="3" t="s">
        <v>18</v>
      </c>
      <c r="J580" s="3">
        <v>9.0</v>
      </c>
      <c r="K580" s="3">
        <v>9.0</v>
      </c>
      <c r="L580" s="5" t="s">
        <v>25</v>
      </c>
    </row>
    <row r="581">
      <c r="A581" s="2" t="s">
        <v>275</v>
      </c>
      <c r="B581" s="2" t="s">
        <v>114</v>
      </c>
      <c r="C581" s="3" t="str">
        <f t="shared" si="54"/>
        <v>LPB JATIM 2022</v>
      </c>
      <c r="D581" s="3" t="s">
        <v>928</v>
      </c>
      <c r="E581" s="3" t="s">
        <v>1219</v>
      </c>
      <c r="F581" s="3" t="s">
        <v>1220</v>
      </c>
      <c r="G581" s="3">
        <v>2.0</v>
      </c>
      <c r="H581" s="3" t="s">
        <v>19</v>
      </c>
      <c r="I581" s="3" t="s">
        <v>19</v>
      </c>
      <c r="J581" s="3">
        <v>8.0</v>
      </c>
      <c r="K581" s="3">
        <v>8.0</v>
      </c>
      <c r="L581" s="5" t="s">
        <v>25</v>
      </c>
    </row>
    <row r="582">
      <c r="A582" s="2" t="s">
        <v>275</v>
      </c>
      <c r="B582" s="2" t="s">
        <v>114</v>
      </c>
      <c r="C582" s="3" t="str">
        <f t="shared" si="54"/>
        <v>LPB JATIM 2022</v>
      </c>
      <c r="D582" s="3" t="s">
        <v>928</v>
      </c>
      <c r="E582" s="3" t="s">
        <v>1221</v>
      </c>
      <c r="F582" s="3" t="s">
        <v>1222</v>
      </c>
      <c r="G582" s="3">
        <v>2.0</v>
      </c>
      <c r="H582" s="3" t="s">
        <v>18</v>
      </c>
      <c r="I582" s="3" t="s">
        <v>18</v>
      </c>
      <c r="J582" s="3">
        <v>12.0</v>
      </c>
      <c r="K582" s="3">
        <v>12.0</v>
      </c>
      <c r="L582" s="5" t="s">
        <v>20</v>
      </c>
    </row>
    <row r="583">
      <c r="A583" s="2" t="s">
        <v>275</v>
      </c>
      <c r="B583" s="2" t="s">
        <v>114</v>
      </c>
      <c r="C583" s="3" t="str">
        <f t="shared" si="54"/>
        <v>LPB JATIM 2022</v>
      </c>
      <c r="D583" s="3" t="s">
        <v>928</v>
      </c>
      <c r="E583" s="3" t="s">
        <v>1223</v>
      </c>
      <c r="F583" s="3" t="s">
        <v>1224</v>
      </c>
      <c r="G583" s="3">
        <v>2.0</v>
      </c>
      <c r="H583" s="3" t="s">
        <v>19</v>
      </c>
      <c r="I583" s="3" t="s">
        <v>19</v>
      </c>
      <c r="J583" s="3">
        <v>12.0</v>
      </c>
      <c r="K583" s="3">
        <v>12.0</v>
      </c>
      <c r="L583" s="5" t="s">
        <v>20</v>
      </c>
    </row>
    <row r="584">
      <c r="A584" s="2" t="s">
        <v>275</v>
      </c>
      <c r="B584" s="2" t="s">
        <v>114</v>
      </c>
      <c r="C584" s="3" t="str">
        <f t="shared" si="54"/>
        <v>LPB JATIM 2022</v>
      </c>
      <c r="D584" s="3" t="s">
        <v>928</v>
      </c>
      <c r="E584" s="3" t="s">
        <v>1225</v>
      </c>
      <c r="F584" s="3" t="s">
        <v>1226</v>
      </c>
      <c r="G584" s="3">
        <v>2.0</v>
      </c>
      <c r="H584" s="3" t="s">
        <v>18</v>
      </c>
      <c r="I584" s="3" t="s">
        <v>18</v>
      </c>
      <c r="J584" s="3">
        <v>11.0</v>
      </c>
      <c r="K584" s="3">
        <v>11.0</v>
      </c>
      <c r="L584" s="5" t="s">
        <v>20</v>
      </c>
    </row>
    <row r="585">
      <c r="A585" s="2" t="s">
        <v>275</v>
      </c>
      <c r="B585" s="2" t="s">
        <v>114</v>
      </c>
      <c r="C585" s="3" t="str">
        <f t="shared" si="54"/>
        <v>LPB JATIM 2022</v>
      </c>
      <c r="D585" s="3" t="s">
        <v>928</v>
      </c>
      <c r="E585" s="3" t="s">
        <v>1227</v>
      </c>
      <c r="F585" s="3" t="s">
        <v>1228</v>
      </c>
      <c r="G585" s="3">
        <v>1.0</v>
      </c>
      <c r="H585" s="3" t="s">
        <v>19</v>
      </c>
      <c r="I585" s="2"/>
      <c r="J585" s="3">
        <v>9.0</v>
      </c>
      <c r="K585" s="2"/>
      <c r="L585" s="5" t="s">
        <v>25</v>
      </c>
    </row>
    <row r="586">
      <c r="A586" s="2" t="s">
        <v>275</v>
      </c>
      <c r="B586" s="2" t="s">
        <v>114</v>
      </c>
      <c r="C586" s="3" t="str">
        <f t="shared" si="54"/>
        <v>LPB JATIM 2022</v>
      </c>
      <c r="D586" s="3" t="s">
        <v>928</v>
      </c>
      <c r="E586" s="3" t="s">
        <v>1229</v>
      </c>
      <c r="F586" s="3" t="s">
        <v>1230</v>
      </c>
      <c r="G586" s="3">
        <v>1.0</v>
      </c>
      <c r="H586" s="3" t="s">
        <v>19</v>
      </c>
      <c r="I586" s="2"/>
      <c r="J586" s="3">
        <v>8.0</v>
      </c>
      <c r="K586" s="2"/>
      <c r="L586" s="5" t="s">
        <v>25</v>
      </c>
    </row>
    <row r="587">
      <c r="A587" s="2" t="s">
        <v>275</v>
      </c>
      <c r="B587" s="2" t="s">
        <v>114</v>
      </c>
      <c r="C587" s="3" t="str">
        <f t="shared" si="54"/>
        <v>LPB JATIM 2022</v>
      </c>
      <c r="D587" s="3" t="s">
        <v>928</v>
      </c>
      <c r="E587" s="3" t="s">
        <v>1231</v>
      </c>
      <c r="F587" s="3" t="s">
        <v>1232</v>
      </c>
      <c r="G587" s="3">
        <v>2.0</v>
      </c>
      <c r="H587" s="3" t="s">
        <v>18</v>
      </c>
      <c r="I587" s="3" t="s">
        <v>18</v>
      </c>
      <c r="J587" s="3">
        <v>9.0</v>
      </c>
      <c r="K587" s="3">
        <v>9.0</v>
      </c>
      <c r="L587" s="5" t="s">
        <v>25</v>
      </c>
    </row>
    <row r="588">
      <c r="A588" s="2" t="s">
        <v>275</v>
      </c>
      <c r="B588" s="2" t="s">
        <v>114</v>
      </c>
      <c r="C588" s="3" t="str">
        <f t="shared" si="54"/>
        <v>LPB JATIM 2022</v>
      </c>
      <c r="D588" s="3" t="s">
        <v>928</v>
      </c>
      <c r="E588" s="3" t="s">
        <v>1233</v>
      </c>
      <c r="F588" s="3" t="s">
        <v>1234</v>
      </c>
      <c r="G588" s="3">
        <v>2.0</v>
      </c>
      <c r="H588" s="3" t="s">
        <v>19</v>
      </c>
      <c r="I588" s="3" t="s">
        <v>19</v>
      </c>
      <c r="J588" s="3">
        <v>9.0</v>
      </c>
      <c r="K588" s="3">
        <v>9.0</v>
      </c>
      <c r="L588" s="5" t="s">
        <v>25</v>
      </c>
    </row>
    <row r="589">
      <c r="A589" s="2" t="s">
        <v>275</v>
      </c>
      <c r="B589" s="2" t="s">
        <v>114</v>
      </c>
      <c r="C589" s="3" t="str">
        <f t="shared" si="54"/>
        <v>LPB JATIM 2022</v>
      </c>
      <c r="D589" s="3" t="s">
        <v>928</v>
      </c>
      <c r="E589" s="3" t="s">
        <v>1235</v>
      </c>
      <c r="F589" s="3" t="s">
        <v>1236</v>
      </c>
      <c r="G589" s="3">
        <v>2.0</v>
      </c>
      <c r="H589" s="3" t="s">
        <v>18</v>
      </c>
      <c r="I589" s="3" t="s">
        <v>18</v>
      </c>
      <c r="J589" s="3">
        <v>12.0</v>
      </c>
      <c r="K589" s="3">
        <v>12.0</v>
      </c>
      <c r="L589" s="5" t="s">
        <v>20</v>
      </c>
    </row>
    <row r="590">
      <c r="A590" s="2" t="s">
        <v>275</v>
      </c>
      <c r="B590" s="2" t="s">
        <v>114</v>
      </c>
      <c r="C590" s="3" t="str">
        <f t="shared" si="54"/>
        <v>LPB JATIM 2022</v>
      </c>
      <c r="D590" s="3" t="s">
        <v>928</v>
      </c>
      <c r="E590" s="3" t="s">
        <v>1237</v>
      </c>
      <c r="F590" s="3" t="s">
        <v>1238</v>
      </c>
      <c r="G590" s="3">
        <v>2.0</v>
      </c>
      <c r="H590" s="3" t="s">
        <v>19</v>
      </c>
      <c r="I590" s="3" t="s">
        <v>19</v>
      </c>
      <c r="J590" s="3">
        <v>8.0</v>
      </c>
      <c r="K590" s="3">
        <v>8.0</v>
      </c>
      <c r="L590" s="5" t="s">
        <v>25</v>
      </c>
    </row>
    <row r="591">
      <c r="A591" s="2" t="s">
        <v>275</v>
      </c>
      <c r="B591" s="2" t="s">
        <v>114</v>
      </c>
      <c r="C591" s="3" t="str">
        <f t="shared" si="54"/>
        <v>LPB JATIM 2022</v>
      </c>
      <c r="D591" s="3" t="s">
        <v>928</v>
      </c>
      <c r="E591" s="3" t="s">
        <v>1239</v>
      </c>
      <c r="F591" s="3" t="s">
        <v>1240</v>
      </c>
      <c r="G591" s="3">
        <v>2.0</v>
      </c>
      <c r="H591" s="3" t="s">
        <v>18</v>
      </c>
      <c r="I591" s="3" t="s">
        <v>18</v>
      </c>
      <c r="J591" s="3">
        <v>12.0</v>
      </c>
      <c r="K591" s="3">
        <v>12.0</v>
      </c>
      <c r="L591" s="5" t="s">
        <v>20</v>
      </c>
    </row>
    <row r="592">
      <c r="A592" s="2" t="s">
        <v>275</v>
      </c>
      <c r="B592" s="2" t="s">
        <v>114</v>
      </c>
      <c r="C592" s="3" t="str">
        <f t="shared" si="54"/>
        <v>LPB JATIM 2022</v>
      </c>
      <c r="D592" s="3" t="s">
        <v>928</v>
      </c>
      <c r="E592" s="3" t="s">
        <v>1241</v>
      </c>
      <c r="F592" s="3" t="s">
        <v>1242</v>
      </c>
      <c r="G592" s="3">
        <v>1.0</v>
      </c>
      <c r="H592" s="3" t="s">
        <v>19</v>
      </c>
      <c r="I592" s="2"/>
      <c r="J592" s="3">
        <v>8.0</v>
      </c>
      <c r="K592" s="2"/>
      <c r="L592" s="5" t="s">
        <v>25</v>
      </c>
    </row>
    <row r="593">
      <c r="A593" s="2" t="s">
        <v>275</v>
      </c>
      <c r="B593" s="2" t="s">
        <v>132</v>
      </c>
      <c r="C593" s="3" t="str">
        <f t="shared" ref="C593:C596" si="55">UPPER("lpb kalteng 2022")</f>
        <v>LPB KALTENG 2022</v>
      </c>
      <c r="D593" s="3" t="s">
        <v>928</v>
      </c>
      <c r="E593" s="3" t="s">
        <v>1243</v>
      </c>
      <c r="F593" s="3" t="s">
        <v>1244</v>
      </c>
      <c r="G593" s="3">
        <v>2.0</v>
      </c>
      <c r="H593" s="3" t="s">
        <v>18</v>
      </c>
      <c r="I593" s="3" t="s">
        <v>18</v>
      </c>
      <c r="J593" s="3">
        <v>12.0</v>
      </c>
      <c r="K593" s="3">
        <v>12.0</v>
      </c>
      <c r="L593" s="5" t="s">
        <v>20</v>
      </c>
    </row>
    <row r="594">
      <c r="A594" s="2" t="s">
        <v>275</v>
      </c>
      <c r="B594" s="2" t="s">
        <v>132</v>
      </c>
      <c r="C594" s="3" t="str">
        <f t="shared" si="55"/>
        <v>LPB KALTENG 2022</v>
      </c>
      <c r="D594" s="3" t="s">
        <v>928</v>
      </c>
      <c r="E594" s="3" t="s">
        <v>1245</v>
      </c>
      <c r="F594" s="3" t="s">
        <v>1246</v>
      </c>
      <c r="G594" s="3">
        <v>2.0</v>
      </c>
      <c r="H594" s="3" t="s">
        <v>18</v>
      </c>
      <c r="I594" s="3" t="s">
        <v>18</v>
      </c>
      <c r="J594" s="3">
        <v>12.0</v>
      </c>
      <c r="K594" s="3">
        <v>12.0</v>
      </c>
      <c r="L594" s="5" t="s">
        <v>20</v>
      </c>
    </row>
    <row r="595">
      <c r="A595" s="2" t="s">
        <v>275</v>
      </c>
      <c r="B595" s="2" t="s">
        <v>132</v>
      </c>
      <c r="C595" s="3" t="str">
        <f t="shared" si="55"/>
        <v>LPB KALTENG 2022</v>
      </c>
      <c r="D595" s="3" t="s">
        <v>928</v>
      </c>
      <c r="E595" s="3" t="s">
        <v>1247</v>
      </c>
      <c r="F595" s="3" t="s">
        <v>1248</v>
      </c>
      <c r="G595" s="3">
        <v>1.0</v>
      </c>
      <c r="H595" s="3" t="s">
        <v>19</v>
      </c>
      <c r="I595" s="2"/>
      <c r="J595" s="3">
        <v>10.0</v>
      </c>
      <c r="K595" s="2"/>
      <c r="L595" s="5" t="s">
        <v>20</v>
      </c>
    </row>
    <row r="596">
      <c r="A596" s="2" t="s">
        <v>275</v>
      </c>
      <c r="B596" s="2" t="s">
        <v>132</v>
      </c>
      <c r="C596" s="3" t="str">
        <f t="shared" si="55"/>
        <v>LPB KALTENG 2022</v>
      </c>
      <c r="D596" s="3" t="s">
        <v>928</v>
      </c>
      <c r="E596" s="3" t="s">
        <v>1247</v>
      </c>
      <c r="F596" s="3" t="s">
        <v>1249</v>
      </c>
      <c r="G596" s="3">
        <v>1.0</v>
      </c>
      <c r="H596" s="3" t="s">
        <v>19</v>
      </c>
      <c r="I596" s="2"/>
      <c r="J596" s="3">
        <v>10.0</v>
      </c>
      <c r="K596" s="2"/>
      <c r="L596" s="5" t="s">
        <v>20</v>
      </c>
    </row>
    <row r="597">
      <c r="A597" s="2" t="s">
        <v>275</v>
      </c>
      <c r="B597" s="2" t="s">
        <v>1250</v>
      </c>
      <c r="C597" s="3" t="str">
        <f>UPPER("lpb maluku 2022")</f>
        <v>LPB MALUKU 2022</v>
      </c>
      <c r="D597" s="3" t="s">
        <v>928</v>
      </c>
      <c r="E597" s="3" t="s">
        <v>1251</v>
      </c>
      <c r="F597" s="3" t="s">
        <v>1252</v>
      </c>
      <c r="G597" s="3">
        <v>2.0</v>
      </c>
      <c r="H597" s="3" t="s">
        <v>19</v>
      </c>
      <c r="I597" s="3" t="s">
        <v>19</v>
      </c>
      <c r="J597" s="3">
        <v>8.0</v>
      </c>
      <c r="K597" s="3">
        <v>8.0</v>
      </c>
      <c r="L597" s="5" t="s">
        <v>25</v>
      </c>
    </row>
    <row r="598">
      <c r="A598" s="2" t="s">
        <v>275</v>
      </c>
      <c r="B598" s="2" t="s">
        <v>504</v>
      </c>
      <c r="C598" s="3" t="str">
        <f t="shared" ref="C598:C599" si="56">UPPER("lpb sulsel 2022")</f>
        <v>LPB SULSEL 2022</v>
      </c>
      <c r="D598" s="3" t="s">
        <v>928</v>
      </c>
      <c r="E598" s="3" t="s">
        <v>1253</v>
      </c>
      <c r="F598" s="3" t="s">
        <v>1254</v>
      </c>
      <c r="G598" s="3">
        <v>1.0</v>
      </c>
      <c r="H598" s="3" t="s">
        <v>18</v>
      </c>
      <c r="I598" s="2"/>
      <c r="J598" s="3">
        <v>10.0</v>
      </c>
      <c r="K598" s="2"/>
      <c r="L598" s="5" t="s">
        <v>20</v>
      </c>
    </row>
    <row r="599">
      <c r="A599" s="2" t="s">
        <v>275</v>
      </c>
      <c r="B599" s="2" t="s">
        <v>504</v>
      </c>
      <c r="C599" s="3" t="str">
        <f t="shared" si="56"/>
        <v>LPB SULSEL 2022</v>
      </c>
      <c r="D599" s="3" t="s">
        <v>928</v>
      </c>
      <c r="E599" s="3" t="s">
        <v>1255</v>
      </c>
      <c r="F599" s="3" t="s">
        <v>1256</v>
      </c>
      <c r="G599" s="3">
        <v>2.0</v>
      </c>
      <c r="H599" s="3" t="s">
        <v>18</v>
      </c>
      <c r="I599" s="3" t="s">
        <v>18</v>
      </c>
      <c r="J599" s="3">
        <v>11.0</v>
      </c>
      <c r="K599" s="3">
        <v>11.0</v>
      </c>
      <c r="L599" s="5" t="s">
        <v>20</v>
      </c>
    </row>
    <row r="600">
      <c r="A600" s="2" t="s">
        <v>275</v>
      </c>
      <c r="B600" s="2" t="s">
        <v>178</v>
      </c>
      <c r="C600" s="3" t="str">
        <f t="shared" ref="C600:C606" si="57">UPPER("lpb sumsel 2022")</f>
        <v>LPB SUMSEL 2022</v>
      </c>
      <c r="D600" s="3" t="s">
        <v>928</v>
      </c>
      <c r="E600" s="3" t="s">
        <v>1257</v>
      </c>
      <c r="F600" s="3" t="s">
        <v>1258</v>
      </c>
      <c r="G600" s="3">
        <v>2.0</v>
      </c>
      <c r="H600" s="3" t="s">
        <v>18</v>
      </c>
      <c r="I600" s="3" t="s">
        <v>18</v>
      </c>
      <c r="J600" s="3">
        <v>11.0</v>
      </c>
      <c r="K600" s="3">
        <v>11.0</v>
      </c>
      <c r="L600" s="5" t="s">
        <v>20</v>
      </c>
    </row>
    <row r="601">
      <c r="A601" s="2" t="s">
        <v>275</v>
      </c>
      <c r="B601" s="2" t="s">
        <v>178</v>
      </c>
      <c r="C601" s="3" t="str">
        <f t="shared" si="57"/>
        <v>LPB SUMSEL 2022</v>
      </c>
      <c r="D601" s="3" t="s">
        <v>928</v>
      </c>
      <c r="E601" s="3" t="s">
        <v>1259</v>
      </c>
      <c r="F601" s="3" t="s">
        <v>1260</v>
      </c>
      <c r="G601" s="3">
        <v>2.0</v>
      </c>
      <c r="H601" s="3" t="s">
        <v>18</v>
      </c>
      <c r="I601" s="3" t="s">
        <v>18</v>
      </c>
      <c r="J601" s="3">
        <v>12.0</v>
      </c>
      <c r="K601" s="3">
        <v>12.0</v>
      </c>
      <c r="L601" s="5" t="s">
        <v>20</v>
      </c>
    </row>
    <row r="602">
      <c r="A602" s="2" t="s">
        <v>275</v>
      </c>
      <c r="B602" s="2" t="s">
        <v>178</v>
      </c>
      <c r="C602" s="3" t="str">
        <f t="shared" si="57"/>
        <v>LPB SUMSEL 2022</v>
      </c>
      <c r="D602" s="3" t="s">
        <v>928</v>
      </c>
      <c r="E602" s="3" t="s">
        <v>1261</v>
      </c>
      <c r="F602" s="3" t="s">
        <v>1262</v>
      </c>
      <c r="G602" s="3">
        <v>2.0</v>
      </c>
      <c r="H602" s="3" t="s">
        <v>18</v>
      </c>
      <c r="I602" s="3" t="s">
        <v>18</v>
      </c>
      <c r="J602" s="3">
        <v>12.0</v>
      </c>
      <c r="K602" s="3">
        <v>12.0</v>
      </c>
      <c r="L602" s="5" t="s">
        <v>20</v>
      </c>
    </row>
    <row r="603">
      <c r="A603" s="2" t="s">
        <v>275</v>
      </c>
      <c r="B603" s="2" t="s">
        <v>178</v>
      </c>
      <c r="C603" s="3" t="str">
        <f t="shared" si="57"/>
        <v>LPB SUMSEL 2022</v>
      </c>
      <c r="D603" s="3" t="s">
        <v>928</v>
      </c>
      <c r="E603" s="3" t="s">
        <v>1263</v>
      </c>
      <c r="F603" s="3" t="s">
        <v>1264</v>
      </c>
      <c r="G603" s="3">
        <v>2.0</v>
      </c>
      <c r="H603" s="3" t="s">
        <v>18</v>
      </c>
      <c r="I603" s="3" t="s">
        <v>18</v>
      </c>
      <c r="J603" s="3">
        <v>11.0</v>
      </c>
      <c r="K603" s="3">
        <v>11.0</v>
      </c>
      <c r="L603" s="5" t="s">
        <v>20</v>
      </c>
    </row>
    <row r="604">
      <c r="A604" s="2" t="s">
        <v>275</v>
      </c>
      <c r="B604" s="2" t="s">
        <v>178</v>
      </c>
      <c r="C604" s="3" t="str">
        <f t="shared" si="57"/>
        <v>LPB SUMSEL 2022</v>
      </c>
      <c r="D604" s="3" t="s">
        <v>928</v>
      </c>
      <c r="E604" s="3" t="s">
        <v>1265</v>
      </c>
      <c r="F604" s="3" t="s">
        <v>1266</v>
      </c>
      <c r="G604" s="3">
        <v>2.0</v>
      </c>
      <c r="H604" s="3" t="s">
        <v>18</v>
      </c>
      <c r="I604" s="3" t="s">
        <v>18</v>
      </c>
      <c r="J604" s="3">
        <v>11.0</v>
      </c>
      <c r="K604" s="3">
        <v>11.0</v>
      </c>
      <c r="L604" s="5" t="s">
        <v>20</v>
      </c>
    </row>
    <row r="605">
      <c r="A605" s="2" t="s">
        <v>275</v>
      </c>
      <c r="B605" s="2" t="s">
        <v>178</v>
      </c>
      <c r="C605" s="3" t="str">
        <f t="shared" si="57"/>
        <v>LPB SUMSEL 2022</v>
      </c>
      <c r="D605" s="3" t="s">
        <v>928</v>
      </c>
      <c r="E605" s="3" t="s">
        <v>1267</v>
      </c>
      <c r="F605" s="3" t="s">
        <v>1268</v>
      </c>
      <c r="G605" s="3">
        <v>2.0</v>
      </c>
      <c r="H605" s="3" t="s">
        <v>18</v>
      </c>
      <c r="I605" s="3" t="s">
        <v>18</v>
      </c>
      <c r="J605" s="3">
        <v>12.0</v>
      </c>
      <c r="K605" s="3">
        <v>12.0</v>
      </c>
      <c r="L605" s="5" t="s">
        <v>20</v>
      </c>
    </row>
    <row r="606">
      <c r="A606" s="2" t="s">
        <v>275</v>
      </c>
      <c r="B606" s="2" t="s">
        <v>178</v>
      </c>
      <c r="C606" s="3" t="str">
        <f t="shared" si="57"/>
        <v>LPB SUMSEL 2022</v>
      </c>
      <c r="D606" s="3" t="s">
        <v>928</v>
      </c>
      <c r="E606" s="3" t="s">
        <v>1267</v>
      </c>
      <c r="F606" s="3" t="s">
        <v>1269</v>
      </c>
      <c r="G606" s="3">
        <v>2.0</v>
      </c>
      <c r="H606" s="3" t="s">
        <v>18</v>
      </c>
      <c r="I606" s="3" t="s">
        <v>18</v>
      </c>
      <c r="J606" s="3">
        <v>12.0</v>
      </c>
      <c r="K606" s="3">
        <v>12.0</v>
      </c>
      <c r="L606" s="5" t="s">
        <v>20</v>
      </c>
    </row>
    <row r="607">
      <c r="A607" s="2" t="s">
        <v>275</v>
      </c>
      <c r="B607" s="2" t="s">
        <v>265</v>
      </c>
      <c r="C607" s="3" t="str">
        <f>UPPER("lpb sumut 2022")</f>
        <v>LPB SUMUT 2022</v>
      </c>
      <c r="D607" s="3" t="s">
        <v>928</v>
      </c>
      <c r="E607" s="3" t="s">
        <v>1270</v>
      </c>
      <c r="F607" s="3" t="s">
        <v>1271</v>
      </c>
      <c r="G607" s="3">
        <v>2.0</v>
      </c>
      <c r="H607" s="3" t="s">
        <v>19</v>
      </c>
      <c r="I607" s="3" t="s">
        <v>19</v>
      </c>
      <c r="J607" s="3">
        <v>9.0</v>
      </c>
      <c r="K607" s="3">
        <v>9.0</v>
      </c>
      <c r="L607" s="5" t="s">
        <v>25</v>
      </c>
    </row>
    <row r="608">
      <c r="A608" s="2" t="s">
        <v>275</v>
      </c>
      <c r="B608" s="2" t="s">
        <v>380</v>
      </c>
      <c r="C608" s="3" t="str">
        <f t="shared" ref="C608:C617" si="58">UPPER("lpb ysc 2022")</f>
        <v>LPB YSC 2022</v>
      </c>
      <c r="D608" s="3" t="s">
        <v>928</v>
      </c>
      <c r="E608" s="3" t="s">
        <v>1272</v>
      </c>
      <c r="F608" s="3" t="s">
        <v>1273</v>
      </c>
      <c r="G608" s="3">
        <v>2.0</v>
      </c>
      <c r="H608" s="3" t="s">
        <v>18</v>
      </c>
      <c r="I608" s="3" t="s">
        <v>18</v>
      </c>
      <c r="J608" s="3">
        <v>12.0</v>
      </c>
      <c r="K608" s="3">
        <v>12.0</v>
      </c>
      <c r="L608" s="5" t="s">
        <v>20</v>
      </c>
    </row>
    <row r="609">
      <c r="A609" s="2" t="s">
        <v>275</v>
      </c>
      <c r="B609" s="2" t="s">
        <v>380</v>
      </c>
      <c r="C609" s="3" t="str">
        <f t="shared" si="58"/>
        <v>LPB YSC 2022</v>
      </c>
      <c r="D609" s="3" t="s">
        <v>928</v>
      </c>
      <c r="E609" s="3" t="s">
        <v>1274</v>
      </c>
      <c r="F609" s="3" t="s">
        <v>1275</v>
      </c>
      <c r="G609" s="3">
        <v>2.0</v>
      </c>
      <c r="H609" s="3" t="s">
        <v>19</v>
      </c>
      <c r="I609" s="3" t="s">
        <v>19</v>
      </c>
      <c r="J609" s="3">
        <v>9.0</v>
      </c>
      <c r="K609" s="3">
        <v>9.0</v>
      </c>
      <c r="L609" s="5" t="s">
        <v>25</v>
      </c>
    </row>
    <row r="610">
      <c r="A610" s="2" t="s">
        <v>275</v>
      </c>
      <c r="B610" s="2" t="s">
        <v>380</v>
      </c>
      <c r="C610" s="3" t="str">
        <f t="shared" si="58"/>
        <v>LPB YSC 2022</v>
      </c>
      <c r="D610" s="3" t="s">
        <v>928</v>
      </c>
      <c r="E610" s="3" t="s">
        <v>1276</v>
      </c>
      <c r="F610" s="3" t="s">
        <v>1277</v>
      </c>
      <c r="G610" s="3">
        <v>2.0</v>
      </c>
      <c r="H610" s="3" t="s">
        <v>19</v>
      </c>
      <c r="I610" s="3" t="s">
        <v>19</v>
      </c>
      <c r="J610" s="3">
        <v>12.0</v>
      </c>
      <c r="K610" s="3">
        <v>12.0</v>
      </c>
      <c r="L610" s="5" t="s">
        <v>20</v>
      </c>
    </row>
    <row r="611">
      <c r="A611" s="2" t="s">
        <v>275</v>
      </c>
      <c r="B611" s="2" t="s">
        <v>380</v>
      </c>
      <c r="C611" s="3" t="str">
        <f t="shared" si="58"/>
        <v>LPB YSC 2022</v>
      </c>
      <c r="D611" s="3" t="s">
        <v>928</v>
      </c>
      <c r="E611" s="3" t="s">
        <v>1278</v>
      </c>
      <c r="F611" s="3" t="s">
        <v>1279</v>
      </c>
      <c r="G611" s="3">
        <v>2.0</v>
      </c>
      <c r="H611" s="3" t="s">
        <v>19</v>
      </c>
      <c r="I611" s="3" t="s">
        <v>19</v>
      </c>
      <c r="J611" s="3">
        <v>12.0</v>
      </c>
      <c r="K611" s="3">
        <v>12.0</v>
      </c>
      <c r="L611" s="5" t="s">
        <v>20</v>
      </c>
    </row>
    <row r="612">
      <c r="A612" s="2" t="s">
        <v>275</v>
      </c>
      <c r="B612" s="2" t="s">
        <v>380</v>
      </c>
      <c r="C612" s="3" t="str">
        <f t="shared" si="58"/>
        <v>LPB YSC 2022</v>
      </c>
      <c r="D612" s="3" t="s">
        <v>928</v>
      </c>
      <c r="E612" s="3" t="s">
        <v>1280</v>
      </c>
      <c r="F612" s="3" t="s">
        <v>1281</v>
      </c>
      <c r="G612" s="3">
        <v>2.0</v>
      </c>
      <c r="H612" s="3" t="s">
        <v>19</v>
      </c>
      <c r="I612" s="3" t="s">
        <v>19</v>
      </c>
      <c r="J612" s="3">
        <v>11.0</v>
      </c>
      <c r="K612" s="3">
        <v>11.0</v>
      </c>
      <c r="L612" s="5" t="s">
        <v>20</v>
      </c>
    </row>
    <row r="613">
      <c r="A613" s="2" t="s">
        <v>275</v>
      </c>
      <c r="B613" s="2" t="s">
        <v>380</v>
      </c>
      <c r="C613" s="3" t="str">
        <f t="shared" si="58"/>
        <v>LPB YSC 2022</v>
      </c>
      <c r="D613" s="3" t="s">
        <v>928</v>
      </c>
      <c r="E613" s="3" t="s">
        <v>1282</v>
      </c>
      <c r="F613" s="3" t="s">
        <v>1283</v>
      </c>
      <c r="G613" s="3">
        <v>1.0</v>
      </c>
      <c r="H613" s="3" t="s">
        <v>18</v>
      </c>
      <c r="I613" s="2"/>
      <c r="J613" s="3">
        <v>11.0</v>
      </c>
      <c r="K613" s="2"/>
      <c r="L613" s="5" t="s">
        <v>20</v>
      </c>
    </row>
    <row r="614">
      <c r="A614" s="2" t="s">
        <v>275</v>
      </c>
      <c r="B614" s="2" t="s">
        <v>380</v>
      </c>
      <c r="C614" s="3" t="str">
        <f t="shared" si="58"/>
        <v>LPB YSC 2022</v>
      </c>
      <c r="D614" s="3" t="s">
        <v>928</v>
      </c>
      <c r="E614" s="3" t="s">
        <v>1284</v>
      </c>
      <c r="F614" s="3" t="s">
        <v>1285</v>
      </c>
      <c r="G614" s="3">
        <v>2.0</v>
      </c>
      <c r="H614" s="3" t="s">
        <v>19</v>
      </c>
      <c r="I614" s="3" t="s">
        <v>19</v>
      </c>
      <c r="J614" s="3">
        <v>11.0</v>
      </c>
      <c r="K614" s="3">
        <v>11.0</v>
      </c>
      <c r="L614" s="5" t="s">
        <v>20</v>
      </c>
    </row>
    <row r="615">
      <c r="A615" s="2" t="s">
        <v>275</v>
      </c>
      <c r="B615" s="2" t="s">
        <v>380</v>
      </c>
      <c r="C615" s="3" t="str">
        <f t="shared" si="58"/>
        <v>LPB YSC 2022</v>
      </c>
      <c r="D615" s="3" t="s">
        <v>928</v>
      </c>
      <c r="E615" s="3" t="s">
        <v>1286</v>
      </c>
      <c r="F615" s="3" t="s">
        <v>1287</v>
      </c>
      <c r="G615" s="3">
        <v>2.0</v>
      </c>
      <c r="H615" s="3" t="s">
        <v>19</v>
      </c>
      <c r="I615" s="3" t="s">
        <v>19</v>
      </c>
      <c r="J615" s="3">
        <v>11.0</v>
      </c>
      <c r="K615" s="3">
        <v>11.0</v>
      </c>
      <c r="L615" s="5" t="s">
        <v>20</v>
      </c>
    </row>
    <row r="616">
      <c r="A616" s="2" t="s">
        <v>275</v>
      </c>
      <c r="B616" s="2" t="s">
        <v>380</v>
      </c>
      <c r="C616" s="3" t="str">
        <f t="shared" si="58"/>
        <v>LPB YSC 2022</v>
      </c>
      <c r="D616" s="3" t="s">
        <v>928</v>
      </c>
      <c r="E616" s="3" t="s">
        <v>1288</v>
      </c>
      <c r="F616" s="3" t="s">
        <v>1289</v>
      </c>
      <c r="G616" s="3">
        <v>2.0</v>
      </c>
      <c r="H616" s="3" t="s">
        <v>19</v>
      </c>
      <c r="I616" s="3" t="s">
        <v>19</v>
      </c>
      <c r="J616" s="3">
        <v>10.0</v>
      </c>
      <c r="K616" s="3">
        <v>10.0</v>
      </c>
      <c r="L616" s="5" t="s">
        <v>20</v>
      </c>
    </row>
    <row r="617">
      <c r="A617" s="2" t="s">
        <v>275</v>
      </c>
      <c r="B617" s="2" t="s">
        <v>380</v>
      </c>
      <c r="C617" s="3" t="str">
        <f t="shared" si="58"/>
        <v>LPB YSC 2022</v>
      </c>
      <c r="D617" s="3" t="s">
        <v>928</v>
      </c>
      <c r="E617" s="3" t="s">
        <v>1290</v>
      </c>
      <c r="F617" s="3" t="s">
        <v>1291</v>
      </c>
      <c r="G617" s="3">
        <v>2.0</v>
      </c>
      <c r="H617" s="3" t="s">
        <v>19</v>
      </c>
      <c r="I617" s="3" t="s">
        <v>19</v>
      </c>
      <c r="J617" s="3">
        <v>11.0</v>
      </c>
      <c r="K617" s="3">
        <v>11.0</v>
      </c>
      <c r="L617" s="5" t="s">
        <v>20</v>
      </c>
    </row>
    <row r="618">
      <c r="A618" s="2" t="s">
        <v>404</v>
      </c>
      <c r="B618" s="2" t="s">
        <v>13</v>
      </c>
      <c r="C618" s="3" t="str">
        <f t="shared" ref="C618:C619" si="59">UPPER("lpb aceh 2023")</f>
        <v>LPB ACEH 2023</v>
      </c>
      <c r="D618" s="3" t="s">
        <v>928</v>
      </c>
      <c r="E618" s="3" t="s">
        <v>1292</v>
      </c>
      <c r="F618" s="3" t="s">
        <v>1293</v>
      </c>
      <c r="G618" s="3">
        <v>2.0</v>
      </c>
      <c r="H618" s="3" t="s">
        <v>18</v>
      </c>
      <c r="I618" s="7" t="s">
        <v>18</v>
      </c>
      <c r="J618" s="3">
        <v>11.0</v>
      </c>
      <c r="K618" s="3">
        <v>11.0</v>
      </c>
      <c r="L618" s="5" t="s">
        <v>20</v>
      </c>
    </row>
    <row r="619">
      <c r="A619" s="2" t="s">
        <v>404</v>
      </c>
      <c r="B619" s="2" t="s">
        <v>13</v>
      </c>
      <c r="C619" s="3" t="str">
        <f t="shared" si="59"/>
        <v>LPB ACEH 2023</v>
      </c>
      <c r="D619" s="3" t="s">
        <v>928</v>
      </c>
      <c r="E619" s="3" t="s">
        <v>1294</v>
      </c>
      <c r="F619" s="3" t="s">
        <v>1295</v>
      </c>
      <c r="G619" s="3">
        <v>2.0</v>
      </c>
      <c r="H619" s="3" t="s">
        <v>18</v>
      </c>
      <c r="I619" s="7" t="s">
        <v>18</v>
      </c>
      <c r="J619" s="3">
        <v>11.0</v>
      </c>
      <c r="K619" s="3">
        <v>11.0</v>
      </c>
      <c r="L619" s="5" t="s">
        <v>20</v>
      </c>
    </row>
    <row r="620">
      <c r="A620" s="2" t="s">
        <v>404</v>
      </c>
      <c r="B620" s="9" t="s">
        <v>413</v>
      </c>
      <c r="C620" s="3" t="str">
        <f t="shared" ref="C620:C629" si="60">UPPER("lpb jawa tengah 2023")</f>
        <v>LPB JAWA TENGAH 2023</v>
      </c>
      <c r="D620" s="3" t="s">
        <v>928</v>
      </c>
      <c r="E620" s="3" t="s">
        <v>1296</v>
      </c>
      <c r="F620" s="3" t="s">
        <v>1297</v>
      </c>
      <c r="G620" s="3">
        <v>2.0</v>
      </c>
      <c r="H620" s="3" t="s">
        <v>18</v>
      </c>
      <c r="I620" s="7" t="s">
        <v>18</v>
      </c>
      <c r="J620" s="3">
        <v>8.0</v>
      </c>
      <c r="K620" s="3">
        <v>8.0</v>
      </c>
      <c r="L620" s="5" t="s">
        <v>25</v>
      </c>
    </row>
    <row r="621">
      <c r="A621" s="2" t="s">
        <v>404</v>
      </c>
      <c r="B621" s="9" t="s">
        <v>413</v>
      </c>
      <c r="C621" s="3" t="str">
        <f t="shared" si="60"/>
        <v>LPB JAWA TENGAH 2023</v>
      </c>
      <c r="D621" s="3" t="s">
        <v>928</v>
      </c>
      <c r="E621" s="3" t="s">
        <v>1298</v>
      </c>
      <c r="F621" s="3" t="s">
        <v>1299</v>
      </c>
      <c r="G621" s="3">
        <v>2.0</v>
      </c>
      <c r="H621" s="3" t="s">
        <v>18</v>
      </c>
      <c r="I621" s="7" t="s">
        <v>18</v>
      </c>
      <c r="J621" s="3">
        <v>11.0</v>
      </c>
      <c r="K621" s="3">
        <v>11.0</v>
      </c>
      <c r="L621" s="5" t="s">
        <v>20</v>
      </c>
    </row>
    <row r="622">
      <c r="A622" s="2" t="s">
        <v>404</v>
      </c>
      <c r="B622" s="9" t="s">
        <v>413</v>
      </c>
      <c r="C622" s="3" t="str">
        <f t="shared" si="60"/>
        <v>LPB JAWA TENGAH 2023</v>
      </c>
      <c r="D622" s="3" t="s">
        <v>928</v>
      </c>
      <c r="E622" s="3" t="s">
        <v>1300</v>
      </c>
      <c r="F622" s="3" t="s">
        <v>1301</v>
      </c>
      <c r="G622" s="3">
        <v>2.0</v>
      </c>
      <c r="H622" s="3" t="s">
        <v>19</v>
      </c>
      <c r="I622" s="7" t="s">
        <v>19</v>
      </c>
      <c r="J622" s="3">
        <v>11.0</v>
      </c>
      <c r="K622" s="3">
        <v>11.0</v>
      </c>
      <c r="L622" s="5" t="s">
        <v>20</v>
      </c>
    </row>
    <row r="623">
      <c r="A623" s="2" t="s">
        <v>404</v>
      </c>
      <c r="B623" s="9" t="s">
        <v>413</v>
      </c>
      <c r="C623" s="3" t="str">
        <f t="shared" si="60"/>
        <v>LPB JAWA TENGAH 2023</v>
      </c>
      <c r="D623" s="3" t="s">
        <v>928</v>
      </c>
      <c r="E623" s="3" t="s">
        <v>1302</v>
      </c>
      <c r="F623" s="3" t="s">
        <v>1303</v>
      </c>
      <c r="G623" s="3">
        <v>2.0</v>
      </c>
      <c r="H623" s="3" t="s">
        <v>18</v>
      </c>
      <c r="I623" s="7" t="s">
        <v>18</v>
      </c>
      <c r="J623" s="3">
        <v>11.0</v>
      </c>
      <c r="K623" s="3">
        <v>11.0</v>
      </c>
      <c r="L623" s="5" t="s">
        <v>20</v>
      </c>
    </row>
    <row r="624">
      <c r="A624" s="2" t="s">
        <v>404</v>
      </c>
      <c r="B624" s="9" t="s">
        <v>413</v>
      </c>
      <c r="C624" s="3" t="str">
        <f t="shared" si="60"/>
        <v>LPB JAWA TENGAH 2023</v>
      </c>
      <c r="D624" s="3" t="s">
        <v>928</v>
      </c>
      <c r="E624" s="3" t="s">
        <v>1304</v>
      </c>
      <c r="F624" s="3" t="s">
        <v>1305</v>
      </c>
      <c r="G624" s="3">
        <v>2.0</v>
      </c>
      <c r="H624" s="3" t="s">
        <v>18</v>
      </c>
      <c r="I624" s="7" t="s">
        <v>18</v>
      </c>
      <c r="J624" s="3">
        <v>11.0</v>
      </c>
      <c r="K624" s="3">
        <v>11.0</v>
      </c>
      <c r="L624" s="5" t="s">
        <v>20</v>
      </c>
    </row>
    <row r="625">
      <c r="A625" s="2" t="s">
        <v>404</v>
      </c>
      <c r="B625" s="9" t="s">
        <v>413</v>
      </c>
      <c r="C625" s="3" t="str">
        <f t="shared" si="60"/>
        <v>LPB JAWA TENGAH 2023</v>
      </c>
      <c r="D625" s="3" t="s">
        <v>928</v>
      </c>
      <c r="E625" s="3" t="s">
        <v>1306</v>
      </c>
      <c r="F625" s="3" t="s">
        <v>1307</v>
      </c>
      <c r="G625" s="3">
        <v>2.0</v>
      </c>
      <c r="H625" s="3" t="s">
        <v>19</v>
      </c>
      <c r="I625" s="7" t="s">
        <v>19</v>
      </c>
      <c r="J625" s="3">
        <v>11.0</v>
      </c>
      <c r="K625" s="3">
        <v>11.0</v>
      </c>
      <c r="L625" s="5" t="s">
        <v>20</v>
      </c>
    </row>
    <row r="626">
      <c r="A626" s="2" t="s">
        <v>404</v>
      </c>
      <c r="B626" s="9" t="s">
        <v>413</v>
      </c>
      <c r="C626" s="3" t="str">
        <f t="shared" si="60"/>
        <v>LPB JAWA TENGAH 2023</v>
      </c>
      <c r="D626" s="3" t="s">
        <v>928</v>
      </c>
      <c r="E626" s="3" t="s">
        <v>1308</v>
      </c>
      <c r="F626" s="3" t="s">
        <v>1309</v>
      </c>
      <c r="G626" s="3">
        <v>2.0</v>
      </c>
      <c r="H626" s="3" t="s">
        <v>18</v>
      </c>
      <c r="I626" s="7" t="s">
        <v>18</v>
      </c>
      <c r="J626" s="3">
        <v>12.0</v>
      </c>
      <c r="K626" s="3">
        <v>12.0</v>
      </c>
      <c r="L626" s="5" t="s">
        <v>20</v>
      </c>
    </row>
    <row r="627">
      <c r="A627" s="2" t="s">
        <v>404</v>
      </c>
      <c r="B627" s="9" t="s">
        <v>413</v>
      </c>
      <c r="C627" s="3" t="str">
        <f t="shared" si="60"/>
        <v>LPB JAWA TENGAH 2023</v>
      </c>
      <c r="D627" s="3" t="s">
        <v>928</v>
      </c>
      <c r="E627" s="3" t="s">
        <v>1310</v>
      </c>
      <c r="F627" s="3" t="s">
        <v>1311</v>
      </c>
      <c r="G627" s="3">
        <v>2.0</v>
      </c>
      <c r="H627" s="3" t="s">
        <v>18</v>
      </c>
      <c r="I627" s="7" t="s">
        <v>18</v>
      </c>
      <c r="J627" s="3">
        <v>11.0</v>
      </c>
      <c r="K627" s="3">
        <v>11.0</v>
      </c>
      <c r="L627" s="5" t="s">
        <v>20</v>
      </c>
    </row>
    <row r="628">
      <c r="A628" s="2" t="s">
        <v>404</v>
      </c>
      <c r="B628" s="9" t="s">
        <v>413</v>
      </c>
      <c r="C628" s="3" t="str">
        <f t="shared" si="60"/>
        <v>LPB JAWA TENGAH 2023</v>
      </c>
      <c r="D628" s="3" t="s">
        <v>928</v>
      </c>
      <c r="E628" s="3" t="s">
        <v>1312</v>
      </c>
      <c r="F628" s="3" t="s">
        <v>1313</v>
      </c>
      <c r="G628" s="3">
        <v>2.0</v>
      </c>
      <c r="H628" s="3" t="s">
        <v>18</v>
      </c>
      <c r="I628" s="7" t="s">
        <v>18</v>
      </c>
      <c r="J628" s="3">
        <v>11.0</v>
      </c>
      <c r="K628" s="3">
        <v>11.0</v>
      </c>
      <c r="L628" s="5" t="s">
        <v>20</v>
      </c>
    </row>
    <row r="629">
      <c r="A629" s="2" t="s">
        <v>404</v>
      </c>
      <c r="B629" s="9" t="s">
        <v>413</v>
      </c>
      <c r="C629" s="3" t="str">
        <f t="shared" si="60"/>
        <v>LPB JAWA TENGAH 2023</v>
      </c>
      <c r="D629" s="3" t="s">
        <v>928</v>
      </c>
      <c r="E629" s="3" t="s">
        <v>1314</v>
      </c>
      <c r="F629" s="3" t="s">
        <v>1315</v>
      </c>
      <c r="G629" s="3">
        <v>2.0</v>
      </c>
      <c r="H629" s="3" t="s">
        <v>19</v>
      </c>
      <c r="I629" s="7" t="s">
        <v>19</v>
      </c>
      <c r="J629" s="3">
        <v>11.0</v>
      </c>
      <c r="K629" s="3">
        <v>11.0</v>
      </c>
      <c r="L629" s="5" t="s">
        <v>20</v>
      </c>
    </row>
    <row r="630">
      <c r="A630" s="2" t="s">
        <v>404</v>
      </c>
      <c r="B630" s="2" t="s">
        <v>178</v>
      </c>
      <c r="C630" s="3" t="str">
        <f t="shared" ref="C630:C633" si="61">UPPER("lpb sumsel 2023")</f>
        <v>LPB SUMSEL 2023</v>
      </c>
      <c r="D630" s="3" t="s">
        <v>928</v>
      </c>
      <c r="E630" s="3" t="s">
        <v>1316</v>
      </c>
      <c r="F630" s="3" t="s">
        <v>1317</v>
      </c>
      <c r="G630" s="3">
        <v>2.0</v>
      </c>
      <c r="H630" s="3" t="s">
        <v>18</v>
      </c>
      <c r="I630" s="7" t="s">
        <v>18</v>
      </c>
      <c r="J630" s="3">
        <v>12.0</v>
      </c>
      <c r="K630" s="3">
        <v>12.0</v>
      </c>
      <c r="L630" s="5" t="s">
        <v>20</v>
      </c>
    </row>
    <row r="631">
      <c r="A631" s="2" t="s">
        <v>404</v>
      </c>
      <c r="B631" s="2" t="s">
        <v>178</v>
      </c>
      <c r="C631" s="3" t="str">
        <f t="shared" si="61"/>
        <v>LPB SUMSEL 2023</v>
      </c>
      <c r="D631" s="3" t="s">
        <v>928</v>
      </c>
      <c r="E631" s="3" t="s">
        <v>1318</v>
      </c>
      <c r="F631" s="3" t="s">
        <v>1319</v>
      </c>
      <c r="G631" s="3">
        <v>1.0</v>
      </c>
      <c r="H631" s="3" t="s">
        <v>18</v>
      </c>
      <c r="I631" s="6"/>
      <c r="J631" s="3">
        <v>11.0</v>
      </c>
      <c r="K631" s="2"/>
      <c r="L631" s="5" t="s">
        <v>20</v>
      </c>
    </row>
    <row r="632">
      <c r="A632" s="2" t="s">
        <v>404</v>
      </c>
      <c r="B632" s="2" t="s">
        <v>178</v>
      </c>
      <c r="C632" s="3" t="str">
        <f t="shared" si="61"/>
        <v>LPB SUMSEL 2023</v>
      </c>
      <c r="D632" s="3" t="s">
        <v>928</v>
      </c>
      <c r="E632" s="3" t="s">
        <v>1320</v>
      </c>
      <c r="F632" s="3" t="s">
        <v>1321</v>
      </c>
      <c r="G632" s="3">
        <v>2.0</v>
      </c>
      <c r="H632" s="3" t="s">
        <v>18</v>
      </c>
      <c r="I632" s="7" t="s">
        <v>18</v>
      </c>
      <c r="J632" s="3">
        <v>12.0</v>
      </c>
      <c r="K632" s="3">
        <v>12.0</v>
      </c>
      <c r="L632" s="5" t="s">
        <v>20</v>
      </c>
    </row>
    <row r="633">
      <c r="A633" s="2" t="s">
        <v>404</v>
      </c>
      <c r="B633" s="2" t="s">
        <v>178</v>
      </c>
      <c r="C633" s="3" t="str">
        <f t="shared" si="61"/>
        <v>LPB SUMSEL 2023</v>
      </c>
      <c r="D633" s="3" t="s">
        <v>928</v>
      </c>
      <c r="E633" s="3" t="s">
        <v>1322</v>
      </c>
      <c r="F633" s="3" t="s">
        <v>1323</v>
      </c>
      <c r="G633" s="3">
        <v>1.0</v>
      </c>
      <c r="H633" s="3" t="s">
        <v>19</v>
      </c>
      <c r="I633" s="7" t="s">
        <v>19</v>
      </c>
      <c r="J633" s="3">
        <v>12.0</v>
      </c>
      <c r="K633" s="3">
        <v>12.0</v>
      </c>
      <c r="L633" s="5" t="s">
        <v>20</v>
      </c>
    </row>
    <row r="634">
      <c r="A634" s="2" t="s">
        <v>404</v>
      </c>
      <c r="B634" s="2" t="s">
        <v>78</v>
      </c>
      <c r="C634" s="3" t="str">
        <f t="shared" ref="C634:C640" si="62">UPPER("lpb dki 2023")</f>
        <v>LPB DKI 2023</v>
      </c>
      <c r="D634" s="3" t="s">
        <v>928</v>
      </c>
      <c r="E634" s="3" t="s">
        <v>1324</v>
      </c>
      <c r="F634" s="3" t="s">
        <v>1325</v>
      </c>
      <c r="G634" s="3">
        <v>1.0</v>
      </c>
      <c r="H634" s="3" t="s">
        <v>18</v>
      </c>
      <c r="I634" s="6"/>
      <c r="J634" s="3">
        <v>10.0</v>
      </c>
      <c r="K634" s="2"/>
      <c r="L634" s="5" t="s">
        <v>20</v>
      </c>
    </row>
    <row r="635">
      <c r="A635" s="2" t="s">
        <v>404</v>
      </c>
      <c r="B635" s="2" t="s">
        <v>78</v>
      </c>
      <c r="C635" s="3" t="str">
        <f t="shared" si="62"/>
        <v>LPB DKI 2023</v>
      </c>
      <c r="D635" s="3" t="s">
        <v>928</v>
      </c>
      <c r="E635" s="3" t="s">
        <v>1326</v>
      </c>
      <c r="F635" s="3" t="s">
        <v>1327</v>
      </c>
      <c r="G635" s="3">
        <v>2.0</v>
      </c>
      <c r="H635" s="3" t="s">
        <v>19</v>
      </c>
      <c r="I635" s="7" t="s">
        <v>19</v>
      </c>
      <c r="J635" s="3">
        <v>11.0</v>
      </c>
      <c r="K635" s="3">
        <v>11.0</v>
      </c>
      <c r="L635" s="5" t="s">
        <v>20</v>
      </c>
    </row>
    <row r="636">
      <c r="A636" s="2" t="s">
        <v>404</v>
      </c>
      <c r="B636" s="2" t="s">
        <v>78</v>
      </c>
      <c r="C636" s="3" t="str">
        <f t="shared" si="62"/>
        <v>LPB DKI 2023</v>
      </c>
      <c r="D636" s="3" t="s">
        <v>928</v>
      </c>
      <c r="E636" s="3" t="s">
        <v>1328</v>
      </c>
      <c r="F636" s="3" t="s">
        <v>1329</v>
      </c>
      <c r="G636" s="3">
        <v>2.0</v>
      </c>
      <c r="H636" s="3" t="s">
        <v>18</v>
      </c>
      <c r="I636" s="7" t="s">
        <v>18</v>
      </c>
      <c r="J636" s="3">
        <v>10.0</v>
      </c>
      <c r="K636" s="3">
        <v>10.0</v>
      </c>
      <c r="L636" s="5" t="s">
        <v>20</v>
      </c>
    </row>
    <row r="637">
      <c r="A637" s="2" t="s">
        <v>404</v>
      </c>
      <c r="B637" s="2" t="s">
        <v>78</v>
      </c>
      <c r="C637" s="3" t="str">
        <f t="shared" si="62"/>
        <v>LPB DKI 2023</v>
      </c>
      <c r="D637" s="3" t="s">
        <v>928</v>
      </c>
      <c r="E637" s="3" t="s">
        <v>1330</v>
      </c>
      <c r="F637" s="3" t="s">
        <v>1331</v>
      </c>
      <c r="G637" s="3">
        <v>1.0</v>
      </c>
      <c r="H637" s="3" t="s">
        <v>18</v>
      </c>
      <c r="I637" s="6"/>
      <c r="J637" s="3">
        <v>12.0</v>
      </c>
      <c r="K637" s="2"/>
      <c r="L637" s="5" t="s">
        <v>20</v>
      </c>
    </row>
    <row r="638">
      <c r="A638" s="2" t="s">
        <v>404</v>
      </c>
      <c r="B638" s="2" t="s">
        <v>78</v>
      </c>
      <c r="C638" s="3" t="str">
        <f t="shared" si="62"/>
        <v>LPB DKI 2023</v>
      </c>
      <c r="D638" s="3" t="s">
        <v>928</v>
      </c>
      <c r="E638" s="3" t="s">
        <v>1332</v>
      </c>
      <c r="F638" s="3" t="s">
        <v>1333</v>
      </c>
      <c r="G638" s="3">
        <v>1.0</v>
      </c>
      <c r="H638" s="3" t="s">
        <v>18</v>
      </c>
      <c r="I638" s="6"/>
      <c r="J638" s="3">
        <v>12.0</v>
      </c>
      <c r="K638" s="2"/>
      <c r="L638" s="5" t="s">
        <v>20</v>
      </c>
    </row>
    <row r="639">
      <c r="A639" s="2" t="s">
        <v>404</v>
      </c>
      <c r="B639" s="2" t="s">
        <v>78</v>
      </c>
      <c r="C639" s="3" t="str">
        <f t="shared" si="62"/>
        <v>LPB DKI 2023</v>
      </c>
      <c r="D639" s="3" t="s">
        <v>928</v>
      </c>
      <c r="E639" s="3" t="s">
        <v>1334</v>
      </c>
      <c r="F639" s="3" t="s">
        <v>1335</v>
      </c>
      <c r="G639" s="3">
        <v>2.0</v>
      </c>
      <c r="H639" s="3" t="s">
        <v>18</v>
      </c>
      <c r="I639" s="7" t="s">
        <v>18</v>
      </c>
      <c r="J639" s="3">
        <v>8.0</v>
      </c>
      <c r="K639" s="3">
        <v>8.0</v>
      </c>
      <c r="L639" s="5" t="s">
        <v>25</v>
      </c>
    </row>
    <row r="640">
      <c r="A640" s="2" t="s">
        <v>404</v>
      </c>
      <c r="B640" s="2" t="s">
        <v>78</v>
      </c>
      <c r="C640" s="3" t="str">
        <f t="shared" si="62"/>
        <v>LPB DKI 2023</v>
      </c>
      <c r="D640" s="3" t="s">
        <v>928</v>
      </c>
      <c r="E640" s="3" t="s">
        <v>1336</v>
      </c>
      <c r="F640" s="3" t="s">
        <v>1337</v>
      </c>
      <c r="G640" s="3">
        <v>2.0</v>
      </c>
      <c r="H640" s="3" t="s">
        <v>19</v>
      </c>
      <c r="I640" s="7" t="s">
        <v>19</v>
      </c>
      <c r="J640" s="3">
        <v>9.0</v>
      </c>
      <c r="K640" s="3">
        <v>9.0</v>
      </c>
      <c r="L640" s="5" t="s">
        <v>25</v>
      </c>
    </row>
    <row r="641">
      <c r="A641" s="2" t="s">
        <v>404</v>
      </c>
      <c r="B641" s="2" t="s">
        <v>68</v>
      </c>
      <c r="C641" s="3" t="str">
        <f t="shared" ref="C641:C646" si="63">UPPER("lpb diy 2023")</f>
        <v>LPB DIY 2023</v>
      </c>
      <c r="D641" s="3" t="s">
        <v>928</v>
      </c>
      <c r="E641" s="3" t="s">
        <v>1338</v>
      </c>
      <c r="F641" s="3" t="s">
        <v>1339</v>
      </c>
      <c r="G641" s="3">
        <v>2.0</v>
      </c>
      <c r="H641" s="3" t="s">
        <v>18</v>
      </c>
      <c r="I641" s="7" t="s">
        <v>18</v>
      </c>
      <c r="J641" s="3">
        <v>12.0</v>
      </c>
      <c r="K641" s="3">
        <v>12.0</v>
      </c>
      <c r="L641" s="5" t="s">
        <v>20</v>
      </c>
    </row>
    <row r="642">
      <c r="A642" s="2" t="s">
        <v>404</v>
      </c>
      <c r="B642" s="2" t="s">
        <v>68</v>
      </c>
      <c r="C642" s="3" t="str">
        <f t="shared" si="63"/>
        <v>LPB DIY 2023</v>
      </c>
      <c r="D642" s="3" t="s">
        <v>928</v>
      </c>
      <c r="E642" s="3" t="s">
        <v>1340</v>
      </c>
      <c r="F642" s="3" t="s">
        <v>1341</v>
      </c>
      <c r="G642" s="3">
        <v>1.0</v>
      </c>
      <c r="H642" s="3" t="s">
        <v>18</v>
      </c>
      <c r="I642" s="6"/>
      <c r="J642" s="3">
        <v>12.0</v>
      </c>
      <c r="K642" s="2"/>
      <c r="L642" s="5" t="s">
        <v>20</v>
      </c>
    </row>
    <row r="643">
      <c r="A643" s="2" t="s">
        <v>404</v>
      </c>
      <c r="B643" s="2" t="s">
        <v>68</v>
      </c>
      <c r="C643" s="3" t="str">
        <f t="shared" si="63"/>
        <v>LPB DIY 2023</v>
      </c>
      <c r="D643" s="3" t="s">
        <v>928</v>
      </c>
      <c r="E643" s="3" t="s">
        <v>1342</v>
      </c>
      <c r="F643" s="3" t="s">
        <v>1343</v>
      </c>
      <c r="G643" s="3">
        <v>2.0</v>
      </c>
      <c r="H643" s="3" t="s">
        <v>19</v>
      </c>
      <c r="I643" s="7" t="s">
        <v>19</v>
      </c>
      <c r="J643" s="3">
        <v>11.0</v>
      </c>
      <c r="K643" s="3">
        <v>11.0</v>
      </c>
      <c r="L643" s="5" t="s">
        <v>20</v>
      </c>
    </row>
    <row r="644">
      <c r="A644" s="2" t="s">
        <v>404</v>
      </c>
      <c r="B644" s="2" t="s">
        <v>68</v>
      </c>
      <c r="C644" s="3" t="str">
        <f t="shared" si="63"/>
        <v>LPB DIY 2023</v>
      </c>
      <c r="D644" s="3" t="s">
        <v>928</v>
      </c>
      <c r="E644" s="3" t="s">
        <v>1344</v>
      </c>
      <c r="F644" s="3" t="s">
        <v>1345</v>
      </c>
      <c r="G644" s="3">
        <v>2.0</v>
      </c>
      <c r="H644" s="3" t="s">
        <v>18</v>
      </c>
      <c r="I644" s="7" t="s">
        <v>18</v>
      </c>
      <c r="J644" s="3">
        <v>8.0</v>
      </c>
      <c r="K644" s="3">
        <v>8.0</v>
      </c>
      <c r="L644" s="5" t="s">
        <v>25</v>
      </c>
    </row>
    <row r="645">
      <c r="A645" s="2" t="s">
        <v>404</v>
      </c>
      <c r="B645" s="2" t="s">
        <v>68</v>
      </c>
      <c r="C645" s="3" t="str">
        <f t="shared" si="63"/>
        <v>LPB DIY 2023</v>
      </c>
      <c r="D645" s="3" t="s">
        <v>928</v>
      </c>
      <c r="E645" s="3" t="s">
        <v>1346</v>
      </c>
      <c r="F645" s="3" t="s">
        <v>1347</v>
      </c>
      <c r="G645" s="3">
        <v>2.0</v>
      </c>
      <c r="H645" s="3" t="s">
        <v>18</v>
      </c>
      <c r="I645" s="7" t="s">
        <v>18</v>
      </c>
      <c r="J645" s="3">
        <v>10.0</v>
      </c>
      <c r="K645" s="3">
        <v>10.0</v>
      </c>
      <c r="L645" s="5" t="s">
        <v>20</v>
      </c>
    </row>
    <row r="646">
      <c r="A646" s="2" t="s">
        <v>404</v>
      </c>
      <c r="B646" s="2" t="s">
        <v>68</v>
      </c>
      <c r="C646" s="3" t="str">
        <f t="shared" si="63"/>
        <v>LPB DIY 2023</v>
      </c>
      <c r="D646" s="3" t="s">
        <v>928</v>
      </c>
      <c r="E646" s="3" t="s">
        <v>1348</v>
      </c>
      <c r="F646" s="3" t="s">
        <v>1349</v>
      </c>
      <c r="G646" s="3">
        <v>2.0</v>
      </c>
      <c r="H646" s="3" t="s">
        <v>19</v>
      </c>
      <c r="I646" s="7" t="s">
        <v>19</v>
      </c>
      <c r="J646" s="3">
        <v>10.0</v>
      </c>
      <c r="K646" s="3">
        <v>10.0</v>
      </c>
      <c r="L646" s="5" t="s">
        <v>20</v>
      </c>
    </row>
    <row r="647">
      <c r="A647" s="2" t="s">
        <v>404</v>
      </c>
      <c r="B647" s="2" t="s">
        <v>162</v>
      </c>
      <c r="C647" s="3" t="str">
        <f t="shared" ref="C647:C649" si="64">UPPER("lpb nusantara 2023")</f>
        <v>LPB NUSANTARA 2023</v>
      </c>
      <c r="D647" s="3" t="s">
        <v>928</v>
      </c>
      <c r="E647" s="3" t="s">
        <v>1350</v>
      </c>
      <c r="F647" s="3" t="s">
        <v>1351</v>
      </c>
      <c r="G647" s="3">
        <v>2.0</v>
      </c>
      <c r="H647" s="3" t="s">
        <v>18</v>
      </c>
      <c r="I647" s="7" t="s">
        <v>18</v>
      </c>
      <c r="J647" s="3">
        <v>9.0</v>
      </c>
      <c r="K647" s="3">
        <v>9.0</v>
      </c>
      <c r="L647" s="5" t="s">
        <v>25</v>
      </c>
    </row>
    <row r="648">
      <c r="A648" s="2" t="s">
        <v>404</v>
      </c>
      <c r="B648" s="2" t="s">
        <v>162</v>
      </c>
      <c r="C648" s="3" t="str">
        <f t="shared" si="64"/>
        <v>LPB NUSANTARA 2023</v>
      </c>
      <c r="D648" s="3" t="s">
        <v>928</v>
      </c>
      <c r="E648" s="3" t="s">
        <v>1352</v>
      </c>
      <c r="F648" s="3" t="s">
        <v>1353</v>
      </c>
      <c r="G648" s="3">
        <v>2.0</v>
      </c>
      <c r="H648" s="3" t="s">
        <v>18</v>
      </c>
      <c r="I648" s="7" t="s">
        <v>18</v>
      </c>
      <c r="J648" s="3">
        <v>12.0</v>
      </c>
      <c r="K648" s="3">
        <v>12.0</v>
      </c>
      <c r="L648" s="5" t="s">
        <v>20</v>
      </c>
    </row>
    <row r="649">
      <c r="A649" s="2" t="s">
        <v>404</v>
      </c>
      <c r="B649" s="2" t="s">
        <v>162</v>
      </c>
      <c r="C649" s="3" t="str">
        <f t="shared" si="64"/>
        <v>LPB NUSANTARA 2023</v>
      </c>
      <c r="D649" s="3" t="s">
        <v>928</v>
      </c>
      <c r="E649" s="3" t="s">
        <v>1354</v>
      </c>
      <c r="F649" s="3" t="s">
        <v>1355</v>
      </c>
      <c r="G649" s="3">
        <v>2.0</v>
      </c>
      <c r="H649" s="3" t="s">
        <v>18</v>
      </c>
      <c r="I649" s="7" t="s">
        <v>18</v>
      </c>
      <c r="J649" s="3">
        <v>12.0</v>
      </c>
      <c r="K649" s="3">
        <v>12.0</v>
      </c>
      <c r="L649" s="5" t="s">
        <v>20</v>
      </c>
    </row>
    <row r="650">
      <c r="A650" s="2" t="s">
        <v>404</v>
      </c>
      <c r="B650" s="2" t="s">
        <v>265</v>
      </c>
      <c r="C650" s="3" t="str">
        <f t="shared" ref="C650:C652" si="65">UPPER("lpb sumut 2023")</f>
        <v>LPB SUMUT 2023</v>
      </c>
      <c r="D650" s="3" t="s">
        <v>928</v>
      </c>
      <c r="E650" s="3" t="s">
        <v>1356</v>
      </c>
      <c r="F650" s="3" t="s">
        <v>1357</v>
      </c>
      <c r="G650" s="3">
        <v>2.0</v>
      </c>
      <c r="H650" s="3" t="s">
        <v>18</v>
      </c>
      <c r="I650" s="7" t="s">
        <v>18</v>
      </c>
      <c r="J650" s="3">
        <v>11.0</v>
      </c>
      <c r="K650" s="3">
        <v>11.0</v>
      </c>
      <c r="L650" s="5" t="s">
        <v>20</v>
      </c>
    </row>
    <row r="651">
      <c r="A651" s="2" t="s">
        <v>404</v>
      </c>
      <c r="B651" s="2" t="s">
        <v>265</v>
      </c>
      <c r="C651" s="3" t="str">
        <f t="shared" si="65"/>
        <v>LPB SUMUT 2023</v>
      </c>
      <c r="D651" s="3" t="s">
        <v>928</v>
      </c>
      <c r="E651" s="3" t="s">
        <v>1358</v>
      </c>
      <c r="F651" s="3" t="s">
        <v>1359</v>
      </c>
      <c r="G651" s="3">
        <v>2.0</v>
      </c>
      <c r="H651" s="3" t="s">
        <v>18</v>
      </c>
      <c r="I651" s="7" t="s">
        <v>18</v>
      </c>
      <c r="J651" s="3">
        <v>11.0</v>
      </c>
      <c r="K651" s="3">
        <v>11.0</v>
      </c>
      <c r="L651" s="5" t="s">
        <v>20</v>
      </c>
    </row>
    <row r="652">
      <c r="A652" s="2" t="s">
        <v>404</v>
      </c>
      <c r="B652" s="2" t="s">
        <v>265</v>
      </c>
      <c r="C652" s="3" t="str">
        <f t="shared" si="65"/>
        <v>LPB SUMUT 2023</v>
      </c>
      <c r="D652" s="3" t="s">
        <v>928</v>
      </c>
      <c r="E652" s="3" t="s">
        <v>1360</v>
      </c>
      <c r="F652" s="3" t="s">
        <v>1361</v>
      </c>
      <c r="G652" s="3">
        <v>2.0</v>
      </c>
      <c r="H652" s="3" t="s">
        <v>19</v>
      </c>
      <c r="I652" s="7" t="s">
        <v>19</v>
      </c>
      <c r="J652" s="3">
        <v>12.0</v>
      </c>
      <c r="K652" s="3">
        <v>12.0</v>
      </c>
      <c r="L652" s="5" t="s">
        <v>20</v>
      </c>
    </row>
    <row r="653">
      <c r="A653" s="2" t="s">
        <v>404</v>
      </c>
      <c r="B653" s="2" t="s">
        <v>60</v>
      </c>
      <c r="C653" s="3" t="str">
        <f t="shared" ref="C653:C661" si="66">UPPER("lpb banten 2023")</f>
        <v>LPB BANTEN 2023</v>
      </c>
      <c r="D653" s="3" t="s">
        <v>928</v>
      </c>
      <c r="E653" s="4" t="s">
        <v>1362</v>
      </c>
      <c r="F653" s="4" t="s">
        <v>1363</v>
      </c>
      <c r="G653" s="4">
        <v>2.0</v>
      </c>
      <c r="H653" s="3" t="s">
        <v>19</v>
      </c>
      <c r="I653" s="11" t="s">
        <v>19</v>
      </c>
      <c r="J653" s="3">
        <v>9.0</v>
      </c>
      <c r="K653" s="4">
        <v>9.0</v>
      </c>
      <c r="L653" s="5" t="s">
        <v>25</v>
      </c>
    </row>
    <row r="654">
      <c r="A654" s="2" t="s">
        <v>404</v>
      </c>
      <c r="B654" s="2" t="s">
        <v>60</v>
      </c>
      <c r="C654" s="3" t="str">
        <f t="shared" si="66"/>
        <v>LPB BANTEN 2023</v>
      </c>
      <c r="D654" s="3" t="s">
        <v>928</v>
      </c>
      <c r="E654" s="4" t="s">
        <v>1364</v>
      </c>
      <c r="F654" s="4" t="s">
        <v>1365</v>
      </c>
      <c r="G654" s="4">
        <v>2.0</v>
      </c>
      <c r="H654" s="3" t="s">
        <v>19</v>
      </c>
      <c r="I654" s="11" t="s">
        <v>19</v>
      </c>
      <c r="J654" s="3">
        <v>11.0</v>
      </c>
      <c r="K654" s="4">
        <v>11.0</v>
      </c>
      <c r="L654" s="5" t="s">
        <v>20</v>
      </c>
    </row>
    <row r="655">
      <c r="A655" s="2" t="s">
        <v>404</v>
      </c>
      <c r="B655" s="2" t="s">
        <v>60</v>
      </c>
      <c r="C655" s="3" t="str">
        <f t="shared" si="66"/>
        <v>LPB BANTEN 2023</v>
      </c>
      <c r="D655" s="3" t="s">
        <v>928</v>
      </c>
      <c r="E655" s="4" t="s">
        <v>1366</v>
      </c>
      <c r="F655" s="4" t="s">
        <v>1367</v>
      </c>
      <c r="G655" s="4">
        <v>2.0</v>
      </c>
      <c r="H655" s="3" t="s">
        <v>18</v>
      </c>
      <c r="I655" s="11" t="s">
        <v>18</v>
      </c>
      <c r="J655" s="3">
        <v>12.0</v>
      </c>
      <c r="K655" s="4">
        <v>12.0</v>
      </c>
      <c r="L655" s="5" t="s">
        <v>20</v>
      </c>
    </row>
    <row r="656">
      <c r="A656" s="2" t="s">
        <v>404</v>
      </c>
      <c r="B656" s="2" t="s">
        <v>60</v>
      </c>
      <c r="C656" s="3" t="str">
        <f t="shared" si="66"/>
        <v>LPB BANTEN 2023</v>
      </c>
      <c r="D656" s="3" t="s">
        <v>928</v>
      </c>
      <c r="E656" s="4" t="s">
        <v>1368</v>
      </c>
      <c r="F656" s="4" t="s">
        <v>1369</v>
      </c>
      <c r="G656" s="4">
        <v>2.0</v>
      </c>
      <c r="H656" s="3" t="s">
        <v>18</v>
      </c>
      <c r="I656" s="11" t="s">
        <v>18</v>
      </c>
      <c r="J656" s="3">
        <v>12.0</v>
      </c>
      <c r="K656" s="4">
        <v>12.0</v>
      </c>
      <c r="L656" s="5" t="s">
        <v>20</v>
      </c>
    </row>
    <row r="657">
      <c r="A657" s="2" t="s">
        <v>404</v>
      </c>
      <c r="B657" s="2" t="s">
        <v>60</v>
      </c>
      <c r="C657" s="3" t="str">
        <f t="shared" si="66"/>
        <v>LPB BANTEN 2023</v>
      </c>
      <c r="D657" s="3" t="s">
        <v>928</v>
      </c>
      <c r="E657" s="4" t="s">
        <v>1370</v>
      </c>
      <c r="F657" s="4" t="s">
        <v>1371</v>
      </c>
      <c r="G657" s="4">
        <v>2.0</v>
      </c>
      <c r="H657" s="3" t="s">
        <v>19</v>
      </c>
      <c r="I657" s="11" t="s">
        <v>19</v>
      </c>
      <c r="J657" s="3">
        <v>11.0</v>
      </c>
      <c r="K657" s="4">
        <v>11.0</v>
      </c>
      <c r="L657" s="5" t="s">
        <v>20</v>
      </c>
    </row>
    <row r="658">
      <c r="A658" s="2" t="s">
        <v>404</v>
      </c>
      <c r="B658" s="2" t="s">
        <v>60</v>
      </c>
      <c r="C658" s="3" t="str">
        <f t="shared" si="66"/>
        <v>LPB BANTEN 2023</v>
      </c>
      <c r="D658" s="3" t="s">
        <v>928</v>
      </c>
      <c r="E658" s="4" t="s">
        <v>1372</v>
      </c>
      <c r="F658" s="4" t="s">
        <v>1373</v>
      </c>
      <c r="G658" s="4">
        <v>2.0</v>
      </c>
      <c r="H658" s="3" t="s">
        <v>18</v>
      </c>
      <c r="I658" s="11" t="s">
        <v>18</v>
      </c>
      <c r="J658" s="3">
        <v>10.0</v>
      </c>
      <c r="K658" s="4">
        <v>10.0</v>
      </c>
      <c r="L658" s="5" t="s">
        <v>20</v>
      </c>
    </row>
    <row r="659">
      <c r="A659" s="2" t="s">
        <v>404</v>
      </c>
      <c r="B659" s="2" t="s">
        <v>60</v>
      </c>
      <c r="C659" s="3" t="str">
        <f t="shared" si="66"/>
        <v>LPB BANTEN 2023</v>
      </c>
      <c r="D659" s="3" t="s">
        <v>928</v>
      </c>
      <c r="E659" s="4" t="s">
        <v>1374</v>
      </c>
      <c r="F659" s="4" t="s">
        <v>1375</v>
      </c>
      <c r="G659" s="4">
        <v>2.0</v>
      </c>
      <c r="H659" s="3" t="s">
        <v>19</v>
      </c>
      <c r="I659" s="11" t="s">
        <v>19</v>
      </c>
      <c r="J659" s="3">
        <v>11.0</v>
      </c>
      <c r="K659" s="4">
        <v>11.0</v>
      </c>
      <c r="L659" s="5" t="s">
        <v>20</v>
      </c>
    </row>
    <row r="660">
      <c r="A660" s="2" t="s">
        <v>404</v>
      </c>
      <c r="B660" s="2" t="s">
        <v>60</v>
      </c>
      <c r="C660" s="3" t="str">
        <f t="shared" si="66"/>
        <v>LPB BANTEN 2023</v>
      </c>
      <c r="D660" s="3" t="s">
        <v>928</v>
      </c>
      <c r="E660" s="4" t="s">
        <v>1376</v>
      </c>
      <c r="F660" s="4" t="s">
        <v>1377</v>
      </c>
      <c r="G660" s="4">
        <v>2.0</v>
      </c>
      <c r="H660" s="3" t="s">
        <v>18</v>
      </c>
      <c r="I660" s="11" t="s">
        <v>18</v>
      </c>
      <c r="J660" s="3">
        <v>9.0</v>
      </c>
      <c r="K660" s="4">
        <v>9.0</v>
      </c>
      <c r="L660" s="5" t="s">
        <v>25</v>
      </c>
    </row>
    <row r="661">
      <c r="A661" s="2" t="s">
        <v>404</v>
      </c>
      <c r="B661" s="2" t="s">
        <v>60</v>
      </c>
      <c r="C661" s="3" t="str">
        <f t="shared" si="66"/>
        <v>LPB BANTEN 2023</v>
      </c>
      <c r="D661" s="3" t="s">
        <v>928</v>
      </c>
      <c r="E661" s="4" t="s">
        <v>1378</v>
      </c>
      <c r="F661" s="4" t="s">
        <v>1379</v>
      </c>
      <c r="G661" s="4">
        <v>2.0</v>
      </c>
      <c r="H661" s="3" t="s">
        <v>18</v>
      </c>
      <c r="I661" s="11" t="s">
        <v>18</v>
      </c>
      <c r="J661" s="3">
        <v>8.0</v>
      </c>
      <c r="K661" s="4">
        <v>8.0</v>
      </c>
      <c r="L661" s="5" t="s">
        <v>25</v>
      </c>
    </row>
    <row r="662">
      <c r="A662" s="2" t="s">
        <v>525</v>
      </c>
      <c r="B662" s="2" t="s">
        <v>526</v>
      </c>
      <c r="C662" s="4" t="s">
        <v>527</v>
      </c>
      <c r="D662" s="3" t="s">
        <v>928</v>
      </c>
      <c r="E662" s="4" t="s">
        <v>1380</v>
      </c>
      <c r="F662" s="4" t="s">
        <v>1381</v>
      </c>
      <c r="G662" s="4">
        <v>2.0</v>
      </c>
      <c r="H662" s="4" t="s">
        <v>19</v>
      </c>
      <c r="I662" s="4" t="s">
        <v>19</v>
      </c>
      <c r="J662" s="4">
        <v>10.0</v>
      </c>
      <c r="K662" s="4">
        <v>10.0</v>
      </c>
      <c r="L662" s="5" t="s">
        <v>20</v>
      </c>
    </row>
    <row r="663">
      <c r="A663" s="2" t="s">
        <v>525</v>
      </c>
      <c r="B663" s="2" t="s">
        <v>78</v>
      </c>
      <c r="C663" s="4" t="s">
        <v>530</v>
      </c>
      <c r="D663" s="3" t="s">
        <v>928</v>
      </c>
      <c r="E663" s="4" t="s">
        <v>1382</v>
      </c>
      <c r="F663" s="4" t="s">
        <v>1383</v>
      </c>
      <c r="G663" s="4">
        <v>2.0</v>
      </c>
      <c r="H663" s="4" t="s">
        <v>19</v>
      </c>
      <c r="I663" s="4" t="s">
        <v>19</v>
      </c>
      <c r="J663" s="4">
        <v>7.0</v>
      </c>
      <c r="K663" s="4">
        <v>7.0</v>
      </c>
      <c r="L663" s="5" t="s">
        <v>25</v>
      </c>
    </row>
    <row r="664">
      <c r="A664" s="2" t="s">
        <v>525</v>
      </c>
      <c r="B664" s="2" t="s">
        <v>78</v>
      </c>
      <c r="C664" s="4" t="s">
        <v>530</v>
      </c>
      <c r="D664" s="3" t="s">
        <v>928</v>
      </c>
      <c r="E664" s="4" t="s">
        <v>1384</v>
      </c>
      <c r="F664" s="4" t="s">
        <v>1385</v>
      </c>
      <c r="G664" s="4">
        <v>2.0</v>
      </c>
      <c r="H664" s="4" t="s">
        <v>19</v>
      </c>
      <c r="I664" s="4" t="s">
        <v>19</v>
      </c>
      <c r="J664" s="4">
        <v>7.0</v>
      </c>
      <c r="K664" s="4">
        <v>7.0</v>
      </c>
      <c r="L664" s="5" t="s">
        <v>25</v>
      </c>
    </row>
    <row r="665">
      <c r="A665" s="2" t="s">
        <v>525</v>
      </c>
      <c r="B665" s="2" t="s">
        <v>78</v>
      </c>
      <c r="C665" s="4" t="s">
        <v>530</v>
      </c>
      <c r="D665" s="3" t="s">
        <v>928</v>
      </c>
      <c r="E665" s="4" t="s">
        <v>1386</v>
      </c>
      <c r="F665" s="4" t="s">
        <v>1387</v>
      </c>
      <c r="G665" s="4">
        <v>1.0</v>
      </c>
      <c r="H665" s="4" t="s">
        <v>19</v>
      </c>
      <c r="I665" s="2"/>
      <c r="J665" s="4">
        <v>7.0</v>
      </c>
      <c r="K665" s="2"/>
      <c r="L665" s="5" t="s">
        <v>25</v>
      </c>
    </row>
    <row r="666">
      <c r="A666" s="2" t="s">
        <v>525</v>
      </c>
      <c r="B666" s="2" t="s">
        <v>78</v>
      </c>
      <c r="C666" s="4" t="s">
        <v>530</v>
      </c>
      <c r="D666" s="3" t="s">
        <v>928</v>
      </c>
      <c r="E666" s="4" t="s">
        <v>1388</v>
      </c>
      <c r="F666" s="4" t="s">
        <v>1389</v>
      </c>
      <c r="G666" s="4">
        <v>1.0</v>
      </c>
      <c r="H666" s="4" t="s">
        <v>18</v>
      </c>
      <c r="I666" s="2"/>
      <c r="J666" s="4">
        <v>8.0</v>
      </c>
      <c r="K666" s="2"/>
      <c r="L666" s="5" t="s">
        <v>25</v>
      </c>
    </row>
    <row r="667">
      <c r="A667" s="2" t="s">
        <v>525</v>
      </c>
      <c r="B667" s="2" t="s">
        <v>78</v>
      </c>
      <c r="C667" s="4" t="s">
        <v>530</v>
      </c>
      <c r="D667" s="3" t="s">
        <v>928</v>
      </c>
      <c r="E667" s="4" t="s">
        <v>1390</v>
      </c>
      <c r="F667" s="4" t="s">
        <v>1391</v>
      </c>
      <c r="G667" s="4">
        <v>2.0</v>
      </c>
      <c r="H667" s="4" t="s">
        <v>19</v>
      </c>
      <c r="I667" s="4" t="s">
        <v>19</v>
      </c>
      <c r="J667" s="4">
        <v>12.0</v>
      </c>
      <c r="K667" s="4">
        <v>12.0</v>
      </c>
      <c r="L667" s="5" t="s">
        <v>20</v>
      </c>
    </row>
    <row r="668">
      <c r="A668" s="2" t="s">
        <v>525</v>
      </c>
      <c r="B668" s="2" t="s">
        <v>78</v>
      </c>
      <c r="C668" s="4" t="s">
        <v>530</v>
      </c>
      <c r="D668" s="3" t="s">
        <v>928</v>
      </c>
      <c r="E668" s="4" t="s">
        <v>1392</v>
      </c>
      <c r="F668" s="4" t="s">
        <v>1393</v>
      </c>
      <c r="G668" s="4">
        <v>2.0</v>
      </c>
      <c r="H668" s="4" t="s">
        <v>18</v>
      </c>
      <c r="I668" s="4" t="s">
        <v>18</v>
      </c>
      <c r="J668" s="4">
        <v>10.0</v>
      </c>
      <c r="K668" s="4">
        <v>10.0</v>
      </c>
      <c r="L668" s="5" t="s">
        <v>20</v>
      </c>
    </row>
    <row r="669">
      <c r="A669" s="2" t="s">
        <v>525</v>
      </c>
      <c r="B669" s="2" t="s">
        <v>78</v>
      </c>
      <c r="C669" s="4" t="s">
        <v>530</v>
      </c>
      <c r="D669" s="3" t="s">
        <v>928</v>
      </c>
      <c r="E669" s="4" t="s">
        <v>1394</v>
      </c>
      <c r="F669" s="4" t="s">
        <v>1395</v>
      </c>
      <c r="G669" s="4">
        <v>1.0</v>
      </c>
      <c r="H669" s="4" t="s">
        <v>18</v>
      </c>
      <c r="I669" s="2"/>
      <c r="J669" s="4">
        <v>11.0</v>
      </c>
      <c r="K669" s="2"/>
      <c r="L669" s="5" t="s">
        <v>20</v>
      </c>
    </row>
    <row r="670">
      <c r="A670" s="2" t="s">
        <v>525</v>
      </c>
      <c r="B670" s="2" t="s">
        <v>265</v>
      </c>
      <c r="C670" s="4" t="s">
        <v>537</v>
      </c>
      <c r="D670" s="3" t="s">
        <v>928</v>
      </c>
      <c r="E670" s="4" t="s">
        <v>1396</v>
      </c>
      <c r="F670" s="4" t="s">
        <v>1397</v>
      </c>
      <c r="G670" s="4">
        <v>2.0</v>
      </c>
      <c r="H670" s="4" t="s">
        <v>19</v>
      </c>
      <c r="I670" s="4" t="s">
        <v>19</v>
      </c>
      <c r="J670" s="4">
        <v>11.0</v>
      </c>
      <c r="K670" s="4">
        <v>11.0</v>
      </c>
      <c r="L670" s="5" t="s">
        <v>20</v>
      </c>
    </row>
    <row r="671">
      <c r="A671" s="2" t="s">
        <v>525</v>
      </c>
      <c r="B671" s="2" t="s">
        <v>265</v>
      </c>
      <c r="C671" s="4" t="s">
        <v>537</v>
      </c>
      <c r="D671" s="3" t="s">
        <v>928</v>
      </c>
      <c r="E671" s="4" t="s">
        <v>1398</v>
      </c>
      <c r="F671" s="4" t="s">
        <v>1399</v>
      </c>
      <c r="G671" s="4">
        <v>2.0</v>
      </c>
      <c r="H671" s="4" t="s">
        <v>19</v>
      </c>
      <c r="I671" s="4" t="s">
        <v>19</v>
      </c>
      <c r="J671" s="4">
        <v>11.0</v>
      </c>
      <c r="K671" s="4">
        <v>11.0</v>
      </c>
      <c r="L671" s="5" t="s">
        <v>20</v>
      </c>
    </row>
    <row r="672">
      <c r="A672" s="2" t="s">
        <v>525</v>
      </c>
      <c r="B672" s="2" t="s">
        <v>265</v>
      </c>
      <c r="C672" s="4" t="s">
        <v>537</v>
      </c>
      <c r="D672" s="3" t="s">
        <v>928</v>
      </c>
      <c r="E672" s="4" t="s">
        <v>1400</v>
      </c>
      <c r="F672" s="4" t="s">
        <v>1401</v>
      </c>
      <c r="G672" s="4">
        <v>2.0</v>
      </c>
      <c r="H672" s="4" t="s">
        <v>19</v>
      </c>
      <c r="I672" s="4" t="s">
        <v>19</v>
      </c>
      <c r="J672" s="4">
        <v>12.0</v>
      </c>
      <c r="K672" s="4">
        <v>12.0</v>
      </c>
      <c r="L672" s="5" t="s">
        <v>20</v>
      </c>
    </row>
    <row r="673">
      <c r="A673" s="2" t="s">
        <v>525</v>
      </c>
      <c r="B673" s="2" t="s">
        <v>546</v>
      </c>
      <c r="C673" s="4" t="s">
        <v>547</v>
      </c>
      <c r="D673" s="3" t="s">
        <v>928</v>
      </c>
      <c r="E673" s="4" t="s">
        <v>1402</v>
      </c>
      <c r="F673" s="4" t="s">
        <v>1403</v>
      </c>
      <c r="G673" s="4">
        <v>2.0</v>
      </c>
      <c r="H673" s="4" t="s">
        <v>18</v>
      </c>
      <c r="I673" s="4" t="s">
        <v>18</v>
      </c>
      <c r="J673" s="4">
        <v>11.0</v>
      </c>
      <c r="K673" s="4">
        <v>11.0</v>
      </c>
      <c r="L673" s="5" t="s">
        <v>20</v>
      </c>
    </row>
    <row r="674">
      <c r="A674" s="2" t="s">
        <v>525</v>
      </c>
      <c r="B674" s="2" t="s">
        <v>546</v>
      </c>
      <c r="C674" s="4" t="s">
        <v>547</v>
      </c>
      <c r="D674" s="3" t="s">
        <v>928</v>
      </c>
      <c r="E674" s="4" t="s">
        <v>1404</v>
      </c>
      <c r="F674" s="4" t="s">
        <v>1405</v>
      </c>
      <c r="G674" s="4">
        <v>2.0</v>
      </c>
      <c r="H674" s="4" t="s">
        <v>19</v>
      </c>
      <c r="I674" s="4" t="s">
        <v>18</v>
      </c>
      <c r="J674" s="4">
        <v>7.0</v>
      </c>
      <c r="K674" s="4">
        <v>7.0</v>
      </c>
      <c r="L674" s="5" t="s">
        <v>25</v>
      </c>
    </row>
    <row r="675">
      <c r="A675" s="2" t="s">
        <v>525</v>
      </c>
      <c r="B675" s="2" t="s">
        <v>546</v>
      </c>
      <c r="C675" s="4" t="s">
        <v>547</v>
      </c>
      <c r="D675" s="3" t="s">
        <v>928</v>
      </c>
      <c r="E675" s="4" t="s">
        <v>1406</v>
      </c>
      <c r="F675" s="4" t="s">
        <v>1407</v>
      </c>
      <c r="G675" s="4">
        <v>2.0</v>
      </c>
      <c r="H675" s="4" t="s">
        <v>19</v>
      </c>
      <c r="I675" s="4" t="s">
        <v>18</v>
      </c>
      <c r="J675" s="4">
        <v>9.0</v>
      </c>
      <c r="K675" s="4">
        <v>8.0</v>
      </c>
      <c r="L675" s="5" t="s">
        <v>25</v>
      </c>
    </row>
    <row r="676">
      <c r="A676" s="2" t="s">
        <v>525</v>
      </c>
      <c r="B676" s="2" t="s">
        <v>558</v>
      </c>
      <c r="C676" s="4" t="s">
        <v>559</v>
      </c>
      <c r="D676" s="3" t="s">
        <v>928</v>
      </c>
      <c r="E676" s="4" t="s">
        <v>1408</v>
      </c>
      <c r="F676" s="4" t="s">
        <v>1409</v>
      </c>
      <c r="G676" s="4">
        <v>2.0</v>
      </c>
      <c r="H676" s="4" t="s">
        <v>18</v>
      </c>
      <c r="I676" s="4" t="s">
        <v>19</v>
      </c>
      <c r="J676" s="4">
        <v>11.0</v>
      </c>
      <c r="K676" s="4">
        <v>10.0</v>
      </c>
      <c r="L676" s="5" t="s">
        <v>20</v>
      </c>
    </row>
    <row r="677">
      <c r="A677" s="2" t="s">
        <v>525</v>
      </c>
      <c r="B677" s="2" t="s">
        <v>558</v>
      </c>
      <c r="C677" s="4" t="s">
        <v>559</v>
      </c>
      <c r="D677" s="3" t="s">
        <v>928</v>
      </c>
      <c r="E677" s="4" t="s">
        <v>1410</v>
      </c>
      <c r="F677" s="4" t="s">
        <v>1411</v>
      </c>
      <c r="G677" s="4">
        <v>2.0</v>
      </c>
      <c r="H677" s="4" t="s">
        <v>19</v>
      </c>
      <c r="I677" s="4" t="s">
        <v>18</v>
      </c>
      <c r="J677" s="4">
        <v>12.0</v>
      </c>
      <c r="K677" s="4">
        <v>12.0</v>
      </c>
      <c r="L677" s="5" t="s">
        <v>20</v>
      </c>
    </row>
    <row r="678">
      <c r="A678" s="2" t="s">
        <v>525</v>
      </c>
      <c r="B678" s="2" t="s">
        <v>558</v>
      </c>
      <c r="C678" s="4" t="s">
        <v>559</v>
      </c>
      <c r="D678" s="3" t="s">
        <v>928</v>
      </c>
      <c r="E678" s="4" t="s">
        <v>1412</v>
      </c>
      <c r="F678" s="4" t="s">
        <v>1413</v>
      </c>
      <c r="G678" s="4">
        <v>2.0</v>
      </c>
      <c r="H678" s="4" t="s">
        <v>18</v>
      </c>
      <c r="I678" s="4" t="s">
        <v>19</v>
      </c>
      <c r="J678" s="4">
        <v>11.0</v>
      </c>
      <c r="K678" s="4">
        <v>12.0</v>
      </c>
      <c r="L678" s="5" t="s">
        <v>20</v>
      </c>
    </row>
    <row r="679">
      <c r="A679" s="2" t="s">
        <v>525</v>
      </c>
      <c r="B679" s="2" t="s">
        <v>558</v>
      </c>
      <c r="C679" s="4" t="s">
        <v>559</v>
      </c>
      <c r="D679" s="3" t="s">
        <v>928</v>
      </c>
      <c r="E679" s="4" t="s">
        <v>1414</v>
      </c>
      <c r="F679" s="4" t="s">
        <v>1415</v>
      </c>
      <c r="G679" s="4">
        <v>2.0</v>
      </c>
      <c r="H679" s="4" t="s">
        <v>18</v>
      </c>
      <c r="I679" s="4" t="s">
        <v>18</v>
      </c>
      <c r="J679" s="4">
        <v>11.0</v>
      </c>
      <c r="K679" s="4">
        <v>11.0</v>
      </c>
      <c r="L679" s="5" t="s">
        <v>20</v>
      </c>
    </row>
    <row r="680">
      <c r="A680" s="2" t="s">
        <v>525</v>
      </c>
      <c r="B680" s="2" t="s">
        <v>558</v>
      </c>
      <c r="C680" s="4" t="s">
        <v>559</v>
      </c>
      <c r="D680" s="3" t="s">
        <v>928</v>
      </c>
      <c r="E680" s="4" t="s">
        <v>1416</v>
      </c>
      <c r="F680" s="4" t="s">
        <v>1417</v>
      </c>
      <c r="G680" s="4">
        <v>2.0</v>
      </c>
      <c r="H680" s="4" t="s">
        <v>19</v>
      </c>
      <c r="I680" s="4" t="s">
        <v>18</v>
      </c>
      <c r="J680" s="4">
        <v>11.0</v>
      </c>
      <c r="K680" s="4">
        <v>11.0</v>
      </c>
      <c r="L680" s="5" t="s">
        <v>20</v>
      </c>
    </row>
    <row r="681">
      <c r="A681" s="2" t="s">
        <v>525</v>
      </c>
      <c r="B681" s="2" t="s">
        <v>558</v>
      </c>
      <c r="C681" s="4" t="s">
        <v>559</v>
      </c>
      <c r="D681" s="3" t="s">
        <v>928</v>
      </c>
      <c r="E681" s="4" t="s">
        <v>1418</v>
      </c>
      <c r="F681" s="4" t="s">
        <v>1419</v>
      </c>
      <c r="G681" s="4">
        <v>2.0</v>
      </c>
      <c r="H681" s="4" t="s">
        <v>18</v>
      </c>
      <c r="I681" s="4" t="s">
        <v>18</v>
      </c>
      <c r="J681" s="4">
        <v>12.0</v>
      </c>
      <c r="K681" s="4">
        <v>12.0</v>
      </c>
      <c r="L681" s="5" t="s">
        <v>20</v>
      </c>
    </row>
    <row r="682">
      <c r="A682" s="2" t="s">
        <v>525</v>
      </c>
      <c r="B682" s="2" t="s">
        <v>558</v>
      </c>
      <c r="C682" s="4" t="s">
        <v>559</v>
      </c>
      <c r="D682" s="3" t="s">
        <v>928</v>
      </c>
      <c r="E682" s="4" t="s">
        <v>1420</v>
      </c>
      <c r="F682" s="4" t="s">
        <v>1421</v>
      </c>
      <c r="G682" s="4">
        <v>2.0</v>
      </c>
      <c r="H682" s="4" t="s">
        <v>18</v>
      </c>
      <c r="I682" s="4" t="s">
        <v>18</v>
      </c>
      <c r="J682" s="4">
        <v>10.0</v>
      </c>
      <c r="K682" s="4">
        <v>10.0</v>
      </c>
      <c r="L682" s="5" t="s">
        <v>20</v>
      </c>
    </row>
    <row r="683">
      <c r="A683" s="2" t="s">
        <v>525</v>
      </c>
      <c r="B683" s="2" t="s">
        <v>558</v>
      </c>
      <c r="C683" s="4" t="s">
        <v>559</v>
      </c>
      <c r="D683" s="3" t="s">
        <v>928</v>
      </c>
      <c r="E683" s="4" t="s">
        <v>1422</v>
      </c>
      <c r="F683" s="4" t="s">
        <v>1423</v>
      </c>
      <c r="G683" s="4">
        <v>2.0</v>
      </c>
      <c r="H683" s="4" t="s">
        <v>19</v>
      </c>
      <c r="I683" s="4" t="s">
        <v>19</v>
      </c>
      <c r="J683" s="4">
        <v>12.0</v>
      </c>
      <c r="K683" s="4">
        <v>12.0</v>
      </c>
      <c r="L683" s="5" t="s">
        <v>20</v>
      </c>
    </row>
    <row r="684">
      <c r="A684" s="2" t="s">
        <v>525</v>
      </c>
      <c r="B684" s="2" t="s">
        <v>558</v>
      </c>
      <c r="C684" s="4" t="s">
        <v>559</v>
      </c>
      <c r="D684" s="3" t="s">
        <v>928</v>
      </c>
      <c r="E684" s="4" t="s">
        <v>1424</v>
      </c>
      <c r="F684" s="4" t="s">
        <v>1425</v>
      </c>
      <c r="G684" s="4">
        <v>2.0</v>
      </c>
      <c r="H684" s="4" t="s">
        <v>18</v>
      </c>
      <c r="I684" s="4" t="s">
        <v>18</v>
      </c>
      <c r="J684" s="4">
        <v>12.0</v>
      </c>
      <c r="K684" s="4">
        <v>11.0</v>
      </c>
      <c r="L684" s="5" t="s">
        <v>20</v>
      </c>
    </row>
    <row r="685">
      <c r="A685" s="2" t="s">
        <v>525</v>
      </c>
      <c r="B685" s="2" t="s">
        <v>558</v>
      </c>
      <c r="C685" s="4" t="s">
        <v>559</v>
      </c>
      <c r="D685" s="3" t="s">
        <v>928</v>
      </c>
      <c r="E685" s="4" t="s">
        <v>1426</v>
      </c>
      <c r="F685" s="4" t="s">
        <v>1427</v>
      </c>
      <c r="G685" s="4">
        <v>2.0</v>
      </c>
      <c r="H685" s="4" t="s">
        <v>19</v>
      </c>
      <c r="I685" s="4" t="s">
        <v>19</v>
      </c>
      <c r="J685" s="4">
        <v>12.0</v>
      </c>
      <c r="K685" s="4">
        <v>12.0</v>
      </c>
      <c r="L685" s="5" t="s">
        <v>20</v>
      </c>
    </row>
    <row r="686">
      <c r="A686" s="2" t="s">
        <v>525</v>
      </c>
      <c r="B686" s="2" t="s">
        <v>558</v>
      </c>
      <c r="C686" s="4" t="s">
        <v>559</v>
      </c>
      <c r="D686" s="3" t="s">
        <v>928</v>
      </c>
      <c r="E686" s="4" t="s">
        <v>1428</v>
      </c>
      <c r="F686" s="4" t="s">
        <v>1429</v>
      </c>
      <c r="G686" s="4">
        <v>2.0</v>
      </c>
      <c r="H686" s="4" t="s">
        <v>18</v>
      </c>
      <c r="I686" s="4" t="s">
        <v>18</v>
      </c>
      <c r="J686" s="4">
        <v>12.0</v>
      </c>
      <c r="K686" s="4">
        <v>11.0</v>
      </c>
      <c r="L686" s="5" t="s">
        <v>20</v>
      </c>
    </row>
    <row r="687">
      <c r="A687" s="2" t="s">
        <v>525</v>
      </c>
      <c r="B687" s="2" t="s">
        <v>558</v>
      </c>
      <c r="C687" s="4" t="s">
        <v>559</v>
      </c>
      <c r="D687" s="3" t="s">
        <v>928</v>
      </c>
      <c r="E687" s="4" t="s">
        <v>1430</v>
      </c>
      <c r="F687" s="4" t="s">
        <v>1431</v>
      </c>
      <c r="G687" s="4">
        <v>2.0</v>
      </c>
      <c r="H687" s="4" t="s">
        <v>18</v>
      </c>
      <c r="I687" s="4" t="s">
        <v>18</v>
      </c>
      <c r="J687" s="4">
        <v>12.0</v>
      </c>
      <c r="K687" s="4">
        <v>12.0</v>
      </c>
      <c r="L687" s="5" t="s">
        <v>20</v>
      </c>
    </row>
    <row r="688">
      <c r="A688" s="2" t="s">
        <v>525</v>
      </c>
      <c r="B688" s="2" t="s">
        <v>558</v>
      </c>
      <c r="C688" s="4" t="s">
        <v>559</v>
      </c>
      <c r="D688" s="3" t="s">
        <v>928</v>
      </c>
      <c r="E688" s="4" t="s">
        <v>1432</v>
      </c>
      <c r="F688" s="4" t="s">
        <v>1433</v>
      </c>
      <c r="G688" s="4">
        <v>2.0</v>
      </c>
      <c r="H688" s="4" t="s">
        <v>18</v>
      </c>
      <c r="I688" s="4" t="s">
        <v>18</v>
      </c>
      <c r="J688" s="4">
        <v>11.0</v>
      </c>
      <c r="K688" s="4">
        <v>11.0</v>
      </c>
      <c r="L688" s="5" t="s">
        <v>20</v>
      </c>
    </row>
    <row r="689">
      <c r="A689" s="2" t="s">
        <v>525</v>
      </c>
      <c r="B689" s="2" t="s">
        <v>584</v>
      </c>
      <c r="C689" s="4" t="s">
        <v>585</v>
      </c>
      <c r="D689" s="3" t="s">
        <v>928</v>
      </c>
      <c r="E689" s="4" t="s">
        <v>1434</v>
      </c>
      <c r="F689" s="4" t="s">
        <v>1435</v>
      </c>
      <c r="G689" s="4">
        <v>2.0</v>
      </c>
      <c r="H689" s="4" t="s">
        <v>18</v>
      </c>
      <c r="I689" s="4" t="s">
        <v>18</v>
      </c>
      <c r="J689" s="4">
        <v>8.0</v>
      </c>
      <c r="K689" s="4">
        <v>8.0</v>
      </c>
      <c r="L689" s="5" t="s">
        <v>25</v>
      </c>
    </row>
    <row r="690">
      <c r="A690" s="2" t="s">
        <v>525</v>
      </c>
      <c r="B690" s="2" t="s">
        <v>584</v>
      </c>
      <c r="C690" s="4" t="s">
        <v>585</v>
      </c>
      <c r="D690" s="3" t="s">
        <v>928</v>
      </c>
      <c r="E690" s="4" t="s">
        <v>1436</v>
      </c>
      <c r="F690" s="4" t="s">
        <v>1437</v>
      </c>
      <c r="G690" s="4">
        <v>2.0</v>
      </c>
      <c r="H690" s="4" t="s">
        <v>18</v>
      </c>
      <c r="I690" s="4" t="s">
        <v>18</v>
      </c>
      <c r="J690" s="4">
        <v>11.0</v>
      </c>
      <c r="K690" s="4">
        <v>11.0</v>
      </c>
      <c r="L690" s="5" t="s">
        <v>20</v>
      </c>
    </row>
    <row r="691">
      <c r="A691" s="2" t="s">
        <v>525</v>
      </c>
      <c r="B691" s="2" t="s">
        <v>584</v>
      </c>
      <c r="C691" s="4" t="s">
        <v>585</v>
      </c>
      <c r="D691" s="3" t="s">
        <v>928</v>
      </c>
      <c r="E691" s="4" t="s">
        <v>1438</v>
      </c>
      <c r="F691" s="4" t="s">
        <v>1439</v>
      </c>
      <c r="G691" s="4">
        <v>2.0</v>
      </c>
      <c r="H691" s="4" t="s">
        <v>19</v>
      </c>
      <c r="I691" s="4" t="s">
        <v>19</v>
      </c>
      <c r="J691" s="4">
        <v>12.0</v>
      </c>
      <c r="K691" s="4">
        <v>12.0</v>
      </c>
      <c r="L691" s="5" t="s">
        <v>20</v>
      </c>
    </row>
    <row r="692">
      <c r="A692" s="2" t="s">
        <v>525</v>
      </c>
      <c r="B692" s="2" t="s">
        <v>584</v>
      </c>
      <c r="C692" s="4" t="s">
        <v>585</v>
      </c>
      <c r="D692" s="3" t="s">
        <v>928</v>
      </c>
      <c r="E692" s="4" t="s">
        <v>1440</v>
      </c>
      <c r="F692" s="4" t="s">
        <v>1441</v>
      </c>
      <c r="G692" s="4">
        <v>2.0</v>
      </c>
      <c r="H692" s="4" t="s">
        <v>19</v>
      </c>
      <c r="I692" s="4" t="s">
        <v>19</v>
      </c>
      <c r="J692" s="4">
        <v>12.0</v>
      </c>
      <c r="K692" s="4">
        <v>12.0</v>
      </c>
      <c r="L692" s="5" t="s">
        <v>20</v>
      </c>
    </row>
    <row r="693">
      <c r="A693" s="2" t="s">
        <v>525</v>
      </c>
      <c r="B693" s="2" t="s">
        <v>602</v>
      </c>
      <c r="C693" s="4" t="s">
        <v>603</v>
      </c>
      <c r="D693" s="3" t="s">
        <v>928</v>
      </c>
      <c r="E693" s="4" t="s">
        <v>1442</v>
      </c>
      <c r="F693" s="4" t="s">
        <v>1443</v>
      </c>
      <c r="G693" s="4">
        <v>2.0</v>
      </c>
      <c r="H693" s="4" t="s">
        <v>19</v>
      </c>
      <c r="I693" s="4" t="s">
        <v>19</v>
      </c>
      <c r="J693" s="4">
        <v>11.0</v>
      </c>
      <c r="K693" s="4">
        <v>11.0</v>
      </c>
      <c r="L693" s="5" t="s">
        <v>20</v>
      </c>
    </row>
    <row r="694">
      <c r="A694" s="2" t="s">
        <v>525</v>
      </c>
      <c r="B694" s="2" t="s">
        <v>602</v>
      </c>
      <c r="C694" s="4" t="s">
        <v>603</v>
      </c>
      <c r="D694" s="3" t="s">
        <v>928</v>
      </c>
      <c r="E694" s="4" t="s">
        <v>1444</v>
      </c>
      <c r="F694" s="4" t="s">
        <v>1445</v>
      </c>
      <c r="G694" s="4">
        <v>1.0</v>
      </c>
      <c r="H694" s="4" t="s">
        <v>18</v>
      </c>
      <c r="I694" s="2"/>
      <c r="J694" s="4">
        <v>10.0</v>
      </c>
      <c r="K694" s="2"/>
      <c r="L694" s="5" t="s">
        <v>20</v>
      </c>
    </row>
    <row r="695">
      <c r="A695" s="2" t="s">
        <v>525</v>
      </c>
      <c r="B695" s="2" t="s">
        <v>602</v>
      </c>
      <c r="C695" s="4" t="s">
        <v>603</v>
      </c>
      <c r="D695" s="3" t="s">
        <v>928</v>
      </c>
      <c r="E695" s="4" t="s">
        <v>1446</v>
      </c>
      <c r="F695" s="4" t="s">
        <v>1447</v>
      </c>
      <c r="G695" s="4">
        <v>1.0</v>
      </c>
      <c r="H695" s="4" t="s">
        <v>19</v>
      </c>
      <c r="I695" s="2"/>
      <c r="J695" s="4">
        <v>12.0</v>
      </c>
      <c r="K695" s="2"/>
      <c r="L695" s="5" t="s">
        <v>20</v>
      </c>
    </row>
    <row r="696">
      <c r="A696" s="2" t="s">
        <v>525</v>
      </c>
      <c r="B696" s="2" t="s">
        <v>602</v>
      </c>
      <c r="C696" s="4" t="s">
        <v>603</v>
      </c>
      <c r="D696" s="3" t="s">
        <v>928</v>
      </c>
      <c r="E696" s="4" t="s">
        <v>1448</v>
      </c>
      <c r="F696" s="4" t="s">
        <v>1449</v>
      </c>
      <c r="G696" s="4">
        <v>2.0</v>
      </c>
      <c r="H696" s="4" t="s">
        <v>19</v>
      </c>
      <c r="I696" s="4" t="s">
        <v>18</v>
      </c>
      <c r="J696" s="4">
        <v>10.0</v>
      </c>
      <c r="K696" s="4">
        <v>10.0</v>
      </c>
      <c r="L696" s="5" t="s">
        <v>20</v>
      </c>
    </row>
    <row r="697">
      <c r="A697" s="2" t="s">
        <v>525</v>
      </c>
      <c r="B697" s="2" t="s">
        <v>602</v>
      </c>
      <c r="C697" s="4" t="s">
        <v>603</v>
      </c>
      <c r="D697" s="3" t="s">
        <v>928</v>
      </c>
      <c r="E697" s="4" t="s">
        <v>1450</v>
      </c>
      <c r="F697" s="4" t="s">
        <v>1451</v>
      </c>
      <c r="G697" s="4">
        <v>1.0</v>
      </c>
      <c r="H697" s="4" t="s">
        <v>18</v>
      </c>
      <c r="I697" s="2"/>
      <c r="J697" s="4">
        <v>8.0</v>
      </c>
      <c r="K697" s="2"/>
      <c r="L697" s="5" t="s">
        <v>25</v>
      </c>
    </row>
    <row r="698">
      <c r="A698" s="2" t="s">
        <v>525</v>
      </c>
      <c r="B698" s="2" t="s">
        <v>602</v>
      </c>
      <c r="C698" s="4" t="s">
        <v>603</v>
      </c>
      <c r="D698" s="3" t="s">
        <v>928</v>
      </c>
      <c r="E698" s="4" t="s">
        <v>1452</v>
      </c>
      <c r="F698" s="4" t="s">
        <v>1453</v>
      </c>
      <c r="G698" s="4">
        <v>1.0</v>
      </c>
      <c r="H698" s="4" t="s">
        <v>19</v>
      </c>
      <c r="I698" s="2"/>
      <c r="J698" s="4">
        <v>12.0</v>
      </c>
      <c r="K698" s="2"/>
      <c r="L698" s="5" t="s">
        <v>20</v>
      </c>
    </row>
    <row r="699">
      <c r="A699" s="2" t="s">
        <v>525</v>
      </c>
      <c r="B699" s="2" t="s">
        <v>602</v>
      </c>
      <c r="C699" s="4" t="s">
        <v>603</v>
      </c>
      <c r="D699" s="3" t="s">
        <v>928</v>
      </c>
      <c r="E699" s="4" t="s">
        <v>1454</v>
      </c>
      <c r="F699" s="4" t="s">
        <v>1455</v>
      </c>
      <c r="G699" s="4">
        <v>2.0</v>
      </c>
      <c r="H699" s="4" t="s">
        <v>19</v>
      </c>
      <c r="I699" s="4" t="s">
        <v>19</v>
      </c>
      <c r="J699" s="4">
        <v>11.0</v>
      </c>
      <c r="K699" s="4">
        <v>11.0</v>
      </c>
      <c r="L699" s="5" t="s">
        <v>20</v>
      </c>
    </row>
    <row r="700">
      <c r="A700" s="2" t="s">
        <v>525</v>
      </c>
      <c r="B700" s="2" t="s">
        <v>602</v>
      </c>
      <c r="C700" s="4" t="s">
        <v>603</v>
      </c>
      <c r="D700" s="3" t="s">
        <v>928</v>
      </c>
      <c r="E700" s="4" t="s">
        <v>1456</v>
      </c>
      <c r="F700" s="4" t="s">
        <v>1457</v>
      </c>
      <c r="G700" s="4">
        <v>2.0</v>
      </c>
      <c r="H700" s="4" t="s">
        <v>19</v>
      </c>
      <c r="I700" s="4" t="s">
        <v>19</v>
      </c>
      <c r="J700" s="4">
        <v>11.0</v>
      </c>
      <c r="K700" s="4">
        <v>11.0</v>
      </c>
      <c r="L700" s="5" t="s">
        <v>20</v>
      </c>
    </row>
    <row r="701">
      <c r="A701" s="2" t="s">
        <v>525</v>
      </c>
      <c r="B701" s="2" t="s">
        <v>602</v>
      </c>
      <c r="C701" s="4" t="s">
        <v>603</v>
      </c>
      <c r="D701" s="3" t="s">
        <v>928</v>
      </c>
      <c r="E701" s="4" t="s">
        <v>1458</v>
      </c>
      <c r="F701" s="4" t="s">
        <v>1459</v>
      </c>
      <c r="G701" s="4">
        <v>2.0</v>
      </c>
      <c r="H701" s="4" t="s">
        <v>19</v>
      </c>
      <c r="I701" s="4" t="s">
        <v>19</v>
      </c>
      <c r="J701" s="4">
        <v>10.0</v>
      </c>
      <c r="K701" s="4">
        <v>11.0</v>
      </c>
      <c r="L701" s="5" t="s">
        <v>20</v>
      </c>
    </row>
    <row r="702">
      <c r="A702" s="2" t="s">
        <v>525</v>
      </c>
      <c r="B702" s="2" t="s">
        <v>602</v>
      </c>
      <c r="C702" s="4" t="s">
        <v>603</v>
      </c>
      <c r="D702" s="3" t="s">
        <v>928</v>
      </c>
      <c r="E702" s="4" t="s">
        <v>1460</v>
      </c>
      <c r="F702" s="4" t="s">
        <v>1461</v>
      </c>
      <c r="G702" s="4">
        <v>2.0</v>
      </c>
      <c r="H702" s="4" t="s">
        <v>18</v>
      </c>
      <c r="I702" s="4" t="s">
        <v>19</v>
      </c>
      <c r="J702" s="4">
        <v>10.0</v>
      </c>
      <c r="K702" s="4">
        <v>10.0</v>
      </c>
      <c r="L702" s="5" t="s">
        <v>20</v>
      </c>
    </row>
    <row r="703">
      <c r="A703" s="2" t="s">
        <v>525</v>
      </c>
      <c r="B703" s="2" t="s">
        <v>602</v>
      </c>
      <c r="C703" s="4" t="s">
        <v>603</v>
      </c>
      <c r="D703" s="3" t="s">
        <v>928</v>
      </c>
      <c r="E703" s="4" t="s">
        <v>1462</v>
      </c>
      <c r="F703" s="4" t="s">
        <v>1463</v>
      </c>
      <c r="G703" s="4">
        <v>2.0</v>
      </c>
      <c r="H703" s="4" t="s">
        <v>18</v>
      </c>
      <c r="I703" s="4" t="s">
        <v>18</v>
      </c>
      <c r="J703" s="4">
        <v>11.0</v>
      </c>
      <c r="K703" s="4">
        <v>12.0</v>
      </c>
      <c r="L703" s="5" t="s">
        <v>20</v>
      </c>
    </row>
    <row r="704">
      <c r="A704" s="2" t="s">
        <v>525</v>
      </c>
      <c r="B704" s="2" t="s">
        <v>602</v>
      </c>
      <c r="C704" s="4" t="s">
        <v>603</v>
      </c>
      <c r="D704" s="3" t="s">
        <v>928</v>
      </c>
      <c r="E704" s="4" t="s">
        <v>1464</v>
      </c>
      <c r="F704" s="4" t="s">
        <v>1465</v>
      </c>
      <c r="G704" s="4">
        <v>2.0</v>
      </c>
      <c r="H704" s="4" t="s">
        <v>18</v>
      </c>
      <c r="I704" s="4" t="s">
        <v>19</v>
      </c>
      <c r="J704" s="4">
        <v>11.0</v>
      </c>
      <c r="K704" s="4">
        <v>10.0</v>
      </c>
      <c r="L704" s="5" t="s">
        <v>20</v>
      </c>
    </row>
    <row r="705">
      <c r="A705" s="2" t="s">
        <v>525</v>
      </c>
      <c r="B705" s="2" t="s">
        <v>602</v>
      </c>
      <c r="C705" s="4" t="s">
        <v>603</v>
      </c>
      <c r="D705" s="3" t="s">
        <v>928</v>
      </c>
      <c r="E705" s="4" t="s">
        <v>1466</v>
      </c>
      <c r="F705" s="4" t="s">
        <v>1467</v>
      </c>
      <c r="G705" s="4">
        <v>2.0</v>
      </c>
      <c r="H705" s="4" t="s">
        <v>18</v>
      </c>
      <c r="I705" s="4" t="s">
        <v>18</v>
      </c>
      <c r="J705" s="4">
        <v>9.0</v>
      </c>
      <c r="K705" s="4">
        <v>8.0</v>
      </c>
      <c r="L705" s="5" t="s">
        <v>25</v>
      </c>
    </row>
    <row r="706">
      <c r="A706" s="2" t="s">
        <v>12</v>
      </c>
      <c r="B706" s="2" t="s">
        <v>26</v>
      </c>
      <c r="C706" s="3" t="s">
        <v>27</v>
      </c>
      <c r="D706" s="3" t="s">
        <v>1468</v>
      </c>
      <c r="E706" s="3" t="s">
        <v>1469</v>
      </c>
      <c r="F706" s="3" t="s">
        <v>1470</v>
      </c>
      <c r="G706" s="3">
        <v>2.0</v>
      </c>
      <c r="H706" s="3" t="s">
        <v>19</v>
      </c>
      <c r="I706" s="3" t="s">
        <v>18</v>
      </c>
      <c r="J706" s="3">
        <v>12.0</v>
      </c>
      <c r="K706" s="3">
        <v>11.0</v>
      </c>
      <c r="L706" s="5" t="s">
        <v>20</v>
      </c>
    </row>
    <row r="707">
      <c r="A707" s="2" t="s">
        <v>12</v>
      </c>
      <c r="B707" s="2" t="s">
        <v>26</v>
      </c>
      <c r="C707" s="3" t="s">
        <v>27</v>
      </c>
      <c r="D707" s="3" t="s">
        <v>1468</v>
      </c>
      <c r="E707" s="3" t="s">
        <v>1471</v>
      </c>
      <c r="F707" s="3" t="s">
        <v>1472</v>
      </c>
      <c r="G707" s="3">
        <v>1.0</v>
      </c>
      <c r="H707" s="3" t="s">
        <v>19</v>
      </c>
      <c r="I707" s="2"/>
      <c r="J707" s="3">
        <v>12.0</v>
      </c>
      <c r="K707" s="2"/>
      <c r="L707" s="5" t="s">
        <v>20</v>
      </c>
    </row>
    <row r="708">
      <c r="A708" s="2" t="s">
        <v>12</v>
      </c>
      <c r="B708" s="2" t="s">
        <v>26</v>
      </c>
      <c r="C708" s="3" t="s">
        <v>27</v>
      </c>
      <c r="D708" s="3" t="s">
        <v>1468</v>
      </c>
      <c r="E708" s="3" t="s">
        <v>1473</v>
      </c>
      <c r="F708" s="3" t="s">
        <v>1474</v>
      </c>
      <c r="G708" s="3">
        <v>1.0</v>
      </c>
      <c r="H708" s="3" t="s">
        <v>19</v>
      </c>
      <c r="I708" s="2"/>
      <c r="J708" s="3">
        <v>12.0</v>
      </c>
      <c r="K708" s="2"/>
      <c r="L708" s="5" t="s">
        <v>20</v>
      </c>
    </row>
    <row r="709">
      <c r="A709" s="2" t="s">
        <v>12</v>
      </c>
      <c r="B709" s="2" t="s">
        <v>26</v>
      </c>
      <c r="C709" s="3" t="s">
        <v>27</v>
      </c>
      <c r="D709" s="3" t="s">
        <v>1468</v>
      </c>
      <c r="E709" s="3" t="s">
        <v>1475</v>
      </c>
      <c r="F709" s="3" t="s">
        <v>1476</v>
      </c>
      <c r="G709" s="3">
        <v>2.0</v>
      </c>
      <c r="H709" s="3" t="s">
        <v>18</v>
      </c>
      <c r="I709" s="3" t="s">
        <v>18</v>
      </c>
      <c r="J709" s="3">
        <v>11.0</v>
      </c>
      <c r="K709" s="3">
        <v>11.0</v>
      </c>
      <c r="L709" s="5" t="s">
        <v>20</v>
      </c>
    </row>
    <row r="710">
      <c r="A710" s="2" t="s">
        <v>12</v>
      </c>
      <c r="B710" s="2" t="s">
        <v>26</v>
      </c>
      <c r="C710" s="3" t="s">
        <v>27</v>
      </c>
      <c r="D710" s="3" t="s">
        <v>1468</v>
      </c>
      <c r="E710" s="3" t="s">
        <v>1477</v>
      </c>
      <c r="F710" s="3" t="s">
        <v>1478</v>
      </c>
      <c r="G710" s="3">
        <v>2.0</v>
      </c>
      <c r="H710" s="3" t="s">
        <v>19</v>
      </c>
      <c r="I710" s="3" t="s">
        <v>19</v>
      </c>
      <c r="J710" s="3">
        <v>12.0</v>
      </c>
      <c r="K710" s="3">
        <v>11.0</v>
      </c>
      <c r="L710" s="5" t="s">
        <v>20</v>
      </c>
    </row>
    <row r="711">
      <c r="A711" s="2" t="s">
        <v>12</v>
      </c>
      <c r="B711" s="2" t="s">
        <v>26</v>
      </c>
      <c r="C711" s="3" t="s">
        <v>27</v>
      </c>
      <c r="D711" s="3" t="s">
        <v>1468</v>
      </c>
      <c r="E711" s="3" t="s">
        <v>1479</v>
      </c>
      <c r="F711" s="3" t="s">
        <v>1480</v>
      </c>
      <c r="G711" s="3">
        <v>2.0</v>
      </c>
      <c r="H711" s="3" t="s">
        <v>19</v>
      </c>
      <c r="I711" s="3" t="s">
        <v>19</v>
      </c>
      <c r="J711" s="3">
        <v>12.0</v>
      </c>
      <c r="K711" s="3">
        <v>11.0</v>
      </c>
      <c r="L711" s="5" t="s">
        <v>20</v>
      </c>
    </row>
    <row r="712">
      <c r="A712" s="2" t="s">
        <v>12</v>
      </c>
      <c r="B712" s="2" t="s">
        <v>26</v>
      </c>
      <c r="C712" s="3" t="s">
        <v>27</v>
      </c>
      <c r="D712" s="3" t="s">
        <v>1468</v>
      </c>
      <c r="E712" s="3" t="s">
        <v>1481</v>
      </c>
      <c r="F712" s="3" t="s">
        <v>1482</v>
      </c>
      <c r="G712" s="3">
        <v>2.0</v>
      </c>
      <c r="H712" s="3" t="s">
        <v>19</v>
      </c>
      <c r="I712" s="3" t="s">
        <v>19</v>
      </c>
      <c r="J712" s="3">
        <v>11.0</v>
      </c>
      <c r="K712" s="3">
        <v>11.0</v>
      </c>
      <c r="L712" s="5" t="s">
        <v>20</v>
      </c>
    </row>
    <row r="713">
      <c r="A713" s="2" t="s">
        <v>12</v>
      </c>
      <c r="B713" s="2" t="s">
        <v>68</v>
      </c>
      <c r="C713" s="3" t="s">
        <v>69</v>
      </c>
      <c r="D713" s="3" t="s">
        <v>1468</v>
      </c>
      <c r="E713" s="3" t="s">
        <v>1483</v>
      </c>
      <c r="F713" s="3" t="s">
        <v>1484</v>
      </c>
      <c r="G713" s="3">
        <v>2.0</v>
      </c>
      <c r="H713" s="3" t="s">
        <v>19</v>
      </c>
      <c r="I713" s="3" t="s">
        <v>19</v>
      </c>
      <c r="J713" s="3">
        <v>10.0</v>
      </c>
      <c r="K713" s="3">
        <v>10.0</v>
      </c>
      <c r="L713" s="5" t="s">
        <v>20</v>
      </c>
    </row>
    <row r="714">
      <c r="A714" s="2" t="s">
        <v>12</v>
      </c>
      <c r="B714" s="2" t="s">
        <v>68</v>
      </c>
      <c r="C714" s="3" t="s">
        <v>69</v>
      </c>
      <c r="D714" s="3" t="s">
        <v>1468</v>
      </c>
      <c r="E714" s="3" t="s">
        <v>1485</v>
      </c>
      <c r="F714" s="3" t="s">
        <v>1486</v>
      </c>
      <c r="G714" s="3">
        <v>2.0</v>
      </c>
      <c r="H714" s="3" t="s">
        <v>19</v>
      </c>
      <c r="I714" s="3" t="s">
        <v>19</v>
      </c>
      <c r="J714" s="3">
        <v>8.0</v>
      </c>
      <c r="K714" s="3">
        <v>8.0</v>
      </c>
      <c r="L714" s="5" t="s">
        <v>25</v>
      </c>
    </row>
    <row r="715">
      <c r="A715" s="2" t="s">
        <v>12</v>
      </c>
      <c r="B715" s="2" t="s">
        <v>68</v>
      </c>
      <c r="C715" s="3" t="s">
        <v>69</v>
      </c>
      <c r="D715" s="3" t="s">
        <v>1468</v>
      </c>
      <c r="E715" s="3" t="s">
        <v>1487</v>
      </c>
      <c r="F715" s="3" t="s">
        <v>1488</v>
      </c>
      <c r="G715" s="3">
        <v>1.0</v>
      </c>
      <c r="H715" s="3" t="s">
        <v>19</v>
      </c>
      <c r="I715" s="2"/>
      <c r="J715" s="3">
        <v>10.0</v>
      </c>
      <c r="K715" s="2"/>
      <c r="L715" s="5" t="s">
        <v>20</v>
      </c>
    </row>
    <row r="716">
      <c r="A716" s="2" t="s">
        <v>12</v>
      </c>
      <c r="B716" s="2" t="s">
        <v>68</v>
      </c>
      <c r="C716" s="3" t="s">
        <v>69</v>
      </c>
      <c r="D716" s="3" t="s">
        <v>1468</v>
      </c>
      <c r="E716" s="3" t="s">
        <v>1489</v>
      </c>
      <c r="F716" s="3" t="s">
        <v>1490</v>
      </c>
      <c r="G716" s="3">
        <v>2.0</v>
      </c>
      <c r="H716" s="3" t="s">
        <v>18</v>
      </c>
      <c r="I716" s="3" t="s">
        <v>18</v>
      </c>
      <c r="J716" s="3">
        <v>9.0</v>
      </c>
      <c r="K716" s="3">
        <v>9.0</v>
      </c>
      <c r="L716" s="5" t="s">
        <v>25</v>
      </c>
    </row>
    <row r="717">
      <c r="A717" s="2" t="s">
        <v>12</v>
      </c>
      <c r="B717" s="2" t="s">
        <v>68</v>
      </c>
      <c r="C717" s="3" t="s">
        <v>69</v>
      </c>
      <c r="D717" s="3" t="s">
        <v>1468</v>
      </c>
      <c r="E717" s="3" t="s">
        <v>1491</v>
      </c>
      <c r="F717" s="3" t="s">
        <v>1492</v>
      </c>
      <c r="G717" s="3">
        <v>2.0</v>
      </c>
      <c r="H717" s="3" t="s">
        <v>19</v>
      </c>
      <c r="I717" s="3" t="s">
        <v>19</v>
      </c>
      <c r="J717" s="3">
        <v>9.0</v>
      </c>
      <c r="K717" s="3">
        <v>9.0</v>
      </c>
      <c r="L717" s="5" t="s">
        <v>25</v>
      </c>
    </row>
    <row r="718">
      <c r="A718" s="2" t="s">
        <v>12</v>
      </c>
      <c r="B718" s="2" t="s">
        <v>68</v>
      </c>
      <c r="C718" s="3" t="s">
        <v>69</v>
      </c>
      <c r="D718" s="3" t="s">
        <v>1468</v>
      </c>
      <c r="E718" s="3" t="s">
        <v>1493</v>
      </c>
      <c r="F718" s="3" t="s">
        <v>1494</v>
      </c>
      <c r="G718" s="3">
        <v>2.0</v>
      </c>
      <c r="H718" s="3" t="s">
        <v>19</v>
      </c>
      <c r="I718" s="3" t="s">
        <v>19</v>
      </c>
      <c r="J718" s="3">
        <v>8.0</v>
      </c>
      <c r="K718" s="3">
        <v>9.0</v>
      </c>
      <c r="L718" s="5" t="s">
        <v>25</v>
      </c>
    </row>
    <row r="719">
      <c r="A719" s="2" t="s">
        <v>12</v>
      </c>
      <c r="B719" s="2" t="s">
        <v>68</v>
      </c>
      <c r="C719" s="3" t="s">
        <v>69</v>
      </c>
      <c r="D719" s="3" t="s">
        <v>1468</v>
      </c>
      <c r="E719" s="3" t="s">
        <v>1495</v>
      </c>
      <c r="F719" s="3" t="s">
        <v>1496</v>
      </c>
      <c r="G719" s="3">
        <v>2.0</v>
      </c>
      <c r="H719" s="3" t="s">
        <v>18</v>
      </c>
      <c r="I719" s="3" t="s">
        <v>19</v>
      </c>
      <c r="J719" s="3">
        <v>8.0</v>
      </c>
      <c r="K719" s="3">
        <v>8.0</v>
      </c>
      <c r="L719" s="5" t="s">
        <v>25</v>
      </c>
    </row>
    <row r="720">
      <c r="A720" s="2" t="s">
        <v>12</v>
      </c>
      <c r="B720" s="2" t="s">
        <v>68</v>
      </c>
      <c r="C720" s="3" t="s">
        <v>69</v>
      </c>
      <c r="D720" s="3" t="s">
        <v>1468</v>
      </c>
      <c r="E720" s="3" t="s">
        <v>1497</v>
      </c>
      <c r="F720" s="3" t="s">
        <v>1498</v>
      </c>
      <c r="G720" s="3">
        <v>2.0</v>
      </c>
      <c r="H720" s="3" t="s">
        <v>19</v>
      </c>
      <c r="I720" s="3" t="s">
        <v>19</v>
      </c>
      <c r="J720" s="3">
        <v>9.0</v>
      </c>
      <c r="K720" s="3">
        <v>9.0</v>
      </c>
      <c r="L720" s="5" t="s">
        <v>25</v>
      </c>
    </row>
    <row r="721">
      <c r="A721" s="2" t="s">
        <v>12</v>
      </c>
      <c r="B721" s="2" t="s">
        <v>68</v>
      </c>
      <c r="C721" s="3" t="s">
        <v>69</v>
      </c>
      <c r="D721" s="3" t="s">
        <v>1468</v>
      </c>
      <c r="E721" s="3" t="s">
        <v>1499</v>
      </c>
      <c r="F721" s="3" t="s">
        <v>1500</v>
      </c>
      <c r="G721" s="3">
        <v>2.0</v>
      </c>
      <c r="H721" s="3" t="s">
        <v>18</v>
      </c>
      <c r="I721" s="3" t="s">
        <v>18</v>
      </c>
      <c r="J721" s="3">
        <v>12.0</v>
      </c>
      <c r="K721" s="3">
        <v>12.0</v>
      </c>
      <c r="L721" s="5" t="s">
        <v>20</v>
      </c>
    </row>
    <row r="722">
      <c r="A722" s="2" t="s">
        <v>12</v>
      </c>
      <c r="B722" s="2" t="s">
        <v>68</v>
      </c>
      <c r="C722" s="3" t="s">
        <v>69</v>
      </c>
      <c r="D722" s="3" t="s">
        <v>1468</v>
      </c>
      <c r="E722" s="3" t="s">
        <v>1501</v>
      </c>
      <c r="F722" s="3" t="s">
        <v>1502</v>
      </c>
      <c r="G722" s="3">
        <v>2.0</v>
      </c>
      <c r="H722" s="3" t="s">
        <v>18</v>
      </c>
      <c r="I722" s="3" t="s">
        <v>18</v>
      </c>
      <c r="J722" s="3">
        <v>8.0</v>
      </c>
      <c r="K722" s="3">
        <v>8.0</v>
      </c>
      <c r="L722" s="5" t="s">
        <v>25</v>
      </c>
    </row>
    <row r="723">
      <c r="A723" s="2" t="s">
        <v>12</v>
      </c>
      <c r="B723" s="2" t="s">
        <v>82</v>
      </c>
      <c r="C723" s="3" t="s">
        <v>83</v>
      </c>
      <c r="D723" s="3" t="s">
        <v>1468</v>
      </c>
      <c r="E723" s="3" t="s">
        <v>1503</v>
      </c>
      <c r="F723" s="3" t="s">
        <v>1504</v>
      </c>
      <c r="G723" s="3">
        <v>1.0</v>
      </c>
      <c r="H723" s="3" t="s">
        <v>18</v>
      </c>
      <c r="I723" s="2"/>
      <c r="J723" s="3">
        <v>11.0</v>
      </c>
      <c r="K723" s="2"/>
      <c r="L723" s="5" t="s">
        <v>20</v>
      </c>
    </row>
    <row r="724">
      <c r="A724" s="2" t="s">
        <v>12</v>
      </c>
      <c r="B724" s="2" t="s">
        <v>82</v>
      </c>
      <c r="C724" s="3" t="s">
        <v>83</v>
      </c>
      <c r="D724" s="3" t="s">
        <v>1468</v>
      </c>
      <c r="E724" s="3" t="s">
        <v>1505</v>
      </c>
      <c r="F724" s="3" t="s">
        <v>1506</v>
      </c>
      <c r="G724" s="3">
        <v>1.0</v>
      </c>
      <c r="H724" s="3" t="s">
        <v>19</v>
      </c>
      <c r="I724" s="2"/>
      <c r="J724" s="3">
        <v>10.0</v>
      </c>
      <c r="K724" s="2"/>
      <c r="L724" s="5" t="s">
        <v>20</v>
      </c>
    </row>
    <row r="725">
      <c r="A725" s="2" t="s">
        <v>12</v>
      </c>
      <c r="B725" s="2" t="s">
        <v>82</v>
      </c>
      <c r="C725" s="3" t="s">
        <v>83</v>
      </c>
      <c r="D725" s="3" t="s">
        <v>1468</v>
      </c>
      <c r="E725" s="3" t="s">
        <v>1507</v>
      </c>
      <c r="F725" s="3" t="s">
        <v>1508</v>
      </c>
      <c r="G725" s="3">
        <v>2.0</v>
      </c>
      <c r="H725" s="3" t="s">
        <v>19</v>
      </c>
      <c r="I725" s="3" t="s">
        <v>19</v>
      </c>
      <c r="J725" s="3">
        <v>12.0</v>
      </c>
      <c r="K725" s="3">
        <v>11.0</v>
      </c>
      <c r="L725" s="5" t="s">
        <v>20</v>
      </c>
    </row>
    <row r="726">
      <c r="A726" s="2" t="s">
        <v>12</v>
      </c>
      <c r="B726" s="2" t="s">
        <v>82</v>
      </c>
      <c r="C726" s="3" t="s">
        <v>83</v>
      </c>
      <c r="D726" s="3" t="s">
        <v>1468</v>
      </c>
      <c r="E726" s="3" t="s">
        <v>1509</v>
      </c>
      <c r="F726" s="3" t="s">
        <v>1510</v>
      </c>
      <c r="G726" s="3">
        <v>1.0</v>
      </c>
      <c r="H726" s="3" t="s">
        <v>19</v>
      </c>
      <c r="I726" s="2"/>
      <c r="J726" s="3">
        <v>11.0</v>
      </c>
      <c r="K726" s="2"/>
      <c r="L726" s="5" t="s">
        <v>20</v>
      </c>
    </row>
    <row r="727">
      <c r="A727" s="2" t="s">
        <v>12</v>
      </c>
      <c r="B727" s="2" t="s">
        <v>82</v>
      </c>
      <c r="C727" s="3" t="s">
        <v>83</v>
      </c>
      <c r="D727" s="3" t="s">
        <v>1468</v>
      </c>
      <c r="E727" s="3" t="s">
        <v>1511</v>
      </c>
      <c r="F727" s="3" t="s">
        <v>1512</v>
      </c>
      <c r="G727" s="3">
        <v>2.0</v>
      </c>
      <c r="H727" s="3" t="s">
        <v>19</v>
      </c>
      <c r="I727" s="3" t="s">
        <v>19</v>
      </c>
      <c r="J727" s="3">
        <v>11.0</v>
      </c>
      <c r="K727" s="3">
        <v>11.0</v>
      </c>
      <c r="L727" s="5" t="s">
        <v>20</v>
      </c>
    </row>
    <row r="728">
      <c r="A728" s="2" t="s">
        <v>12</v>
      </c>
      <c r="B728" s="2" t="s">
        <v>82</v>
      </c>
      <c r="C728" s="3" t="s">
        <v>83</v>
      </c>
      <c r="D728" s="3" t="s">
        <v>1468</v>
      </c>
      <c r="E728" s="3" t="s">
        <v>1513</v>
      </c>
      <c r="F728" s="3" t="s">
        <v>1514</v>
      </c>
      <c r="G728" s="3">
        <v>2.0</v>
      </c>
      <c r="H728" s="3" t="s">
        <v>19</v>
      </c>
      <c r="I728" s="3" t="s">
        <v>19</v>
      </c>
      <c r="J728" s="3">
        <v>8.0</v>
      </c>
      <c r="K728" s="3">
        <v>8.0</v>
      </c>
      <c r="L728" s="5" t="s">
        <v>25</v>
      </c>
    </row>
    <row r="729">
      <c r="A729" s="2" t="s">
        <v>12</v>
      </c>
      <c r="B729" s="2" t="s">
        <v>82</v>
      </c>
      <c r="C729" s="3" t="s">
        <v>83</v>
      </c>
      <c r="D729" s="3" t="s">
        <v>1468</v>
      </c>
      <c r="E729" s="3" t="s">
        <v>1515</v>
      </c>
      <c r="F729" s="3" t="s">
        <v>1516</v>
      </c>
      <c r="G729" s="3">
        <v>2.0</v>
      </c>
      <c r="H729" s="3" t="s">
        <v>18</v>
      </c>
      <c r="I729" s="3" t="s">
        <v>18</v>
      </c>
      <c r="J729" s="3">
        <v>11.0</v>
      </c>
      <c r="K729" s="3">
        <v>11.0</v>
      </c>
      <c r="L729" s="5" t="s">
        <v>20</v>
      </c>
    </row>
    <row r="730">
      <c r="A730" s="2" t="s">
        <v>12</v>
      </c>
      <c r="B730" s="2" t="s">
        <v>82</v>
      </c>
      <c r="C730" s="3" t="s">
        <v>83</v>
      </c>
      <c r="D730" s="3" t="s">
        <v>1468</v>
      </c>
      <c r="E730" s="3" t="s">
        <v>1517</v>
      </c>
      <c r="F730" s="3" t="s">
        <v>1518</v>
      </c>
      <c r="G730" s="3">
        <v>1.0</v>
      </c>
      <c r="H730" s="3" t="s">
        <v>19</v>
      </c>
      <c r="I730" s="2"/>
      <c r="J730" s="3">
        <v>12.0</v>
      </c>
      <c r="K730" s="2"/>
      <c r="L730" s="5" t="s">
        <v>20</v>
      </c>
    </row>
    <row r="731">
      <c r="A731" s="2" t="s">
        <v>12</v>
      </c>
      <c r="B731" s="2" t="s">
        <v>82</v>
      </c>
      <c r="C731" s="3" t="s">
        <v>83</v>
      </c>
      <c r="D731" s="3" t="s">
        <v>1468</v>
      </c>
      <c r="E731" s="3" t="s">
        <v>1519</v>
      </c>
      <c r="F731" s="3" t="s">
        <v>1520</v>
      </c>
      <c r="G731" s="3">
        <v>2.0</v>
      </c>
      <c r="H731" s="3" t="s">
        <v>19</v>
      </c>
      <c r="I731" s="3" t="s">
        <v>18</v>
      </c>
      <c r="J731" s="3">
        <v>11.0</v>
      </c>
      <c r="K731" s="3">
        <v>11.0</v>
      </c>
      <c r="L731" s="5" t="s">
        <v>20</v>
      </c>
    </row>
    <row r="732">
      <c r="A732" s="2" t="s">
        <v>12</v>
      </c>
      <c r="B732" s="2" t="s">
        <v>82</v>
      </c>
      <c r="C732" s="3" t="s">
        <v>83</v>
      </c>
      <c r="D732" s="3" t="s">
        <v>1468</v>
      </c>
      <c r="E732" s="3" t="s">
        <v>1521</v>
      </c>
      <c r="F732" s="3" t="s">
        <v>1522</v>
      </c>
      <c r="G732" s="3">
        <v>2.0</v>
      </c>
      <c r="H732" s="3" t="s">
        <v>18</v>
      </c>
      <c r="I732" s="3" t="s">
        <v>19</v>
      </c>
      <c r="J732" s="3">
        <v>12.0</v>
      </c>
      <c r="K732" s="3">
        <v>12.0</v>
      </c>
      <c r="L732" s="5" t="s">
        <v>20</v>
      </c>
    </row>
    <row r="733">
      <c r="A733" s="2" t="s">
        <v>12</v>
      </c>
      <c r="B733" s="2" t="s">
        <v>82</v>
      </c>
      <c r="C733" s="3" t="s">
        <v>83</v>
      </c>
      <c r="D733" s="3" t="s">
        <v>1468</v>
      </c>
      <c r="E733" s="3" t="s">
        <v>1523</v>
      </c>
      <c r="F733" s="3" t="s">
        <v>1524</v>
      </c>
      <c r="G733" s="3">
        <v>2.0</v>
      </c>
      <c r="H733" s="3" t="s">
        <v>18</v>
      </c>
      <c r="I733" s="3" t="s">
        <v>18</v>
      </c>
      <c r="J733" s="3">
        <v>12.0</v>
      </c>
      <c r="K733" s="3">
        <v>12.0</v>
      </c>
      <c r="L733" s="5" t="s">
        <v>20</v>
      </c>
    </row>
    <row r="734">
      <c r="A734" s="2" t="s">
        <v>12</v>
      </c>
      <c r="B734" s="2" t="s">
        <v>82</v>
      </c>
      <c r="C734" s="3" t="s">
        <v>83</v>
      </c>
      <c r="D734" s="3" t="s">
        <v>1468</v>
      </c>
      <c r="E734" s="3" t="s">
        <v>1525</v>
      </c>
      <c r="F734" s="3" t="s">
        <v>1526</v>
      </c>
      <c r="G734" s="3">
        <v>2.0</v>
      </c>
      <c r="H734" s="3" t="s">
        <v>18</v>
      </c>
      <c r="I734" s="3" t="s">
        <v>19</v>
      </c>
      <c r="J734" s="3">
        <v>11.0</v>
      </c>
      <c r="K734" s="3">
        <v>11.0</v>
      </c>
      <c r="L734" s="5" t="s">
        <v>20</v>
      </c>
    </row>
    <row r="735">
      <c r="A735" s="2" t="s">
        <v>12</v>
      </c>
      <c r="B735" s="2" t="s">
        <v>82</v>
      </c>
      <c r="C735" s="3" t="s">
        <v>83</v>
      </c>
      <c r="D735" s="3" t="s">
        <v>1468</v>
      </c>
      <c r="E735" s="3" t="s">
        <v>1527</v>
      </c>
      <c r="F735" s="3" t="s">
        <v>1528</v>
      </c>
      <c r="G735" s="3">
        <v>2.0</v>
      </c>
      <c r="H735" s="3" t="s">
        <v>19</v>
      </c>
      <c r="I735" s="3" t="s">
        <v>18</v>
      </c>
      <c r="J735" s="3">
        <v>11.0</v>
      </c>
      <c r="K735" s="3">
        <v>11.0</v>
      </c>
      <c r="L735" s="5" t="s">
        <v>20</v>
      </c>
    </row>
    <row r="736">
      <c r="A736" s="2" t="s">
        <v>12</v>
      </c>
      <c r="B736" s="2" t="s">
        <v>82</v>
      </c>
      <c r="C736" s="3" t="s">
        <v>83</v>
      </c>
      <c r="D736" s="3" t="s">
        <v>1468</v>
      </c>
      <c r="E736" s="3" t="s">
        <v>1529</v>
      </c>
      <c r="F736" s="3" t="s">
        <v>1530</v>
      </c>
      <c r="G736" s="3">
        <v>1.0</v>
      </c>
      <c r="H736" s="3" t="s">
        <v>19</v>
      </c>
      <c r="I736" s="2"/>
      <c r="J736" s="3">
        <v>11.0</v>
      </c>
      <c r="K736" s="2"/>
      <c r="L736" s="5" t="s">
        <v>20</v>
      </c>
    </row>
    <row r="737">
      <c r="A737" s="2" t="s">
        <v>12</v>
      </c>
      <c r="B737" s="2" t="s">
        <v>82</v>
      </c>
      <c r="C737" s="3" t="s">
        <v>83</v>
      </c>
      <c r="D737" s="3" t="s">
        <v>1468</v>
      </c>
      <c r="E737" s="3" t="s">
        <v>1531</v>
      </c>
      <c r="F737" s="3" t="s">
        <v>1532</v>
      </c>
      <c r="G737" s="3">
        <v>2.0</v>
      </c>
      <c r="H737" s="3" t="s">
        <v>19</v>
      </c>
      <c r="I737" s="3" t="s">
        <v>19</v>
      </c>
      <c r="J737" s="3">
        <v>7.0</v>
      </c>
      <c r="K737" s="3">
        <v>7.0</v>
      </c>
      <c r="L737" s="5" t="s">
        <v>25</v>
      </c>
    </row>
    <row r="738">
      <c r="A738" s="2" t="s">
        <v>12</v>
      </c>
      <c r="B738" s="2" t="s">
        <v>92</v>
      </c>
      <c r="C738" s="3" t="s">
        <v>93</v>
      </c>
      <c r="D738" s="3" t="s">
        <v>1468</v>
      </c>
      <c r="E738" s="3" t="s">
        <v>1533</v>
      </c>
      <c r="F738" s="3" t="s">
        <v>1534</v>
      </c>
      <c r="G738" s="3">
        <v>1.0</v>
      </c>
      <c r="H738" s="3" t="s">
        <v>19</v>
      </c>
      <c r="I738" s="2"/>
      <c r="J738" s="3">
        <v>9.0</v>
      </c>
      <c r="K738" s="2"/>
      <c r="L738" s="5" t="s">
        <v>25</v>
      </c>
    </row>
    <row r="739">
      <c r="A739" s="2" t="s">
        <v>12</v>
      </c>
      <c r="B739" s="2" t="s">
        <v>92</v>
      </c>
      <c r="C739" s="3" t="s">
        <v>93</v>
      </c>
      <c r="D739" s="3" t="s">
        <v>1468</v>
      </c>
      <c r="E739" s="3" t="s">
        <v>1535</v>
      </c>
      <c r="F739" s="3" t="s">
        <v>1536</v>
      </c>
      <c r="G739" s="3">
        <v>2.0</v>
      </c>
      <c r="H739" s="3" t="s">
        <v>18</v>
      </c>
      <c r="I739" s="3" t="s">
        <v>19</v>
      </c>
      <c r="J739" s="3">
        <v>12.0</v>
      </c>
      <c r="K739" s="3">
        <v>11.0</v>
      </c>
      <c r="L739" s="5" t="s">
        <v>20</v>
      </c>
    </row>
    <row r="740">
      <c r="A740" s="2" t="s">
        <v>12</v>
      </c>
      <c r="B740" s="2" t="s">
        <v>92</v>
      </c>
      <c r="C740" s="3" t="s">
        <v>93</v>
      </c>
      <c r="D740" s="3" t="s">
        <v>1468</v>
      </c>
      <c r="E740" s="3" t="s">
        <v>1537</v>
      </c>
      <c r="F740" s="3" t="s">
        <v>1538</v>
      </c>
      <c r="G740" s="3">
        <v>2.0</v>
      </c>
      <c r="H740" s="3" t="s">
        <v>18</v>
      </c>
      <c r="I740" s="3" t="s">
        <v>18</v>
      </c>
      <c r="J740" s="3">
        <v>12.0</v>
      </c>
      <c r="K740" s="3">
        <v>12.0</v>
      </c>
      <c r="L740" s="5" t="s">
        <v>20</v>
      </c>
    </row>
    <row r="741">
      <c r="A741" s="2" t="s">
        <v>12</v>
      </c>
      <c r="B741" s="2" t="s">
        <v>92</v>
      </c>
      <c r="C741" s="3" t="s">
        <v>93</v>
      </c>
      <c r="D741" s="3" t="s">
        <v>1468</v>
      </c>
      <c r="E741" s="3" t="s">
        <v>1539</v>
      </c>
      <c r="F741" s="3" t="s">
        <v>1540</v>
      </c>
      <c r="G741" s="3">
        <v>2.0</v>
      </c>
      <c r="H741" s="3" t="s">
        <v>19</v>
      </c>
      <c r="I741" s="3" t="s">
        <v>19</v>
      </c>
      <c r="J741" s="3">
        <v>12.0</v>
      </c>
      <c r="K741" s="3">
        <v>12.0</v>
      </c>
      <c r="L741" s="5" t="s">
        <v>20</v>
      </c>
    </row>
    <row r="742">
      <c r="A742" s="2" t="s">
        <v>12</v>
      </c>
      <c r="B742" s="2" t="s">
        <v>114</v>
      </c>
      <c r="C742" s="3" t="s">
        <v>115</v>
      </c>
      <c r="D742" s="3" t="s">
        <v>1468</v>
      </c>
      <c r="E742" s="3" t="s">
        <v>1541</v>
      </c>
      <c r="F742" s="3" t="s">
        <v>1542</v>
      </c>
      <c r="G742" s="3">
        <v>1.0</v>
      </c>
      <c r="H742" s="3" t="s">
        <v>18</v>
      </c>
      <c r="I742" s="2"/>
      <c r="J742" s="3">
        <v>10.0</v>
      </c>
      <c r="K742" s="2"/>
      <c r="L742" s="5" t="s">
        <v>20</v>
      </c>
    </row>
    <row r="743">
      <c r="A743" s="2" t="s">
        <v>12</v>
      </c>
      <c r="B743" s="2" t="s">
        <v>114</v>
      </c>
      <c r="C743" s="3" t="s">
        <v>115</v>
      </c>
      <c r="D743" s="3" t="s">
        <v>1468</v>
      </c>
      <c r="E743" s="3" t="s">
        <v>1543</v>
      </c>
      <c r="F743" s="3" t="s">
        <v>1544</v>
      </c>
      <c r="G743" s="3">
        <v>1.0</v>
      </c>
      <c r="H743" s="3" t="s">
        <v>19</v>
      </c>
      <c r="I743" s="2"/>
      <c r="J743" s="3">
        <v>10.0</v>
      </c>
      <c r="K743" s="2"/>
      <c r="L743" s="5" t="s">
        <v>20</v>
      </c>
    </row>
    <row r="744">
      <c r="A744" s="2" t="s">
        <v>12</v>
      </c>
      <c r="B744" s="2" t="s">
        <v>114</v>
      </c>
      <c r="C744" s="3" t="s">
        <v>115</v>
      </c>
      <c r="D744" s="3" t="s">
        <v>1468</v>
      </c>
      <c r="E744" s="3" t="s">
        <v>1545</v>
      </c>
      <c r="F744" s="3" t="s">
        <v>1546</v>
      </c>
      <c r="G744" s="3">
        <v>2.0</v>
      </c>
      <c r="H744" s="3" t="s">
        <v>18</v>
      </c>
      <c r="I744" s="3" t="s">
        <v>18</v>
      </c>
      <c r="J744" s="3">
        <v>12.0</v>
      </c>
      <c r="K744" s="8">
        <v>10.0</v>
      </c>
      <c r="L744" s="5" t="s">
        <v>20</v>
      </c>
    </row>
    <row r="745">
      <c r="A745" s="2" t="s">
        <v>12</v>
      </c>
      <c r="B745" s="2" t="s">
        <v>114</v>
      </c>
      <c r="C745" s="3" t="s">
        <v>115</v>
      </c>
      <c r="D745" s="3" t="s">
        <v>1468</v>
      </c>
      <c r="E745" s="3" t="s">
        <v>1547</v>
      </c>
      <c r="F745" s="3" t="s">
        <v>1548</v>
      </c>
      <c r="G745" s="3">
        <v>2.0</v>
      </c>
      <c r="H745" s="3" t="s">
        <v>18</v>
      </c>
      <c r="I745" s="3" t="s">
        <v>18</v>
      </c>
      <c r="J745" s="3">
        <v>12.0</v>
      </c>
      <c r="K745" s="8">
        <v>11.0</v>
      </c>
      <c r="L745" s="5" t="s">
        <v>20</v>
      </c>
    </row>
    <row r="746">
      <c r="A746" s="2" t="s">
        <v>12</v>
      </c>
      <c r="B746" s="2" t="s">
        <v>114</v>
      </c>
      <c r="C746" s="3" t="s">
        <v>115</v>
      </c>
      <c r="D746" s="3" t="s">
        <v>1468</v>
      </c>
      <c r="E746" s="3" t="s">
        <v>1549</v>
      </c>
      <c r="F746" s="3" t="s">
        <v>1550</v>
      </c>
      <c r="G746" s="3">
        <v>2.0</v>
      </c>
      <c r="H746" s="3" t="s">
        <v>19</v>
      </c>
      <c r="I746" s="3" t="s">
        <v>19</v>
      </c>
      <c r="J746" s="3">
        <v>12.0</v>
      </c>
      <c r="K746" s="8">
        <v>11.0</v>
      </c>
      <c r="L746" s="5" t="s">
        <v>20</v>
      </c>
    </row>
    <row r="747">
      <c r="A747" s="2" t="s">
        <v>12</v>
      </c>
      <c r="B747" s="2" t="s">
        <v>114</v>
      </c>
      <c r="C747" s="3" t="s">
        <v>115</v>
      </c>
      <c r="D747" s="3" t="s">
        <v>1468</v>
      </c>
      <c r="E747" s="3" t="s">
        <v>1551</v>
      </c>
      <c r="F747" s="3" t="s">
        <v>1552</v>
      </c>
      <c r="G747" s="3">
        <v>1.0</v>
      </c>
      <c r="H747" s="3" t="s">
        <v>19</v>
      </c>
      <c r="I747" s="2"/>
      <c r="J747" s="3">
        <v>12.0</v>
      </c>
      <c r="K747" s="2"/>
      <c r="L747" s="5" t="s">
        <v>20</v>
      </c>
    </row>
    <row r="748">
      <c r="A748" s="2" t="s">
        <v>12</v>
      </c>
      <c r="B748" s="2" t="s">
        <v>114</v>
      </c>
      <c r="C748" s="3" t="s">
        <v>115</v>
      </c>
      <c r="D748" s="3" t="s">
        <v>1468</v>
      </c>
      <c r="E748" s="3" t="s">
        <v>1553</v>
      </c>
      <c r="F748" s="3" t="s">
        <v>1554</v>
      </c>
      <c r="G748" s="3">
        <v>1.0</v>
      </c>
      <c r="H748" s="3" t="s">
        <v>19</v>
      </c>
      <c r="I748" s="2"/>
      <c r="J748" s="3">
        <v>11.0</v>
      </c>
      <c r="K748" s="2"/>
      <c r="L748" s="5" t="s">
        <v>20</v>
      </c>
    </row>
    <row r="749">
      <c r="A749" s="2" t="s">
        <v>12</v>
      </c>
      <c r="B749" s="2" t="s">
        <v>114</v>
      </c>
      <c r="C749" s="3" t="s">
        <v>115</v>
      </c>
      <c r="D749" s="3" t="s">
        <v>1468</v>
      </c>
      <c r="E749" s="3" t="s">
        <v>1555</v>
      </c>
      <c r="F749" s="3" t="s">
        <v>1556</v>
      </c>
      <c r="G749" s="3">
        <v>1.0</v>
      </c>
      <c r="H749" s="3" t="s">
        <v>19</v>
      </c>
      <c r="I749" s="2"/>
      <c r="J749" s="3">
        <v>12.0</v>
      </c>
      <c r="K749" s="2"/>
      <c r="L749" s="5" t="s">
        <v>20</v>
      </c>
    </row>
    <row r="750">
      <c r="A750" s="2" t="s">
        <v>12</v>
      </c>
      <c r="B750" s="2" t="s">
        <v>114</v>
      </c>
      <c r="C750" s="3" t="s">
        <v>115</v>
      </c>
      <c r="D750" s="3" t="s">
        <v>1468</v>
      </c>
      <c r="E750" s="3" t="s">
        <v>1557</v>
      </c>
      <c r="F750" s="3" t="s">
        <v>1558</v>
      </c>
      <c r="G750" s="3">
        <v>1.0</v>
      </c>
      <c r="H750" s="3" t="s">
        <v>19</v>
      </c>
      <c r="I750" s="2"/>
      <c r="J750" s="3">
        <v>11.0</v>
      </c>
      <c r="K750" s="2"/>
      <c r="L750" s="5" t="s">
        <v>20</v>
      </c>
    </row>
    <row r="751">
      <c r="A751" s="2" t="s">
        <v>12</v>
      </c>
      <c r="B751" s="2" t="s">
        <v>114</v>
      </c>
      <c r="C751" s="3" t="s">
        <v>115</v>
      </c>
      <c r="D751" s="3" t="s">
        <v>1468</v>
      </c>
      <c r="E751" s="3" t="s">
        <v>1559</v>
      </c>
      <c r="F751" s="3" t="s">
        <v>1560</v>
      </c>
      <c r="G751" s="3">
        <v>2.0</v>
      </c>
      <c r="H751" s="3" t="s">
        <v>19</v>
      </c>
      <c r="I751" s="3" t="s">
        <v>19</v>
      </c>
      <c r="J751" s="3">
        <v>12.0</v>
      </c>
      <c r="K751" s="8">
        <v>9.0</v>
      </c>
      <c r="L751" s="5" t="s">
        <v>20</v>
      </c>
    </row>
    <row r="752">
      <c r="A752" s="2" t="s">
        <v>12</v>
      </c>
      <c r="B752" s="2" t="s">
        <v>114</v>
      </c>
      <c r="C752" s="3" t="s">
        <v>115</v>
      </c>
      <c r="D752" s="3" t="s">
        <v>1468</v>
      </c>
      <c r="E752" s="3" t="s">
        <v>1561</v>
      </c>
      <c r="F752" s="3" t="s">
        <v>1562</v>
      </c>
      <c r="G752" s="3">
        <v>1.0</v>
      </c>
      <c r="H752" s="3" t="s">
        <v>19</v>
      </c>
      <c r="I752" s="2"/>
      <c r="J752" s="3">
        <v>11.0</v>
      </c>
      <c r="K752" s="2"/>
      <c r="L752" s="5" t="s">
        <v>20</v>
      </c>
    </row>
    <row r="753">
      <c r="A753" s="2" t="s">
        <v>12</v>
      </c>
      <c r="B753" s="2" t="s">
        <v>132</v>
      </c>
      <c r="C753" s="3" t="s">
        <v>133</v>
      </c>
      <c r="D753" s="3" t="s">
        <v>1468</v>
      </c>
      <c r="E753" s="3" t="s">
        <v>1563</v>
      </c>
      <c r="F753" s="3" t="s">
        <v>1564</v>
      </c>
      <c r="G753" s="3">
        <v>2.0</v>
      </c>
      <c r="H753" s="3" t="s">
        <v>19</v>
      </c>
      <c r="I753" s="3" t="s">
        <v>18</v>
      </c>
      <c r="J753" s="3">
        <v>12.0</v>
      </c>
      <c r="K753" s="8">
        <v>11.0</v>
      </c>
      <c r="L753" s="5" t="s">
        <v>20</v>
      </c>
    </row>
    <row r="754">
      <c r="A754" s="2" t="s">
        <v>12</v>
      </c>
      <c r="B754" s="2" t="s">
        <v>136</v>
      </c>
      <c r="C754" s="3" t="s">
        <v>137</v>
      </c>
      <c r="D754" s="3" t="s">
        <v>1468</v>
      </c>
      <c r="E754" s="3" t="s">
        <v>1565</v>
      </c>
      <c r="F754" s="3" t="s">
        <v>1566</v>
      </c>
      <c r="G754" s="3">
        <v>1.0</v>
      </c>
      <c r="H754" s="3" t="s">
        <v>19</v>
      </c>
      <c r="I754" s="2"/>
      <c r="J754" s="3">
        <v>8.0</v>
      </c>
      <c r="K754" s="6"/>
      <c r="L754" s="5" t="s">
        <v>25</v>
      </c>
    </row>
    <row r="755">
      <c r="A755" s="2" t="s">
        <v>12</v>
      </c>
      <c r="B755" s="2" t="s">
        <v>136</v>
      </c>
      <c r="C755" s="3" t="s">
        <v>137</v>
      </c>
      <c r="D755" s="3" t="s">
        <v>1468</v>
      </c>
      <c r="E755" s="3" t="s">
        <v>1567</v>
      </c>
      <c r="F755" s="3" t="s">
        <v>1568</v>
      </c>
      <c r="G755" s="3">
        <v>1.0</v>
      </c>
      <c r="H755" s="3" t="s">
        <v>18</v>
      </c>
      <c r="I755" s="2"/>
      <c r="J755" s="3">
        <v>9.0</v>
      </c>
      <c r="K755" s="6"/>
      <c r="L755" s="5" t="s">
        <v>25</v>
      </c>
    </row>
    <row r="756">
      <c r="A756" s="2" t="s">
        <v>12</v>
      </c>
      <c r="B756" s="2" t="s">
        <v>136</v>
      </c>
      <c r="C756" s="3" t="s">
        <v>137</v>
      </c>
      <c r="D756" s="3" t="s">
        <v>1468</v>
      </c>
      <c r="E756" s="3" t="s">
        <v>1569</v>
      </c>
      <c r="F756" s="3" t="s">
        <v>1570</v>
      </c>
      <c r="G756" s="3">
        <v>1.0</v>
      </c>
      <c r="H756" s="3" t="s">
        <v>19</v>
      </c>
      <c r="I756" s="2"/>
      <c r="J756" s="3">
        <v>8.0</v>
      </c>
      <c r="K756" s="6"/>
      <c r="L756" s="5" t="s">
        <v>25</v>
      </c>
    </row>
    <row r="757">
      <c r="A757" s="2" t="s">
        <v>12</v>
      </c>
      <c r="B757" s="2" t="s">
        <v>136</v>
      </c>
      <c r="C757" s="3" t="s">
        <v>137</v>
      </c>
      <c r="D757" s="3" t="s">
        <v>1468</v>
      </c>
      <c r="E757" s="3" t="s">
        <v>1571</v>
      </c>
      <c r="F757" s="3" t="s">
        <v>1572</v>
      </c>
      <c r="G757" s="3">
        <v>2.0</v>
      </c>
      <c r="H757" s="3" t="s">
        <v>19</v>
      </c>
      <c r="I757" s="3" t="s">
        <v>19</v>
      </c>
      <c r="J757" s="3">
        <v>8.0</v>
      </c>
      <c r="K757" s="8">
        <v>7.0</v>
      </c>
      <c r="L757" s="5" t="s">
        <v>25</v>
      </c>
    </row>
    <row r="758">
      <c r="A758" s="2" t="s">
        <v>12</v>
      </c>
      <c r="B758" s="2" t="s">
        <v>136</v>
      </c>
      <c r="C758" s="3" t="s">
        <v>137</v>
      </c>
      <c r="D758" s="3" t="s">
        <v>1468</v>
      </c>
      <c r="E758" s="3" t="s">
        <v>1573</v>
      </c>
      <c r="F758" s="3" t="s">
        <v>1574</v>
      </c>
      <c r="G758" s="3">
        <v>1.0</v>
      </c>
      <c r="H758" s="3" t="s">
        <v>19</v>
      </c>
      <c r="I758" s="2"/>
      <c r="J758" s="3">
        <v>9.0</v>
      </c>
      <c r="K758" s="6"/>
      <c r="L758" s="5" t="s">
        <v>25</v>
      </c>
    </row>
    <row r="759">
      <c r="A759" s="2" t="s">
        <v>12</v>
      </c>
      <c r="B759" s="2" t="s">
        <v>136</v>
      </c>
      <c r="C759" s="3" t="s">
        <v>137</v>
      </c>
      <c r="D759" s="3" t="s">
        <v>1468</v>
      </c>
      <c r="E759" s="3" t="s">
        <v>1575</v>
      </c>
      <c r="F759" s="3" t="s">
        <v>1576</v>
      </c>
      <c r="G759" s="3">
        <v>2.0</v>
      </c>
      <c r="H759" s="3" t="s">
        <v>18</v>
      </c>
      <c r="I759" s="3" t="s">
        <v>18</v>
      </c>
      <c r="J759" s="3">
        <v>9.0</v>
      </c>
      <c r="K759" s="8">
        <v>8.0</v>
      </c>
      <c r="L759" s="5" t="s">
        <v>25</v>
      </c>
    </row>
    <row r="760">
      <c r="A760" s="2" t="s">
        <v>12</v>
      </c>
      <c r="B760" s="2" t="s">
        <v>136</v>
      </c>
      <c r="C760" s="3" t="s">
        <v>137</v>
      </c>
      <c r="D760" s="3" t="s">
        <v>1468</v>
      </c>
      <c r="E760" s="3" t="s">
        <v>1577</v>
      </c>
      <c r="F760" s="3" t="s">
        <v>1578</v>
      </c>
      <c r="G760" s="3">
        <v>1.0</v>
      </c>
      <c r="H760" s="3" t="s">
        <v>18</v>
      </c>
      <c r="I760" s="2"/>
      <c r="J760" s="3">
        <v>8.0</v>
      </c>
      <c r="K760" s="6"/>
      <c r="L760" s="5" t="s">
        <v>25</v>
      </c>
    </row>
    <row r="761">
      <c r="A761" s="2" t="s">
        <v>12</v>
      </c>
      <c r="B761" s="2" t="s">
        <v>136</v>
      </c>
      <c r="C761" s="3" t="s">
        <v>137</v>
      </c>
      <c r="D761" s="3" t="s">
        <v>1468</v>
      </c>
      <c r="E761" s="3" t="s">
        <v>1579</v>
      </c>
      <c r="F761" s="3" t="s">
        <v>1580</v>
      </c>
      <c r="G761" s="3">
        <v>2.0</v>
      </c>
      <c r="H761" s="3" t="s">
        <v>19</v>
      </c>
      <c r="I761" s="3" t="s">
        <v>19</v>
      </c>
      <c r="J761" s="3">
        <v>9.0</v>
      </c>
      <c r="K761" s="8">
        <v>8.0</v>
      </c>
      <c r="L761" s="5" t="s">
        <v>25</v>
      </c>
    </row>
    <row r="762">
      <c r="A762" s="2" t="s">
        <v>12</v>
      </c>
      <c r="B762" s="2" t="s">
        <v>136</v>
      </c>
      <c r="C762" s="3" t="s">
        <v>137</v>
      </c>
      <c r="D762" s="3" t="s">
        <v>1468</v>
      </c>
      <c r="E762" s="3" t="s">
        <v>1581</v>
      </c>
      <c r="F762" s="3" t="s">
        <v>1582</v>
      </c>
      <c r="G762" s="3">
        <v>2.0</v>
      </c>
      <c r="H762" s="3" t="s">
        <v>19</v>
      </c>
      <c r="I762" s="3" t="s">
        <v>18</v>
      </c>
      <c r="J762" s="3">
        <v>8.0</v>
      </c>
      <c r="K762" s="8">
        <v>7.0</v>
      </c>
      <c r="L762" s="5" t="s">
        <v>25</v>
      </c>
    </row>
    <row r="763">
      <c r="A763" s="2" t="s">
        <v>12</v>
      </c>
      <c r="B763" s="2" t="s">
        <v>136</v>
      </c>
      <c r="C763" s="3" t="s">
        <v>137</v>
      </c>
      <c r="D763" s="3" t="s">
        <v>1468</v>
      </c>
      <c r="E763" s="3" t="s">
        <v>1583</v>
      </c>
      <c r="F763" s="3" t="s">
        <v>1584</v>
      </c>
      <c r="G763" s="3">
        <v>2.0</v>
      </c>
      <c r="H763" s="3" t="s">
        <v>19</v>
      </c>
      <c r="I763" s="3" t="s">
        <v>18</v>
      </c>
      <c r="J763" s="3">
        <v>9.0</v>
      </c>
      <c r="K763" s="8">
        <v>8.0</v>
      </c>
      <c r="L763" s="5" t="s">
        <v>25</v>
      </c>
    </row>
    <row r="764">
      <c r="A764" s="2" t="s">
        <v>12</v>
      </c>
      <c r="B764" s="2" t="s">
        <v>136</v>
      </c>
      <c r="C764" s="3" t="s">
        <v>137</v>
      </c>
      <c r="D764" s="3" t="s">
        <v>1468</v>
      </c>
      <c r="E764" s="3" t="s">
        <v>1585</v>
      </c>
      <c r="F764" s="3" t="s">
        <v>1586</v>
      </c>
      <c r="G764" s="3">
        <v>2.0</v>
      </c>
      <c r="H764" s="3" t="s">
        <v>19</v>
      </c>
      <c r="I764" s="3" t="s">
        <v>19</v>
      </c>
      <c r="J764" s="3">
        <v>9.0</v>
      </c>
      <c r="K764" s="8">
        <v>8.0</v>
      </c>
      <c r="L764" s="5" t="s">
        <v>25</v>
      </c>
    </row>
    <row r="765">
      <c r="A765" s="2" t="s">
        <v>12</v>
      </c>
      <c r="B765" s="2" t="s">
        <v>178</v>
      </c>
      <c r="C765" s="3" t="s">
        <v>179</v>
      </c>
      <c r="D765" s="3" t="s">
        <v>1468</v>
      </c>
      <c r="E765" s="3" t="s">
        <v>1587</v>
      </c>
      <c r="F765" s="3" t="s">
        <v>1588</v>
      </c>
      <c r="G765" s="3">
        <v>2.0</v>
      </c>
      <c r="H765" s="3" t="s">
        <v>19</v>
      </c>
      <c r="I765" s="3" t="s">
        <v>19</v>
      </c>
      <c r="J765" s="3">
        <v>10.0</v>
      </c>
      <c r="K765" s="8">
        <v>9.0</v>
      </c>
      <c r="L765" s="5" t="s">
        <v>20</v>
      </c>
    </row>
    <row r="766">
      <c r="A766" s="2" t="s">
        <v>12</v>
      </c>
      <c r="B766" s="2" t="s">
        <v>178</v>
      </c>
      <c r="C766" s="3" t="s">
        <v>179</v>
      </c>
      <c r="D766" s="3" t="s">
        <v>1468</v>
      </c>
      <c r="E766" s="3" t="s">
        <v>1589</v>
      </c>
      <c r="F766" s="3" t="s">
        <v>1590</v>
      </c>
      <c r="G766" s="3">
        <v>2.0</v>
      </c>
      <c r="H766" s="3" t="s">
        <v>18</v>
      </c>
      <c r="I766" s="3" t="s">
        <v>19</v>
      </c>
      <c r="J766" s="3">
        <v>11.0</v>
      </c>
      <c r="K766" s="8">
        <v>10.0</v>
      </c>
      <c r="L766" s="5" t="s">
        <v>20</v>
      </c>
    </row>
    <row r="767">
      <c r="A767" s="2" t="s">
        <v>12</v>
      </c>
      <c r="B767" s="2" t="s">
        <v>178</v>
      </c>
      <c r="C767" s="3" t="s">
        <v>179</v>
      </c>
      <c r="D767" s="3" t="s">
        <v>1468</v>
      </c>
      <c r="E767" s="3" t="s">
        <v>1591</v>
      </c>
      <c r="F767" s="3" t="s">
        <v>1592</v>
      </c>
      <c r="G767" s="3">
        <v>2.0</v>
      </c>
      <c r="H767" s="3" t="s">
        <v>18</v>
      </c>
      <c r="I767" s="3" t="s">
        <v>18</v>
      </c>
      <c r="J767" s="3">
        <v>12.0</v>
      </c>
      <c r="K767" s="8">
        <v>11.0</v>
      </c>
      <c r="L767" s="5" t="s">
        <v>20</v>
      </c>
    </row>
    <row r="768">
      <c r="A768" s="2" t="s">
        <v>12</v>
      </c>
      <c r="B768" s="2" t="s">
        <v>178</v>
      </c>
      <c r="C768" s="3" t="s">
        <v>179</v>
      </c>
      <c r="D768" s="3" t="s">
        <v>1468</v>
      </c>
      <c r="E768" s="3" t="s">
        <v>1593</v>
      </c>
      <c r="F768" s="3" t="s">
        <v>1594</v>
      </c>
      <c r="G768" s="3">
        <v>2.0</v>
      </c>
      <c r="H768" s="3" t="s">
        <v>19</v>
      </c>
      <c r="I768" s="3" t="s">
        <v>19</v>
      </c>
      <c r="J768" s="3">
        <v>12.0</v>
      </c>
      <c r="K768" s="8">
        <v>11.0</v>
      </c>
      <c r="L768" s="5" t="s">
        <v>20</v>
      </c>
    </row>
    <row r="769">
      <c r="A769" s="2" t="s">
        <v>12</v>
      </c>
      <c r="B769" s="2" t="s">
        <v>178</v>
      </c>
      <c r="C769" s="3" t="s">
        <v>179</v>
      </c>
      <c r="D769" s="3" t="s">
        <v>1468</v>
      </c>
      <c r="E769" s="3" t="s">
        <v>1595</v>
      </c>
      <c r="F769" s="3" t="s">
        <v>1596</v>
      </c>
      <c r="G769" s="3">
        <v>2.0</v>
      </c>
      <c r="H769" s="3" t="s">
        <v>19</v>
      </c>
      <c r="I769" s="3" t="s">
        <v>18</v>
      </c>
      <c r="J769" s="3">
        <v>12.0</v>
      </c>
      <c r="K769" s="8">
        <v>11.0</v>
      </c>
      <c r="L769" s="5" t="s">
        <v>20</v>
      </c>
    </row>
    <row r="770">
      <c r="A770" s="2" t="s">
        <v>12</v>
      </c>
      <c r="B770" s="2" t="s">
        <v>178</v>
      </c>
      <c r="C770" s="3" t="s">
        <v>179</v>
      </c>
      <c r="D770" s="3" t="s">
        <v>1468</v>
      </c>
      <c r="E770" s="3" t="s">
        <v>1597</v>
      </c>
      <c r="F770" s="3" t="s">
        <v>1598</v>
      </c>
      <c r="G770" s="3">
        <v>2.0</v>
      </c>
      <c r="H770" s="3" t="s">
        <v>19</v>
      </c>
      <c r="I770" s="3" t="s">
        <v>19</v>
      </c>
      <c r="J770" s="3">
        <v>12.0</v>
      </c>
      <c r="K770" s="8">
        <v>11.0</v>
      </c>
      <c r="L770" s="5" t="s">
        <v>20</v>
      </c>
    </row>
    <row r="771">
      <c r="A771" s="2" t="s">
        <v>12</v>
      </c>
      <c r="B771" s="2" t="s">
        <v>178</v>
      </c>
      <c r="C771" s="3" t="s">
        <v>179</v>
      </c>
      <c r="D771" s="3" t="s">
        <v>1468</v>
      </c>
      <c r="E771" s="3" t="s">
        <v>1599</v>
      </c>
      <c r="F771" s="3" t="s">
        <v>1600</v>
      </c>
      <c r="G771" s="3">
        <v>2.0</v>
      </c>
      <c r="H771" s="3" t="s">
        <v>19</v>
      </c>
      <c r="I771" s="3" t="s">
        <v>18</v>
      </c>
      <c r="J771" s="3">
        <v>12.0</v>
      </c>
      <c r="K771" s="8">
        <v>11.0</v>
      </c>
      <c r="L771" s="5" t="s">
        <v>20</v>
      </c>
    </row>
    <row r="772">
      <c r="A772" s="2" t="s">
        <v>192</v>
      </c>
      <c r="B772" s="2" t="s">
        <v>26</v>
      </c>
      <c r="C772" s="3" t="str">
        <f t="shared" ref="C772:C773" si="67">UPPER("lpb bali 2021")</f>
        <v>LPB BALI 2021</v>
      </c>
      <c r="D772" s="3" t="s">
        <v>1468</v>
      </c>
      <c r="E772" s="3" t="s">
        <v>1601</v>
      </c>
      <c r="F772" s="3" t="s">
        <v>1602</v>
      </c>
      <c r="G772" s="3">
        <v>2.0</v>
      </c>
      <c r="H772" s="3" t="s">
        <v>19</v>
      </c>
      <c r="I772" s="3" t="s">
        <v>18</v>
      </c>
      <c r="J772" s="3">
        <v>9.0</v>
      </c>
      <c r="K772" s="8">
        <v>7.0</v>
      </c>
      <c r="L772" s="5" t="s">
        <v>25</v>
      </c>
    </row>
    <row r="773">
      <c r="A773" s="2" t="s">
        <v>192</v>
      </c>
      <c r="B773" s="2" t="s">
        <v>26</v>
      </c>
      <c r="C773" s="3" t="str">
        <f t="shared" si="67"/>
        <v>LPB BALI 2021</v>
      </c>
      <c r="D773" s="3" t="s">
        <v>1468</v>
      </c>
      <c r="E773" s="3" t="s">
        <v>1603</v>
      </c>
      <c r="F773" s="3" t="s">
        <v>1604</v>
      </c>
      <c r="G773" s="3">
        <v>2.0</v>
      </c>
      <c r="H773" s="3" t="s">
        <v>19</v>
      </c>
      <c r="I773" s="3" t="s">
        <v>19</v>
      </c>
      <c r="J773" s="3">
        <v>11.0</v>
      </c>
      <c r="K773" s="8">
        <v>10.0</v>
      </c>
      <c r="L773" s="5" t="s">
        <v>20</v>
      </c>
    </row>
    <row r="774">
      <c r="A774" s="2" t="s">
        <v>192</v>
      </c>
      <c r="B774" s="2" t="s">
        <v>60</v>
      </c>
      <c r="C774" s="3" t="str">
        <f>UPPER("lpb banten 2021")</f>
        <v>LPB BANTEN 2021</v>
      </c>
      <c r="D774" s="3" t="s">
        <v>1468</v>
      </c>
      <c r="E774" s="3" t="s">
        <v>1605</v>
      </c>
      <c r="F774" s="3" t="s">
        <v>1606</v>
      </c>
      <c r="G774" s="3">
        <v>1.0</v>
      </c>
      <c r="H774" s="3" t="s">
        <v>19</v>
      </c>
      <c r="I774" s="2"/>
      <c r="J774" s="3">
        <v>9.0</v>
      </c>
      <c r="K774" s="6"/>
      <c r="L774" s="5" t="s">
        <v>25</v>
      </c>
    </row>
    <row r="775">
      <c r="A775" s="2" t="s">
        <v>192</v>
      </c>
      <c r="B775" s="2" t="s">
        <v>68</v>
      </c>
      <c r="C775" s="3" t="str">
        <f t="shared" ref="C775:C776" si="68">UPPER("lpb diy 2021")</f>
        <v>LPB DIY 2021</v>
      </c>
      <c r="D775" s="3" t="s">
        <v>1468</v>
      </c>
      <c r="E775" s="3" t="s">
        <v>1607</v>
      </c>
      <c r="F775" s="3" t="s">
        <v>1608</v>
      </c>
      <c r="G775" s="3">
        <v>2.0</v>
      </c>
      <c r="H775" s="3" t="s">
        <v>19</v>
      </c>
      <c r="I775" s="3" t="s">
        <v>18</v>
      </c>
      <c r="J775" s="3">
        <v>9.0</v>
      </c>
      <c r="K775" s="8">
        <v>8.0</v>
      </c>
      <c r="L775" s="5" t="s">
        <v>25</v>
      </c>
    </row>
    <row r="776">
      <c r="A776" s="2" t="s">
        <v>192</v>
      </c>
      <c r="B776" s="2" t="s">
        <v>68</v>
      </c>
      <c r="C776" s="3" t="str">
        <f t="shared" si="68"/>
        <v>LPB DIY 2021</v>
      </c>
      <c r="D776" s="3" t="s">
        <v>1468</v>
      </c>
      <c r="E776" s="3" t="s">
        <v>1609</v>
      </c>
      <c r="F776" s="3" t="s">
        <v>1610</v>
      </c>
      <c r="G776" s="3">
        <v>2.0</v>
      </c>
      <c r="H776" s="3" t="s">
        <v>19</v>
      </c>
      <c r="I776" s="3" t="s">
        <v>18</v>
      </c>
      <c r="J776" s="3">
        <v>9.0</v>
      </c>
      <c r="K776" s="8">
        <v>8.0</v>
      </c>
      <c r="L776" s="5" t="s">
        <v>25</v>
      </c>
    </row>
    <row r="777">
      <c r="A777" s="2" t="s">
        <v>192</v>
      </c>
      <c r="B777" s="2" t="s">
        <v>78</v>
      </c>
      <c r="C777" s="3" t="str">
        <f>UPPER("lpb dki 2021")</f>
        <v>LPB DKI 2021</v>
      </c>
      <c r="D777" s="3" t="s">
        <v>1468</v>
      </c>
      <c r="E777" s="3" t="s">
        <v>1611</v>
      </c>
      <c r="F777" s="3" t="s">
        <v>1612</v>
      </c>
      <c r="G777" s="3">
        <v>2.0</v>
      </c>
      <c r="H777" s="3" t="s">
        <v>19</v>
      </c>
      <c r="I777" s="3" t="s">
        <v>19</v>
      </c>
      <c r="J777" s="3">
        <v>9.0</v>
      </c>
      <c r="K777" s="8">
        <v>8.0</v>
      </c>
      <c r="L777" s="5" t="s">
        <v>25</v>
      </c>
    </row>
    <row r="778">
      <c r="A778" s="2" t="s">
        <v>192</v>
      </c>
      <c r="B778" s="2" t="s">
        <v>92</v>
      </c>
      <c r="C778" s="3" t="str">
        <f>Upper("lpb jateng 2021")</f>
        <v>LPB JATENG 2021</v>
      </c>
      <c r="D778" s="3" t="s">
        <v>1468</v>
      </c>
      <c r="E778" s="3" t="s">
        <v>1613</v>
      </c>
      <c r="F778" s="3" t="s">
        <v>1614</v>
      </c>
      <c r="G778" s="3">
        <v>2.0</v>
      </c>
      <c r="H778" s="3" t="s">
        <v>18</v>
      </c>
      <c r="I778" s="3" t="s">
        <v>19</v>
      </c>
      <c r="J778" s="3">
        <v>12.0</v>
      </c>
      <c r="K778" s="8">
        <v>11.0</v>
      </c>
      <c r="L778" s="5" t="s">
        <v>20</v>
      </c>
    </row>
    <row r="779">
      <c r="A779" s="2" t="s">
        <v>192</v>
      </c>
      <c r="B779" s="2" t="s">
        <v>114</v>
      </c>
      <c r="C779" s="3" t="str">
        <f t="shared" ref="C779:C780" si="69">UPPER("lpb jatim 2021")</f>
        <v>LPB JATIM 2021</v>
      </c>
      <c r="D779" s="3" t="s">
        <v>1468</v>
      </c>
      <c r="E779" s="3" t="s">
        <v>1615</v>
      </c>
      <c r="F779" s="3" t="s">
        <v>1616</v>
      </c>
      <c r="G779" s="3">
        <v>2.0</v>
      </c>
      <c r="H779" s="3" t="s">
        <v>19</v>
      </c>
      <c r="I779" s="3" t="s">
        <v>18</v>
      </c>
      <c r="J779" s="3">
        <v>9.0</v>
      </c>
      <c r="K779" s="8">
        <v>8.0</v>
      </c>
      <c r="L779" s="5" t="s">
        <v>25</v>
      </c>
    </row>
    <row r="780">
      <c r="A780" s="2" t="s">
        <v>192</v>
      </c>
      <c r="B780" s="2" t="s">
        <v>114</v>
      </c>
      <c r="C780" s="3" t="str">
        <f t="shared" si="69"/>
        <v>LPB JATIM 2021</v>
      </c>
      <c r="D780" s="3" t="s">
        <v>1468</v>
      </c>
      <c r="E780" s="3" t="s">
        <v>1617</v>
      </c>
      <c r="F780" s="3" t="s">
        <v>1618</v>
      </c>
      <c r="G780" s="3">
        <v>2.0</v>
      </c>
      <c r="H780" s="3" t="s">
        <v>18</v>
      </c>
      <c r="I780" s="3" t="s">
        <v>19</v>
      </c>
      <c r="J780" s="3">
        <v>11.0</v>
      </c>
      <c r="K780" s="8">
        <v>10.0</v>
      </c>
      <c r="L780" s="5" t="s">
        <v>20</v>
      </c>
    </row>
    <row r="781">
      <c r="A781" s="2" t="s">
        <v>192</v>
      </c>
      <c r="B781" s="2" t="s">
        <v>238</v>
      </c>
      <c r="C781" s="3" t="str">
        <f>UPPER("lpb kaltara 2021")</f>
        <v>LPB KALTARA 2021</v>
      </c>
      <c r="D781" s="3" t="s">
        <v>1468</v>
      </c>
      <c r="E781" s="3" t="s">
        <v>1619</v>
      </c>
      <c r="F781" s="3" t="s">
        <v>1620</v>
      </c>
      <c r="G781" s="3">
        <v>1.0</v>
      </c>
      <c r="H781" s="3" t="s">
        <v>18</v>
      </c>
      <c r="I781" s="2"/>
      <c r="J781" s="3">
        <v>12.0</v>
      </c>
      <c r="K781" s="6"/>
      <c r="L781" s="5" t="s">
        <v>20</v>
      </c>
    </row>
    <row r="782">
      <c r="A782" s="2" t="s">
        <v>192</v>
      </c>
      <c r="B782" s="2" t="s">
        <v>246</v>
      </c>
      <c r="C782" s="3" t="str">
        <f>UPPER("lpb sumbar 2021")</f>
        <v>LPB SUMBAR 2021</v>
      </c>
      <c r="D782" s="3" t="s">
        <v>1468</v>
      </c>
      <c r="E782" s="3" t="s">
        <v>1621</v>
      </c>
      <c r="F782" s="3" t="s">
        <v>1622</v>
      </c>
      <c r="G782" s="3">
        <v>2.0</v>
      </c>
      <c r="H782" s="3" t="s">
        <v>18</v>
      </c>
      <c r="I782" s="3" t="s">
        <v>19</v>
      </c>
      <c r="J782" s="3">
        <v>12.0</v>
      </c>
      <c r="K782" s="8">
        <v>11.0</v>
      </c>
      <c r="L782" s="5" t="s">
        <v>20</v>
      </c>
    </row>
    <row r="783">
      <c r="A783" s="2" t="s">
        <v>192</v>
      </c>
      <c r="B783" s="2" t="s">
        <v>178</v>
      </c>
      <c r="C783" s="3" t="str">
        <f t="shared" ref="C783:C785" si="70">UPPER("lpb sumsel 2021")</f>
        <v>LPB SUMSEL 2021</v>
      </c>
      <c r="D783" s="3" t="s">
        <v>1468</v>
      </c>
      <c r="E783" s="3" t="s">
        <v>1623</v>
      </c>
      <c r="F783" s="3" t="s">
        <v>1624</v>
      </c>
      <c r="G783" s="3">
        <v>1.0</v>
      </c>
      <c r="H783" s="3" t="s">
        <v>19</v>
      </c>
      <c r="I783" s="2"/>
      <c r="J783" s="3">
        <v>11.0</v>
      </c>
      <c r="K783" s="6"/>
      <c r="L783" s="5" t="s">
        <v>20</v>
      </c>
    </row>
    <row r="784">
      <c r="A784" s="2" t="s">
        <v>192</v>
      </c>
      <c r="B784" s="2" t="s">
        <v>178</v>
      </c>
      <c r="C784" s="3" t="str">
        <f t="shared" si="70"/>
        <v>LPB SUMSEL 2021</v>
      </c>
      <c r="D784" s="3" t="s">
        <v>1468</v>
      </c>
      <c r="E784" s="3" t="s">
        <v>1625</v>
      </c>
      <c r="F784" s="3" t="s">
        <v>1626</v>
      </c>
      <c r="G784" s="3">
        <v>2.0</v>
      </c>
      <c r="H784" s="3" t="s">
        <v>19</v>
      </c>
      <c r="I784" s="3" t="s">
        <v>19</v>
      </c>
      <c r="J784" s="3">
        <v>12.0</v>
      </c>
      <c r="K784" s="8">
        <v>9.0</v>
      </c>
      <c r="L784" s="5" t="s">
        <v>20</v>
      </c>
    </row>
    <row r="785">
      <c r="A785" s="2" t="s">
        <v>192</v>
      </c>
      <c r="B785" s="2" t="s">
        <v>178</v>
      </c>
      <c r="C785" s="3" t="str">
        <f t="shared" si="70"/>
        <v>LPB SUMSEL 2021</v>
      </c>
      <c r="D785" s="3" t="s">
        <v>1468</v>
      </c>
      <c r="E785" s="3" t="s">
        <v>1627</v>
      </c>
      <c r="F785" s="3" t="s">
        <v>1628</v>
      </c>
      <c r="G785" s="3">
        <v>2.0</v>
      </c>
      <c r="H785" s="3" t="s">
        <v>19</v>
      </c>
      <c r="I785" s="3" t="s">
        <v>18</v>
      </c>
      <c r="J785" s="3">
        <v>12.0</v>
      </c>
      <c r="K785" s="8">
        <v>11.0</v>
      </c>
      <c r="L785" s="5" t="s">
        <v>20</v>
      </c>
    </row>
    <row r="786">
      <c r="A786" s="2" t="s">
        <v>192</v>
      </c>
      <c r="B786" s="2" t="s">
        <v>270</v>
      </c>
      <c r="C786" s="3" t="str">
        <f t="shared" ref="C786:C790" si="71">UPPER("lpb surabaya 2021")</f>
        <v>LPB SURABAYA 2021</v>
      </c>
      <c r="D786" s="3" t="s">
        <v>1468</v>
      </c>
      <c r="E786" s="3" t="s">
        <v>1629</v>
      </c>
      <c r="F786" s="3" t="s">
        <v>1630</v>
      </c>
      <c r="G786" s="3">
        <v>1.0</v>
      </c>
      <c r="H786" s="3" t="s">
        <v>19</v>
      </c>
      <c r="I786" s="2"/>
      <c r="J786" s="3">
        <v>8.0</v>
      </c>
      <c r="K786" s="6"/>
      <c r="L786" s="5" t="s">
        <v>25</v>
      </c>
    </row>
    <row r="787">
      <c r="A787" s="2" t="s">
        <v>192</v>
      </c>
      <c r="B787" s="2" t="s">
        <v>270</v>
      </c>
      <c r="C787" s="3" t="str">
        <f t="shared" si="71"/>
        <v>LPB SURABAYA 2021</v>
      </c>
      <c r="D787" s="3" t="s">
        <v>1468</v>
      </c>
      <c r="E787" s="3" t="s">
        <v>1631</v>
      </c>
      <c r="F787" s="3" t="s">
        <v>1632</v>
      </c>
      <c r="G787" s="3">
        <v>2.0</v>
      </c>
      <c r="H787" s="3" t="s">
        <v>18</v>
      </c>
      <c r="I787" s="3" t="s">
        <v>19</v>
      </c>
      <c r="J787" s="3">
        <v>9.0</v>
      </c>
      <c r="K787" s="8">
        <v>7.0</v>
      </c>
      <c r="L787" s="5" t="s">
        <v>25</v>
      </c>
    </row>
    <row r="788">
      <c r="A788" s="2" t="s">
        <v>192</v>
      </c>
      <c r="B788" s="2" t="s">
        <v>270</v>
      </c>
      <c r="C788" s="3" t="str">
        <f t="shared" si="71"/>
        <v>LPB SURABAYA 2021</v>
      </c>
      <c r="D788" s="3" t="s">
        <v>1468</v>
      </c>
      <c r="E788" s="3" t="s">
        <v>1633</v>
      </c>
      <c r="F788" s="3" t="s">
        <v>1634</v>
      </c>
      <c r="G788" s="3">
        <v>2.0</v>
      </c>
      <c r="H788" s="3" t="s">
        <v>19</v>
      </c>
      <c r="I788" s="3" t="s">
        <v>19</v>
      </c>
      <c r="J788" s="3">
        <v>9.0</v>
      </c>
      <c r="K788" s="8">
        <v>8.0</v>
      </c>
      <c r="L788" s="5" t="s">
        <v>25</v>
      </c>
    </row>
    <row r="789">
      <c r="A789" s="2" t="s">
        <v>192</v>
      </c>
      <c r="B789" s="2" t="s">
        <v>270</v>
      </c>
      <c r="C789" s="3" t="str">
        <f t="shared" si="71"/>
        <v>LPB SURABAYA 2021</v>
      </c>
      <c r="D789" s="3" t="s">
        <v>1468</v>
      </c>
      <c r="E789" s="3" t="s">
        <v>1635</v>
      </c>
      <c r="F789" s="3" t="s">
        <v>1636</v>
      </c>
      <c r="G789" s="3">
        <v>1.0</v>
      </c>
      <c r="H789" s="3" t="s">
        <v>19</v>
      </c>
      <c r="I789" s="2"/>
      <c r="J789" s="3">
        <v>8.0</v>
      </c>
      <c r="K789" s="6"/>
      <c r="L789" s="5" t="s">
        <v>25</v>
      </c>
    </row>
    <row r="790">
      <c r="A790" s="2" t="s">
        <v>192</v>
      </c>
      <c r="B790" s="2" t="s">
        <v>270</v>
      </c>
      <c r="C790" s="3" t="str">
        <f t="shared" si="71"/>
        <v>LPB SURABAYA 2021</v>
      </c>
      <c r="D790" s="3" t="s">
        <v>1468</v>
      </c>
      <c r="E790" s="3" t="s">
        <v>1637</v>
      </c>
      <c r="F790" s="3" t="s">
        <v>1638</v>
      </c>
      <c r="G790" s="3">
        <v>2.0</v>
      </c>
      <c r="H790" s="3" t="s">
        <v>19</v>
      </c>
      <c r="I790" s="3" t="s">
        <v>19</v>
      </c>
      <c r="J790" s="3">
        <v>9.0</v>
      </c>
      <c r="K790" s="8">
        <v>8.0</v>
      </c>
      <c r="L790" s="5" t="s">
        <v>25</v>
      </c>
    </row>
    <row r="791">
      <c r="A791" s="2" t="s">
        <v>275</v>
      </c>
      <c r="B791" s="2" t="s">
        <v>78</v>
      </c>
      <c r="C791" s="3" t="str">
        <f>UPPER("lpb dki 2022")</f>
        <v>LPB DKI 2022</v>
      </c>
      <c r="D791" s="3" t="s">
        <v>1468</v>
      </c>
      <c r="E791" s="3" t="s">
        <v>1639</v>
      </c>
      <c r="F791" s="3" t="s">
        <v>1640</v>
      </c>
      <c r="G791" s="3">
        <v>2.0</v>
      </c>
      <c r="H791" s="3" t="s">
        <v>19</v>
      </c>
      <c r="I791" s="3" t="s">
        <v>18</v>
      </c>
      <c r="J791" s="3">
        <v>12.0</v>
      </c>
      <c r="K791" s="8">
        <v>10.0</v>
      </c>
      <c r="L791" s="5" t="s">
        <v>20</v>
      </c>
    </row>
    <row r="792">
      <c r="A792" s="2" t="s">
        <v>275</v>
      </c>
      <c r="B792" s="2" t="s">
        <v>26</v>
      </c>
      <c r="C792" s="3" t="str">
        <f>upper("lpb bali 2022")</f>
        <v>LPB BALI 2022</v>
      </c>
      <c r="D792" s="3" t="s">
        <v>1468</v>
      </c>
      <c r="E792" s="3" t="s">
        <v>1641</v>
      </c>
      <c r="F792" s="3" t="s">
        <v>1642</v>
      </c>
      <c r="G792" s="3">
        <v>2.0</v>
      </c>
      <c r="H792" s="3" t="s">
        <v>19</v>
      </c>
      <c r="I792" s="3" t="s">
        <v>19</v>
      </c>
      <c r="J792" s="3">
        <v>11.0</v>
      </c>
      <c r="K792" s="8">
        <v>10.0</v>
      </c>
      <c r="L792" s="5" t="s">
        <v>20</v>
      </c>
    </row>
    <row r="793">
      <c r="A793" s="2" t="s">
        <v>275</v>
      </c>
      <c r="B793" s="2" t="s">
        <v>68</v>
      </c>
      <c r="C793" s="3" t="str">
        <f t="shared" ref="C793:C795" si="72">UPPER("lpb diy 2022")</f>
        <v>LPB DIY 2022</v>
      </c>
      <c r="D793" s="3" t="s">
        <v>1468</v>
      </c>
      <c r="E793" s="3" t="s">
        <v>1643</v>
      </c>
      <c r="F793" s="3" t="s">
        <v>1644</v>
      </c>
      <c r="G793" s="3">
        <v>1.0</v>
      </c>
      <c r="H793" s="3" t="s">
        <v>19</v>
      </c>
      <c r="I793" s="2"/>
      <c r="J793" s="3">
        <v>8.0</v>
      </c>
      <c r="K793" s="6"/>
      <c r="L793" s="5" t="s">
        <v>25</v>
      </c>
    </row>
    <row r="794">
      <c r="A794" s="2" t="s">
        <v>275</v>
      </c>
      <c r="B794" s="2" t="s">
        <v>68</v>
      </c>
      <c r="C794" s="3" t="str">
        <f t="shared" si="72"/>
        <v>LPB DIY 2022</v>
      </c>
      <c r="D794" s="3" t="s">
        <v>1468</v>
      </c>
      <c r="E794" s="3" t="s">
        <v>1645</v>
      </c>
      <c r="F794" s="3" t="s">
        <v>1646</v>
      </c>
      <c r="G794" s="3">
        <v>2.0</v>
      </c>
      <c r="H794" s="3" t="s">
        <v>18</v>
      </c>
      <c r="I794" s="3" t="s">
        <v>18</v>
      </c>
      <c r="J794" s="3">
        <v>9.0</v>
      </c>
      <c r="K794" s="8">
        <v>8.0</v>
      </c>
      <c r="L794" s="5" t="s">
        <v>25</v>
      </c>
    </row>
    <row r="795">
      <c r="A795" s="2" t="s">
        <v>275</v>
      </c>
      <c r="B795" s="2" t="s">
        <v>68</v>
      </c>
      <c r="C795" s="3" t="str">
        <f t="shared" si="72"/>
        <v>LPB DIY 2022</v>
      </c>
      <c r="D795" s="3" t="s">
        <v>1468</v>
      </c>
      <c r="E795" s="3" t="s">
        <v>1647</v>
      </c>
      <c r="F795" s="3" t="s">
        <v>1648</v>
      </c>
      <c r="G795" s="3">
        <v>2.0</v>
      </c>
      <c r="H795" s="3" t="s">
        <v>19</v>
      </c>
      <c r="I795" s="3" t="s">
        <v>18</v>
      </c>
      <c r="J795" s="3">
        <v>10.0</v>
      </c>
      <c r="K795" s="8">
        <v>9.0</v>
      </c>
      <c r="L795" s="5" t="s">
        <v>20</v>
      </c>
    </row>
    <row r="796">
      <c r="A796" s="2" t="s">
        <v>275</v>
      </c>
      <c r="B796" s="2" t="s">
        <v>114</v>
      </c>
      <c r="C796" s="3" t="str">
        <f t="shared" ref="C796:C800" si="73">UPPER("lpb jatim 2022")</f>
        <v>LPB JATIM 2022</v>
      </c>
      <c r="D796" s="3" t="s">
        <v>1468</v>
      </c>
      <c r="E796" s="3" t="s">
        <v>1649</v>
      </c>
      <c r="F796" s="3" t="s">
        <v>1650</v>
      </c>
      <c r="G796" s="3">
        <v>1.0</v>
      </c>
      <c r="H796" s="3" t="s">
        <v>19</v>
      </c>
      <c r="I796" s="2"/>
      <c r="J796" s="3">
        <v>9.0</v>
      </c>
      <c r="K796" s="6"/>
      <c r="L796" s="5" t="s">
        <v>25</v>
      </c>
    </row>
    <row r="797">
      <c r="A797" s="2" t="s">
        <v>275</v>
      </c>
      <c r="B797" s="2" t="s">
        <v>114</v>
      </c>
      <c r="C797" s="3" t="str">
        <f t="shared" si="73"/>
        <v>LPB JATIM 2022</v>
      </c>
      <c r="D797" s="3" t="s">
        <v>1468</v>
      </c>
      <c r="E797" s="3" t="s">
        <v>1651</v>
      </c>
      <c r="F797" s="3" t="s">
        <v>1652</v>
      </c>
      <c r="G797" s="3">
        <v>2.0</v>
      </c>
      <c r="H797" s="3" t="s">
        <v>18</v>
      </c>
      <c r="I797" s="3" t="s">
        <v>18</v>
      </c>
      <c r="J797" s="3">
        <v>11.0</v>
      </c>
      <c r="K797" s="8">
        <v>10.0</v>
      </c>
      <c r="L797" s="5" t="s">
        <v>20</v>
      </c>
    </row>
    <row r="798">
      <c r="A798" s="2" t="s">
        <v>275</v>
      </c>
      <c r="B798" s="2" t="s">
        <v>114</v>
      </c>
      <c r="C798" s="3" t="str">
        <f t="shared" si="73"/>
        <v>LPB JATIM 2022</v>
      </c>
      <c r="D798" s="3" t="s">
        <v>1468</v>
      </c>
      <c r="E798" s="3" t="s">
        <v>1653</v>
      </c>
      <c r="F798" s="3" t="s">
        <v>1654</v>
      </c>
      <c r="G798" s="3">
        <v>2.0</v>
      </c>
      <c r="H798" s="3" t="s">
        <v>19</v>
      </c>
      <c r="I798" s="3" t="s">
        <v>18</v>
      </c>
      <c r="J798" s="3">
        <v>9.0</v>
      </c>
      <c r="K798" s="8">
        <v>7.0</v>
      </c>
      <c r="L798" s="5" t="s">
        <v>25</v>
      </c>
    </row>
    <row r="799">
      <c r="A799" s="2" t="s">
        <v>275</v>
      </c>
      <c r="B799" s="2" t="s">
        <v>114</v>
      </c>
      <c r="C799" s="3" t="str">
        <f t="shared" si="73"/>
        <v>LPB JATIM 2022</v>
      </c>
      <c r="D799" s="3" t="s">
        <v>1468</v>
      </c>
      <c r="E799" s="3" t="s">
        <v>1655</v>
      </c>
      <c r="F799" s="3" t="s">
        <v>1656</v>
      </c>
      <c r="G799" s="3">
        <v>2.0</v>
      </c>
      <c r="H799" s="3" t="s">
        <v>18</v>
      </c>
      <c r="I799" s="3" t="s">
        <v>19</v>
      </c>
      <c r="J799" s="3">
        <v>9.0</v>
      </c>
      <c r="K799" s="8">
        <v>8.0</v>
      </c>
      <c r="L799" s="5" t="s">
        <v>25</v>
      </c>
    </row>
    <row r="800">
      <c r="A800" s="2" t="s">
        <v>275</v>
      </c>
      <c r="B800" s="2" t="s">
        <v>114</v>
      </c>
      <c r="C800" s="3" t="str">
        <f t="shared" si="73"/>
        <v>LPB JATIM 2022</v>
      </c>
      <c r="D800" s="3" t="s">
        <v>1468</v>
      </c>
      <c r="E800" s="3" t="s">
        <v>1657</v>
      </c>
      <c r="F800" s="3" t="s">
        <v>1658</v>
      </c>
      <c r="G800" s="3">
        <v>1.0</v>
      </c>
      <c r="H800" s="3" t="s">
        <v>18</v>
      </c>
      <c r="I800" s="2"/>
      <c r="J800" s="3">
        <v>11.0</v>
      </c>
      <c r="K800" s="6"/>
      <c r="L800" s="5" t="s">
        <v>20</v>
      </c>
    </row>
    <row r="801">
      <c r="A801" s="2" t="s">
        <v>275</v>
      </c>
      <c r="B801" s="2" t="s">
        <v>132</v>
      </c>
      <c r="C801" s="3" t="str">
        <f t="shared" ref="C801:C802" si="74">UPPER("lpb kalteng 2022")</f>
        <v>LPB KALTENG 2022</v>
      </c>
      <c r="D801" s="3" t="s">
        <v>1468</v>
      </c>
      <c r="E801" s="3" t="s">
        <v>1659</v>
      </c>
      <c r="F801" s="3" t="s">
        <v>1660</v>
      </c>
      <c r="G801" s="3">
        <v>1.0</v>
      </c>
      <c r="H801" s="3" t="s">
        <v>19</v>
      </c>
      <c r="I801" s="2"/>
      <c r="J801" s="3">
        <v>11.0</v>
      </c>
      <c r="K801" s="6"/>
      <c r="L801" s="5" t="s">
        <v>20</v>
      </c>
    </row>
    <row r="802">
      <c r="A802" s="2" t="s">
        <v>275</v>
      </c>
      <c r="B802" s="2" t="s">
        <v>132</v>
      </c>
      <c r="C802" s="3" t="str">
        <f t="shared" si="74"/>
        <v>LPB KALTENG 2022</v>
      </c>
      <c r="D802" s="3" t="s">
        <v>1468</v>
      </c>
      <c r="E802" s="3" t="s">
        <v>1659</v>
      </c>
      <c r="F802" s="3" t="s">
        <v>1661</v>
      </c>
      <c r="G802" s="3">
        <v>1.0</v>
      </c>
      <c r="H802" s="3" t="s">
        <v>19</v>
      </c>
      <c r="I802" s="2"/>
      <c r="J802" s="3">
        <v>11.0</v>
      </c>
      <c r="K802" s="6"/>
      <c r="L802" s="5" t="s">
        <v>20</v>
      </c>
    </row>
    <row r="803">
      <c r="A803" s="2" t="s">
        <v>275</v>
      </c>
      <c r="B803" s="2" t="s">
        <v>504</v>
      </c>
      <c r="C803" s="3" t="str">
        <f>UPPER("lpb sulsel 2022")</f>
        <v>LPB SULSEL 2022</v>
      </c>
      <c r="D803" s="3" t="s">
        <v>1468</v>
      </c>
      <c r="E803" s="3" t="s">
        <v>1662</v>
      </c>
      <c r="F803" s="3" t="s">
        <v>1663</v>
      </c>
      <c r="G803" s="3">
        <v>2.0</v>
      </c>
      <c r="H803" s="3" t="s">
        <v>19</v>
      </c>
      <c r="I803" s="3" t="s">
        <v>19</v>
      </c>
      <c r="J803" s="3">
        <v>10.0</v>
      </c>
      <c r="K803" s="8">
        <v>9.0</v>
      </c>
      <c r="L803" s="5" t="s">
        <v>20</v>
      </c>
    </row>
    <row r="804">
      <c r="A804" s="2" t="s">
        <v>275</v>
      </c>
      <c r="B804" s="2" t="s">
        <v>246</v>
      </c>
      <c r="C804" s="3" t="str">
        <f t="shared" ref="C804:C805" si="75">UPPER("lpb sumbar 2022")</f>
        <v>LPB SUMBAR 2022</v>
      </c>
      <c r="D804" s="3" t="s">
        <v>1468</v>
      </c>
      <c r="E804" s="3" t="s">
        <v>1664</v>
      </c>
      <c r="F804" s="3" t="s">
        <v>1665</v>
      </c>
      <c r="G804" s="3">
        <v>2.0</v>
      </c>
      <c r="H804" s="3" t="s">
        <v>19</v>
      </c>
      <c r="I804" s="3" t="s">
        <v>19</v>
      </c>
      <c r="J804" s="3">
        <v>10.0</v>
      </c>
      <c r="K804" s="8">
        <v>11.0</v>
      </c>
      <c r="L804" s="5" t="s">
        <v>20</v>
      </c>
    </row>
    <row r="805">
      <c r="A805" s="2" t="s">
        <v>275</v>
      </c>
      <c r="B805" s="2" t="s">
        <v>246</v>
      </c>
      <c r="C805" s="3" t="str">
        <f t="shared" si="75"/>
        <v>LPB SUMBAR 2022</v>
      </c>
      <c r="D805" s="3" t="s">
        <v>1468</v>
      </c>
      <c r="E805" s="3" t="s">
        <v>1666</v>
      </c>
      <c r="F805" s="3" t="s">
        <v>1667</v>
      </c>
      <c r="G805" s="3">
        <v>2.0</v>
      </c>
      <c r="H805" s="3" t="s">
        <v>19</v>
      </c>
      <c r="I805" s="3" t="s">
        <v>19</v>
      </c>
      <c r="J805" s="3">
        <v>12.0</v>
      </c>
      <c r="K805" s="8">
        <v>11.0</v>
      </c>
      <c r="L805" s="5" t="s">
        <v>20</v>
      </c>
    </row>
    <row r="806">
      <c r="A806" s="2" t="s">
        <v>275</v>
      </c>
      <c r="B806" s="2" t="s">
        <v>178</v>
      </c>
      <c r="C806" s="3" t="str">
        <f t="shared" ref="C806:C807" si="76">UPPER("lpb sumsel 2022")</f>
        <v>LPB SUMSEL 2022</v>
      </c>
      <c r="D806" s="3" t="s">
        <v>1468</v>
      </c>
      <c r="E806" s="3" t="s">
        <v>1668</v>
      </c>
      <c r="F806" s="3" t="s">
        <v>1669</v>
      </c>
      <c r="G806" s="3">
        <v>2.0</v>
      </c>
      <c r="H806" s="3" t="s">
        <v>18</v>
      </c>
      <c r="I806" s="3" t="s">
        <v>18</v>
      </c>
      <c r="J806" s="3">
        <v>11.0</v>
      </c>
      <c r="K806" s="8">
        <v>10.0</v>
      </c>
      <c r="L806" s="5" t="s">
        <v>20</v>
      </c>
    </row>
    <row r="807">
      <c r="A807" s="2" t="s">
        <v>275</v>
      </c>
      <c r="B807" s="2" t="s">
        <v>178</v>
      </c>
      <c r="C807" s="3" t="str">
        <f t="shared" si="76"/>
        <v>LPB SUMSEL 2022</v>
      </c>
      <c r="D807" s="3" t="s">
        <v>1468</v>
      </c>
      <c r="E807" s="3" t="s">
        <v>1670</v>
      </c>
      <c r="F807" s="3" t="s">
        <v>1671</v>
      </c>
      <c r="G807" s="3">
        <v>2.0</v>
      </c>
      <c r="H807" s="3" t="s">
        <v>18</v>
      </c>
      <c r="I807" s="3" t="s">
        <v>19</v>
      </c>
      <c r="J807" s="3">
        <v>11.0</v>
      </c>
      <c r="K807" s="8">
        <v>10.0</v>
      </c>
      <c r="L807" s="5" t="s">
        <v>20</v>
      </c>
    </row>
    <row r="808">
      <c r="A808" s="2" t="s">
        <v>275</v>
      </c>
      <c r="B808" s="2" t="s">
        <v>380</v>
      </c>
      <c r="C808" s="3" t="str">
        <f t="shared" ref="C808:C826" si="77">UPPER("lpb ysc 2022")</f>
        <v>LPB YSC 2022</v>
      </c>
      <c r="D808" s="3" t="s">
        <v>1468</v>
      </c>
      <c r="E808" s="3" t="s">
        <v>1672</v>
      </c>
      <c r="F808" s="3" t="s">
        <v>1673</v>
      </c>
      <c r="G808" s="3">
        <v>2.0</v>
      </c>
      <c r="H808" s="3" t="s">
        <v>19</v>
      </c>
      <c r="I808" s="3" t="s">
        <v>19</v>
      </c>
      <c r="J808" s="3">
        <v>10.0</v>
      </c>
      <c r="K808" s="8">
        <v>9.0</v>
      </c>
      <c r="L808" s="5" t="s">
        <v>20</v>
      </c>
    </row>
    <row r="809">
      <c r="A809" s="2" t="s">
        <v>275</v>
      </c>
      <c r="B809" s="2" t="s">
        <v>380</v>
      </c>
      <c r="C809" s="3" t="str">
        <f t="shared" si="77"/>
        <v>LPB YSC 2022</v>
      </c>
      <c r="D809" s="3" t="s">
        <v>1468</v>
      </c>
      <c r="E809" s="3" t="s">
        <v>1672</v>
      </c>
      <c r="F809" s="3" t="s">
        <v>1673</v>
      </c>
      <c r="G809" s="3">
        <v>2.0</v>
      </c>
      <c r="H809" s="3" t="s">
        <v>19</v>
      </c>
      <c r="I809" s="3" t="s">
        <v>19</v>
      </c>
      <c r="J809" s="3">
        <v>10.0</v>
      </c>
      <c r="K809" s="8">
        <v>9.0</v>
      </c>
      <c r="L809" s="5" t="s">
        <v>20</v>
      </c>
    </row>
    <row r="810">
      <c r="A810" s="2" t="s">
        <v>275</v>
      </c>
      <c r="B810" s="2" t="s">
        <v>380</v>
      </c>
      <c r="C810" s="3" t="str">
        <f t="shared" si="77"/>
        <v>LPB YSC 2022</v>
      </c>
      <c r="D810" s="3" t="s">
        <v>1468</v>
      </c>
      <c r="E810" s="3" t="s">
        <v>1674</v>
      </c>
      <c r="F810" s="3" t="s">
        <v>1675</v>
      </c>
      <c r="G810" s="3">
        <v>1.0</v>
      </c>
      <c r="H810" s="3" t="s">
        <v>19</v>
      </c>
      <c r="I810" s="2"/>
      <c r="J810" s="3">
        <v>11.0</v>
      </c>
      <c r="K810" s="6"/>
      <c r="L810" s="5" t="s">
        <v>20</v>
      </c>
    </row>
    <row r="811">
      <c r="A811" s="2" t="s">
        <v>275</v>
      </c>
      <c r="B811" s="2" t="s">
        <v>380</v>
      </c>
      <c r="C811" s="3" t="str">
        <f t="shared" si="77"/>
        <v>LPB YSC 2022</v>
      </c>
      <c r="D811" s="3" t="s">
        <v>1468</v>
      </c>
      <c r="E811" s="3" t="s">
        <v>1676</v>
      </c>
      <c r="F811" s="3" t="s">
        <v>1677</v>
      </c>
      <c r="G811" s="3">
        <v>2.0</v>
      </c>
      <c r="H811" s="3" t="s">
        <v>19</v>
      </c>
      <c r="I811" s="3" t="s">
        <v>18</v>
      </c>
      <c r="J811" s="3">
        <v>10.0</v>
      </c>
      <c r="K811" s="8">
        <v>9.0</v>
      </c>
      <c r="L811" s="5" t="s">
        <v>20</v>
      </c>
    </row>
    <row r="812">
      <c r="A812" s="2" t="s">
        <v>275</v>
      </c>
      <c r="B812" s="2" t="s">
        <v>380</v>
      </c>
      <c r="C812" s="3" t="str">
        <f t="shared" si="77"/>
        <v>LPB YSC 2022</v>
      </c>
      <c r="D812" s="3" t="s">
        <v>1468</v>
      </c>
      <c r="E812" s="3" t="s">
        <v>1678</v>
      </c>
      <c r="F812" s="3" t="s">
        <v>1679</v>
      </c>
      <c r="G812" s="3">
        <v>1.0</v>
      </c>
      <c r="H812" s="3" t="s">
        <v>19</v>
      </c>
      <c r="I812" s="2"/>
      <c r="J812" s="3">
        <v>11.0</v>
      </c>
      <c r="K812" s="6"/>
      <c r="L812" s="5" t="s">
        <v>20</v>
      </c>
    </row>
    <row r="813">
      <c r="A813" s="2" t="s">
        <v>275</v>
      </c>
      <c r="B813" s="2" t="s">
        <v>380</v>
      </c>
      <c r="C813" s="3" t="str">
        <f t="shared" si="77"/>
        <v>LPB YSC 2022</v>
      </c>
      <c r="D813" s="3" t="s">
        <v>1468</v>
      </c>
      <c r="E813" s="3" t="s">
        <v>1678</v>
      </c>
      <c r="F813" s="3" t="s">
        <v>1680</v>
      </c>
      <c r="G813" s="3">
        <v>1.0</v>
      </c>
      <c r="H813" s="3" t="s">
        <v>19</v>
      </c>
      <c r="I813" s="2"/>
      <c r="J813" s="3">
        <v>11.0</v>
      </c>
      <c r="K813" s="6"/>
      <c r="L813" s="5" t="s">
        <v>20</v>
      </c>
    </row>
    <row r="814">
      <c r="A814" s="2" t="s">
        <v>275</v>
      </c>
      <c r="B814" s="2" t="s">
        <v>380</v>
      </c>
      <c r="C814" s="3" t="str">
        <f t="shared" si="77"/>
        <v>LPB YSC 2022</v>
      </c>
      <c r="D814" s="3" t="s">
        <v>1468</v>
      </c>
      <c r="E814" s="3" t="s">
        <v>1681</v>
      </c>
      <c r="F814" s="3" t="s">
        <v>1682</v>
      </c>
      <c r="G814" s="3">
        <v>1.0</v>
      </c>
      <c r="H814" s="3" t="s">
        <v>18</v>
      </c>
      <c r="I814" s="2"/>
      <c r="J814" s="3">
        <v>11.0</v>
      </c>
      <c r="K814" s="6"/>
      <c r="L814" s="5" t="s">
        <v>20</v>
      </c>
    </row>
    <row r="815">
      <c r="A815" s="2" t="s">
        <v>275</v>
      </c>
      <c r="B815" s="2" t="s">
        <v>380</v>
      </c>
      <c r="C815" s="3" t="str">
        <f t="shared" si="77"/>
        <v>LPB YSC 2022</v>
      </c>
      <c r="D815" s="3" t="s">
        <v>1468</v>
      </c>
      <c r="E815" s="3" t="s">
        <v>1683</v>
      </c>
      <c r="F815" s="3" t="s">
        <v>1684</v>
      </c>
      <c r="G815" s="3">
        <v>2.0</v>
      </c>
      <c r="H815" s="3" t="s">
        <v>19</v>
      </c>
      <c r="I815" s="3" t="s">
        <v>19</v>
      </c>
      <c r="J815" s="3">
        <v>12.0</v>
      </c>
      <c r="K815" s="8">
        <v>11.0</v>
      </c>
      <c r="L815" s="5" t="s">
        <v>20</v>
      </c>
    </row>
    <row r="816">
      <c r="A816" s="2" t="s">
        <v>275</v>
      </c>
      <c r="B816" s="2" t="s">
        <v>380</v>
      </c>
      <c r="C816" s="3" t="str">
        <f t="shared" si="77"/>
        <v>LPB YSC 2022</v>
      </c>
      <c r="D816" s="3" t="s">
        <v>1468</v>
      </c>
      <c r="E816" s="3" t="s">
        <v>1685</v>
      </c>
      <c r="F816" s="3" t="s">
        <v>1686</v>
      </c>
      <c r="G816" s="3">
        <v>2.0</v>
      </c>
      <c r="H816" s="3" t="s">
        <v>18</v>
      </c>
      <c r="I816" s="3" t="s">
        <v>18</v>
      </c>
      <c r="J816" s="3">
        <v>10.0</v>
      </c>
      <c r="K816" s="8">
        <v>11.0</v>
      </c>
      <c r="L816" s="5" t="s">
        <v>20</v>
      </c>
    </row>
    <row r="817">
      <c r="A817" s="2" t="s">
        <v>275</v>
      </c>
      <c r="B817" s="2" t="s">
        <v>380</v>
      </c>
      <c r="C817" s="3" t="str">
        <f t="shared" si="77"/>
        <v>LPB YSC 2022</v>
      </c>
      <c r="D817" s="3" t="s">
        <v>1468</v>
      </c>
      <c r="E817" s="3" t="s">
        <v>1687</v>
      </c>
      <c r="F817" s="3" t="s">
        <v>1688</v>
      </c>
      <c r="G817" s="3">
        <v>2.0</v>
      </c>
      <c r="H817" s="3" t="s">
        <v>19</v>
      </c>
      <c r="I817" s="3" t="s">
        <v>19</v>
      </c>
      <c r="J817" s="3">
        <v>11.0</v>
      </c>
      <c r="K817" s="8">
        <v>10.0</v>
      </c>
      <c r="L817" s="5" t="s">
        <v>20</v>
      </c>
    </row>
    <row r="818">
      <c r="A818" s="2" t="s">
        <v>275</v>
      </c>
      <c r="B818" s="2" t="s">
        <v>380</v>
      </c>
      <c r="C818" s="3" t="str">
        <f t="shared" si="77"/>
        <v>LPB YSC 2022</v>
      </c>
      <c r="D818" s="3" t="s">
        <v>1468</v>
      </c>
      <c r="E818" s="3" t="s">
        <v>1689</v>
      </c>
      <c r="F818" s="3" t="s">
        <v>1690</v>
      </c>
      <c r="G818" s="3">
        <v>2.0</v>
      </c>
      <c r="H818" s="3" t="s">
        <v>19</v>
      </c>
      <c r="I818" s="3" t="s">
        <v>18</v>
      </c>
      <c r="J818" s="3">
        <v>8.0</v>
      </c>
      <c r="K818" s="8">
        <v>7.0</v>
      </c>
      <c r="L818" s="5" t="s">
        <v>25</v>
      </c>
    </row>
    <row r="819">
      <c r="A819" s="2" t="s">
        <v>275</v>
      </c>
      <c r="B819" s="2" t="s">
        <v>380</v>
      </c>
      <c r="C819" s="3" t="str">
        <f t="shared" si="77"/>
        <v>LPB YSC 2022</v>
      </c>
      <c r="D819" s="3" t="s">
        <v>1468</v>
      </c>
      <c r="E819" s="3" t="s">
        <v>1691</v>
      </c>
      <c r="F819" s="3" t="s">
        <v>1692</v>
      </c>
      <c r="G819" s="3">
        <v>2.0</v>
      </c>
      <c r="H819" s="3" t="s">
        <v>19</v>
      </c>
      <c r="I819" s="3" t="s">
        <v>19</v>
      </c>
      <c r="J819" s="3">
        <v>8.0</v>
      </c>
      <c r="K819" s="8">
        <v>7.0</v>
      </c>
      <c r="L819" s="5" t="s">
        <v>25</v>
      </c>
    </row>
    <row r="820">
      <c r="A820" s="2" t="s">
        <v>275</v>
      </c>
      <c r="B820" s="2" t="s">
        <v>380</v>
      </c>
      <c r="C820" s="3" t="str">
        <f t="shared" si="77"/>
        <v>LPB YSC 2022</v>
      </c>
      <c r="D820" s="3" t="s">
        <v>1468</v>
      </c>
      <c r="E820" s="3" t="s">
        <v>1693</v>
      </c>
      <c r="F820" s="3" t="s">
        <v>1694</v>
      </c>
      <c r="G820" s="3">
        <v>2.0</v>
      </c>
      <c r="H820" s="3" t="s">
        <v>18</v>
      </c>
      <c r="I820" s="3" t="s">
        <v>18</v>
      </c>
      <c r="J820" s="3">
        <v>10.0</v>
      </c>
      <c r="K820" s="8">
        <v>9.0</v>
      </c>
      <c r="L820" s="5" t="s">
        <v>20</v>
      </c>
    </row>
    <row r="821">
      <c r="A821" s="2" t="s">
        <v>275</v>
      </c>
      <c r="B821" s="2" t="s">
        <v>380</v>
      </c>
      <c r="C821" s="3" t="str">
        <f t="shared" si="77"/>
        <v>LPB YSC 2022</v>
      </c>
      <c r="D821" s="3" t="s">
        <v>1468</v>
      </c>
      <c r="E821" s="3" t="s">
        <v>1695</v>
      </c>
      <c r="F821" s="3" t="s">
        <v>1696</v>
      </c>
      <c r="G821" s="3">
        <v>2.0</v>
      </c>
      <c r="H821" s="3" t="s">
        <v>19</v>
      </c>
      <c r="I821" s="3" t="s">
        <v>19</v>
      </c>
      <c r="J821" s="3">
        <v>12.0</v>
      </c>
      <c r="K821" s="8">
        <v>11.0</v>
      </c>
      <c r="L821" s="5" t="s">
        <v>20</v>
      </c>
    </row>
    <row r="822">
      <c r="A822" s="2" t="s">
        <v>275</v>
      </c>
      <c r="B822" s="2" t="s">
        <v>380</v>
      </c>
      <c r="C822" s="3" t="str">
        <f t="shared" si="77"/>
        <v>LPB YSC 2022</v>
      </c>
      <c r="D822" s="3" t="s">
        <v>1468</v>
      </c>
      <c r="E822" s="3" t="s">
        <v>1697</v>
      </c>
      <c r="F822" s="3" t="s">
        <v>1698</v>
      </c>
      <c r="G822" s="3">
        <v>1.0</v>
      </c>
      <c r="H822" s="3" t="s">
        <v>18</v>
      </c>
      <c r="I822" s="2"/>
      <c r="J822" s="3">
        <v>12.0</v>
      </c>
      <c r="K822" s="6"/>
      <c r="L822" s="5" t="s">
        <v>20</v>
      </c>
    </row>
    <row r="823">
      <c r="A823" s="2" t="s">
        <v>275</v>
      </c>
      <c r="B823" s="2" t="s">
        <v>380</v>
      </c>
      <c r="C823" s="3" t="str">
        <f t="shared" si="77"/>
        <v>LPB YSC 2022</v>
      </c>
      <c r="D823" s="3" t="s">
        <v>1468</v>
      </c>
      <c r="E823" s="3" t="s">
        <v>1699</v>
      </c>
      <c r="F823" s="3" t="s">
        <v>1700</v>
      </c>
      <c r="G823" s="3">
        <v>1.0</v>
      </c>
      <c r="H823" s="3" t="s">
        <v>19</v>
      </c>
      <c r="I823" s="2"/>
      <c r="J823" s="3">
        <v>11.0</v>
      </c>
      <c r="K823" s="6"/>
      <c r="L823" s="5" t="s">
        <v>20</v>
      </c>
    </row>
    <row r="824">
      <c r="A824" s="2" t="s">
        <v>275</v>
      </c>
      <c r="B824" s="2" t="s">
        <v>380</v>
      </c>
      <c r="C824" s="3" t="str">
        <f t="shared" si="77"/>
        <v>LPB YSC 2022</v>
      </c>
      <c r="D824" s="3" t="s">
        <v>1468</v>
      </c>
      <c r="E824" s="3" t="s">
        <v>1701</v>
      </c>
      <c r="F824" s="3" t="s">
        <v>1702</v>
      </c>
      <c r="G824" s="3">
        <v>2.0</v>
      </c>
      <c r="H824" s="3" t="s">
        <v>19</v>
      </c>
      <c r="I824" s="3" t="s">
        <v>18</v>
      </c>
      <c r="J824" s="3">
        <v>11.0</v>
      </c>
      <c r="K824" s="8">
        <v>11.0</v>
      </c>
      <c r="L824" s="5" t="s">
        <v>20</v>
      </c>
    </row>
    <row r="825">
      <c r="A825" s="2" t="s">
        <v>275</v>
      </c>
      <c r="B825" s="2" t="s">
        <v>380</v>
      </c>
      <c r="C825" s="3" t="str">
        <f t="shared" si="77"/>
        <v>LPB YSC 2022</v>
      </c>
      <c r="D825" s="3" t="s">
        <v>1468</v>
      </c>
      <c r="E825" s="3" t="s">
        <v>1703</v>
      </c>
      <c r="F825" s="3" t="s">
        <v>1704</v>
      </c>
      <c r="G825" s="3">
        <v>2.0</v>
      </c>
      <c r="H825" s="3" t="s">
        <v>19</v>
      </c>
      <c r="I825" s="3" t="s">
        <v>19</v>
      </c>
      <c r="J825" s="3">
        <v>11.0</v>
      </c>
      <c r="K825" s="8">
        <v>10.0</v>
      </c>
      <c r="L825" s="5" t="s">
        <v>20</v>
      </c>
    </row>
    <row r="826">
      <c r="A826" s="2" t="s">
        <v>275</v>
      </c>
      <c r="B826" s="2" t="s">
        <v>380</v>
      </c>
      <c r="C826" s="3" t="str">
        <f t="shared" si="77"/>
        <v>LPB YSC 2022</v>
      </c>
      <c r="D826" s="3" t="s">
        <v>1468</v>
      </c>
      <c r="E826" s="3" t="s">
        <v>1705</v>
      </c>
      <c r="F826" s="3" t="s">
        <v>1706</v>
      </c>
      <c r="G826" s="3">
        <v>2.0</v>
      </c>
      <c r="H826" s="3" t="s">
        <v>18</v>
      </c>
      <c r="I826" s="3" t="s">
        <v>18</v>
      </c>
      <c r="J826" s="3">
        <v>9.0</v>
      </c>
      <c r="K826" s="8">
        <v>8.0</v>
      </c>
      <c r="L826" s="5" t="s">
        <v>25</v>
      </c>
    </row>
    <row r="827">
      <c r="A827" s="2" t="s">
        <v>404</v>
      </c>
      <c r="B827" s="2" t="s">
        <v>13</v>
      </c>
      <c r="C827" s="3" t="str">
        <f t="shared" ref="C827:C829" si="78">UPPER("lpb aceh 2023")</f>
        <v>LPB ACEH 2023</v>
      </c>
      <c r="D827" s="3" t="s">
        <v>1468</v>
      </c>
      <c r="E827" s="3" t="s">
        <v>1707</v>
      </c>
      <c r="F827" s="3" t="s">
        <v>1708</v>
      </c>
      <c r="G827" s="3">
        <v>2.0</v>
      </c>
      <c r="H827" s="3" t="s">
        <v>19</v>
      </c>
      <c r="I827" s="3" t="s">
        <v>19</v>
      </c>
      <c r="J827" s="3">
        <v>11.0</v>
      </c>
      <c r="K827" s="3">
        <v>11.0</v>
      </c>
      <c r="L827" s="5" t="s">
        <v>20</v>
      </c>
    </row>
    <row r="828">
      <c r="A828" s="2" t="s">
        <v>404</v>
      </c>
      <c r="B828" s="2" t="s">
        <v>13</v>
      </c>
      <c r="C828" s="3" t="str">
        <f t="shared" si="78"/>
        <v>LPB ACEH 2023</v>
      </c>
      <c r="D828" s="3" t="s">
        <v>1468</v>
      </c>
      <c r="E828" s="3" t="s">
        <v>1709</v>
      </c>
      <c r="F828" s="3" t="s">
        <v>1710</v>
      </c>
      <c r="G828" s="3">
        <v>2.0</v>
      </c>
      <c r="H828" s="3" t="s">
        <v>19</v>
      </c>
      <c r="I828" s="3" t="s">
        <v>19</v>
      </c>
      <c r="J828" s="3">
        <v>12.0</v>
      </c>
      <c r="K828" s="3">
        <v>12.0</v>
      </c>
      <c r="L828" s="5" t="s">
        <v>20</v>
      </c>
    </row>
    <row r="829">
      <c r="A829" s="2" t="s">
        <v>404</v>
      </c>
      <c r="B829" s="2" t="s">
        <v>13</v>
      </c>
      <c r="C829" s="3" t="str">
        <f t="shared" si="78"/>
        <v>LPB ACEH 2023</v>
      </c>
      <c r="D829" s="3" t="s">
        <v>1468</v>
      </c>
      <c r="E829" s="3" t="s">
        <v>1711</v>
      </c>
      <c r="F829" s="3" t="s">
        <v>1712</v>
      </c>
      <c r="G829" s="3">
        <v>2.0</v>
      </c>
      <c r="H829" s="3" t="s">
        <v>18</v>
      </c>
      <c r="I829" s="3" t="s">
        <v>19</v>
      </c>
      <c r="J829" s="3">
        <v>11.0</v>
      </c>
      <c r="K829" s="3">
        <v>12.0</v>
      </c>
      <c r="L829" s="5" t="s">
        <v>20</v>
      </c>
    </row>
    <row r="830">
      <c r="A830" s="2" t="s">
        <v>404</v>
      </c>
      <c r="B830" s="9" t="s">
        <v>413</v>
      </c>
      <c r="C830" s="3" t="str">
        <f t="shared" ref="C830:C837" si="79">UPPER("lpb jawa tengah 2023")</f>
        <v>LPB JAWA TENGAH 2023</v>
      </c>
      <c r="D830" s="3" t="s">
        <v>1468</v>
      </c>
      <c r="E830" s="3" t="s">
        <v>1713</v>
      </c>
      <c r="F830" s="3" t="s">
        <v>1714</v>
      </c>
      <c r="G830" s="3">
        <v>2.0</v>
      </c>
      <c r="H830" s="3" t="s">
        <v>18</v>
      </c>
      <c r="I830" s="3" t="s">
        <v>19</v>
      </c>
      <c r="J830" s="3">
        <v>11.0</v>
      </c>
      <c r="K830" s="3">
        <v>11.0</v>
      </c>
      <c r="L830" s="5" t="s">
        <v>20</v>
      </c>
    </row>
    <row r="831">
      <c r="A831" s="2" t="s">
        <v>404</v>
      </c>
      <c r="B831" s="9" t="s">
        <v>413</v>
      </c>
      <c r="C831" s="3" t="str">
        <f t="shared" si="79"/>
        <v>LPB JAWA TENGAH 2023</v>
      </c>
      <c r="D831" s="3" t="s">
        <v>1468</v>
      </c>
      <c r="E831" s="3" t="s">
        <v>1715</v>
      </c>
      <c r="F831" s="3" t="s">
        <v>1716</v>
      </c>
      <c r="G831" s="3">
        <v>2.0</v>
      </c>
      <c r="H831" s="3" t="s">
        <v>19</v>
      </c>
      <c r="I831" s="3" t="s">
        <v>19</v>
      </c>
      <c r="J831" s="3">
        <v>11.0</v>
      </c>
      <c r="K831" s="3">
        <v>11.0</v>
      </c>
      <c r="L831" s="5" t="s">
        <v>20</v>
      </c>
    </row>
    <row r="832">
      <c r="A832" s="2" t="s">
        <v>404</v>
      </c>
      <c r="B832" s="9" t="s">
        <v>413</v>
      </c>
      <c r="C832" s="3" t="str">
        <f t="shared" si="79"/>
        <v>LPB JAWA TENGAH 2023</v>
      </c>
      <c r="D832" s="3" t="s">
        <v>1468</v>
      </c>
      <c r="E832" s="3" t="s">
        <v>1717</v>
      </c>
      <c r="F832" s="3" t="s">
        <v>1718</v>
      </c>
      <c r="G832" s="3">
        <v>2.0</v>
      </c>
      <c r="H832" s="3" t="s">
        <v>19</v>
      </c>
      <c r="I832" s="3" t="s">
        <v>18</v>
      </c>
      <c r="J832" s="3">
        <v>12.0</v>
      </c>
      <c r="K832" s="3">
        <v>12.0</v>
      </c>
      <c r="L832" s="5" t="s">
        <v>20</v>
      </c>
    </row>
    <row r="833">
      <c r="A833" s="2" t="s">
        <v>404</v>
      </c>
      <c r="B833" s="9" t="s">
        <v>413</v>
      </c>
      <c r="C833" s="3" t="str">
        <f t="shared" si="79"/>
        <v>LPB JAWA TENGAH 2023</v>
      </c>
      <c r="D833" s="3" t="s">
        <v>1468</v>
      </c>
      <c r="E833" s="3" t="s">
        <v>1719</v>
      </c>
      <c r="F833" s="3" t="s">
        <v>1720</v>
      </c>
      <c r="G833" s="3">
        <v>2.0</v>
      </c>
      <c r="H833" s="3" t="s">
        <v>18</v>
      </c>
      <c r="I833" s="3" t="s">
        <v>18</v>
      </c>
      <c r="J833" s="3">
        <v>11.0</v>
      </c>
      <c r="K833" s="3">
        <v>11.0</v>
      </c>
      <c r="L833" s="5" t="s">
        <v>20</v>
      </c>
    </row>
    <row r="834">
      <c r="A834" s="2" t="s">
        <v>404</v>
      </c>
      <c r="B834" s="9" t="s">
        <v>413</v>
      </c>
      <c r="C834" s="3" t="str">
        <f t="shared" si="79"/>
        <v>LPB JAWA TENGAH 2023</v>
      </c>
      <c r="D834" s="3" t="s">
        <v>1468</v>
      </c>
      <c r="E834" s="3" t="s">
        <v>1721</v>
      </c>
      <c r="F834" s="3" t="s">
        <v>1722</v>
      </c>
      <c r="G834" s="3">
        <v>2.0</v>
      </c>
      <c r="H834" s="3" t="s">
        <v>19</v>
      </c>
      <c r="I834" s="3" t="s">
        <v>19</v>
      </c>
      <c r="J834" s="3">
        <v>12.0</v>
      </c>
      <c r="K834" s="3">
        <v>12.0</v>
      </c>
      <c r="L834" s="5" t="s">
        <v>20</v>
      </c>
    </row>
    <row r="835">
      <c r="A835" s="2" t="s">
        <v>404</v>
      </c>
      <c r="B835" s="9" t="s">
        <v>413</v>
      </c>
      <c r="C835" s="3" t="str">
        <f t="shared" si="79"/>
        <v>LPB JAWA TENGAH 2023</v>
      </c>
      <c r="D835" s="3" t="s">
        <v>1468</v>
      </c>
      <c r="E835" s="3" t="s">
        <v>1723</v>
      </c>
      <c r="F835" s="3" t="s">
        <v>1724</v>
      </c>
      <c r="G835" s="3">
        <v>2.0</v>
      </c>
      <c r="H835" s="3" t="s">
        <v>18</v>
      </c>
      <c r="I835" s="3" t="s">
        <v>19</v>
      </c>
      <c r="J835" s="3">
        <v>11.0</v>
      </c>
      <c r="K835" s="3">
        <v>11.0</v>
      </c>
      <c r="L835" s="5" t="s">
        <v>20</v>
      </c>
    </row>
    <row r="836">
      <c r="A836" s="2" t="s">
        <v>404</v>
      </c>
      <c r="B836" s="9" t="s">
        <v>413</v>
      </c>
      <c r="C836" s="3" t="str">
        <f t="shared" si="79"/>
        <v>LPB JAWA TENGAH 2023</v>
      </c>
      <c r="D836" s="3" t="s">
        <v>1468</v>
      </c>
      <c r="E836" s="3" t="s">
        <v>1725</v>
      </c>
      <c r="F836" s="3" t="s">
        <v>1726</v>
      </c>
      <c r="G836" s="3">
        <v>2.0</v>
      </c>
      <c r="H836" s="3" t="s">
        <v>19</v>
      </c>
      <c r="I836" s="3" t="s">
        <v>18</v>
      </c>
      <c r="J836" s="3">
        <v>10.0</v>
      </c>
      <c r="K836" s="3">
        <v>11.0</v>
      </c>
      <c r="L836" s="5" t="s">
        <v>20</v>
      </c>
    </row>
    <row r="837">
      <c r="A837" s="2" t="s">
        <v>404</v>
      </c>
      <c r="B837" s="9" t="s">
        <v>413</v>
      </c>
      <c r="C837" s="3" t="str">
        <f t="shared" si="79"/>
        <v>LPB JAWA TENGAH 2023</v>
      </c>
      <c r="D837" s="3" t="s">
        <v>1468</v>
      </c>
      <c r="E837" s="3" t="s">
        <v>1727</v>
      </c>
      <c r="F837" s="3" t="s">
        <v>1728</v>
      </c>
      <c r="G837" s="3">
        <v>2.0</v>
      </c>
      <c r="H837" s="3" t="s">
        <v>18</v>
      </c>
      <c r="I837" s="3" t="s">
        <v>19</v>
      </c>
      <c r="J837" s="3">
        <v>11.0</v>
      </c>
      <c r="K837" s="3">
        <v>11.0</v>
      </c>
      <c r="L837" s="5" t="s">
        <v>20</v>
      </c>
    </row>
    <row r="838">
      <c r="A838" s="2" t="s">
        <v>404</v>
      </c>
      <c r="B838" s="2" t="s">
        <v>178</v>
      </c>
      <c r="C838" s="3" t="str">
        <f t="shared" ref="C838:C841" si="80">UPPER("lpb sumsel 2023")</f>
        <v>LPB SUMSEL 2023</v>
      </c>
      <c r="D838" s="3" t="s">
        <v>1468</v>
      </c>
      <c r="E838" s="3" t="s">
        <v>1729</v>
      </c>
      <c r="F838" s="3" t="s">
        <v>1730</v>
      </c>
      <c r="G838" s="3">
        <v>1.0</v>
      </c>
      <c r="H838" s="3" t="s">
        <v>19</v>
      </c>
      <c r="I838" s="2"/>
      <c r="J838" s="3">
        <v>11.0</v>
      </c>
      <c r="K838" s="2"/>
      <c r="L838" s="5" t="s">
        <v>20</v>
      </c>
    </row>
    <row r="839">
      <c r="A839" s="2" t="s">
        <v>404</v>
      </c>
      <c r="B839" s="2" t="s">
        <v>178</v>
      </c>
      <c r="C839" s="3" t="str">
        <f t="shared" si="80"/>
        <v>LPB SUMSEL 2023</v>
      </c>
      <c r="D839" s="3" t="s">
        <v>1468</v>
      </c>
      <c r="E839" s="3" t="s">
        <v>1731</v>
      </c>
      <c r="F839" s="3" t="s">
        <v>1732</v>
      </c>
      <c r="G839" s="3">
        <v>2.0</v>
      </c>
      <c r="H839" s="3" t="s">
        <v>19</v>
      </c>
      <c r="I839" s="3" t="s">
        <v>19</v>
      </c>
      <c r="J839" s="3">
        <v>11.0</v>
      </c>
      <c r="K839" s="3">
        <v>11.0</v>
      </c>
      <c r="L839" s="5" t="s">
        <v>20</v>
      </c>
    </row>
    <row r="840">
      <c r="A840" s="2" t="s">
        <v>404</v>
      </c>
      <c r="B840" s="2" t="s">
        <v>178</v>
      </c>
      <c r="C840" s="3" t="str">
        <f t="shared" si="80"/>
        <v>LPB SUMSEL 2023</v>
      </c>
      <c r="D840" s="3" t="s">
        <v>1468</v>
      </c>
      <c r="E840" s="3" t="s">
        <v>1733</v>
      </c>
      <c r="F840" s="3" t="s">
        <v>1734</v>
      </c>
      <c r="G840" s="3">
        <v>2.0</v>
      </c>
      <c r="H840" s="3" t="s">
        <v>19</v>
      </c>
      <c r="I840" s="3" t="s">
        <v>18</v>
      </c>
      <c r="J840" s="3">
        <v>12.0</v>
      </c>
      <c r="K840" s="3">
        <v>12.0</v>
      </c>
      <c r="L840" s="5" t="s">
        <v>20</v>
      </c>
    </row>
    <row r="841">
      <c r="A841" s="2" t="s">
        <v>404</v>
      </c>
      <c r="B841" s="2" t="s">
        <v>178</v>
      </c>
      <c r="C841" s="3" t="str">
        <f t="shared" si="80"/>
        <v>LPB SUMSEL 2023</v>
      </c>
      <c r="D841" s="3" t="s">
        <v>1468</v>
      </c>
      <c r="E841" s="3" t="s">
        <v>1735</v>
      </c>
      <c r="F841" s="3" t="s">
        <v>1736</v>
      </c>
      <c r="G841" s="3">
        <v>2.0</v>
      </c>
      <c r="H841" s="3" t="s">
        <v>18</v>
      </c>
      <c r="I841" s="3" t="s">
        <v>18</v>
      </c>
      <c r="J841" s="3">
        <v>12.0</v>
      </c>
      <c r="K841" s="3">
        <v>12.0</v>
      </c>
      <c r="L841" s="5" t="s">
        <v>20</v>
      </c>
    </row>
    <row r="842">
      <c r="A842" s="2" t="s">
        <v>404</v>
      </c>
      <c r="B842" s="2" t="s">
        <v>78</v>
      </c>
      <c r="C842" s="3" t="str">
        <f t="shared" ref="C842:C846" si="81">UPPER("lpb dki 2023")</f>
        <v>LPB DKI 2023</v>
      </c>
      <c r="D842" s="3" t="s">
        <v>1468</v>
      </c>
      <c r="E842" s="3" t="s">
        <v>1737</v>
      </c>
      <c r="F842" s="3" t="s">
        <v>1738</v>
      </c>
      <c r="G842" s="3">
        <v>2.0</v>
      </c>
      <c r="H842" s="3" t="s">
        <v>19</v>
      </c>
      <c r="I842" s="3" t="s">
        <v>19</v>
      </c>
      <c r="J842" s="3">
        <v>12.0</v>
      </c>
      <c r="K842" s="3">
        <v>12.0</v>
      </c>
      <c r="L842" s="5" t="s">
        <v>20</v>
      </c>
    </row>
    <row r="843">
      <c r="A843" s="2" t="s">
        <v>404</v>
      </c>
      <c r="B843" s="2" t="s">
        <v>78</v>
      </c>
      <c r="C843" s="3" t="str">
        <f t="shared" si="81"/>
        <v>LPB DKI 2023</v>
      </c>
      <c r="D843" s="3" t="s">
        <v>1468</v>
      </c>
      <c r="E843" s="3" t="s">
        <v>1739</v>
      </c>
      <c r="F843" s="3" t="s">
        <v>1740</v>
      </c>
      <c r="G843" s="3">
        <v>1.0</v>
      </c>
      <c r="H843" s="3" t="s">
        <v>18</v>
      </c>
      <c r="I843" s="2"/>
      <c r="J843" s="3">
        <v>11.0</v>
      </c>
      <c r="K843" s="2"/>
      <c r="L843" s="5" t="s">
        <v>20</v>
      </c>
    </row>
    <row r="844">
      <c r="A844" s="2" t="s">
        <v>404</v>
      </c>
      <c r="B844" s="2" t="s">
        <v>78</v>
      </c>
      <c r="C844" s="3" t="str">
        <f t="shared" si="81"/>
        <v>LPB DKI 2023</v>
      </c>
      <c r="D844" s="3" t="s">
        <v>1468</v>
      </c>
      <c r="E844" s="3" t="s">
        <v>1741</v>
      </c>
      <c r="F844" s="3" t="s">
        <v>1742</v>
      </c>
      <c r="G844" s="3">
        <v>2.0</v>
      </c>
      <c r="H844" s="3" t="s">
        <v>18</v>
      </c>
      <c r="I844" s="3" t="s">
        <v>18</v>
      </c>
      <c r="J844" s="3">
        <v>11.0</v>
      </c>
      <c r="K844" s="3">
        <v>11.0</v>
      </c>
      <c r="L844" s="5" t="s">
        <v>20</v>
      </c>
    </row>
    <row r="845">
      <c r="A845" s="2" t="s">
        <v>404</v>
      </c>
      <c r="B845" s="2" t="s">
        <v>78</v>
      </c>
      <c r="C845" s="3" t="str">
        <f t="shared" si="81"/>
        <v>LPB DKI 2023</v>
      </c>
      <c r="D845" s="3" t="s">
        <v>1468</v>
      </c>
      <c r="E845" s="3" t="s">
        <v>1743</v>
      </c>
      <c r="F845" s="3" t="s">
        <v>1744</v>
      </c>
      <c r="G845" s="3">
        <v>1.0</v>
      </c>
      <c r="H845" s="3" t="s">
        <v>19</v>
      </c>
      <c r="I845" s="2"/>
      <c r="J845" s="3">
        <v>9.0</v>
      </c>
      <c r="K845" s="2"/>
      <c r="L845" s="5" t="s">
        <v>25</v>
      </c>
    </row>
    <row r="846">
      <c r="A846" s="2" t="s">
        <v>404</v>
      </c>
      <c r="B846" s="2" t="s">
        <v>78</v>
      </c>
      <c r="C846" s="3" t="str">
        <f t="shared" si="81"/>
        <v>LPB DKI 2023</v>
      </c>
      <c r="D846" s="3" t="s">
        <v>1468</v>
      </c>
      <c r="E846" s="3" t="s">
        <v>1745</v>
      </c>
      <c r="F846" s="3" t="s">
        <v>1746</v>
      </c>
      <c r="G846" s="3">
        <v>1.0</v>
      </c>
      <c r="H846" s="3" t="s">
        <v>19</v>
      </c>
      <c r="I846" s="2"/>
      <c r="J846" s="3">
        <v>9.0</v>
      </c>
      <c r="K846" s="2"/>
      <c r="L846" s="5" t="s">
        <v>25</v>
      </c>
    </row>
    <row r="847">
      <c r="A847" s="2" t="s">
        <v>404</v>
      </c>
      <c r="B847" s="2" t="s">
        <v>68</v>
      </c>
      <c r="C847" s="3" t="str">
        <f t="shared" ref="C847:C850" si="82">UPPER("lpb diy 2023")</f>
        <v>LPB DIY 2023</v>
      </c>
      <c r="D847" s="3" t="s">
        <v>1468</v>
      </c>
      <c r="E847" s="3" t="s">
        <v>1747</v>
      </c>
      <c r="F847" s="3" t="s">
        <v>1748</v>
      </c>
      <c r="G847" s="3">
        <v>2.0</v>
      </c>
      <c r="H847" s="3" t="s">
        <v>18</v>
      </c>
      <c r="I847" s="3" t="s">
        <v>19</v>
      </c>
      <c r="J847" s="3">
        <v>8.0</v>
      </c>
      <c r="K847" s="3">
        <v>8.0</v>
      </c>
      <c r="L847" s="5" t="s">
        <v>25</v>
      </c>
    </row>
    <row r="848">
      <c r="A848" s="2" t="s">
        <v>404</v>
      </c>
      <c r="B848" s="2" t="s">
        <v>68</v>
      </c>
      <c r="C848" s="3" t="str">
        <f t="shared" si="82"/>
        <v>LPB DIY 2023</v>
      </c>
      <c r="D848" s="3" t="s">
        <v>1468</v>
      </c>
      <c r="E848" s="3" t="s">
        <v>1749</v>
      </c>
      <c r="F848" s="3" t="s">
        <v>1750</v>
      </c>
      <c r="G848" s="3">
        <v>1.0</v>
      </c>
      <c r="H848" s="3" t="s">
        <v>19</v>
      </c>
      <c r="I848" s="2"/>
      <c r="J848" s="3">
        <v>8.0</v>
      </c>
      <c r="K848" s="2"/>
      <c r="L848" s="5" t="s">
        <v>25</v>
      </c>
    </row>
    <row r="849">
      <c r="A849" s="2" t="s">
        <v>404</v>
      </c>
      <c r="B849" s="2" t="s">
        <v>68</v>
      </c>
      <c r="C849" s="3" t="str">
        <f t="shared" si="82"/>
        <v>LPB DIY 2023</v>
      </c>
      <c r="D849" s="3" t="s">
        <v>1468</v>
      </c>
      <c r="E849" s="3" t="s">
        <v>1751</v>
      </c>
      <c r="F849" s="3" t="s">
        <v>1752</v>
      </c>
      <c r="G849" s="3">
        <v>2.0</v>
      </c>
      <c r="H849" s="3" t="s">
        <v>19</v>
      </c>
      <c r="I849" s="3" t="s">
        <v>19</v>
      </c>
      <c r="J849" s="3">
        <v>11.0</v>
      </c>
      <c r="K849" s="3">
        <v>11.0</v>
      </c>
      <c r="L849" s="5" t="s">
        <v>20</v>
      </c>
    </row>
    <row r="850">
      <c r="A850" s="2" t="s">
        <v>404</v>
      </c>
      <c r="B850" s="2" t="s">
        <v>68</v>
      </c>
      <c r="C850" s="3" t="str">
        <f t="shared" si="82"/>
        <v>LPB DIY 2023</v>
      </c>
      <c r="D850" s="3" t="s">
        <v>1468</v>
      </c>
      <c r="E850" s="3" t="s">
        <v>1753</v>
      </c>
      <c r="F850" s="3" t="s">
        <v>1754</v>
      </c>
      <c r="G850" s="3">
        <v>2.0</v>
      </c>
      <c r="H850" s="3" t="s">
        <v>19</v>
      </c>
      <c r="I850" s="3" t="s">
        <v>19</v>
      </c>
      <c r="J850" s="3">
        <v>9.0</v>
      </c>
      <c r="K850" s="3">
        <v>9.0</v>
      </c>
      <c r="L850" s="5" t="s">
        <v>25</v>
      </c>
    </row>
    <row r="851">
      <c r="A851" s="2" t="s">
        <v>404</v>
      </c>
      <c r="B851" s="2" t="s">
        <v>162</v>
      </c>
      <c r="C851" s="3" t="str">
        <f t="shared" ref="C851:C856" si="83">UPPER("lpb nusantara 2023")</f>
        <v>LPB NUSANTARA 2023</v>
      </c>
      <c r="D851" s="3" t="s">
        <v>1468</v>
      </c>
      <c r="E851" s="3" t="s">
        <v>1755</v>
      </c>
      <c r="F851" s="3" t="s">
        <v>1756</v>
      </c>
      <c r="G851" s="3">
        <v>2.0</v>
      </c>
      <c r="H851" s="3" t="s">
        <v>18</v>
      </c>
      <c r="I851" s="3" t="s">
        <v>18</v>
      </c>
      <c r="J851" s="3">
        <v>9.0</v>
      </c>
      <c r="K851" s="3">
        <v>9.0</v>
      </c>
      <c r="L851" s="5" t="s">
        <v>25</v>
      </c>
    </row>
    <row r="852">
      <c r="A852" s="2" t="s">
        <v>404</v>
      </c>
      <c r="B852" s="2" t="s">
        <v>162</v>
      </c>
      <c r="C852" s="3" t="str">
        <f t="shared" si="83"/>
        <v>LPB NUSANTARA 2023</v>
      </c>
      <c r="D852" s="3" t="s">
        <v>1468</v>
      </c>
      <c r="E852" s="3" t="s">
        <v>1757</v>
      </c>
      <c r="F852" s="3" t="s">
        <v>1758</v>
      </c>
      <c r="G852" s="3">
        <v>1.0</v>
      </c>
      <c r="H852" s="3" t="s">
        <v>19</v>
      </c>
      <c r="I852" s="2"/>
      <c r="J852" s="3">
        <v>11.0</v>
      </c>
      <c r="K852" s="2"/>
      <c r="L852" s="5" t="s">
        <v>20</v>
      </c>
    </row>
    <row r="853">
      <c r="A853" s="2" t="s">
        <v>404</v>
      </c>
      <c r="B853" s="2" t="s">
        <v>162</v>
      </c>
      <c r="C853" s="3" t="str">
        <f t="shared" si="83"/>
        <v>LPB NUSANTARA 2023</v>
      </c>
      <c r="D853" s="3" t="s">
        <v>1468</v>
      </c>
      <c r="E853" s="3" t="s">
        <v>1759</v>
      </c>
      <c r="F853" s="3" t="s">
        <v>1760</v>
      </c>
      <c r="G853" s="3">
        <v>1.0</v>
      </c>
      <c r="H853" s="3" t="s">
        <v>19</v>
      </c>
      <c r="I853" s="2"/>
      <c r="J853" s="3">
        <v>9.0</v>
      </c>
      <c r="K853" s="2"/>
      <c r="L853" s="5" t="s">
        <v>25</v>
      </c>
    </row>
    <row r="854">
      <c r="A854" s="2" t="s">
        <v>404</v>
      </c>
      <c r="B854" s="2" t="s">
        <v>162</v>
      </c>
      <c r="C854" s="3" t="str">
        <f t="shared" si="83"/>
        <v>LPB NUSANTARA 2023</v>
      </c>
      <c r="D854" s="3" t="s">
        <v>1468</v>
      </c>
      <c r="E854" s="3" t="s">
        <v>1761</v>
      </c>
      <c r="F854" s="3" t="s">
        <v>1762</v>
      </c>
      <c r="G854" s="3">
        <v>2.0</v>
      </c>
      <c r="H854" s="3" t="s">
        <v>19</v>
      </c>
      <c r="I854" s="3" t="s">
        <v>19</v>
      </c>
      <c r="J854" s="3">
        <v>10.0</v>
      </c>
      <c r="K854" s="3">
        <v>10.0</v>
      </c>
      <c r="L854" s="5" t="s">
        <v>20</v>
      </c>
    </row>
    <row r="855">
      <c r="A855" s="2" t="s">
        <v>404</v>
      </c>
      <c r="B855" s="2" t="s">
        <v>162</v>
      </c>
      <c r="C855" s="3" t="str">
        <f t="shared" si="83"/>
        <v>LPB NUSANTARA 2023</v>
      </c>
      <c r="D855" s="3" t="s">
        <v>1468</v>
      </c>
      <c r="E855" s="3" t="s">
        <v>1763</v>
      </c>
      <c r="F855" s="3" t="s">
        <v>1764</v>
      </c>
      <c r="G855" s="3">
        <v>2.0</v>
      </c>
      <c r="H855" s="3" t="s">
        <v>18</v>
      </c>
      <c r="I855" s="3" t="s">
        <v>18</v>
      </c>
      <c r="J855" s="3">
        <v>11.0</v>
      </c>
      <c r="K855" s="3">
        <v>11.0</v>
      </c>
      <c r="L855" s="5" t="s">
        <v>20</v>
      </c>
    </row>
    <row r="856">
      <c r="A856" s="2" t="s">
        <v>404</v>
      </c>
      <c r="B856" s="2" t="s">
        <v>162</v>
      </c>
      <c r="C856" s="3" t="str">
        <f t="shared" si="83"/>
        <v>LPB NUSANTARA 2023</v>
      </c>
      <c r="D856" s="3" t="s">
        <v>1468</v>
      </c>
      <c r="E856" s="3" t="s">
        <v>1765</v>
      </c>
      <c r="F856" s="3" t="s">
        <v>1766</v>
      </c>
      <c r="G856" s="3">
        <v>2.0</v>
      </c>
      <c r="H856" s="3" t="s">
        <v>18</v>
      </c>
      <c r="I856" s="3" t="s">
        <v>18</v>
      </c>
      <c r="J856" s="3">
        <v>12.0</v>
      </c>
      <c r="K856" s="3">
        <v>12.0</v>
      </c>
      <c r="L856" s="5" t="s">
        <v>20</v>
      </c>
    </row>
    <row r="857">
      <c r="A857" s="2" t="s">
        <v>404</v>
      </c>
      <c r="B857" s="2" t="s">
        <v>265</v>
      </c>
      <c r="C857" s="3" t="str">
        <f t="shared" ref="C857:C858" si="84">UPPER("lpb sumut 2023")</f>
        <v>LPB SUMUT 2023</v>
      </c>
      <c r="D857" s="3" t="s">
        <v>1468</v>
      </c>
      <c r="E857" s="3" t="s">
        <v>1767</v>
      </c>
      <c r="F857" s="3" t="s">
        <v>1768</v>
      </c>
      <c r="G857" s="3">
        <v>2.0</v>
      </c>
      <c r="H857" s="3" t="s">
        <v>19</v>
      </c>
      <c r="I857" s="3" t="s">
        <v>19</v>
      </c>
      <c r="J857" s="3">
        <v>12.0</v>
      </c>
      <c r="K857" s="3">
        <v>11.0</v>
      </c>
      <c r="L857" s="5" t="s">
        <v>20</v>
      </c>
    </row>
    <row r="858">
      <c r="A858" s="2" t="s">
        <v>404</v>
      </c>
      <c r="B858" s="2" t="s">
        <v>265</v>
      </c>
      <c r="C858" s="3" t="str">
        <f t="shared" si="84"/>
        <v>LPB SUMUT 2023</v>
      </c>
      <c r="D858" s="3" t="s">
        <v>1468</v>
      </c>
      <c r="E858" s="3" t="s">
        <v>1769</v>
      </c>
      <c r="F858" s="3" t="s">
        <v>1770</v>
      </c>
      <c r="G858" s="3">
        <v>2.0</v>
      </c>
      <c r="H858" s="3" t="s">
        <v>19</v>
      </c>
      <c r="I858" s="3" t="s">
        <v>18</v>
      </c>
      <c r="J858" s="3">
        <v>12.0</v>
      </c>
      <c r="K858" s="3">
        <v>12.0</v>
      </c>
      <c r="L858" s="5" t="s">
        <v>20</v>
      </c>
    </row>
    <row r="859">
      <c r="A859" s="2" t="s">
        <v>404</v>
      </c>
      <c r="B859" s="2" t="s">
        <v>60</v>
      </c>
      <c r="C859" s="3" t="str">
        <f t="shared" ref="C859:C865" si="85">UPPER("lpb banten 2023")</f>
        <v>LPB BANTEN 2023</v>
      </c>
      <c r="D859" s="3" t="s">
        <v>1468</v>
      </c>
      <c r="E859" s="4" t="s">
        <v>1771</v>
      </c>
      <c r="F859" s="4" t="s">
        <v>1772</v>
      </c>
      <c r="G859" s="4">
        <v>2.0</v>
      </c>
      <c r="H859" s="3" t="s">
        <v>18</v>
      </c>
      <c r="I859" s="4" t="s">
        <v>19</v>
      </c>
      <c r="J859" s="3">
        <v>12.0</v>
      </c>
      <c r="K859" s="4">
        <v>12.0</v>
      </c>
      <c r="L859" s="5" t="s">
        <v>20</v>
      </c>
    </row>
    <row r="860">
      <c r="A860" s="2" t="s">
        <v>404</v>
      </c>
      <c r="B860" s="2" t="s">
        <v>60</v>
      </c>
      <c r="C860" s="3" t="str">
        <f t="shared" si="85"/>
        <v>LPB BANTEN 2023</v>
      </c>
      <c r="D860" s="3" t="s">
        <v>1468</v>
      </c>
      <c r="E860" s="4" t="s">
        <v>1773</v>
      </c>
      <c r="F860" s="4" t="s">
        <v>1774</v>
      </c>
      <c r="G860" s="4">
        <v>2.0</v>
      </c>
      <c r="H860" s="3" t="s">
        <v>19</v>
      </c>
      <c r="I860" s="4" t="s">
        <v>19</v>
      </c>
      <c r="J860" s="3">
        <v>9.0</v>
      </c>
      <c r="K860" s="4">
        <v>9.0</v>
      </c>
      <c r="L860" s="5" t="s">
        <v>25</v>
      </c>
    </row>
    <row r="861">
      <c r="A861" s="2" t="s">
        <v>404</v>
      </c>
      <c r="B861" s="2" t="s">
        <v>60</v>
      </c>
      <c r="C861" s="3" t="str">
        <f t="shared" si="85"/>
        <v>LPB BANTEN 2023</v>
      </c>
      <c r="D861" s="3" t="s">
        <v>1468</v>
      </c>
      <c r="E861" s="4" t="s">
        <v>1775</v>
      </c>
      <c r="F861" s="4" t="s">
        <v>1776</v>
      </c>
      <c r="G861" s="4">
        <v>2.0</v>
      </c>
      <c r="H861" s="3" t="s">
        <v>19</v>
      </c>
      <c r="I861" s="4" t="s">
        <v>19</v>
      </c>
      <c r="J861" s="3">
        <v>12.0</v>
      </c>
      <c r="K861" s="4">
        <v>11.0</v>
      </c>
      <c r="L861" s="5" t="s">
        <v>20</v>
      </c>
    </row>
    <row r="862">
      <c r="A862" s="2" t="s">
        <v>404</v>
      </c>
      <c r="B862" s="2" t="s">
        <v>60</v>
      </c>
      <c r="C862" s="3" t="str">
        <f t="shared" si="85"/>
        <v>LPB BANTEN 2023</v>
      </c>
      <c r="D862" s="3" t="s">
        <v>1468</v>
      </c>
      <c r="E862" s="4" t="s">
        <v>1777</v>
      </c>
      <c r="F862" s="4" t="s">
        <v>1778</v>
      </c>
      <c r="G862" s="4">
        <v>2.0</v>
      </c>
      <c r="H862" s="3" t="s">
        <v>19</v>
      </c>
      <c r="I862" s="4" t="s">
        <v>19</v>
      </c>
      <c r="J862" s="3">
        <v>12.0</v>
      </c>
      <c r="K862" s="4">
        <v>11.0</v>
      </c>
      <c r="L862" s="5" t="s">
        <v>20</v>
      </c>
    </row>
    <row r="863">
      <c r="A863" s="2" t="s">
        <v>404</v>
      </c>
      <c r="B863" s="2" t="s">
        <v>60</v>
      </c>
      <c r="C863" s="3" t="str">
        <f t="shared" si="85"/>
        <v>LPB BANTEN 2023</v>
      </c>
      <c r="D863" s="3" t="s">
        <v>1468</v>
      </c>
      <c r="E863" s="4" t="s">
        <v>1779</v>
      </c>
      <c r="F863" s="4" t="s">
        <v>1780</v>
      </c>
      <c r="G863" s="4">
        <v>1.0</v>
      </c>
      <c r="H863" s="3" t="s">
        <v>18</v>
      </c>
      <c r="I863" s="2"/>
      <c r="J863" s="3">
        <v>12.0</v>
      </c>
      <c r="K863" s="2"/>
      <c r="L863" s="5" t="s">
        <v>20</v>
      </c>
    </row>
    <row r="864">
      <c r="A864" s="2" t="s">
        <v>404</v>
      </c>
      <c r="B864" s="2" t="s">
        <v>60</v>
      </c>
      <c r="C864" s="3" t="str">
        <f t="shared" si="85"/>
        <v>LPB BANTEN 2023</v>
      </c>
      <c r="D864" s="3" t="s">
        <v>1468</v>
      </c>
      <c r="E864" s="4" t="s">
        <v>1781</v>
      </c>
      <c r="F864" s="4" t="s">
        <v>1782</v>
      </c>
      <c r="G864" s="4">
        <v>1.0</v>
      </c>
      <c r="H864" s="3" t="s">
        <v>19</v>
      </c>
      <c r="I864" s="2"/>
      <c r="J864" s="3">
        <v>9.0</v>
      </c>
      <c r="K864" s="2"/>
      <c r="L864" s="5" t="s">
        <v>25</v>
      </c>
    </row>
    <row r="865">
      <c r="A865" s="2" t="s">
        <v>404</v>
      </c>
      <c r="B865" s="2" t="s">
        <v>60</v>
      </c>
      <c r="C865" s="3" t="str">
        <f t="shared" si="85"/>
        <v>LPB BANTEN 2023</v>
      </c>
      <c r="D865" s="3" t="s">
        <v>1468</v>
      </c>
      <c r="E865" s="4" t="s">
        <v>1783</v>
      </c>
      <c r="F865" s="4" t="s">
        <v>1784</v>
      </c>
      <c r="G865" s="4">
        <v>1.0</v>
      </c>
      <c r="H865" s="3" t="s">
        <v>18</v>
      </c>
      <c r="I865" s="2"/>
      <c r="J865" s="3">
        <v>10.0</v>
      </c>
      <c r="K865" s="2"/>
      <c r="L865" s="5" t="s">
        <v>20</v>
      </c>
    </row>
    <row r="866">
      <c r="A866" s="2" t="s">
        <v>525</v>
      </c>
      <c r="B866" s="2" t="s">
        <v>526</v>
      </c>
      <c r="C866" s="4" t="s">
        <v>527</v>
      </c>
      <c r="D866" s="3" t="s">
        <v>1468</v>
      </c>
      <c r="E866" s="4" t="s">
        <v>1785</v>
      </c>
      <c r="F866" s="4" t="s">
        <v>1786</v>
      </c>
      <c r="G866" s="4">
        <v>1.0</v>
      </c>
      <c r="H866" s="4" t="s">
        <v>18</v>
      </c>
      <c r="I866" s="2"/>
      <c r="J866" s="4">
        <v>12.0</v>
      </c>
      <c r="K866" s="2"/>
      <c r="L866" s="5" t="s">
        <v>20</v>
      </c>
    </row>
    <row r="867">
      <c r="A867" s="2" t="s">
        <v>525</v>
      </c>
      <c r="B867" s="2" t="s">
        <v>78</v>
      </c>
      <c r="C867" s="4" t="s">
        <v>530</v>
      </c>
      <c r="D867" s="3" t="s">
        <v>1468</v>
      </c>
      <c r="E867" s="4" t="s">
        <v>1787</v>
      </c>
      <c r="F867" s="4" t="s">
        <v>1788</v>
      </c>
      <c r="G867" s="4">
        <v>2.0</v>
      </c>
      <c r="H867" s="4" t="s">
        <v>18</v>
      </c>
      <c r="I867" s="4" t="s">
        <v>18</v>
      </c>
      <c r="J867" s="4">
        <v>12.0</v>
      </c>
      <c r="K867" s="4">
        <v>12.0</v>
      </c>
      <c r="L867" s="5" t="s">
        <v>20</v>
      </c>
    </row>
    <row r="868">
      <c r="A868" s="2" t="s">
        <v>525</v>
      </c>
      <c r="B868" s="2" t="s">
        <v>78</v>
      </c>
      <c r="C868" s="4" t="s">
        <v>530</v>
      </c>
      <c r="D868" s="3" t="s">
        <v>1468</v>
      </c>
      <c r="E868" s="4" t="s">
        <v>1789</v>
      </c>
      <c r="F868" s="4" t="s">
        <v>1790</v>
      </c>
      <c r="G868" s="4">
        <v>2.0</v>
      </c>
      <c r="H868" s="4" t="s">
        <v>19</v>
      </c>
      <c r="I868" s="4" t="s">
        <v>19</v>
      </c>
      <c r="J868" s="4">
        <v>11.0</v>
      </c>
      <c r="K868" s="4">
        <v>11.0</v>
      </c>
      <c r="L868" s="5" t="s">
        <v>20</v>
      </c>
    </row>
    <row r="869">
      <c r="A869" s="2" t="s">
        <v>525</v>
      </c>
      <c r="B869" s="2" t="s">
        <v>78</v>
      </c>
      <c r="C869" s="4" t="s">
        <v>530</v>
      </c>
      <c r="D869" s="3" t="s">
        <v>1468</v>
      </c>
      <c r="E869" s="4" t="s">
        <v>1791</v>
      </c>
      <c r="F869" s="4" t="s">
        <v>1792</v>
      </c>
      <c r="G869" s="4">
        <v>2.0</v>
      </c>
      <c r="H869" s="4" t="s">
        <v>19</v>
      </c>
      <c r="I869" s="4" t="s">
        <v>19</v>
      </c>
      <c r="J869" s="4">
        <v>9.0</v>
      </c>
      <c r="K869" s="4">
        <v>9.0</v>
      </c>
      <c r="L869" s="5" t="s">
        <v>25</v>
      </c>
    </row>
    <row r="870">
      <c r="A870" s="2" t="s">
        <v>525</v>
      </c>
      <c r="B870" s="2" t="s">
        <v>78</v>
      </c>
      <c r="C870" s="4" t="s">
        <v>530</v>
      </c>
      <c r="D870" s="3" t="s">
        <v>1468</v>
      </c>
      <c r="E870" s="4" t="s">
        <v>1793</v>
      </c>
      <c r="F870" s="4" t="s">
        <v>1794</v>
      </c>
      <c r="G870" s="4">
        <v>2.0</v>
      </c>
      <c r="H870" s="4" t="s">
        <v>19</v>
      </c>
      <c r="I870" s="4" t="s">
        <v>18</v>
      </c>
      <c r="J870" s="4">
        <v>12.0</v>
      </c>
      <c r="K870" s="4">
        <v>12.0</v>
      </c>
      <c r="L870" s="5" t="s">
        <v>20</v>
      </c>
    </row>
    <row r="871">
      <c r="A871" s="2" t="s">
        <v>525</v>
      </c>
      <c r="B871" s="2" t="s">
        <v>78</v>
      </c>
      <c r="C871" s="4" t="s">
        <v>530</v>
      </c>
      <c r="D871" s="3" t="s">
        <v>1468</v>
      </c>
      <c r="E871" s="4" t="s">
        <v>1795</v>
      </c>
      <c r="F871" s="4" t="s">
        <v>1796</v>
      </c>
      <c r="G871" s="4">
        <v>2.0</v>
      </c>
      <c r="H871" s="4" t="s">
        <v>19</v>
      </c>
      <c r="I871" s="4" t="s">
        <v>19</v>
      </c>
      <c r="J871" s="4">
        <v>10.0</v>
      </c>
      <c r="K871" s="4">
        <v>10.0</v>
      </c>
      <c r="L871" s="5" t="s">
        <v>20</v>
      </c>
    </row>
    <row r="872">
      <c r="A872" s="2" t="s">
        <v>525</v>
      </c>
      <c r="B872" s="2" t="s">
        <v>265</v>
      </c>
      <c r="C872" s="4" t="s">
        <v>537</v>
      </c>
      <c r="D872" s="3" t="s">
        <v>1468</v>
      </c>
      <c r="E872" s="4" t="s">
        <v>1797</v>
      </c>
      <c r="F872" s="4" t="s">
        <v>1798</v>
      </c>
      <c r="G872" s="4">
        <v>2.0</v>
      </c>
      <c r="H872" s="4" t="s">
        <v>19</v>
      </c>
      <c r="I872" s="4" t="s">
        <v>18</v>
      </c>
      <c r="J872" s="4">
        <v>11.0</v>
      </c>
      <c r="K872" s="4">
        <v>11.0</v>
      </c>
      <c r="L872" s="5" t="s">
        <v>20</v>
      </c>
    </row>
    <row r="873">
      <c r="A873" s="2" t="s">
        <v>525</v>
      </c>
      <c r="B873" s="2" t="s">
        <v>546</v>
      </c>
      <c r="C873" s="4" t="s">
        <v>547</v>
      </c>
      <c r="D873" s="3" t="s">
        <v>1468</v>
      </c>
      <c r="E873" s="4" t="s">
        <v>1799</v>
      </c>
      <c r="F873" s="4" t="s">
        <v>1800</v>
      </c>
      <c r="G873" s="4">
        <v>2.0</v>
      </c>
      <c r="H873" s="4" t="s">
        <v>19</v>
      </c>
      <c r="I873" s="4" t="s">
        <v>19</v>
      </c>
      <c r="J873" s="4">
        <v>10.0</v>
      </c>
      <c r="K873" s="4">
        <v>10.0</v>
      </c>
      <c r="L873" s="5" t="s">
        <v>20</v>
      </c>
    </row>
    <row r="874">
      <c r="A874" s="2" t="s">
        <v>525</v>
      </c>
      <c r="B874" s="2" t="s">
        <v>546</v>
      </c>
      <c r="C874" s="4" t="s">
        <v>547</v>
      </c>
      <c r="D874" s="3" t="s">
        <v>1468</v>
      </c>
      <c r="E874" s="4" t="s">
        <v>1801</v>
      </c>
      <c r="F874" s="4" t="s">
        <v>1802</v>
      </c>
      <c r="G874" s="4">
        <v>1.0</v>
      </c>
      <c r="H874" s="4" t="s">
        <v>18</v>
      </c>
      <c r="I874" s="2"/>
      <c r="J874" s="4">
        <v>11.0</v>
      </c>
      <c r="K874" s="2"/>
      <c r="L874" s="5" t="s">
        <v>20</v>
      </c>
    </row>
    <row r="875">
      <c r="A875" s="2" t="s">
        <v>525</v>
      </c>
      <c r="B875" s="2" t="s">
        <v>546</v>
      </c>
      <c r="C875" s="4" t="s">
        <v>547</v>
      </c>
      <c r="D875" s="3" t="s">
        <v>1468</v>
      </c>
      <c r="E875" s="4" t="s">
        <v>1803</v>
      </c>
      <c r="F875" s="4" t="s">
        <v>1804</v>
      </c>
      <c r="G875" s="4">
        <v>2.0</v>
      </c>
      <c r="H875" s="4" t="s">
        <v>18</v>
      </c>
      <c r="I875" s="4" t="s">
        <v>18</v>
      </c>
      <c r="J875" s="4">
        <v>10.0</v>
      </c>
      <c r="K875" s="4">
        <v>10.0</v>
      </c>
      <c r="L875" s="5" t="s">
        <v>20</v>
      </c>
    </row>
    <row r="876">
      <c r="A876" s="2" t="s">
        <v>525</v>
      </c>
      <c r="B876" s="2" t="s">
        <v>546</v>
      </c>
      <c r="C876" s="4" t="s">
        <v>547</v>
      </c>
      <c r="D876" s="3" t="s">
        <v>1468</v>
      </c>
      <c r="E876" s="4" t="s">
        <v>1805</v>
      </c>
      <c r="F876" s="4" t="s">
        <v>1806</v>
      </c>
      <c r="G876" s="4">
        <v>2.0</v>
      </c>
      <c r="H876" s="4" t="s">
        <v>18</v>
      </c>
      <c r="I876" s="4" t="s">
        <v>18</v>
      </c>
      <c r="J876" s="4">
        <v>7.0</v>
      </c>
      <c r="K876" s="4">
        <v>7.0</v>
      </c>
      <c r="L876" s="5" t="s">
        <v>25</v>
      </c>
    </row>
    <row r="877">
      <c r="A877" s="2" t="s">
        <v>525</v>
      </c>
      <c r="B877" s="2" t="s">
        <v>546</v>
      </c>
      <c r="C877" s="4" t="s">
        <v>547</v>
      </c>
      <c r="D877" s="3" t="s">
        <v>1468</v>
      </c>
      <c r="E877" s="4" t="s">
        <v>1807</v>
      </c>
      <c r="F877" s="4" t="s">
        <v>1808</v>
      </c>
      <c r="G877" s="4">
        <v>2.0</v>
      </c>
      <c r="H877" s="4" t="s">
        <v>19</v>
      </c>
      <c r="I877" s="4" t="s">
        <v>19</v>
      </c>
      <c r="J877" s="4">
        <v>8.0</v>
      </c>
      <c r="K877" s="4">
        <v>8.0</v>
      </c>
      <c r="L877" s="5" t="s">
        <v>25</v>
      </c>
    </row>
    <row r="878">
      <c r="A878" s="2" t="s">
        <v>525</v>
      </c>
      <c r="B878" s="2" t="s">
        <v>546</v>
      </c>
      <c r="C878" s="4" t="s">
        <v>547</v>
      </c>
      <c r="D878" s="3" t="s">
        <v>1468</v>
      </c>
      <c r="E878" s="4" t="s">
        <v>1809</v>
      </c>
      <c r="F878" s="4" t="s">
        <v>1810</v>
      </c>
      <c r="G878" s="4">
        <v>2.0</v>
      </c>
      <c r="H878" s="4" t="s">
        <v>19</v>
      </c>
      <c r="I878" s="4" t="s">
        <v>18</v>
      </c>
      <c r="J878" s="4">
        <v>9.0</v>
      </c>
      <c r="K878" s="4">
        <v>9.0</v>
      </c>
      <c r="L878" s="5" t="s">
        <v>25</v>
      </c>
    </row>
    <row r="879">
      <c r="A879" s="2" t="s">
        <v>525</v>
      </c>
      <c r="B879" s="2" t="s">
        <v>558</v>
      </c>
      <c r="C879" s="4" t="s">
        <v>559</v>
      </c>
      <c r="D879" s="3" t="s">
        <v>1468</v>
      </c>
      <c r="E879" s="4" t="s">
        <v>1811</v>
      </c>
      <c r="F879" s="4" t="s">
        <v>1812</v>
      </c>
      <c r="G879" s="4">
        <v>2.0</v>
      </c>
      <c r="H879" s="4" t="s">
        <v>19</v>
      </c>
      <c r="I879" s="4" t="s">
        <v>18</v>
      </c>
      <c r="J879" s="4">
        <v>12.0</v>
      </c>
      <c r="K879" s="4">
        <v>12.0</v>
      </c>
      <c r="L879" s="5" t="s">
        <v>20</v>
      </c>
    </row>
    <row r="880">
      <c r="A880" s="2" t="s">
        <v>525</v>
      </c>
      <c r="B880" s="2" t="s">
        <v>558</v>
      </c>
      <c r="C880" s="4" t="s">
        <v>559</v>
      </c>
      <c r="D880" s="3" t="s">
        <v>1468</v>
      </c>
      <c r="E880" s="4" t="s">
        <v>1813</v>
      </c>
      <c r="F880" s="4" t="s">
        <v>1814</v>
      </c>
      <c r="G880" s="4">
        <v>2.0</v>
      </c>
      <c r="H880" s="4" t="s">
        <v>18</v>
      </c>
      <c r="I880" s="4" t="s">
        <v>18</v>
      </c>
      <c r="J880" s="4">
        <v>12.0</v>
      </c>
      <c r="K880" s="4">
        <v>11.0</v>
      </c>
      <c r="L880" s="5" t="s">
        <v>20</v>
      </c>
    </row>
    <row r="881">
      <c r="A881" s="2" t="s">
        <v>525</v>
      </c>
      <c r="B881" s="2" t="s">
        <v>558</v>
      </c>
      <c r="C881" s="4" t="s">
        <v>559</v>
      </c>
      <c r="D881" s="3" t="s">
        <v>1468</v>
      </c>
      <c r="E881" s="4" t="s">
        <v>1815</v>
      </c>
      <c r="F881" s="4" t="s">
        <v>1816</v>
      </c>
      <c r="G881" s="4">
        <v>2.0</v>
      </c>
      <c r="H881" s="4" t="s">
        <v>19</v>
      </c>
      <c r="I881" s="4" t="s">
        <v>19</v>
      </c>
      <c r="J881" s="4">
        <v>12.0</v>
      </c>
      <c r="K881" s="4">
        <v>12.0</v>
      </c>
      <c r="L881" s="5" t="s">
        <v>20</v>
      </c>
    </row>
    <row r="882">
      <c r="A882" s="2" t="s">
        <v>525</v>
      </c>
      <c r="B882" s="2" t="s">
        <v>558</v>
      </c>
      <c r="C882" s="4" t="s">
        <v>559</v>
      </c>
      <c r="D882" s="3" t="s">
        <v>1468</v>
      </c>
      <c r="E882" s="4" t="s">
        <v>1817</v>
      </c>
      <c r="F882" s="4" t="s">
        <v>1818</v>
      </c>
      <c r="G882" s="4">
        <v>2.0</v>
      </c>
      <c r="H882" s="4" t="s">
        <v>18</v>
      </c>
      <c r="I882" s="4" t="s">
        <v>18</v>
      </c>
      <c r="J882" s="4">
        <v>12.0</v>
      </c>
      <c r="K882" s="4">
        <v>12.0</v>
      </c>
      <c r="L882" s="5" t="s">
        <v>20</v>
      </c>
    </row>
    <row r="883">
      <c r="A883" s="2" t="s">
        <v>525</v>
      </c>
      <c r="B883" s="2" t="s">
        <v>558</v>
      </c>
      <c r="C883" s="4" t="s">
        <v>559</v>
      </c>
      <c r="D883" s="3" t="s">
        <v>1468</v>
      </c>
      <c r="E883" s="4" t="s">
        <v>1819</v>
      </c>
      <c r="F883" s="4" t="s">
        <v>1820</v>
      </c>
      <c r="G883" s="4">
        <v>2.0</v>
      </c>
      <c r="H883" s="4" t="s">
        <v>18</v>
      </c>
      <c r="I883" s="4" t="s">
        <v>19</v>
      </c>
      <c r="J883" s="4">
        <v>12.0</v>
      </c>
      <c r="K883" s="4">
        <v>11.0</v>
      </c>
      <c r="L883" s="5" t="s">
        <v>20</v>
      </c>
    </row>
    <row r="884">
      <c r="A884" s="2" t="s">
        <v>525</v>
      </c>
      <c r="B884" s="2" t="s">
        <v>558</v>
      </c>
      <c r="C884" s="4" t="s">
        <v>559</v>
      </c>
      <c r="D884" s="3" t="s">
        <v>1468</v>
      </c>
      <c r="E884" s="4" t="s">
        <v>1821</v>
      </c>
      <c r="F884" s="4" t="s">
        <v>1822</v>
      </c>
      <c r="G884" s="4">
        <v>2.0</v>
      </c>
      <c r="H884" s="4" t="s">
        <v>19</v>
      </c>
      <c r="I884" s="4" t="s">
        <v>19</v>
      </c>
      <c r="J884" s="4">
        <v>11.0</v>
      </c>
      <c r="K884" s="4">
        <v>11.0</v>
      </c>
      <c r="L884" s="5" t="s">
        <v>20</v>
      </c>
    </row>
    <row r="885">
      <c r="A885" s="2" t="s">
        <v>525</v>
      </c>
      <c r="B885" s="2" t="s">
        <v>558</v>
      </c>
      <c r="C885" s="4" t="s">
        <v>559</v>
      </c>
      <c r="D885" s="3" t="s">
        <v>1468</v>
      </c>
      <c r="E885" s="4" t="s">
        <v>1823</v>
      </c>
      <c r="F885" s="4" t="s">
        <v>1824</v>
      </c>
      <c r="G885" s="4">
        <v>2.0</v>
      </c>
      <c r="H885" s="4" t="s">
        <v>19</v>
      </c>
      <c r="I885" s="4" t="s">
        <v>19</v>
      </c>
      <c r="J885" s="4">
        <v>12.0</v>
      </c>
      <c r="K885" s="4">
        <v>12.0</v>
      </c>
      <c r="L885" s="5" t="s">
        <v>20</v>
      </c>
    </row>
    <row r="886">
      <c r="A886" s="2" t="s">
        <v>525</v>
      </c>
      <c r="B886" s="2" t="s">
        <v>558</v>
      </c>
      <c r="C886" s="4" t="s">
        <v>559</v>
      </c>
      <c r="D886" s="3" t="s">
        <v>1468</v>
      </c>
      <c r="E886" s="4" t="s">
        <v>1825</v>
      </c>
      <c r="F886" s="4" t="s">
        <v>1826</v>
      </c>
      <c r="G886" s="4">
        <v>2.0</v>
      </c>
      <c r="H886" s="4" t="s">
        <v>18</v>
      </c>
      <c r="I886" s="4" t="s">
        <v>18</v>
      </c>
      <c r="J886" s="4">
        <v>12.0</v>
      </c>
      <c r="K886" s="4">
        <v>11.0</v>
      </c>
      <c r="L886" s="5" t="s">
        <v>20</v>
      </c>
    </row>
    <row r="887">
      <c r="A887" s="2" t="s">
        <v>525</v>
      </c>
      <c r="B887" s="2" t="s">
        <v>584</v>
      </c>
      <c r="C887" s="4" t="s">
        <v>585</v>
      </c>
      <c r="D887" s="3" t="s">
        <v>1468</v>
      </c>
      <c r="E887" s="4" t="s">
        <v>1827</v>
      </c>
      <c r="F887" s="4" t="s">
        <v>1828</v>
      </c>
      <c r="G887" s="4">
        <v>2.0</v>
      </c>
      <c r="H887" s="4" t="s">
        <v>19</v>
      </c>
      <c r="I887" s="4" t="s">
        <v>19</v>
      </c>
      <c r="J887" s="4">
        <v>12.0</v>
      </c>
      <c r="K887" s="4">
        <v>12.0</v>
      </c>
      <c r="L887" s="5" t="s">
        <v>20</v>
      </c>
    </row>
    <row r="888">
      <c r="A888" s="2" t="s">
        <v>525</v>
      </c>
      <c r="B888" s="2" t="s">
        <v>584</v>
      </c>
      <c r="C888" s="4" t="s">
        <v>585</v>
      </c>
      <c r="D888" s="3" t="s">
        <v>1468</v>
      </c>
      <c r="E888" s="4" t="s">
        <v>1829</v>
      </c>
      <c r="F888" s="4" t="s">
        <v>1830</v>
      </c>
      <c r="G888" s="4">
        <v>2.0</v>
      </c>
      <c r="H888" s="4" t="s">
        <v>18</v>
      </c>
      <c r="I888" s="4" t="s">
        <v>18</v>
      </c>
      <c r="J888" s="4">
        <v>12.0</v>
      </c>
      <c r="K888" s="4">
        <v>12.0</v>
      </c>
      <c r="L888" s="5" t="s">
        <v>20</v>
      </c>
    </row>
    <row r="889">
      <c r="A889" s="2" t="s">
        <v>525</v>
      </c>
      <c r="B889" s="2" t="s">
        <v>584</v>
      </c>
      <c r="C889" s="4" t="s">
        <v>585</v>
      </c>
      <c r="D889" s="3" t="s">
        <v>1468</v>
      </c>
      <c r="E889" s="4" t="s">
        <v>1831</v>
      </c>
      <c r="F889" s="4" t="s">
        <v>1832</v>
      </c>
      <c r="G889" s="4">
        <v>2.0</v>
      </c>
      <c r="H889" s="4" t="s">
        <v>19</v>
      </c>
      <c r="I889" s="4" t="s">
        <v>19</v>
      </c>
      <c r="J889" s="4">
        <v>11.0</v>
      </c>
      <c r="K889" s="4">
        <v>11.0</v>
      </c>
      <c r="L889" s="5" t="s">
        <v>20</v>
      </c>
    </row>
    <row r="890">
      <c r="A890" s="2" t="s">
        <v>525</v>
      </c>
      <c r="B890" s="2" t="s">
        <v>584</v>
      </c>
      <c r="C890" s="4" t="s">
        <v>585</v>
      </c>
      <c r="D890" s="3" t="s">
        <v>1468</v>
      </c>
      <c r="E890" s="4" t="s">
        <v>1833</v>
      </c>
      <c r="F890" s="4" t="s">
        <v>1834</v>
      </c>
      <c r="G890" s="4">
        <v>2.0</v>
      </c>
      <c r="H890" s="4" t="s">
        <v>18</v>
      </c>
      <c r="I890" s="4" t="s">
        <v>19</v>
      </c>
      <c r="J890" s="4">
        <v>11.0</v>
      </c>
      <c r="K890" s="4">
        <v>11.0</v>
      </c>
      <c r="L890" s="5" t="s">
        <v>20</v>
      </c>
    </row>
    <row r="891">
      <c r="A891" s="2" t="s">
        <v>525</v>
      </c>
      <c r="B891" s="2" t="s">
        <v>584</v>
      </c>
      <c r="C891" s="4" t="s">
        <v>585</v>
      </c>
      <c r="D891" s="3" t="s">
        <v>1468</v>
      </c>
      <c r="E891" s="4" t="s">
        <v>1835</v>
      </c>
      <c r="F891" s="4" t="s">
        <v>1836</v>
      </c>
      <c r="G891" s="4">
        <v>1.0</v>
      </c>
      <c r="H891" s="4" t="s">
        <v>19</v>
      </c>
      <c r="I891" s="2"/>
      <c r="J891" s="4">
        <v>11.0</v>
      </c>
      <c r="K891" s="2"/>
      <c r="L891" s="5" t="s">
        <v>20</v>
      </c>
    </row>
    <row r="892">
      <c r="A892" s="2" t="s">
        <v>525</v>
      </c>
      <c r="B892" s="2" t="s">
        <v>584</v>
      </c>
      <c r="C892" s="4" t="s">
        <v>585</v>
      </c>
      <c r="D892" s="3" t="s">
        <v>1468</v>
      </c>
      <c r="E892" s="4" t="s">
        <v>1837</v>
      </c>
      <c r="F892" s="4" t="s">
        <v>1838</v>
      </c>
      <c r="G892" s="4">
        <v>2.0</v>
      </c>
      <c r="H892" s="4" t="s">
        <v>19</v>
      </c>
      <c r="I892" s="4" t="s">
        <v>19</v>
      </c>
      <c r="J892" s="4">
        <v>12.0</v>
      </c>
      <c r="K892" s="4">
        <v>12.0</v>
      </c>
      <c r="L892" s="5" t="s">
        <v>20</v>
      </c>
    </row>
    <row r="893">
      <c r="A893" s="2" t="s">
        <v>525</v>
      </c>
      <c r="B893" s="2" t="s">
        <v>584</v>
      </c>
      <c r="C893" s="4" t="s">
        <v>585</v>
      </c>
      <c r="D893" s="3" t="s">
        <v>1468</v>
      </c>
      <c r="E893" s="4" t="s">
        <v>1839</v>
      </c>
      <c r="F893" s="4" t="s">
        <v>1840</v>
      </c>
      <c r="G893" s="4">
        <v>1.0</v>
      </c>
      <c r="H893" s="4" t="s">
        <v>18</v>
      </c>
      <c r="I893" s="2"/>
      <c r="J893" s="4">
        <v>10.0</v>
      </c>
      <c r="K893" s="2"/>
      <c r="L893" s="5" t="s">
        <v>20</v>
      </c>
    </row>
    <row r="894">
      <c r="A894" s="2" t="s">
        <v>525</v>
      </c>
      <c r="B894" s="2" t="s">
        <v>584</v>
      </c>
      <c r="C894" s="4" t="s">
        <v>585</v>
      </c>
      <c r="D894" s="3" t="s">
        <v>1468</v>
      </c>
      <c r="E894" s="4" t="s">
        <v>1841</v>
      </c>
      <c r="F894" s="4" t="s">
        <v>1842</v>
      </c>
      <c r="G894" s="4">
        <v>1.0</v>
      </c>
      <c r="H894" s="4" t="s">
        <v>19</v>
      </c>
      <c r="I894" s="2"/>
      <c r="J894" s="4">
        <v>12.0</v>
      </c>
      <c r="K894" s="2"/>
      <c r="L894" s="5" t="s">
        <v>20</v>
      </c>
    </row>
    <row r="895">
      <c r="A895" s="2" t="s">
        <v>525</v>
      </c>
      <c r="B895" s="2" t="s">
        <v>584</v>
      </c>
      <c r="C895" s="4" t="s">
        <v>585</v>
      </c>
      <c r="D895" s="3" t="s">
        <v>1468</v>
      </c>
      <c r="E895" s="4" t="s">
        <v>1843</v>
      </c>
      <c r="F895" s="4" t="s">
        <v>1844</v>
      </c>
      <c r="G895" s="4">
        <v>1.0</v>
      </c>
      <c r="H895" s="4" t="s">
        <v>18</v>
      </c>
      <c r="I895" s="2"/>
      <c r="J895" s="4">
        <v>12.0</v>
      </c>
      <c r="K895" s="2"/>
      <c r="L895" s="5" t="s">
        <v>20</v>
      </c>
    </row>
    <row r="896">
      <c r="A896" s="2" t="s">
        <v>525</v>
      </c>
      <c r="B896" s="2" t="s">
        <v>602</v>
      </c>
      <c r="C896" s="4" t="s">
        <v>603</v>
      </c>
      <c r="D896" s="3" t="s">
        <v>1468</v>
      </c>
      <c r="E896" s="4" t="s">
        <v>1845</v>
      </c>
      <c r="F896" s="4" t="s">
        <v>1846</v>
      </c>
      <c r="G896" s="4">
        <v>1.0</v>
      </c>
      <c r="H896" s="4" t="s">
        <v>18</v>
      </c>
      <c r="I896" s="2"/>
      <c r="J896" s="4">
        <v>10.0</v>
      </c>
      <c r="K896" s="2"/>
      <c r="L896" s="5" t="s">
        <v>20</v>
      </c>
    </row>
    <row r="897">
      <c r="A897" s="2" t="s">
        <v>525</v>
      </c>
      <c r="B897" s="2" t="s">
        <v>602</v>
      </c>
      <c r="C897" s="4" t="s">
        <v>603</v>
      </c>
      <c r="D897" s="3" t="s">
        <v>1468</v>
      </c>
      <c r="E897" s="4" t="s">
        <v>1847</v>
      </c>
      <c r="F897" s="4" t="s">
        <v>1848</v>
      </c>
      <c r="G897" s="4">
        <v>2.0</v>
      </c>
      <c r="H897" s="4" t="s">
        <v>18</v>
      </c>
      <c r="I897" s="4" t="s">
        <v>18</v>
      </c>
      <c r="J897" s="4">
        <v>12.0</v>
      </c>
      <c r="K897" s="4">
        <v>11.0</v>
      </c>
      <c r="L897" s="5" t="s">
        <v>20</v>
      </c>
    </row>
    <row r="898">
      <c r="A898" s="2" t="s">
        <v>525</v>
      </c>
      <c r="B898" s="2" t="s">
        <v>602</v>
      </c>
      <c r="C898" s="4" t="s">
        <v>603</v>
      </c>
      <c r="D898" s="3" t="s">
        <v>1468</v>
      </c>
      <c r="E898" s="4" t="s">
        <v>1849</v>
      </c>
      <c r="F898" s="4" t="s">
        <v>1850</v>
      </c>
      <c r="G898" s="4">
        <v>2.0</v>
      </c>
      <c r="H898" s="4" t="s">
        <v>19</v>
      </c>
      <c r="I898" s="4" t="s">
        <v>18</v>
      </c>
      <c r="J898" s="4">
        <v>11.0</v>
      </c>
      <c r="K898" s="4">
        <v>11.0</v>
      </c>
      <c r="L898" s="5" t="s">
        <v>20</v>
      </c>
    </row>
    <row r="899">
      <c r="A899" s="2" t="s">
        <v>525</v>
      </c>
      <c r="B899" s="2" t="s">
        <v>602</v>
      </c>
      <c r="C899" s="4" t="s">
        <v>603</v>
      </c>
      <c r="D899" s="3" t="s">
        <v>1468</v>
      </c>
      <c r="E899" s="4" t="s">
        <v>1851</v>
      </c>
      <c r="F899" s="4" t="s">
        <v>1852</v>
      </c>
      <c r="G899" s="4">
        <v>2.0</v>
      </c>
      <c r="H899" s="4" t="s">
        <v>19</v>
      </c>
      <c r="I899" s="4" t="s">
        <v>19</v>
      </c>
      <c r="J899" s="4">
        <v>9.0</v>
      </c>
      <c r="K899" s="4">
        <v>9.0</v>
      </c>
      <c r="L899" s="5" t="s">
        <v>25</v>
      </c>
    </row>
    <row r="900">
      <c r="A900" s="2" t="s">
        <v>525</v>
      </c>
      <c r="B900" s="2" t="s">
        <v>602</v>
      </c>
      <c r="C900" s="4" t="s">
        <v>603</v>
      </c>
      <c r="D900" s="3" t="s">
        <v>1468</v>
      </c>
      <c r="E900" s="4" t="s">
        <v>1853</v>
      </c>
      <c r="F900" s="4" t="s">
        <v>1854</v>
      </c>
      <c r="G900" s="4">
        <v>2.0</v>
      </c>
      <c r="H900" s="4" t="s">
        <v>18</v>
      </c>
      <c r="I900" s="4" t="s">
        <v>19</v>
      </c>
      <c r="J900" s="4">
        <v>9.0</v>
      </c>
      <c r="K900" s="4">
        <v>9.0</v>
      </c>
      <c r="L900" s="5" t="s">
        <v>25</v>
      </c>
    </row>
    <row r="901">
      <c r="A901" s="2" t="s">
        <v>525</v>
      </c>
      <c r="B901" s="2" t="s">
        <v>602</v>
      </c>
      <c r="C901" s="4" t="s">
        <v>603</v>
      </c>
      <c r="D901" s="3" t="s">
        <v>1468</v>
      </c>
      <c r="E901" s="4" t="s">
        <v>1855</v>
      </c>
      <c r="F901" s="4" t="s">
        <v>1856</v>
      </c>
      <c r="G901" s="4">
        <v>2.0</v>
      </c>
      <c r="H901" s="4" t="s">
        <v>19</v>
      </c>
      <c r="I901" s="4" t="s">
        <v>19</v>
      </c>
      <c r="J901" s="4">
        <v>8.0</v>
      </c>
      <c r="K901" s="4">
        <v>7.0</v>
      </c>
      <c r="L901" s="5" t="s">
        <v>25</v>
      </c>
    </row>
    <row r="902">
      <c r="A902" s="2" t="s">
        <v>525</v>
      </c>
      <c r="B902" s="2" t="s">
        <v>602</v>
      </c>
      <c r="C902" s="4" t="s">
        <v>603</v>
      </c>
      <c r="D902" s="3" t="s">
        <v>1468</v>
      </c>
      <c r="E902" s="4" t="s">
        <v>1857</v>
      </c>
      <c r="F902" s="4" t="s">
        <v>1858</v>
      </c>
      <c r="G902" s="4">
        <v>1.0</v>
      </c>
      <c r="H902" s="4" t="s">
        <v>19</v>
      </c>
      <c r="I902" s="2"/>
      <c r="J902" s="4">
        <v>12.0</v>
      </c>
      <c r="K902" s="2"/>
      <c r="L902" s="5" t="s">
        <v>20</v>
      </c>
    </row>
    <row r="903">
      <c r="A903" s="2" t="s">
        <v>525</v>
      </c>
      <c r="B903" s="2" t="s">
        <v>602</v>
      </c>
      <c r="C903" s="4" t="s">
        <v>603</v>
      </c>
      <c r="D903" s="3" t="s">
        <v>1468</v>
      </c>
      <c r="E903" s="4" t="s">
        <v>1859</v>
      </c>
      <c r="F903" s="4" t="s">
        <v>1860</v>
      </c>
      <c r="G903" s="4">
        <v>2.0</v>
      </c>
      <c r="H903" s="4" t="s">
        <v>18</v>
      </c>
      <c r="I903" s="4" t="s">
        <v>19</v>
      </c>
      <c r="J903" s="4">
        <v>9.0</v>
      </c>
      <c r="K903" s="4">
        <v>8.0</v>
      </c>
      <c r="L903" s="5" t="s">
        <v>25</v>
      </c>
    </row>
    <row r="904">
      <c r="A904" s="2" t="s">
        <v>525</v>
      </c>
      <c r="B904" s="2" t="s">
        <v>602</v>
      </c>
      <c r="C904" s="4" t="s">
        <v>603</v>
      </c>
      <c r="D904" s="3" t="s">
        <v>1468</v>
      </c>
      <c r="E904" s="4" t="s">
        <v>1861</v>
      </c>
      <c r="F904" s="4" t="s">
        <v>1862</v>
      </c>
      <c r="G904" s="4">
        <v>2.0</v>
      </c>
      <c r="H904" s="4" t="s">
        <v>19</v>
      </c>
      <c r="I904" s="4" t="s">
        <v>19</v>
      </c>
      <c r="J904" s="4">
        <v>11.0</v>
      </c>
      <c r="K904" s="4">
        <v>11.0</v>
      </c>
      <c r="L904" s="5" t="s">
        <v>20</v>
      </c>
    </row>
    <row r="905">
      <c r="A905" s="2" t="s">
        <v>525</v>
      </c>
      <c r="B905" s="2" t="s">
        <v>602</v>
      </c>
      <c r="C905" s="4" t="s">
        <v>603</v>
      </c>
      <c r="D905" s="3" t="s">
        <v>1468</v>
      </c>
      <c r="E905" s="4" t="s">
        <v>1863</v>
      </c>
      <c r="F905" s="4" t="s">
        <v>1864</v>
      </c>
      <c r="G905" s="4">
        <v>2.0</v>
      </c>
      <c r="H905" s="4" t="s">
        <v>19</v>
      </c>
      <c r="I905" s="4" t="s">
        <v>19</v>
      </c>
      <c r="J905" s="4">
        <v>11.0</v>
      </c>
      <c r="K905" s="4">
        <v>11.0</v>
      </c>
      <c r="L905" s="5" t="s">
        <v>20</v>
      </c>
    </row>
    <row r="906">
      <c r="A906" s="2" t="s">
        <v>525</v>
      </c>
      <c r="B906" s="2" t="s">
        <v>602</v>
      </c>
      <c r="C906" s="4" t="s">
        <v>603</v>
      </c>
      <c r="D906" s="3" t="s">
        <v>1468</v>
      </c>
      <c r="E906" s="4" t="s">
        <v>1865</v>
      </c>
      <c r="F906" s="4" t="s">
        <v>1866</v>
      </c>
      <c r="G906" s="4">
        <v>2.0</v>
      </c>
      <c r="H906" s="4" t="s">
        <v>19</v>
      </c>
      <c r="I906" s="4" t="s">
        <v>19</v>
      </c>
      <c r="J906" s="4">
        <v>12.0</v>
      </c>
      <c r="K906" s="4">
        <v>12.0</v>
      </c>
      <c r="L906" s="5" t="s">
        <v>20</v>
      </c>
    </row>
    <row r="907">
      <c r="A907" s="2" t="s">
        <v>525</v>
      </c>
      <c r="B907" s="2" t="s">
        <v>602</v>
      </c>
      <c r="C907" s="4" t="s">
        <v>603</v>
      </c>
      <c r="D907" s="3" t="s">
        <v>1468</v>
      </c>
      <c r="E907" s="4" t="s">
        <v>1867</v>
      </c>
      <c r="F907" s="4" t="s">
        <v>1868</v>
      </c>
      <c r="G907" s="4">
        <v>2.0</v>
      </c>
      <c r="H907" s="4" t="s">
        <v>19</v>
      </c>
      <c r="I907" s="4" t="s">
        <v>19</v>
      </c>
      <c r="J907" s="4">
        <v>9.0</v>
      </c>
      <c r="K907" s="4">
        <v>9.0</v>
      </c>
      <c r="L907" s="5" t="s">
        <v>25</v>
      </c>
    </row>
    <row r="908">
      <c r="A908" s="2" t="s">
        <v>525</v>
      </c>
      <c r="B908" s="2" t="s">
        <v>602</v>
      </c>
      <c r="C908" s="4" t="s">
        <v>603</v>
      </c>
      <c r="D908" s="3" t="s">
        <v>1468</v>
      </c>
      <c r="E908" s="4" t="s">
        <v>1869</v>
      </c>
      <c r="F908" s="4" t="s">
        <v>1870</v>
      </c>
      <c r="G908" s="4">
        <v>2.0</v>
      </c>
      <c r="H908" s="4" t="s">
        <v>19</v>
      </c>
      <c r="I908" s="4" t="s">
        <v>19</v>
      </c>
      <c r="J908" s="4">
        <v>11.0</v>
      </c>
      <c r="K908" s="4">
        <v>11.0</v>
      </c>
      <c r="L908" s="5" t="s">
        <v>20</v>
      </c>
    </row>
    <row r="909">
      <c r="A909" s="2" t="s">
        <v>192</v>
      </c>
      <c r="B909" s="2" t="s">
        <v>13</v>
      </c>
      <c r="C909" s="3" t="str">
        <f t="shared" ref="C909:C912" si="86">UPPER("lpb aceh 2021")</f>
        <v>LPB ACEH 2021</v>
      </c>
      <c r="D909" s="3" t="s">
        <v>1871</v>
      </c>
      <c r="E909" s="3" t="s">
        <v>1872</v>
      </c>
      <c r="F909" s="2"/>
      <c r="G909" s="3">
        <v>1.0</v>
      </c>
      <c r="H909" s="3" t="s">
        <v>18</v>
      </c>
      <c r="I909" s="6"/>
      <c r="J909" s="8">
        <v>9.0</v>
      </c>
      <c r="K909" s="6"/>
      <c r="L909" s="5" t="s">
        <v>25</v>
      </c>
    </row>
    <row r="910">
      <c r="A910" s="2" t="s">
        <v>192</v>
      </c>
      <c r="B910" s="2" t="s">
        <v>13</v>
      </c>
      <c r="C910" s="3" t="str">
        <f t="shared" si="86"/>
        <v>LPB ACEH 2021</v>
      </c>
      <c r="D910" s="3" t="s">
        <v>1871</v>
      </c>
      <c r="E910" s="3" t="s">
        <v>1873</v>
      </c>
      <c r="F910" s="2"/>
      <c r="G910" s="3">
        <v>1.0</v>
      </c>
      <c r="H910" s="3" t="s">
        <v>18</v>
      </c>
      <c r="I910" s="6"/>
      <c r="J910" s="8">
        <v>10.0</v>
      </c>
      <c r="K910" s="6"/>
      <c r="L910" s="5" t="s">
        <v>20</v>
      </c>
    </row>
    <row r="911">
      <c r="A911" s="2" t="s">
        <v>192</v>
      </c>
      <c r="B911" s="2" t="s">
        <v>13</v>
      </c>
      <c r="C911" s="3" t="str">
        <f t="shared" si="86"/>
        <v>LPB ACEH 2021</v>
      </c>
      <c r="D911" s="3" t="s">
        <v>1871</v>
      </c>
      <c r="E911" s="3" t="s">
        <v>1874</v>
      </c>
      <c r="F911" s="2"/>
      <c r="G911" s="3">
        <v>2.0</v>
      </c>
      <c r="H911" s="3" t="s">
        <v>18</v>
      </c>
      <c r="I911" s="7" t="s">
        <v>18</v>
      </c>
      <c r="J911" s="8">
        <v>10.0</v>
      </c>
      <c r="K911" s="8">
        <v>10.0</v>
      </c>
      <c r="L911" s="5" t="s">
        <v>20</v>
      </c>
    </row>
    <row r="912">
      <c r="A912" s="2" t="s">
        <v>192</v>
      </c>
      <c r="B912" s="2" t="s">
        <v>13</v>
      </c>
      <c r="C912" s="3" t="str">
        <f t="shared" si="86"/>
        <v>LPB ACEH 2021</v>
      </c>
      <c r="D912" s="3" t="s">
        <v>1871</v>
      </c>
      <c r="E912" s="3" t="s">
        <v>1875</v>
      </c>
      <c r="F912" s="2"/>
      <c r="G912" s="3">
        <v>2.0</v>
      </c>
      <c r="H912" s="3" t="s">
        <v>18</v>
      </c>
      <c r="I912" s="7" t="s">
        <v>18</v>
      </c>
      <c r="J912" s="8">
        <v>10.0</v>
      </c>
      <c r="K912" s="8">
        <v>10.0</v>
      </c>
      <c r="L912" s="5" t="s">
        <v>20</v>
      </c>
    </row>
    <row r="913">
      <c r="A913" s="2" t="s">
        <v>12</v>
      </c>
      <c r="B913" s="2" t="s">
        <v>13</v>
      </c>
      <c r="C913" s="3" t="s">
        <v>14</v>
      </c>
      <c r="D913" s="3" t="s">
        <v>1871</v>
      </c>
      <c r="E913" s="3" t="s">
        <v>1876</v>
      </c>
      <c r="F913" s="3" t="s">
        <v>1877</v>
      </c>
      <c r="G913" s="3">
        <v>2.0</v>
      </c>
      <c r="H913" s="3" t="s">
        <v>18</v>
      </c>
      <c r="I913" s="3" t="s">
        <v>19</v>
      </c>
      <c r="J913" s="8">
        <v>11.0</v>
      </c>
      <c r="K913" s="3">
        <v>12.0</v>
      </c>
      <c r="L913" s="5" t="s">
        <v>20</v>
      </c>
    </row>
    <row r="914">
      <c r="A914" s="2" t="s">
        <v>12</v>
      </c>
      <c r="B914" s="2" t="s">
        <v>13</v>
      </c>
      <c r="C914" s="3" t="s">
        <v>14</v>
      </c>
      <c r="D914" s="3" t="s">
        <v>1871</v>
      </c>
      <c r="E914" s="3" t="s">
        <v>1878</v>
      </c>
      <c r="F914" s="3" t="s">
        <v>1879</v>
      </c>
      <c r="G914" s="3">
        <v>2.0</v>
      </c>
      <c r="H914" s="3" t="s">
        <v>19</v>
      </c>
      <c r="I914" s="3" t="s">
        <v>19</v>
      </c>
      <c r="J914" s="8">
        <v>7.0</v>
      </c>
      <c r="K914" s="3">
        <v>7.0</v>
      </c>
      <c r="L914" s="5" t="s">
        <v>25</v>
      </c>
    </row>
    <row r="915">
      <c r="A915" s="2" t="s">
        <v>12</v>
      </c>
      <c r="B915" s="2" t="s">
        <v>26</v>
      </c>
      <c r="C915" s="3" t="s">
        <v>27</v>
      </c>
      <c r="D915" s="3" t="s">
        <v>1871</v>
      </c>
      <c r="E915" s="3" t="s">
        <v>1880</v>
      </c>
      <c r="F915" s="3" t="s">
        <v>1881</v>
      </c>
      <c r="G915" s="3">
        <v>2.0</v>
      </c>
      <c r="H915" s="3" t="s">
        <v>18</v>
      </c>
      <c r="I915" s="3" t="s">
        <v>18</v>
      </c>
      <c r="J915" s="8">
        <v>11.0</v>
      </c>
      <c r="K915" s="3">
        <v>12.0</v>
      </c>
      <c r="L915" s="5" t="s">
        <v>20</v>
      </c>
    </row>
    <row r="916">
      <c r="A916" s="2" t="s">
        <v>12</v>
      </c>
      <c r="B916" s="2" t="s">
        <v>26</v>
      </c>
      <c r="C916" s="3" t="s">
        <v>27</v>
      </c>
      <c r="D916" s="3" t="s">
        <v>1871</v>
      </c>
      <c r="E916" s="3" t="s">
        <v>1882</v>
      </c>
      <c r="F916" s="3" t="s">
        <v>1883</v>
      </c>
      <c r="G916" s="3">
        <v>2.0</v>
      </c>
      <c r="H916" s="3" t="s">
        <v>18</v>
      </c>
      <c r="I916" s="3" t="s">
        <v>19</v>
      </c>
      <c r="J916" s="8">
        <v>8.0</v>
      </c>
      <c r="K916" s="3">
        <v>9.0</v>
      </c>
      <c r="L916" s="5" t="s">
        <v>25</v>
      </c>
    </row>
    <row r="917">
      <c r="A917" s="2" t="s">
        <v>12</v>
      </c>
      <c r="B917" s="2" t="s">
        <v>26</v>
      </c>
      <c r="C917" s="3" t="s">
        <v>27</v>
      </c>
      <c r="D917" s="3" t="s">
        <v>1871</v>
      </c>
      <c r="E917" s="3" t="s">
        <v>1884</v>
      </c>
      <c r="F917" s="3" t="s">
        <v>1885</v>
      </c>
      <c r="G917" s="3">
        <v>1.0</v>
      </c>
      <c r="H917" s="3" t="s">
        <v>18</v>
      </c>
      <c r="I917" s="2"/>
      <c r="J917" s="8">
        <v>10.0</v>
      </c>
      <c r="K917" s="2"/>
      <c r="L917" s="5" t="s">
        <v>20</v>
      </c>
    </row>
    <row r="918">
      <c r="A918" s="2" t="s">
        <v>12</v>
      </c>
      <c r="B918" s="2" t="s">
        <v>26</v>
      </c>
      <c r="C918" s="3" t="s">
        <v>27</v>
      </c>
      <c r="D918" s="3" t="s">
        <v>1871</v>
      </c>
      <c r="E918" s="3" t="s">
        <v>1886</v>
      </c>
      <c r="F918" s="3" t="s">
        <v>1887</v>
      </c>
      <c r="G918" s="3">
        <v>2.0</v>
      </c>
      <c r="H918" s="3" t="s">
        <v>18</v>
      </c>
      <c r="I918" s="3" t="s">
        <v>18</v>
      </c>
      <c r="J918" s="8">
        <v>8.0</v>
      </c>
      <c r="K918" s="3">
        <v>9.0</v>
      </c>
      <c r="L918" s="5" t="s">
        <v>25</v>
      </c>
    </row>
    <row r="919">
      <c r="A919" s="2" t="s">
        <v>12</v>
      </c>
      <c r="B919" s="2" t="s">
        <v>26</v>
      </c>
      <c r="C919" s="3" t="s">
        <v>27</v>
      </c>
      <c r="D919" s="3" t="s">
        <v>1871</v>
      </c>
      <c r="E919" s="3" t="s">
        <v>1888</v>
      </c>
      <c r="F919" s="3" t="s">
        <v>1889</v>
      </c>
      <c r="G919" s="3">
        <v>2.0</v>
      </c>
      <c r="H919" s="3" t="s">
        <v>18</v>
      </c>
      <c r="I919" s="3" t="s">
        <v>18</v>
      </c>
      <c r="J919" s="8">
        <v>10.0</v>
      </c>
      <c r="K919" s="3">
        <v>11.0</v>
      </c>
      <c r="L919" s="5" t="s">
        <v>20</v>
      </c>
    </row>
    <row r="920">
      <c r="A920" s="2" t="s">
        <v>12</v>
      </c>
      <c r="B920" s="2" t="s">
        <v>26</v>
      </c>
      <c r="C920" s="3" t="s">
        <v>27</v>
      </c>
      <c r="D920" s="3" t="s">
        <v>1871</v>
      </c>
      <c r="E920" s="3" t="s">
        <v>1890</v>
      </c>
      <c r="F920" s="3" t="s">
        <v>1891</v>
      </c>
      <c r="G920" s="3">
        <v>2.0</v>
      </c>
      <c r="H920" s="3" t="s">
        <v>18</v>
      </c>
      <c r="I920" s="3" t="s">
        <v>18</v>
      </c>
      <c r="J920" s="8">
        <v>11.0</v>
      </c>
      <c r="K920" s="3">
        <v>12.0</v>
      </c>
      <c r="L920" s="5" t="s">
        <v>20</v>
      </c>
    </row>
    <row r="921">
      <c r="A921" s="2" t="s">
        <v>12</v>
      </c>
      <c r="B921" s="2" t="s">
        <v>26</v>
      </c>
      <c r="C921" s="3" t="s">
        <v>27</v>
      </c>
      <c r="D921" s="3" t="s">
        <v>1871</v>
      </c>
      <c r="E921" s="3" t="s">
        <v>1892</v>
      </c>
      <c r="F921" s="3" t="s">
        <v>1893</v>
      </c>
      <c r="G921" s="3">
        <v>2.0</v>
      </c>
      <c r="H921" s="3" t="s">
        <v>19</v>
      </c>
      <c r="I921" s="3" t="s">
        <v>19</v>
      </c>
      <c r="J921" s="8">
        <v>8.0</v>
      </c>
      <c r="K921" s="3">
        <v>9.0</v>
      </c>
      <c r="L921" s="5" t="s">
        <v>25</v>
      </c>
    </row>
    <row r="922">
      <c r="A922" s="2" t="s">
        <v>12</v>
      </c>
      <c r="B922" s="2" t="s">
        <v>26</v>
      </c>
      <c r="C922" s="3" t="s">
        <v>27</v>
      </c>
      <c r="D922" s="3" t="s">
        <v>1871</v>
      </c>
      <c r="E922" s="3" t="s">
        <v>1894</v>
      </c>
      <c r="F922" s="3" t="s">
        <v>1895</v>
      </c>
      <c r="G922" s="3">
        <v>2.0</v>
      </c>
      <c r="H922" s="3" t="s">
        <v>18</v>
      </c>
      <c r="I922" s="3" t="s">
        <v>18</v>
      </c>
      <c r="J922" s="8">
        <v>11.0</v>
      </c>
      <c r="K922" s="3">
        <v>12.0</v>
      </c>
      <c r="L922" s="5" t="s">
        <v>20</v>
      </c>
    </row>
    <row r="923">
      <c r="A923" s="2" t="s">
        <v>12</v>
      </c>
      <c r="B923" s="2" t="s">
        <v>26</v>
      </c>
      <c r="C923" s="3" t="s">
        <v>27</v>
      </c>
      <c r="D923" s="3" t="s">
        <v>1871</v>
      </c>
      <c r="E923" s="3" t="s">
        <v>1896</v>
      </c>
      <c r="F923" s="3" t="s">
        <v>1897</v>
      </c>
      <c r="G923" s="3">
        <v>2.0</v>
      </c>
      <c r="H923" s="3" t="s">
        <v>18</v>
      </c>
      <c r="I923" s="3" t="s">
        <v>18</v>
      </c>
      <c r="J923" s="8">
        <v>10.0</v>
      </c>
      <c r="K923" s="3">
        <v>11.0</v>
      </c>
      <c r="L923" s="5" t="s">
        <v>20</v>
      </c>
    </row>
    <row r="924">
      <c r="A924" s="2" t="s">
        <v>12</v>
      </c>
      <c r="B924" s="2" t="s">
        <v>26</v>
      </c>
      <c r="C924" s="3" t="s">
        <v>27</v>
      </c>
      <c r="D924" s="3" t="s">
        <v>1871</v>
      </c>
      <c r="E924" s="3" t="s">
        <v>1898</v>
      </c>
      <c r="F924" s="3" t="s">
        <v>1899</v>
      </c>
      <c r="G924" s="3">
        <v>2.0</v>
      </c>
      <c r="H924" s="3" t="s">
        <v>18</v>
      </c>
      <c r="I924" s="3" t="s">
        <v>18</v>
      </c>
      <c r="J924" s="8">
        <v>11.0</v>
      </c>
      <c r="K924" s="3">
        <v>12.0</v>
      </c>
      <c r="L924" s="5" t="s">
        <v>20</v>
      </c>
    </row>
    <row r="925">
      <c r="A925" s="2" t="s">
        <v>12</v>
      </c>
      <c r="B925" s="2" t="s">
        <v>26</v>
      </c>
      <c r="C925" s="3" t="s">
        <v>27</v>
      </c>
      <c r="D925" s="3" t="s">
        <v>1871</v>
      </c>
      <c r="E925" s="3" t="s">
        <v>1900</v>
      </c>
      <c r="F925" s="3" t="s">
        <v>1901</v>
      </c>
      <c r="G925" s="3">
        <v>2.0</v>
      </c>
      <c r="H925" s="3" t="s">
        <v>18</v>
      </c>
      <c r="I925" s="3" t="s">
        <v>18</v>
      </c>
      <c r="J925" s="8">
        <v>11.0</v>
      </c>
      <c r="K925" s="3">
        <v>12.0</v>
      </c>
      <c r="L925" s="5" t="s">
        <v>20</v>
      </c>
    </row>
    <row r="926">
      <c r="A926" s="2" t="s">
        <v>12</v>
      </c>
      <c r="B926" s="2" t="s">
        <v>26</v>
      </c>
      <c r="C926" s="3" t="s">
        <v>27</v>
      </c>
      <c r="D926" s="3" t="s">
        <v>1871</v>
      </c>
      <c r="E926" s="3" t="s">
        <v>1902</v>
      </c>
      <c r="F926" s="3" t="s">
        <v>1903</v>
      </c>
      <c r="G926" s="3">
        <v>1.0</v>
      </c>
      <c r="H926" s="3" t="s">
        <v>19</v>
      </c>
      <c r="I926" s="2"/>
      <c r="J926" s="8">
        <v>11.0</v>
      </c>
      <c r="K926" s="2"/>
      <c r="L926" s="5" t="s">
        <v>20</v>
      </c>
    </row>
    <row r="927">
      <c r="A927" s="2" t="s">
        <v>12</v>
      </c>
      <c r="B927" s="2" t="s">
        <v>26</v>
      </c>
      <c r="C927" s="3" t="s">
        <v>27</v>
      </c>
      <c r="D927" s="3" t="s">
        <v>1871</v>
      </c>
      <c r="E927" s="3" t="s">
        <v>1904</v>
      </c>
      <c r="F927" s="3" t="s">
        <v>1905</v>
      </c>
      <c r="G927" s="3">
        <v>1.0</v>
      </c>
      <c r="H927" s="3" t="s">
        <v>18</v>
      </c>
      <c r="I927" s="2"/>
      <c r="J927" s="8">
        <v>8.0</v>
      </c>
      <c r="K927" s="2"/>
      <c r="L927" s="5" t="s">
        <v>25</v>
      </c>
    </row>
    <row r="928">
      <c r="A928" s="2" t="s">
        <v>12</v>
      </c>
      <c r="B928" s="2" t="s">
        <v>26</v>
      </c>
      <c r="C928" s="3" t="s">
        <v>27</v>
      </c>
      <c r="D928" s="3" t="s">
        <v>1871</v>
      </c>
      <c r="E928" s="3" t="s">
        <v>1906</v>
      </c>
      <c r="F928" s="3" t="s">
        <v>1907</v>
      </c>
      <c r="G928" s="3">
        <v>2.0</v>
      </c>
      <c r="H928" s="3" t="s">
        <v>19</v>
      </c>
      <c r="I928" s="3" t="s">
        <v>19</v>
      </c>
      <c r="J928" s="8">
        <v>10.0</v>
      </c>
      <c r="K928" s="3">
        <v>11.0</v>
      </c>
      <c r="L928" s="5" t="s">
        <v>20</v>
      </c>
    </row>
    <row r="929">
      <c r="A929" s="2" t="s">
        <v>12</v>
      </c>
      <c r="B929" s="2" t="s">
        <v>26</v>
      </c>
      <c r="C929" s="3" t="s">
        <v>27</v>
      </c>
      <c r="D929" s="3" t="s">
        <v>1871</v>
      </c>
      <c r="E929" s="3" t="s">
        <v>1908</v>
      </c>
      <c r="F929" s="3" t="s">
        <v>1909</v>
      </c>
      <c r="G929" s="3">
        <v>2.0</v>
      </c>
      <c r="H929" s="3" t="s">
        <v>19</v>
      </c>
      <c r="I929" s="3" t="s">
        <v>19</v>
      </c>
      <c r="J929" s="8">
        <v>10.0</v>
      </c>
      <c r="K929" s="3">
        <v>11.0</v>
      </c>
      <c r="L929" s="5" t="s">
        <v>20</v>
      </c>
    </row>
    <row r="930">
      <c r="A930" s="2" t="s">
        <v>12</v>
      </c>
      <c r="B930" s="2" t="s">
        <v>60</v>
      </c>
      <c r="C930" s="3" t="s">
        <v>61</v>
      </c>
      <c r="D930" s="3" t="s">
        <v>1871</v>
      </c>
      <c r="E930" s="3" t="s">
        <v>1910</v>
      </c>
      <c r="F930" s="3" t="s">
        <v>1911</v>
      </c>
      <c r="G930" s="3">
        <v>1.0</v>
      </c>
      <c r="H930" s="3" t="s">
        <v>18</v>
      </c>
      <c r="I930" s="2"/>
      <c r="J930" s="8">
        <v>8.0</v>
      </c>
      <c r="K930" s="2"/>
      <c r="L930" s="5" t="s">
        <v>25</v>
      </c>
    </row>
    <row r="931">
      <c r="A931" s="2" t="s">
        <v>12</v>
      </c>
      <c r="B931" s="2" t="s">
        <v>60</v>
      </c>
      <c r="C931" s="3" t="s">
        <v>61</v>
      </c>
      <c r="D931" s="3" t="s">
        <v>1871</v>
      </c>
      <c r="E931" s="3" t="s">
        <v>1912</v>
      </c>
      <c r="F931" s="3" t="s">
        <v>1913</v>
      </c>
      <c r="G931" s="3">
        <v>2.0</v>
      </c>
      <c r="H931" s="3" t="s">
        <v>18</v>
      </c>
      <c r="I931" s="3" t="s">
        <v>18</v>
      </c>
      <c r="J931" s="8">
        <v>10.0</v>
      </c>
      <c r="K931" s="3">
        <v>11.0</v>
      </c>
      <c r="L931" s="5" t="s">
        <v>20</v>
      </c>
    </row>
    <row r="932">
      <c r="A932" s="2" t="s">
        <v>12</v>
      </c>
      <c r="B932" s="2" t="s">
        <v>60</v>
      </c>
      <c r="C932" s="3" t="s">
        <v>61</v>
      </c>
      <c r="D932" s="3" t="s">
        <v>1871</v>
      </c>
      <c r="E932" s="3" t="s">
        <v>1914</v>
      </c>
      <c r="F932" s="3" t="s">
        <v>1915</v>
      </c>
      <c r="G932" s="3">
        <v>2.0</v>
      </c>
      <c r="H932" s="3" t="s">
        <v>18</v>
      </c>
      <c r="I932" s="3" t="s">
        <v>18</v>
      </c>
      <c r="J932" s="8">
        <v>10.0</v>
      </c>
      <c r="K932" s="3">
        <v>11.0</v>
      </c>
      <c r="L932" s="5" t="s">
        <v>20</v>
      </c>
    </row>
    <row r="933">
      <c r="A933" s="2" t="s">
        <v>12</v>
      </c>
      <c r="B933" s="2" t="s">
        <v>60</v>
      </c>
      <c r="C933" s="3" t="s">
        <v>61</v>
      </c>
      <c r="D933" s="3" t="s">
        <v>1871</v>
      </c>
      <c r="E933" s="3" t="s">
        <v>1916</v>
      </c>
      <c r="F933" s="3" t="s">
        <v>1917</v>
      </c>
      <c r="G933" s="3">
        <v>2.0</v>
      </c>
      <c r="H933" s="3" t="s">
        <v>19</v>
      </c>
      <c r="I933" s="3" t="s">
        <v>19</v>
      </c>
      <c r="J933" s="8">
        <v>10.0</v>
      </c>
      <c r="K933" s="3">
        <v>11.0</v>
      </c>
      <c r="L933" s="5" t="s">
        <v>20</v>
      </c>
    </row>
    <row r="934">
      <c r="A934" s="2" t="s">
        <v>12</v>
      </c>
      <c r="B934" s="2" t="s">
        <v>60</v>
      </c>
      <c r="C934" s="3" t="s">
        <v>61</v>
      </c>
      <c r="D934" s="3" t="s">
        <v>1871</v>
      </c>
      <c r="E934" s="3" t="s">
        <v>1918</v>
      </c>
      <c r="F934" s="3" t="s">
        <v>1919</v>
      </c>
      <c r="G934" s="3">
        <v>2.0</v>
      </c>
      <c r="H934" s="3" t="s">
        <v>18</v>
      </c>
      <c r="I934" s="3" t="s">
        <v>19</v>
      </c>
      <c r="J934" s="8">
        <v>8.0</v>
      </c>
      <c r="K934" s="3">
        <v>9.0</v>
      </c>
      <c r="L934" s="5" t="s">
        <v>25</v>
      </c>
    </row>
    <row r="935">
      <c r="A935" s="2" t="s">
        <v>12</v>
      </c>
      <c r="B935" s="2" t="s">
        <v>60</v>
      </c>
      <c r="C935" s="3" t="s">
        <v>61</v>
      </c>
      <c r="D935" s="3" t="s">
        <v>1871</v>
      </c>
      <c r="E935" s="3" t="s">
        <v>1920</v>
      </c>
      <c r="F935" s="3" t="s">
        <v>1921</v>
      </c>
      <c r="G935" s="3">
        <v>2.0</v>
      </c>
      <c r="H935" s="3" t="s">
        <v>18</v>
      </c>
      <c r="I935" s="3" t="s">
        <v>18</v>
      </c>
      <c r="J935" s="8">
        <v>10.0</v>
      </c>
      <c r="K935" s="3">
        <v>11.0</v>
      </c>
      <c r="L935" s="5" t="s">
        <v>20</v>
      </c>
    </row>
    <row r="936">
      <c r="A936" s="2" t="s">
        <v>12</v>
      </c>
      <c r="B936" s="2" t="s">
        <v>60</v>
      </c>
      <c r="C936" s="3" t="s">
        <v>61</v>
      </c>
      <c r="D936" s="3" t="s">
        <v>1871</v>
      </c>
      <c r="E936" s="3" t="s">
        <v>1922</v>
      </c>
      <c r="F936" s="3" t="s">
        <v>1923</v>
      </c>
      <c r="G936" s="3">
        <v>2.0</v>
      </c>
      <c r="H936" s="3" t="s">
        <v>19</v>
      </c>
      <c r="I936" s="3" t="s">
        <v>18</v>
      </c>
      <c r="J936" s="8">
        <v>11.0</v>
      </c>
      <c r="K936" s="3">
        <v>12.0</v>
      </c>
      <c r="L936" s="5" t="s">
        <v>20</v>
      </c>
    </row>
    <row r="937">
      <c r="A937" s="2" t="s">
        <v>12</v>
      </c>
      <c r="B937" s="2" t="s">
        <v>60</v>
      </c>
      <c r="C937" s="3" t="s">
        <v>61</v>
      </c>
      <c r="D937" s="3" t="s">
        <v>1871</v>
      </c>
      <c r="E937" s="3" t="s">
        <v>1924</v>
      </c>
      <c r="F937" s="3" t="s">
        <v>1925</v>
      </c>
      <c r="G937" s="3">
        <v>2.0</v>
      </c>
      <c r="H937" s="3" t="s">
        <v>19</v>
      </c>
      <c r="I937" s="3" t="s">
        <v>19</v>
      </c>
      <c r="J937" s="8">
        <v>10.0</v>
      </c>
      <c r="K937" s="3">
        <v>8.0</v>
      </c>
      <c r="L937" s="5" t="s">
        <v>20</v>
      </c>
    </row>
    <row r="938">
      <c r="A938" s="2" t="s">
        <v>12</v>
      </c>
      <c r="B938" s="2" t="s">
        <v>60</v>
      </c>
      <c r="C938" s="3" t="s">
        <v>61</v>
      </c>
      <c r="D938" s="3" t="s">
        <v>1871</v>
      </c>
      <c r="E938" s="3" t="s">
        <v>1926</v>
      </c>
      <c r="F938" s="3" t="s">
        <v>1927</v>
      </c>
      <c r="G938" s="3">
        <v>2.0</v>
      </c>
      <c r="H938" s="3" t="s">
        <v>18</v>
      </c>
      <c r="I938" s="3" t="s">
        <v>18</v>
      </c>
      <c r="J938" s="8">
        <v>10.0</v>
      </c>
      <c r="K938" s="3">
        <v>11.0</v>
      </c>
      <c r="L938" s="5" t="s">
        <v>20</v>
      </c>
    </row>
    <row r="939">
      <c r="A939" s="2" t="s">
        <v>12</v>
      </c>
      <c r="B939" s="2" t="s">
        <v>60</v>
      </c>
      <c r="C939" s="3" t="s">
        <v>61</v>
      </c>
      <c r="D939" s="3" t="s">
        <v>1871</v>
      </c>
      <c r="E939" s="3" t="s">
        <v>1928</v>
      </c>
      <c r="F939" s="3" t="s">
        <v>1929</v>
      </c>
      <c r="G939" s="3">
        <v>1.0</v>
      </c>
      <c r="H939" s="3" t="s">
        <v>18</v>
      </c>
      <c r="I939" s="2"/>
      <c r="J939" s="8">
        <v>7.0</v>
      </c>
      <c r="K939" s="2"/>
      <c r="L939" s="5" t="s">
        <v>25</v>
      </c>
    </row>
    <row r="940">
      <c r="A940" s="2" t="s">
        <v>12</v>
      </c>
      <c r="B940" s="2" t="s">
        <v>60</v>
      </c>
      <c r="C940" s="3" t="s">
        <v>61</v>
      </c>
      <c r="D940" s="3" t="s">
        <v>1871</v>
      </c>
      <c r="E940" s="3" t="s">
        <v>1930</v>
      </c>
      <c r="F940" s="3" t="s">
        <v>1931</v>
      </c>
      <c r="G940" s="3">
        <v>2.0</v>
      </c>
      <c r="H940" s="3" t="s">
        <v>18</v>
      </c>
      <c r="I940" s="3" t="s">
        <v>18</v>
      </c>
      <c r="J940" s="8">
        <v>11.0</v>
      </c>
      <c r="K940" s="3">
        <v>12.0</v>
      </c>
      <c r="L940" s="5" t="s">
        <v>20</v>
      </c>
    </row>
    <row r="941">
      <c r="A941" s="2" t="s">
        <v>12</v>
      </c>
      <c r="B941" s="2" t="s">
        <v>60</v>
      </c>
      <c r="C941" s="3" t="s">
        <v>61</v>
      </c>
      <c r="D941" s="3" t="s">
        <v>1871</v>
      </c>
      <c r="E941" s="3" t="s">
        <v>1932</v>
      </c>
      <c r="F941" s="3" t="s">
        <v>1933</v>
      </c>
      <c r="G941" s="3">
        <v>2.0</v>
      </c>
      <c r="H941" s="3" t="s">
        <v>19</v>
      </c>
      <c r="I941" s="3" t="s">
        <v>19</v>
      </c>
      <c r="J941" s="8">
        <v>10.0</v>
      </c>
      <c r="K941" s="3">
        <v>11.0</v>
      </c>
      <c r="L941" s="5" t="s">
        <v>20</v>
      </c>
    </row>
    <row r="942">
      <c r="A942" s="2" t="s">
        <v>12</v>
      </c>
      <c r="B942" s="2" t="s">
        <v>60</v>
      </c>
      <c r="C942" s="3" t="s">
        <v>61</v>
      </c>
      <c r="D942" s="3" t="s">
        <v>1871</v>
      </c>
      <c r="E942" s="3" t="s">
        <v>1934</v>
      </c>
      <c r="F942" s="3" t="s">
        <v>1935</v>
      </c>
      <c r="G942" s="3">
        <v>2.0</v>
      </c>
      <c r="H942" s="3" t="s">
        <v>18</v>
      </c>
      <c r="I942" s="3" t="s">
        <v>18</v>
      </c>
      <c r="J942" s="8">
        <v>11.0</v>
      </c>
      <c r="K942" s="3">
        <v>12.0</v>
      </c>
      <c r="L942" s="5" t="s">
        <v>20</v>
      </c>
    </row>
    <row r="943">
      <c r="A943" s="2" t="s">
        <v>12</v>
      </c>
      <c r="B943" s="2" t="s">
        <v>60</v>
      </c>
      <c r="C943" s="3" t="s">
        <v>61</v>
      </c>
      <c r="D943" s="3" t="s">
        <v>1871</v>
      </c>
      <c r="E943" s="3" t="s">
        <v>1936</v>
      </c>
      <c r="F943" s="3" t="s">
        <v>1937</v>
      </c>
      <c r="G943" s="3">
        <v>1.0</v>
      </c>
      <c r="H943" s="3" t="s">
        <v>19</v>
      </c>
      <c r="I943" s="2"/>
      <c r="J943" s="8">
        <v>8.0</v>
      </c>
      <c r="K943" s="2"/>
      <c r="L943" s="5" t="s">
        <v>25</v>
      </c>
    </row>
    <row r="944">
      <c r="A944" s="2" t="s">
        <v>12</v>
      </c>
      <c r="B944" s="2" t="s">
        <v>60</v>
      </c>
      <c r="C944" s="3" t="s">
        <v>61</v>
      </c>
      <c r="D944" s="3" t="s">
        <v>1871</v>
      </c>
      <c r="E944" s="3" t="s">
        <v>1938</v>
      </c>
      <c r="F944" s="3" t="s">
        <v>1939</v>
      </c>
      <c r="G944" s="3">
        <v>1.0</v>
      </c>
      <c r="H944" s="3" t="s">
        <v>18</v>
      </c>
      <c r="I944" s="2"/>
      <c r="J944" s="8">
        <v>10.0</v>
      </c>
      <c r="K944" s="2"/>
      <c r="L944" s="5" t="s">
        <v>20</v>
      </c>
    </row>
    <row r="945">
      <c r="A945" s="2" t="s">
        <v>12</v>
      </c>
      <c r="B945" s="2" t="s">
        <v>60</v>
      </c>
      <c r="C945" s="3" t="s">
        <v>61</v>
      </c>
      <c r="D945" s="3" t="s">
        <v>1871</v>
      </c>
      <c r="E945" s="3" t="s">
        <v>1940</v>
      </c>
      <c r="F945" s="3" t="s">
        <v>1941</v>
      </c>
      <c r="G945" s="3">
        <v>2.0</v>
      </c>
      <c r="H945" s="3" t="s">
        <v>18</v>
      </c>
      <c r="I945" s="3" t="s">
        <v>18</v>
      </c>
      <c r="J945" s="8">
        <v>11.0</v>
      </c>
      <c r="K945" s="3">
        <v>12.0</v>
      </c>
      <c r="L945" s="5" t="s">
        <v>20</v>
      </c>
    </row>
    <row r="946">
      <c r="A946" s="2" t="s">
        <v>12</v>
      </c>
      <c r="B946" s="2" t="s">
        <v>68</v>
      </c>
      <c r="C946" s="3" t="s">
        <v>69</v>
      </c>
      <c r="D946" s="3" t="s">
        <v>1871</v>
      </c>
      <c r="E946" s="3" t="s">
        <v>1942</v>
      </c>
      <c r="F946" s="3" t="s">
        <v>1943</v>
      </c>
      <c r="G946" s="3">
        <v>1.0</v>
      </c>
      <c r="H946" s="3" t="s">
        <v>19</v>
      </c>
      <c r="I946" s="2"/>
      <c r="J946" s="8">
        <v>7.0</v>
      </c>
      <c r="K946" s="2"/>
      <c r="L946" s="5" t="s">
        <v>25</v>
      </c>
    </row>
    <row r="947">
      <c r="A947" s="2" t="s">
        <v>12</v>
      </c>
      <c r="B947" s="2" t="s">
        <v>68</v>
      </c>
      <c r="C947" s="3" t="s">
        <v>69</v>
      </c>
      <c r="D947" s="3" t="s">
        <v>1871</v>
      </c>
      <c r="E947" s="3" t="s">
        <v>1944</v>
      </c>
      <c r="F947" s="3" t="s">
        <v>1945</v>
      </c>
      <c r="G947" s="3">
        <v>2.0</v>
      </c>
      <c r="H947" s="3" t="s">
        <v>18</v>
      </c>
      <c r="I947" s="3" t="s">
        <v>18</v>
      </c>
      <c r="J947" s="8">
        <v>8.0</v>
      </c>
      <c r="K947" s="3">
        <v>9.0</v>
      </c>
      <c r="L947" s="5" t="s">
        <v>25</v>
      </c>
    </row>
    <row r="948">
      <c r="A948" s="2" t="s">
        <v>12</v>
      </c>
      <c r="B948" s="2" t="s">
        <v>68</v>
      </c>
      <c r="C948" s="3" t="s">
        <v>69</v>
      </c>
      <c r="D948" s="3" t="s">
        <v>1871</v>
      </c>
      <c r="E948" s="3" t="s">
        <v>1946</v>
      </c>
      <c r="F948" s="3" t="s">
        <v>1947</v>
      </c>
      <c r="G948" s="3">
        <v>1.0</v>
      </c>
      <c r="H948" s="3" t="s">
        <v>18</v>
      </c>
      <c r="I948" s="2"/>
      <c r="J948" s="8">
        <v>10.0</v>
      </c>
      <c r="K948" s="2"/>
      <c r="L948" s="5" t="s">
        <v>20</v>
      </c>
    </row>
    <row r="949">
      <c r="A949" s="2" t="s">
        <v>12</v>
      </c>
      <c r="B949" s="2" t="s">
        <v>68</v>
      </c>
      <c r="C949" s="3" t="s">
        <v>69</v>
      </c>
      <c r="D949" s="3" t="s">
        <v>1871</v>
      </c>
      <c r="E949" s="3" t="s">
        <v>1948</v>
      </c>
      <c r="F949" s="3" t="s">
        <v>1949</v>
      </c>
      <c r="G949" s="3">
        <v>2.0</v>
      </c>
      <c r="H949" s="3" t="s">
        <v>18</v>
      </c>
      <c r="I949" s="3" t="s">
        <v>18</v>
      </c>
      <c r="J949" s="8">
        <v>8.0</v>
      </c>
      <c r="K949" s="3">
        <v>9.0</v>
      </c>
      <c r="L949" s="5" t="s">
        <v>25</v>
      </c>
    </row>
    <row r="950">
      <c r="A950" s="2" t="s">
        <v>12</v>
      </c>
      <c r="B950" s="2" t="s">
        <v>68</v>
      </c>
      <c r="C950" s="3" t="s">
        <v>69</v>
      </c>
      <c r="D950" s="3" t="s">
        <v>1871</v>
      </c>
      <c r="E950" s="3" t="s">
        <v>1950</v>
      </c>
      <c r="F950" s="3" t="s">
        <v>1951</v>
      </c>
      <c r="G950" s="3">
        <v>2.0</v>
      </c>
      <c r="H950" s="3" t="s">
        <v>18</v>
      </c>
      <c r="I950" s="3" t="s">
        <v>18</v>
      </c>
      <c r="J950" s="8">
        <v>11.0</v>
      </c>
      <c r="K950" s="3">
        <v>12.0</v>
      </c>
      <c r="L950" s="5" t="s">
        <v>20</v>
      </c>
    </row>
    <row r="951">
      <c r="A951" s="2" t="s">
        <v>12</v>
      </c>
      <c r="B951" s="2" t="s">
        <v>68</v>
      </c>
      <c r="C951" s="3" t="s">
        <v>69</v>
      </c>
      <c r="D951" s="3" t="s">
        <v>1871</v>
      </c>
      <c r="E951" s="3" t="s">
        <v>1952</v>
      </c>
      <c r="F951" s="3" t="s">
        <v>1953</v>
      </c>
      <c r="G951" s="3">
        <v>2.0</v>
      </c>
      <c r="H951" s="3" t="s">
        <v>18</v>
      </c>
      <c r="I951" s="3" t="s">
        <v>18</v>
      </c>
      <c r="J951" s="8">
        <v>7.0</v>
      </c>
      <c r="K951" s="3">
        <v>8.0</v>
      </c>
      <c r="L951" s="5" t="s">
        <v>25</v>
      </c>
    </row>
    <row r="952">
      <c r="A952" s="2" t="s">
        <v>12</v>
      </c>
      <c r="B952" s="2" t="s">
        <v>68</v>
      </c>
      <c r="C952" s="3" t="s">
        <v>69</v>
      </c>
      <c r="D952" s="3" t="s">
        <v>1871</v>
      </c>
      <c r="E952" s="3" t="s">
        <v>1954</v>
      </c>
      <c r="F952" s="3" t="s">
        <v>1955</v>
      </c>
      <c r="G952" s="3">
        <v>2.0</v>
      </c>
      <c r="H952" s="3" t="s">
        <v>18</v>
      </c>
      <c r="I952" s="3" t="s">
        <v>18</v>
      </c>
      <c r="J952" s="8">
        <v>8.0</v>
      </c>
      <c r="K952" s="3">
        <v>9.0</v>
      </c>
      <c r="L952" s="5" t="s">
        <v>25</v>
      </c>
    </row>
    <row r="953">
      <c r="A953" s="2" t="s">
        <v>12</v>
      </c>
      <c r="B953" s="2" t="s">
        <v>68</v>
      </c>
      <c r="C953" s="3" t="s">
        <v>69</v>
      </c>
      <c r="D953" s="3" t="s">
        <v>1871</v>
      </c>
      <c r="E953" s="3" t="s">
        <v>1956</v>
      </c>
      <c r="F953" s="3" t="s">
        <v>1957</v>
      </c>
      <c r="G953" s="3">
        <v>2.0</v>
      </c>
      <c r="H953" s="3" t="s">
        <v>18</v>
      </c>
      <c r="I953" s="3" t="s">
        <v>18</v>
      </c>
      <c r="J953" s="8">
        <v>11.0</v>
      </c>
      <c r="K953" s="3">
        <v>12.0</v>
      </c>
      <c r="L953" s="5" t="s">
        <v>20</v>
      </c>
    </row>
    <row r="954">
      <c r="A954" s="2" t="s">
        <v>12</v>
      </c>
      <c r="B954" s="2" t="s">
        <v>68</v>
      </c>
      <c r="C954" s="3" t="s">
        <v>69</v>
      </c>
      <c r="D954" s="3" t="s">
        <v>1871</v>
      </c>
      <c r="E954" s="3" t="s">
        <v>1958</v>
      </c>
      <c r="F954" s="3" t="s">
        <v>1959</v>
      </c>
      <c r="G954" s="3">
        <v>1.0</v>
      </c>
      <c r="H954" s="3" t="s">
        <v>18</v>
      </c>
      <c r="I954" s="2"/>
      <c r="J954" s="8">
        <v>10.0</v>
      </c>
      <c r="K954" s="2"/>
      <c r="L954" s="5" t="s">
        <v>20</v>
      </c>
    </row>
    <row r="955">
      <c r="A955" s="2" t="s">
        <v>12</v>
      </c>
      <c r="B955" s="2" t="s">
        <v>68</v>
      </c>
      <c r="C955" s="3" t="s">
        <v>69</v>
      </c>
      <c r="D955" s="3" t="s">
        <v>1871</v>
      </c>
      <c r="E955" s="3" t="s">
        <v>1960</v>
      </c>
      <c r="F955" s="3" t="s">
        <v>1961</v>
      </c>
      <c r="G955" s="3">
        <v>2.0</v>
      </c>
      <c r="H955" s="3" t="s">
        <v>19</v>
      </c>
      <c r="I955" s="3" t="s">
        <v>19</v>
      </c>
      <c r="J955" s="8">
        <v>8.0</v>
      </c>
      <c r="K955" s="3">
        <v>9.0</v>
      </c>
      <c r="L955" s="5" t="s">
        <v>25</v>
      </c>
    </row>
    <row r="956">
      <c r="A956" s="2" t="s">
        <v>12</v>
      </c>
      <c r="B956" s="2" t="s">
        <v>68</v>
      </c>
      <c r="C956" s="3" t="s">
        <v>69</v>
      </c>
      <c r="D956" s="3" t="s">
        <v>1871</v>
      </c>
      <c r="E956" s="3" t="s">
        <v>1962</v>
      </c>
      <c r="F956" s="3" t="s">
        <v>1963</v>
      </c>
      <c r="G956" s="3">
        <v>2.0</v>
      </c>
      <c r="H956" s="3" t="s">
        <v>18</v>
      </c>
      <c r="I956" s="3" t="s">
        <v>18</v>
      </c>
      <c r="J956" s="8">
        <v>9.0</v>
      </c>
      <c r="K956" s="3">
        <v>10.0</v>
      </c>
      <c r="L956" s="5" t="s">
        <v>25</v>
      </c>
    </row>
    <row r="957">
      <c r="A957" s="2" t="s">
        <v>12</v>
      </c>
      <c r="B957" s="2" t="s">
        <v>68</v>
      </c>
      <c r="C957" s="3" t="s">
        <v>69</v>
      </c>
      <c r="D957" s="3" t="s">
        <v>1871</v>
      </c>
      <c r="E957" s="3" t="s">
        <v>1964</v>
      </c>
      <c r="F957" s="3" t="s">
        <v>1965</v>
      </c>
      <c r="G957" s="3">
        <v>2.0</v>
      </c>
      <c r="H957" s="3" t="s">
        <v>18</v>
      </c>
      <c r="I957" s="3" t="s">
        <v>18</v>
      </c>
      <c r="J957" s="8">
        <v>8.0</v>
      </c>
      <c r="K957" s="3">
        <v>9.0</v>
      </c>
      <c r="L957" s="5" t="s">
        <v>25</v>
      </c>
    </row>
    <row r="958">
      <c r="A958" s="2" t="s">
        <v>12</v>
      </c>
      <c r="B958" s="2" t="s">
        <v>68</v>
      </c>
      <c r="C958" s="3" t="s">
        <v>69</v>
      </c>
      <c r="D958" s="3" t="s">
        <v>1871</v>
      </c>
      <c r="E958" s="3" t="s">
        <v>1966</v>
      </c>
      <c r="F958" s="3" t="s">
        <v>1967</v>
      </c>
      <c r="G958" s="3">
        <v>2.0</v>
      </c>
      <c r="H958" s="3" t="s">
        <v>18</v>
      </c>
      <c r="I958" s="3" t="s">
        <v>18</v>
      </c>
      <c r="J958" s="8">
        <v>8.0</v>
      </c>
      <c r="K958" s="3">
        <v>9.0</v>
      </c>
      <c r="L958" s="5" t="s">
        <v>25</v>
      </c>
    </row>
    <row r="959">
      <c r="A959" s="2" t="s">
        <v>12</v>
      </c>
      <c r="B959" s="2" t="s">
        <v>68</v>
      </c>
      <c r="C959" s="3" t="s">
        <v>69</v>
      </c>
      <c r="D959" s="3" t="s">
        <v>1871</v>
      </c>
      <c r="E959" s="3" t="s">
        <v>1968</v>
      </c>
      <c r="F959" s="3" t="s">
        <v>1969</v>
      </c>
      <c r="G959" s="3">
        <v>2.0</v>
      </c>
      <c r="H959" s="3" t="s">
        <v>18</v>
      </c>
      <c r="I959" s="3" t="s">
        <v>18</v>
      </c>
      <c r="J959" s="8">
        <v>8.0</v>
      </c>
      <c r="K959" s="3">
        <v>9.0</v>
      </c>
      <c r="L959" s="5" t="s">
        <v>25</v>
      </c>
    </row>
    <row r="960">
      <c r="A960" s="2" t="s">
        <v>12</v>
      </c>
      <c r="B960" s="2" t="s">
        <v>68</v>
      </c>
      <c r="C960" s="3" t="s">
        <v>69</v>
      </c>
      <c r="D960" s="3" t="s">
        <v>1871</v>
      </c>
      <c r="E960" s="3" t="s">
        <v>1970</v>
      </c>
      <c r="F960" s="3" t="s">
        <v>1971</v>
      </c>
      <c r="G960" s="3">
        <v>2.0</v>
      </c>
      <c r="H960" s="3" t="s">
        <v>18</v>
      </c>
      <c r="I960" s="3" t="s">
        <v>18</v>
      </c>
      <c r="J960" s="8">
        <v>11.0</v>
      </c>
      <c r="K960" s="3">
        <v>12.0</v>
      </c>
      <c r="L960" s="5" t="s">
        <v>20</v>
      </c>
    </row>
    <row r="961">
      <c r="A961" s="2" t="s">
        <v>12</v>
      </c>
      <c r="B961" s="2" t="s">
        <v>68</v>
      </c>
      <c r="C961" s="3" t="s">
        <v>69</v>
      </c>
      <c r="D961" s="3" t="s">
        <v>1871</v>
      </c>
      <c r="E961" s="3" t="s">
        <v>1972</v>
      </c>
      <c r="F961" s="3" t="s">
        <v>1973</v>
      </c>
      <c r="G961" s="3">
        <v>2.0</v>
      </c>
      <c r="H961" s="3" t="s">
        <v>18</v>
      </c>
      <c r="I961" s="3" t="s">
        <v>18</v>
      </c>
      <c r="J961" s="8">
        <v>7.0</v>
      </c>
      <c r="K961" s="3">
        <v>8.0</v>
      </c>
      <c r="L961" s="5" t="s">
        <v>25</v>
      </c>
    </row>
    <row r="962">
      <c r="A962" s="2" t="s">
        <v>12</v>
      </c>
      <c r="B962" s="2" t="s">
        <v>78</v>
      </c>
      <c r="C962" s="3" t="s">
        <v>79</v>
      </c>
      <c r="D962" s="3" t="s">
        <v>1871</v>
      </c>
      <c r="E962" s="3" t="s">
        <v>1974</v>
      </c>
      <c r="F962" s="3" t="s">
        <v>1975</v>
      </c>
      <c r="G962" s="3">
        <v>2.0</v>
      </c>
      <c r="H962" s="3" t="s">
        <v>18</v>
      </c>
      <c r="I962" s="3" t="s">
        <v>18</v>
      </c>
      <c r="J962" s="8">
        <v>11.0</v>
      </c>
      <c r="K962" s="3">
        <v>12.0</v>
      </c>
      <c r="L962" s="5" t="s">
        <v>20</v>
      </c>
    </row>
    <row r="963">
      <c r="A963" s="2" t="s">
        <v>12</v>
      </c>
      <c r="B963" s="2" t="s">
        <v>78</v>
      </c>
      <c r="C963" s="3" t="s">
        <v>79</v>
      </c>
      <c r="D963" s="3" t="s">
        <v>1871</v>
      </c>
      <c r="E963" s="3" t="s">
        <v>1976</v>
      </c>
      <c r="F963" s="3" t="s">
        <v>1977</v>
      </c>
      <c r="G963" s="3">
        <v>2.0</v>
      </c>
      <c r="H963" s="3" t="s">
        <v>19</v>
      </c>
      <c r="I963" s="3" t="s">
        <v>18</v>
      </c>
      <c r="J963" s="8">
        <v>11.0</v>
      </c>
      <c r="K963" s="3">
        <v>12.0</v>
      </c>
      <c r="L963" s="5" t="s">
        <v>20</v>
      </c>
    </row>
    <row r="964">
      <c r="A964" s="2" t="s">
        <v>12</v>
      </c>
      <c r="B964" s="2" t="s">
        <v>78</v>
      </c>
      <c r="C964" s="3" t="s">
        <v>79</v>
      </c>
      <c r="D964" s="3" t="s">
        <v>1871</v>
      </c>
      <c r="E964" s="3" t="s">
        <v>1978</v>
      </c>
      <c r="F964" s="3" t="s">
        <v>1979</v>
      </c>
      <c r="G964" s="3">
        <v>1.0</v>
      </c>
      <c r="H964" s="3" t="s">
        <v>18</v>
      </c>
      <c r="I964" s="2"/>
      <c r="J964" s="8">
        <v>11.0</v>
      </c>
      <c r="K964" s="2"/>
      <c r="L964" s="5" t="s">
        <v>20</v>
      </c>
    </row>
    <row r="965">
      <c r="A965" s="2" t="s">
        <v>12</v>
      </c>
      <c r="B965" s="2" t="s">
        <v>78</v>
      </c>
      <c r="C965" s="3" t="s">
        <v>79</v>
      </c>
      <c r="D965" s="3" t="s">
        <v>1871</v>
      </c>
      <c r="E965" s="3" t="s">
        <v>1980</v>
      </c>
      <c r="F965" s="3" t="s">
        <v>1981</v>
      </c>
      <c r="G965" s="3">
        <v>2.0</v>
      </c>
      <c r="H965" s="3" t="s">
        <v>19</v>
      </c>
      <c r="I965" s="3" t="s">
        <v>18</v>
      </c>
      <c r="J965" s="8">
        <v>11.0</v>
      </c>
      <c r="K965" s="3">
        <v>12.0</v>
      </c>
      <c r="L965" s="5" t="s">
        <v>20</v>
      </c>
    </row>
    <row r="966">
      <c r="A966" s="2" t="s">
        <v>12</v>
      </c>
      <c r="B966" s="2" t="s">
        <v>78</v>
      </c>
      <c r="C966" s="3" t="s">
        <v>79</v>
      </c>
      <c r="D966" s="3" t="s">
        <v>1871</v>
      </c>
      <c r="E966" s="3" t="s">
        <v>1982</v>
      </c>
      <c r="F966" s="3" t="s">
        <v>1983</v>
      </c>
      <c r="G966" s="3">
        <v>2.0</v>
      </c>
      <c r="H966" s="3" t="s">
        <v>18</v>
      </c>
      <c r="I966" s="3" t="s">
        <v>18</v>
      </c>
      <c r="J966" s="8">
        <v>10.0</v>
      </c>
      <c r="K966" s="3">
        <v>11.0</v>
      </c>
      <c r="L966" s="5" t="s">
        <v>20</v>
      </c>
    </row>
    <row r="967">
      <c r="A967" s="2" t="s">
        <v>12</v>
      </c>
      <c r="B967" s="2" t="s">
        <v>78</v>
      </c>
      <c r="C967" s="3" t="s">
        <v>79</v>
      </c>
      <c r="D967" s="3" t="s">
        <v>1871</v>
      </c>
      <c r="E967" s="3" t="s">
        <v>1984</v>
      </c>
      <c r="F967" s="3" t="s">
        <v>1985</v>
      </c>
      <c r="G967" s="3">
        <v>2.0</v>
      </c>
      <c r="H967" s="3" t="s">
        <v>18</v>
      </c>
      <c r="I967" s="3" t="s">
        <v>19</v>
      </c>
      <c r="J967" s="8">
        <v>11.0</v>
      </c>
      <c r="K967" s="3">
        <v>12.0</v>
      </c>
      <c r="L967" s="5" t="s">
        <v>20</v>
      </c>
    </row>
    <row r="968">
      <c r="A968" s="2" t="s">
        <v>12</v>
      </c>
      <c r="B968" s="2" t="s">
        <v>82</v>
      </c>
      <c r="C968" s="3" t="s">
        <v>1986</v>
      </c>
      <c r="D968" s="3" t="s">
        <v>1871</v>
      </c>
      <c r="E968" s="3" t="s">
        <v>1987</v>
      </c>
      <c r="F968" s="3" t="s">
        <v>1988</v>
      </c>
      <c r="G968" s="3">
        <v>2.0</v>
      </c>
      <c r="H968" s="3" t="s">
        <v>18</v>
      </c>
      <c r="I968" s="3" t="s">
        <v>18</v>
      </c>
      <c r="J968" s="8">
        <v>10.0</v>
      </c>
      <c r="K968" s="3">
        <v>11.0</v>
      </c>
      <c r="L968" s="5" t="s">
        <v>20</v>
      </c>
    </row>
    <row r="969">
      <c r="A969" s="2" t="s">
        <v>12</v>
      </c>
      <c r="B969" s="2" t="s">
        <v>82</v>
      </c>
      <c r="C969" s="3" t="s">
        <v>1986</v>
      </c>
      <c r="D969" s="3" t="s">
        <v>1871</v>
      </c>
      <c r="E969" s="3" t="s">
        <v>1989</v>
      </c>
      <c r="F969" s="3" t="s">
        <v>1990</v>
      </c>
      <c r="G969" s="3">
        <v>1.0</v>
      </c>
      <c r="H969" s="3" t="s">
        <v>18</v>
      </c>
      <c r="I969" s="2"/>
      <c r="J969" s="8">
        <v>8.0</v>
      </c>
      <c r="K969" s="2"/>
      <c r="L969" s="5" t="s">
        <v>25</v>
      </c>
    </row>
    <row r="970">
      <c r="A970" s="2" t="s">
        <v>12</v>
      </c>
      <c r="B970" s="2" t="s">
        <v>82</v>
      </c>
      <c r="C970" s="3" t="s">
        <v>1986</v>
      </c>
      <c r="D970" s="3" t="s">
        <v>1871</v>
      </c>
      <c r="E970" s="3" t="s">
        <v>1991</v>
      </c>
      <c r="F970" s="3" t="s">
        <v>1992</v>
      </c>
      <c r="G970" s="3">
        <v>2.0</v>
      </c>
      <c r="H970" s="3" t="s">
        <v>18</v>
      </c>
      <c r="I970" s="3" t="s">
        <v>18</v>
      </c>
      <c r="J970" s="8">
        <v>10.0</v>
      </c>
      <c r="K970" s="3">
        <v>11.0</v>
      </c>
      <c r="L970" s="5" t="s">
        <v>20</v>
      </c>
    </row>
    <row r="971">
      <c r="A971" s="2" t="s">
        <v>12</v>
      </c>
      <c r="B971" s="2" t="s">
        <v>82</v>
      </c>
      <c r="C971" s="3" t="s">
        <v>1986</v>
      </c>
      <c r="D971" s="3" t="s">
        <v>1871</v>
      </c>
      <c r="E971" s="3" t="s">
        <v>1993</v>
      </c>
      <c r="F971" s="3" t="s">
        <v>1994</v>
      </c>
      <c r="G971" s="3">
        <v>2.0</v>
      </c>
      <c r="H971" s="3" t="s">
        <v>18</v>
      </c>
      <c r="I971" s="3" t="s">
        <v>18</v>
      </c>
      <c r="J971" s="8">
        <v>8.0</v>
      </c>
      <c r="K971" s="3">
        <v>9.0</v>
      </c>
      <c r="L971" s="5" t="s">
        <v>25</v>
      </c>
    </row>
    <row r="972">
      <c r="A972" s="2" t="s">
        <v>12</v>
      </c>
      <c r="B972" s="2" t="s">
        <v>82</v>
      </c>
      <c r="C972" s="3" t="s">
        <v>1986</v>
      </c>
      <c r="D972" s="3" t="s">
        <v>1871</v>
      </c>
      <c r="E972" s="3" t="s">
        <v>1995</v>
      </c>
      <c r="F972" s="3" t="s">
        <v>1996</v>
      </c>
      <c r="G972" s="3">
        <v>2.0</v>
      </c>
      <c r="H972" s="3" t="s">
        <v>18</v>
      </c>
      <c r="I972" s="3" t="s">
        <v>18</v>
      </c>
      <c r="J972" s="8">
        <v>10.0</v>
      </c>
      <c r="K972" s="3">
        <v>11.0</v>
      </c>
      <c r="L972" s="5" t="s">
        <v>20</v>
      </c>
    </row>
    <row r="973">
      <c r="A973" s="2" t="s">
        <v>12</v>
      </c>
      <c r="B973" s="2" t="s">
        <v>82</v>
      </c>
      <c r="C973" s="3" t="s">
        <v>1986</v>
      </c>
      <c r="D973" s="3" t="s">
        <v>1871</v>
      </c>
      <c r="E973" s="3" t="s">
        <v>1997</v>
      </c>
      <c r="F973" s="3" t="s">
        <v>1998</v>
      </c>
      <c r="G973" s="3">
        <v>2.0</v>
      </c>
      <c r="H973" s="3" t="s">
        <v>18</v>
      </c>
      <c r="I973" s="3" t="s">
        <v>18</v>
      </c>
      <c r="J973" s="8">
        <v>11.0</v>
      </c>
      <c r="K973" s="3">
        <v>12.0</v>
      </c>
      <c r="L973" s="5" t="s">
        <v>20</v>
      </c>
    </row>
    <row r="974">
      <c r="A974" s="2" t="s">
        <v>12</v>
      </c>
      <c r="B974" s="2" t="s">
        <v>82</v>
      </c>
      <c r="C974" s="3" t="s">
        <v>1986</v>
      </c>
      <c r="D974" s="3" t="s">
        <v>1871</v>
      </c>
      <c r="E974" s="3" t="s">
        <v>1999</v>
      </c>
      <c r="F974" s="3" t="s">
        <v>2000</v>
      </c>
      <c r="G974" s="3">
        <v>2.0</v>
      </c>
      <c r="H974" s="3" t="s">
        <v>18</v>
      </c>
      <c r="I974" s="3" t="s">
        <v>19</v>
      </c>
      <c r="J974" s="8">
        <v>10.0</v>
      </c>
      <c r="K974" s="3">
        <v>11.0</v>
      </c>
      <c r="L974" s="5" t="s">
        <v>20</v>
      </c>
    </row>
    <row r="975">
      <c r="A975" s="2" t="s">
        <v>12</v>
      </c>
      <c r="B975" s="2" t="s">
        <v>82</v>
      </c>
      <c r="C975" s="3" t="s">
        <v>1986</v>
      </c>
      <c r="D975" s="3" t="s">
        <v>1871</v>
      </c>
      <c r="E975" s="3" t="s">
        <v>2001</v>
      </c>
      <c r="F975" s="3" t="s">
        <v>2002</v>
      </c>
      <c r="G975" s="3">
        <v>2.0</v>
      </c>
      <c r="H975" s="3" t="s">
        <v>18</v>
      </c>
      <c r="I975" s="3" t="s">
        <v>18</v>
      </c>
      <c r="J975" s="8">
        <v>11.0</v>
      </c>
      <c r="K975" s="3">
        <v>12.0</v>
      </c>
      <c r="L975" s="5" t="s">
        <v>20</v>
      </c>
    </row>
    <row r="976">
      <c r="A976" s="2" t="s">
        <v>12</v>
      </c>
      <c r="B976" s="2" t="s">
        <v>82</v>
      </c>
      <c r="C976" s="3" t="s">
        <v>1986</v>
      </c>
      <c r="D976" s="3" t="s">
        <v>1871</v>
      </c>
      <c r="E976" s="3" t="s">
        <v>2003</v>
      </c>
      <c r="F976" s="3" t="s">
        <v>2004</v>
      </c>
      <c r="G976" s="3">
        <v>1.0</v>
      </c>
      <c r="H976" s="3" t="s">
        <v>19</v>
      </c>
      <c r="I976" s="2"/>
      <c r="J976" s="8">
        <v>9.0</v>
      </c>
      <c r="K976" s="2"/>
      <c r="L976" s="5" t="s">
        <v>25</v>
      </c>
    </row>
    <row r="977">
      <c r="A977" s="2" t="s">
        <v>12</v>
      </c>
      <c r="B977" s="2" t="s">
        <v>82</v>
      </c>
      <c r="C977" s="3" t="s">
        <v>1986</v>
      </c>
      <c r="D977" s="3" t="s">
        <v>1871</v>
      </c>
      <c r="E977" s="3" t="s">
        <v>2005</v>
      </c>
      <c r="F977" s="3" t="s">
        <v>2006</v>
      </c>
      <c r="G977" s="3">
        <v>2.0</v>
      </c>
      <c r="H977" s="3" t="s">
        <v>18</v>
      </c>
      <c r="I977" s="3" t="s">
        <v>19</v>
      </c>
      <c r="J977" s="8">
        <v>11.0</v>
      </c>
      <c r="K977" s="3">
        <v>12.0</v>
      </c>
      <c r="L977" s="5" t="s">
        <v>20</v>
      </c>
    </row>
    <row r="978">
      <c r="A978" s="2" t="s">
        <v>12</v>
      </c>
      <c r="B978" s="2" t="s">
        <v>82</v>
      </c>
      <c r="C978" s="3" t="s">
        <v>1986</v>
      </c>
      <c r="D978" s="3" t="s">
        <v>1871</v>
      </c>
      <c r="E978" s="3" t="s">
        <v>2007</v>
      </c>
      <c r="F978" s="3" t="s">
        <v>2008</v>
      </c>
      <c r="G978" s="3">
        <v>2.0</v>
      </c>
      <c r="H978" s="3" t="s">
        <v>19</v>
      </c>
      <c r="I978" s="3" t="s">
        <v>19</v>
      </c>
      <c r="J978" s="8">
        <v>11.0</v>
      </c>
      <c r="K978" s="3">
        <v>12.0</v>
      </c>
      <c r="L978" s="5" t="s">
        <v>20</v>
      </c>
    </row>
    <row r="979">
      <c r="A979" s="2" t="s">
        <v>12</v>
      </c>
      <c r="B979" s="2" t="s">
        <v>82</v>
      </c>
      <c r="C979" s="3" t="s">
        <v>1986</v>
      </c>
      <c r="D979" s="3" t="s">
        <v>1871</v>
      </c>
      <c r="E979" s="3" t="s">
        <v>2009</v>
      </c>
      <c r="F979" s="3" t="s">
        <v>2010</v>
      </c>
      <c r="G979" s="3">
        <v>2.0</v>
      </c>
      <c r="H979" s="3" t="s">
        <v>18</v>
      </c>
      <c r="I979" s="3" t="s">
        <v>18</v>
      </c>
      <c r="J979" s="8">
        <v>11.0</v>
      </c>
      <c r="K979" s="3">
        <v>11.0</v>
      </c>
      <c r="L979" s="5" t="s">
        <v>20</v>
      </c>
    </row>
    <row r="980">
      <c r="A980" s="2" t="s">
        <v>12</v>
      </c>
      <c r="B980" s="2" t="s">
        <v>82</v>
      </c>
      <c r="C980" s="3" t="s">
        <v>1986</v>
      </c>
      <c r="D980" s="3" t="s">
        <v>1871</v>
      </c>
      <c r="E980" s="3" t="s">
        <v>2011</v>
      </c>
      <c r="F980" s="3" t="s">
        <v>2012</v>
      </c>
      <c r="G980" s="3">
        <v>2.0</v>
      </c>
      <c r="H980" s="3" t="s">
        <v>18</v>
      </c>
      <c r="I980" s="3" t="s">
        <v>18</v>
      </c>
      <c r="J980" s="8">
        <v>10.0</v>
      </c>
      <c r="K980" s="3">
        <v>11.0</v>
      </c>
      <c r="L980" s="5" t="s">
        <v>20</v>
      </c>
    </row>
    <row r="981">
      <c r="A981" s="2" t="s">
        <v>12</v>
      </c>
      <c r="B981" s="2" t="s">
        <v>92</v>
      </c>
      <c r="C981" s="3" t="s">
        <v>93</v>
      </c>
      <c r="D981" s="3" t="s">
        <v>1871</v>
      </c>
      <c r="E981" s="3" t="s">
        <v>2013</v>
      </c>
      <c r="F981" s="3" t="s">
        <v>2014</v>
      </c>
      <c r="G981" s="3">
        <v>2.0</v>
      </c>
      <c r="H981" s="3" t="s">
        <v>18</v>
      </c>
      <c r="I981" s="3" t="s">
        <v>18</v>
      </c>
      <c r="J981" s="8">
        <v>11.0</v>
      </c>
      <c r="K981" s="3">
        <v>12.0</v>
      </c>
      <c r="L981" s="5" t="s">
        <v>20</v>
      </c>
    </row>
    <row r="982">
      <c r="A982" s="2" t="s">
        <v>12</v>
      </c>
      <c r="B982" s="2" t="s">
        <v>92</v>
      </c>
      <c r="C982" s="3" t="s">
        <v>93</v>
      </c>
      <c r="D982" s="3" t="s">
        <v>1871</v>
      </c>
      <c r="E982" s="3" t="s">
        <v>2015</v>
      </c>
      <c r="F982" s="3" t="s">
        <v>2016</v>
      </c>
      <c r="G982" s="3">
        <v>2.0</v>
      </c>
      <c r="H982" s="3" t="s">
        <v>18</v>
      </c>
      <c r="I982" s="3" t="s">
        <v>18</v>
      </c>
      <c r="J982" s="8">
        <v>11.0</v>
      </c>
      <c r="K982" s="3">
        <v>12.0</v>
      </c>
      <c r="L982" s="5" t="s">
        <v>20</v>
      </c>
    </row>
    <row r="983">
      <c r="A983" s="2" t="s">
        <v>12</v>
      </c>
      <c r="B983" s="2" t="s">
        <v>92</v>
      </c>
      <c r="C983" s="3" t="s">
        <v>93</v>
      </c>
      <c r="D983" s="3" t="s">
        <v>1871</v>
      </c>
      <c r="E983" s="3" t="s">
        <v>2017</v>
      </c>
      <c r="F983" s="3" t="s">
        <v>2018</v>
      </c>
      <c r="G983" s="3">
        <v>2.0</v>
      </c>
      <c r="H983" s="3" t="s">
        <v>18</v>
      </c>
      <c r="I983" s="3" t="s">
        <v>18</v>
      </c>
      <c r="J983" s="8">
        <v>9.0</v>
      </c>
      <c r="K983" s="3">
        <v>10.0</v>
      </c>
      <c r="L983" s="5" t="s">
        <v>25</v>
      </c>
    </row>
    <row r="984">
      <c r="A984" s="2" t="s">
        <v>12</v>
      </c>
      <c r="B984" s="2" t="s">
        <v>92</v>
      </c>
      <c r="C984" s="3" t="s">
        <v>93</v>
      </c>
      <c r="D984" s="3" t="s">
        <v>1871</v>
      </c>
      <c r="E984" s="3" t="s">
        <v>2019</v>
      </c>
      <c r="F984" s="3" t="s">
        <v>2020</v>
      </c>
      <c r="G984" s="3">
        <v>2.0</v>
      </c>
      <c r="H984" s="3" t="s">
        <v>18</v>
      </c>
      <c r="I984" s="3" t="s">
        <v>18</v>
      </c>
      <c r="J984" s="8">
        <v>11.0</v>
      </c>
      <c r="K984" s="3">
        <v>12.0</v>
      </c>
      <c r="L984" s="5" t="s">
        <v>20</v>
      </c>
    </row>
    <row r="985">
      <c r="A985" s="2" t="s">
        <v>12</v>
      </c>
      <c r="B985" s="2" t="s">
        <v>92</v>
      </c>
      <c r="C985" s="3" t="s">
        <v>93</v>
      </c>
      <c r="D985" s="3" t="s">
        <v>1871</v>
      </c>
      <c r="E985" s="3" t="s">
        <v>2021</v>
      </c>
      <c r="F985" s="3" t="s">
        <v>2022</v>
      </c>
      <c r="G985" s="3">
        <v>2.0</v>
      </c>
      <c r="H985" s="3" t="s">
        <v>18</v>
      </c>
      <c r="I985" s="3" t="s">
        <v>18</v>
      </c>
      <c r="J985" s="8">
        <v>10.0</v>
      </c>
      <c r="K985" s="3">
        <v>11.0</v>
      </c>
      <c r="L985" s="5" t="s">
        <v>20</v>
      </c>
    </row>
    <row r="986">
      <c r="A986" s="2" t="s">
        <v>12</v>
      </c>
      <c r="B986" s="2" t="s">
        <v>92</v>
      </c>
      <c r="C986" s="3" t="s">
        <v>93</v>
      </c>
      <c r="D986" s="3" t="s">
        <v>1871</v>
      </c>
      <c r="E986" s="3" t="s">
        <v>2023</v>
      </c>
      <c r="F986" s="3" t="s">
        <v>2024</v>
      </c>
      <c r="G986" s="3">
        <v>2.0</v>
      </c>
      <c r="H986" s="3" t="s">
        <v>18</v>
      </c>
      <c r="I986" s="3" t="s">
        <v>18</v>
      </c>
      <c r="J986" s="8">
        <v>11.0</v>
      </c>
      <c r="K986" s="3">
        <v>12.0</v>
      </c>
      <c r="L986" s="5" t="s">
        <v>20</v>
      </c>
    </row>
    <row r="987">
      <c r="A987" s="2" t="s">
        <v>12</v>
      </c>
      <c r="B987" s="2" t="s">
        <v>92</v>
      </c>
      <c r="C987" s="3" t="s">
        <v>93</v>
      </c>
      <c r="D987" s="3" t="s">
        <v>1871</v>
      </c>
      <c r="E987" s="3" t="s">
        <v>2025</v>
      </c>
      <c r="F987" s="3" t="s">
        <v>2026</v>
      </c>
      <c r="G987" s="3">
        <v>2.0</v>
      </c>
      <c r="H987" s="3" t="s">
        <v>18</v>
      </c>
      <c r="I987" s="3" t="s">
        <v>18</v>
      </c>
      <c r="J987" s="8">
        <v>10.0</v>
      </c>
      <c r="K987" s="3">
        <v>11.0</v>
      </c>
      <c r="L987" s="5" t="s">
        <v>20</v>
      </c>
    </row>
    <row r="988">
      <c r="A988" s="2" t="s">
        <v>12</v>
      </c>
      <c r="B988" s="2" t="s">
        <v>92</v>
      </c>
      <c r="C988" s="3" t="s">
        <v>93</v>
      </c>
      <c r="D988" s="3" t="s">
        <v>1871</v>
      </c>
      <c r="E988" s="3" t="s">
        <v>2027</v>
      </c>
      <c r="F988" s="3" t="s">
        <v>2028</v>
      </c>
      <c r="G988" s="3">
        <v>2.0</v>
      </c>
      <c r="H988" s="3" t="s">
        <v>18</v>
      </c>
      <c r="I988" s="3" t="s">
        <v>18</v>
      </c>
      <c r="J988" s="8">
        <v>11.0</v>
      </c>
      <c r="K988" s="3">
        <v>11.0</v>
      </c>
      <c r="L988" s="5" t="s">
        <v>20</v>
      </c>
    </row>
    <row r="989">
      <c r="A989" s="2" t="s">
        <v>12</v>
      </c>
      <c r="B989" s="2" t="s">
        <v>92</v>
      </c>
      <c r="C989" s="3" t="s">
        <v>93</v>
      </c>
      <c r="D989" s="3" t="s">
        <v>1871</v>
      </c>
      <c r="E989" s="3" t="s">
        <v>2029</v>
      </c>
      <c r="F989" s="3" t="s">
        <v>2030</v>
      </c>
      <c r="G989" s="3">
        <v>2.0</v>
      </c>
      <c r="H989" s="3" t="s">
        <v>18</v>
      </c>
      <c r="I989" s="3" t="s">
        <v>18</v>
      </c>
      <c r="J989" s="8">
        <v>11.0</v>
      </c>
      <c r="K989" s="3">
        <v>12.0</v>
      </c>
      <c r="L989" s="5" t="s">
        <v>20</v>
      </c>
    </row>
    <row r="990">
      <c r="A990" s="2" t="s">
        <v>12</v>
      </c>
      <c r="B990" s="2" t="s">
        <v>92</v>
      </c>
      <c r="C990" s="3" t="s">
        <v>93</v>
      </c>
      <c r="D990" s="3" t="s">
        <v>1871</v>
      </c>
      <c r="E990" s="3" t="s">
        <v>2031</v>
      </c>
      <c r="F990" s="3" t="s">
        <v>2032</v>
      </c>
      <c r="G990" s="3">
        <v>2.0</v>
      </c>
      <c r="H990" s="3" t="s">
        <v>18</v>
      </c>
      <c r="I990" s="3" t="s">
        <v>18</v>
      </c>
      <c r="J990" s="8">
        <v>7.0</v>
      </c>
      <c r="K990" s="3">
        <v>8.0</v>
      </c>
      <c r="L990" s="5" t="s">
        <v>25</v>
      </c>
    </row>
    <row r="991">
      <c r="A991" s="2" t="s">
        <v>12</v>
      </c>
      <c r="B991" s="2" t="s">
        <v>92</v>
      </c>
      <c r="C991" s="3" t="s">
        <v>93</v>
      </c>
      <c r="D991" s="3" t="s">
        <v>1871</v>
      </c>
      <c r="E991" s="3" t="s">
        <v>2033</v>
      </c>
      <c r="F991" s="3" t="s">
        <v>2034</v>
      </c>
      <c r="G991" s="3">
        <v>2.0</v>
      </c>
      <c r="H991" s="3" t="s">
        <v>18</v>
      </c>
      <c r="I991" s="3" t="s">
        <v>18</v>
      </c>
      <c r="J991" s="8">
        <v>10.0</v>
      </c>
      <c r="K991" s="3">
        <v>11.0</v>
      </c>
      <c r="L991" s="5" t="s">
        <v>20</v>
      </c>
    </row>
    <row r="992">
      <c r="A992" s="2" t="s">
        <v>12</v>
      </c>
      <c r="B992" s="2" t="s">
        <v>92</v>
      </c>
      <c r="C992" s="3" t="s">
        <v>93</v>
      </c>
      <c r="D992" s="3" t="s">
        <v>1871</v>
      </c>
      <c r="E992" s="3" t="s">
        <v>2035</v>
      </c>
      <c r="F992" s="3" t="s">
        <v>2036</v>
      </c>
      <c r="G992" s="3">
        <v>2.0</v>
      </c>
      <c r="H992" s="3" t="s">
        <v>18</v>
      </c>
      <c r="I992" s="3" t="s">
        <v>18</v>
      </c>
      <c r="J992" s="8">
        <v>10.0</v>
      </c>
      <c r="K992" s="3">
        <v>11.0</v>
      </c>
      <c r="L992" s="5" t="s">
        <v>20</v>
      </c>
    </row>
    <row r="993">
      <c r="A993" s="2" t="s">
        <v>12</v>
      </c>
      <c r="B993" s="2" t="s">
        <v>92</v>
      </c>
      <c r="C993" s="3" t="s">
        <v>93</v>
      </c>
      <c r="D993" s="3" t="s">
        <v>1871</v>
      </c>
      <c r="E993" s="3" t="s">
        <v>2037</v>
      </c>
      <c r="F993" s="3" t="s">
        <v>2038</v>
      </c>
      <c r="G993" s="3">
        <v>2.0</v>
      </c>
      <c r="H993" s="3" t="s">
        <v>19</v>
      </c>
      <c r="I993" s="3" t="s">
        <v>19</v>
      </c>
      <c r="J993" s="8">
        <v>7.0</v>
      </c>
      <c r="K993" s="3">
        <v>8.0</v>
      </c>
      <c r="L993" s="5" t="s">
        <v>25</v>
      </c>
    </row>
    <row r="994">
      <c r="A994" s="2" t="s">
        <v>12</v>
      </c>
      <c r="B994" s="2" t="s">
        <v>92</v>
      </c>
      <c r="C994" s="3" t="s">
        <v>93</v>
      </c>
      <c r="D994" s="3" t="s">
        <v>1871</v>
      </c>
      <c r="E994" s="3" t="s">
        <v>2039</v>
      </c>
      <c r="F994" s="3" t="s">
        <v>2040</v>
      </c>
      <c r="G994" s="3">
        <v>2.0</v>
      </c>
      <c r="H994" s="3" t="s">
        <v>19</v>
      </c>
      <c r="I994" s="3" t="s">
        <v>19</v>
      </c>
      <c r="J994" s="8">
        <v>10.0</v>
      </c>
      <c r="K994" s="3">
        <v>11.0</v>
      </c>
      <c r="L994" s="5" t="s">
        <v>20</v>
      </c>
    </row>
    <row r="995">
      <c r="A995" s="2" t="s">
        <v>12</v>
      </c>
      <c r="B995" s="2" t="s">
        <v>92</v>
      </c>
      <c r="C995" s="3" t="s">
        <v>93</v>
      </c>
      <c r="D995" s="3" t="s">
        <v>1871</v>
      </c>
      <c r="E995" s="3" t="s">
        <v>2041</v>
      </c>
      <c r="F995" s="3" t="s">
        <v>2042</v>
      </c>
      <c r="G995" s="3">
        <v>1.0</v>
      </c>
      <c r="H995" s="3" t="s">
        <v>18</v>
      </c>
      <c r="I995" s="2"/>
      <c r="J995" s="8">
        <v>7.0</v>
      </c>
      <c r="K995" s="2"/>
      <c r="L995" s="5" t="s">
        <v>25</v>
      </c>
    </row>
    <row r="996">
      <c r="A996" s="2" t="s">
        <v>12</v>
      </c>
      <c r="B996" s="2" t="s">
        <v>92</v>
      </c>
      <c r="C996" s="3" t="s">
        <v>93</v>
      </c>
      <c r="D996" s="3" t="s">
        <v>1871</v>
      </c>
      <c r="E996" s="3" t="s">
        <v>2043</v>
      </c>
      <c r="F996" s="3" t="s">
        <v>2044</v>
      </c>
      <c r="G996" s="3">
        <v>2.0</v>
      </c>
      <c r="H996" s="3" t="s">
        <v>18</v>
      </c>
      <c r="I996" s="3" t="s">
        <v>18</v>
      </c>
      <c r="J996" s="8">
        <v>8.0</v>
      </c>
      <c r="K996" s="3">
        <v>9.0</v>
      </c>
      <c r="L996" s="5" t="s">
        <v>25</v>
      </c>
    </row>
    <row r="997">
      <c r="A997" s="2" t="s">
        <v>12</v>
      </c>
      <c r="B997" s="2" t="s">
        <v>92</v>
      </c>
      <c r="C997" s="3" t="s">
        <v>93</v>
      </c>
      <c r="D997" s="3" t="s">
        <v>1871</v>
      </c>
      <c r="E997" s="3" t="s">
        <v>2045</v>
      </c>
      <c r="F997" s="3" t="s">
        <v>2046</v>
      </c>
      <c r="G997" s="3">
        <v>2.0</v>
      </c>
      <c r="H997" s="3" t="s">
        <v>19</v>
      </c>
      <c r="I997" s="3" t="s">
        <v>19</v>
      </c>
      <c r="J997" s="8">
        <v>8.0</v>
      </c>
      <c r="K997" s="3">
        <v>9.0</v>
      </c>
      <c r="L997" s="5" t="s">
        <v>25</v>
      </c>
    </row>
    <row r="998">
      <c r="A998" s="2" t="s">
        <v>12</v>
      </c>
      <c r="B998" s="2" t="s">
        <v>92</v>
      </c>
      <c r="C998" s="3" t="s">
        <v>93</v>
      </c>
      <c r="D998" s="3" t="s">
        <v>1871</v>
      </c>
      <c r="E998" s="3" t="s">
        <v>2047</v>
      </c>
      <c r="F998" s="3" t="s">
        <v>2048</v>
      </c>
      <c r="G998" s="3">
        <v>2.0</v>
      </c>
      <c r="H998" s="3" t="s">
        <v>18</v>
      </c>
      <c r="I998" s="3" t="s">
        <v>18</v>
      </c>
      <c r="J998" s="8">
        <v>11.0</v>
      </c>
      <c r="K998" s="3">
        <v>11.0</v>
      </c>
      <c r="L998" s="5" t="s">
        <v>20</v>
      </c>
    </row>
    <row r="999">
      <c r="A999" s="2" t="s">
        <v>12</v>
      </c>
      <c r="B999" s="2" t="s">
        <v>92</v>
      </c>
      <c r="C999" s="3" t="s">
        <v>93</v>
      </c>
      <c r="D999" s="3" t="s">
        <v>1871</v>
      </c>
      <c r="E999" s="3" t="s">
        <v>2049</v>
      </c>
      <c r="F999" s="3" t="s">
        <v>2050</v>
      </c>
      <c r="G999" s="3">
        <v>1.0</v>
      </c>
      <c r="H999" s="3" t="s">
        <v>18</v>
      </c>
      <c r="I999" s="2"/>
      <c r="J999" s="8">
        <v>8.0</v>
      </c>
      <c r="K999" s="2"/>
      <c r="L999" s="5" t="s">
        <v>25</v>
      </c>
    </row>
    <row r="1000">
      <c r="A1000" s="2" t="s">
        <v>12</v>
      </c>
      <c r="B1000" s="2" t="s">
        <v>92</v>
      </c>
      <c r="C1000" s="3" t="s">
        <v>93</v>
      </c>
      <c r="D1000" s="3" t="s">
        <v>1871</v>
      </c>
      <c r="E1000" s="3" t="s">
        <v>2051</v>
      </c>
      <c r="F1000" s="3" t="s">
        <v>2052</v>
      </c>
      <c r="G1000" s="3">
        <v>2.0</v>
      </c>
      <c r="H1000" s="3" t="s">
        <v>19</v>
      </c>
      <c r="I1000" s="3" t="s">
        <v>19</v>
      </c>
      <c r="J1000" s="8">
        <v>10.0</v>
      </c>
      <c r="K1000" s="3">
        <v>12.0</v>
      </c>
      <c r="L1000" s="5" t="s">
        <v>20</v>
      </c>
    </row>
    <row r="1001">
      <c r="A1001" s="2" t="s">
        <v>12</v>
      </c>
      <c r="B1001" s="2" t="s">
        <v>92</v>
      </c>
      <c r="C1001" s="3" t="s">
        <v>93</v>
      </c>
      <c r="D1001" s="3" t="s">
        <v>1871</v>
      </c>
      <c r="E1001" s="3" t="s">
        <v>2053</v>
      </c>
      <c r="F1001" s="3" t="s">
        <v>2054</v>
      </c>
      <c r="G1001" s="3">
        <v>2.0</v>
      </c>
      <c r="H1001" s="3" t="s">
        <v>18</v>
      </c>
      <c r="I1001" s="3" t="s">
        <v>18</v>
      </c>
      <c r="J1001" s="8">
        <v>10.0</v>
      </c>
      <c r="K1001" s="3">
        <v>11.0</v>
      </c>
      <c r="L1001" s="5" t="s">
        <v>20</v>
      </c>
    </row>
    <row r="1002">
      <c r="A1002" s="2" t="s">
        <v>12</v>
      </c>
      <c r="B1002" s="2" t="s">
        <v>92</v>
      </c>
      <c r="C1002" s="3" t="s">
        <v>93</v>
      </c>
      <c r="D1002" s="3" t="s">
        <v>1871</v>
      </c>
      <c r="E1002" s="3" t="s">
        <v>2055</v>
      </c>
      <c r="F1002" s="3" t="s">
        <v>2056</v>
      </c>
      <c r="G1002" s="3">
        <v>2.0</v>
      </c>
      <c r="H1002" s="3" t="s">
        <v>18</v>
      </c>
      <c r="I1002" s="3" t="s">
        <v>18</v>
      </c>
      <c r="J1002" s="8">
        <v>11.0</v>
      </c>
      <c r="K1002" s="3">
        <v>12.0</v>
      </c>
      <c r="L1002" s="5" t="s">
        <v>20</v>
      </c>
    </row>
    <row r="1003">
      <c r="A1003" s="2" t="s">
        <v>12</v>
      </c>
      <c r="B1003" s="2" t="s">
        <v>114</v>
      </c>
      <c r="C1003" s="3" t="s">
        <v>115</v>
      </c>
      <c r="D1003" s="3" t="s">
        <v>1871</v>
      </c>
      <c r="E1003" s="3" t="s">
        <v>2057</v>
      </c>
      <c r="F1003" s="3" t="s">
        <v>2058</v>
      </c>
      <c r="G1003" s="3">
        <v>1.0</v>
      </c>
      <c r="H1003" s="3" t="s">
        <v>18</v>
      </c>
      <c r="I1003" s="2"/>
      <c r="J1003" s="8">
        <v>10.0</v>
      </c>
      <c r="K1003" s="2"/>
      <c r="L1003" s="5" t="s">
        <v>20</v>
      </c>
    </row>
    <row r="1004">
      <c r="A1004" s="2" t="s">
        <v>12</v>
      </c>
      <c r="B1004" s="2" t="s">
        <v>114</v>
      </c>
      <c r="C1004" s="3" t="s">
        <v>115</v>
      </c>
      <c r="D1004" s="3" t="s">
        <v>1871</v>
      </c>
      <c r="E1004" s="3" t="s">
        <v>2059</v>
      </c>
      <c r="F1004" s="3" t="s">
        <v>2060</v>
      </c>
      <c r="G1004" s="3">
        <v>1.0</v>
      </c>
      <c r="H1004" s="3" t="s">
        <v>18</v>
      </c>
      <c r="I1004" s="2"/>
      <c r="J1004" s="8">
        <v>11.0</v>
      </c>
      <c r="K1004" s="2"/>
      <c r="L1004" s="5" t="s">
        <v>20</v>
      </c>
    </row>
    <row r="1005">
      <c r="A1005" s="2" t="s">
        <v>12</v>
      </c>
      <c r="B1005" s="2" t="s">
        <v>114</v>
      </c>
      <c r="C1005" s="3" t="s">
        <v>115</v>
      </c>
      <c r="D1005" s="3" t="s">
        <v>1871</v>
      </c>
      <c r="E1005" s="3" t="s">
        <v>2061</v>
      </c>
      <c r="F1005" s="3" t="s">
        <v>2062</v>
      </c>
      <c r="G1005" s="3">
        <v>2.0</v>
      </c>
      <c r="H1005" s="3" t="s">
        <v>18</v>
      </c>
      <c r="I1005" s="3" t="s">
        <v>19</v>
      </c>
      <c r="J1005" s="8">
        <v>9.0</v>
      </c>
      <c r="K1005" s="8">
        <v>10.0</v>
      </c>
      <c r="L1005" s="5" t="s">
        <v>25</v>
      </c>
    </row>
    <row r="1006">
      <c r="A1006" s="2" t="s">
        <v>12</v>
      </c>
      <c r="B1006" s="2" t="s">
        <v>114</v>
      </c>
      <c r="C1006" s="3" t="s">
        <v>115</v>
      </c>
      <c r="D1006" s="3" t="s">
        <v>1871</v>
      </c>
      <c r="E1006" s="3" t="s">
        <v>2063</v>
      </c>
      <c r="F1006" s="3" t="s">
        <v>2064</v>
      </c>
      <c r="G1006" s="3">
        <v>2.0</v>
      </c>
      <c r="H1006" s="3" t="s">
        <v>19</v>
      </c>
      <c r="I1006" s="3" t="s">
        <v>18</v>
      </c>
      <c r="J1006" s="8">
        <v>11.0</v>
      </c>
      <c r="K1006" s="8">
        <v>11.0</v>
      </c>
      <c r="L1006" s="5" t="s">
        <v>20</v>
      </c>
    </row>
    <row r="1007">
      <c r="A1007" s="2" t="s">
        <v>12</v>
      </c>
      <c r="B1007" s="2" t="s">
        <v>114</v>
      </c>
      <c r="C1007" s="3" t="s">
        <v>115</v>
      </c>
      <c r="D1007" s="3" t="s">
        <v>1871</v>
      </c>
      <c r="E1007" s="3" t="s">
        <v>2065</v>
      </c>
      <c r="F1007" s="3" t="s">
        <v>2066</v>
      </c>
      <c r="G1007" s="3">
        <v>1.0</v>
      </c>
      <c r="H1007" s="3" t="s">
        <v>18</v>
      </c>
      <c r="I1007" s="2"/>
      <c r="J1007" s="8">
        <v>10.0</v>
      </c>
      <c r="K1007" s="2"/>
      <c r="L1007" s="5" t="s">
        <v>20</v>
      </c>
    </row>
    <row r="1008">
      <c r="A1008" s="2" t="s">
        <v>12</v>
      </c>
      <c r="B1008" s="2" t="s">
        <v>114</v>
      </c>
      <c r="C1008" s="3" t="s">
        <v>115</v>
      </c>
      <c r="D1008" s="3" t="s">
        <v>1871</v>
      </c>
      <c r="E1008" s="3" t="s">
        <v>2067</v>
      </c>
      <c r="F1008" s="3" t="s">
        <v>2068</v>
      </c>
      <c r="G1008" s="3">
        <v>2.0</v>
      </c>
      <c r="H1008" s="3" t="s">
        <v>18</v>
      </c>
      <c r="I1008" s="3" t="s">
        <v>18</v>
      </c>
      <c r="J1008" s="8">
        <v>8.0</v>
      </c>
      <c r="K1008" s="8">
        <v>8.0</v>
      </c>
      <c r="L1008" s="5" t="s">
        <v>25</v>
      </c>
    </row>
    <row r="1009">
      <c r="A1009" s="2" t="s">
        <v>12</v>
      </c>
      <c r="B1009" s="2" t="s">
        <v>114</v>
      </c>
      <c r="C1009" s="3" t="s">
        <v>115</v>
      </c>
      <c r="D1009" s="3" t="s">
        <v>1871</v>
      </c>
      <c r="E1009" s="3" t="s">
        <v>2069</v>
      </c>
      <c r="F1009" s="3" t="s">
        <v>2070</v>
      </c>
      <c r="G1009" s="3">
        <v>2.0</v>
      </c>
      <c r="H1009" s="3" t="s">
        <v>18</v>
      </c>
      <c r="I1009" s="3" t="s">
        <v>18</v>
      </c>
      <c r="J1009" s="8">
        <v>8.0</v>
      </c>
      <c r="K1009" s="8">
        <v>8.0</v>
      </c>
      <c r="L1009" s="5" t="s">
        <v>25</v>
      </c>
    </row>
    <row r="1010">
      <c r="A1010" s="2" t="s">
        <v>12</v>
      </c>
      <c r="B1010" s="2" t="s">
        <v>114</v>
      </c>
      <c r="C1010" s="3" t="s">
        <v>115</v>
      </c>
      <c r="D1010" s="3" t="s">
        <v>1871</v>
      </c>
      <c r="E1010" s="3" t="s">
        <v>2071</v>
      </c>
      <c r="F1010" s="3" t="s">
        <v>2072</v>
      </c>
      <c r="G1010" s="3">
        <v>1.0</v>
      </c>
      <c r="H1010" s="3" t="s">
        <v>19</v>
      </c>
      <c r="I1010" s="2"/>
      <c r="J1010" s="8">
        <v>11.0</v>
      </c>
      <c r="K1010" s="2"/>
      <c r="L1010" s="5" t="s">
        <v>20</v>
      </c>
    </row>
    <row r="1011">
      <c r="A1011" s="2" t="s">
        <v>12</v>
      </c>
      <c r="B1011" s="2" t="s">
        <v>114</v>
      </c>
      <c r="C1011" s="3" t="s">
        <v>115</v>
      </c>
      <c r="D1011" s="3" t="s">
        <v>1871</v>
      </c>
      <c r="E1011" s="3" t="s">
        <v>2073</v>
      </c>
      <c r="F1011" s="3" t="s">
        <v>2074</v>
      </c>
      <c r="G1011" s="3">
        <v>2.0</v>
      </c>
      <c r="H1011" s="3" t="s">
        <v>18</v>
      </c>
      <c r="I1011" s="3" t="s">
        <v>18</v>
      </c>
      <c r="J1011" s="8">
        <v>8.0</v>
      </c>
      <c r="K1011" s="8">
        <v>8.0</v>
      </c>
      <c r="L1011" s="5" t="s">
        <v>25</v>
      </c>
    </row>
    <row r="1012">
      <c r="A1012" s="2" t="s">
        <v>12</v>
      </c>
      <c r="B1012" s="2" t="s">
        <v>114</v>
      </c>
      <c r="C1012" s="3" t="s">
        <v>115</v>
      </c>
      <c r="D1012" s="3" t="s">
        <v>1871</v>
      </c>
      <c r="E1012" s="3" t="s">
        <v>2075</v>
      </c>
      <c r="F1012" s="3" t="s">
        <v>2076</v>
      </c>
      <c r="G1012" s="3">
        <v>1.0</v>
      </c>
      <c r="H1012" s="3" t="s">
        <v>18</v>
      </c>
      <c r="I1012" s="2"/>
      <c r="J1012" s="8">
        <v>10.0</v>
      </c>
      <c r="K1012" s="2"/>
      <c r="L1012" s="5" t="s">
        <v>20</v>
      </c>
    </row>
    <row r="1013">
      <c r="A1013" s="2" t="s">
        <v>12</v>
      </c>
      <c r="B1013" s="2" t="s">
        <v>114</v>
      </c>
      <c r="C1013" s="3" t="s">
        <v>115</v>
      </c>
      <c r="D1013" s="3" t="s">
        <v>1871</v>
      </c>
      <c r="E1013" s="3" t="s">
        <v>2077</v>
      </c>
      <c r="F1013" s="3" t="s">
        <v>2078</v>
      </c>
      <c r="G1013" s="3">
        <v>2.0</v>
      </c>
      <c r="H1013" s="3" t="s">
        <v>18</v>
      </c>
      <c r="I1013" s="3" t="s">
        <v>19</v>
      </c>
      <c r="J1013" s="8">
        <v>10.0</v>
      </c>
      <c r="K1013" s="8">
        <v>10.0</v>
      </c>
      <c r="L1013" s="5" t="s">
        <v>20</v>
      </c>
    </row>
    <row r="1014">
      <c r="A1014" s="2" t="s">
        <v>12</v>
      </c>
      <c r="B1014" s="2" t="s">
        <v>114</v>
      </c>
      <c r="C1014" s="3" t="s">
        <v>115</v>
      </c>
      <c r="D1014" s="3" t="s">
        <v>1871</v>
      </c>
      <c r="E1014" s="3" t="s">
        <v>2079</v>
      </c>
      <c r="F1014" s="3" t="s">
        <v>2080</v>
      </c>
      <c r="G1014" s="3">
        <v>2.0</v>
      </c>
      <c r="H1014" s="3" t="s">
        <v>18</v>
      </c>
      <c r="I1014" s="3" t="s">
        <v>18</v>
      </c>
      <c r="J1014" s="8">
        <v>10.0</v>
      </c>
      <c r="K1014" s="8">
        <v>10.0</v>
      </c>
      <c r="L1014" s="5" t="s">
        <v>20</v>
      </c>
    </row>
    <row r="1015">
      <c r="A1015" s="2" t="s">
        <v>12</v>
      </c>
      <c r="B1015" s="2" t="s">
        <v>114</v>
      </c>
      <c r="C1015" s="3" t="s">
        <v>115</v>
      </c>
      <c r="D1015" s="3" t="s">
        <v>1871</v>
      </c>
      <c r="E1015" s="3" t="s">
        <v>2081</v>
      </c>
      <c r="F1015" s="3" t="s">
        <v>2082</v>
      </c>
      <c r="G1015" s="3">
        <v>2.0</v>
      </c>
      <c r="H1015" s="3" t="s">
        <v>18</v>
      </c>
      <c r="I1015" s="3" t="s">
        <v>18</v>
      </c>
      <c r="J1015" s="8">
        <v>11.0</v>
      </c>
      <c r="K1015" s="8">
        <v>11.0</v>
      </c>
      <c r="L1015" s="5" t="s">
        <v>20</v>
      </c>
    </row>
    <row r="1016">
      <c r="A1016" s="2" t="s">
        <v>12</v>
      </c>
      <c r="B1016" s="2" t="s">
        <v>114</v>
      </c>
      <c r="C1016" s="3" t="s">
        <v>115</v>
      </c>
      <c r="D1016" s="3" t="s">
        <v>1871</v>
      </c>
      <c r="E1016" s="3" t="s">
        <v>2083</v>
      </c>
      <c r="F1016" s="3" t="s">
        <v>2084</v>
      </c>
      <c r="G1016" s="3">
        <v>2.0</v>
      </c>
      <c r="H1016" s="3" t="s">
        <v>18</v>
      </c>
      <c r="I1016" s="3" t="s">
        <v>18</v>
      </c>
      <c r="J1016" s="8">
        <v>11.0</v>
      </c>
      <c r="K1016" s="8">
        <v>11.0</v>
      </c>
      <c r="L1016" s="5" t="s">
        <v>20</v>
      </c>
    </row>
    <row r="1017">
      <c r="A1017" s="2" t="s">
        <v>12</v>
      </c>
      <c r="B1017" s="2" t="s">
        <v>114</v>
      </c>
      <c r="C1017" s="3" t="s">
        <v>115</v>
      </c>
      <c r="D1017" s="3" t="s">
        <v>1871</v>
      </c>
      <c r="E1017" s="3" t="s">
        <v>2085</v>
      </c>
      <c r="F1017" s="3" t="s">
        <v>2086</v>
      </c>
      <c r="G1017" s="3">
        <v>2.0</v>
      </c>
      <c r="H1017" s="3" t="s">
        <v>18</v>
      </c>
      <c r="I1017" s="3" t="s">
        <v>18</v>
      </c>
      <c r="J1017" s="8">
        <v>10.0</v>
      </c>
      <c r="K1017" s="8">
        <v>10.0</v>
      </c>
      <c r="L1017" s="5" t="s">
        <v>20</v>
      </c>
    </row>
    <row r="1018">
      <c r="A1018" s="2" t="s">
        <v>12</v>
      </c>
      <c r="B1018" s="2" t="s">
        <v>114</v>
      </c>
      <c r="C1018" s="3" t="s">
        <v>115</v>
      </c>
      <c r="D1018" s="3" t="s">
        <v>1871</v>
      </c>
      <c r="E1018" s="3" t="s">
        <v>2087</v>
      </c>
      <c r="F1018" s="3" t="s">
        <v>2088</v>
      </c>
      <c r="G1018" s="3">
        <v>2.0</v>
      </c>
      <c r="H1018" s="3" t="s">
        <v>19</v>
      </c>
      <c r="I1018" s="3" t="s">
        <v>19</v>
      </c>
      <c r="J1018" s="8">
        <v>11.0</v>
      </c>
      <c r="K1018" s="8">
        <v>11.0</v>
      </c>
      <c r="L1018" s="5" t="s">
        <v>20</v>
      </c>
    </row>
    <row r="1019">
      <c r="A1019" s="2" t="s">
        <v>12</v>
      </c>
      <c r="B1019" s="2" t="s">
        <v>132</v>
      </c>
      <c r="C1019" s="3" t="s">
        <v>133</v>
      </c>
      <c r="D1019" s="3" t="s">
        <v>1871</v>
      </c>
      <c r="E1019" s="3" t="s">
        <v>2089</v>
      </c>
      <c r="F1019" s="3" t="s">
        <v>2090</v>
      </c>
      <c r="G1019" s="3">
        <v>2.0</v>
      </c>
      <c r="H1019" s="3" t="s">
        <v>19</v>
      </c>
      <c r="I1019" s="3" t="s">
        <v>18</v>
      </c>
      <c r="J1019" s="8">
        <v>11.0</v>
      </c>
      <c r="K1019" s="8">
        <v>11.0</v>
      </c>
      <c r="L1019" s="5" t="s">
        <v>20</v>
      </c>
    </row>
    <row r="1020">
      <c r="A1020" s="2" t="s">
        <v>12</v>
      </c>
      <c r="B1020" s="2" t="s">
        <v>132</v>
      </c>
      <c r="C1020" s="3" t="s">
        <v>133</v>
      </c>
      <c r="D1020" s="3" t="s">
        <v>1871</v>
      </c>
      <c r="E1020" s="3" t="s">
        <v>2091</v>
      </c>
      <c r="F1020" s="3" t="s">
        <v>2092</v>
      </c>
      <c r="G1020" s="3">
        <v>2.0</v>
      </c>
      <c r="H1020" s="3" t="s">
        <v>19</v>
      </c>
      <c r="I1020" s="3" t="s">
        <v>19</v>
      </c>
      <c r="J1020" s="8">
        <v>11.0</v>
      </c>
      <c r="K1020" s="8">
        <v>11.0</v>
      </c>
      <c r="L1020" s="5" t="s">
        <v>20</v>
      </c>
    </row>
    <row r="1021">
      <c r="A1021" s="2" t="s">
        <v>12</v>
      </c>
      <c r="B1021" s="2" t="s">
        <v>132</v>
      </c>
      <c r="C1021" s="3" t="s">
        <v>133</v>
      </c>
      <c r="D1021" s="3" t="s">
        <v>1871</v>
      </c>
      <c r="E1021" s="3" t="s">
        <v>2093</v>
      </c>
      <c r="F1021" s="3" t="s">
        <v>2094</v>
      </c>
      <c r="G1021" s="3">
        <v>2.0</v>
      </c>
      <c r="H1021" s="3" t="s">
        <v>18</v>
      </c>
      <c r="I1021" s="3" t="s">
        <v>18</v>
      </c>
      <c r="J1021" s="8">
        <v>11.0</v>
      </c>
      <c r="K1021" s="8">
        <v>11.0</v>
      </c>
      <c r="L1021" s="5" t="s">
        <v>20</v>
      </c>
    </row>
    <row r="1022">
      <c r="A1022" s="2" t="s">
        <v>12</v>
      </c>
      <c r="B1022" s="2" t="s">
        <v>132</v>
      </c>
      <c r="C1022" s="3" t="s">
        <v>133</v>
      </c>
      <c r="D1022" s="3" t="s">
        <v>1871</v>
      </c>
      <c r="E1022" s="3" t="s">
        <v>2095</v>
      </c>
      <c r="F1022" s="3" t="s">
        <v>2096</v>
      </c>
      <c r="G1022" s="3">
        <v>2.0</v>
      </c>
      <c r="H1022" s="3" t="s">
        <v>18</v>
      </c>
      <c r="I1022" s="3" t="s">
        <v>18</v>
      </c>
      <c r="J1022" s="8">
        <v>8.0</v>
      </c>
      <c r="K1022" s="8">
        <v>8.0</v>
      </c>
      <c r="L1022" s="5" t="s">
        <v>25</v>
      </c>
    </row>
    <row r="1023">
      <c r="A1023" s="2" t="s">
        <v>12</v>
      </c>
      <c r="B1023" s="2" t="s">
        <v>132</v>
      </c>
      <c r="C1023" s="3" t="s">
        <v>133</v>
      </c>
      <c r="D1023" s="3" t="s">
        <v>1871</v>
      </c>
      <c r="E1023" s="3" t="s">
        <v>2097</v>
      </c>
      <c r="F1023" s="3" t="s">
        <v>2098</v>
      </c>
      <c r="G1023" s="3">
        <v>2.0</v>
      </c>
      <c r="H1023" s="3" t="s">
        <v>19</v>
      </c>
      <c r="I1023" s="3" t="s">
        <v>18</v>
      </c>
      <c r="J1023" s="8">
        <v>10.0</v>
      </c>
      <c r="K1023" s="8">
        <v>10.0</v>
      </c>
      <c r="L1023" s="5" t="s">
        <v>20</v>
      </c>
    </row>
    <row r="1024">
      <c r="A1024" s="2" t="s">
        <v>12</v>
      </c>
      <c r="B1024" s="2" t="s">
        <v>132</v>
      </c>
      <c r="C1024" s="3" t="s">
        <v>133</v>
      </c>
      <c r="D1024" s="3" t="s">
        <v>1871</v>
      </c>
      <c r="E1024" s="3" t="s">
        <v>2099</v>
      </c>
      <c r="F1024" s="3" t="s">
        <v>2100</v>
      </c>
      <c r="G1024" s="3">
        <v>2.0</v>
      </c>
      <c r="H1024" s="3" t="s">
        <v>18</v>
      </c>
      <c r="I1024" s="3" t="s">
        <v>18</v>
      </c>
      <c r="J1024" s="8">
        <v>8.0</v>
      </c>
      <c r="K1024" s="8">
        <v>8.0</v>
      </c>
      <c r="L1024" s="5" t="s">
        <v>25</v>
      </c>
    </row>
    <row r="1025">
      <c r="A1025" s="2" t="s">
        <v>12</v>
      </c>
      <c r="B1025" s="2" t="s">
        <v>136</v>
      </c>
      <c r="C1025" s="3" t="s">
        <v>137</v>
      </c>
      <c r="D1025" s="3" t="s">
        <v>1871</v>
      </c>
      <c r="E1025" s="3" t="s">
        <v>2101</v>
      </c>
      <c r="F1025" s="3" t="s">
        <v>2102</v>
      </c>
      <c r="G1025" s="3">
        <v>2.0</v>
      </c>
      <c r="H1025" s="3" t="s">
        <v>18</v>
      </c>
      <c r="I1025" s="3" t="s">
        <v>18</v>
      </c>
      <c r="J1025" s="8">
        <v>7.0</v>
      </c>
      <c r="K1025" s="8">
        <v>7.0</v>
      </c>
      <c r="L1025" s="5" t="s">
        <v>25</v>
      </c>
    </row>
    <row r="1026">
      <c r="A1026" s="2" t="s">
        <v>12</v>
      </c>
      <c r="B1026" s="2" t="s">
        <v>136</v>
      </c>
      <c r="C1026" s="3" t="s">
        <v>137</v>
      </c>
      <c r="D1026" s="3" t="s">
        <v>1871</v>
      </c>
      <c r="E1026" s="3" t="s">
        <v>2103</v>
      </c>
      <c r="F1026" s="3" t="s">
        <v>2104</v>
      </c>
      <c r="G1026" s="3">
        <v>2.0</v>
      </c>
      <c r="H1026" s="3" t="s">
        <v>19</v>
      </c>
      <c r="I1026" s="3" t="s">
        <v>18</v>
      </c>
      <c r="J1026" s="8">
        <v>8.0</v>
      </c>
      <c r="K1026" s="8">
        <v>8.0</v>
      </c>
      <c r="L1026" s="5" t="s">
        <v>25</v>
      </c>
    </row>
    <row r="1027">
      <c r="A1027" s="2" t="s">
        <v>12</v>
      </c>
      <c r="B1027" s="2" t="s">
        <v>136</v>
      </c>
      <c r="C1027" s="3" t="s">
        <v>137</v>
      </c>
      <c r="D1027" s="3" t="s">
        <v>1871</v>
      </c>
      <c r="E1027" s="3" t="s">
        <v>2105</v>
      </c>
      <c r="F1027" s="3" t="s">
        <v>2106</v>
      </c>
      <c r="G1027" s="3">
        <v>1.0</v>
      </c>
      <c r="H1027" s="3" t="s">
        <v>18</v>
      </c>
      <c r="I1027" s="2"/>
      <c r="J1027" s="8">
        <v>8.0</v>
      </c>
      <c r="K1027" s="6"/>
      <c r="L1027" s="5" t="s">
        <v>25</v>
      </c>
    </row>
    <row r="1028">
      <c r="A1028" s="2" t="s">
        <v>12</v>
      </c>
      <c r="B1028" s="2" t="s">
        <v>136</v>
      </c>
      <c r="C1028" s="3" t="s">
        <v>137</v>
      </c>
      <c r="D1028" s="3" t="s">
        <v>1871</v>
      </c>
      <c r="E1028" s="3" t="s">
        <v>2107</v>
      </c>
      <c r="F1028" s="3" t="s">
        <v>2108</v>
      </c>
      <c r="G1028" s="3">
        <v>1.0</v>
      </c>
      <c r="H1028" s="3" t="s">
        <v>19</v>
      </c>
      <c r="I1028" s="2"/>
      <c r="J1028" s="8">
        <v>8.0</v>
      </c>
      <c r="K1028" s="6"/>
      <c r="L1028" s="5" t="s">
        <v>25</v>
      </c>
    </row>
    <row r="1029">
      <c r="A1029" s="2" t="s">
        <v>12</v>
      </c>
      <c r="B1029" s="2" t="s">
        <v>136</v>
      </c>
      <c r="C1029" s="3" t="s">
        <v>137</v>
      </c>
      <c r="D1029" s="3" t="s">
        <v>1871</v>
      </c>
      <c r="E1029" s="3" t="s">
        <v>2109</v>
      </c>
      <c r="F1029" s="3" t="s">
        <v>2110</v>
      </c>
      <c r="G1029" s="3">
        <v>1.0</v>
      </c>
      <c r="H1029" s="3" t="s">
        <v>18</v>
      </c>
      <c r="I1029" s="2"/>
      <c r="J1029" s="8">
        <v>7.0</v>
      </c>
      <c r="K1029" s="6"/>
      <c r="L1029" s="5" t="s">
        <v>25</v>
      </c>
    </row>
    <row r="1030">
      <c r="A1030" s="2" t="s">
        <v>12</v>
      </c>
      <c r="B1030" s="2" t="s">
        <v>136</v>
      </c>
      <c r="C1030" s="3" t="s">
        <v>137</v>
      </c>
      <c r="D1030" s="3" t="s">
        <v>1871</v>
      </c>
      <c r="E1030" s="3" t="s">
        <v>2111</v>
      </c>
      <c r="F1030" s="3" t="s">
        <v>2112</v>
      </c>
      <c r="G1030" s="3">
        <v>2.0</v>
      </c>
      <c r="H1030" s="3" t="s">
        <v>18</v>
      </c>
      <c r="I1030" s="3" t="s">
        <v>18</v>
      </c>
      <c r="J1030" s="8">
        <v>7.0</v>
      </c>
      <c r="K1030" s="8">
        <v>7.0</v>
      </c>
      <c r="L1030" s="5" t="s">
        <v>25</v>
      </c>
    </row>
    <row r="1031">
      <c r="A1031" s="2" t="s">
        <v>12</v>
      </c>
      <c r="B1031" s="2" t="s">
        <v>136</v>
      </c>
      <c r="C1031" s="3" t="s">
        <v>137</v>
      </c>
      <c r="D1031" s="3" t="s">
        <v>1871</v>
      </c>
      <c r="E1031" s="3" t="s">
        <v>2113</v>
      </c>
      <c r="F1031" s="3" t="s">
        <v>2114</v>
      </c>
      <c r="G1031" s="3">
        <v>2.0</v>
      </c>
      <c r="H1031" s="3" t="s">
        <v>18</v>
      </c>
      <c r="I1031" s="3" t="s">
        <v>18</v>
      </c>
      <c r="J1031" s="8">
        <v>7.0</v>
      </c>
      <c r="K1031" s="8">
        <v>8.0</v>
      </c>
      <c r="L1031" s="5" t="s">
        <v>25</v>
      </c>
    </row>
    <row r="1032">
      <c r="A1032" s="2" t="s">
        <v>12</v>
      </c>
      <c r="B1032" s="2" t="s">
        <v>136</v>
      </c>
      <c r="C1032" s="3" t="s">
        <v>137</v>
      </c>
      <c r="D1032" s="3" t="s">
        <v>1871</v>
      </c>
      <c r="E1032" s="3" t="s">
        <v>2115</v>
      </c>
      <c r="F1032" s="3" t="s">
        <v>2116</v>
      </c>
      <c r="G1032" s="3">
        <v>2.0</v>
      </c>
      <c r="H1032" s="3" t="s">
        <v>18</v>
      </c>
      <c r="I1032" s="3" t="s">
        <v>19</v>
      </c>
      <c r="J1032" s="8">
        <v>8.0</v>
      </c>
      <c r="K1032" s="8">
        <v>7.0</v>
      </c>
      <c r="L1032" s="5" t="s">
        <v>25</v>
      </c>
    </row>
    <row r="1033">
      <c r="A1033" s="2" t="s">
        <v>12</v>
      </c>
      <c r="B1033" s="2" t="s">
        <v>136</v>
      </c>
      <c r="C1033" s="3" t="s">
        <v>137</v>
      </c>
      <c r="D1033" s="3" t="s">
        <v>1871</v>
      </c>
      <c r="E1033" s="3" t="s">
        <v>2117</v>
      </c>
      <c r="F1033" s="3" t="s">
        <v>2118</v>
      </c>
      <c r="G1033" s="3">
        <v>2.0</v>
      </c>
      <c r="H1033" s="3" t="s">
        <v>18</v>
      </c>
      <c r="I1033" s="3" t="s">
        <v>18</v>
      </c>
      <c r="J1033" s="8">
        <v>8.0</v>
      </c>
      <c r="K1033" s="8">
        <v>7.0</v>
      </c>
      <c r="L1033" s="5" t="s">
        <v>25</v>
      </c>
    </row>
    <row r="1034">
      <c r="A1034" s="2" t="s">
        <v>12</v>
      </c>
      <c r="B1034" s="2" t="s">
        <v>136</v>
      </c>
      <c r="C1034" s="3" t="s">
        <v>137</v>
      </c>
      <c r="D1034" s="3" t="s">
        <v>1871</v>
      </c>
      <c r="E1034" s="3" t="s">
        <v>2119</v>
      </c>
      <c r="F1034" s="3" t="s">
        <v>2120</v>
      </c>
      <c r="G1034" s="3">
        <v>1.0</v>
      </c>
      <c r="H1034" s="3" t="s">
        <v>18</v>
      </c>
      <c r="I1034" s="2"/>
      <c r="J1034" s="8">
        <v>8.0</v>
      </c>
      <c r="K1034" s="6"/>
      <c r="L1034" s="5" t="s">
        <v>25</v>
      </c>
    </row>
    <row r="1035">
      <c r="A1035" s="2" t="s">
        <v>12</v>
      </c>
      <c r="B1035" s="2" t="s">
        <v>136</v>
      </c>
      <c r="C1035" s="3" t="s">
        <v>137</v>
      </c>
      <c r="D1035" s="3" t="s">
        <v>1871</v>
      </c>
      <c r="E1035" s="3" t="s">
        <v>2121</v>
      </c>
      <c r="F1035" s="3" t="s">
        <v>2122</v>
      </c>
      <c r="G1035" s="3">
        <v>2.0</v>
      </c>
      <c r="H1035" s="3" t="s">
        <v>19</v>
      </c>
      <c r="I1035" s="3" t="s">
        <v>18</v>
      </c>
      <c r="J1035" s="8">
        <v>8.0</v>
      </c>
      <c r="K1035" s="8">
        <v>8.0</v>
      </c>
      <c r="L1035" s="5" t="s">
        <v>25</v>
      </c>
    </row>
    <row r="1036">
      <c r="A1036" s="2" t="s">
        <v>12</v>
      </c>
      <c r="B1036" s="2" t="s">
        <v>136</v>
      </c>
      <c r="C1036" s="3" t="s">
        <v>137</v>
      </c>
      <c r="D1036" s="3" t="s">
        <v>1871</v>
      </c>
      <c r="E1036" s="3" t="s">
        <v>2123</v>
      </c>
      <c r="F1036" s="3" t="s">
        <v>2124</v>
      </c>
      <c r="G1036" s="3">
        <v>2.0</v>
      </c>
      <c r="H1036" s="3" t="s">
        <v>18</v>
      </c>
      <c r="I1036" s="3" t="s">
        <v>18</v>
      </c>
      <c r="J1036" s="8">
        <v>8.0</v>
      </c>
      <c r="K1036" s="8">
        <v>7.0</v>
      </c>
      <c r="L1036" s="5" t="s">
        <v>25</v>
      </c>
    </row>
    <row r="1037">
      <c r="A1037" s="2" t="s">
        <v>12</v>
      </c>
      <c r="B1037" s="2" t="s">
        <v>136</v>
      </c>
      <c r="C1037" s="3" t="s">
        <v>137</v>
      </c>
      <c r="D1037" s="3" t="s">
        <v>1871</v>
      </c>
      <c r="E1037" s="3" t="s">
        <v>2125</v>
      </c>
      <c r="F1037" s="3" t="s">
        <v>2126</v>
      </c>
      <c r="G1037" s="3">
        <v>1.0</v>
      </c>
      <c r="H1037" s="3" t="s">
        <v>18</v>
      </c>
      <c r="I1037" s="2"/>
      <c r="J1037" s="8">
        <v>8.0</v>
      </c>
      <c r="K1037" s="6"/>
      <c r="L1037" s="5" t="s">
        <v>25</v>
      </c>
    </row>
    <row r="1038">
      <c r="A1038" s="2" t="s">
        <v>12</v>
      </c>
      <c r="B1038" s="2" t="s">
        <v>136</v>
      </c>
      <c r="C1038" s="3" t="s">
        <v>137</v>
      </c>
      <c r="D1038" s="3" t="s">
        <v>1871</v>
      </c>
      <c r="E1038" s="3" t="s">
        <v>2127</v>
      </c>
      <c r="F1038" s="3" t="s">
        <v>2128</v>
      </c>
      <c r="G1038" s="3">
        <v>2.0</v>
      </c>
      <c r="H1038" s="3" t="s">
        <v>19</v>
      </c>
      <c r="I1038" s="3" t="s">
        <v>19</v>
      </c>
      <c r="J1038" s="8">
        <v>8.0</v>
      </c>
      <c r="K1038" s="8">
        <v>7.0</v>
      </c>
      <c r="L1038" s="5" t="s">
        <v>25</v>
      </c>
    </row>
    <row r="1039">
      <c r="A1039" s="2" t="s">
        <v>12</v>
      </c>
      <c r="B1039" s="2" t="s">
        <v>136</v>
      </c>
      <c r="C1039" s="3" t="s">
        <v>137</v>
      </c>
      <c r="D1039" s="3" t="s">
        <v>1871</v>
      </c>
      <c r="E1039" s="3" t="s">
        <v>2129</v>
      </c>
      <c r="F1039" s="3" t="s">
        <v>2130</v>
      </c>
      <c r="G1039" s="3">
        <v>1.0</v>
      </c>
      <c r="H1039" s="3" t="s">
        <v>19</v>
      </c>
      <c r="I1039" s="2"/>
      <c r="J1039" s="8">
        <v>8.0</v>
      </c>
      <c r="K1039" s="6"/>
      <c r="L1039" s="5" t="s">
        <v>25</v>
      </c>
    </row>
    <row r="1040">
      <c r="A1040" s="2" t="s">
        <v>12</v>
      </c>
      <c r="B1040" s="2" t="s">
        <v>136</v>
      </c>
      <c r="C1040" s="3" t="s">
        <v>137</v>
      </c>
      <c r="D1040" s="3" t="s">
        <v>1871</v>
      </c>
      <c r="E1040" s="3" t="s">
        <v>2131</v>
      </c>
      <c r="F1040" s="3" t="s">
        <v>2132</v>
      </c>
      <c r="G1040" s="3">
        <v>2.0</v>
      </c>
      <c r="H1040" s="3" t="s">
        <v>18</v>
      </c>
      <c r="I1040" s="3" t="s">
        <v>18</v>
      </c>
      <c r="J1040" s="8">
        <v>8.0</v>
      </c>
      <c r="K1040" s="8">
        <v>8.0</v>
      </c>
      <c r="L1040" s="5" t="s">
        <v>25</v>
      </c>
    </row>
    <row r="1041">
      <c r="A1041" s="2" t="s">
        <v>12</v>
      </c>
      <c r="B1041" s="2" t="s">
        <v>136</v>
      </c>
      <c r="C1041" s="3" t="s">
        <v>137</v>
      </c>
      <c r="D1041" s="3" t="s">
        <v>1871</v>
      </c>
      <c r="E1041" s="3" t="s">
        <v>2133</v>
      </c>
      <c r="F1041" s="3" t="s">
        <v>2134</v>
      </c>
      <c r="G1041" s="3">
        <v>2.0</v>
      </c>
      <c r="H1041" s="3" t="s">
        <v>19</v>
      </c>
      <c r="I1041" s="3" t="s">
        <v>18</v>
      </c>
      <c r="J1041" s="8">
        <v>7.0</v>
      </c>
      <c r="K1041" s="8">
        <v>7.0</v>
      </c>
      <c r="L1041" s="5" t="s">
        <v>25</v>
      </c>
    </row>
    <row r="1042">
      <c r="A1042" s="2" t="s">
        <v>12</v>
      </c>
      <c r="B1042" s="2" t="s">
        <v>136</v>
      </c>
      <c r="C1042" s="3" t="s">
        <v>137</v>
      </c>
      <c r="D1042" s="3" t="s">
        <v>1871</v>
      </c>
      <c r="E1042" s="3" t="s">
        <v>2135</v>
      </c>
      <c r="F1042" s="3" t="s">
        <v>2136</v>
      </c>
      <c r="G1042" s="3">
        <v>1.0</v>
      </c>
      <c r="H1042" s="3" t="s">
        <v>18</v>
      </c>
      <c r="I1042" s="2"/>
      <c r="J1042" s="8">
        <v>7.0</v>
      </c>
      <c r="K1042" s="6"/>
      <c r="L1042" s="5" t="s">
        <v>25</v>
      </c>
    </row>
    <row r="1043">
      <c r="A1043" s="2" t="s">
        <v>12</v>
      </c>
      <c r="B1043" s="2" t="s">
        <v>136</v>
      </c>
      <c r="C1043" s="3" t="s">
        <v>137</v>
      </c>
      <c r="D1043" s="3" t="s">
        <v>1871</v>
      </c>
      <c r="E1043" s="3" t="s">
        <v>2137</v>
      </c>
      <c r="F1043" s="3" t="s">
        <v>2138</v>
      </c>
      <c r="G1043" s="3">
        <v>2.0</v>
      </c>
      <c r="H1043" s="3" t="s">
        <v>18</v>
      </c>
      <c r="I1043" s="3" t="s">
        <v>18</v>
      </c>
      <c r="J1043" s="8">
        <v>7.0</v>
      </c>
      <c r="K1043" s="8">
        <v>7.0</v>
      </c>
      <c r="L1043" s="5" t="s">
        <v>25</v>
      </c>
    </row>
    <row r="1044">
      <c r="A1044" s="2" t="s">
        <v>12</v>
      </c>
      <c r="B1044" s="2" t="s">
        <v>136</v>
      </c>
      <c r="C1044" s="3" t="s">
        <v>137</v>
      </c>
      <c r="D1044" s="3" t="s">
        <v>1871</v>
      </c>
      <c r="E1044" s="3" t="s">
        <v>2139</v>
      </c>
      <c r="F1044" s="3" t="s">
        <v>2140</v>
      </c>
      <c r="G1044" s="3">
        <v>2.0</v>
      </c>
      <c r="H1044" s="3" t="s">
        <v>18</v>
      </c>
      <c r="I1044" s="3" t="s">
        <v>18</v>
      </c>
      <c r="J1044" s="8">
        <v>8.0</v>
      </c>
      <c r="K1044" s="8">
        <v>8.0</v>
      </c>
      <c r="L1044" s="5" t="s">
        <v>25</v>
      </c>
    </row>
    <row r="1045">
      <c r="A1045" s="2" t="s">
        <v>12</v>
      </c>
      <c r="B1045" s="2" t="s">
        <v>136</v>
      </c>
      <c r="C1045" s="3" t="s">
        <v>137</v>
      </c>
      <c r="D1045" s="3" t="s">
        <v>1871</v>
      </c>
      <c r="E1045" s="3" t="s">
        <v>2141</v>
      </c>
      <c r="F1045" s="3" t="s">
        <v>2142</v>
      </c>
      <c r="G1045" s="3">
        <v>2.0</v>
      </c>
      <c r="H1045" s="3" t="s">
        <v>18</v>
      </c>
      <c r="I1045" s="3" t="s">
        <v>18</v>
      </c>
      <c r="J1045" s="8">
        <v>7.0</v>
      </c>
      <c r="K1045" s="8">
        <v>7.0</v>
      </c>
      <c r="L1045" s="5" t="s">
        <v>25</v>
      </c>
    </row>
    <row r="1046">
      <c r="A1046" s="2" t="s">
        <v>12</v>
      </c>
      <c r="B1046" s="2" t="s">
        <v>136</v>
      </c>
      <c r="C1046" s="3" t="s">
        <v>137</v>
      </c>
      <c r="D1046" s="3" t="s">
        <v>1871</v>
      </c>
      <c r="E1046" s="3" t="s">
        <v>2143</v>
      </c>
      <c r="F1046" s="3" t="s">
        <v>2144</v>
      </c>
      <c r="G1046" s="3">
        <v>2.0</v>
      </c>
      <c r="H1046" s="3" t="s">
        <v>18</v>
      </c>
      <c r="I1046" s="3" t="s">
        <v>18</v>
      </c>
      <c r="J1046" s="8">
        <v>7.0</v>
      </c>
      <c r="K1046" s="8">
        <v>7.0</v>
      </c>
      <c r="L1046" s="5" t="s">
        <v>25</v>
      </c>
    </row>
    <row r="1047">
      <c r="A1047" s="2" t="s">
        <v>12</v>
      </c>
      <c r="B1047" s="2" t="s">
        <v>136</v>
      </c>
      <c r="C1047" s="3" t="s">
        <v>137</v>
      </c>
      <c r="D1047" s="3" t="s">
        <v>1871</v>
      </c>
      <c r="E1047" s="3" t="s">
        <v>2145</v>
      </c>
      <c r="F1047" s="3" t="s">
        <v>2146</v>
      </c>
      <c r="G1047" s="3">
        <v>2.0</v>
      </c>
      <c r="H1047" s="3" t="s">
        <v>18</v>
      </c>
      <c r="I1047" s="3" t="s">
        <v>18</v>
      </c>
      <c r="J1047" s="8">
        <v>7.0</v>
      </c>
      <c r="K1047" s="8">
        <v>7.0</v>
      </c>
      <c r="L1047" s="5" t="s">
        <v>25</v>
      </c>
    </row>
    <row r="1048">
      <c r="A1048" s="2" t="s">
        <v>12</v>
      </c>
      <c r="B1048" s="2" t="s">
        <v>136</v>
      </c>
      <c r="C1048" s="3" t="s">
        <v>137</v>
      </c>
      <c r="D1048" s="3" t="s">
        <v>1871</v>
      </c>
      <c r="E1048" s="3" t="s">
        <v>2147</v>
      </c>
      <c r="F1048" s="3" t="s">
        <v>2148</v>
      </c>
      <c r="G1048" s="3">
        <v>2.0</v>
      </c>
      <c r="H1048" s="3" t="s">
        <v>19</v>
      </c>
      <c r="I1048" s="3" t="s">
        <v>19</v>
      </c>
      <c r="J1048" s="8">
        <v>7.0</v>
      </c>
      <c r="K1048" s="8">
        <v>7.0</v>
      </c>
      <c r="L1048" s="5" t="s">
        <v>25</v>
      </c>
    </row>
    <row r="1049">
      <c r="A1049" s="2" t="s">
        <v>12</v>
      </c>
      <c r="B1049" s="2" t="s">
        <v>136</v>
      </c>
      <c r="C1049" s="3" t="s">
        <v>137</v>
      </c>
      <c r="D1049" s="3" t="s">
        <v>1871</v>
      </c>
      <c r="E1049" s="3" t="s">
        <v>2149</v>
      </c>
      <c r="F1049" s="3" t="s">
        <v>2150</v>
      </c>
      <c r="G1049" s="3">
        <v>2.0</v>
      </c>
      <c r="H1049" s="3" t="s">
        <v>19</v>
      </c>
      <c r="I1049" s="3" t="s">
        <v>19</v>
      </c>
      <c r="J1049" s="8">
        <v>8.0</v>
      </c>
      <c r="K1049" s="8">
        <v>8.0</v>
      </c>
      <c r="L1049" s="5" t="s">
        <v>25</v>
      </c>
    </row>
    <row r="1050">
      <c r="A1050" s="2" t="s">
        <v>12</v>
      </c>
      <c r="B1050" s="2" t="s">
        <v>136</v>
      </c>
      <c r="C1050" s="3" t="s">
        <v>137</v>
      </c>
      <c r="D1050" s="3" t="s">
        <v>1871</v>
      </c>
      <c r="E1050" s="3" t="s">
        <v>2151</v>
      </c>
      <c r="F1050" s="3" t="s">
        <v>2152</v>
      </c>
      <c r="G1050" s="3">
        <v>2.0</v>
      </c>
      <c r="H1050" s="3" t="s">
        <v>19</v>
      </c>
      <c r="I1050" s="3" t="s">
        <v>19</v>
      </c>
      <c r="J1050" s="8">
        <v>7.0</v>
      </c>
      <c r="K1050" s="8">
        <v>7.0</v>
      </c>
      <c r="L1050" s="5" t="s">
        <v>25</v>
      </c>
    </row>
    <row r="1051">
      <c r="A1051" s="2" t="s">
        <v>12</v>
      </c>
      <c r="B1051" s="2" t="s">
        <v>136</v>
      </c>
      <c r="C1051" s="3" t="s">
        <v>137</v>
      </c>
      <c r="D1051" s="3" t="s">
        <v>1871</v>
      </c>
      <c r="E1051" s="3" t="s">
        <v>2153</v>
      </c>
      <c r="F1051" s="3" t="s">
        <v>2154</v>
      </c>
      <c r="G1051" s="3">
        <v>2.0</v>
      </c>
      <c r="H1051" s="3" t="s">
        <v>18</v>
      </c>
      <c r="I1051" s="3" t="s">
        <v>18</v>
      </c>
      <c r="J1051" s="8">
        <v>7.0</v>
      </c>
      <c r="K1051" s="8">
        <v>7.0</v>
      </c>
      <c r="L1051" s="5" t="s">
        <v>25</v>
      </c>
    </row>
    <row r="1052">
      <c r="A1052" s="2" t="s">
        <v>12</v>
      </c>
      <c r="B1052" s="2" t="s">
        <v>136</v>
      </c>
      <c r="C1052" s="3" t="s">
        <v>137</v>
      </c>
      <c r="D1052" s="3" t="s">
        <v>1871</v>
      </c>
      <c r="E1052" s="3" t="s">
        <v>2155</v>
      </c>
      <c r="F1052" s="3" t="s">
        <v>2156</v>
      </c>
      <c r="G1052" s="3">
        <v>2.0</v>
      </c>
      <c r="H1052" s="3" t="s">
        <v>19</v>
      </c>
      <c r="I1052" s="3" t="s">
        <v>18</v>
      </c>
      <c r="J1052" s="8">
        <v>7.0</v>
      </c>
      <c r="K1052" s="8">
        <v>7.0</v>
      </c>
      <c r="L1052" s="5" t="s">
        <v>25</v>
      </c>
    </row>
    <row r="1053">
      <c r="A1053" s="2" t="s">
        <v>12</v>
      </c>
      <c r="B1053" s="2" t="s">
        <v>136</v>
      </c>
      <c r="C1053" s="3" t="s">
        <v>137</v>
      </c>
      <c r="D1053" s="3" t="s">
        <v>1871</v>
      </c>
      <c r="E1053" s="3" t="s">
        <v>2157</v>
      </c>
      <c r="F1053" s="3" t="s">
        <v>2158</v>
      </c>
      <c r="G1053" s="3">
        <v>2.0</v>
      </c>
      <c r="H1053" s="3" t="s">
        <v>19</v>
      </c>
      <c r="I1053" s="3" t="s">
        <v>18</v>
      </c>
      <c r="J1053" s="8">
        <v>8.0</v>
      </c>
      <c r="K1053" s="8">
        <v>7.0</v>
      </c>
      <c r="L1053" s="5" t="s">
        <v>25</v>
      </c>
    </row>
    <row r="1054">
      <c r="A1054" s="2" t="s">
        <v>12</v>
      </c>
      <c r="B1054" s="2" t="s">
        <v>136</v>
      </c>
      <c r="C1054" s="3" t="s">
        <v>137</v>
      </c>
      <c r="D1054" s="3" t="s">
        <v>1871</v>
      </c>
      <c r="E1054" s="3" t="s">
        <v>2159</v>
      </c>
      <c r="F1054" s="3" t="s">
        <v>2160</v>
      </c>
      <c r="G1054" s="3">
        <v>2.0</v>
      </c>
      <c r="H1054" s="3" t="s">
        <v>18</v>
      </c>
      <c r="I1054" s="3" t="s">
        <v>18</v>
      </c>
      <c r="J1054" s="8">
        <v>7.0</v>
      </c>
      <c r="K1054" s="8">
        <v>7.0</v>
      </c>
      <c r="L1054" s="5" t="s">
        <v>25</v>
      </c>
    </row>
    <row r="1055">
      <c r="A1055" s="2" t="s">
        <v>12</v>
      </c>
      <c r="B1055" s="2" t="s">
        <v>136</v>
      </c>
      <c r="C1055" s="3" t="s">
        <v>137</v>
      </c>
      <c r="D1055" s="3" t="s">
        <v>1871</v>
      </c>
      <c r="E1055" s="3" t="s">
        <v>2161</v>
      </c>
      <c r="F1055" s="3" t="s">
        <v>2162</v>
      </c>
      <c r="G1055" s="3">
        <v>2.0</v>
      </c>
      <c r="H1055" s="3" t="s">
        <v>19</v>
      </c>
      <c r="I1055" s="3" t="s">
        <v>19</v>
      </c>
      <c r="J1055" s="8">
        <v>7.0</v>
      </c>
      <c r="K1055" s="8">
        <v>7.0</v>
      </c>
      <c r="L1055" s="5" t="s">
        <v>25</v>
      </c>
    </row>
    <row r="1056">
      <c r="A1056" s="2" t="s">
        <v>12</v>
      </c>
      <c r="B1056" s="2" t="s">
        <v>136</v>
      </c>
      <c r="C1056" s="3" t="s">
        <v>137</v>
      </c>
      <c r="D1056" s="3" t="s">
        <v>1871</v>
      </c>
      <c r="E1056" s="3" t="s">
        <v>2163</v>
      </c>
      <c r="F1056" s="3" t="s">
        <v>2164</v>
      </c>
      <c r="G1056" s="3">
        <v>2.0</v>
      </c>
      <c r="H1056" s="3" t="s">
        <v>18</v>
      </c>
      <c r="I1056" s="3" t="s">
        <v>18</v>
      </c>
      <c r="J1056" s="8">
        <v>8.0</v>
      </c>
      <c r="K1056" s="8">
        <v>8.0</v>
      </c>
      <c r="L1056" s="5" t="s">
        <v>25</v>
      </c>
    </row>
    <row r="1057">
      <c r="A1057" s="2" t="s">
        <v>12</v>
      </c>
      <c r="B1057" s="2" t="s">
        <v>162</v>
      </c>
      <c r="C1057" s="3" t="s">
        <v>163</v>
      </c>
      <c r="D1057" s="3" t="s">
        <v>1871</v>
      </c>
      <c r="E1057" s="3" t="s">
        <v>2165</v>
      </c>
      <c r="F1057" s="3" t="s">
        <v>2166</v>
      </c>
      <c r="G1057" s="3">
        <v>1.0</v>
      </c>
      <c r="H1057" s="3" t="s">
        <v>18</v>
      </c>
      <c r="I1057" s="6"/>
      <c r="J1057" s="8">
        <v>11.0</v>
      </c>
      <c r="K1057" s="2"/>
      <c r="L1057" s="5" t="s">
        <v>20</v>
      </c>
    </row>
    <row r="1058">
      <c r="A1058" s="2" t="s">
        <v>12</v>
      </c>
      <c r="B1058" s="2" t="s">
        <v>162</v>
      </c>
      <c r="C1058" s="3" t="s">
        <v>163</v>
      </c>
      <c r="D1058" s="3" t="s">
        <v>1871</v>
      </c>
      <c r="E1058" s="3" t="s">
        <v>2167</v>
      </c>
      <c r="F1058" s="3" t="s">
        <v>2168</v>
      </c>
      <c r="G1058" s="3">
        <v>2.0</v>
      </c>
      <c r="H1058" s="3" t="s">
        <v>18</v>
      </c>
      <c r="I1058" s="7" t="s">
        <v>19</v>
      </c>
      <c r="J1058" s="8">
        <v>11.0</v>
      </c>
      <c r="K1058" s="3">
        <v>12.0</v>
      </c>
      <c r="L1058" s="5" t="s">
        <v>20</v>
      </c>
    </row>
    <row r="1059">
      <c r="A1059" s="2" t="s">
        <v>12</v>
      </c>
      <c r="B1059" s="2" t="s">
        <v>162</v>
      </c>
      <c r="C1059" s="3" t="s">
        <v>163</v>
      </c>
      <c r="D1059" s="3" t="s">
        <v>1871</v>
      </c>
      <c r="E1059" s="3" t="s">
        <v>2169</v>
      </c>
      <c r="F1059" s="3" t="s">
        <v>2170</v>
      </c>
      <c r="G1059" s="3">
        <v>1.0</v>
      </c>
      <c r="H1059" s="3" t="s">
        <v>18</v>
      </c>
      <c r="I1059" s="6"/>
      <c r="J1059" s="8">
        <v>10.0</v>
      </c>
      <c r="K1059" s="2"/>
      <c r="L1059" s="5" t="s">
        <v>20</v>
      </c>
    </row>
    <row r="1060">
      <c r="A1060" s="2" t="s">
        <v>12</v>
      </c>
      <c r="B1060" s="2" t="s">
        <v>162</v>
      </c>
      <c r="C1060" s="3" t="s">
        <v>163</v>
      </c>
      <c r="D1060" s="3" t="s">
        <v>1871</v>
      </c>
      <c r="E1060" s="3" t="s">
        <v>2171</v>
      </c>
      <c r="F1060" s="3" t="s">
        <v>2172</v>
      </c>
      <c r="G1060" s="3">
        <v>2.0</v>
      </c>
      <c r="H1060" s="3" t="s">
        <v>18</v>
      </c>
      <c r="I1060" s="7" t="s">
        <v>18</v>
      </c>
      <c r="J1060" s="8">
        <v>11.0</v>
      </c>
      <c r="K1060" s="3">
        <v>12.0</v>
      </c>
      <c r="L1060" s="5" t="s">
        <v>20</v>
      </c>
    </row>
    <row r="1061">
      <c r="A1061" s="2" t="s">
        <v>12</v>
      </c>
      <c r="B1061" s="2" t="s">
        <v>162</v>
      </c>
      <c r="C1061" s="3" t="s">
        <v>163</v>
      </c>
      <c r="D1061" s="3" t="s">
        <v>1871</v>
      </c>
      <c r="E1061" s="3" t="s">
        <v>2173</v>
      </c>
      <c r="F1061" s="3" t="s">
        <v>2174</v>
      </c>
      <c r="G1061" s="3">
        <v>2.0</v>
      </c>
      <c r="H1061" s="3" t="s">
        <v>19</v>
      </c>
      <c r="I1061" s="7" t="s">
        <v>19</v>
      </c>
      <c r="J1061" s="8">
        <v>7.0</v>
      </c>
      <c r="K1061" s="3">
        <v>8.0</v>
      </c>
      <c r="L1061" s="5" t="s">
        <v>25</v>
      </c>
    </row>
    <row r="1062">
      <c r="A1062" s="2" t="s">
        <v>12</v>
      </c>
      <c r="B1062" s="2" t="s">
        <v>170</v>
      </c>
      <c r="C1062" s="3" t="s">
        <v>171</v>
      </c>
      <c r="D1062" s="3" t="s">
        <v>1871</v>
      </c>
      <c r="E1062" s="3" t="s">
        <v>2175</v>
      </c>
      <c r="F1062" s="3" t="s">
        <v>2176</v>
      </c>
      <c r="G1062" s="3">
        <v>1.0</v>
      </c>
      <c r="H1062" s="3" t="s">
        <v>18</v>
      </c>
      <c r="I1062" s="2"/>
      <c r="J1062" s="8">
        <v>10.0</v>
      </c>
      <c r="K1062" s="6"/>
      <c r="L1062" s="5" t="s">
        <v>20</v>
      </c>
    </row>
    <row r="1063">
      <c r="A1063" s="2" t="s">
        <v>12</v>
      </c>
      <c r="B1063" s="2" t="s">
        <v>170</v>
      </c>
      <c r="C1063" s="3" t="s">
        <v>171</v>
      </c>
      <c r="D1063" s="3" t="s">
        <v>1871</v>
      </c>
      <c r="E1063" s="3" t="s">
        <v>2177</v>
      </c>
      <c r="F1063" s="3" t="s">
        <v>2178</v>
      </c>
      <c r="G1063" s="3">
        <v>1.0</v>
      </c>
      <c r="H1063" s="3" t="s">
        <v>19</v>
      </c>
      <c r="I1063" s="2"/>
      <c r="J1063" s="8">
        <v>7.0</v>
      </c>
      <c r="K1063" s="6"/>
      <c r="L1063" s="5" t="s">
        <v>25</v>
      </c>
    </row>
    <row r="1064">
      <c r="A1064" s="2" t="s">
        <v>12</v>
      </c>
      <c r="B1064" s="2" t="s">
        <v>170</v>
      </c>
      <c r="C1064" s="3" t="s">
        <v>171</v>
      </c>
      <c r="D1064" s="3" t="s">
        <v>1871</v>
      </c>
      <c r="E1064" s="3" t="s">
        <v>2179</v>
      </c>
      <c r="F1064" s="3" t="s">
        <v>2180</v>
      </c>
      <c r="G1064" s="3">
        <v>2.0</v>
      </c>
      <c r="H1064" s="3" t="s">
        <v>18</v>
      </c>
      <c r="I1064" s="3" t="s">
        <v>18</v>
      </c>
      <c r="J1064" s="8">
        <v>7.0</v>
      </c>
      <c r="K1064" s="8">
        <v>7.0</v>
      </c>
      <c r="L1064" s="5" t="s">
        <v>25</v>
      </c>
    </row>
    <row r="1065">
      <c r="A1065" s="2" t="s">
        <v>12</v>
      </c>
      <c r="B1065" s="2" t="s">
        <v>170</v>
      </c>
      <c r="C1065" s="3" t="s">
        <v>171</v>
      </c>
      <c r="D1065" s="3" t="s">
        <v>1871</v>
      </c>
      <c r="E1065" s="3" t="s">
        <v>2181</v>
      </c>
      <c r="F1065" s="3" t="s">
        <v>2182</v>
      </c>
      <c r="G1065" s="3">
        <v>2.0</v>
      </c>
      <c r="H1065" s="3" t="s">
        <v>19</v>
      </c>
      <c r="I1065" s="3" t="s">
        <v>19</v>
      </c>
      <c r="J1065" s="8">
        <v>10.0</v>
      </c>
      <c r="K1065" s="8">
        <v>10.0</v>
      </c>
      <c r="L1065" s="5" t="s">
        <v>20</v>
      </c>
    </row>
    <row r="1066">
      <c r="A1066" s="2" t="s">
        <v>12</v>
      </c>
      <c r="B1066" s="2" t="s">
        <v>174</v>
      </c>
      <c r="C1066" s="3" t="s">
        <v>175</v>
      </c>
      <c r="D1066" s="3" t="s">
        <v>1871</v>
      </c>
      <c r="E1066" s="3" t="s">
        <v>2183</v>
      </c>
      <c r="F1066" s="3" t="s">
        <v>2184</v>
      </c>
      <c r="G1066" s="3">
        <v>1.0</v>
      </c>
      <c r="H1066" s="3" t="s">
        <v>19</v>
      </c>
      <c r="I1066" s="2"/>
      <c r="J1066" s="8">
        <v>10.0</v>
      </c>
      <c r="K1066" s="2"/>
      <c r="L1066" s="5" t="s">
        <v>20</v>
      </c>
    </row>
    <row r="1067">
      <c r="A1067" s="2" t="s">
        <v>12</v>
      </c>
      <c r="B1067" s="2" t="s">
        <v>174</v>
      </c>
      <c r="C1067" s="3" t="s">
        <v>175</v>
      </c>
      <c r="D1067" s="3" t="s">
        <v>1871</v>
      </c>
      <c r="E1067" s="3" t="s">
        <v>2185</v>
      </c>
      <c r="F1067" s="3" t="s">
        <v>2186</v>
      </c>
      <c r="G1067" s="3">
        <v>2.0</v>
      </c>
      <c r="H1067" s="3" t="s">
        <v>18</v>
      </c>
      <c r="I1067" s="3" t="s">
        <v>18</v>
      </c>
      <c r="J1067" s="8">
        <v>11.0</v>
      </c>
      <c r="K1067" s="3">
        <v>11.0</v>
      </c>
      <c r="L1067" s="5" t="s">
        <v>20</v>
      </c>
    </row>
    <row r="1068">
      <c r="A1068" s="2" t="s">
        <v>12</v>
      </c>
      <c r="B1068" s="2" t="s">
        <v>174</v>
      </c>
      <c r="C1068" s="3" t="s">
        <v>175</v>
      </c>
      <c r="D1068" s="3" t="s">
        <v>1871</v>
      </c>
      <c r="E1068" s="3" t="s">
        <v>2187</v>
      </c>
      <c r="F1068" s="3" t="s">
        <v>2188</v>
      </c>
      <c r="G1068" s="3">
        <v>1.0</v>
      </c>
      <c r="H1068" s="3" t="s">
        <v>18</v>
      </c>
      <c r="I1068" s="2"/>
      <c r="J1068" s="8">
        <v>10.0</v>
      </c>
      <c r="K1068" s="2"/>
      <c r="L1068" s="5" t="s">
        <v>20</v>
      </c>
    </row>
    <row r="1069">
      <c r="A1069" s="2" t="s">
        <v>12</v>
      </c>
      <c r="B1069" s="2" t="s">
        <v>174</v>
      </c>
      <c r="C1069" s="3" t="s">
        <v>175</v>
      </c>
      <c r="D1069" s="3" t="s">
        <v>1871</v>
      </c>
      <c r="E1069" s="3" t="s">
        <v>2189</v>
      </c>
      <c r="F1069" s="3" t="s">
        <v>2190</v>
      </c>
      <c r="G1069" s="3">
        <v>2.0</v>
      </c>
      <c r="H1069" s="3" t="s">
        <v>18</v>
      </c>
      <c r="I1069" s="3" t="s">
        <v>18</v>
      </c>
      <c r="J1069" s="8">
        <v>11.0</v>
      </c>
      <c r="K1069" s="3">
        <v>12.0</v>
      </c>
      <c r="L1069" s="5" t="s">
        <v>20</v>
      </c>
    </row>
    <row r="1070">
      <c r="A1070" s="2" t="s">
        <v>12</v>
      </c>
      <c r="B1070" s="2" t="s">
        <v>174</v>
      </c>
      <c r="C1070" s="3" t="s">
        <v>175</v>
      </c>
      <c r="D1070" s="3" t="s">
        <v>1871</v>
      </c>
      <c r="E1070" s="3" t="s">
        <v>2191</v>
      </c>
      <c r="F1070" s="3" t="s">
        <v>2192</v>
      </c>
      <c r="G1070" s="3">
        <v>2.0</v>
      </c>
      <c r="H1070" s="3" t="s">
        <v>18</v>
      </c>
      <c r="I1070" s="3" t="s">
        <v>18</v>
      </c>
      <c r="J1070" s="8">
        <v>10.0</v>
      </c>
      <c r="K1070" s="3">
        <v>11.0</v>
      </c>
      <c r="L1070" s="5" t="s">
        <v>20</v>
      </c>
    </row>
    <row r="1071">
      <c r="A1071" s="2" t="s">
        <v>12</v>
      </c>
      <c r="B1071" s="2" t="s">
        <v>174</v>
      </c>
      <c r="C1071" s="3" t="s">
        <v>175</v>
      </c>
      <c r="D1071" s="3" t="s">
        <v>1871</v>
      </c>
      <c r="E1071" s="3" t="s">
        <v>2193</v>
      </c>
      <c r="F1071" s="3" t="s">
        <v>2194</v>
      </c>
      <c r="G1071" s="3">
        <v>2.0</v>
      </c>
      <c r="H1071" s="3" t="s">
        <v>18</v>
      </c>
      <c r="I1071" s="3" t="s">
        <v>19</v>
      </c>
      <c r="J1071" s="8">
        <v>11.0</v>
      </c>
      <c r="K1071" s="3">
        <v>11.0</v>
      </c>
      <c r="L1071" s="5" t="s">
        <v>20</v>
      </c>
    </row>
    <row r="1072">
      <c r="A1072" s="2" t="s">
        <v>12</v>
      </c>
      <c r="B1072" s="2" t="s">
        <v>174</v>
      </c>
      <c r="C1072" s="3" t="s">
        <v>175</v>
      </c>
      <c r="D1072" s="3" t="s">
        <v>1871</v>
      </c>
      <c r="E1072" s="3" t="s">
        <v>2195</v>
      </c>
      <c r="F1072" s="3" t="s">
        <v>2196</v>
      </c>
      <c r="G1072" s="3">
        <v>2.0</v>
      </c>
      <c r="H1072" s="3" t="s">
        <v>18</v>
      </c>
      <c r="I1072" s="3" t="s">
        <v>18</v>
      </c>
      <c r="J1072" s="8">
        <v>11.0</v>
      </c>
      <c r="K1072" s="3">
        <v>12.0</v>
      </c>
      <c r="L1072" s="5" t="s">
        <v>20</v>
      </c>
    </row>
    <row r="1073">
      <c r="A1073" s="2" t="s">
        <v>12</v>
      </c>
      <c r="B1073" s="2" t="s">
        <v>174</v>
      </c>
      <c r="C1073" s="3" t="s">
        <v>175</v>
      </c>
      <c r="D1073" s="3" t="s">
        <v>1871</v>
      </c>
      <c r="E1073" s="3" t="s">
        <v>2197</v>
      </c>
      <c r="F1073" s="3" t="s">
        <v>2198</v>
      </c>
      <c r="G1073" s="3">
        <v>2.0</v>
      </c>
      <c r="H1073" s="3" t="s">
        <v>18</v>
      </c>
      <c r="I1073" s="3" t="s">
        <v>19</v>
      </c>
      <c r="J1073" s="8">
        <v>11.0</v>
      </c>
      <c r="K1073" s="3">
        <v>12.0</v>
      </c>
      <c r="L1073" s="5" t="s">
        <v>20</v>
      </c>
    </row>
    <row r="1074">
      <c r="A1074" s="2" t="s">
        <v>12</v>
      </c>
      <c r="B1074" s="2" t="s">
        <v>174</v>
      </c>
      <c r="C1074" s="3" t="s">
        <v>175</v>
      </c>
      <c r="D1074" s="3" t="s">
        <v>1871</v>
      </c>
      <c r="E1074" s="3" t="s">
        <v>2199</v>
      </c>
      <c r="F1074" s="3" t="s">
        <v>2200</v>
      </c>
      <c r="G1074" s="3">
        <v>2.0</v>
      </c>
      <c r="H1074" s="3" t="s">
        <v>18</v>
      </c>
      <c r="I1074" s="3" t="s">
        <v>18</v>
      </c>
      <c r="J1074" s="8">
        <v>11.0</v>
      </c>
      <c r="K1074" s="3">
        <v>12.0</v>
      </c>
      <c r="L1074" s="5" t="s">
        <v>20</v>
      </c>
    </row>
    <row r="1075">
      <c r="A1075" s="2" t="s">
        <v>12</v>
      </c>
      <c r="B1075" s="2" t="s">
        <v>174</v>
      </c>
      <c r="C1075" s="3" t="s">
        <v>175</v>
      </c>
      <c r="D1075" s="3" t="s">
        <v>1871</v>
      </c>
      <c r="E1075" s="3" t="s">
        <v>2201</v>
      </c>
      <c r="F1075" s="3" t="s">
        <v>2202</v>
      </c>
      <c r="G1075" s="3">
        <v>2.0</v>
      </c>
      <c r="H1075" s="3" t="s">
        <v>18</v>
      </c>
      <c r="I1075" s="3" t="s">
        <v>18</v>
      </c>
      <c r="J1075" s="8">
        <v>10.0</v>
      </c>
      <c r="K1075" s="3">
        <v>11.0</v>
      </c>
      <c r="L1075" s="5" t="s">
        <v>20</v>
      </c>
    </row>
    <row r="1076">
      <c r="A1076" s="2" t="s">
        <v>12</v>
      </c>
      <c r="B1076" s="2" t="s">
        <v>174</v>
      </c>
      <c r="C1076" s="3" t="s">
        <v>175</v>
      </c>
      <c r="D1076" s="3" t="s">
        <v>1871</v>
      </c>
      <c r="E1076" s="3" t="s">
        <v>2203</v>
      </c>
      <c r="F1076" s="3" t="s">
        <v>2204</v>
      </c>
      <c r="G1076" s="3">
        <v>2.0</v>
      </c>
      <c r="H1076" s="3" t="s">
        <v>18</v>
      </c>
      <c r="I1076" s="3" t="s">
        <v>18</v>
      </c>
      <c r="J1076" s="8">
        <v>10.0</v>
      </c>
      <c r="K1076" s="3">
        <v>11.0</v>
      </c>
      <c r="L1076" s="5" t="s">
        <v>20</v>
      </c>
    </row>
    <row r="1077">
      <c r="A1077" s="2" t="s">
        <v>12</v>
      </c>
      <c r="B1077" s="2" t="s">
        <v>178</v>
      </c>
      <c r="C1077" s="3" t="s">
        <v>179</v>
      </c>
      <c r="D1077" s="3" t="s">
        <v>1871</v>
      </c>
      <c r="E1077" s="3" t="s">
        <v>2205</v>
      </c>
      <c r="F1077" s="3" t="s">
        <v>2206</v>
      </c>
      <c r="G1077" s="3">
        <v>2.0</v>
      </c>
      <c r="H1077" s="3" t="s">
        <v>18</v>
      </c>
      <c r="I1077" s="3" t="s">
        <v>18</v>
      </c>
      <c r="J1077" s="8">
        <v>10.0</v>
      </c>
      <c r="K1077" s="8">
        <v>10.0</v>
      </c>
      <c r="L1077" s="5" t="s">
        <v>20</v>
      </c>
    </row>
    <row r="1078">
      <c r="A1078" s="2" t="s">
        <v>12</v>
      </c>
      <c r="B1078" s="2" t="s">
        <v>178</v>
      </c>
      <c r="C1078" s="3" t="s">
        <v>179</v>
      </c>
      <c r="D1078" s="3" t="s">
        <v>1871</v>
      </c>
      <c r="E1078" s="3" t="s">
        <v>2207</v>
      </c>
      <c r="F1078" s="3" t="s">
        <v>2208</v>
      </c>
      <c r="G1078" s="3">
        <v>2.0</v>
      </c>
      <c r="H1078" s="3" t="s">
        <v>18</v>
      </c>
      <c r="I1078" s="3" t="s">
        <v>18</v>
      </c>
      <c r="J1078" s="8">
        <v>10.0</v>
      </c>
      <c r="K1078" s="8">
        <v>10.0</v>
      </c>
      <c r="L1078" s="5" t="s">
        <v>20</v>
      </c>
    </row>
    <row r="1079">
      <c r="A1079" s="2" t="s">
        <v>12</v>
      </c>
      <c r="B1079" s="2" t="s">
        <v>178</v>
      </c>
      <c r="C1079" s="3" t="s">
        <v>179</v>
      </c>
      <c r="D1079" s="3" t="s">
        <v>1871</v>
      </c>
      <c r="E1079" s="3" t="s">
        <v>2209</v>
      </c>
      <c r="F1079" s="3" t="s">
        <v>2210</v>
      </c>
      <c r="G1079" s="3">
        <v>1.0</v>
      </c>
      <c r="H1079" s="3" t="s">
        <v>18</v>
      </c>
      <c r="I1079" s="2"/>
      <c r="J1079" s="8">
        <v>9.0</v>
      </c>
      <c r="K1079" s="6"/>
      <c r="L1079" s="5" t="s">
        <v>25</v>
      </c>
    </row>
    <row r="1080">
      <c r="A1080" s="2" t="s">
        <v>12</v>
      </c>
      <c r="B1080" s="2" t="s">
        <v>178</v>
      </c>
      <c r="C1080" s="3" t="s">
        <v>179</v>
      </c>
      <c r="D1080" s="3" t="s">
        <v>1871</v>
      </c>
      <c r="E1080" s="3" t="s">
        <v>2211</v>
      </c>
      <c r="F1080" s="3" t="s">
        <v>2212</v>
      </c>
      <c r="G1080" s="3">
        <v>2.0</v>
      </c>
      <c r="H1080" s="3" t="s">
        <v>18</v>
      </c>
      <c r="I1080" s="3" t="s">
        <v>18</v>
      </c>
      <c r="J1080" s="8">
        <v>10.0</v>
      </c>
      <c r="K1080" s="8">
        <v>10.0</v>
      </c>
      <c r="L1080" s="5" t="s">
        <v>20</v>
      </c>
    </row>
    <row r="1081">
      <c r="A1081" s="2" t="s">
        <v>12</v>
      </c>
      <c r="B1081" s="2" t="s">
        <v>178</v>
      </c>
      <c r="C1081" s="3" t="s">
        <v>179</v>
      </c>
      <c r="D1081" s="3" t="s">
        <v>1871</v>
      </c>
      <c r="E1081" s="3" t="s">
        <v>2213</v>
      </c>
      <c r="F1081" s="3" t="s">
        <v>2214</v>
      </c>
      <c r="G1081" s="3">
        <v>2.0</v>
      </c>
      <c r="H1081" s="3" t="s">
        <v>19</v>
      </c>
      <c r="I1081" s="3" t="s">
        <v>19</v>
      </c>
      <c r="J1081" s="8">
        <v>10.0</v>
      </c>
      <c r="K1081" s="8">
        <v>10.0</v>
      </c>
      <c r="L1081" s="5" t="s">
        <v>20</v>
      </c>
    </row>
    <row r="1082">
      <c r="A1082" s="2" t="s">
        <v>12</v>
      </c>
      <c r="B1082" s="2" t="s">
        <v>178</v>
      </c>
      <c r="C1082" s="3" t="s">
        <v>179</v>
      </c>
      <c r="D1082" s="3" t="s">
        <v>1871</v>
      </c>
      <c r="E1082" s="3" t="s">
        <v>2215</v>
      </c>
      <c r="F1082" s="3" t="s">
        <v>2216</v>
      </c>
      <c r="G1082" s="3">
        <v>2.0</v>
      </c>
      <c r="H1082" s="3" t="s">
        <v>18</v>
      </c>
      <c r="I1082" s="3" t="s">
        <v>18</v>
      </c>
      <c r="J1082" s="8">
        <v>11.0</v>
      </c>
      <c r="K1082" s="8">
        <v>11.0</v>
      </c>
      <c r="L1082" s="5" t="s">
        <v>20</v>
      </c>
    </row>
    <row r="1083">
      <c r="A1083" s="2" t="s">
        <v>12</v>
      </c>
      <c r="B1083" s="2" t="s">
        <v>178</v>
      </c>
      <c r="C1083" s="3" t="s">
        <v>179</v>
      </c>
      <c r="D1083" s="3" t="s">
        <v>1871</v>
      </c>
      <c r="E1083" s="3" t="s">
        <v>2217</v>
      </c>
      <c r="F1083" s="3" t="s">
        <v>2218</v>
      </c>
      <c r="G1083" s="3">
        <v>2.0</v>
      </c>
      <c r="H1083" s="3" t="s">
        <v>18</v>
      </c>
      <c r="I1083" s="3" t="s">
        <v>18</v>
      </c>
      <c r="J1083" s="8">
        <v>11.0</v>
      </c>
      <c r="K1083" s="8">
        <v>11.0</v>
      </c>
      <c r="L1083" s="5" t="s">
        <v>20</v>
      </c>
    </row>
    <row r="1084">
      <c r="A1084" s="2" t="s">
        <v>12</v>
      </c>
      <c r="B1084" s="2" t="s">
        <v>178</v>
      </c>
      <c r="C1084" s="3" t="s">
        <v>179</v>
      </c>
      <c r="D1084" s="3" t="s">
        <v>1871</v>
      </c>
      <c r="E1084" s="3" t="s">
        <v>2219</v>
      </c>
      <c r="F1084" s="3" t="s">
        <v>2220</v>
      </c>
      <c r="G1084" s="3">
        <v>2.0</v>
      </c>
      <c r="H1084" s="3" t="s">
        <v>18</v>
      </c>
      <c r="I1084" s="3" t="s">
        <v>18</v>
      </c>
      <c r="J1084" s="8">
        <v>11.0</v>
      </c>
      <c r="K1084" s="8">
        <v>11.0</v>
      </c>
      <c r="L1084" s="5" t="s">
        <v>20</v>
      </c>
    </row>
    <row r="1085">
      <c r="A1085" s="2" t="s">
        <v>12</v>
      </c>
      <c r="B1085" s="2" t="s">
        <v>178</v>
      </c>
      <c r="C1085" s="3" t="s">
        <v>179</v>
      </c>
      <c r="D1085" s="3" t="s">
        <v>1871</v>
      </c>
      <c r="E1085" s="3" t="s">
        <v>2221</v>
      </c>
      <c r="F1085" s="3" t="s">
        <v>2222</v>
      </c>
      <c r="G1085" s="3">
        <v>2.0</v>
      </c>
      <c r="H1085" s="3" t="s">
        <v>18</v>
      </c>
      <c r="I1085" s="3" t="s">
        <v>18</v>
      </c>
      <c r="J1085" s="8">
        <v>10.0</v>
      </c>
      <c r="K1085" s="8">
        <v>10.0</v>
      </c>
      <c r="L1085" s="5" t="s">
        <v>20</v>
      </c>
    </row>
    <row r="1086">
      <c r="A1086" s="2" t="s">
        <v>12</v>
      </c>
      <c r="B1086" s="2" t="s">
        <v>178</v>
      </c>
      <c r="C1086" s="3" t="s">
        <v>179</v>
      </c>
      <c r="D1086" s="3" t="s">
        <v>1871</v>
      </c>
      <c r="E1086" s="3" t="s">
        <v>2223</v>
      </c>
      <c r="F1086" s="3" t="s">
        <v>2224</v>
      </c>
      <c r="G1086" s="3">
        <v>2.0</v>
      </c>
      <c r="H1086" s="3" t="s">
        <v>18</v>
      </c>
      <c r="I1086" s="3" t="s">
        <v>18</v>
      </c>
      <c r="J1086" s="8">
        <v>11.0</v>
      </c>
      <c r="K1086" s="8">
        <v>11.0</v>
      </c>
      <c r="L1086" s="5" t="s">
        <v>20</v>
      </c>
    </row>
    <row r="1087">
      <c r="A1087" s="2" t="s">
        <v>12</v>
      </c>
      <c r="B1087" s="2" t="s">
        <v>178</v>
      </c>
      <c r="C1087" s="3" t="s">
        <v>179</v>
      </c>
      <c r="D1087" s="3" t="s">
        <v>1871</v>
      </c>
      <c r="E1087" s="3" t="s">
        <v>2225</v>
      </c>
      <c r="F1087" s="3" t="s">
        <v>2226</v>
      </c>
      <c r="G1087" s="3">
        <v>2.0</v>
      </c>
      <c r="H1087" s="3" t="s">
        <v>19</v>
      </c>
      <c r="I1087" s="3" t="s">
        <v>19</v>
      </c>
      <c r="J1087" s="8">
        <v>10.0</v>
      </c>
      <c r="K1087" s="8">
        <v>10.0</v>
      </c>
      <c r="L1087" s="5" t="s">
        <v>20</v>
      </c>
    </row>
    <row r="1088">
      <c r="A1088" s="2" t="s">
        <v>12</v>
      </c>
      <c r="B1088" s="2" t="s">
        <v>178</v>
      </c>
      <c r="C1088" s="3" t="s">
        <v>179</v>
      </c>
      <c r="D1088" s="3" t="s">
        <v>1871</v>
      </c>
      <c r="E1088" s="3" t="s">
        <v>2227</v>
      </c>
      <c r="F1088" s="3" t="s">
        <v>2228</v>
      </c>
      <c r="G1088" s="3">
        <v>2.0</v>
      </c>
      <c r="H1088" s="3" t="s">
        <v>19</v>
      </c>
      <c r="I1088" s="3" t="s">
        <v>18</v>
      </c>
      <c r="J1088" s="8">
        <v>10.0</v>
      </c>
      <c r="K1088" s="8">
        <v>10.0</v>
      </c>
      <c r="L1088" s="5" t="s">
        <v>20</v>
      </c>
    </row>
    <row r="1089">
      <c r="A1089" s="2" t="s">
        <v>192</v>
      </c>
      <c r="B1089" s="2" t="s">
        <v>26</v>
      </c>
      <c r="C1089" s="3" t="str">
        <f t="shared" ref="C1089:C1092" si="87">UPPER("lpb bali 2021")</f>
        <v>LPB BALI 2021</v>
      </c>
      <c r="D1089" s="3" t="s">
        <v>1871</v>
      </c>
      <c r="E1089" s="3" t="s">
        <v>2229</v>
      </c>
      <c r="F1089" s="3" t="s">
        <v>2230</v>
      </c>
      <c r="G1089" s="3">
        <v>2.0</v>
      </c>
      <c r="H1089" s="3" t="s">
        <v>18</v>
      </c>
      <c r="I1089" s="3" t="s">
        <v>18</v>
      </c>
      <c r="J1089" s="8">
        <v>10.0</v>
      </c>
      <c r="K1089" s="8">
        <v>10.0</v>
      </c>
      <c r="L1089" s="5" t="s">
        <v>20</v>
      </c>
    </row>
    <row r="1090">
      <c r="A1090" s="2" t="s">
        <v>192</v>
      </c>
      <c r="B1090" s="2" t="s">
        <v>26</v>
      </c>
      <c r="C1090" s="3" t="str">
        <f t="shared" si="87"/>
        <v>LPB BALI 2021</v>
      </c>
      <c r="D1090" s="3" t="s">
        <v>1871</v>
      </c>
      <c r="E1090" s="3" t="s">
        <v>2231</v>
      </c>
      <c r="F1090" s="3" t="s">
        <v>2232</v>
      </c>
      <c r="G1090" s="3">
        <v>2.0</v>
      </c>
      <c r="H1090" s="3" t="s">
        <v>19</v>
      </c>
      <c r="I1090" s="3" t="s">
        <v>19</v>
      </c>
      <c r="J1090" s="8">
        <v>10.0</v>
      </c>
      <c r="K1090" s="8">
        <v>10.0</v>
      </c>
      <c r="L1090" s="5" t="s">
        <v>20</v>
      </c>
    </row>
    <row r="1091">
      <c r="A1091" s="2" t="s">
        <v>192</v>
      </c>
      <c r="B1091" s="2" t="s">
        <v>26</v>
      </c>
      <c r="C1091" s="3" t="str">
        <f t="shared" si="87"/>
        <v>LPB BALI 2021</v>
      </c>
      <c r="D1091" s="3" t="s">
        <v>1871</v>
      </c>
      <c r="E1091" s="3" t="s">
        <v>2233</v>
      </c>
      <c r="F1091" s="3" t="s">
        <v>2234</v>
      </c>
      <c r="G1091" s="3">
        <v>2.0</v>
      </c>
      <c r="H1091" s="3" t="s">
        <v>18</v>
      </c>
      <c r="I1091" s="3" t="s">
        <v>18</v>
      </c>
      <c r="J1091" s="8">
        <v>10.0</v>
      </c>
      <c r="K1091" s="8">
        <v>9.0</v>
      </c>
      <c r="L1091" s="5" t="s">
        <v>20</v>
      </c>
    </row>
    <row r="1092">
      <c r="A1092" s="2" t="s">
        <v>192</v>
      </c>
      <c r="B1092" s="2" t="s">
        <v>26</v>
      </c>
      <c r="C1092" s="3" t="str">
        <f t="shared" si="87"/>
        <v>LPB BALI 2021</v>
      </c>
      <c r="D1092" s="3" t="s">
        <v>1871</v>
      </c>
      <c r="E1092" s="3" t="s">
        <v>2235</v>
      </c>
      <c r="F1092" s="3" t="s">
        <v>2236</v>
      </c>
      <c r="G1092" s="3">
        <v>2.0</v>
      </c>
      <c r="H1092" s="3" t="s">
        <v>19</v>
      </c>
      <c r="I1092" s="3" t="s">
        <v>18</v>
      </c>
      <c r="J1092" s="8">
        <v>10.0</v>
      </c>
      <c r="K1092" s="8">
        <v>10.0</v>
      </c>
      <c r="L1092" s="5" t="s">
        <v>20</v>
      </c>
    </row>
    <row r="1093">
      <c r="A1093" s="2" t="s">
        <v>192</v>
      </c>
      <c r="B1093" s="2" t="s">
        <v>60</v>
      </c>
      <c r="C1093" s="3" t="str">
        <f t="shared" ref="C1093:C1097" si="88">UPPER("lpb banten 2021")</f>
        <v>LPB BANTEN 2021</v>
      </c>
      <c r="D1093" s="3" t="s">
        <v>1871</v>
      </c>
      <c r="E1093" s="3" t="s">
        <v>2237</v>
      </c>
      <c r="F1093" s="3" t="s">
        <v>2238</v>
      </c>
      <c r="G1093" s="3">
        <v>2.0</v>
      </c>
      <c r="H1093" s="3" t="s">
        <v>18</v>
      </c>
      <c r="I1093" s="3" t="s">
        <v>18</v>
      </c>
      <c r="J1093" s="8">
        <v>11.0</v>
      </c>
      <c r="K1093" s="8">
        <v>11.0</v>
      </c>
      <c r="L1093" s="5" t="s">
        <v>20</v>
      </c>
    </row>
    <row r="1094">
      <c r="A1094" s="2" t="s">
        <v>192</v>
      </c>
      <c r="B1094" s="2" t="s">
        <v>60</v>
      </c>
      <c r="C1094" s="3" t="str">
        <f t="shared" si="88"/>
        <v>LPB BANTEN 2021</v>
      </c>
      <c r="D1094" s="3" t="s">
        <v>1871</v>
      </c>
      <c r="E1094" s="3" t="s">
        <v>2239</v>
      </c>
      <c r="F1094" s="3" t="s">
        <v>2240</v>
      </c>
      <c r="G1094" s="3">
        <v>2.0</v>
      </c>
      <c r="H1094" s="3" t="s">
        <v>18</v>
      </c>
      <c r="I1094" s="3" t="s">
        <v>18</v>
      </c>
      <c r="J1094" s="8">
        <v>11.0</v>
      </c>
      <c r="K1094" s="8">
        <v>11.0</v>
      </c>
      <c r="L1094" s="5" t="s">
        <v>20</v>
      </c>
    </row>
    <row r="1095">
      <c r="A1095" s="2" t="s">
        <v>192</v>
      </c>
      <c r="B1095" s="2" t="s">
        <v>60</v>
      </c>
      <c r="C1095" s="3" t="str">
        <f t="shared" si="88"/>
        <v>LPB BANTEN 2021</v>
      </c>
      <c r="D1095" s="3" t="s">
        <v>1871</v>
      </c>
      <c r="E1095" s="3" t="s">
        <v>2241</v>
      </c>
      <c r="F1095" s="3" t="s">
        <v>2242</v>
      </c>
      <c r="G1095" s="3">
        <v>2.0</v>
      </c>
      <c r="H1095" s="3" t="s">
        <v>18</v>
      </c>
      <c r="I1095" s="3" t="s">
        <v>19</v>
      </c>
      <c r="J1095" s="8">
        <v>11.0</v>
      </c>
      <c r="K1095" s="8">
        <v>11.0</v>
      </c>
      <c r="L1095" s="5" t="s">
        <v>20</v>
      </c>
    </row>
    <row r="1096">
      <c r="A1096" s="2" t="s">
        <v>192</v>
      </c>
      <c r="B1096" s="2" t="s">
        <v>60</v>
      </c>
      <c r="C1096" s="3" t="str">
        <f t="shared" si="88"/>
        <v>LPB BANTEN 2021</v>
      </c>
      <c r="D1096" s="3" t="s">
        <v>1871</v>
      </c>
      <c r="E1096" s="3" t="s">
        <v>2243</v>
      </c>
      <c r="F1096" s="3" t="s">
        <v>2244</v>
      </c>
      <c r="G1096" s="3">
        <v>2.0</v>
      </c>
      <c r="H1096" s="3" t="s">
        <v>18</v>
      </c>
      <c r="I1096" s="3" t="s">
        <v>18</v>
      </c>
      <c r="J1096" s="8">
        <v>10.0</v>
      </c>
      <c r="K1096" s="8">
        <v>10.0</v>
      </c>
      <c r="L1096" s="5" t="s">
        <v>20</v>
      </c>
    </row>
    <row r="1097">
      <c r="A1097" s="2" t="s">
        <v>192</v>
      </c>
      <c r="B1097" s="2" t="s">
        <v>60</v>
      </c>
      <c r="C1097" s="3" t="str">
        <f t="shared" si="88"/>
        <v>LPB BANTEN 2021</v>
      </c>
      <c r="D1097" s="3" t="s">
        <v>1871</v>
      </c>
      <c r="E1097" s="3" t="s">
        <v>2245</v>
      </c>
      <c r="F1097" s="3" t="s">
        <v>2246</v>
      </c>
      <c r="G1097" s="3">
        <v>2.0</v>
      </c>
      <c r="H1097" s="3" t="s">
        <v>19</v>
      </c>
      <c r="I1097" s="3" t="s">
        <v>18</v>
      </c>
      <c r="J1097" s="8">
        <v>10.0</v>
      </c>
      <c r="K1097" s="8">
        <v>10.0</v>
      </c>
      <c r="L1097" s="5" t="s">
        <v>20</v>
      </c>
    </row>
    <row r="1098">
      <c r="A1098" s="2" t="s">
        <v>192</v>
      </c>
      <c r="B1098" s="2" t="s">
        <v>68</v>
      </c>
      <c r="C1098" s="3" t="str">
        <f t="shared" ref="C1098:C1106" si="89">UPPER("lpb diy 2021")</f>
        <v>LPB DIY 2021</v>
      </c>
      <c r="D1098" s="3" t="s">
        <v>1871</v>
      </c>
      <c r="E1098" s="3" t="s">
        <v>2247</v>
      </c>
      <c r="F1098" s="3" t="s">
        <v>2248</v>
      </c>
      <c r="G1098" s="3">
        <v>2.0</v>
      </c>
      <c r="H1098" s="3" t="s">
        <v>18</v>
      </c>
      <c r="I1098" s="3" t="s">
        <v>18</v>
      </c>
      <c r="J1098" s="8">
        <v>7.0</v>
      </c>
      <c r="K1098" s="8">
        <v>7.0</v>
      </c>
      <c r="L1098" s="5" t="s">
        <v>25</v>
      </c>
    </row>
    <row r="1099">
      <c r="A1099" s="2" t="s">
        <v>192</v>
      </c>
      <c r="B1099" s="2" t="s">
        <v>68</v>
      </c>
      <c r="C1099" s="3" t="str">
        <f t="shared" si="89"/>
        <v>LPB DIY 2021</v>
      </c>
      <c r="D1099" s="3" t="s">
        <v>1871</v>
      </c>
      <c r="E1099" s="3" t="s">
        <v>2249</v>
      </c>
      <c r="F1099" s="3" t="s">
        <v>2250</v>
      </c>
      <c r="G1099" s="3">
        <v>2.0</v>
      </c>
      <c r="H1099" s="3" t="s">
        <v>18</v>
      </c>
      <c r="I1099" s="3" t="s">
        <v>18</v>
      </c>
      <c r="J1099" s="8">
        <v>11.0</v>
      </c>
      <c r="K1099" s="8">
        <v>11.0</v>
      </c>
      <c r="L1099" s="5" t="s">
        <v>20</v>
      </c>
    </row>
    <row r="1100">
      <c r="A1100" s="2" t="s">
        <v>192</v>
      </c>
      <c r="B1100" s="2" t="s">
        <v>68</v>
      </c>
      <c r="C1100" s="3" t="str">
        <f t="shared" si="89"/>
        <v>LPB DIY 2021</v>
      </c>
      <c r="D1100" s="3" t="s">
        <v>1871</v>
      </c>
      <c r="E1100" s="3" t="s">
        <v>2251</v>
      </c>
      <c r="F1100" s="3" t="s">
        <v>2252</v>
      </c>
      <c r="G1100" s="3">
        <v>2.0</v>
      </c>
      <c r="H1100" s="3" t="s">
        <v>18</v>
      </c>
      <c r="I1100" s="3" t="s">
        <v>18</v>
      </c>
      <c r="J1100" s="8">
        <v>11.0</v>
      </c>
      <c r="K1100" s="8">
        <v>11.0</v>
      </c>
      <c r="L1100" s="5" t="s">
        <v>20</v>
      </c>
    </row>
    <row r="1101">
      <c r="A1101" s="2" t="s">
        <v>192</v>
      </c>
      <c r="B1101" s="2" t="s">
        <v>68</v>
      </c>
      <c r="C1101" s="3" t="str">
        <f t="shared" si="89"/>
        <v>LPB DIY 2021</v>
      </c>
      <c r="D1101" s="3" t="s">
        <v>1871</v>
      </c>
      <c r="E1101" s="3" t="s">
        <v>2253</v>
      </c>
      <c r="F1101" s="3" t="s">
        <v>2254</v>
      </c>
      <c r="G1101" s="3">
        <v>2.0</v>
      </c>
      <c r="H1101" s="3" t="s">
        <v>19</v>
      </c>
      <c r="I1101" s="3" t="s">
        <v>19</v>
      </c>
      <c r="J1101" s="8">
        <v>10.0</v>
      </c>
      <c r="K1101" s="8">
        <v>10.0</v>
      </c>
      <c r="L1101" s="5" t="s">
        <v>20</v>
      </c>
    </row>
    <row r="1102">
      <c r="A1102" s="2" t="s">
        <v>192</v>
      </c>
      <c r="B1102" s="2" t="s">
        <v>68</v>
      </c>
      <c r="C1102" s="3" t="str">
        <f t="shared" si="89"/>
        <v>LPB DIY 2021</v>
      </c>
      <c r="D1102" s="3" t="s">
        <v>1871</v>
      </c>
      <c r="E1102" s="3" t="s">
        <v>2255</v>
      </c>
      <c r="F1102" s="3" t="s">
        <v>2256</v>
      </c>
      <c r="G1102" s="3">
        <v>1.0</v>
      </c>
      <c r="H1102" s="3" t="s">
        <v>18</v>
      </c>
      <c r="I1102" s="2"/>
      <c r="J1102" s="8">
        <v>7.0</v>
      </c>
      <c r="K1102" s="6"/>
      <c r="L1102" s="5" t="s">
        <v>25</v>
      </c>
    </row>
    <row r="1103">
      <c r="A1103" s="2" t="s">
        <v>192</v>
      </c>
      <c r="B1103" s="2" t="s">
        <v>68</v>
      </c>
      <c r="C1103" s="3" t="str">
        <f t="shared" si="89"/>
        <v>LPB DIY 2021</v>
      </c>
      <c r="D1103" s="3" t="s">
        <v>1871</v>
      </c>
      <c r="E1103" s="3" t="s">
        <v>2257</v>
      </c>
      <c r="F1103" s="3" t="s">
        <v>2258</v>
      </c>
      <c r="G1103" s="3">
        <v>2.0</v>
      </c>
      <c r="H1103" s="3" t="s">
        <v>18</v>
      </c>
      <c r="I1103" s="3" t="s">
        <v>18</v>
      </c>
      <c r="J1103" s="8">
        <v>9.0</v>
      </c>
      <c r="K1103" s="8">
        <v>9.0</v>
      </c>
      <c r="L1103" s="5" t="s">
        <v>25</v>
      </c>
    </row>
    <row r="1104">
      <c r="A1104" s="2" t="s">
        <v>192</v>
      </c>
      <c r="B1104" s="2" t="s">
        <v>68</v>
      </c>
      <c r="C1104" s="3" t="str">
        <f t="shared" si="89"/>
        <v>LPB DIY 2021</v>
      </c>
      <c r="D1104" s="3" t="s">
        <v>1871</v>
      </c>
      <c r="E1104" s="3" t="s">
        <v>2259</v>
      </c>
      <c r="F1104" s="3" t="s">
        <v>2260</v>
      </c>
      <c r="G1104" s="3">
        <v>2.0</v>
      </c>
      <c r="H1104" s="3" t="s">
        <v>18</v>
      </c>
      <c r="I1104" s="3" t="s">
        <v>18</v>
      </c>
      <c r="J1104" s="8">
        <v>7.0</v>
      </c>
      <c r="K1104" s="8">
        <v>7.0</v>
      </c>
      <c r="L1104" s="5" t="s">
        <v>25</v>
      </c>
    </row>
    <row r="1105">
      <c r="A1105" s="2" t="s">
        <v>192</v>
      </c>
      <c r="B1105" s="2" t="s">
        <v>68</v>
      </c>
      <c r="C1105" s="3" t="str">
        <f t="shared" si="89"/>
        <v>LPB DIY 2021</v>
      </c>
      <c r="D1105" s="3" t="s">
        <v>1871</v>
      </c>
      <c r="E1105" s="3" t="s">
        <v>2261</v>
      </c>
      <c r="F1105" s="3" t="s">
        <v>2262</v>
      </c>
      <c r="G1105" s="3">
        <v>2.0</v>
      </c>
      <c r="H1105" s="3" t="s">
        <v>18</v>
      </c>
      <c r="I1105" s="3" t="s">
        <v>18</v>
      </c>
      <c r="J1105" s="8">
        <v>7.0</v>
      </c>
      <c r="K1105" s="8">
        <v>7.0</v>
      </c>
      <c r="L1105" s="5" t="s">
        <v>25</v>
      </c>
    </row>
    <row r="1106">
      <c r="A1106" s="2" t="s">
        <v>192</v>
      </c>
      <c r="B1106" s="2" t="s">
        <v>68</v>
      </c>
      <c r="C1106" s="3" t="str">
        <f t="shared" si="89"/>
        <v>LPB DIY 2021</v>
      </c>
      <c r="D1106" s="3" t="s">
        <v>1871</v>
      </c>
      <c r="E1106" s="3" t="s">
        <v>2263</v>
      </c>
      <c r="F1106" s="3" t="s">
        <v>2264</v>
      </c>
      <c r="G1106" s="3">
        <v>2.0</v>
      </c>
      <c r="H1106" s="3" t="s">
        <v>18</v>
      </c>
      <c r="I1106" s="3" t="s">
        <v>18</v>
      </c>
      <c r="J1106" s="8">
        <v>7.0</v>
      </c>
      <c r="K1106" s="8">
        <v>7.0</v>
      </c>
      <c r="L1106" s="5" t="s">
        <v>25</v>
      </c>
    </row>
    <row r="1107">
      <c r="A1107" s="2" t="s">
        <v>192</v>
      </c>
      <c r="B1107" s="2" t="s">
        <v>78</v>
      </c>
      <c r="C1107" s="3" t="str">
        <f t="shared" ref="C1107:C1108" si="90">UPPER("lpb dki 2021")</f>
        <v>LPB DKI 2021</v>
      </c>
      <c r="D1107" s="3" t="s">
        <v>1871</v>
      </c>
      <c r="E1107" s="3" t="s">
        <v>2265</v>
      </c>
      <c r="F1107" s="3" t="s">
        <v>2266</v>
      </c>
      <c r="G1107" s="3">
        <v>2.0</v>
      </c>
      <c r="H1107" s="3" t="s">
        <v>18</v>
      </c>
      <c r="I1107" s="3" t="s">
        <v>18</v>
      </c>
      <c r="J1107" s="8">
        <v>7.0</v>
      </c>
      <c r="K1107" s="8">
        <v>7.0</v>
      </c>
      <c r="L1107" s="5" t="s">
        <v>25</v>
      </c>
    </row>
    <row r="1108">
      <c r="A1108" s="2" t="s">
        <v>192</v>
      </c>
      <c r="B1108" s="2" t="s">
        <v>78</v>
      </c>
      <c r="C1108" s="3" t="str">
        <f t="shared" si="90"/>
        <v>LPB DKI 2021</v>
      </c>
      <c r="D1108" s="3" t="s">
        <v>1871</v>
      </c>
      <c r="E1108" s="3" t="s">
        <v>2267</v>
      </c>
      <c r="F1108" s="3" t="s">
        <v>2268</v>
      </c>
      <c r="G1108" s="3">
        <v>2.0</v>
      </c>
      <c r="H1108" s="3" t="s">
        <v>18</v>
      </c>
      <c r="I1108" s="3" t="s">
        <v>18</v>
      </c>
      <c r="J1108" s="8">
        <v>10.0</v>
      </c>
      <c r="K1108" s="8">
        <v>10.0</v>
      </c>
      <c r="L1108" s="5" t="s">
        <v>20</v>
      </c>
    </row>
    <row r="1109">
      <c r="A1109" s="2" t="s">
        <v>192</v>
      </c>
      <c r="B1109" s="2" t="s">
        <v>92</v>
      </c>
      <c r="C1109" s="3" t="str">
        <f t="shared" ref="C1109:C1113" si="91">Upper("lpb jateng 2021")</f>
        <v>LPB JATENG 2021</v>
      </c>
      <c r="D1109" s="3" t="s">
        <v>1871</v>
      </c>
      <c r="E1109" s="3" t="s">
        <v>2269</v>
      </c>
      <c r="F1109" s="3" t="s">
        <v>2270</v>
      </c>
      <c r="G1109" s="3">
        <v>2.0</v>
      </c>
      <c r="H1109" s="3" t="s">
        <v>18</v>
      </c>
      <c r="I1109" s="3" t="s">
        <v>19</v>
      </c>
      <c r="J1109" s="8">
        <v>11.0</v>
      </c>
      <c r="K1109" s="8">
        <v>11.0</v>
      </c>
      <c r="L1109" s="5" t="s">
        <v>20</v>
      </c>
    </row>
    <row r="1110">
      <c r="A1110" s="2" t="s">
        <v>192</v>
      </c>
      <c r="B1110" s="2" t="s">
        <v>92</v>
      </c>
      <c r="C1110" s="3" t="str">
        <f t="shared" si="91"/>
        <v>LPB JATENG 2021</v>
      </c>
      <c r="D1110" s="3" t="s">
        <v>1871</v>
      </c>
      <c r="E1110" s="3" t="s">
        <v>2271</v>
      </c>
      <c r="F1110" s="3" t="s">
        <v>2272</v>
      </c>
      <c r="G1110" s="3">
        <v>2.0</v>
      </c>
      <c r="H1110" s="3" t="s">
        <v>18</v>
      </c>
      <c r="I1110" s="3" t="s">
        <v>18</v>
      </c>
      <c r="J1110" s="8">
        <v>9.0</v>
      </c>
      <c r="K1110" s="8">
        <v>9.0</v>
      </c>
      <c r="L1110" s="5" t="s">
        <v>25</v>
      </c>
    </row>
    <row r="1111">
      <c r="A1111" s="2" t="s">
        <v>192</v>
      </c>
      <c r="B1111" s="2" t="s">
        <v>92</v>
      </c>
      <c r="C1111" s="3" t="str">
        <f t="shared" si="91"/>
        <v>LPB JATENG 2021</v>
      </c>
      <c r="D1111" s="3" t="s">
        <v>1871</v>
      </c>
      <c r="E1111" s="3" t="s">
        <v>2273</v>
      </c>
      <c r="F1111" s="3" t="s">
        <v>2274</v>
      </c>
      <c r="G1111" s="3">
        <v>2.0</v>
      </c>
      <c r="H1111" s="3" t="s">
        <v>19</v>
      </c>
      <c r="I1111" s="3" t="s">
        <v>18</v>
      </c>
      <c r="J1111" s="8">
        <v>11.0</v>
      </c>
      <c r="K1111" s="8">
        <v>11.0</v>
      </c>
      <c r="L1111" s="5" t="s">
        <v>20</v>
      </c>
    </row>
    <row r="1112">
      <c r="A1112" s="2" t="s">
        <v>192</v>
      </c>
      <c r="B1112" s="2" t="s">
        <v>92</v>
      </c>
      <c r="C1112" s="3" t="str">
        <f t="shared" si="91"/>
        <v>LPB JATENG 2021</v>
      </c>
      <c r="D1112" s="3" t="s">
        <v>1871</v>
      </c>
      <c r="E1112" s="3" t="s">
        <v>2275</v>
      </c>
      <c r="F1112" s="3" t="s">
        <v>2276</v>
      </c>
      <c r="G1112" s="3">
        <v>2.0</v>
      </c>
      <c r="H1112" s="3" t="s">
        <v>19</v>
      </c>
      <c r="I1112" s="3" t="s">
        <v>18</v>
      </c>
      <c r="J1112" s="8">
        <v>11.0</v>
      </c>
      <c r="K1112" s="8">
        <v>11.0</v>
      </c>
      <c r="L1112" s="5" t="s">
        <v>20</v>
      </c>
    </row>
    <row r="1113">
      <c r="A1113" s="2" t="s">
        <v>192</v>
      </c>
      <c r="B1113" s="2" t="s">
        <v>92</v>
      </c>
      <c r="C1113" s="3" t="str">
        <f t="shared" si="91"/>
        <v>LPB JATENG 2021</v>
      </c>
      <c r="D1113" s="3" t="s">
        <v>1871</v>
      </c>
      <c r="E1113" s="3" t="s">
        <v>2277</v>
      </c>
      <c r="F1113" s="3" t="s">
        <v>2278</v>
      </c>
      <c r="G1113" s="3">
        <v>2.0</v>
      </c>
      <c r="H1113" s="3" t="s">
        <v>18</v>
      </c>
      <c r="I1113" s="3" t="s">
        <v>18</v>
      </c>
      <c r="J1113" s="8">
        <v>10.0</v>
      </c>
      <c r="K1113" s="8">
        <v>10.0</v>
      </c>
      <c r="L1113" s="5" t="s">
        <v>20</v>
      </c>
    </row>
    <row r="1114">
      <c r="A1114" s="2" t="s">
        <v>192</v>
      </c>
      <c r="B1114" s="2" t="s">
        <v>114</v>
      </c>
      <c r="C1114" s="3" t="str">
        <f t="shared" ref="C1114:C1122" si="92">UPPER("lpb jatim 2021")</f>
        <v>LPB JATIM 2021</v>
      </c>
      <c r="D1114" s="3" t="s">
        <v>1871</v>
      </c>
      <c r="E1114" s="3" t="s">
        <v>2279</v>
      </c>
      <c r="F1114" s="3" t="s">
        <v>2280</v>
      </c>
      <c r="G1114" s="3">
        <v>1.0</v>
      </c>
      <c r="H1114" s="3" t="s">
        <v>18</v>
      </c>
      <c r="I1114" s="2"/>
      <c r="J1114" s="8">
        <v>8.0</v>
      </c>
      <c r="K1114" s="6"/>
      <c r="L1114" s="5" t="s">
        <v>25</v>
      </c>
    </row>
    <row r="1115">
      <c r="A1115" s="2" t="s">
        <v>192</v>
      </c>
      <c r="B1115" s="2" t="s">
        <v>114</v>
      </c>
      <c r="C1115" s="3" t="str">
        <f t="shared" si="92"/>
        <v>LPB JATIM 2021</v>
      </c>
      <c r="D1115" s="3" t="s">
        <v>1871</v>
      </c>
      <c r="E1115" s="3" t="s">
        <v>2281</v>
      </c>
      <c r="F1115" s="3" t="s">
        <v>2282</v>
      </c>
      <c r="G1115" s="3">
        <v>2.0</v>
      </c>
      <c r="H1115" s="3" t="s">
        <v>18</v>
      </c>
      <c r="I1115" s="3" t="s">
        <v>18</v>
      </c>
      <c r="J1115" s="8">
        <v>10.0</v>
      </c>
      <c r="K1115" s="8">
        <v>9.0</v>
      </c>
      <c r="L1115" s="5" t="s">
        <v>20</v>
      </c>
    </row>
    <row r="1116">
      <c r="A1116" s="2" t="s">
        <v>192</v>
      </c>
      <c r="B1116" s="2" t="s">
        <v>114</v>
      </c>
      <c r="C1116" s="3" t="str">
        <f t="shared" si="92"/>
        <v>LPB JATIM 2021</v>
      </c>
      <c r="D1116" s="3" t="s">
        <v>1871</v>
      </c>
      <c r="E1116" s="3" t="s">
        <v>2283</v>
      </c>
      <c r="F1116" s="3" t="s">
        <v>2284</v>
      </c>
      <c r="G1116" s="3">
        <v>2.0</v>
      </c>
      <c r="H1116" s="3" t="s">
        <v>18</v>
      </c>
      <c r="I1116" s="3" t="s">
        <v>18</v>
      </c>
      <c r="J1116" s="8">
        <v>10.0</v>
      </c>
      <c r="K1116" s="8">
        <v>10.0</v>
      </c>
      <c r="L1116" s="5" t="s">
        <v>20</v>
      </c>
    </row>
    <row r="1117">
      <c r="A1117" s="2" t="s">
        <v>192</v>
      </c>
      <c r="B1117" s="2" t="s">
        <v>114</v>
      </c>
      <c r="C1117" s="3" t="str">
        <f t="shared" si="92"/>
        <v>LPB JATIM 2021</v>
      </c>
      <c r="D1117" s="3" t="s">
        <v>1871</v>
      </c>
      <c r="E1117" s="3" t="s">
        <v>2285</v>
      </c>
      <c r="F1117" s="3" t="s">
        <v>2286</v>
      </c>
      <c r="G1117" s="3">
        <v>2.0</v>
      </c>
      <c r="H1117" s="3" t="s">
        <v>19</v>
      </c>
      <c r="I1117" s="3" t="s">
        <v>19</v>
      </c>
      <c r="J1117" s="8">
        <v>11.0</v>
      </c>
      <c r="K1117" s="8">
        <v>11.0</v>
      </c>
      <c r="L1117" s="5" t="s">
        <v>20</v>
      </c>
    </row>
    <row r="1118">
      <c r="A1118" s="2" t="s">
        <v>192</v>
      </c>
      <c r="B1118" s="2" t="s">
        <v>114</v>
      </c>
      <c r="C1118" s="3" t="str">
        <f t="shared" si="92"/>
        <v>LPB JATIM 2021</v>
      </c>
      <c r="D1118" s="3" t="s">
        <v>1871</v>
      </c>
      <c r="E1118" s="3" t="s">
        <v>2287</v>
      </c>
      <c r="F1118" s="3" t="s">
        <v>2288</v>
      </c>
      <c r="G1118" s="3">
        <v>2.0</v>
      </c>
      <c r="H1118" s="3" t="s">
        <v>18</v>
      </c>
      <c r="I1118" s="3" t="s">
        <v>18</v>
      </c>
      <c r="J1118" s="8">
        <v>11.0</v>
      </c>
      <c r="K1118" s="8">
        <v>11.0</v>
      </c>
      <c r="L1118" s="5" t="s">
        <v>20</v>
      </c>
    </row>
    <row r="1119">
      <c r="A1119" s="2" t="s">
        <v>192</v>
      </c>
      <c r="B1119" s="2" t="s">
        <v>114</v>
      </c>
      <c r="C1119" s="3" t="str">
        <f t="shared" si="92"/>
        <v>LPB JATIM 2021</v>
      </c>
      <c r="D1119" s="3" t="s">
        <v>1871</v>
      </c>
      <c r="E1119" s="3" t="s">
        <v>2289</v>
      </c>
      <c r="F1119" s="3" t="s">
        <v>2290</v>
      </c>
      <c r="G1119" s="3">
        <v>1.0</v>
      </c>
      <c r="H1119" s="3" t="s">
        <v>19</v>
      </c>
      <c r="I1119" s="2"/>
      <c r="J1119" s="8">
        <v>10.0</v>
      </c>
      <c r="K1119" s="6"/>
      <c r="L1119" s="5" t="s">
        <v>20</v>
      </c>
    </row>
    <row r="1120">
      <c r="A1120" s="2" t="s">
        <v>192</v>
      </c>
      <c r="B1120" s="2" t="s">
        <v>114</v>
      </c>
      <c r="C1120" s="3" t="str">
        <f t="shared" si="92"/>
        <v>LPB JATIM 2021</v>
      </c>
      <c r="D1120" s="3" t="s">
        <v>1871</v>
      </c>
      <c r="E1120" s="3" t="s">
        <v>2291</v>
      </c>
      <c r="F1120" s="3" t="s">
        <v>2292</v>
      </c>
      <c r="G1120" s="3">
        <v>2.0</v>
      </c>
      <c r="H1120" s="3" t="s">
        <v>18</v>
      </c>
      <c r="I1120" s="3" t="s">
        <v>18</v>
      </c>
      <c r="J1120" s="8">
        <v>8.0</v>
      </c>
      <c r="K1120" s="8">
        <v>8.0</v>
      </c>
      <c r="L1120" s="5" t="s">
        <v>25</v>
      </c>
    </row>
    <row r="1121">
      <c r="A1121" s="2" t="s">
        <v>192</v>
      </c>
      <c r="B1121" s="2" t="s">
        <v>114</v>
      </c>
      <c r="C1121" s="3" t="str">
        <f t="shared" si="92"/>
        <v>LPB JATIM 2021</v>
      </c>
      <c r="D1121" s="3" t="s">
        <v>1871</v>
      </c>
      <c r="E1121" s="3" t="s">
        <v>2293</v>
      </c>
      <c r="F1121" s="3" t="s">
        <v>2294</v>
      </c>
      <c r="G1121" s="3">
        <v>1.0</v>
      </c>
      <c r="H1121" s="3" t="s">
        <v>18</v>
      </c>
      <c r="I1121" s="2"/>
      <c r="J1121" s="8">
        <v>10.0</v>
      </c>
      <c r="K1121" s="6"/>
      <c r="L1121" s="5" t="s">
        <v>20</v>
      </c>
    </row>
    <row r="1122">
      <c r="A1122" s="2" t="s">
        <v>192</v>
      </c>
      <c r="B1122" s="2" t="s">
        <v>114</v>
      </c>
      <c r="C1122" s="3" t="str">
        <f t="shared" si="92"/>
        <v>LPB JATIM 2021</v>
      </c>
      <c r="D1122" s="3" t="s">
        <v>1871</v>
      </c>
      <c r="E1122" s="3" t="s">
        <v>2295</v>
      </c>
      <c r="F1122" s="3" t="s">
        <v>2296</v>
      </c>
      <c r="G1122" s="3">
        <v>2.0</v>
      </c>
      <c r="H1122" s="3" t="s">
        <v>18</v>
      </c>
      <c r="I1122" s="3" t="s">
        <v>18</v>
      </c>
      <c r="J1122" s="8">
        <v>11.0</v>
      </c>
      <c r="K1122" s="8">
        <v>11.0</v>
      </c>
      <c r="L1122" s="5" t="s">
        <v>20</v>
      </c>
    </row>
    <row r="1123">
      <c r="A1123" s="2" t="s">
        <v>192</v>
      </c>
      <c r="B1123" s="2" t="s">
        <v>238</v>
      </c>
      <c r="C1123" s="3" t="str">
        <f t="shared" ref="C1123:C1126" si="93">UPPER("lpb kaltara 2021")</f>
        <v>LPB KALTARA 2021</v>
      </c>
      <c r="D1123" s="3" t="s">
        <v>1871</v>
      </c>
      <c r="E1123" s="3" t="s">
        <v>2297</v>
      </c>
      <c r="F1123" s="3" t="s">
        <v>2298</v>
      </c>
      <c r="G1123" s="3">
        <v>2.0</v>
      </c>
      <c r="H1123" s="3" t="s">
        <v>18</v>
      </c>
      <c r="I1123" s="3" t="s">
        <v>19</v>
      </c>
      <c r="J1123" s="8">
        <v>9.0</v>
      </c>
      <c r="K1123" s="8">
        <v>9.0</v>
      </c>
      <c r="L1123" s="5" t="s">
        <v>25</v>
      </c>
    </row>
    <row r="1124">
      <c r="A1124" s="2" t="s">
        <v>192</v>
      </c>
      <c r="B1124" s="2" t="s">
        <v>238</v>
      </c>
      <c r="C1124" s="3" t="str">
        <f t="shared" si="93"/>
        <v>LPB KALTARA 2021</v>
      </c>
      <c r="D1124" s="3" t="s">
        <v>1871</v>
      </c>
      <c r="E1124" s="3" t="s">
        <v>2299</v>
      </c>
      <c r="F1124" s="3" t="s">
        <v>2300</v>
      </c>
      <c r="G1124" s="3">
        <v>2.0</v>
      </c>
      <c r="H1124" s="3" t="s">
        <v>18</v>
      </c>
      <c r="I1124" s="3" t="s">
        <v>18</v>
      </c>
      <c r="J1124" s="8">
        <v>10.0</v>
      </c>
      <c r="K1124" s="8">
        <v>10.0</v>
      </c>
      <c r="L1124" s="5" t="s">
        <v>20</v>
      </c>
    </row>
    <row r="1125">
      <c r="A1125" s="2" t="s">
        <v>192</v>
      </c>
      <c r="B1125" s="2" t="s">
        <v>238</v>
      </c>
      <c r="C1125" s="3" t="str">
        <f t="shared" si="93"/>
        <v>LPB KALTARA 2021</v>
      </c>
      <c r="D1125" s="3" t="s">
        <v>1871</v>
      </c>
      <c r="E1125" s="3" t="s">
        <v>2301</v>
      </c>
      <c r="F1125" s="3" t="s">
        <v>2302</v>
      </c>
      <c r="G1125" s="3">
        <v>2.0</v>
      </c>
      <c r="H1125" s="3" t="s">
        <v>18</v>
      </c>
      <c r="I1125" s="3" t="s">
        <v>19</v>
      </c>
      <c r="J1125" s="8">
        <v>9.0</v>
      </c>
      <c r="K1125" s="8">
        <v>10.0</v>
      </c>
      <c r="L1125" s="5" t="s">
        <v>25</v>
      </c>
    </row>
    <row r="1126">
      <c r="A1126" s="2" t="s">
        <v>192</v>
      </c>
      <c r="B1126" s="2" t="s">
        <v>238</v>
      </c>
      <c r="C1126" s="3" t="str">
        <f t="shared" si="93"/>
        <v>LPB KALTARA 2021</v>
      </c>
      <c r="D1126" s="3" t="s">
        <v>1871</v>
      </c>
      <c r="E1126" s="3" t="s">
        <v>2303</v>
      </c>
      <c r="F1126" s="3" t="s">
        <v>2304</v>
      </c>
      <c r="G1126" s="3">
        <v>2.0</v>
      </c>
      <c r="H1126" s="3" t="s">
        <v>19</v>
      </c>
      <c r="I1126" s="3" t="s">
        <v>19</v>
      </c>
      <c r="J1126" s="8">
        <v>11.0</v>
      </c>
      <c r="K1126" s="8">
        <v>11.0</v>
      </c>
      <c r="L1126" s="5" t="s">
        <v>20</v>
      </c>
    </row>
    <row r="1127">
      <c r="A1127" s="2" t="s">
        <v>192</v>
      </c>
      <c r="B1127" s="2" t="s">
        <v>132</v>
      </c>
      <c r="C1127" s="3" t="str">
        <f t="shared" ref="C1127:C1130" si="94">upper("lpb kalteng 2021")</f>
        <v>LPB KALTENG 2021</v>
      </c>
      <c r="D1127" s="3" t="s">
        <v>1871</v>
      </c>
      <c r="E1127" s="3" t="s">
        <v>2305</v>
      </c>
      <c r="F1127" s="3" t="s">
        <v>2306</v>
      </c>
      <c r="G1127" s="3">
        <v>2.0</v>
      </c>
      <c r="H1127" s="3" t="s">
        <v>18</v>
      </c>
      <c r="I1127" s="3" t="s">
        <v>18</v>
      </c>
      <c r="J1127" s="8">
        <v>9.0</v>
      </c>
      <c r="K1127" s="8">
        <v>9.0</v>
      </c>
      <c r="L1127" s="5" t="s">
        <v>25</v>
      </c>
    </row>
    <row r="1128">
      <c r="A1128" s="2" t="s">
        <v>192</v>
      </c>
      <c r="B1128" s="2" t="s">
        <v>132</v>
      </c>
      <c r="C1128" s="3" t="str">
        <f t="shared" si="94"/>
        <v>LPB KALTENG 2021</v>
      </c>
      <c r="D1128" s="3" t="s">
        <v>1871</v>
      </c>
      <c r="E1128" s="3" t="s">
        <v>2307</v>
      </c>
      <c r="F1128" s="3" t="s">
        <v>2308</v>
      </c>
      <c r="G1128" s="3">
        <v>1.0</v>
      </c>
      <c r="H1128" s="3" t="s">
        <v>19</v>
      </c>
      <c r="I1128" s="2"/>
      <c r="J1128" s="8">
        <v>7.0</v>
      </c>
      <c r="K1128" s="6"/>
      <c r="L1128" s="5" t="s">
        <v>25</v>
      </c>
    </row>
    <row r="1129">
      <c r="A1129" s="2" t="s">
        <v>192</v>
      </c>
      <c r="B1129" s="2" t="s">
        <v>132</v>
      </c>
      <c r="C1129" s="3" t="str">
        <f t="shared" si="94"/>
        <v>LPB KALTENG 2021</v>
      </c>
      <c r="D1129" s="3" t="s">
        <v>1871</v>
      </c>
      <c r="E1129" s="3" t="s">
        <v>2309</v>
      </c>
      <c r="F1129" s="3" t="s">
        <v>2310</v>
      </c>
      <c r="G1129" s="3">
        <v>1.0</v>
      </c>
      <c r="H1129" s="3" t="s">
        <v>18</v>
      </c>
      <c r="I1129" s="2"/>
      <c r="J1129" s="8">
        <v>9.0</v>
      </c>
      <c r="K1129" s="6"/>
      <c r="L1129" s="5" t="s">
        <v>25</v>
      </c>
    </row>
    <row r="1130">
      <c r="A1130" s="2" t="s">
        <v>192</v>
      </c>
      <c r="B1130" s="2" t="s">
        <v>132</v>
      </c>
      <c r="C1130" s="3" t="str">
        <f t="shared" si="94"/>
        <v>LPB KALTENG 2021</v>
      </c>
      <c r="D1130" s="3" t="s">
        <v>1871</v>
      </c>
      <c r="E1130" s="3" t="s">
        <v>2311</v>
      </c>
      <c r="F1130" s="3" t="s">
        <v>2312</v>
      </c>
      <c r="G1130" s="3">
        <v>2.0</v>
      </c>
      <c r="H1130" s="3" t="s">
        <v>18</v>
      </c>
      <c r="I1130" s="3" t="s">
        <v>19</v>
      </c>
      <c r="J1130" s="8">
        <v>7.0</v>
      </c>
      <c r="K1130" s="8">
        <v>8.0</v>
      </c>
      <c r="L1130" s="5" t="s">
        <v>25</v>
      </c>
    </row>
    <row r="1131">
      <c r="A1131" s="2" t="s">
        <v>192</v>
      </c>
      <c r="B1131" s="2" t="s">
        <v>170</v>
      </c>
      <c r="C1131" s="3" t="str">
        <f t="shared" ref="C1131:C1133" si="95">UPPER("lpb papua 2021")</f>
        <v>LPB PAPUA 2021</v>
      </c>
      <c r="D1131" s="3" t="s">
        <v>1871</v>
      </c>
      <c r="E1131" s="3" t="s">
        <v>2313</v>
      </c>
      <c r="F1131" s="3" t="s">
        <v>2314</v>
      </c>
      <c r="G1131" s="3">
        <v>2.0</v>
      </c>
      <c r="H1131" s="3" t="s">
        <v>18</v>
      </c>
      <c r="I1131" s="3" t="s">
        <v>18</v>
      </c>
      <c r="J1131" s="8">
        <v>8.0</v>
      </c>
      <c r="K1131" s="8">
        <v>7.0</v>
      </c>
      <c r="L1131" s="5" t="s">
        <v>25</v>
      </c>
    </row>
    <row r="1132">
      <c r="A1132" s="2" t="s">
        <v>192</v>
      </c>
      <c r="B1132" s="2" t="s">
        <v>170</v>
      </c>
      <c r="C1132" s="3" t="str">
        <f t="shared" si="95"/>
        <v>LPB PAPUA 2021</v>
      </c>
      <c r="D1132" s="3" t="s">
        <v>1871</v>
      </c>
      <c r="E1132" s="3" t="s">
        <v>2315</v>
      </c>
      <c r="F1132" s="3" t="s">
        <v>2316</v>
      </c>
      <c r="G1132" s="3">
        <v>1.0</v>
      </c>
      <c r="H1132" s="3" t="s">
        <v>18</v>
      </c>
      <c r="I1132" s="2"/>
      <c r="J1132" s="8">
        <v>7.0</v>
      </c>
      <c r="K1132" s="6"/>
      <c r="L1132" s="5" t="s">
        <v>25</v>
      </c>
    </row>
    <row r="1133">
      <c r="A1133" s="2" t="s">
        <v>192</v>
      </c>
      <c r="B1133" s="2" t="s">
        <v>170</v>
      </c>
      <c r="C1133" s="3" t="str">
        <f t="shared" si="95"/>
        <v>LPB PAPUA 2021</v>
      </c>
      <c r="D1133" s="3" t="s">
        <v>1871</v>
      </c>
      <c r="E1133" s="3" t="s">
        <v>2317</v>
      </c>
      <c r="F1133" s="3" t="s">
        <v>2318</v>
      </c>
      <c r="G1133" s="3">
        <v>1.0</v>
      </c>
      <c r="H1133" s="3" t="s">
        <v>18</v>
      </c>
      <c r="I1133" s="2"/>
      <c r="J1133" s="8">
        <v>11.0</v>
      </c>
      <c r="K1133" s="6"/>
      <c r="L1133" s="5" t="s">
        <v>20</v>
      </c>
    </row>
    <row r="1134">
      <c r="A1134" s="2" t="s">
        <v>192</v>
      </c>
      <c r="B1134" s="2" t="s">
        <v>178</v>
      </c>
      <c r="C1134" s="3" t="str">
        <f t="shared" ref="C1134:C1139" si="96">UPPER("lpb sumsel 2021")</f>
        <v>LPB SUMSEL 2021</v>
      </c>
      <c r="D1134" s="3" t="s">
        <v>1871</v>
      </c>
      <c r="E1134" s="3" t="s">
        <v>2319</v>
      </c>
      <c r="F1134" s="3" t="s">
        <v>2320</v>
      </c>
      <c r="G1134" s="3">
        <v>2.0</v>
      </c>
      <c r="H1134" s="3" t="s">
        <v>18</v>
      </c>
      <c r="I1134" s="3" t="s">
        <v>18</v>
      </c>
      <c r="J1134" s="8">
        <v>7.0</v>
      </c>
      <c r="K1134" s="8">
        <v>7.0</v>
      </c>
      <c r="L1134" s="5" t="s">
        <v>25</v>
      </c>
    </row>
    <row r="1135">
      <c r="A1135" s="2" t="s">
        <v>192</v>
      </c>
      <c r="B1135" s="2" t="s">
        <v>178</v>
      </c>
      <c r="C1135" s="3" t="str">
        <f t="shared" si="96"/>
        <v>LPB SUMSEL 2021</v>
      </c>
      <c r="D1135" s="3" t="s">
        <v>1871</v>
      </c>
      <c r="E1135" s="3" t="s">
        <v>2321</v>
      </c>
      <c r="F1135" s="3" t="s">
        <v>2322</v>
      </c>
      <c r="G1135" s="3">
        <v>2.0</v>
      </c>
      <c r="H1135" s="3" t="s">
        <v>18</v>
      </c>
      <c r="I1135" s="3" t="s">
        <v>18</v>
      </c>
      <c r="J1135" s="8">
        <v>8.0</v>
      </c>
      <c r="K1135" s="8">
        <v>8.0</v>
      </c>
      <c r="L1135" s="5" t="s">
        <v>25</v>
      </c>
    </row>
    <row r="1136">
      <c r="A1136" s="2" t="s">
        <v>192</v>
      </c>
      <c r="B1136" s="2" t="s">
        <v>178</v>
      </c>
      <c r="C1136" s="3" t="str">
        <f t="shared" si="96"/>
        <v>LPB SUMSEL 2021</v>
      </c>
      <c r="D1136" s="3" t="s">
        <v>1871</v>
      </c>
      <c r="E1136" s="3" t="s">
        <v>2323</v>
      </c>
      <c r="F1136" s="3" t="s">
        <v>2324</v>
      </c>
      <c r="G1136" s="3">
        <v>2.0</v>
      </c>
      <c r="H1136" s="3" t="s">
        <v>18</v>
      </c>
      <c r="I1136" s="3" t="s">
        <v>18</v>
      </c>
      <c r="J1136" s="8">
        <v>10.0</v>
      </c>
      <c r="K1136" s="8">
        <v>10.0</v>
      </c>
      <c r="L1136" s="5" t="s">
        <v>20</v>
      </c>
    </row>
    <row r="1137">
      <c r="A1137" s="2" t="s">
        <v>192</v>
      </c>
      <c r="B1137" s="2" t="s">
        <v>178</v>
      </c>
      <c r="C1137" s="3" t="str">
        <f t="shared" si="96"/>
        <v>LPB SUMSEL 2021</v>
      </c>
      <c r="D1137" s="3" t="s">
        <v>1871</v>
      </c>
      <c r="E1137" s="3" t="s">
        <v>2325</v>
      </c>
      <c r="F1137" s="3" t="s">
        <v>2326</v>
      </c>
      <c r="G1137" s="3">
        <v>2.0</v>
      </c>
      <c r="H1137" s="3" t="s">
        <v>18</v>
      </c>
      <c r="I1137" s="3" t="s">
        <v>18</v>
      </c>
      <c r="J1137" s="8">
        <v>10.0</v>
      </c>
      <c r="K1137" s="8">
        <v>10.0</v>
      </c>
      <c r="L1137" s="5" t="s">
        <v>20</v>
      </c>
    </row>
    <row r="1138">
      <c r="A1138" s="2" t="s">
        <v>192</v>
      </c>
      <c r="B1138" s="2" t="s">
        <v>178</v>
      </c>
      <c r="C1138" s="3" t="str">
        <f t="shared" si="96"/>
        <v>LPB SUMSEL 2021</v>
      </c>
      <c r="D1138" s="3" t="s">
        <v>1871</v>
      </c>
      <c r="E1138" s="3" t="s">
        <v>2327</v>
      </c>
      <c r="F1138" s="3" t="s">
        <v>2328</v>
      </c>
      <c r="G1138" s="3">
        <v>2.0</v>
      </c>
      <c r="H1138" s="3" t="s">
        <v>19</v>
      </c>
      <c r="I1138" s="3" t="s">
        <v>18</v>
      </c>
      <c r="J1138" s="8">
        <v>11.0</v>
      </c>
      <c r="K1138" s="8">
        <v>11.0</v>
      </c>
      <c r="L1138" s="5" t="s">
        <v>20</v>
      </c>
    </row>
    <row r="1139">
      <c r="A1139" s="2" t="s">
        <v>192</v>
      </c>
      <c r="B1139" s="2" t="s">
        <v>178</v>
      </c>
      <c r="C1139" s="3" t="str">
        <f t="shared" si="96"/>
        <v>LPB SUMSEL 2021</v>
      </c>
      <c r="D1139" s="3" t="s">
        <v>1871</v>
      </c>
      <c r="E1139" s="3" t="s">
        <v>2329</v>
      </c>
      <c r="F1139" s="3" t="s">
        <v>2330</v>
      </c>
      <c r="G1139" s="3">
        <v>1.0</v>
      </c>
      <c r="H1139" s="3" t="s">
        <v>18</v>
      </c>
      <c r="I1139" s="2"/>
      <c r="J1139" s="8">
        <v>10.0</v>
      </c>
      <c r="K1139" s="6"/>
      <c r="L1139" s="5" t="s">
        <v>20</v>
      </c>
    </row>
    <row r="1140">
      <c r="A1140" s="2" t="s">
        <v>192</v>
      </c>
      <c r="B1140" s="2" t="s">
        <v>265</v>
      </c>
      <c r="C1140" s="3" t="str">
        <f t="shared" ref="C1140:C1149" si="97">UPPER("lpb sumut 2021")</f>
        <v>LPB SUMUT 2021</v>
      </c>
      <c r="D1140" s="3" t="s">
        <v>1871</v>
      </c>
      <c r="E1140" s="3" t="s">
        <v>2331</v>
      </c>
      <c r="F1140" s="3" t="s">
        <v>2332</v>
      </c>
      <c r="G1140" s="3">
        <v>2.0</v>
      </c>
      <c r="H1140" s="3" t="s">
        <v>19</v>
      </c>
      <c r="I1140" s="3" t="s">
        <v>18</v>
      </c>
      <c r="J1140" s="8">
        <v>8.0</v>
      </c>
      <c r="K1140" s="8">
        <v>8.0</v>
      </c>
      <c r="L1140" s="5" t="s">
        <v>25</v>
      </c>
    </row>
    <row r="1141">
      <c r="A1141" s="2" t="s">
        <v>192</v>
      </c>
      <c r="B1141" s="2" t="s">
        <v>265</v>
      </c>
      <c r="C1141" s="3" t="str">
        <f t="shared" si="97"/>
        <v>LPB SUMUT 2021</v>
      </c>
      <c r="D1141" s="3" t="s">
        <v>1871</v>
      </c>
      <c r="E1141" s="3" t="s">
        <v>2333</v>
      </c>
      <c r="F1141" s="3" t="s">
        <v>2334</v>
      </c>
      <c r="G1141" s="3">
        <v>2.0</v>
      </c>
      <c r="H1141" s="3" t="s">
        <v>19</v>
      </c>
      <c r="I1141" s="3" t="s">
        <v>18</v>
      </c>
      <c r="J1141" s="8">
        <v>8.0</v>
      </c>
      <c r="K1141" s="8">
        <v>8.0</v>
      </c>
      <c r="L1141" s="5" t="s">
        <v>25</v>
      </c>
    </row>
    <row r="1142">
      <c r="A1142" s="2" t="s">
        <v>192</v>
      </c>
      <c r="B1142" s="2" t="s">
        <v>265</v>
      </c>
      <c r="C1142" s="3" t="str">
        <f t="shared" si="97"/>
        <v>LPB SUMUT 2021</v>
      </c>
      <c r="D1142" s="3" t="s">
        <v>1871</v>
      </c>
      <c r="E1142" s="3" t="s">
        <v>2335</v>
      </c>
      <c r="F1142" s="3" t="s">
        <v>2336</v>
      </c>
      <c r="G1142" s="3">
        <v>2.0</v>
      </c>
      <c r="H1142" s="3" t="s">
        <v>18</v>
      </c>
      <c r="I1142" s="3" t="s">
        <v>18</v>
      </c>
      <c r="J1142" s="8">
        <v>8.0</v>
      </c>
      <c r="K1142" s="8">
        <v>8.0</v>
      </c>
      <c r="L1142" s="5" t="s">
        <v>25</v>
      </c>
    </row>
    <row r="1143">
      <c r="A1143" s="2" t="s">
        <v>192</v>
      </c>
      <c r="B1143" s="2" t="s">
        <v>265</v>
      </c>
      <c r="C1143" s="3" t="str">
        <f t="shared" si="97"/>
        <v>LPB SUMUT 2021</v>
      </c>
      <c r="D1143" s="3" t="s">
        <v>1871</v>
      </c>
      <c r="E1143" s="3" t="s">
        <v>2337</v>
      </c>
      <c r="F1143" s="3" t="s">
        <v>2338</v>
      </c>
      <c r="G1143" s="3">
        <v>2.0</v>
      </c>
      <c r="H1143" s="3" t="s">
        <v>18</v>
      </c>
      <c r="I1143" s="3" t="s">
        <v>18</v>
      </c>
      <c r="J1143" s="8">
        <v>8.0</v>
      </c>
      <c r="K1143" s="8">
        <v>8.0</v>
      </c>
      <c r="L1143" s="5" t="s">
        <v>25</v>
      </c>
    </row>
    <row r="1144">
      <c r="A1144" s="2" t="s">
        <v>192</v>
      </c>
      <c r="B1144" s="2" t="s">
        <v>265</v>
      </c>
      <c r="C1144" s="3" t="str">
        <f t="shared" si="97"/>
        <v>LPB SUMUT 2021</v>
      </c>
      <c r="D1144" s="3" t="s">
        <v>1871</v>
      </c>
      <c r="E1144" s="3" t="s">
        <v>2339</v>
      </c>
      <c r="F1144" s="3" t="s">
        <v>2340</v>
      </c>
      <c r="G1144" s="3">
        <v>2.0</v>
      </c>
      <c r="H1144" s="3" t="s">
        <v>19</v>
      </c>
      <c r="I1144" s="3" t="s">
        <v>18</v>
      </c>
      <c r="J1144" s="8">
        <v>8.0</v>
      </c>
      <c r="K1144" s="8">
        <v>8.0</v>
      </c>
      <c r="L1144" s="5" t="s">
        <v>25</v>
      </c>
    </row>
    <row r="1145">
      <c r="A1145" s="2" t="s">
        <v>192</v>
      </c>
      <c r="B1145" s="2" t="s">
        <v>265</v>
      </c>
      <c r="C1145" s="3" t="str">
        <f t="shared" si="97"/>
        <v>LPB SUMUT 2021</v>
      </c>
      <c r="D1145" s="3" t="s">
        <v>1871</v>
      </c>
      <c r="E1145" s="3" t="s">
        <v>2341</v>
      </c>
      <c r="F1145" s="3" t="s">
        <v>2342</v>
      </c>
      <c r="G1145" s="3">
        <v>1.0</v>
      </c>
      <c r="H1145" s="3" t="s">
        <v>18</v>
      </c>
      <c r="I1145" s="2"/>
      <c r="J1145" s="8">
        <v>8.0</v>
      </c>
      <c r="K1145" s="6"/>
      <c r="L1145" s="5" t="s">
        <v>25</v>
      </c>
    </row>
    <row r="1146">
      <c r="A1146" s="2" t="s">
        <v>192</v>
      </c>
      <c r="B1146" s="2" t="s">
        <v>265</v>
      </c>
      <c r="C1146" s="3" t="str">
        <f t="shared" si="97"/>
        <v>LPB SUMUT 2021</v>
      </c>
      <c r="D1146" s="3" t="s">
        <v>1871</v>
      </c>
      <c r="E1146" s="3" t="s">
        <v>2343</v>
      </c>
      <c r="F1146" s="3" t="s">
        <v>2344</v>
      </c>
      <c r="G1146" s="3">
        <v>1.0</v>
      </c>
      <c r="H1146" s="3" t="s">
        <v>18</v>
      </c>
      <c r="I1146" s="2"/>
      <c r="J1146" s="8">
        <v>7.0</v>
      </c>
      <c r="K1146" s="6"/>
      <c r="L1146" s="5" t="s">
        <v>25</v>
      </c>
    </row>
    <row r="1147">
      <c r="A1147" s="2" t="s">
        <v>192</v>
      </c>
      <c r="B1147" s="2" t="s">
        <v>265</v>
      </c>
      <c r="C1147" s="3" t="str">
        <f t="shared" si="97"/>
        <v>LPB SUMUT 2021</v>
      </c>
      <c r="D1147" s="3" t="s">
        <v>1871</v>
      </c>
      <c r="E1147" s="3" t="s">
        <v>2345</v>
      </c>
      <c r="F1147" s="3" t="s">
        <v>2346</v>
      </c>
      <c r="G1147" s="3">
        <v>1.0</v>
      </c>
      <c r="H1147" s="3" t="s">
        <v>18</v>
      </c>
      <c r="I1147" s="2"/>
      <c r="J1147" s="8">
        <v>9.0</v>
      </c>
      <c r="K1147" s="6"/>
      <c r="L1147" s="5" t="s">
        <v>25</v>
      </c>
    </row>
    <row r="1148">
      <c r="A1148" s="2" t="s">
        <v>192</v>
      </c>
      <c r="B1148" s="2" t="s">
        <v>265</v>
      </c>
      <c r="C1148" s="3" t="str">
        <f t="shared" si="97"/>
        <v>LPB SUMUT 2021</v>
      </c>
      <c r="D1148" s="3" t="s">
        <v>1871</v>
      </c>
      <c r="E1148" s="3" t="s">
        <v>2347</v>
      </c>
      <c r="F1148" s="3" t="s">
        <v>2348</v>
      </c>
      <c r="G1148" s="3">
        <v>2.0</v>
      </c>
      <c r="H1148" s="3" t="s">
        <v>19</v>
      </c>
      <c r="I1148" s="3" t="s">
        <v>18</v>
      </c>
      <c r="J1148" s="8">
        <v>11.0</v>
      </c>
      <c r="K1148" s="8">
        <v>11.0</v>
      </c>
      <c r="L1148" s="5" t="s">
        <v>20</v>
      </c>
    </row>
    <row r="1149">
      <c r="A1149" s="2" t="s">
        <v>192</v>
      </c>
      <c r="B1149" s="2" t="s">
        <v>265</v>
      </c>
      <c r="C1149" s="3" t="str">
        <f t="shared" si="97"/>
        <v>LPB SUMUT 2021</v>
      </c>
      <c r="D1149" s="3" t="s">
        <v>1871</v>
      </c>
      <c r="E1149" s="3" t="s">
        <v>2349</v>
      </c>
      <c r="F1149" s="3" t="s">
        <v>2350</v>
      </c>
      <c r="G1149" s="3">
        <v>2.0</v>
      </c>
      <c r="H1149" s="3" t="s">
        <v>18</v>
      </c>
      <c r="I1149" s="3" t="s">
        <v>18</v>
      </c>
      <c r="J1149" s="8">
        <v>11.0</v>
      </c>
      <c r="K1149" s="8">
        <v>11.0</v>
      </c>
      <c r="L1149" s="5" t="s">
        <v>20</v>
      </c>
    </row>
    <row r="1150">
      <c r="A1150" s="2" t="s">
        <v>192</v>
      </c>
      <c r="B1150" s="2" t="s">
        <v>270</v>
      </c>
      <c r="C1150" s="3" t="str">
        <f t="shared" ref="C1150:C1171" si="98">UPPER("lpb surabaya 2021")</f>
        <v>LPB SURABAYA 2021</v>
      </c>
      <c r="D1150" s="3" t="s">
        <v>1871</v>
      </c>
      <c r="E1150" s="3" t="s">
        <v>2351</v>
      </c>
      <c r="F1150" s="3" t="s">
        <v>2352</v>
      </c>
      <c r="G1150" s="3">
        <v>1.0</v>
      </c>
      <c r="H1150" s="3" t="s">
        <v>18</v>
      </c>
      <c r="I1150" s="2"/>
      <c r="J1150" s="8">
        <v>7.0</v>
      </c>
      <c r="K1150" s="6"/>
      <c r="L1150" s="5" t="s">
        <v>25</v>
      </c>
    </row>
    <row r="1151">
      <c r="A1151" s="2" t="s">
        <v>192</v>
      </c>
      <c r="B1151" s="2" t="s">
        <v>270</v>
      </c>
      <c r="C1151" s="3" t="str">
        <f t="shared" si="98"/>
        <v>LPB SURABAYA 2021</v>
      </c>
      <c r="D1151" s="3" t="s">
        <v>1871</v>
      </c>
      <c r="E1151" s="3" t="s">
        <v>2353</v>
      </c>
      <c r="F1151" s="3" t="s">
        <v>2354</v>
      </c>
      <c r="G1151" s="3">
        <v>2.0</v>
      </c>
      <c r="H1151" s="3" t="s">
        <v>18</v>
      </c>
      <c r="I1151" s="3" t="s">
        <v>18</v>
      </c>
      <c r="J1151" s="8">
        <v>8.0</v>
      </c>
      <c r="K1151" s="8">
        <v>8.0</v>
      </c>
      <c r="L1151" s="5" t="s">
        <v>25</v>
      </c>
    </row>
    <row r="1152">
      <c r="A1152" s="2" t="s">
        <v>192</v>
      </c>
      <c r="B1152" s="2" t="s">
        <v>270</v>
      </c>
      <c r="C1152" s="3" t="str">
        <f t="shared" si="98"/>
        <v>LPB SURABAYA 2021</v>
      </c>
      <c r="D1152" s="3" t="s">
        <v>1871</v>
      </c>
      <c r="E1152" s="3" t="s">
        <v>2355</v>
      </c>
      <c r="F1152" s="3" t="s">
        <v>2356</v>
      </c>
      <c r="G1152" s="3">
        <v>1.0</v>
      </c>
      <c r="H1152" s="3" t="s">
        <v>19</v>
      </c>
      <c r="I1152" s="2"/>
      <c r="J1152" s="8">
        <v>7.0</v>
      </c>
      <c r="K1152" s="6"/>
      <c r="L1152" s="5" t="s">
        <v>25</v>
      </c>
    </row>
    <row r="1153">
      <c r="A1153" s="2" t="s">
        <v>192</v>
      </c>
      <c r="B1153" s="2" t="s">
        <v>270</v>
      </c>
      <c r="C1153" s="3" t="str">
        <f t="shared" si="98"/>
        <v>LPB SURABAYA 2021</v>
      </c>
      <c r="D1153" s="3" t="s">
        <v>1871</v>
      </c>
      <c r="E1153" s="3" t="s">
        <v>2357</v>
      </c>
      <c r="F1153" s="3" t="s">
        <v>2358</v>
      </c>
      <c r="G1153" s="3">
        <v>1.0</v>
      </c>
      <c r="H1153" s="3" t="s">
        <v>19</v>
      </c>
      <c r="I1153" s="2"/>
      <c r="J1153" s="8">
        <v>7.0</v>
      </c>
      <c r="K1153" s="6"/>
      <c r="L1153" s="5" t="s">
        <v>25</v>
      </c>
    </row>
    <row r="1154">
      <c r="A1154" s="2" t="s">
        <v>192</v>
      </c>
      <c r="B1154" s="2" t="s">
        <v>270</v>
      </c>
      <c r="C1154" s="3" t="str">
        <f t="shared" si="98"/>
        <v>LPB SURABAYA 2021</v>
      </c>
      <c r="D1154" s="3" t="s">
        <v>1871</v>
      </c>
      <c r="E1154" s="3" t="s">
        <v>2359</v>
      </c>
      <c r="F1154" s="3" t="s">
        <v>2360</v>
      </c>
      <c r="G1154" s="3">
        <v>1.0</v>
      </c>
      <c r="H1154" s="3" t="s">
        <v>18</v>
      </c>
      <c r="I1154" s="2"/>
      <c r="J1154" s="8">
        <v>7.0</v>
      </c>
      <c r="K1154" s="6"/>
      <c r="L1154" s="5" t="s">
        <v>25</v>
      </c>
    </row>
    <row r="1155">
      <c r="A1155" s="2" t="s">
        <v>192</v>
      </c>
      <c r="B1155" s="2" t="s">
        <v>270</v>
      </c>
      <c r="C1155" s="3" t="str">
        <f t="shared" si="98"/>
        <v>LPB SURABAYA 2021</v>
      </c>
      <c r="D1155" s="3" t="s">
        <v>1871</v>
      </c>
      <c r="E1155" s="3" t="s">
        <v>2361</v>
      </c>
      <c r="F1155" s="3" t="s">
        <v>2362</v>
      </c>
      <c r="G1155" s="3">
        <v>2.0</v>
      </c>
      <c r="H1155" s="3" t="s">
        <v>18</v>
      </c>
      <c r="I1155" s="3" t="s">
        <v>18</v>
      </c>
      <c r="J1155" s="8">
        <v>8.0</v>
      </c>
      <c r="K1155" s="8">
        <v>8.0</v>
      </c>
      <c r="L1155" s="5" t="s">
        <v>25</v>
      </c>
    </row>
    <row r="1156">
      <c r="A1156" s="2" t="s">
        <v>192</v>
      </c>
      <c r="B1156" s="2" t="s">
        <v>270</v>
      </c>
      <c r="C1156" s="3" t="str">
        <f t="shared" si="98"/>
        <v>LPB SURABAYA 2021</v>
      </c>
      <c r="D1156" s="3" t="s">
        <v>1871</v>
      </c>
      <c r="E1156" s="3" t="s">
        <v>2363</v>
      </c>
      <c r="F1156" s="3" t="s">
        <v>2364</v>
      </c>
      <c r="G1156" s="3">
        <v>1.0</v>
      </c>
      <c r="H1156" s="3" t="s">
        <v>19</v>
      </c>
      <c r="I1156" s="2"/>
      <c r="J1156" s="8">
        <v>7.0</v>
      </c>
      <c r="K1156" s="6"/>
      <c r="L1156" s="5" t="s">
        <v>25</v>
      </c>
    </row>
    <row r="1157">
      <c r="A1157" s="2" t="s">
        <v>192</v>
      </c>
      <c r="B1157" s="2" t="s">
        <v>270</v>
      </c>
      <c r="C1157" s="3" t="str">
        <f t="shared" si="98"/>
        <v>LPB SURABAYA 2021</v>
      </c>
      <c r="D1157" s="3" t="s">
        <v>1871</v>
      </c>
      <c r="E1157" s="3" t="s">
        <v>2365</v>
      </c>
      <c r="F1157" s="3" t="s">
        <v>2366</v>
      </c>
      <c r="G1157" s="3">
        <v>1.0</v>
      </c>
      <c r="H1157" s="3" t="s">
        <v>18</v>
      </c>
      <c r="I1157" s="2"/>
      <c r="J1157" s="8">
        <v>7.0</v>
      </c>
      <c r="K1157" s="6"/>
      <c r="L1157" s="5" t="s">
        <v>25</v>
      </c>
    </row>
    <row r="1158">
      <c r="A1158" s="2" t="s">
        <v>192</v>
      </c>
      <c r="B1158" s="2" t="s">
        <v>270</v>
      </c>
      <c r="C1158" s="3" t="str">
        <f t="shared" si="98"/>
        <v>LPB SURABAYA 2021</v>
      </c>
      <c r="D1158" s="3" t="s">
        <v>1871</v>
      </c>
      <c r="E1158" s="3" t="s">
        <v>2367</v>
      </c>
      <c r="F1158" s="3" t="s">
        <v>2368</v>
      </c>
      <c r="G1158" s="3">
        <v>2.0</v>
      </c>
      <c r="H1158" s="3" t="s">
        <v>18</v>
      </c>
      <c r="I1158" s="3" t="s">
        <v>19</v>
      </c>
      <c r="J1158" s="8">
        <v>8.0</v>
      </c>
      <c r="K1158" s="8">
        <v>7.0</v>
      </c>
      <c r="L1158" s="5" t="s">
        <v>25</v>
      </c>
    </row>
    <row r="1159">
      <c r="A1159" s="2" t="s">
        <v>192</v>
      </c>
      <c r="B1159" s="2" t="s">
        <v>270</v>
      </c>
      <c r="C1159" s="3" t="str">
        <f t="shared" si="98"/>
        <v>LPB SURABAYA 2021</v>
      </c>
      <c r="D1159" s="3" t="s">
        <v>1871</v>
      </c>
      <c r="E1159" s="3" t="s">
        <v>2369</v>
      </c>
      <c r="F1159" s="3" t="s">
        <v>2370</v>
      </c>
      <c r="G1159" s="3">
        <v>2.0</v>
      </c>
      <c r="H1159" s="3" t="s">
        <v>18</v>
      </c>
      <c r="I1159" s="3" t="s">
        <v>19</v>
      </c>
      <c r="J1159" s="8">
        <v>8.0</v>
      </c>
      <c r="K1159" s="8">
        <v>8.0</v>
      </c>
      <c r="L1159" s="5" t="s">
        <v>25</v>
      </c>
    </row>
    <row r="1160">
      <c r="A1160" s="2" t="s">
        <v>192</v>
      </c>
      <c r="B1160" s="2" t="s">
        <v>270</v>
      </c>
      <c r="C1160" s="3" t="str">
        <f t="shared" si="98"/>
        <v>LPB SURABAYA 2021</v>
      </c>
      <c r="D1160" s="3" t="s">
        <v>1871</v>
      </c>
      <c r="E1160" s="3" t="s">
        <v>2371</v>
      </c>
      <c r="F1160" s="3" t="s">
        <v>2372</v>
      </c>
      <c r="G1160" s="3">
        <v>1.0</v>
      </c>
      <c r="H1160" s="3" t="s">
        <v>19</v>
      </c>
      <c r="I1160" s="2"/>
      <c r="J1160" s="8">
        <v>7.0</v>
      </c>
      <c r="K1160" s="6"/>
      <c r="L1160" s="5" t="s">
        <v>25</v>
      </c>
    </row>
    <row r="1161">
      <c r="A1161" s="2" t="s">
        <v>192</v>
      </c>
      <c r="B1161" s="2" t="s">
        <v>270</v>
      </c>
      <c r="C1161" s="3" t="str">
        <f t="shared" si="98"/>
        <v>LPB SURABAYA 2021</v>
      </c>
      <c r="D1161" s="3" t="s">
        <v>1871</v>
      </c>
      <c r="E1161" s="3" t="s">
        <v>2373</v>
      </c>
      <c r="F1161" s="3" t="s">
        <v>2374</v>
      </c>
      <c r="G1161" s="3">
        <v>2.0</v>
      </c>
      <c r="H1161" s="3" t="s">
        <v>19</v>
      </c>
      <c r="I1161" s="3" t="s">
        <v>18</v>
      </c>
      <c r="J1161" s="8">
        <v>7.0</v>
      </c>
      <c r="K1161" s="8">
        <v>8.0</v>
      </c>
      <c r="L1161" s="5" t="s">
        <v>25</v>
      </c>
    </row>
    <row r="1162">
      <c r="A1162" s="2" t="s">
        <v>192</v>
      </c>
      <c r="B1162" s="2" t="s">
        <v>270</v>
      </c>
      <c r="C1162" s="3" t="str">
        <f t="shared" si="98"/>
        <v>LPB SURABAYA 2021</v>
      </c>
      <c r="D1162" s="3" t="s">
        <v>1871</v>
      </c>
      <c r="E1162" s="3" t="s">
        <v>2375</v>
      </c>
      <c r="F1162" s="3" t="s">
        <v>2376</v>
      </c>
      <c r="G1162" s="3">
        <v>2.0</v>
      </c>
      <c r="H1162" s="3" t="s">
        <v>19</v>
      </c>
      <c r="I1162" s="3" t="s">
        <v>19</v>
      </c>
      <c r="J1162" s="8">
        <v>7.0</v>
      </c>
      <c r="K1162" s="8">
        <v>7.0</v>
      </c>
      <c r="L1162" s="5" t="s">
        <v>25</v>
      </c>
    </row>
    <row r="1163">
      <c r="A1163" s="2" t="s">
        <v>192</v>
      </c>
      <c r="B1163" s="2" t="s">
        <v>270</v>
      </c>
      <c r="C1163" s="3" t="str">
        <f t="shared" si="98"/>
        <v>LPB SURABAYA 2021</v>
      </c>
      <c r="D1163" s="3" t="s">
        <v>1871</v>
      </c>
      <c r="E1163" s="3" t="s">
        <v>2377</v>
      </c>
      <c r="F1163" s="3" t="s">
        <v>2378</v>
      </c>
      <c r="G1163" s="3">
        <v>1.0</v>
      </c>
      <c r="H1163" s="3" t="s">
        <v>19</v>
      </c>
      <c r="I1163" s="2"/>
      <c r="J1163" s="8">
        <v>7.0</v>
      </c>
      <c r="K1163" s="6"/>
      <c r="L1163" s="5" t="s">
        <v>25</v>
      </c>
    </row>
    <row r="1164">
      <c r="A1164" s="2" t="s">
        <v>192</v>
      </c>
      <c r="B1164" s="2" t="s">
        <v>270</v>
      </c>
      <c r="C1164" s="3" t="str">
        <f t="shared" si="98"/>
        <v>LPB SURABAYA 2021</v>
      </c>
      <c r="D1164" s="3" t="s">
        <v>1871</v>
      </c>
      <c r="E1164" s="3" t="s">
        <v>2379</v>
      </c>
      <c r="F1164" s="3" t="s">
        <v>2380</v>
      </c>
      <c r="G1164" s="3">
        <v>2.0</v>
      </c>
      <c r="H1164" s="3" t="s">
        <v>19</v>
      </c>
      <c r="I1164" s="3" t="s">
        <v>18</v>
      </c>
      <c r="J1164" s="8">
        <v>8.0</v>
      </c>
      <c r="K1164" s="8">
        <v>7.0</v>
      </c>
      <c r="L1164" s="5" t="s">
        <v>25</v>
      </c>
    </row>
    <row r="1165">
      <c r="A1165" s="2" t="s">
        <v>192</v>
      </c>
      <c r="B1165" s="2" t="s">
        <v>270</v>
      </c>
      <c r="C1165" s="3" t="str">
        <f t="shared" si="98"/>
        <v>LPB SURABAYA 2021</v>
      </c>
      <c r="D1165" s="3" t="s">
        <v>1871</v>
      </c>
      <c r="E1165" s="3" t="s">
        <v>2381</v>
      </c>
      <c r="F1165" s="3" t="s">
        <v>2382</v>
      </c>
      <c r="G1165" s="3">
        <v>1.0</v>
      </c>
      <c r="H1165" s="3" t="s">
        <v>18</v>
      </c>
      <c r="I1165" s="2"/>
      <c r="J1165" s="8">
        <v>7.0</v>
      </c>
      <c r="K1165" s="6"/>
      <c r="L1165" s="5" t="s">
        <v>25</v>
      </c>
    </row>
    <row r="1166">
      <c r="A1166" s="2" t="s">
        <v>192</v>
      </c>
      <c r="B1166" s="2" t="s">
        <v>270</v>
      </c>
      <c r="C1166" s="3" t="str">
        <f t="shared" si="98"/>
        <v>LPB SURABAYA 2021</v>
      </c>
      <c r="D1166" s="3" t="s">
        <v>1871</v>
      </c>
      <c r="E1166" s="3" t="s">
        <v>2383</v>
      </c>
      <c r="F1166" s="3" t="s">
        <v>2384</v>
      </c>
      <c r="G1166" s="3">
        <v>1.0</v>
      </c>
      <c r="H1166" s="3" t="s">
        <v>18</v>
      </c>
      <c r="I1166" s="2"/>
      <c r="J1166" s="8">
        <v>8.0</v>
      </c>
      <c r="K1166" s="6"/>
      <c r="L1166" s="5" t="s">
        <v>25</v>
      </c>
    </row>
    <row r="1167">
      <c r="A1167" s="2" t="s">
        <v>192</v>
      </c>
      <c r="B1167" s="2" t="s">
        <v>270</v>
      </c>
      <c r="C1167" s="3" t="str">
        <f t="shared" si="98"/>
        <v>LPB SURABAYA 2021</v>
      </c>
      <c r="D1167" s="3" t="s">
        <v>1871</v>
      </c>
      <c r="E1167" s="3" t="s">
        <v>2385</v>
      </c>
      <c r="F1167" s="3" t="s">
        <v>2386</v>
      </c>
      <c r="G1167" s="3">
        <v>2.0</v>
      </c>
      <c r="H1167" s="3" t="s">
        <v>18</v>
      </c>
      <c r="I1167" s="3" t="s">
        <v>19</v>
      </c>
      <c r="J1167" s="8">
        <v>7.0</v>
      </c>
      <c r="K1167" s="8">
        <v>7.0</v>
      </c>
      <c r="L1167" s="5" t="s">
        <v>25</v>
      </c>
    </row>
    <row r="1168">
      <c r="A1168" s="2" t="s">
        <v>192</v>
      </c>
      <c r="B1168" s="2" t="s">
        <v>270</v>
      </c>
      <c r="C1168" s="3" t="str">
        <f t="shared" si="98"/>
        <v>LPB SURABAYA 2021</v>
      </c>
      <c r="D1168" s="3" t="s">
        <v>1871</v>
      </c>
      <c r="E1168" s="3" t="s">
        <v>2387</v>
      </c>
      <c r="F1168" s="3" t="s">
        <v>2388</v>
      </c>
      <c r="G1168" s="3">
        <v>2.0</v>
      </c>
      <c r="H1168" s="3" t="s">
        <v>18</v>
      </c>
      <c r="I1168" s="3" t="s">
        <v>19</v>
      </c>
      <c r="J1168" s="8">
        <v>8.0</v>
      </c>
      <c r="K1168" s="8">
        <v>8.0</v>
      </c>
      <c r="L1168" s="5" t="s">
        <v>25</v>
      </c>
    </row>
    <row r="1169">
      <c r="A1169" s="2" t="s">
        <v>192</v>
      </c>
      <c r="B1169" s="2" t="s">
        <v>270</v>
      </c>
      <c r="C1169" s="3" t="str">
        <f t="shared" si="98"/>
        <v>LPB SURABAYA 2021</v>
      </c>
      <c r="D1169" s="3" t="s">
        <v>1871</v>
      </c>
      <c r="E1169" s="3" t="s">
        <v>2389</v>
      </c>
      <c r="F1169" s="3" t="s">
        <v>2390</v>
      </c>
      <c r="G1169" s="3">
        <v>2.0</v>
      </c>
      <c r="H1169" s="3" t="s">
        <v>18</v>
      </c>
      <c r="I1169" s="3" t="s">
        <v>18</v>
      </c>
      <c r="J1169" s="8">
        <v>8.0</v>
      </c>
      <c r="K1169" s="8">
        <v>8.0</v>
      </c>
      <c r="L1169" s="5" t="s">
        <v>25</v>
      </c>
    </row>
    <row r="1170">
      <c r="A1170" s="2" t="s">
        <v>192</v>
      </c>
      <c r="B1170" s="2" t="s">
        <v>270</v>
      </c>
      <c r="C1170" s="3" t="str">
        <f t="shared" si="98"/>
        <v>LPB SURABAYA 2021</v>
      </c>
      <c r="D1170" s="3" t="s">
        <v>1871</v>
      </c>
      <c r="E1170" s="3" t="s">
        <v>2391</v>
      </c>
      <c r="F1170" s="3" t="s">
        <v>2392</v>
      </c>
      <c r="G1170" s="3">
        <v>1.0</v>
      </c>
      <c r="H1170" s="3" t="s">
        <v>18</v>
      </c>
      <c r="I1170" s="2"/>
      <c r="J1170" s="8">
        <v>7.0</v>
      </c>
      <c r="K1170" s="6"/>
      <c r="L1170" s="5" t="s">
        <v>25</v>
      </c>
    </row>
    <row r="1171">
      <c r="A1171" s="2" t="s">
        <v>192</v>
      </c>
      <c r="B1171" s="2" t="s">
        <v>270</v>
      </c>
      <c r="C1171" s="3" t="str">
        <f t="shared" si="98"/>
        <v>LPB SURABAYA 2021</v>
      </c>
      <c r="D1171" s="3" t="s">
        <v>1871</v>
      </c>
      <c r="E1171" s="3" t="s">
        <v>2393</v>
      </c>
      <c r="F1171" s="3" t="s">
        <v>2394</v>
      </c>
      <c r="G1171" s="3">
        <v>2.0</v>
      </c>
      <c r="H1171" s="3" t="s">
        <v>18</v>
      </c>
      <c r="I1171" s="3" t="s">
        <v>19</v>
      </c>
      <c r="J1171" s="8">
        <v>7.0</v>
      </c>
      <c r="K1171" s="8">
        <v>7.0</v>
      </c>
      <c r="L1171" s="5" t="s">
        <v>25</v>
      </c>
    </row>
    <row r="1172">
      <c r="A1172" s="2" t="s">
        <v>12</v>
      </c>
      <c r="B1172" s="2" t="s">
        <v>136</v>
      </c>
      <c r="C1172" s="3" t="s">
        <v>137</v>
      </c>
      <c r="D1172" s="3" t="s">
        <v>1871</v>
      </c>
      <c r="E1172" s="3" t="s">
        <v>2395</v>
      </c>
      <c r="F1172" s="3" t="s">
        <v>2396</v>
      </c>
      <c r="G1172" s="3">
        <v>2.0</v>
      </c>
      <c r="H1172" s="3" t="s">
        <v>19</v>
      </c>
      <c r="I1172" s="3" t="s">
        <v>19</v>
      </c>
      <c r="J1172" s="8">
        <v>7.0</v>
      </c>
      <c r="K1172" s="8">
        <v>7.0</v>
      </c>
      <c r="L1172" s="5" t="s">
        <v>25</v>
      </c>
    </row>
    <row r="1173">
      <c r="A1173" s="2" t="s">
        <v>12</v>
      </c>
      <c r="B1173" s="2" t="s">
        <v>114</v>
      </c>
      <c r="C1173" s="3" t="s">
        <v>115</v>
      </c>
      <c r="D1173" s="3" t="s">
        <v>1871</v>
      </c>
      <c r="E1173" s="3" t="s">
        <v>2397</v>
      </c>
      <c r="F1173" s="3" t="s">
        <v>2398</v>
      </c>
      <c r="G1173" s="3">
        <v>2.0</v>
      </c>
      <c r="H1173" s="3" t="s">
        <v>18</v>
      </c>
      <c r="I1173" s="3" t="s">
        <v>18</v>
      </c>
      <c r="J1173" s="8">
        <v>10.0</v>
      </c>
      <c r="K1173" s="8">
        <v>10.0</v>
      </c>
      <c r="L1173" s="5" t="s">
        <v>20</v>
      </c>
    </row>
    <row r="1174">
      <c r="A1174" s="2" t="s">
        <v>12</v>
      </c>
      <c r="B1174" s="2" t="s">
        <v>26</v>
      </c>
      <c r="C1174" s="3" t="s">
        <v>27</v>
      </c>
      <c r="D1174" s="3" t="s">
        <v>1871</v>
      </c>
      <c r="E1174" s="3" t="s">
        <v>2399</v>
      </c>
      <c r="F1174" s="3" t="s">
        <v>2400</v>
      </c>
      <c r="G1174" s="3">
        <v>2.0</v>
      </c>
      <c r="H1174" s="3" t="s">
        <v>18</v>
      </c>
      <c r="I1174" s="3" t="s">
        <v>18</v>
      </c>
      <c r="J1174" s="8">
        <v>11.0</v>
      </c>
      <c r="K1174" s="3">
        <v>11.0</v>
      </c>
      <c r="L1174" s="5" t="s">
        <v>20</v>
      </c>
    </row>
    <row r="1175">
      <c r="A1175" s="2" t="s">
        <v>12</v>
      </c>
      <c r="B1175" s="2" t="s">
        <v>26</v>
      </c>
      <c r="C1175" s="3" t="s">
        <v>27</v>
      </c>
      <c r="D1175" s="3" t="s">
        <v>1871</v>
      </c>
      <c r="E1175" s="3" t="s">
        <v>2401</v>
      </c>
      <c r="F1175" s="3" t="s">
        <v>2402</v>
      </c>
      <c r="G1175" s="3">
        <v>2.0</v>
      </c>
      <c r="H1175" s="3" t="s">
        <v>18</v>
      </c>
      <c r="I1175" s="3" t="s">
        <v>18</v>
      </c>
      <c r="J1175" s="8">
        <v>11.0</v>
      </c>
      <c r="K1175" s="3">
        <v>11.0</v>
      </c>
      <c r="L1175" s="5" t="s">
        <v>20</v>
      </c>
    </row>
    <row r="1176">
      <c r="A1176" s="2" t="s">
        <v>275</v>
      </c>
      <c r="B1176" s="2" t="s">
        <v>13</v>
      </c>
      <c r="C1176" s="3" t="str">
        <f t="shared" ref="C1176:C1177" si="99">UPPER("lpb aceh 2022")</f>
        <v>LPB ACEH 2022</v>
      </c>
      <c r="D1176" s="3" t="s">
        <v>1871</v>
      </c>
      <c r="E1176" s="3" t="s">
        <v>2403</v>
      </c>
      <c r="F1176" s="3" t="s">
        <v>2404</v>
      </c>
      <c r="G1176" s="3">
        <v>2.0</v>
      </c>
      <c r="H1176" s="3" t="s">
        <v>18</v>
      </c>
      <c r="I1176" s="3" t="s">
        <v>18</v>
      </c>
      <c r="J1176" s="8">
        <v>11.0</v>
      </c>
      <c r="K1176" s="8">
        <v>11.0</v>
      </c>
      <c r="L1176" s="5" t="s">
        <v>20</v>
      </c>
    </row>
    <row r="1177">
      <c r="A1177" s="2" t="s">
        <v>275</v>
      </c>
      <c r="B1177" s="2" t="s">
        <v>13</v>
      </c>
      <c r="C1177" s="3" t="str">
        <f t="shared" si="99"/>
        <v>LPB ACEH 2022</v>
      </c>
      <c r="D1177" s="3" t="s">
        <v>1871</v>
      </c>
      <c r="E1177" s="3" t="s">
        <v>2405</v>
      </c>
      <c r="F1177" s="3" t="s">
        <v>2406</v>
      </c>
      <c r="G1177" s="3">
        <v>2.0</v>
      </c>
      <c r="H1177" s="3" t="s">
        <v>18</v>
      </c>
      <c r="I1177" s="3" t="s">
        <v>19</v>
      </c>
      <c r="J1177" s="8">
        <v>10.0</v>
      </c>
      <c r="K1177" s="8">
        <v>10.0</v>
      </c>
      <c r="L1177" s="5" t="s">
        <v>20</v>
      </c>
    </row>
    <row r="1178">
      <c r="A1178" s="2" t="s">
        <v>275</v>
      </c>
      <c r="B1178" s="2" t="s">
        <v>78</v>
      </c>
      <c r="C1178" s="3" t="str">
        <f>UPPER("lpb dki 2022")</f>
        <v>LPB DKI 2022</v>
      </c>
      <c r="D1178" s="3" t="s">
        <v>1871</v>
      </c>
      <c r="E1178" s="3" t="s">
        <v>2407</v>
      </c>
      <c r="F1178" s="3" t="s">
        <v>2408</v>
      </c>
      <c r="G1178" s="3">
        <v>2.0</v>
      </c>
      <c r="H1178" s="3" t="s">
        <v>19</v>
      </c>
      <c r="I1178" s="3" t="s">
        <v>19</v>
      </c>
      <c r="J1178" s="8">
        <v>8.0</v>
      </c>
      <c r="K1178" s="8">
        <v>8.0</v>
      </c>
      <c r="L1178" s="5" t="s">
        <v>25</v>
      </c>
    </row>
    <row r="1179">
      <c r="A1179" s="2" t="s">
        <v>275</v>
      </c>
      <c r="B1179" s="2" t="s">
        <v>26</v>
      </c>
      <c r="C1179" s="3" t="str">
        <f t="shared" ref="C1179:C1191" si="100">upper("lpb bali 2022")</f>
        <v>LPB BALI 2022</v>
      </c>
      <c r="D1179" s="3" t="s">
        <v>1871</v>
      </c>
      <c r="E1179" s="3" t="s">
        <v>2409</v>
      </c>
      <c r="F1179" s="3" t="s">
        <v>2410</v>
      </c>
      <c r="G1179" s="3">
        <v>2.0</v>
      </c>
      <c r="H1179" s="3" t="s">
        <v>18</v>
      </c>
      <c r="I1179" s="3" t="s">
        <v>18</v>
      </c>
      <c r="J1179" s="8">
        <v>11.0</v>
      </c>
      <c r="K1179" s="8">
        <v>11.0</v>
      </c>
      <c r="L1179" s="5" t="s">
        <v>20</v>
      </c>
    </row>
    <row r="1180">
      <c r="A1180" s="2" t="s">
        <v>275</v>
      </c>
      <c r="B1180" s="2" t="s">
        <v>26</v>
      </c>
      <c r="C1180" s="3" t="str">
        <f t="shared" si="100"/>
        <v>LPB BALI 2022</v>
      </c>
      <c r="D1180" s="3" t="s">
        <v>1871</v>
      </c>
      <c r="E1180" s="3" t="s">
        <v>2411</v>
      </c>
      <c r="F1180" s="3" t="s">
        <v>2412</v>
      </c>
      <c r="G1180" s="3">
        <v>2.0</v>
      </c>
      <c r="H1180" s="3" t="s">
        <v>19</v>
      </c>
      <c r="I1180" s="3" t="s">
        <v>18</v>
      </c>
      <c r="J1180" s="8">
        <v>10.0</v>
      </c>
      <c r="K1180" s="8">
        <v>10.0</v>
      </c>
      <c r="L1180" s="5" t="s">
        <v>20</v>
      </c>
    </row>
    <row r="1181">
      <c r="A1181" s="2" t="s">
        <v>275</v>
      </c>
      <c r="B1181" s="2" t="s">
        <v>26</v>
      </c>
      <c r="C1181" s="3" t="str">
        <f t="shared" si="100"/>
        <v>LPB BALI 2022</v>
      </c>
      <c r="D1181" s="3" t="s">
        <v>1871</v>
      </c>
      <c r="E1181" s="3" t="s">
        <v>2413</v>
      </c>
      <c r="F1181" s="3" t="s">
        <v>2414</v>
      </c>
      <c r="G1181" s="3">
        <v>2.0</v>
      </c>
      <c r="H1181" s="3" t="s">
        <v>19</v>
      </c>
      <c r="I1181" s="3" t="s">
        <v>19</v>
      </c>
      <c r="J1181" s="8">
        <v>7.0</v>
      </c>
      <c r="K1181" s="8">
        <v>7.0</v>
      </c>
      <c r="L1181" s="5" t="s">
        <v>25</v>
      </c>
    </row>
    <row r="1182">
      <c r="A1182" s="2" t="s">
        <v>275</v>
      </c>
      <c r="B1182" s="2" t="s">
        <v>26</v>
      </c>
      <c r="C1182" s="3" t="str">
        <f t="shared" si="100"/>
        <v>LPB BALI 2022</v>
      </c>
      <c r="D1182" s="3" t="s">
        <v>1871</v>
      </c>
      <c r="E1182" s="3" t="s">
        <v>2415</v>
      </c>
      <c r="F1182" s="3" t="s">
        <v>2416</v>
      </c>
      <c r="G1182" s="3">
        <v>2.0</v>
      </c>
      <c r="H1182" s="3" t="s">
        <v>18</v>
      </c>
      <c r="I1182" s="3" t="s">
        <v>18</v>
      </c>
      <c r="J1182" s="8">
        <v>8.0</v>
      </c>
      <c r="K1182" s="8">
        <v>8.0</v>
      </c>
      <c r="L1182" s="5" t="s">
        <v>25</v>
      </c>
    </row>
    <row r="1183">
      <c r="A1183" s="2" t="s">
        <v>275</v>
      </c>
      <c r="B1183" s="2" t="s">
        <v>26</v>
      </c>
      <c r="C1183" s="3" t="str">
        <f t="shared" si="100"/>
        <v>LPB BALI 2022</v>
      </c>
      <c r="D1183" s="3" t="s">
        <v>1871</v>
      </c>
      <c r="E1183" s="3" t="s">
        <v>2417</v>
      </c>
      <c r="F1183" s="3" t="s">
        <v>2418</v>
      </c>
      <c r="G1183" s="3">
        <v>2.0</v>
      </c>
      <c r="H1183" s="3" t="s">
        <v>19</v>
      </c>
      <c r="I1183" s="3" t="s">
        <v>19</v>
      </c>
      <c r="J1183" s="8">
        <v>9.0</v>
      </c>
      <c r="K1183" s="8">
        <v>9.0</v>
      </c>
      <c r="L1183" s="5" t="s">
        <v>25</v>
      </c>
    </row>
    <row r="1184">
      <c r="A1184" s="2" t="s">
        <v>275</v>
      </c>
      <c r="B1184" s="2" t="s">
        <v>26</v>
      </c>
      <c r="C1184" s="3" t="str">
        <f t="shared" si="100"/>
        <v>LPB BALI 2022</v>
      </c>
      <c r="D1184" s="3" t="s">
        <v>1871</v>
      </c>
      <c r="E1184" s="3" t="s">
        <v>2419</v>
      </c>
      <c r="F1184" s="3" t="s">
        <v>2420</v>
      </c>
      <c r="G1184" s="3">
        <v>2.0</v>
      </c>
      <c r="H1184" s="3" t="s">
        <v>18</v>
      </c>
      <c r="I1184" s="3" t="s">
        <v>18</v>
      </c>
      <c r="J1184" s="8">
        <v>7.0</v>
      </c>
      <c r="K1184" s="8">
        <v>7.0</v>
      </c>
      <c r="L1184" s="5" t="s">
        <v>25</v>
      </c>
    </row>
    <row r="1185">
      <c r="A1185" s="2" t="s">
        <v>275</v>
      </c>
      <c r="B1185" s="2" t="s">
        <v>26</v>
      </c>
      <c r="C1185" s="3" t="str">
        <f t="shared" si="100"/>
        <v>LPB BALI 2022</v>
      </c>
      <c r="D1185" s="3" t="s">
        <v>1871</v>
      </c>
      <c r="E1185" s="3" t="s">
        <v>2421</v>
      </c>
      <c r="F1185" s="3" t="s">
        <v>2422</v>
      </c>
      <c r="G1185" s="3">
        <v>2.0</v>
      </c>
      <c r="H1185" s="3" t="s">
        <v>19</v>
      </c>
      <c r="I1185" s="3" t="s">
        <v>18</v>
      </c>
      <c r="J1185" s="8">
        <v>10.0</v>
      </c>
      <c r="K1185" s="8">
        <v>10.0</v>
      </c>
      <c r="L1185" s="5" t="s">
        <v>20</v>
      </c>
    </row>
    <row r="1186">
      <c r="A1186" s="2" t="s">
        <v>275</v>
      </c>
      <c r="B1186" s="2" t="s">
        <v>26</v>
      </c>
      <c r="C1186" s="3" t="str">
        <f t="shared" si="100"/>
        <v>LPB BALI 2022</v>
      </c>
      <c r="D1186" s="3" t="s">
        <v>1871</v>
      </c>
      <c r="E1186" s="3" t="s">
        <v>2423</v>
      </c>
      <c r="F1186" s="3" t="s">
        <v>2420</v>
      </c>
      <c r="G1186" s="3">
        <v>2.0</v>
      </c>
      <c r="H1186" s="3" t="s">
        <v>18</v>
      </c>
      <c r="I1186" s="3" t="s">
        <v>18</v>
      </c>
      <c r="J1186" s="8">
        <v>7.0</v>
      </c>
      <c r="K1186" s="8">
        <v>7.0</v>
      </c>
      <c r="L1186" s="5" t="s">
        <v>25</v>
      </c>
    </row>
    <row r="1187">
      <c r="A1187" s="2" t="s">
        <v>275</v>
      </c>
      <c r="B1187" s="2" t="s">
        <v>26</v>
      </c>
      <c r="C1187" s="3" t="str">
        <f t="shared" si="100"/>
        <v>LPB BALI 2022</v>
      </c>
      <c r="D1187" s="3" t="s">
        <v>1871</v>
      </c>
      <c r="E1187" s="3" t="s">
        <v>2424</v>
      </c>
      <c r="F1187" s="3" t="s">
        <v>2425</v>
      </c>
      <c r="G1187" s="3">
        <v>1.0</v>
      </c>
      <c r="H1187" s="3" t="s">
        <v>18</v>
      </c>
      <c r="I1187" s="2"/>
      <c r="J1187" s="8">
        <v>9.0</v>
      </c>
      <c r="K1187" s="6"/>
      <c r="L1187" s="5" t="s">
        <v>25</v>
      </c>
    </row>
    <row r="1188">
      <c r="A1188" s="2" t="s">
        <v>275</v>
      </c>
      <c r="B1188" s="2" t="s">
        <v>26</v>
      </c>
      <c r="C1188" s="3" t="str">
        <f t="shared" si="100"/>
        <v>LPB BALI 2022</v>
      </c>
      <c r="D1188" s="3" t="s">
        <v>1871</v>
      </c>
      <c r="E1188" s="3" t="s">
        <v>2426</v>
      </c>
      <c r="F1188" s="3" t="s">
        <v>2427</v>
      </c>
      <c r="G1188" s="3">
        <v>1.0</v>
      </c>
      <c r="H1188" s="3" t="s">
        <v>18</v>
      </c>
      <c r="I1188" s="2"/>
      <c r="J1188" s="8">
        <v>10.0</v>
      </c>
      <c r="K1188" s="6"/>
      <c r="L1188" s="5" t="s">
        <v>20</v>
      </c>
    </row>
    <row r="1189">
      <c r="A1189" s="2" t="s">
        <v>275</v>
      </c>
      <c r="B1189" s="2" t="s">
        <v>26</v>
      </c>
      <c r="C1189" s="3" t="str">
        <f t="shared" si="100"/>
        <v>LPB BALI 2022</v>
      </c>
      <c r="D1189" s="3" t="s">
        <v>1871</v>
      </c>
      <c r="E1189" s="3" t="s">
        <v>2428</v>
      </c>
      <c r="F1189" s="3" t="s">
        <v>2429</v>
      </c>
      <c r="G1189" s="3">
        <v>2.0</v>
      </c>
      <c r="H1189" s="3" t="s">
        <v>18</v>
      </c>
      <c r="I1189" s="3" t="s">
        <v>18</v>
      </c>
      <c r="J1189" s="8">
        <v>10.0</v>
      </c>
      <c r="K1189" s="8">
        <v>10.0</v>
      </c>
      <c r="L1189" s="5" t="s">
        <v>20</v>
      </c>
    </row>
    <row r="1190">
      <c r="A1190" s="2" t="s">
        <v>275</v>
      </c>
      <c r="B1190" s="2" t="s">
        <v>26</v>
      </c>
      <c r="C1190" s="3" t="str">
        <f t="shared" si="100"/>
        <v>LPB BALI 2022</v>
      </c>
      <c r="D1190" s="3" t="s">
        <v>1871</v>
      </c>
      <c r="E1190" s="3" t="s">
        <v>2430</v>
      </c>
      <c r="F1190" s="3" t="s">
        <v>2431</v>
      </c>
      <c r="G1190" s="3">
        <v>1.0</v>
      </c>
      <c r="H1190" s="3" t="s">
        <v>19</v>
      </c>
      <c r="I1190" s="2"/>
      <c r="J1190" s="8">
        <v>9.0</v>
      </c>
      <c r="K1190" s="6"/>
      <c r="L1190" s="5" t="s">
        <v>25</v>
      </c>
    </row>
    <row r="1191">
      <c r="A1191" s="2" t="s">
        <v>275</v>
      </c>
      <c r="B1191" s="2" t="s">
        <v>26</v>
      </c>
      <c r="C1191" s="3" t="str">
        <f t="shared" si="100"/>
        <v>LPB BALI 2022</v>
      </c>
      <c r="D1191" s="3" t="s">
        <v>1871</v>
      </c>
      <c r="E1191" s="3" t="s">
        <v>2432</v>
      </c>
      <c r="F1191" s="3" t="s">
        <v>2433</v>
      </c>
      <c r="G1191" s="3">
        <v>2.0</v>
      </c>
      <c r="H1191" s="3" t="s">
        <v>18</v>
      </c>
      <c r="I1191" s="3" t="s">
        <v>18</v>
      </c>
      <c r="J1191" s="8">
        <v>9.0</v>
      </c>
      <c r="K1191" s="8">
        <v>9.0</v>
      </c>
      <c r="L1191" s="5" t="s">
        <v>25</v>
      </c>
    </row>
    <row r="1192">
      <c r="A1192" s="2" t="s">
        <v>275</v>
      </c>
      <c r="B1192" s="2" t="s">
        <v>68</v>
      </c>
      <c r="C1192" s="3" t="str">
        <f t="shared" ref="C1192:C1196" si="101">UPPER("lpb diy 2022")</f>
        <v>LPB DIY 2022</v>
      </c>
      <c r="D1192" s="3" t="s">
        <v>1871</v>
      </c>
      <c r="E1192" s="3" t="s">
        <v>2434</v>
      </c>
      <c r="F1192" s="3" t="s">
        <v>2435</v>
      </c>
      <c r="G1192" s="3">
        <v>2.0</v>
      </c>
      <c r="H1192" s="3" t="s">
        <v>19</v>
      </c>
      <c r="I1192" s="3" t="s">
        <v>19</v>
      </c>
      <c r="J1192" s="8">
        <v>7.0</v>
      </c>
      <c r="K1192" s="8">
        <v>7.0</v>
      </c>
      <c r="L1192" s="5" t="s">
        <v>25</v>
      </c>
    </row>
    <row r="1193">
      <c r="A1193" s="2" t="s">
        <v>275</v>
      </c>
      <c r="B1193" s="2" t="s">
        <v>68</v>
      </c>
      <c r="C1193" s="3" t="str">
        <f t="shared" si="101"/>
        <v>LPB DIY 2022</v>
      </c>
      <c r="D1193" s="3" t="s">
        <v>1871</v>
      </c>
      <c r="E1193" s="3" t="s">
        <v>2436</v>
      </c>
      <c r="F1193" s="3" t="s">
        <v>2437</v>
      </c>
      <c r="G1193" s="3">
        <v>2.0</v>
      </c>
      <c r="H1193" s="3" t="s">
        <v>18</v>
      </c>
      <c r="I1193" s="3" t="s">
        <v>18</v>
      </c>
      <c r="J1193" s="8">
        <v>8.0</v>
      </c>
      <c r="K1193" s="8">
        <v>8.0</v>
      </c>
      <c r="L1193" s="5" t="s">
        <v>25</v>
      </c>
    </row>
    <row r="1194">
      <c r="A1194" s="2" t="s">
        <v>275</v>
      </c>
      <c r="B1194" s="2" t="s">
        <v>68</v>
      </c>
      <c r="C1194" s="3" t="str">
        <f t="shared" si="101"/>
        <v>LPB DIY 2022</v>
      </c>
      <c r="D1194" s="3" t="s">
        <v>1871</v>
      </c>
      <c r="E1194" s="3" t="s">
        <v>2438</v>
      </c>
      <c r="F1194" s="3" t="s">
        <v>2439</v>
      </c>
      <c r="G1194" s="3">
        <v>2.0</v>
      </c>
      <c r="H1194" s="3" t="s">
        <v>18</v>
      </c>
      <c r="I1194" s="3" t="s">
        <v>18</v>
      </c>
      <c r="J1194" s="8">
        <v>8.0</v>
      </c>
      <c r="K1194" s="8">
        <v>8.0</v>
      </c>
      <c r="L1194" s="5" t="s">
        <v>25</v>
      </c>
    </row>
    <row r="1195">
      <c r="A1195" s="2" t="s">
        <v>275</v>
      </c>
      <c r="B1195" s="2" t="s">
        <v>68</v>
      </c>
      <c r="C1195" s="3" t="str">
        <f t="shared" si="101"/>
        <v>LPB DIY 2022</v>
      </c>
      <c r="D1195" s="3" t="s">
        <v>1871</v>
      </c>
      <c r="E1195" s="3" t="s">
        <v>2438</v>
      </c>
      <c r="F1195" s="3" t="s">
        <v>2440</v>
      </c>
      <c r="G1195" s="3">
        <v>2.0</v>
      </c>
      <c r="H1195" s="3" t="s">
        <v>18</v>
      </c>
      <c r="I1195" s="3" t="s">
        <v>18</v>
      </c>
      <c r="J1195" s="8">
        <v>8.0</v>
      </c>
      <c r="K1195" s="8">
        <v>8.0</v>
      </c>
      <c r="L1195" s="5" t="s">
        <v>25</v>
      </c>
    </row>
    <row r="1196">
      <c r="A1196" s="2" t="s">
        <v>275</v>
      </c>
      <c r="B1196" s="2" t="s">
        <v>68</v>
      </c>
      <c r="C1196" s="3" t="str">
        <f t="shared" si="101"/>
        <v>LPB DIY 2022</v>
      </c>
      <c r="D1196" s="3" t="s">
        <v>1871</v>
      </c>
      <c r="E1196" s="3" t="s">
        <v>2441</v>
      </c>
      <c r="F1196" s="3" t="s">
        <v>2442</v>
      </c>
      <c r="G1196" s="3">
        <v>2.0</v>
      </c>
      <c r="H1196" s="3" t="s">
        <v>18</v>
      </c>
      <c r="I1196" s="3" t="s">
        <v>18</v>
      </c>
      <c r="J1196" s="8">
        <v>10.0</v>
      </c>
      <c r="K1196" s="8">
        <v>10.0</v>
      </c>
      <c r="L1196" s="5" t="s">
        <v>20</v>
      </c>
    </row>
    <row r="1197">
      <c r="A1197" s="2" t="s">
        <v>275</v>
      </c>
      <c r="B1197" s="2" t="s">
        <v>92</v>
      </c>
      <c r="C1197" s="3" t="str">
        <f t="shared" ref="C1197:C1206" si="102">UPPER("lpb jateng 2022")</f>
        <v>LPB JATENG 2022</v>
      </c>
      <c r="D1197" s="3" t="s">
        <v>1871</v>
      </c>
      <c r="E1197" s="3" t="s">
        <v>2443</v>
      </c>
      <c r="F1197" s="3" t="s">
        <v>2444</v>
      </c>
      <c r="G1197" s="3">
        <v>2.0</v>
      </c>
      <c r="H1197" s="3" t="s">
        <v>19</v>
      </c>
      <c r="I1197" s="3" t="s">
        <v>19</v>
      </c>
      <c r="J1197" s="8">
        <v>10.0</v>
      </c>
      <c r="K1197" s="8">
        <v>7.0</v>
      </c>
      <c r="L1197" s="5" t="s">
        <v>20</v>
      </c>
    </row>
    <row r="1198">
      <c r="A1198" s="2" t="s">
        <v>275</v>
      </c>
      <c r="B1198" s="2" t="s">
        <v>92</v>
      </c>
      <c r="C1198" s="3" t="str">
        <f t="shared" si="102"/>
        <v>LPB JATENG 2022</v>
      </c>
      <c r="D1198" s="3" t="s">
        <v>1871</v>
      </c>
      <c r="E1198" s="3" t="s">
        <v>2445</v>
      </c>
      <c r="F1198" s="3" t="s">
        <v>2446</v>
      </c>
      <c r="G1198" s="3">
        <v>2.0</v>
      </c>
      <c r="H1198" s="3" t="s">
        <v>18</v>
      </c>
      <c r="I1198" s="3" t="s">
        <v>18</v>
      </c>
      <c r="J1198" s="8">
        <v>10.0</v>
      </c>
      <c r="K1198" s="8">
        <v>11.0</v>
      </c>
      <c r="L1198" s="5" t="s">
        <v>20</v>
      </c>
    </row>
    <row r="1199">
      <c r="A1199" s="2" t="s">
        <v>275</v>
      </c>
      <c r="B1199" s="2" t="s">
        <v>92</v>
      </c>
      <c r="C1199" s="3" t="str">
        <f t="shared" si="102"/>
        <v>LPB JATENG 2022</v>
      </c>
      <c r="D1199" s="3" t="s">
        <v>1871</v>
      </c>
      <c r="E1199" s="3" t="s">
        <v>2447</v>
      </c>
      <c r="F1199" s="3" t="s">
        <v>2448</v>
      </c>
      <c r="G1199" s="3">
        <v>2.0</v>
      </c>
      <c r="H1199" s="3" t="s">
        <v>18</v>
      </c>
      <c r="I1199" s="3" t="s">
        <v>18</v>
      </c>
      <c r="J1199" s="8">
        <v>7.0</v>
      </c>
      <c r="K1199" s="8">
        <v>7.0</v>
      </c>
      <c r="L1199" s="5" t="s">
        <v>25</v>
      </c>
    </row>
    <row r="1200">
      <c r="A1200" s="2" t="s">
        <v>275</v>
      </c>
      <c r="B1200" s="2" t="s">
        <v>92</v>
      </c>
      <c r="C1200" s="3" t="str">
        <f t="shared" si="102"/>
        <v>LPB JATENG 2022</v>
      </c>
      <c r="D1200" s="3" t="s">
        <v>1871</v>
      </c>
      <c r="E1200" s="3" t="s">
        <v>2449</v>
      </c>
      <c r="F1200" s="3" t="s">
        <v>2450</v>
      </c>
      <c r="G1200" s="3">
        <v>2.0</v>
      </c>
      <c r="H1200" s="3" t="s">
        <v>18</v>
      </c>
      <c r="I1200" s="3" t="s">
        <v>18</v>
      </c>
      <c r="J1200" s="8">
        <v>10.0</v>
      </c>
      <c r="K1200" s="8">
        <v>10.0</v>
      </c>
      <c r="L1200" s="5" t="s">
        <v>20</v>
      </c>
    </row>
    <row r="1201">
      <c r="A1201" s="2" t="s">
        <v>275</v>
      </c>
      <c r="B1201" s="2" t="s">
        <v>92</v>
      </c>
      <c r="C1201" s="3" t="str">
        <f t="shared" si="102"/>
        <v>LPB JATENG 2022</v>
      </c>
      <c r="D1201" s="3" t="s">
        <v>1871</v>
      </c>
      <c r="E1201" s="3" t="s">
        <v>2451</v>
      </c>
      <c r="F1201" s="3" t="s">
        <v>2452</v>
      </c>
      <c r="G1201" s="3">
        <v>2.0</v>
      </c>
      <c r="H1201" s="3" t="s">
        <v>18</v>
      </c>
      <c r="I1201" s="3" t="s">
        <v>18</v>
      </c>
      <c r="J1201" s="8">
        <v>7.0</v>
      </c>
      <c r="K1201" s="8">
        <v>7.0</v>
      </c>
      <c r="L1201" s="5" t="s">
        <v>25</v>
      </c>
    </row>
    <row r="1202">
      <c r="A1202" s="2" t="s">
        <v>275</v>
      </c>
      <c r="B1202" s="2" t="s">
        <v>92</v>
      </c>
      <c r="C1202" s="3" t="str">
        <f t="shared" si="102"/>
        <v>LPB JATENG 2022</v>
      </c>
      <c r="D1202" s="3" t="s">
        <v>1871</v>
      </c>
      <c r="E1202" s="3" t="s">
        <v>2453</v>
      </c>
      <c r="F1202" s="3" t="s">
        <v>2454</v>
      </c>
      <c r="G1202" s="3">
        <v>1.0</v>
      </c>
      <c r="H1202" s="3" t="s">
        <v>19</v>
      </c>
      <c r="I1202" s="2"/>
      <c r="J1202" s="8">
        <v>11.0</v>
      </c>
      <c r="K1202" s="6"/>
      <c r="L1202" s="5" t="s">
        <v>20</v>
      </c>
    </row>
    <row r="1203">
      <c r="A1203" s="2" t="s">
        <v>275</v>
      </c>
      <c r="B1203" s="2" t="s">
        <v>92</v>
      </c>
      <c r="C1203" s="3" t="str">
        <f t="shared" si="102"/>
        <v>LPB JATENG 2022</v>
      </c>
      <c r="D1203" s="3" t="s">
        <v>1871</v>
      </c>
      <c r="E1203" s="3" t="s">
        <v>2455</v>
      </c>
      <c r="F1203" s="3" t="s">
        <v>2456</v>
      </c>
      <c r="G1203" s="3">
        <v>1.0</v>
      </c>
      <c r="H1203" s="3" t="s">
        <v>19</v>
      </c>
      <c r="I1203" s="2"/>
      <c r="J1203" s="8">
        <v>10.0</v>
      </c>
      <c r="K1203" s="6"/>
      <c r="L1203" s="5" t="s">
        <v>20</v>
      </c>
    </row>
    <row r="1204">
      <c r="A1204" s="2" t="s">
        <v>275</v>
      </c>
      <c r="B1204" s="2" t="s">
        <v>92</v>
      </c>
      <c r="C1204" s="3" t="str">
        <f t="shared" si="102"/>
        <v>LPB JATENG 2022</v>
      </c>
      <c r="D1204" s="3" t="s">
        <v>1871</v>
      </c>
      <c r="E1204" s="3" t="s">
        <v>2457</v>
      </c>
      <c r="F1204" s="3" t="s">
        <v>2458</v>
      </c>
      <c r="G1204" s="3">
        <v>2.0</v>
      </c>
      <c r="H1204" s="3" t="s">
        <v>18</v>
      </c>
      <c r="I1204" s="3" t="s">
        <v>18</v>
      </c>
      <c r="J1204" s="8">
        <v>8.0</v>
      </c>
      <c r="K1204" s="8">
        <v>8.0</v>
      </c>
      <c r="L1204" s="5" t="s">
        <v>25</v>
      </c>
    </row>
    <row r="1205">
      <c r="A1205" s="2" t="s">
        <v>275</v>
      </c>
      <c r="B1205" s="2" t="s">
        <v>92</v>
      </c>
      <c r="C1205" s="3" t="str">
        <f t="shared" si="102"/>
        <v>LPB JATENG 2022</v>
      </c>
      <c r="D1205" s="3" t="s">
        <v>1871</v>
      </c>
      <c r="E1205" s="3" t="s">
        <v>2459</v>
      </c>
      <c r="F1205" s="3" t="s">
        <v>2460</v>
      </c>
      <c r="G1205" s="3">
        <v>2.0</v>
      </c>
      <c r="H1205" s="3" t="s">
        <v>19</v>
      </c>
      <c r="I1205" s="3" t="s">
        <v>18</v>
      </c>
      <c r="J1205" s="8">
        <v>10.0</v>
      </c>
      <c r="K1205" s="8">
        <v>9.0</v>
      </c>
      <c r="L1205" s="5" t="s">
        <v>20</v>
      </c>
    </row>
    <row r="1206">
      <c r="A1206" s="2" t="s">
        <v>275</v>
      </c>
      <c r="B1206" s="2" t="s">
        <v>92</v>
      </c>
      <c r="C1206" s="3" t="str">
        <f t="shared" si="102"/>
        <v>LPB JATENG 2022</v>
      </c>
      <c r="D1206" s="3" t="s">
        <v>1871</v>
      </c>
      <c r="E1206" s="3" t="s">
        <v>2461</v>
      </c>
      <c r="F1206" s="3" t="s">
        <v>2462</v>
      </c>
      <c r="G1206" s="3">
        <v>2.0</v>
      </c>
      <c r="H1206" s="3" t="s">
        <v>18</v>
      </c>
      <c r="I1206" s="3" t="s">
        <v>18</v>
      </c>
      <c r="J1206" s="8">
        <v>11.0</v>
      </c>
      <c r="K1206" s="8">
        <v>11.0</v>
      </c>
      <c r="L1206" s="5" t="s">
        <v>20</v>
      </c>
    </row>
    <row r="1207">
      <c r="A1207" s="2" t="s">
        <v>275</v>
      </c>
      <c r="B1207" s="2" t="s">
        <v>114</v>
      </c>
      <c r="C1207" s="3" t="str">
        <f t="shared" ref="C1207:C1236" si="103">UPPER("lpb jatim 2022")</f>
        <v>LPB JATIM 2022</v>
      </c>
      <c r="D1207" s="3" t="s">
        <v>1871</v>
      </c>
      <c r="E1207" s="3" t="s">
        <v>2463</v>
      </c>
      <c r="F1207" s="3" t="s">
        <v>2464</v>
      </c>
      <c r="G1207" s="3">
        <v>1.0</v>
      </c>
      <c r="H1207" s="3" t="s">
        <v>19</v>
      </c>
      <c r="I1207" s="2"/>
      <c r="J1207" s="8">
        <v>8.0</v>
      </c>
      <c r="K1207" s="6"/>
      <c r="L1207" s="5" t="s">
        <v>25</v>
      </c>
    </row>
    <row r="1208">
      <c r="A1208" s="2" t="s">
        <v>275</v>
      </c>
      <c r="B1208" s="2" t="s">
        <v>114</v>
      </c>
      <c r="C1208" s="3" t="str">
        <f t="shared" si="103"/>
        <v>LPB JATIM 2022</v>
      </c>
      <c r="D1208" s="3" t="s">
        <v>1871</v>
      </c>
      <c r="E1208" s="3" t="s">
        <v>2465</v>
      </c>
      <c r="F1208" s="3" t="s">
        <v>2466</v>
      </c>
      <c r="G1208" s="3">
        <v>2.0</v>
      </c>
      <c r="H1208" s="3" t="s">
        <v>18</v>
      </c>
      <c r="I1208" s="3" t="s">
        <v>18</v>
      </c>
      <c r="J1208" s="8">
        <v>7.0</v>
      </c>
      <c r="K1208" s="8">
        <v>7.0</v>
      </c>
      <c r="L1208" s="5" t="s">
        <v>25</v>
      </c>
    </row>
    <row r="1209">
      <c r="A1209" s="2" t="s">
        <v>275</v>
      </c>
      <c r="B1209" s="2" t="s">
        <v>114</v>
      </c>
      <c r="C1209" s="3" t="str">
        <f t="shared" si="103"/>
        <v>LPB JATIM 2022</v>
      </c>
      <c r="D1209" s="3" t="s">
        <v>1871</v>
      </c>
      <c r="E1209" s="3" t="s">
        <v>2467</v>
      </c>
      <c r="F1209" s="3" t="s">
        <v>2468</v>
      </c>
      <c r="G1209" s="3">
        <v>2.0</v>
      </c>
      <c r="H1209" s="3" t="s">
        <v>18</v>
      </c>
      <c r="I1209" s="3" t="s">
        <v>18</v>
      </c>
      <c r="J1209" s="8">
        <v>7.0</v>
      </c>
      <c r="K1209" s="8">
        <v>7.0</v>
      </c>
      <c r="L1209" s="5" t="s">
        <v>25</v>
      </c>
    </row>
    <row r="1210">
      <c r="A1210" s="2" t="s">
        <v>275</v>
      </c>
      <c r="B1210" s="2" t="s">
        <v>114</v>
      </c>
      <c r="C1210" s="3" t="str">
        <f t="shared" si="103"/>
        <v>LPB JATIM 2022</v>
      </c>
      <c r="D1210" s="3" t="s">
        <v>1871</v>
      </c>
      <c r="E1210" s="3" t="s">
        <v>2469</v>
      </c>
      <c r="F1210" s="3" t="s">
        <v>2470</v>
      </c>
      <c r="G1210" s="3">
        <v>2.0</v>
      </c>
      <c r="H1210" s="3" t="s">
        <v>18</v>
      </c>
      <c r="I1210" s="3" t="s">
        <v>18</v>
      </c>
      <c r="J1210" s="8">
        <v>8.0</v>
      </c>
      <c r="K1210" s="8">
        <v>7.0</v>
      </c>
      <c r="L1210" s="5" t="s">
        <v>25</v>
      </c>
    </row>
    <row r="1211">
      <c r="A1211" s="2" t="s">
        <v>275</v>
      </c>
      <c r="B1211" s="2" t="s">
        <v>114</v>
      </c>
      <c r="C1211" s="3" t="str">
        <f t="shared" si="103"/>
        <v>LPB JATIM 2022</v>
      </c>
      <c r="D1211" s="3" t="s">
        <v>1871</v>
      </c>
      <c r="E1211" s="3" t="s">
        <v>2471</v>
      </c>
      <c r="F1211" s="3" t="s">
        <v>2472</v>
      </c>
      <c r="G1211" s="3">
        <v>2.0</v>
      </c>
      <c r="H1211" s="3" t="s">
        <v>18</v>
      </c>
      <c r="I1211" s="3" t="s">
        <v>18</v>
      </c>
      <c r="J1211" s="8">
        <v>7.0</v>
      </c>
      <c r="K1211" s="8">
        <v>7.0</v>
      </c>
      <c r="L1211" s="5" t="s">
        <v>25</v>
      </c>
    </row>
    <row r="1212">
      <c r="A1212" s="2" t="s">
        <v>275</v>
      </c>
      <c r="B1212" s="2" t="s">
        <v>114</v>
      </c>
      <c r="C1212" s="3" t="str">
        <f t="shared" si="103"/>
        <v>LPB JATIM 2022</v>
      </c>
      <c r="D1212" s="3" t="s">
        <v>1871</v>
      </c>
      <c r="E1212" s="3" t="s">
        <v>2473</v>
      </c>
      <c r="F1212" s="3" t="s">
        <v>2474</v>
      </c>
      <c r="G1212" s="3">
        <v>2.0</v>
      </c>
      <c r="H1212" s="3" t="s">
        <v>18</v>
      </c>
      <c r="I1212" s="3" t="s">
        <v>19</v>
      </c>
      <c r="J1212" s="8">
        <v>8.0</v>
      </c>
      <c r="K1212" s="8">
        <v>8.0</v>
      </c>
      <c r="L1212" s="5" t="s">
        <v>25</v>
      </c>
    </row>
    <row r="1213">
      <c r="A1213" s="2" t="s">
        <v>275</v>
      </c>
      <c r="B1213" s="2" t="s">
        <v>114</v>
      </c>
      <c r="C1213" s="3" t="str">
        <f t="shared" si="103"/>
        <v>LPB JATIM 2022</v>
      </c>
      <c r="D1213" s="3" t="s">
        <v>1871</v>
      </c>
      <c r="E1213" s="3" t="s">
        <v>2475</v>
      </c>
      <c r="F1213" s="3" t="s">
        <v>2476</v>
      </c>
      <c r="G1213" s="3">
        <v>2.0</v>
      </c>
      <c r="H1213" s="3" t="s">
        <v>18</v>
      </c>
      <c r="I1213" s="3" t="s">
        <v>18</v>
      </c>
      <c r="J1213" s="8">
        <v>10.0</v>
      </c>
      <c r="K1213" s="8">
        <v>11.0</v>
      </c>
      <c r="L1213" s="5" t="s">
        <v>20</v>
      </c>
    </row>
    <row r="1214">
      <c r="A1214" s="2" t="s">
        <v>275</v>
      </c>
      <c r="B1214" s="2" t="s">
        <v>114</v>
      </c>
      <c r="C1214" s="3" t="str">
        <f t="shared" si="103"/>
        <v>LPB JATIM 2022</v>
      </c>
      <c r="D1214" s="3" t="s">
        <v>1871</v>
      </c>
      <c r="E1214" s="3" t="s">
        <v>2477</v>
      </c>
      <c r="F1214" s="3" t="s">
        <v>2478</v>
      </c>
      <c r="G1214" s="3">
        <v>2.0</v>
      </c>
      <c r="H1214" s="3" t="s">
        <v>18</v>
      </c>
      <c r="I1214" s="3" t="s">
        <v>18</v>
      </c>
      <c r="J1214" s="8">
        <v>10.0</v>
      </c>
      <c r="K1214" s="8">
        <v>10.0</v>
      </c>
      <c r="L1214" s="5" t="s">
        <v>20</v>
      </c>
    </row>
    <row r="1215">
      <c r="A1215" s="2" t="s">
        <v>275</v>
      </c>
      <c r="B1215" s="2" t="s">
        <v>114</v>
      </c>
      <c r="C1215" s="3" t="str">
        <f t="shared" si="103"/>
        <v>LPB JATIM 2022</v>
      </c>
      <c r="D1215" s="3" t="s">
        <v>1871</v>
      </c>
      <c r="E1215" s="3" t="s">
        <v>2479</v>
      </c>
      <c r="F1215" s="3" t="s">
        <v>2480</v>
      </c>
      <c r="G1215" s="3">
        <v>1.0</v>
      </c>
      <c r="H1215" s="3" t="s">
        <v>19</v>
      </c>
      <c r="I1215" s="2"/>
      <c r="J1215" s="8">
        <v>7.0</v>
      </c>
      <c r="K1215" s="6"/>
      <c r="L1215" s="5" t="s">
        <v>25</v>
      </c>
    </row>
    <row r="1216">
      <c r="A1216" s="2" t="s">
        <v>275</v>
      </c>
      <c r="B1216" s="2" t="s">
        <v>114</v>
      </c>
      <c r="C1216" s="3" t="str">
        <f t="shared" si="103"/>
        <v>LPB JATIM 2022</v>
      </c>
      <c r="D1216" s="3" t="s">
        <v>1871</v>
      </c>
      <c r="E1216" s="3" t="s">
        <v>2481</v>
      </c>
      <c r="F1216" s="3" t="s">
        <v>2482</v>
      </c>
      <c r="G1216" s="3">
        <v>2.0</v>
      </c>
      <c r="H1216" s="3" t="s">
        <v>19</v>
      </c>
      <c r="I1216" s="3" t="s">
        <v>18</v>
      </c>
      <c r="J1216" s="8">
        <v>8.0</v>
      </c>
      <c r="K1216" s="8">
        <v>8.0</v>
      </c>
      <c r="L1216" s="5" t="s">
        <v>25</v>
      </c>
    </row>
    <row r="1217">
      <c r="A1217" s="2" t="s">
        <v>275</v>
      </c>
      <c r="B1217" s="2" t="s">
        <v>114</v>
      </c>
      <c r="C1217" s="3" t="str">
        <f t="shared" si="103"/>
        <v>LPB JATIM 2022</v>
      </c>
      <c r="D1217" s="3" t="s">
        <v>1871</v>
      </c>
      <c r="E1217" s="3" t="s">
        <v>2483</v>
      </c>
      <c r="F1217" s="3" t="s">
        <v>2484</v>
      </c>
      <c r="G1217" s="3">
        <v>2.0</v>
      </c>
      <c r="H1217" s="3" t="s">
        <v>18</v>
      </c>
      <c r="I1217" s="3" t="s">
        <v>18</v>
      </c>
      <c r="J1217" s="8">
        <v>8.0</v>
      </c>
      <c r="K1217" s="8">
        <v>7.0</v>
      </c>
      <c r="L1217" s="5" t="s">
        <v>25</v>
      </c>
    </row>
    <row r="1218">
      <c r="A1218" s="2" t="s">
        <v>275</v>
      </c>
      <c r="B1218" s="2" t="s">
        <v>114</v>
      </c>
      <c r="C1218" s="3" t="str">
        <f t="shared" si="103"/>
        <v>LPB JATIM 2022</v>
      </c>
      <c r="D1218" s="3" t="s">
        <v>1871</v>
      </c>
      <c r="E1218" s="3" t="s">
        <v>2485</v>
      </c>
      <c r="F1218" s="3" t="s">
        <v>2486</v>
      </c>
      <c r="G1218" s="3">
        <v>1.0</v>
      </c>
      <c r="H1218" s="3" t="s">
        <v>18</v>
      </c>
      <c r="I1218" s="2"/>
      <c r="J1218" s="8">
        <v>8.0</v>
      </c>
      <c r="K1218" s="6"/>
      <c r="L1218" s="5" t="s">
        <v>25</v>
      </c>
    </row>
    <row r="1219">
      <c r="A1219" s="2" t="s">
        <v>275</v>
      </c>
      <c r="B1219" s="2" t="s">
        <v>114</v>
      </c>
      <c r="C1219" s="3" t="str">
        <f t="shared" si="103"/>
        <v>LPB JATIM 2022</v>
      </c>
      <c r="D1219" s="3" t="s">
        <v>1871</v>
      </c>
      <c r="E1219" s="3" t="s">
        <v>2487</v>
      </c>
      <c r="F1219" s="3" t="s">
        <v>2488</v>
      </c>
      <c r="G1219" s="3">
        <v>2.0</v>
      </c>
      <c r="H1219" s="3" t="s">
        <v>19</v>
      </c>
      <c r="I1219" s="3" t="s">
        <v>19</v>
      </c>
      <c r="J1219" s="8">
        <v>7.0</v>
      </c>
      <c r="K1219" s="8">
        <v>7.0</v>
      </c>
      <c r="L1219" s="5" t="s">
        <v>25</v>
      </c>
    </row>
    <row r="1220">
      <c r="A1220" s="2" t="s">
        <v>275</v>
      </c>
      <c r="B1220" s="2" t="s">
        <v>114</v>
      </c>
      <c r="C1220" s="3" t="str">
        <f t="shared" si="103"/>
        <v>LPB JATIM 2022</v>
      </c>
      <c r="D1220" s="3" t="s">
        <v>1871</v>
      </c>
      <c r="E1220" s="3" t="s">
        <v>2489</v>
      </c>
      <c r="F1220" s="3" t="s">
        <v>2490</v>
      </c>
      <c r="G1220" s="3">
        <v>2.0</v>
      </c>
      <c r="H1220" s="3" t="s">
        <v>18</v>
      </c>
      <c r="I1220" s="3" t="s">
        <v>18</v>
      </c>
      <c r="J1220" s="8">
        <v>9.0</v>
      </c>
      <c r="K1220" s="8">
        <v>9.0</v>
      </c>
      <c r="L1220" s="5" t="s">
        <v>25</v>
      </c>
    </row>
    <row r="1221">
      <c r="A1221" s="2" t="s">
        <v>275</v>
      </c>
      <c r="B1221" s="2" t="s">
        <v>114</v>
      </c>
      <c r="C1221" s="3" t="str">
        <f t="shared" si="103"/>
        <v>LPB JATIM 2022</v>
      </c>
      <c r="D1221" s="3" t="s">
        <v>1871</v>
      </c>
      <c r="E1221" s="3" t="s">
        <v>2491</v>
      </c>
      <c r="F1221" s="3" t="s">
        <v>2492</v>
      </c>
      <c r="G1221" s="3">
        <v>2.0</v>
      </c>
      <c r="H1221" s="3" t="s">
        <v>18</v>
      </c>
      <c r="I1221" s="3" t="s">
        <v>18</v>
      </c>
      <c r="J1221" s="8">
        <v>8.0</v>
      </c>
      <c r="K1221" s="8">
        <v>7.0</v>
      </c>
      <c r="L1221" s="5" t="s">
        <v>25</v>
      </c>
    </row>
    <row r="1222">
      <c r="A1222" s="2" t="s">
        <v>275</v>
      </c>
      <c r="B1222" s="2" t="s">
        <v>114</v>
      </c>
      <c r="C1222" s="3" t="str">
        <f t="shared" si="103"/>
        <v>LPB JATIM 2022</v>
      </c>
      <c r="D1222" s="3" t="s">
        <v>1871</v>
      </c>
      <c r="E1222" s="3" t="s">
        <v>2493</v>
      </c>
      <c r="F1222" s="3" t="s">
        <v>2494</v>
      </c>
      <c r="G1222" s="3">
        <v>2.0</v>
      </c>
      <c r="H1222" s="3" t="s">
        <v>18</v>
      </c>
      <c r="I1222" s="3" t="s">
        <v>18</v>
      </c>
      <c r="J1222" s="8">
        <v>9.0</v>
      </c>
      <c r="K1222" s="8">
        <v>9.0</v>
      </c>
      <c r="L1222" s="5" t="s">
        <v>25</v>
      </c>
    </row>
    <row r="1223">
      <c r="A1223" s="2" t="s">
        <v>275</v>
      </c>
      <c r="B1223" s="2" t="s">
        <v>114</v>
      </c>
      <c r="C1223" s="3" t="str">
        <f t="shared" si="103"/>
        <v>LPB JATIM 2022</v>
      </c>
      <c r="D1223" s="3" t="s">
        <v>1871</v>
      </c>
      <c r="E1223" s="3" t="s">
        <v>2495</v>
      </c>
      <c r="F1223" s="3" t="s">
        <v>2496</v>
      </c>
      <c r="G1223" s="3">
        <v>2.0</v>
      </c>
      <c r="H1223" s="3" t="s">
        <v>18</v>
      </c>
      <c r="I1223" s="3" t="s">
        <v>18</v>
      </c>
      <c r="J1223" s="8">
        <v>8.0</v>
      </c>
      <c r="K1223" s="8">
        <v>7.0</v>
      </c>
      <c r="L1223" s="5" t="s">
        <v>25</v>
      </c>
    </row>
    <row r="1224">
      <c r="A1224" s="2" t="s">
        <v>275</v>
      </c>
      <c r="B1224" s="2" t="s">
        <v>114</v>
      </c>
      <c r="C1224" s="3" t="str">
        <f t="shared" si="103"/>
        <v>LPB JATIM 2022</v>
      </c>
      <c r="D1224" s="3" t="s">
        <v>1871</v>
      </c>
      <c r="E1224" s="3" t="s">
        <v>2497</v>
      </c>
      <c r="F1224" s="3" t="s">
        <v>2498</v>
      </c>
      <c r="G1224" s="3">
        <v>1.0</v>
      </c>
      <c r="H1224" s="3" t="s">
        <v>18</v>
      </c>
      <c r="I1224" s="2"/>
      <c r="J1224" s="8">
        <v>10.0</v>
      </c>
      <c r="K1224" s="6"/>
      <c r="L1224" s="5" t="s">
        <v>20</v>
      </c>
    </row>
    <row r="1225">
      <c r="A1225" s="2" t="s">
        <v>275</v>
      </c>
      <c r="B1225" s="2" t="s">
        <v>114</v>
      </c>
      <c r="C1225" s="3" t="str">
        <f t="shared" si="103"/>
        <v>LPB JATIM 2022</v>
      </c>
      <c r="D1225" s="3" t="s">
        <v>1871</v>
      </c>
      <c r="E1225" s="3" t="s">
        <v>2499</v>
      </c>
      <c r="F1225" s="3" t="s">
        <v>2500</v>
      </c>
      <c r="G1225" s="3">
        <v>2.0</v>
      </c>
      <c r="H1225" s="3" t="s">
        <v>18</v>
      </c>
      <c r="I1225" s="3" t="s">
        <v>18</v>
      </c>
      <c r="J1225" s="8">
        <v>8.0</v>
      </c>
      <c r="K1225" s="8">
        <v>7.0</v>
      </c>
      <c r="L1225" s="5" t="s">
        <v>25</v>
      </c>
    </row>
    <row r="1226">
      <c r="A1226" s="2" t="s">
        <v>275</v>
      </c>
      <c r="B1226" s="2" t="s">
        <v>114</v>
      </c>
      <c r="C1226" s="3" t="str">
        <f t="shared" si="103"/>
        <v>LPB JATIM 2022</v>
      </c>
      <c r="D1226" s="3" t="s">
        <v>1871</v>
      </c>
      <c r="E1226" s="3" t="s">
        <v>2501</v>
      </c>
      <c r="F1226" s="3" t="s">
        <v>2502</v>
      </c>
      <c r="G1226" s="3">
        <v>1.0</v>
      </c>
      <c r="H1226" s="3" t="s">
        <v>19</v>
      </c>
      <c r="I1226" s="2"/>
      <c r="J1226" s="8">
        <v>11.0</v>
      </c>
      <c r="K1226" s="6"/>
      <c r="L1226" s="5" t="s">
        <v>20</v>
      </c>
    </row>
    <row r="1227">
      <c r="A1227" s="2" t="s">
        <v>275</v>
      </c>
      <c r="B1227" s="2" t="s">
        <v>114</v>
      </c>
      <c r="C1227" s="3" t="str">
        <f t="shared" si="103"/>
        <v>LPB JATIM 2022</v>
      </c>
      <c r="D1227" s="3" t="s">
        <v>1871</v>
      </c>
      <c r="E1227" s="3" t="s">
        <v>2503</v>
      </c>
      <c r="F1227" s="3" t="s">
        <v>2504</v>
      </c>
      <c r="G1227" s="3">
        <v>1.0</v>
      </c>
      <c r="H1227" s="3" t="s">
        <v>18</v>
      </c>
      <c r="I1227" s="2"/>
      <c r="J1227" s="8">
        <v>7.0</v>
      </c>
      <c r="K1227" s="6"/>
      <c r="L1227" s="5" t="s">
        <v>25</v>
      </c>
    </row>
    <row r="1228">
      <c r="A1228" s="2" t="s">
        <v>275</v>
      </c>
      <c r="B1228" s="2" t="s">
        <v>114</v>
      </c>
      <c r="C1228" s="3" t="str">
        <f t="shared" si="103"/>
        <v>LPB JATIM 2022</v>
      </c>
      <c r="D1228" s="3" t="s">
        <v>1871</v>
      </c>
      <c r="E1228" s="3" t="s">
        <v>2505</v>
      </c>
      <c r="F1228" s="3" t="s">
        <v>2506</v>
      </c>
      <c r="G1228" s="3">
        <v>2.0</v>
      </c>
      <c r="H1228" s="3" t="s">
        <v>18</v>
      </c>
      <c r="I1228" s="3" t="s">
        <v>18</v>
      </c>
      <c r="J1228" s="8">
        <v>7.0</v>
      </c>
      <c r="K1228" s="8">
        <v>7.0</v>
      </c>
      <c r="L1228" s="5" t="s">
        <v>25</v>
      </c>
    </row>
    <row r="1229">
      <c r="A1229" s="2" t="s">
        <v>275</v>
      </c>
      <c r="B1229" s="2" t="s">
        <v>114</v>
      </c>
      <c r="C1229" s="3" t="str">
        <f t="shared" si="103"/>
        <v>LPB JATIM 2022</v>
      </c>
      <c r="D1229" s="3" t="s">
        <v>1871</v>
      </c>
      <c r="E1229" s="3" t="s">
        <v>2507</v>
      </c>
      <c r="F1229" s="3" t="s">
        <v>2508</v>
      </c>
      <c r="G1229" s="3">
        <v>1.0</v>
      </c>
      <c r="H1229" s="3" t="s">
        <v>18</v>
      </c>
      <c r="I1229" s="2"/>
      <c r="J1229" s="8">
        <v>7.0</v>
      </c>
      <c r="K1229" s="6"/>
      <c r="L1229" s="5" t="s">
        <v>25</v>
      </c>
    </row>
    <row r="1230">
      <c r="A1230" s="2" t="s">
        <v>275</v>
      </c>
      <c r="B1230" s="2" t="s">
        <v>114</v>
      </c>
      <c r="C1230" s="3" t="str">
        <f t="shared" si="103"/>
        <v>LPB JATIM 2022</v>
      </c>
      <c r="D1230" s="3" t="s">
        <v>1871</v>
      </c>
      <c r="E1230" s="3" t="s">
        <v>2509</v>
      </c>
      <c r="F1230" s="3" t="s">
        <v>2510</v>
      </c>
      <c r="G1230" s="3">
        <v>1.0</v>
      </c>
      <c r="H1230" s="3" t="s">
        <v>18</v>
      </c>
      <c r="I1230" s="2"/>
      <c r="J1230" s="8">
        <v>11.0</v>
      </c>
      <c r="K1230" s="6"/>
      <c r="L1230" s="5" t="s">
        <v>20</v>
      </c>
    </row>
    <row r="1231">
      <c r="A1231" s="2" t="s">
        <v>275</v>
      </c>
      <c r="B1231" s="2" t="s">
        <v>114</v>
      </c>
      <c r="C1231" s="3" t="str">
        <f t="shared" si="103"/>
        <v>LPB JATIM 2022</v>
      </c>
      <c r="D1231" s="3" t="s">
        <v>1871</v>
      </c>
      <c r="E1231" s="3" t="s">
        <v>2511</v>
      </c>
      <c r="F1231" s="3" t="s">
        <v>2512</v>
      </c>
      <c r="G1231" s="3">
        <v>2.0</v>
      </c>
      <c r="H1231" s="3" t="s">
        <v>18</v>
      </c>
      <c r="I1231" s="3" t="s">
        <v>18</v>
      </c>
      <c r="J1231" s="8">
        <v>7.0</v>
      </c>
      <c r="K1231" s="8">
        <v>7.0</v>
      </c>
      <c r="L1231" s="5" t="s">
        <v>25</v>
      </c>
    </row>
    <row r="1232">
      <c r="A1232" s="2" t="s">
        <v>275</v>
      </c>
      <c r="B1232" s="2" t="s">
        <v>114</v>
      </c>
      <c r="C1232" s="3" t="str">
        <f t="shared" si="103"/>
        <v>LPB JATIM 2022</v>
      </c>
      <c r="D1232" s="3" t="s">
        <v>1871</v>
      </c>
      <c r="E1232" s="3" t="s">
        <v>2513</v>
      </c>
      <c r="F1232" s="3" t="s">
        <v>2514</v>
      </c>
      <c r="G1232" s="3">
        <v>2.0</v>
      </c>
      <c r="H1232" s="3" t="s">
        <v>18</v>
      </c>
      <c r="I1232" s="3" t="s">
        <v>18</v>
      </c>
      <c r="J1232" s="8">
        <v>8.0</v>
      </c>
      <c r="K1232" s="8">
        <v>8.0</v>
      </c>
      <c r="L1232" s="5" t="s">
        <v>25</v>
      </c>
    </row>
    <row r="1233">
      <c r="A1233" s="2" t="s">
        <v>275</v>
      </c>
      <c r="B1233" s="2" t="s">
        <v>114</v>
      </c>
      <c r="C1233" s="3" t="str">
        <f t="shared" si="103"/>
        <v>LPB JATIM 2022</v>
      </c>
      <c r="D1233" s="3" t="s">
        <v>1871</v>
      </c>
      <c r="E1233" s="3" t="s">
        <v>2515</v>
      </c>
      <c r="F1233" s="3" t="s">
        <v>2516</v>
      </c>
      <c r="G1233" s="3">
        <v>1.0</v>
      </c>
      <c r="H1233" s="3" t="s">
        <v>18</v>
      </c>
      <c r="I1233" s="2"/>
      <c r="J1233" s="8">
        <v>10.0</v>
      </c>
      <c r="K1233" s="6"/>
      <c r="L1233" s="5" t="s">
        <v>20</v>
      </c>
    </row>
    <row r="1234">
      <c r="A1234" s="2" t="s">
        <v>275</v>
      </c>
      <c r="B1234" s="2" t="s">
        <v>114</v>
      </c>
      <c r="C1234" s="3" t="str">
        <f t="shared" si="103"/>
        <v>LPB JATIM 2022</v>
      </c>
      <c r="D1234" s="3" t="s">
        <v>1871</v>
      </c>
      <c r="E1234" s="3" t="s">
        <v>2517</v>
      </c>
      <c r="F1234" s="3" t="s">
        <v>2518</v>
      </c>
      <c r="G1234" s="3">
        <v>1.0</v>
      </c>
      <c r="H1234" s="3" t="s">
        <v>18</v>
      </c>
      <c r="I1234" s="2"/>
      <c r="J1234" s="8">
        <v>9.0</v>
      </c>
      <c r="K1234" s="6"/>
      <c r="L1234" s="5" t="s">
        <v>25</v>
      </c>
    </row>
    <row r="1235">
      <c r="A1235" s="2" t="s">
        <v>275</v>
      </c>
      <c r="B1235" s="2" t="s">
        <v>114</v>
      </c>
      <c r="C1235" s="3" t="str">
        <f t="shared" si="103"/>
        <v>LPB JATIM 2022</v>
      </c>
      <c r="D1235" s="3" t="s">
        <v>1871</v>
      </c>
      <c r="E1235" s="3" t="s">
        <v>2519</v>
      </c>
      <c r="F1235" s="3" t="s">
        <v>2520</v>
      </c>
      <c r="G1235" s="3">
        <v>2.0</v>
      </c>
      <c r="H1235" s="3" t="s">
        <v>18</v>
      </c>
      <c r="I1235" s="3" t="s">
        <v>18</v>
      </c>
      <c r="J1235" s="8">
        <v>9.0</v>
      </c>
      <c r="K1235" s="8">
        <v>9.0</v>
      </c>
      <c r="L1235" s="5" t="s">
        <v>25</v>
      </c>
    </row>
    <row r="1236">
      <c r="A1236" s="2" t="s">
        <v>275</v>
      </c>
      <c r="B1236" s="2" t="s">
        <v>114</v>
      </c>
      <c r="C1236" s="3" t="str">
        <f t="shared" si="103"/>
        <v>LPB JATIM 2022</v>
      </c>
      <c r="D1236" s="3" t="s">
        <v>1871</v>
      </c>
      <c r="E1236" s="3" t="s">
        <v>2521</v>
      </c>
      <c r="F1236" s="3" t="s">
        <v>2522</v>
      </c>
      <c r="G1236" s="3">
        <v>2.0</v>
      </c>
      <c r="H1236" s="3" t="s">
        <v>18</v>
      </c>
      <c r="I1236" s="3" t="s">
        <v>18</v>
      </c>
      <c r="J1236" s="8">
        <v>10.0</v>
      </c>
      <c r="K1236" s="8">
        <v>10.0</v>
      </c>
      <c r="L1236" s="5" t="s">
        <v>20</v>
      </c>
    </row>
    <row r="1237">
      <c r="A1237" s="2" t="s">
        <v>275</v>
      </c>
      <c r="B1237" s="2" t="s">
        <v>132</v>
      </c>
      <c r="C1237" s="3" t="str">
        <f t="shared" ref="C1237:C1239" si="104">UPPER("lpb kalteng 2022")</f>
        <v>LPB KALTENG 2022</v>
      </c>
      <c r="D1237" s="3" t="s">
        <v>1871</v>
      </c>
      <c r="E1237" s="3" t="s">
        <v>2523</v>
      </c>
      <c r="F1237" s="3" t="s">
        <v>2524</v>
      </c>
      <c r="G1237" s="3">
        <v>2.0</v>
      </c>
      <c r="H1237" s="3" t="s">
        <v>18</v>
      </c>
      <c r="I1237" s="3" t="s">
        <v>18</v>
      </c>
      <c r="J1237" s="8">
        <v>7.0</v>
      </c>
      <c r="K1237" s="8">
        <v>7.0</v>
      </c>
      <c r="L1237" s="5" t="s">
        <v>25</v>
      </c>
    </row>
    <row r="1238">
      <c r="A1238" s="2" t="s">
        <v>275</v>
      </c>
      <c r="B1238" s="2" t="s">
        <v>132</v>
      </c>
      <c r="C1238" s="3" t="str">
        <f t="shared" si="104"/>
        <v>LPB KALTENG 2022</v>
      </c>
      <c r="D1238" s="3" t="s">
        <v>1871</v>
      </c>
      <c r="E1238" s="3" t="s">
        <v>2525</v>
      </c>
      <c r="F1238" s="3" t="s">
        <v>2526</v>
      </c>
      <c r="G1238" s="3">
        <v>1.0</v>
      </c>
      <c r="H1238" s="3" t="s">
        <v>18</v>
      </c>
      <c r="I1238" s="2"/>
      <c r="J1238" s="8">
        <v>10.0</v>
      </c>
      <c r="K1238" s="6"/>
      <c r="L1238" s="5" t="s">
        <v>20</v>
      </c>
    </row>
    <row r="1239">
      <c r="A1239" s="2" t="s">
        <v>275</v>
      </c>
      <c r="B1239" s="2" t="s">
        <v>132</v>
      </c>
      <c r="C1239" s="3" t="str">
        <f t="shared" si="104"/>
        <v>LPB KALTENG 2022</v>
      </c>
      <c r="D1239" s="3" t="s">
        <v>1871</v>
      </c>
      <c r="E1239" s="3" t="s">
        <v>2527</v>
      </c>
      <c r="F1239" s="3" t="s">
        <v>2528</v>
      </c>
      <c r="G1239" s="3">
        <v>2.0</v>
      </c>
      <c r="H1239" s="3" t="s">
        <v>18</v>
      </c>
      <c r="I1239" s="3" t="s">
        <v>18</v>
      </c>
      <c r="J1239" s="8">
        <v>10.0</v>
      </c>
      <c r="K1239" s="8">
        <v>10.0</v>
      </c>
      <c r="L1239" s="5" t="s">
        <v>20</v>
      </c>
    </row>
    <row r="1240">
      <c r="A1240" s="2" t="s">
        <v>275</v>
      </c>
      <c r="B1240" s="2" t="s">
        <v>1250</v>
      </c>
      <c r="C1240" s="3" t="str">
        <f t="shared" ref="C1240:C1247" si="105">UPPER("lpb maluku 2022")</f>
        <v>LPB MALUKU 2022</v>
      </c>
      <c r="D1240" s="3" t="s">
        <v>1871</v>
      </c>
      <c r="E1240" s="3" t="s">
        <v>2529</v>
      </c>
      <c r="F1240" s="3" t="s">
        <v>2530</v>
      </c>
      <c r="G1240" s="3">
        <v>2.0</v>
      </c>
      <c r="H1240" s="3" t="s">
        <v>18</v>
      </c>
      <c r="I1240" s="3" t="s">
        <v>18</v>
      </c>
      <c r="J1240" s="8">
        <v>7.0</v>
      </c>
      <c r="K1240" s="8">
        <v>7.0</v>
      </c>
      <c r="L1240" s="5" t="s">
        <v>25</v>
      </c>
    </row>
    <row r="1241">
      <c r="A1241" s="2" t="s">
        <v>275</v>
      </c>
      <c r="B1241" s="2" t="s">
        <v>1250</v>
      </c>
      <c r="C1241" s="3" t="str">
        <f t="shared" si="105"/>
        <v>LPB MALUKU 2022</v>
      </c>
      <c r="D1241" s="3" t="s">
        <v>1871</v>
      </c>
      <c r="E1241" s="3" t="s">
        <v>2531</v>
      </c>
      <c r="F1241" s="3" t="s">
        <v>2532</v>
      </c>
      <c r="G1241" s="3">
        <v>2.0</v>
      </c>
      <c r="H1241" s="3" t="s">
        <v>19</v>
      </c>
      <c r="I1241" s="3" t="s">
        <v>18</v>
      </c>
      <c r="J1241" s="8">
        <v>10.0</v>
      </c>
      <c r="K1241" s="8">
        <v>10.0</v>
      </c>
      <c r="L1241" s="5" t="s">
        <v>20</v>
      </c>
    </row>
    <row r="1242">
      <c r="A1242" s="2" t="s">
        <v>275</v>
      </c>
      <c r="B1242" s="2" t="s">
        <v>1250</v>
      </c>
      <c r="C1242" s="3" t="str">
        <f t="shared" si="105"/>
        <v>LPB MALUKU 2022</v>
      </c>
      <c r="D1242" s="3" t="s">
        <v>1871</v>
      </c>
      <c r="E1242" s="3" t="s">
        <v>2533</v>
      </c>
      <c r="F1242" s="3" t="s">
        <v>2534</v>
      </c>
      <c r="G1242" s="3">
        <v>2.0</v>
      </c>
      <c r="H1242" s="3" t="s">
        <v>19</v>
      </c>
      <c r="I1242" s="3" t="s">
        <v>18</v>
      </c>
      <c r="J1242" s="8">
        <v>10.0</v>
      </c>
      <c r="K1242" s="8">
        <v>11.0</v>
      </c>
      <c r="L1242" s="5" t="s">
        <v>20</v>
      </c>
    </row>
    <row r="1243">
      <c r="A1243" s="2" t="s">
        <v>275</v>
      </c>
      <c r="B1243" s="2" t="s">
        <v>1250</v>
      </c>
      <c r="C1243" s="3" t="str">
        <f t="shared" si="105"/>
        <v>LPB MALUKU 2022</v>
      </c>
      <c r="D1243" s="3" t="s">
        <v>1871</v>
      </c>
      <c r="E1243" s="3" t="s">
        <v>2535</v>
      </c>
      <c r="F1243" s="3" t="s">
        <v>2536</v>
      </c>
      <c r="G1243" s="3">
        <v>2.0</v>
      </c>
      <c r="H1243" s="3" t="s">
        <v>18</v>
      </c>
      <c r="I1243" s="3" t="s">
        <v>19</v>
      </c>
      <c r="J1243" s="8">
        <v>11.0</v>
      </c>
      <c r="K1243" s="8">
        <v>10.0</v>
      </c>
      <c r="L1243" s="5" t="s">
        <v>20</v>
      </c>
    </row>
    <row r="1244">
      <c r="A1244" s="2" t="s">
        <v>275</v>
      </c>
      <c r="B1244" s="2" t="s">
        <v>1250</v>
      </c>
      <c r="C1244" s="3" t="str">
        <f t="shared" si="105"/>
        <v>LPB MALUKU 2022</v>
      </c>
      <c r="D1244" s="3" t="s">
        <v>1871</v>
      </c>
      <c r="E1244" s="3" t="s">
        <v>2537</v>
      </c>
      <c r="F1244" s="3" t="s">
        <v>2538</v>
      </c>
      <c r="G1244" s="3">
        <v>2.0</v>
      </c>
      <c r="H1244" s="3" t="s">
        <v>18</v>
      </c>
      <c r="I1244" s="3" t="s">
        <v>18</v>
      </c>
      <c r="J1244" s="8">
        <v>10.0</v>
      </c>
      <c r="K1244" s="8">
        <v>10.0</v>
      </c>
      <c r="L1244" s="5" t="s">
        <v>20</v>
      </c>
    </row>
    <row r="1245">
      <c r="A1245" s="2" t="s">
        <v>275</v>
      </c>
      <c r="B1245" s="2" t="s">
        <v>1250</v>
      </c>
      <c r="C1245" s="3" t="str">
        <f t="shared" si="105"/>
        <v>LPB MALUKU 2022</v>
      </c>
      <c r="D1245" s="3" t="s">
        <v>1871</v>
      </c>
      <c r="E1245" s="3" t="s">
        <v>2539</v>
      </c>
      <c r="F1245" s="3" t="s">
        <v>2540</v>
      </c>
      <c r="G1245" s="3">
        <v>2.0</v>
      </c>
      <c r="H1245" s="3" t="s">
        <v>18</v>
      </c>
      <c r="I1245" s="3" t="s">
        <v>18</v>
      </c>
      <c r="J1245" s="8">
        <v>8.0</v>
      </c>
      <c r="K1245" s="8">
        <v>7.0</v>
      </c>
      <c r="L1245" s="5" t="s">
        <v>25</v>
      </c>
    </row>
    <row r="1246">
      <c r="A1246" s="2" t="s">
        <v>275</v>
      </c>
      <c r="B1246" s="2" t="s">
        <v>1250</v>
      </c>
      <c r="C1246" s="3" t="str">
        <f t="shared" si="105"/>
        <v>LPB MALUKU 2022</v>
      </c>
      <c r="D1246" s="3" t="s">
        <v>1871</v>
      </c>
      <c r="E1246" s="3" t="s">
        <v>2541</v>
      </c>
      <c r="F1246" s="3" t="s">
        <v>2542</v>
      </c>
      <c r="G1246" s="3">
        <v>2.0</v>
      </c>
      <c r="H1246" s="3" t="s">
        <v>18</v>
      </c>
      <c r="I1246" s="3" t="s">
        <v>18</v>
      </c>
      <c r="J1246" s="8">
        <v>8.0</v>
      </c>
      <c r="K1246" s="8">
        <v>7.0</v>
      </c>
      <c r="L1246" s="5" t="s">
        <v>25</v>
      </c>
    </row>
    <row r="1247">
      <c r="A1247" s="2" t="s">
        <v>275</v>
      </c>
      <c r="B1247" s="2" t="s">
        <v>1250</v>
      </c>
      <c r="C1247" s="3" t="str">
        <f t="shared" si="105"/>
        <v>LPB MALUKU 2022</v>
      </c>
      <c r="D1247" s="3" t="s">
        <v>1871</v>
      </c>
      <c r="E1247" s="3" t="s">
        <v>2543</v>
      </c>
      <c r="F1247" s="3" t="s">
        <v>2544</v>
      </c>
      <c r="G1247" s="3">
        <v>2.0</v>
      </c>
      <c r="H1247" s="3" t="s">
        <v>19</v>
      </c>
      <c r="I1247" s="3" t="s">
        <v>18</v>
      </c>
      <c r="J1247" s="8">
        <v>7.0</v>
      </c>
      <c r="K1247" s="8">
        <v>7.0</v>
      </c>
      <c r="L1247" s="5" t="s">
        <v>25</v>
      </c>
    </row>
    <row r="1248">
      <c r="A1248" s="2" t="s">
        <v>275</v>
      </c>
      <c r="B1248" s="2" t="s">
        <v>504</v>
      </c>
      <c r="C1248" s="3" t="str">
        <f t="shared" ref="C1248:C1250" si="106">UPPER("lpb sulsel 2022")</f>
        <v>LPB SULSEL 2022</v>
      </c>
      <c r="D1248" s="3" t="s">
        <v>1871</v>
      </c>
      <c r="E1248" s="3" t="s">
        <v>2545</v>
      </c>
      <c r="F1248" s="3" t="s">
        <v>2546</v>
      </c>
      <c r="G1248" s="3">
        <v>2.0</v>
      </c>
      <c r="H1248" s="3" t="s">
        <v>19</v>
      </c>
      <c r="I1248" s="3" t="s">
        <v>18</v>
      </c>
      <c r="J1248" s="8">
        <v>11.0</v>
      </c>
      <c r="K1248" s="8">
        <v>10.0</v>
      </c>
      <c r="L1248" s="5" t="s">
        <v>20</v>
      </c>
    </row>
    <row r="1249">
      <c r="A1249" s="2" t="s">
        <v>275</v>
      </c>
      <c r="B1249" s="2" t="s">
        <v>504</v>
      </c>
      <c r="C1249" s="3" t="str">
        <f t="shared" si="106"/>
        <v>LPB SULSEL 2022</v>
      </c>
      <c r="D1249" s="3" t="s">
        <v>1871</v>
      </c>
      <c r="E1249" s="3" t="s">
        <v>2547</v>
      </c>
      <c r="F1249" s="3" t="s">
        <v>2548</v>
      </c>
      <c r="G1249" s="3">
        <v>2.0</v>
      </c>
      <c r="H1249" s="3" t="s">
        <v>19</v>
      </c>
      <c r="I1249" s="3" t="s">
        <v>18</v>
      </c>
      <c r="J1249" s="8">
        <v>10.0</v>
      </c>
      <c r="K1249" s="8">
        <v>11.0</v>
      </c>
      <c r="L1249" s="5" t="s">
        <v>20</v>
      </c>
    </row>
    <row r="1250">
      <c r="A1250" s="2" t="s">
        <v>275</v>
      </c>
      <c r="B1250" s="2" t="s">
        <v>504</v>
      </c>
      <c r="C1250" s="3" t="str">
        <f t="shared" si="106"/>
        <v>LPB SULSEL 2022</v>
      </c>
      <c r="D1250" s="3" t="s">
        <v>1871</v>
      </c>
      <c r="E1250" s="3" t="s">
        <v>2549</v>
      </c>
      <c r="F1250" s="3" t="s">
        <v>2550</v>
      </c>
      <c r="G1250" s="3">
        <v>1.0</v>
      </c>
      <c r="H1250" s="3" t="s">
        <v>18</v>
      </c>
      <c r="I1250" s="2"/>
      <c r="J1250" s="8">
        <v>11.0</v>
      </c>
      <c r="K1250" s="6"/>
      <c r="L1250" s="5" t="s">
        <v>20</v>
      </c>
    </row>
    <row r="1251">
      <c r="A1251" s="2" t="s">
        <v>275</v>
      </c>
      <c r="B1251" s="2" t="s">
        <v>246</v>
      </c>
      <c r="C1251" s="3" t="str">
        <f t="shared" ref="C1251:C1253" si="107">UPPER("lpb sumbar 2022")</f>
        <v>LPB SUMBAR 2022</v>
      </c>
      <c r="D1251" s="3" t="s">
        <v>1871</v>
      </c>
      <c r="E1251" s="3" t="s">
        <v>2551</v>
      </c>
      <c r="F1251" s="3" t="s">
        <v>2552</v>
      </c>
      <c r="G1251" s="3">
        <v>2.0</v>
      </c>
      <c r="H1251" s="3" t="s">
        <v>18</v>
      </c>
      <c r="I1251" s="3" t="s">
        <v>18</v>
      </c>
      <c r="J1251" s="8">
        <v>11.0</v>
      </c>
      <c r="K1251" s="8">
        <v>11.0</v>
      </c>
      <c r="L1251" s="5" t="s">
        <v>20</v>
      </c>
    </row>
    <row r="1252">
      <c r="A1252" s="2" t="s">
        <v>275</v>
      </c>
      <c r="B1252" s="2" t="s">
        <v>246</v>
      </c>
      <c r="C1252" s="3" t="str">
        <f t="shared" si="107"/>
        <v>LPB SUMBAR 2022</v>
      </c>
      <c r="D1252" s="3" t="s">
        <v>1871</v>
      </c>
      <c r="E1252" s="3" t="s">
        <v>2553</v>
      </c>
      <c r="F1252" s="3" t="s">
        <v>2554</v>
      </c>
      <c r="G1252" s="3">
        <v>2.0</v>
      </c>
      <c r="H1252" s="3" t="s">
        <v>18</v>
      </c>
      <c r="I1252" s="3" t="s">
        <v>18</v>
      </c>
      <c r="J1252" s="8">
        <v>11.0</v>
      </c>
      <c r="K1252" s="8">
        <v>11.0</v>
      </c>
      <c r="L1252" s="5" t="s">
        <v>20</v>
      </c>
    </row>
    <row r="1253">
      <c r="A1253" s="2" t="s">
        <v>275</v>
      </c>
      <c r="B1253" s="2" t="s">
        <v>246</v>
      </c>
      <c r="C1253" s="3" t="str">
        <f t="shared" si="107"/>
        <v>LPB SUMBAR 2022</v>
      </c>
      <c r="D1253" s="3" t="s">
        <v>1871</v>
      </c>
      <c r="E1253" s="3" t="s">
        <v>2555</v>
      </c>
      <c r="F1253" s="3" t="s">
        <v>2556</v>
      </c>
      <c r="G1253" s="3">
        <v>2.0</v>
      </c>
      <c r="H1253" s="3" t="s">
        <v>19</v>
      </c>
      <c r="I1253" s="3" t="s">
        <v>19</v>
      </c>
      <c r="J1253" s="8">
        <v>11.0</v>
      </c>
      <c r="K1253" s="8">
        <v>10.0</v>
      </c>
      <c r="L1253" s="5" t="s">
        <v>20</v>
      </c>
    </row>
    <row r="1254">
      <c r="A1254" s="2" t="s">
        <v>275</v>
      </c>
      <c r="B1254" s="2" t="s">
        <v>178</v>
      </c>
      <c r="C1254" s="3" t="str">
        <f t="shared" ref="C1254:C1270" si="108">UPPER("lpb sumsel 2022")</f>
        <v>LPB SUMSEL 2022</v>
      </c>
      <c r="D1254" s="3" t="s">
        <v>1871</v>
      </c>
      <c r="E1254" s="3" t="s">
        <v>2557</v>
      </c>
      <c r="F1254" s="3" t="s">
        <v>2558</v>
      </c>
      <c r="G1254" s="3">
        <v>2.0</v>
      </c>
      <c r="H1254" s="3" t="s">
        <v>18</v>
      </c>
      <c r="I1254" s="3" t="s">
        <v>18</v>
      </c>
      <c r="J1254" s="8">
        <v>11.0</v>
      </c>
      <c r="K1254" s="8">
        <v>11.0</v>
      </c>
      <c r="L1254" s="5" t="s">
        <v>20</v>
      </c>
    </row>
    <row r="1255">
      <c r="A1255" s="2" t="s">
        <v>275</v>
      </c>
      <c r="B1255" s="2" t="s">
        <v>178</v>
      </c>
      <c r="C1255" s="3" t="str">
        <f t="shared" si="108"/>
        <v>LPB SUMSEL 2022</v>
      </c>
      <c r="D1255" s="3" t="s">
        <v>1871</v>
      </c>
      <c r="E1255" s="3" t="s">
        <v>2559</v>
      </c>
      <c r="F1255" s="3" t="s">
        <v>2560</v>
      </c>
      <c r="G1255" s="3">
        <v>2.0</v>
      </c>
      <c r="H1255" s="3" t="s">
        <v>18</v>
      </c>
      <c r="I1255" s="3" t="s">
        <v>19</v>
      </c>
      <c r="J1255" s="8">
        <v>10.0</v>
      </c>
      <c r="K1255" s="8">
        <v>10.0</v>
      </c>
      <c r="L1255" s="5" t="s">
        <v>20</v>
      </c>
    </row>
    <row r="1256">
      <c r="A1256" s="2" t="s">
        <v>275</v>
      </c>
      <c r="B1256" s="2" t="s">
        <v>178</v>
      </c>
      <c r="C1256" s="3" t="str">
        <f t="shared" si="108"/>
        <v>LPB SUMSEL 2022</v>
      </c>
      <c r="D1256" s="3" t="s">
        <v>1871</v>
      </c>
      <c r="E1256" s="3" t="s">
        <v>2561</v>
      </c>
      <c r="F1256" s="3" t="s">
        <v>2562</v>
      </c>
      <c r="G1256" s="3">
        <v>2.0</v>
      </c>
      <c r="H1256" s="3" t="s">
        <v>18</v>
      </c>
      <c r="I1256" s="3" t="s">
        <v>18</v>
      </c>
      <c r="J1256" s="8">
        <v>10.0</v>
      </c>
      <c r="K1256" s="8">
        <v>10.0</v>
      </c>
      <c r="L1256" s="5" t="s">
        <v>20</v>
      </c>
    </row>
    <row r="1257">
      <c r="A1257" s="2" t="s">
        <v>275</v>
      </c>
      <c r="B1257" s="2" t="s">
        <v>178</v>
      </c>
      <c r="C1257" s="3" t="str">
        <f t="shared" si="108"/>
        <v>LPB SUMSEL 2022</v>
      </c>
      <c r="D1257" s="3" t="s">
        <v>1871</v>
      </c>
      <c r="E1257" s="3" t="s">
        <v>2563</v>
      </c>
      <c r="F1257" s="3" t="s">
        <v>2564</v>
      </c>
      <c r="G1257" s="3">
        <v>2.0</v>
      </c>
      <c r="H1257" s="3" t="s">
        <v>18</v>
      </c>
      <c r="I1257" s="3" t="s">
        <v>18</v>
      </c>
      <c r="J1257" s="8">
        <v>9.0</v>
      </c>
      <c r="K1257" s="8">
        <v>10.0</v>
      </c>
      <c r="L1257" s="5" t="s">
        <v>25</v>
      </c>
    </row>
    <row r="1258">
      <c r="A1258" s="2" t="s">
        <v>275</v>
      </c>
      <c r="B1258" s="2" t="s">
        <v>178</v>
      </c>
      <c r="C1258" s="3" t="str">
        <f t="shared" si="108"/>
        <v>LPB SUMSEL 2022</v>
      </c>
      <c r="D1258" s="3" t="s">
        <v>1871</v>
      </c>
      <c r="E1258" s="3" t="s">
        <v>2565</v>
      </c>
      <c r="F1258" s="3" t="s">
        <v>2566</v>
      </c>
      <c r="G1258" s="3">
        <v>2.0</v>
      </c>
      <c r="H1258" s="3" t="s">
        <v>18</v>
      </c>
      <c r="I1258" s="3" t="s">
        <v>18</v>
      </c>
      <c r="J1258" s="8">
        <v>10.0</v>
      </c>
      <c r="K1258" s="8">
        <v>10.0</v>
      </c>
      <c r="L1258" s="5" t="s">
        <v>20</v>
      </c>
    </row>
    <row r="1259">
      <c r="A1259" s="2" t="s">
        <v>275</v>
      </c>
      <c r="B1259" s="2" t="s">
        <v>178</v>
      </c>
      <c r="C1259" s="3" t="str">
        <f t="shared" si="108"/>
        <v>LPB SUMSEL 2022</v>
      </c>
      <c r="D1259" s="3" t="s">
        <v>1871</v>
      </c>
      <c r="E1259" s="3" t="s">
        <v>2567</v>
      </c>
      <c r="F1259" s="3" t="s">
        <v>2568</v>
      </c>
      <c r="G1259" s="3">
        <v>1.0</v>
      </c>
      <c r="H1259" s="3" t="s">
        <v>18</v>
      </c>
      <c r="I1259" s="2"/>
      <c r="J1259" s="8">
        <v>7.0</v>
      </c>
      <c r="K1259" s="6"/>
      <c r="L1259" s="5" t="s">
        <v>25</v>
      </c>
    </row>
    <row r="1260">
      <c r="A1260" s="2" t="s">
        <v>275</v>
      </c>
      <c r="B1260" s="2" t="s">
        <v>178</v>
      </c>
      <c r="C1260" s="3" t="str">
        <f t="shared" si="108"/>
        <v>LPB SUMSEL 2022</v>
      </c>
      <c r="D1260" s="3" t="s">
        <v>1871</v>
      </c>
      <c r="E1260" s="3" t="s">
        <v>2569</v>
      </c>
      <c r="F1260" s="3" t="s">
        <v>2570</v>
      </c>
      <c r="G1260" s="3">
        <v>2.0</v>
      </c>
      <c r="H1260" s="3" t="s">
        <v>18</v>
      </c>
      <c r="I1260" s="3" t="s">
        <v>18</v>
      </c>
      <c r="J1260" s="8">
        <v>10.0</v>
      </c>
      <c r="K1260" s="8">
        <v>10.0</v>
      </c>
      <c r="L1260" s="5" t="s">
        <v>20</v>
      </c>
    </row>
    <row r="1261">
      <c r="A1261" s="2" t="s">
        <v>275</v>
      </c>
      <c r="B1261" s="2" t="s">
        <v>178</v>
      </c>
      <c r="C1261" s="3" t="str">
        <f t="shared" si="108"/>
        <v>LPB SUMSEL 2022</v>
      </c>
      <c r="D1261" s="3" t="s">
        <v>1871</v>
      </c>
      <c r="E1261" s="3" t="s">
        <v>2571</v>
      </c>
      <c r="F1261" s="3" t="s">
        <v>2572</v>
      </c>
      <c r="G1261" s="3">
        <v>2.0</v>
      </c>
      <c r="H1261" s="3" t="s">
        <v>18</v>
      </c>
      <c r="I1261" s="3" t="s">
        <v>18</v>
      </c>
      <c r="J1261" s="8">
        <v>10.0</v>
      </c>
      <c r="K1261" s="8">
        <v>11.0</v>
      </c>
      <c r="L1261" s="5" t="s">
        <v>20</v>
      </c>
    </row>
    <row r="1262">
      <c r="A1262" s="2" t="s">
        <v>275</v>
      </c>
      <c r="B1262" s="2" t="s">
        <v>178</v>
      </c>
      <c r="C1262" s="3" t="str">
        <f t="shared" si="108"/>
        <v>LPB SUMSEL 2022</v>
      </c>
      <c r="D1262" s="3" t="s">
        <v>1871</v>
      </c>
      <c r="E1262" s="3" t="s">
        <v>2573</v>
      </c>
      <c r="F1262" s="3" t="s">
        <v>2574</v>
      </c>
      <c r="G1262" s="3">
        <v>2.0</v>
      </c>
      <c r="H1262" s="3" t="s">
        <v>18</v>
      </c>
      <c r="I1262" s="3" t="s">
        <v>18</v>
      </c>
      <c r="J1262" s="8">
        <v>8.0</v>
      </c>
      <c r="K1262" s="8">
        <v>8.0</v>
      </c>
      <c r="L1262" s="5" t="s">
        <v>25</v>
      </c>
    </row>
    <row r="1263">
      <c r="A1263" s="2" t="s">
        <v>275</v>
      </c>
      <c r="B1263" s="2" t="s">
        <v>178</v>
      </c>
      <c r="C1263" s="3" t="str">
        <f t="shared" si="108"/>
        <v>LPB SUMSEL 2022</v>
      </c>
      <c r="D1263" s="3" t="s">
        <v>1871</v>
      </c>
      <c r="E1263" s="3" t="s">
        <v>2575</v>
      </c>
      <c r="F1263" s="3" t="s">
        <v>2576</v>
      </c>
      <c r="G1263" s="3">
        <v>1.0</v>
      </c>
      <c r="H1263" s="3" t="s">
        <v>18</v>
      </c>
      <c r="I1263" s="2"/>
      <c r="J1263" s="8">
        <v>11.0</v>
      </c>
      <c r="K1263" s="6"/>
      <c r="L1263" s="5" t="s">
        <v>20</v>
      </c>
    </row>
    <row r="1264">
      <c r="A1264" s="2" t="s">
        <v>275</v>
      </c>
      <c r="B1264" s="2" t="s">
        <v>178</v>
      </c>
      <c r="C1264" s="3" t="str">
        <f t="shared" si="108"/>
        <v>LPB SUMSEL 2022</v>
      </c>
      <c r="D1264" s="3" t="s">
        <v>1871</v>
      </c>
      <c r="E1264" s="3" t="s">
        <v>2577</v>
      </c>
      <c r="F1264" s="3" t="s">
        <v>2578</v>
      </c>
      <c r="G1264" s="3">
        <v>2.0</v>
      </c>
      <c r="H1264" s="3" t="s">
        <v>19</v>
      </c>
      <c r="I1264" s="3" t="s">
        <v>19</v>
      </c>
      <c r="J1264" s="8">
        <v>8.0</v>
      </c>
      <c r="K1264" s="8">
        <v>8.0</v>
      </c>
      <c r="L1264" s="5" t="s">
        <v>25</v>
      </c>
    </row>
    <row r="1265">
      <c r="A1265" s="2" t="s">
        <v>275</v>
      </c>
      <c r="B1265" s="2" t="s">
        <v>178</v>
      </c>
      <c r="C1265" s="3" t="str">
        <f t="shared" si="108"/>
        <v>LPB SUMSEL 2022</v>
      </c>
      <c r="D1265" s="3" t="s">
        <v>1871</v>
      </c>
      <c r="E1265" s="3" t="s">
        <v>2579</v>
      </c>
      <c r="F1265" s="3" t="s">
        <v>2580</v>
      </c>
      <c r="G1265" s="3">
        <v>2.0</v>
      </c>
      <c r="H1265" s="3" t="s">
        <v>18</v>
      </c>
      <c r="I1265" s="3" t="s">
        <v>18</v>
      </c>
      <c r="J1265" s="8">
        <v>11.0</v>
      </c>
      <c r="K1265" s="8">
        <v>11.0</v>
      </c>
      <c r="L1265" s="5" t="s">
        <v>20</v>
      </c>
    </row>
    <row r="1266">
      <c r="A1266" s="2" t="s">
        <v>275</v>
      </c>
      <c r="B1266" s="2" t="s">
        <v>178</v>
      </c>
      <c r="C1266" s="3" t="str">
        <f t="shared" si="108"/>
        <v>LPB SUMSEL 2022</v>
      </c>
      <c r="D1266" s="3" t="s">
        <v>1871</v>
      </c>
      <c r="E1266" s="3" t="s">
        <v>2581</v>
      </c>
      <c r="F1266" s="3" t="s">
        <v>2582</v>
      </c>
      <c r="G1266" s="3">
        <v>2.0</v>
      </c>
      <c r="H1266" s="3" t="s">
        <v>19</v>
      </c>
      <c r="I1266" s="3" t="s">
        <v>19</v>
      </c>
      <c r="J1266" s="8">
        <v>10.0</v>
      </c>
      <c r="K1266" s="8">
        <v>10.0</v>
      </c>
      <c r="L1266" s="5" t="s">
        <v>20</v>
      </c>
    </row>
    <row r="1267">
      <c r="A1267" s="2" t="s">
        <v>275</v>
      </c>
      <c r="B1267" s="2" t="s">
        <v>178</v>
      </c>
      <c r="C1267" s="3" t="str">
        <f t="shared" si="108"/>
        <v>LPB SUMSEL 2022</v>
      </c>
      <c r="D1267" s="3" t="s">
        <v>1871</v>
      </c>
      <c r="E1267" s="3" t="s">
        <v>2583</v>
      </c>
      <c r="F1267" s="3" t="s">
        <v>2584</v>
      </c>
      <c r="G1267" s="3">
        <v>1.0</v>
      </c>
      <c r="H1267" s="3" t="s">
        <v>19</v>
      </c>
      <c r="I1267" s="2"/>
      <c r="J1267" s="8">
        <v>9.0</v>
      </c>
      <c r="K1267" s="6"/>
      <c r="L1267" s="5" t="s">
        <v>25</v>
      </c>
    </row>
    <row r="1268">
      <c r="A1268" s="2" t="s">
        <v>275</v>
      </c>
      <c r="B1268" s="2" t="s">
        <v>178</v>
      </c>
      <c r="C1268" s="3" t="str">
        <f t="shared" si="108"/>
        <v>LPB SUMSEL 2022</v>
      </c>
      <c r="D1268" s="3" t="s">
        <v>1871</v>
      </c>
      <c r="E1268" s="3" t="s">
        <v>2585</v>
      </c>
      <c r="F1268" s="3" t="s">
        <v>2586</v>
      </c>
      <c r="G1268" s="3">
        <v>2.0</v>
      </c>
      <c r="H1268" s="3" t="s">
        <v>18</v>
      </c>
      <c r="I1268" s="3" t="s">
        <v>18</v>
      </c>
      <c r="J1268" s="8">
        <v>10.0</v>
      </c>
      <c r="K1268" s="8">
        <v>10.0</v>
      </c>
      <c r="L1268" s="5" t="s">
        <v>20</v>
      </c>
    </row>
    <row r="1269">
      <c r="A1269" s="2" t="s">
        <v>275</v>
      </c>
      <c r="B1269" s="2" t="s">
        <v>178</v>
      </c>
      <c r="C1269" s="3" t="str">
        <f t="shared" si="108"/>
        <v>LPB SUMSEL 2022</v>
      </c>
      <c r="D1269" s="3" t="s">
        <v>1871</v>
      </c>
      <c r="E1269" s="3" t="s">
        <v>2587</v>
      </c>
      <c r="F1269" s="3" t="s">
        <v>2588</v>
      </c>
      <c r="G1269" s="3">
        <v>2.0</v>
      </c>
      <c r="H1269" s="3" t="s">
        <v>18</v>
      </c>
      <c r="I1269" s="3" t="s">
        <v>18</v>
      </c>
      <c r="J1269" s="8">
        <v>9.0</v>
      </c>
      <c r="K1269" s="8">
        <v>10.0</v>
      </c>
      <c r="L1269" s="5" t="s">
        <v>25</v>
      </c>
    </row>
    <row r="1270">
      <c r="A1270" s="2" t="s">
        <v>275</v>
      </c>
      <c r="B1270" s="2" t="s">
        <v>178</v>
      </c>
      <c r="C1270" s="3" t="str">
        <f t="shared" si="108"/>
        <v>LPB SUMSEL 2022</v>
      </c>
      <c r="D1270" s="3" t="s">
        <v>1871</v>
      </c>
      <c r="E1270" s="3" t="s">
        <v>2589</v>
      </c>
      <c r="F1270" s="3" t="s">
        <v>2590</v>
      </c>
      <c r="G1270" s="3">
        <v>2.0</v>
      </c>
      <c r="H1270" s="3" t="s">
        <v>19</v>
      </c>
      <c r="I1270" s="3" t="s">
        <v>19</v>
      </c>
      <c r="J1270" s="8">
        <v>10.0</v>
      </c>
      <c r="K1270" s="8">
        <v>10.0</v>
      </c>
      <c r="L1270" s="5" t="s">
        <v>20</v>
      </c>
    </row>
    <row r="1271">
      <c r="A1271" s="2" t="s">
        <v>275</v>
      </c>
      <c r="B1271" s="2" t="s">
        <v>265</v>
      </c>
      <c r="C1271" s="3" t="str">
        <f t="shared" ref="C1271:C1280" si="109">UPPER("lpb sumut 2022")</f>
        <v>LPB SUMUT 2022</v>
      </c>
      <c r="D1271" s="3" t="s">
        <v>1871</v>
      </c>
      <c r="E1271" s="3" t="s">
        <v>2591</v>
      </c>
      <c r="F1271" s="3" t="s">
        <v>2592</v>
      </c>
      <c r="G1271" s="3">
        <v>2.0</v>
      </c>
      <c r="H1271" s="3" t="s">
        <v>18</v>
      </c>
      <c r="I1271" s="3" t="s">
        <v>18</v>
      </c>
      <c r="J1271" s="8">
        <v>8.0</v>
      </c>
      <c r="K1271" s="8">
        <v>7.0</v>
      </c>
      <c r="L1271" s="5" t="s">
        <v>25</v>
      </c>
    </row>
    <row r="1272">
      <c r="A1272" s="2" t="s">
        <v>275</v>
      </c>
      <c r="B1272" s="2" t="s">
        <v>265</v>
      </c>
      <c r="C1272" s="3" t="str">
        <f t="shared" si="109"/>
        <v>LPB SUMUT 2022</v>
      </c>
      <c r="D1272" s="3" t="s">
        <v>1871</v>
      </c>
      <c r="E1272" s="3" t="s">
        <v>2593</v>
      </c>
      <c r="F1272" s="3" t="s">
        <v>2594</v>
      </c>
      <c r="G1272" s="3">
        <v>2.0</v>
      </c>
      <c r="H1272" s="3" t="s">
        <v>18</v>
      </c>
      <c r="I1272" s="3" t="s">
        <v>18</v>
      </c>
      <c r="J1272" s="8">
        <v>10.0</v>
      </c>
      <c r="K1272" s="8">
        <v>10.0</v>
      </c>
      <c r="L1272" s="5" t="s">
        <v>20</v>
      </c>
    </row>
    <row r="1273">
      <c r="A1273" s="2" t="s">
        <v>275</v>
      </c>
      <c r="B1273" s="2" t="s">
        <v>265</v>
      </c>
      <c r="C1273" s="3" t="str">
        <f t="shared" si="109"/>
        <v>LPB SUMUT 2022</v>
      </c>
      <c r="D1273" s="3" t="s">
        <v>1871</v>
      </c>
      <c r="E1273" s="3" t="s">
        <v>2591</v>
      </c>
      <c r="F1273" s="3" t="s">
        <v>2595</v>
      </c>
      <c r="G1273" s="3">
        <v>2.0</v>
      </c>
      <c r="H1273" s="3" t="s">
        <v>18</v>
      </c>
      <c r="I1273" s="3" t="s">
        <v>18</v>
      </c>
      <c r="J1273" s="8">
        <v>8.0</v>
      </c>
      <c r="K1273" s="8">
        <v>7.0</v>
      </c>
      <c r="L1273" s="5" t="s">
        <v>25</v>
      </c>
    </row>
    <row r="1274">
      <c r="A1274" s="2" t="s">
        <v>275</v>
      </c>
      <c r="B1274" s="2" t="s">
        <v>265</v>
      </c>
      <c r="C1274" s="3" t="str">
        <f t="shared" si="109"/>
        <v>LPB SUMUT 2022</v>
      </c>
      <c r="D1274" s="3" t="s">
        <v>1871</v>
      </c>
      <c r="E1274" s="3" t="s">
        <v>2596</v>
      </c>
      <c r="F1274" s="3" t="s">
        <v>2597</v>
      </c>
      <c r="G1274" s="3">
        <v>2.0</v>
      </c>
      <c r="H1274" s="3" t="s">
        <v>18</v>
      </c>
      <c r="I1274" s="3" t="s">
        <v>18</v>
      </c>
      <c r="J1274" s="8">
        <v>7.0</v>
      </c>
      <c r="K1274" s="8">
        <v>7.0</v>
      </c>
      <c r="L1274" s="5" t="s">
        <v>25</v>
      </c>
    </row>
    <row r="1275">
      <c r="A1275" s="2" t="s">
        <v>275</v>
      </c>
      <c r="B1275" s="2" t="s">
        <v>265</v>
      </c>
      <c r="C1275" s="3" t="str">
        <f t="shared" si="109"/>
        <v>LPB SUMUT 2022</v>
      </c>
      <c r="D1275" s="3" t="s">
        <v>1871</v>
      </c>
      <c r="E1275" s="3" t="s">
        <v>2598</v>
      </c>
      <c r="F1275" s="3" t="s">
        <v>2599</v>
      </c>
      <c r="G1275" s="3">
        <v>2.0</v>
      </c>
      <c r="H1275" s="3" t="s">
        <v>18</v>
      </c>
      <c r="I1275" s="3" t="s">
        <v>19</v>
      </c>
      <c r="J1275" s="8">
        <v>7.0</v>
      </c>
      <c r="K1275" s="8">
        <v>7.0</v>
      </c>
      <c r="L1275" s="5" t="s">
        <v>25</v>
      </c>
    </row>
    <row r="1276">
      <c r="A1276" s="2" t="s">
        <v>275</v>
      </c>
      <c r="B1276" s="2" t="s">
        <v>265</v>
      </c>
      <c r="C1276" s="3" t="str">
        <f t="shared" si="109"/>
        <v>LPB SUMUT 2022</v>
      </c>
      <c r="D1276" s="3" t="s">
        <v>1871</v>
      </c>
      <c r="E1276" s="3" t="s">
        <v>2600</v>
      </c>
      <c r="F1276" s="3" t="s">
        <v>2601</v>
      </c>
      <c r="G1276" s="3">
        <v>2.0</v>
      </c>
      <c r="H1276" s="3" t="s">
        <v>18</v>
      </c>
      <c r="I1276" s="3" t="s">
        <v>18</v>
      </c>
      <c r="J1276" s="8">
        <v>7.0</v>
      </c>
      <c r="K1276" s="8">
        <v>7.0</v>
      </c>
      <c r="L1276" s="5" t="s">
        <v>25</v>
      </c>
    </row>
    <row r="1277">
      <c r="A1277" s="2" t="s">
        <v>275</v>
      </c>
      <c r="B1277" s="2" t="s">
        <v>265</v>
      </c>
      <c r="C1277" s="3" t="str">
        <f t="shared" si="109"/>
        <v>LPB SUMUT 2022</v>
      </c>
      <c r="D1277" s="3" t="s">
        <v>1871</v>
      </c>
      <c r="E1277" s="3" t="s">
        <v>2602</v>
      </c>
      <c r="F1277" s="3" t="s">
        <v>2603</v>
      </c>
      <c r="G1277" s="3">
        <v>2.0</v>
      </c>
      <c r="H1277" s="3" t="s">
        <v>18</v>
      </c>
      <c r="I1277" s="3" t="s">
        <v>18</v>
      </c>
      <c r="J1277" s="8">
        <v>10.0</v>
      </c>
      <c r="K1277" s="8">
        <v>10.0</v>
      </c>
      <c r="L1277" s="5" t="s">
        <v>20</v>
      </c>
    </row>
    <row r="1278">
      <c r="A1278" s="2" t="s">
        <v>275</v>
      </c>
      <c r="B1278" s="2" t="s">
        <v>265</v>
      </c>
      <c r="C1278" s="3" t="str">
        <f t="shared" si="109"/>
        <v>LPB SUMUT 2022</v>
      </c>
      <c r="D1278" s="3" t="s">
        <v>1871</v>
      </c>
      <c r="E1278" s="3" t="s">
        <v>2604</v>
      </c>
      <c r="F1278" s="3" t="s">
        <v>2605</v>
      </c>
      <c r="G1278" s="3">
        <v>2.0</v>
      </c>
      <c r="H1278" s="3" t="s">
        <v>18</v>
      </c>
      <c r="I1278" s="3" t="s">
        <v>18</v>
      </c>
      <c r="J1278" s="8">
        <v>10.0</v>
      </c>
      <c r="K1278" s="8">
        <v>10.0</v>
      </c>
      <c r="L1278" s="5" t="s">
        <v>20</v>
      </c>
    </row>
    <row r="1279">
      <c r="A1279" s="2" t="s">
        <v>275</v>
      </c>
      <c r="B1279" s="2" t="s">
        <v>265</v>
      </c>
      <c r="C1279" s="3" t="str">
        <f t="shared" si="109"/>
        <v>LPB SUMUT 2022</v>
      </c>
      <c r="D1279" s="3" t="s">
        <v>1871</v>
      </c>
      <c r="E1279" s="3" t="s">
        <v>2606</v>
      </c>
      <c r="F1279" s="3" t="s">
        <v>2607</v>
      </c>
      <c r="G1279" s="3">
        <v>2.0</v>
      </c>
      <c r="H1279" s="3" t="s">
        <v>18</v>
      </c>
      <c r="I1279" s="3" t="s">
        <v>18</v>
      </c>
      <c r="J1279" s="8">
        <v>10.0</v>
      </c>
      <c r="K1279" s="8">
        <v>10.0</v>
      </c>
      <c r="L1279" s="5" t="s">
        <v>20</v>
      </c>
    </row>
    <row r="1280">
      <c r="A1280" s="2" t="s">
        <v>275</v>
      </c>
      <c r="B1280" s="2" t="s">
        <v>265</v>
      </c>
      <c r="C1280" s="3" t="str">
        <f t="shared" si="109"/>
        <v>LPB SUMUT 2022</v>
      </c>
      <c r="D1280" s="3" t="s">
        <v>1871</v>
      </c>
      <c r="E1280" s="3" t="s">
        <v>2608</v>
      </c>
      <c r="F1280" s="3" t="s">
        <v>2609</v>
      </c>
      <c r="G1280" s="3">
        <v>2.0</v>
      </c>
      <c r="H1280" s="3" t="s">
        <v>18</v>
      </c>
      <c r="I1280" s="3" t="s">
        <v>18</v>
      </c>
      <c r="J1280" s="8">
        <v>8.0</v>
      </c>
      <c r="K1280" s="8">
        <v>8.0</v>
      </c>
      <c r="L1280" s="5" t="s">
        <v>25</v>
      </c>
    </row>
    <row r="1281">
      <c r="A1281" s="2" t="s">
        <v>275</v>
      </c>
      <c r="B1281" s="2" t="s">
        <v>380</v>
      </c>
      <c r="C1281" s="3" t="str">
        <f t="shared" ref="C1281:C1312" si="110">UPPER("lpb ysc 2022")</f>
        <v>LPB YSC 2022</v>
      </c>
      <c r="D1281" s="3" t="s">
        <v>1871</v>
      </c>
      <c r="E1281" s="3" t="s">
        <v>2610</v>
      </c>
      <c r="F1281" s="3" t="s">
        <v>2611</v>
      </c>
      <c r="G1281" s="3">
        <v>2.0</v>
      </c>
      <c r="H1281" s="3" t="s">
        <v>19</v>
      </c>
      <c r="I1281" s="3" t="s">
        <v>18</v>
      </c>
      <c r="J1281" s="8">
        <v>9.0</v>
      </c>
      <c r="K1281" s="8">
        <v>9.0</v>
      </c>
      <c r="L1281" s="5" t="s">
        <v>25</v>
      </c>
    </row>
    <row r="1282">
      <c r="A1282" s="2" t="s">
        <v>275</v>
      </c>
      <c r="B1282" s="2" t="s">
        <v>380</v>
      </c>
      <c r="C1282" s="3" t="str">
        <f t="shared" si="110"/>
        <v>LPB YSC 2022</v>
      </c>
      <c r="D1282" s="3" t="s">
        <v>1871</v>
      </c>
      <c r="E1282" s="3" t="s">
        <v>2612</v>
      </c>
      <c r="F1282" s="3" t="s">
        <v>2613</v>
      </c>
      <c r="G1282" s="3">
        <v>2.0</v>
      </c>
      <c r="H1282" s="3" t="s">
        <v>19</v>
      </c>
      <c r="I1282" s="3" t="s">
        <v>19</v>
      </c>
      <c r="J1282" s="8">
        <v>10.0</v>
      </c>
      <c r="K1282" s="8">
        <v>9.0</v>
      </c>
      <c r="L1282" s="5" t="s">
        <v>20</v>
      </c>
    </row>
    <row r="1283">
      <c r="A1283" s="2" t="s">
        <v>275</v>
      </c>
      <c r="B1283" s="2" t="s">
        <v>380</v>
      </c>
      <c r="C1283" s="3" t="str">
        <f t="shared" si="110"/>
        <v>LPB YSC 2022</v>
      </c>
      <c r="D1283" s="3" t="s">
        <v>1871</v>
      </c>
      <c r="E1283" s="3" t="s">
        <v>2614</v>
      </c>
      <c r="F1283" s="3" t="s">
        <v>2615</v>
      </c>
      <c r="G1283" s="3">
        <v>2.0</v>
      </c>
      <c r="H1283" s="3" t="s">
        <v>18</v>
      </c>
      <c r="I1283" s="3" t="s">
        <v>18</v>
      </c>
      <c r="J1283" s="8">
        <v>8.0</v>
      </c>
      <c r="K1283" s="8">
        <v>8.0</v>
      </c>
      <c r="L1283" s="5" t="s">
        <v>25</v>
      </c>
    </row>
    <row r="1284">
      <c r="A1284" s="2" t="s">
        <v>275</v>
      </c>
      <c r="B1284" s="2" t="s">
        <v>380</v>
      </c>
      <c r="C1284" s="3" t="str">
        <f t="shared" si="110"/>
        <v>LPB YSC 2022</v>
      </c>
      <c r="D1284" s="3" t="s">
        <v>1871</v>
      </c>
      <c r="E1284" s="3" t="s">
        <v>2616</v>
      </c>
      <c r="F1284" s="3" t="s">
        <v>2617</v>
      </c>
      <c r="G1284" s="3">
        <v>2.0</v>
      </c>
      <c r="H1284" s="3" t="s">
        <v>19</v>
      </c>
      <c r="I1284" s="3" t="s">
        <v>19</v>
      </c>
      <c r="J1284" s="8">
        <v>10.0</v>
      </c>
      <c r="K1284" s="8">
        <v>9.0</v>
      </c>
      <c r="L1284" s="5" t="s">
        <v>20</v>
      </c>
    </row>
    <row r="1285">
      <c r="A1285" s="2" t="s">
        <v>275</v>
      </c>
      <c r="B1285" s="2" t="s">
        <v>380</v>
      </c>
      <c r="C1285" s="3" t="str">
        <f t="shared" si="110"/>
        <v>LPB YSC 2022</v>
      </c>
      <c r="D1285" s="3" t="s">
        <v>1871</v>
      </c>
      <c r="E1285" s="3" t="s">
        <v>2618</v>
      </c>
      <c r="F1285" s="3" t="s">
        <v>2619</v>
      </c>
      <c r="G1285" s="3">
        <v>2.0</v>
      </c>
      <c r="H1285" s="3" t="s">
        <v>18</v>
      </c>
      <c r="I1285" s="3" t="s">
        <v>19</v>
      </c>
      <c r="J1285" s="8">
        <v>10.0</v>
      </c>
      <c r="K1285" s="8">
        <v>10.0</v>
      </c>
      <c r="L1285" s="5" t="s">
        <v>20</v>
      </c>
    </row>
    <row r="1286">
      <c r="A1286" s="2" t="s">
        <v>275</v>
      </c>
      <c r="B1286" s="2" t="s">
        <v>380</v>
      </c>
      <c r="C1286" s="3" t="str">
        <f t="shared" si="110"/>
        <v>LPB YSC 2022</v>
      </c>
      <c r="D1286" s="3" t="s">
        <v>1871</v>
      </c>
      <c r="E1286" s="3" t="s">
        <v>2620</v>
      </c>
      <c r="F1286" s="3" t="s">
        <v>2621</v>
      </c>
      <c r="G1286" s="3">
        <v>2.0</v>
      </c>
      <c r="H1286" s="3" t="s">
        <v>18</v>
      </c>
      <c r="I1286" s="3" t="s">
        <v>18</v>
      </c>
      <c r="J1286" s="8">
        <v>10.0</v>
      </c>
      <c r="K1286" s="8">
        <v>10.0</v>
      </c>
      <c r="L1286" s="5" t="s">
        <v>20</v>
      </c>
    </row>
    <row r="1287">
      <c r="A1287" s="2" t="s">
        <v>275</v>
      </c>
      <c r="B1287" s="2" t="s">
        <v>380</v>
      </c>
      <c r="C1287" s="3" t="str">
        <f t="shared" si="110"/>
        <v>LPB YSC 2022</v>
      </c>
      <c r="D1287" s="3" t="s">
        <v>1871</v>
      </c>
      <c r="E1287" s="3" t="s">
        <v>2622</v>
      </c>
      <c r="F1287" s="3" t="s">
        <v>2623</v>
      </c>
      <c r="G1287" s="3">
        <v>2.0</v>
      </c>
      <c r="H1287" s="3" t="s">
        <v>18</v>
      </c>
      <c r="I1287" s="3" t="s">
        <v>18</v>
      </c>
      <c r="J1287" s="8">
        <v>7.0</v>
      </c>
      <c r="K1287" s="8">
        <v>7.0</v>
      </c>
      <c r="L1287" s="5" t="s">
        <v>25</v>
      </c>
    </row>
    <row r="1288">
      <c r="A1288" s="2" t="s">
        <v>275</v>
      </c>
      <c r="B1288" s="2" t="s">
        <v>380</v>
      </c>
      <c r="C1288" s="3" t="str">
        <f t="shared" si="110"/>
        <v>LPB YSC 2022</v>
      </c>
      <c r="D1288" s="3" t="s">
        <v>1871</v>
      </c>
      <c r="E1288" s="3" t="s">
        <v>2624</v>
      </c>
      <c r="F1288" s="3" t="s">
        <v>2625</v>
      </c>
      <c r="G1288" s="3">
        <v>2.0</v>
      </c>
      <c r="H1288" s="3" t="s">
        <v>18</v>
      </c>
      <c r="I1288" s="3" t="s">
        <v>18</v>
      </c>
      <c r="J1288" s="8">
        <v>10.0</v>
      </c>
      <c r="K1288" s="8">
        <v>10.0</v>
      </c>
      <c r="L1288" s="5" t="s">
        <v>20</v>
      </c>
    </row>
    <row r="1289">
      <c r="A1289" s="2" t="s">
        <v>275</v>
      </c>
      <c r="B1289" s="2" t="s">
        <v>380</v>
      </c>
      <c r="C1289" s="3" t="str">
        <f t="shared" si="110"/>
        <v>LPB YSC 2022</v>
      </c>
      <c r="D1289" s="3" t="s">
        <v>1871</v>
      </c>
      <c r="E1289" s="3" t="s">
        <v>2626</v>
      </c>
      <c r="F1289" s="3" t="s">
        <v>2627</v>
      </c>
      <c r="G1289" s="3">
        <v>2.0</v>
      </c>
      <c r="H1289" s="3" t="s">
        <v>18</v>
      </c>
      <c r="I1289" s="3" t="s">
        <v>18</v>
      </c>
      <c r="J1289" s="8">
        <v>11.0</v>
      </c>
      <c r="K1289" s="8">
        <v>10.0</v>
      </c>
      <c r="L1289" s="5" t="s">
        <v>20</v>
      </c>
    </row>
    <row r="1290">
      <c r="A1290" s="2" t="s">
        <v>275</v>
      </c>
      <c r="B1290" s="2" t="s">
        <v>380</v>
      </c>
      <c r="C1290" s="3" t="str">
        <f t="shared" si="110"/>
        <v>LPB YSC 2022</v>
      </c>
      <c r="D1290" s="3" t="s">
        <v>1871</v>
      </c>
      <c r="E1290" s="3" t="s">
        <v>2628</v>
      </c>
      <c r="F1290" s="3" t="s">
        <v>2629</v>
      </c>
      <c r="G1290" s="3">
        <v>2.0</v>
      </c>
      <c r="H1290" s="3" t="s">
        <v>18</v>
      </c>
      <c r="I1290" s="3" t="s">
        <v>18</v>
      </c>
      <c r="J1290" s="8">
        <v>11.0</v>
      </c>
      <c r="K1290" s="8">
        <v>10.0</v>
      </c>
      <c r="L1290" s="5" t="s">
        <v>20</v>
      </c>
    </row>
    <row r="1291">
      <c r="A1291" s="2" t="s">
        <v>275</v>
      </c>
      <c r="B1291" s="2" t="s">
        <v>380</v>
      </c>
      <c r="C1291" s="3" t="str">
        <f t="shared" si="110"/>
        <v>LPB YSC 2022</v>
      </c>
      <c r="D1291" s="3" t="s">
        <v>1871</v>
      </c>
      <c r="E1291" s="3" t="s">
        <v>2630</v>
      </c>
      <c r="F1291" s="3" t="s">
        <v>2631</v>
      </c>
      <c r="G1291" s="3">
        <v>2.0</v>
      </c>
      <c r="H1291" s="3" t="s">
        <v>19</v>
      </c>
      <c r="I1291" s="3" t="s">
        <v>19</v>
      </c>
      <c r="J1291" s="8">
        <v>8.0</v>
      </c>
      <c r="K1291" s="8">
        <v>7.0</v>
      </c>
      <c r="L1291" s="5" t="s">
        <v>25</v>
      </c>
    </row>
    <row r="1292">
      <c r="A1292" s="2" t="s">
        <v>275</v>
      </c>
      <c r="B1292" s="2" t="s">
        <v>380</v>
      </c>
      <c r="C1292" s="3" t="str">
        <f t="shared" si="110"/>
        <v>LPB YSC 2022</v>
      </c>
      <c r="D1292" s="3" t="s">
        <v>1871</v>
      </c>
      <c r="E1292" s="3" t="s">
        <v>2630</v>
      </c>
      <c r="F1292" s="3" t="s">
        <v>2631</v>
      </c>
      <c r="G1292" s="3">
        <v>2.0</v>
      </c>
      <c r="H1292" s="3" t="s">
        <v>19</v>
      </c>
      <c r="I1292" s="3" t="s">
        <v>19</v>
      </c>
      <c r="J1292" s="8">
        <v>8.0</v>
      </c>
      <c r="K1292" s="8">
        <v>7.0</v>
      </c>
      <c r="L1292" s="5" t="s">
        <v>25</v>
      </c>
    </row>
    <row r="1293">
      <c r="A1293" s="2" t="s">
        <v>275</v>
      </c>
      <c r="B1293" s="2" t="s">
        <v>380</v>
      </c>
      <c r="C1293" s="3" t="str">
        <f t="shared" si="110"/>
        <v>LPB YSC 2022</v>
      </c>
      <c r="D1293" s="3" t="s">
        <v>1871</v>
      </c>
      <c r="E1293" s="3" t="s">
        <v>2630</v>
      </c>
      <c r="F1293" s="3" t="s">
        <v>2631</v>
      </c>
      <c r="G1293" s="3">
        <v>2.0</v>
      </c>
      <c r="H1293" s="3" t="s">
        <v>19</v>
      </c>
      <c r="I1293" s="3" t="s">
        <v>19</v>
      </c>
      <c r="J1293" s="8">
        <v>8.0</v>
      </c>
      <c r="K1293" s="8">
        <v>7.0</v>
      </c>
      <c r="L1293" s="5" t="s">
        <v>25</v>
      </c>
    </row>
    <row r="1294">
      <c r="A1294" s="2" t="s">
        <v>275</v>
      </c>
      <c r="B1294" s="2" t="s">
        <v>380</v>
      </c>
      <c r="C1294" s="3" t="str">
        <f t="shared" si="110"/>
        <v>LPB YSC 2022</v>
      </c>
      <c r="D1294" s="3" t="s">
        <v>1871</v>
      </c>
      <c r="E1294" s="3" t="s">
        <v>2630</v>
      </c>
      <c r="F1294" s="3" t="s">
        <v>2631</v>
      </c>
      <c r="G1294" s="3">
        <v>2.0</v>
      </c>
      <c r="H1294" s="3" t="s">
        <v>19</v>
      </c>
      <c r="I1294" s="3" t="s">
        <v>19</v>
      </c>
      <c r="J1294" s="8">
        <v>8.0</v>
      </c>
      <c r="K1294" s="8">
        <v>7.0</v>
      </c>
      <c r="L1294" s="5" t="s">
        <v>25</v>
      </c>
    </row>
    <row r="1295">
      <c r="A1295" s="2" t="s">
        <v>275</v>
      </c>
      <c r="B1295" s="2" t="s">
        <v>380</v>
      </c>
      <c r="C1295" s="3" t="str">
        <f t="shared" si="110"/>
        <v>LPB YSC 2022</v>
      </c>
      <c r="D1295" s="3" t="s">
        <v>1871</v>
      </c>
      <c r="E1295" s="3" t="s">
        <v>2632</v>
      </c>
      <c r="F1295" s="3" t="s">
        <v>2633</v>
      </c>
      <c r="G1295" s="3">
        <v>2.0</v>
      </c>
      <c r="H1295" s="3" t="s">
        <v>19</v>
      </c>
      <c r="I1295" s="3" t="s">
        <v>18</v>
      </c>
      <c r="J1295" s="8">
        <v>10.0</v>
      </c>
      <c r="K1295" s="8">
        <v>10.0</v>
      </c>
      <c r="L1295" s="5" t="s">
        <v>20</v>
      </c>
    </row>
    <row r="1296">
      <c r="A1296" s="2" t="s">
        <v>275</v>
      </c>
      <c r="B1296" s="2" t="s">
        <v>380</v>
      </c>
      <c r="C1296" s="3" t="str">
        <f t="shared" si="110"/>
        <v>LPB YSC 2022</v>
      </c>
      <c r="D1296" s="3" t="s">
        <v>1871</v>
      </c>
      <c r="E1296" s="3" t="s">
        <v>2634</v>
      </c>
      <c r="F1296" s="3" t="s">
        <v>2635</v>
      </c>
      <c r="G1296" s="3">
        <v>2.0</v>
      </c>
      <c r="H1296" s="3" t="s">
        <v>18</v>
      </c>
      <c r="I1296" s="3" t="s">
        <v>18</v>
      </c>
      <c r="J1296" s="8">
        <v>10.0</v>
      </c>
      <c r="K1296" s="8">
        <v>10.0</v>
      </c>
      <c r="L1296" s="5" t="s">
        <v>20</v>
      </c>
    </row>
    <row r="1297">
      <c r="A1297" s="2" t="s">
        <v>275</v>
      </c>
      <c r="B1297" s="2" t="s">
        <v>380</v>
      </c>
      <c r="C1297" s="3" t="str">
        <f t="shared" si="110"/>
        <v>LPB YSC 2022</v>
      </c>
      <c r="D1297" s="3" t="s">
        <v>1871</v>
      </c>
      <c r="E1297" s="3" t="s">
        <v>2636</v>
      </c>
      <c r="F1297" s="3" t="s">
        <v>2637</v>
      </c>
      <c r="G1297" s="3">
        <v>2.0</v>
      </c>
      <c r="H1297" s="3" t="s">
        <v>19</v>
      </c>
      <c r="I1297" s="3" t="s">
        <v>19</v>
      </c>
      <c r="J1297" s="8">
        <v>7.0</v>
      </c>
      <c r="K1297" s="8">
        <v>7.0</v>
      </c>
      <c r="L1297" s="5" t="s">
        <v>25</v>
      </c>
    </row>
    <row r="1298">
      <c r="A1298" s="2" t="s">
        <v>275</v>
      </c>
      <c r="B1298" s="2" t="s">
        <v>380</v>
      </c>
      <c r="C1298" s="3" t="str">
        <f t="shared" si="110"/>
        <v>LPB YSC 2022</v>
      </c>
      <c r="D1298" s="3" t="s">
        <v>1871</v>
      </c>
      <c r="E1298" s="3" t="s">
        <v>2638</v>
      </c>
      <c r="F1298" s="3" t="s">
        <v>2639</v>
      </c>
      <c r="G1298" s="3">
        <v>2.0</v>
      </c>
      <c r="H1298" s="3" t="s">
        <v>19</v>
      </c>
      <c r="I1298" s="3" t="s">
        <v>19</v>
      </c>
      <c r="J1298" s="8">
        <v>7.0</v>
      </c>
      <c r="K1298" s="8">
        <v>7.0</v>
      </c>
      <c r="L1298" s="5" t="s">
        <v>25</v>
      </c>
    </row>
    <row r="1299">
      <c r="A1299" s="2" t="s">
        <v>275</v>
      </c>
      <c r="B1299" s="2" t="s">
        <v>380</v>
      </c>
      <c r="C1299" s="3" t="str">
        <f t="shared" si="110"/>
        <v>LPB YSC 2022</v>
      </c>
      <c r="D1299" s="3" t="s">
        <v>1871</v>
      </c>
      <c r="E1299" s="3" t="s">
        <v>2640</v>
      </c>
      <c r="F1299" s="3" t="s">
        <v>2641</v>
      </c>
      <c r="G1299" s="3">
        <v>1.0</v>
      </c>
      <c r="H1299" s="3" t="s">
        <v>18</v>
      </c>
      <c r="I1299" s="2"/>
      <c r="J1299" s="8">
        <v>10.0</v>
      </c>
      <c r="K1299" s="6"/>
      <c r="L1299" s="5" t="s">
        <v>20</v>
      </c>
    </row>
    <row r="1300">
      <c r="A1300" s="2" t="s">
        <v>275</v>
      </c>
      <c r="B1300" s="2" t="s">
        <v>380</v>
      </c>
      <c r="C1300" s="3" t="str">
        <f t="shared" si="110"/>
        <v>LPB YSC 2022</v>
      </c>
      <c r="D1300" s="3" t="s">
        <v>1871</v>
      </c>
      <c r="E1300" s="3" t="s">
        <v>2642</v>
      </c>
      <c r="F1300" s="3" t="s">
        <v>2643</v>
      </c>
      <c r="G1300" s="3">
        <v>2.0</v>
      </c>
      <c r="H1300" s="3" t="s">
        <v>18</v>
      </c>
      <c r="I1300" s="3" t="s">
        <v>18</v>
      </c>
      <c r="J1300" s="8">
        <v>11.0</v>
      </c>
      <c r="K1300" s="8">
        <v>11.0</v>
      </c>
      <c r="L1300" s="5" t="s">
        <v>20</v>
      </c>
    </row>
    <row r="1301">
      <c r="A1301" s="2" t="s">
        <v>275</v>
      </c>
      <c r="B1301" s="2" t="s">
        <v>380</v>
      </c>
      <c r="C1301" s="3" t="str">
        <f t="shared" si="110"/>
        <v>LPB YSC 2022</v>
      </c>
      <c r="D1301" s="3" t="s">
        <v>1871</v>
      </c>
      <c r="E1301" s="3" t="s">
        <v>2644</v>
      </c>
      <c r="F1301" s="3" t="s">
        <v>2645</v>
      </c>
      <c r="G1301" s="3">
        <v>2.0</v>
      </c>
      <c r="H1301" s="3" t="s">
        <v>18</v>
      </c>
      <c r="I1301" s="3" t="s">
        <v>18</v>
      </c>
      <c r="J1301" s="8">
        <v>10.0</v>
      </c>
      <c r="K1301" s="8">
        <v>10.0</v>
      </c>
      <c r="L1301" s="5" t="s">
        <v>20</v>
      </c>
    </row>
    <row r="1302">
      <c r="A1302" s="2" t="s">
        <v>275</v>
      </c>
      <c r="B1302" s="2" t="s">
        <v>380</v>
      </c>
      <c r="C1302" s="3" t="str">
        <f t="shared" si="110"/>
        <v>LPB YSC 2022</v>
      </c>
      <c r="D1302" s="3" t="s">
        <v>1871</v>
      </c>
      <c r="E1302" s="3" t="s">
        <v>2646</v>
      </c>
      <c r="F1302" s="3" t="s">
        <v>2647</v>
      </c>
      <c r="G1302" s="3">
        <v>2.0</v>
      </c>
      <c r="H1302" s="3" t="s">
        <v>18</v>
      </c>
      <c r="I1302" s="3" t="s">
        <v>19</v>
      </c>
      <c r="J1302" s="8">
        <v>10.0</v>
      </c>
      <c r="K1302" s="8">
        <v>10.0</v>
      </c>
      <c r="L1302" s="5" t="s">
        <v>20</v>
      </c>
    </row>
    <row r="1303">
      <c r="A1303" s="2" t="s">
        <v>275</v>
      </c>
      <c r="B1303" s="2" t="s">
        <v>380</v>
      </c>
      <c r="C1303" s="3" t="str">
        <f t="shared" si="110"/>
        <v>LPB YSC 2022</v>
      </c>
      <c r="D1303" s="3" t="s">
        <v>1871</v>
      </c>
      <c r="E1303" s="3" t="s">
        <v>2648</v>
      </c>
      <c r="F1303" s="3" t="s">
        <v>2649</v>
      </c>
      <c r="G1303" s="3">
        <v>2.0</v>
      </c>
      <c r="H1303" s="3" t="s">
        <v>18</v>
      </c>
      <c r="I1303" s="3" t="s">
        <v>18</v>
      </c>
      <c r="J1303" s="8">
        <v>11.0</v>
      </c>
      <c r="K1303" s="8">
        <v>11.0</v>
      </c>
      <c r="L1303" s="5" t="s">
        <v>20</v>
      </c>
    </row>
    <row r="1304">
      <c r="A1304" s="2" t="s">
        <v>275</v>
      </c>
      <c r="B1304" s="2" t="s">
        <v>380</v>
      </c>
      <c r="C1304" s="3" t="str">
        <f t="shared" si="110"/>
        <v>LPB YSC 2022</v>
      </c>
      <c r="D1304" s="3" t="s">
        <v>1871</v>
      </c>
      <c r="E1304" s="3" t="s">
        <v>2650</v>
      </c>
      <c r="F1304" s="3" t="s">
        <v>2651</v>
      </c>
      <c r="G1304" s="3">
        <v>2.0</v>
      </c>
      <c r="H1304" s="3" t="s">
        <v>18</v>
      </c>
      <c r="I1304" s="3" t="s">
        <v>18</v>
      </c>
      <c r="J1304" s="8">
        <v>10.0</v>
      </c>
      <c r="K1304" s="8">
        <v>10.0</v>
      </c>
      <c r="L1304" s="5" t="s">
        <v>20</v>
      </c>
    </row>
    <row r="1305">
      <c r="A1305" s="2" t="s">
        <v>275</v>
      </c>
      <c r="B1305" s="2" t="s">
        <v>380</v>
      </c>
      <c r="C1305" s="3" t="str">
        <f t="shared" si="110"/>
        <v>LPB YSC 2022</v>
      </c>
      <c r="D1305" s="3" t="s">
        <v>1871</v>
      </c>
      <c r="E1305" s="3" t="s">
        <v>2652</v>
      </c>
      <c r="F1305" s="3" t="s">
        <v>2653</v>
      </c>
      <c r="G1305" s="3">
        <v>2.0</v>
      </c>
      <c r="H1305" s="3" t="s">
        <v>18</v>
      </c>
      <c r="I1305" s="3" t="s">
        <v>18</v>
      </c>
      <c r="J1305" s="8">
        <v>11.0</v>
      </c>
      <c r="K1305" s="8">
        <v>11.0</v>
      </c>
      <c r="L1305" s="5" t="s">
        <v>20</v>
      </c>
    </row>
    <row r="1306">
      <c r="A1306" s="2" t="s">
        <v>275</v>
      </c>
      <c r="B1306" s="2" t="s">
        <v>380</v>
      </c>
      <c r="C1306" s="3" t="str">
        <f t="shared" si="110"/>
        <v>LPB YSC 2022</v>
      </c>
      <c r="D1306" s="3" t="s">
        <v>1871</v>
      </c>
      <c r="E1306" s="3" t="s">
        <v>2654</v>
      </c>
      <c r="F1306" s="3" t="s">
        <v>2655</v>
      </c>
      <c r="G1306" s="3">
        <v>2.0</v>
      </c>
      <c r="H1306" s="3" t="s">
        <v>18</v>
      </c>
      <c r="I1306" s="3" t="s">
        <v>18</v>
      </c>
      <c r="J1306" s="8">
        <v>10.0</v>
      </c>
      <c r="K1306" s="8">
        <v>10.0</v>
      </c>
      <c r="L1306" s="5" t="s">
        <v>20</v>
      </c>
    </row>
    <row r="1307">
      <c r="A1307" s="2" t="s">
        <v>275</v>
      </c>
      <c r="B1307" s="2" t="s">
        <v>380</v>
      </c>
      <c r="C1307" s="3" t="str">
        <f t="shared" si="110"/>
        <v>LPB YSC 2022</v>
      </c>
      <c r="D1307" s="3" t="s">
        <v>1871</v>
      </c>
      <c r="E1307" s="3" t="s">
        <v>2656</v>
      </c>
      <c r="F1307" s="3" t="s">
        <v>2657</v>
      </c>
      <c r="G1307" s="3">
        <v>2.0</v>
      </c>
      <c r="H1307" s="3" t="s">
        <v>18</v>
      </c>
      <c r="I1307" s="3" t="s">
        <v>18</v>
      </c>
      <c r="J1307" s="8">
        <v>9.0</v>
      </c>
      <c r="K1307" s="8">
        <v>9.0</v>
      </c>
      <c r="L1307" s="5" t="s">
        <v>25</v>
      </c>
    </row>
    <row r="1308">
      <c r="A1308" s="2" t="s">
        <v>275</v>
      </c>
      <c r="B1308" s="2" t="s">
        <v>380</v>
      </c>
      <c r="C1308" s="3" t="str">
        <f t="shared" si="110"/>
        <v>LPB YSC 2022</v>
      </c>
      <c r="D1308" s="3" t="s">
        <v>1871</v>
      </c>
      <c r="E1308" s="3" t="s">
        <v>2658</v>
      </c>
      <c r="F1308" s="3" t="s">
        <v>2659</v>
      </c>
      <c r="G1308" s="3">
        <v>1.0</v>
      </c>
      <c r="H1308" s="3" t="s">
        <v>19</v>
      </c>
      <c r="I1308" s="2"/>
      <c r="J1308" s="8">
        <v>11.0</v>
      </c>
      <c r="K1308" s="6"/>
      <c r="L1308" s="5" t="s">
        <v>20</v>
      </c>
    </row>
    <row r="1309">
      <c r="A1309" s="2" t="s">
        <v>275</v>
      </c>
      <c r="B1309" s="2" t="s">
        <v>380</v>
      </c>
      <c r="C1309" s="3" t="str">
        <f t="shared" si="110"/>
        <v>LPB YSC 2022</v>
      </c>
      <c r="D1309" s="3" t="s">
        <v>1871</v>
      </c>
      <c r="E1309" s="3" t="s">
        <v>2660</v>
      </c>
      <c r="F1309" s="3" t="s">
        <v>2661</v>
      </c>
      <c r="G1309" s="3">
        <v>2.0</v>
      </c>
      <c r="H1309" s="3" t="s">
        <v>19</v>
      </c>
      <c r="I1309" s="3" t="s">
        <v>19</v>
      </c>
      <c r="J1309" s="8">
        <v>10.0</v>
      </c>
      <c r="K1309" s="8">
        <v>10.0</v>
      </c>
      <c r="L1309" s="5" t="s">
        <v>20</v>
      </c>
    </row>
    <row r="1310">
      <c r="A1310" s="2" t="s">
        <v>275</v>
      </c>
      <c r="B1310" s="2" t="s">
        <v>380</v>
      </c>
      <c r="C1310" s="3" t="str">
        <f t="shared" si="110"/>
        <v>LPB YSC 2022</v>
      </c>
      <c r="D1310" s="3" t="s">
        <v>1871</v>
      </c>
      <c r="E1310" s="3" t="s">
        <v>2662</v>
      </c>
      <c r="F1310" s="3" t="s">
        <v>2663</v>
      </c>
      <c r="G1310" s="3">
        <v>2.0</v>
      </c>
      <c r="H1310" s="3" t="s">
        <v>18</v>
      </c>
      <c r="I1310" s="3" t="s">
        <v>18</v>
      </c>
      <c r="J1310" s="8">
        <v>10.0</v>
      </c>
      <c r="K1310" s="8">
        <v>10.0</v>
      </c>
      <c r="L1310" s="5" t="s">
        <v>20</v>
      </c>
    </row>
    <row r="1311">
      <c r="A1311" s="2" t="s">
        <v>275</v>
      </c>
      <c r="B1311" s="2" t="s">
        <v>380</v>
      </c>
      <c r="C1311" s="3" t="str">
        <f t="shared" si="110"/>
        <v>LPB YSC 2022</v>
      </c>
      <c r="D1311" s="3" t="s">
        <v>1871</v>
      </c>
      <c r="E1311" s="3" t="s">
        <v>2664</v>
      </c>
      <c r="F1311" s="3" t="s">
        <v>2665</v>
      </c>
      <c r="G1311" s="3">
        <v>2.0</v>
      </c>
      <c r="H1311" s="3" t="s">
        <v>19</v>
      </c>
      <c r="I1311" s="3" t="s">
        <v>18</v>
      </c>
      <c r="J1311" s="8">
        <v>11.0</v>
      </c>
      <c r="K1311" s="8">
        <v>11.0</v>
      </c>
      <c r="L1311" s="5" t="s">
        <v>20</v>
      </c>
    </row>
    <row r="1312">
      <c r="A1312" s="2" t="s">
        <v>275</v>
      </c>
      <c r="B1312" s="2" t="s">
        <v>380</v>
      </c>
      <c r="C1312" s="3" t="str">
        <f t="shared" si="110"/>
        <v>LPB YSC 2022</v>
      </c>
      <c r="D1312" s="3" t="s">
        <v>1871</v>
      </c>
      <c r="E1312" s="3" t="s">
        <v>2666</v>
      </c>
      <c r="F1312" s="3" t="s">
        <v>2667</v>
      </c>
      <c r="G1312" s="3">
        <v>2.0</v>
      </c>
      <c r="H1312" s="3" t="s">
        <v>18</v>
      </c>
      <c r="I1312" s="3" t="s">
        <v>18</v>
      </c>
      <c r="J1312" s="8">
        <v>11.0</v>
      </c>
      <c r="K1312" s="8">
        <v>11.0</v>
      </c>
      <c r="L1312" s="5" t="s">
        <v>20</v>
      </c>
    </row>
    <row r="1313">
      <c r="A1313" s="2" t="s">
        <v>404</v>
      </c>
      <c r="B1313" s="2" t="s">
        <v>13</v>
      </c>
      <c r="C1313" s="3" t="str">
        <f t="shared" ref="C1313:C1318" si="111">UPPER("lpb aceh 2023")</f>
        <v>LPB ACEH 2023</v>
      </c>
      <c r="D1313" s="3" t="s">
        <v>1871</v>
      </c>
      <c r="E1313" s="3" t="s">
        <v>2668</v>
      </c>
      <c r="F1313" s="3" t="s">
        <v>2669</v>
      </c>
      <c r="G1313" s="3">
        <v>2.0</v>
      </c>
      <c r="H1313" s="3" t="s">
        <v>19</v>
      </c>
      <c r="I1313" s="3" t="s">
        <v>19</v>
      </c>
      <c r="J1313" s="8">
        <v>10.0</v>
      </c>
      <c r="K1313" s="3">
        <v>11.0</v>
      </c>
      <c r="L1313" s="5" t="s">
        <v>20</v>
      </c>
    </row>
    <row r="1314">
      <c r="A1314" s="2" t="s">
        <v>404</v>
      </c>
      <c r="B1314" s="2" t="s">
        <v>13</v>
      </c>
      <c r="C1314" s="3" t="str">
        <f t="shared" si="111"/>
        <v>LPB ACEH 2023</v>
      </c>
      <c r="D1314" s="3" t="s">
        <v>1871</v>
      </c>
      <c r="E1314" s="3" t="s">
        <v>2670</v>
      </c>
      <c r="F1314" s="3" t="s">
        <v>2671</v>
      </c>
      <c r="G1314" s="3">
        <v>2.0</v>
      </c>
      <c r="H1314" s="3" t="s">
        <v>18</v>
      </c>
      <c r="I1314" s="3" t="s">
        <v>19</v>
      </c>
      <c r="J1314" s="8">
        <v>11.0</v>
      </c>
      <c r="K1314" s="3">
        <v>12.0</v>
      </c>
      <c r="L1314" s="5" t="s">
        <v>20</v>
      </c>
    </row>
    <row r="1315">
      <c r="A1315" s="2" t="s">
        <v>404</v>
      </c>
      <c r="B1315" s="2" t="s">
        <v>13</v>
      </c>
      <c r="C1315" s="3" t="str">
        <f t="shared" si="111"/>
        <v>LPB ACEH 2023</v>
      </c>
      <c r="D1315" s="3" t="s">
        <v>1871</v>
      </c>
      <c r="E1315" s="3" t="s">
        <v>2672</v>
      </c>
      <c r="F1315" s="3" t="s">
        <v>2673</v>
      </c>
      <c r="G1315" s="3">
        <v>2.0</v>
      </c>
      <c r="H1315" s="3" t="s">
        <v>18</v>
      </c>
      <c r="I1315" s="3" t="s">
        <v>18</v>
      </c>
      <c r="J1315" s="8">
        <v>10.0</v>
      </c>
      <c r="K1315" s="3">
        <v>11.0</v>
      </c>
      <c r="L1315" s="5" t="s">
        <v>20</v>
      </c>
    </row>
    <row r="1316">
      <c r="A1316" s="2" t="s">
        <v>404</v>
      </c>
      <c r="B1316" s="2" t="s">
        <v>13</v>
      </c>
      <c r="C1316" s="3" t="str">
        <f t="shared" si="111"/>
        <v>LPB ACEH 2023</v>
      </c>
      <c r="D1316" s="3" t="s">
        <v>1871</v>
      </c>
      <c r="E1316" s="3" t="s">
        <v>2674</v>
      </c>
      <c r="F1316" s="3" t="s">
        <v>2675</v>
      </c>
      <c r="G1316" s="3">
        <v>2.0</v>
      </c>
      <c r="H1316" s="3" t="s">
        <v>18</v>
      </c>
      <c r="I1316" s="3" t="s">
        <v>18</v>
      </c>
      <c r="J1316" s="8">
        <v>10.0</v>
      </c>
      <c r="K1316" s="3">
        <v>11.0</v>
      </c>
      <c r="L1316" s="5" t="s">
        <v>20</v>
      </c>
    </row>
    <row r="1317">
      <c r="A1317" s="2" t="s">
        <v>404</v>
      </c>
      <c r="B1317" s="2" t="s">
        <v>13</v>
      </c>
      <c r="C1317" s="3" t="str">
        <f t="shared" si="111"/>
        <v>LPB ACEH 2023</v>
      </c>
      <c r="D1317" s="3" t="s">
        <v>1871</v>
      </c>
      <c r="E1317" s="3" t="s">
        <v>2676</v>
      </c>
      <c r="F1317" s="3" t="s">
        <v>2677</v>
      </c>
      <c r="G1317" s="3">
        <v>2.0</v>
      </c>
      <c r="H1317" s="3" t="s">
        <v>18</v>
      </c>
      <c r="I1317" s="3" t="s">
        <v>18</v>
      </c>
      <c r="J1317" s="8">
        <v>11.0</v>
      </c>
      <c r="K1317" s="3">
        <v>11.0</v>
      </c>
      <c r="L1317" s="5" t="s">
        <v>20</v>
      </c>
    </row>
    <row r="1318">
      <c r="A1318" s="2" t="s">
        <v>404</v>
      </c>
      <c r="B1318" s="2" t="s">
        <v>13</v>
      </c>
      <c r="C1318" s="3" t="str">
        <f t="shared" si="111"/>
        <v>LPB ACEH 2023</v>
      </c>
      <c r="D1318" s="3" t="s">
        <v>1871</v>
      </c>
      <c r="E1318" s="3" t="s">
        <v>2678</v>
      </c>
      <c r="F1318" s="3" t="s">
        <v>2679</v>
      </c>
      <c r="G1318" s="3">
        <v>2.0</v>
      </c>
      <c r="H1318" s="3" t="s">
        <v>19</v>
      </c>
      <c r="I1318" s="3" t="s">
        <v>18</v>
      </c>
      <c r="J1318" s="8">
        <v>11.0</v>
      </c>
      <c r="K1318" s="3">
        <v>12.0</v>
      </c>
      <c r="L1318" s="5" t="s">
        <v>20</v>
      </c>
    </row>
    <row r="1319">
      <c r="A1319" s="2" t="s">
        <v>404</v>
      </c>
      <c r="B1319" s="9" t="s">
        <v>413</v>
      </c>
      <c r="C1319" s="3" t="str">
        <f t="shared" ref="C1319:C1342" si="112">UPPER("lpb jawa tengah 2023")</f>
        <v>LPB JAWA TENGAH 2023</v>
      </c>
      <c r="D1319" s="3" t="s">
        <v>1871</v>
      </c>
      <c r="E1319" s="3" t="s">
        <v>2680</v>
      </c>
      <c r="F1319" s="3" t="s">
        <v>2681</v>
      </c>
      <c r="G1319" s="3">
        <v>2.0</v>
      </c>
      <c r="H1319" s="3" t="s">
        <v>18</v>
      </c>
      <c r="I1319" s="3" t="s">
        <v>18</v>
      </c>
      <c r="J1319" s="8">
        <v>11.0</v>
      </c>
      <c r="K1319" s="3">
        <v>12.0</v>
      </c>
      <c r="L1319" s="5" t="s">
        <v>20</v>
      </c>
    </row>
    <row r="1320">
      <c r="A1320" s="2" t="s">
        <v>404</v>
      </c>
      <c r="B1320" s="9" t="s">
        <v>413</v>
      </c>
      <c r="C1320" s="3" t="str">
        <f t="shared" si="112"/>
        <v>LPB JAWA TENGAH 2023</v>
      </c>
      <c r="D1320" s="3" t="s">
        <v>1871</v>
      </c>
      <c r="E1320" s="3" t="s">
        <v>2682</v>
      </c>
      <c r="F1320" s="3" t="s">
        <v>2683</v>
      </c>
      <c r="G1320" s="3">
        <v>2.0</v>
      </c>
      <c r="H1320" s="3" t="s">
        <v>18</v>
      </c>
      <c r="I1320" s="3" t="s">
        <v>18</v>
      </c>
      <c r="J1320" s="8">
        <v>10.0</v>
      </c>
      <c r="K1320" s="3">
        <v>11.0</v>
      </c>
      <c r="L1320" s="5" t="s">
        <v>20</v>
      </c>
    </row>
    <row r="1321">
      <c r="A1321" s="2" t="s">
        <v>404</v>
      </c>
      <c r="B1321" s="9" t="s">
        <v>413</v>
      </c>
      <c r="C1321" s="3" t="str">
        <f t="shared" si="112"/>
        <v>LPB JAWA TENGAH 2023</v>
      </c>
      <c r="D1321" s="3" t="s">
        <v>1871</v>
      </c>
      <c r="E1321" s="3" t="s">
        <v>2684</v>
      </c>
      <c r="F1321" s="3" t="s">
        <v>2685</v>
      </c>
      <c r="G1321" s="3">
        <v>2.0</v>
      </c>
      <c r="H1321" s="3" t="s">
        <v>18</v>
      </c>
      <c r="I1321" s="3" t="s">
        <v>18</v>
      </c>
      <c r="J1321" s="8">
        <v>11.0</v>
      </c>
      <c r="K1321" s="3">
        <v>12.0</v>
      </c>
      <c r="L1321" s="5" t="s">
        <v>20</v>
      </c>
    </row>
    <row r="1322">
      <c r="A1322" s="2" t="s">
        <v>404</v>
      </c>
      <c r="B1322" s="9" t="s">
        <v>413</v>
      </c>
      <c r="C1322" s="3" t="str">
        <f t="shared" si="112"/>
        <v>LPB JAWA TENGAH 2023</v>
      </c>
      <c r="D1322" s="3" t="s">
        <v>1871</v>
      </c>
      <c r="E1322" s="3" t="s">
        <v>2686</v>
      </c>
      <c r="F1322" s="3" t="s">
        <v>2687</v>
      </c>
      <c r="G1322" s="3">
        <v>2.0</v>
      </c>
      <c r="H1322" s="3" t="s">
        <v>18</v>
      </c>
      <c r="I1322" s="3" t="s">
        <v>18</v>
      </c>
      <c r="J1322" s="8">
        <v>11.0</v>
      </c>
      <c r="K1322" s="3">
        <v>12.0</v>
      </c>
      <c r="L1322" s="5" t="s">
        <v>20</v>
      </c>
    </row>
    <row r="1323">
      <c r="A1323" s="2" t="s">
        <v>404</v>
      </c>
      <c r="B1323" s="9" t="s">
        <v>413</v>
      </c>
      <c r="C1323" s="3" t="str">
        <f t="shared" si="112"/>
        <v>LPB JAWA TENGAH 2023</v>
      </c>
      <c r="D1323" s="3" t="s">
        <v>1871</v>
      </c>
      <c r="E1323" s="3" t="s">
        <v>2688</v>
      </c>
      <c r="F1323" s="3" t="s">
        <v>2689</v>
      </c>
      <c r="G1323" s="3">
        <v>2.0</v>
      </c>
      <c r="H1323" s="3" t="s">
        <v>19</v>
      </c>
      <c r="I1323" s="3" t="s">
        <v>18</v>
      </c>
      <c r="J1323" s="8">
        <v>7.0</v>
      </c>
      <c r="K1323" s="3">
        <v>8.0</v>
      </c>
      <c r="L1323" s="5" t="s">
        <v>25</v>
      </c>
    </row>
    <row r="1324">
      <c r="A1324" s="2" t="s">
        <v>404</v>
      </c>
      <c r="B1324" s="9" t="s">
        <v>413</v>
      </c>
      <c r="C1324" s="3" t="str">
        <f t="shared" si="112"/>
        <v>LPB JAWA TENGAH 2023</v>
      </c>
      <c r="D1324" s="3" t="s">
        <v>1871</v>
      </c>
      <c r="E1324" s="3" t="s">
        <v>2690</v>
      </c>
      <c r="F1324" s="3" t="s">
        <v>2691</v>
      </c>
      <c r="G1324" s="3">
        <v>2.0</v>
      </c>
      <c r="H1324" s="3" t="s">
        <v>18</v>
      </c>
      <c r="I1324" s="3" t="s">
        <v>19</v>
      </c>
      <c r="J1324" s="8">
        <v>7.0</v>
      </c>
      <c r="K1324" s="3">
        <v>8.0</v>
      </c>
      <c r="L1324" s="5" t="s">
        <v>25</v>
      </c>
    </row>
    <row r="1325">
      <c r="A1325" s="2" t="s">
        <v>404</v>
      </c>
      <c r="B1325" s="9" t="s">
        <v>413</v>
      </c>
      <c r="C1325" s="3" t="str">
        <f t="shared" si="112"/>
        <v>LPB JAWA TENGAH 2023</v>
      </c>
      <c r="D1325" s="3" t="s">
        <v>1871</v>
      </c>
      <c r="E1325" s="3" t="s">
        <v>2692</v>
      </c>
      <c r="F1325" s="3" t="s">
        <v>2693</v>
      </c>
      <c r="G1325" s="3">
        <v>2.0</v>
      </c>
      <c r="H1325" s="3" t="s">
        <v>18</v>
      </c>
      <c r="I1325" s="3" t="s">
        <v>18</v>
      </c>
      <c r="J1325" s="8">
        <v>10.0</v>
      </c>
      <c r="K1325" s="3">
        <v>11.0</v>
      </c>
      <c r="L1325" s="5" t="s">
        <v>20</v>
      </c>
    </row>
    <row r="1326">
      <c r="A1326" s="2" t="s">
        <v>404</v>
      </c>
      <c r="B1326" s="9" t="s">
        <v>413</v>
      </c>
      <c r="C1326" s="3" t="str">
        <f t="shared" si="112"/>
        <v>LPB JAWA TENGAH 2023</v>
      </c>
      <c r="D1326" s="3" t="s">
        <v>1871</v>
      </c>
      <c r="E1326" s="3" t="s">
        <v>2694</v>
      </c>
      <c r="F1326" s="3" t="s">
        <v>2695</v>
      </c>
      <c r="G1326" s="3">
        <v>2.0</v>
      </c>
      <c r="H1326" s="3" t="s">
        <v>19</v>
      </c>
      <c r="I1326" s="3" t="s">
        <v>18</v>
      </c>
      <c r="J1326" s="8">
        <v>11.0</v>
      </c>
      <c r="K1326" s="3">
        <v>11.0</v>
      </c>
      <c r="L1326" s="5" t="s">
        <v>20</v>
      </c>
    </row>
    <row r="1327">
      <c r="A1327" s="2" t="s">
        <v>404</v>
      </c>
      <c r="B1327" s="9" t="s">
        <v>413</v>
      </c>
      <c r="C1327" s="3" t="str">
        <f t="shared" si="112"/>
        <v>LPB JAWA TENGAH 2023</v>
      </c>
      <c r="D1327" s="3" t="s">
        <v>1871</v>
      </c>
      <c r="E1327" s="3" t="s">
        <v>2696</v>
      </c>
      <c r="F1327" s="3" t="s">
        <v>2697</v>
      </c>
      <c r="G1327" s="3">
        <v>2.0</v>
      </c>
      <c r="H1327" s="3" t="s">
        <v>18</v>
      </c>
      <c r="I1327" s="3" t="s">
        <v>18</v>
      </c>
      <c r="J1327" s="8">
        <v>11.0</v>
      </c>
      <c r="K1327" s="3">
        <v>11.0</v>
      </c>
      <c r="L1327" s="5" t="s">
        <v>20</v>
      </c>
    </row>
    <row r="1328">
      <c r="A1328" s="2" t="s">
        <v>404</v>
      </c>
      <c r="B1328" s="9" t="s">
        <v>413</v>
      </c>
      <c r="C1328" s="3" t="str">
        <f t="shared" si="112"/>
        <v>LPB JAWA TENGAH 2023</v>
      </c>
      <c r="D1328" s="3" t="s">
        <v>1871</v>
      </c>
      <c r="E1328" s="3" t="s">
        <v>2698</v>
      </c>
      <c r="F1328" s="3" t="s">
        <v>2699</v>
      </c>
      <c r="G1328" s="3">
        <v>2.0</v>
      </c>
      <c r="H1328" s="3" t="s">
        <v>19</v>
      </c>
      <c r="I1328" s="3" t="s">
        <v>19</v>
      </c>
      <c r="J1328" s="8">
        <v>8.0</v>
      </c>
      <c r="K1328" s="3">
        <v>9.0</v>
      </c>
      <c r="L1328" s="5" t="s">
        <v>25</v>
      </c>
    </row>
    <row r="1329">
      <c r="A1329" s="2" t="s">
        <v>404</v>
      </c>
      <c r="B1329" s="9" t="s">
        <v>413</v>
      </c>
      <c r="C1329" s="3" t="str">
        <f t="shared" si="112"/>
        <v>LPB JAWA TENGAH 2023</v>
      </c>
      <c r="D1329" s="3" t="s">
        <v>1871</v>
      </c>
      <c r="E1329" s="3" t="s">
        <v>2700</v>
      </c>
      <c r="F1329" s="3" t="s">
        <v>2701</v>
      </c>
      <c r="G1329" s="3">
        <v>2.0</v>
      </c>
      <c r="H1329" s="3" t="s">
        <v>18</v>
      </c>
      <c r="I1329" s="3" t="s">
        <v>18</v>
      </c>
      <c r="J1329" s="8">
        <v>10.0</v>
      </c>
      <c r="K1329" s="3">
        <v>11.0</v>
      </c>
      <c r="L1329" s="5" t="s">
        <v>20</v>
      </c>
    </row>
    <row r="1330">
      <c r="A1330" s="2" t="s">
        <v>404</v>
      </c>
      <c r="B1330" s="9" t="s">
        <v>413</v>
      </c>
      <c r="C1330" s="3" t="str">
        <f t="shared" si="112"/>
        <v>LPB JAWA TENGAH 2023</v>
      </c>
      <c r="D1330" s="3" t="s">
        <v>1871</v>
      </c>
      <c r="E1330" s="3" t="s">
        <v>2702</v>
      </c>
      <c r="F1330" s="3" t="s">
        <v>2703</v>
      </c>
      <c r="G1330" s="3">
        <v>2.0</v>
      </c>
      <c r="H1330" s="3" t="s">
        <v>18</v>
      </c>
      <c r="I1330" s="3" t="s">
        <v>18</v>
      </c>
      <c r="J1330" s="8">
        <v>9.0</v>
      </c>
      <c r="K1330" s="3">
        <v>10.0</v>
      </c>
      <c r="L1330" s="5" t="s">
        <v>25</v>
      </c>
    </row>
    <row r="1331">
      <c r="A1331" s="2" t="s">
        <v>404</v>
      </c>
      <c r="B1331" s="9" t="s">
        <v>413</v>
      </c>
      <c r="C1331" s="3" t="str">
        <f t="shared" si="112"/>
        <v>LPB JAWA TENGAH 2023</v>
      </c>
      <c r="D1331" s="3" t="s">
        <v>1871</v>
      </c>
      <c r="E1331" s="3" t="s">
        <v>2704</v>
      </c>
      <c r="F1331" s="3" t="s">
        <v>2705</v>
      </c>
      <c r="G1331" s="3">
        <v>1.0</v>
      </c>
      <c r="H1331" s="3" t="s">
        <v>18</v>
      </c>
      <c r="I1331" s="2"/>
      <c r="J1331" s="8">
        <v>8.0</v>
      </c>
      <c r="K1331" s="2"/>
      <c r="L1331" s="5" t="s">
        <v>25</v>
      </c>
    </row>
    <row r="1332">
      <c r="A1332" s="2" t="s">
        <v>404</v>
      </c>
      <c r="B1332" s="9" t="s">
        <v>413</v>
      </c>
      <c r="C1332" s="3" t="str">
        <f t="shared" si="112"/>
        <v>LPB JAWA TENGAH 2023</v>
      </c>
      <c r="D1332" s="3" t="s">
        <v>1871</v>
      </c>
      <c r="E1332" s="3" t="s">
        <v>2706</v>
      </c>
      <c r="F1332" s="3" t="s">
        <v>2707</v>
      </c>
      <c r="G1332" s="3">
        <v>2.0</v>
      </c>
      <c r="H1332" s="3" t="s">
        <v>19</v>
      </c>
      <c r="I1332" s="3" t="s">
        <v>18</v>
      </c>
      <c r="J1332" s="8">
        <v>10.0</v>
      </c>
      <c r="K1332" s="3">
        <v>11.0</v>
      </c>
      <c r="L1332" s="5" t="s">
        <v>20</v>
      </c>
    </row>
    <row r="1333">
      <c r="A1333" s="2" t="s">
        <v>404</v>
      </c>
      <c r="B1333" s="9" t="s">
        <v>413</v>
      </c>
      <c r="C1333" s="3" t="str">
        <f t="shared" si="112"/>
        <v>LPB JAWA TENGAH 2023</v>
      </c>
      <c r="D1333" s="3" t="s">
        <v>1871</v>
      </c>
      <c r="E1333" s="3" t="s">
        <v>2708</v>
      </c>
      <c r="F1333" s="3" t="s">
        <v>2709</v>
      </c>
      <c r="G1333" s="3">
        <v>2.0</v>
      </c>
      <c r="H1333" s="3" t="s">
        <v>18</v>
      </c>
      <c r="I1333" s="3" t="s">
        <v>18</v>
      </c>
      <c r="J1333" s="8">
        <v>10.0</v>
      </c>
      <c r="K1333" s="3">
        <v>11.0</v>
      </c>
      <c r="L1333" s="5" t="s">
        <v>20</v>
      </c>
    </row>
    <row r="1334">
      <c r="A1334" s="2" t="s">
        <v>404</v>
      </c>
      <c r="B1334" s="9" t="s">
        <v>413</v>
      </c>
      <c r="C1334" s="3" t="str">
        <f t="shared" si="112"/>
        <v>LPB JAWA TENGAH 2023</v>
      </c>
      <c r="D1334" s="3" t="s">
        <v>1871</v>
      </c>
      <c r="E1334" s="3" t="s">
        <v>2710</v>
      </c>
      <c r="F1334" s="3" t="s">
        <v>2711</v>
      </c>
      <c r="G1334" s="3">
        <v>2.0</v>
      </c>
      <c r="H1334" s="3" t="s">
        <v>18</v>
      </c>
      <c r="I1334" s="3" t="s">
        <v>19</v>
      </c>
      <c r="J1334" s="8">
        <v>11.0</v>
      </c>
      <c r="K1334" s="3">
        <v>12.0</v>
      </c>
      <c r="L1334" s="5" t="s">
        <v>20</v>
      </c>
    </row>
    <row r="1335">
      <c r="A1335" s="2" t="s">
        <v>404</v>
      </c>
      <c r="B1335" s="9" t="s">
        <v>413</v>
      </c>
      <c r="C1335" s="3" t="str">
        <f t="shared" si="112"/>
        <v>LPB JAWA TENGAH 2023</v>
      </c>
      <c r="D1335" s="3" t="s">
        <v>1871</v>
      </c>
      <c r="E1335" s="3" t="s">
        <v>2712</v>
      </c>
      <c r="F1335" s="3" t="s">
        <v>2713</v>
      </c>
      <c r="G1335" s="3">
        <v>2.0</v>
      </c>
      <c r="H1335" s="3" t="s">
        <v>18</v>
      </c>
      <c r="I1335" s="3" t="s">
        <v>18</v>
      </c>
      <c r="J1335" s="8">
        <v>10.0</v>
      </c>
      <c r="K1335" s="3">
        <v>11.0</v>
      </c>
      <c r="L1335" s="5" t="s">
        <v>20</v>
      </c>
    </row>
    <row r="1336">
      <c r="A1336" s="2" t="s">
        <v>404</v>
      </c>
      <c r="B1336" s="9" t="s">
        <v>413</v>
      </c>
      <c r="C1336" s="3" t="str">
        <f t="shared" si="112"/>
        <v>LPB JAWA TENGAH 2023</v>
      </c>
      <c r="D1336" s="3" t="s">
        <v>1871</v>
      </c>
      <c r="E1336" s="3" t="s">
        <v>2714</v>
      </c>
      <c r="F1336" s="3" t="s">
        <v>2715</v>
      </c>
      <c r="G1336" s="3">
        <v>2.0</v>
      </c>
      <c r="H1336" s="3" t="s">
        <v>19</v>
      </c>
      <c r="I1336" s="3" t="s">
        <v>19</v>
      </c>
      <c r="J1336" s="8">
        <v>11.0</v>
      </c>
      <c r="K1336" s="3">
        <v>9.0</v>
      </c>
      <c r="L1336" s="5" t="s">
        <v>20</v>
      </c>
    </row>
    <row r="1337">
      <c r="A1337" s="2" t="s">
        <v>404</v>
      </c>
      <c r="B1337" s="9" t="s">
        <v>413</v>
      </c>
      <c r="C1337" s="3" t="str">
        <f t="shared" si="112"/>
        <v>LPB JAWA TENGAH 2023</v>
      </c>
      <c r="D1337" s="3" t="s">
        <v>1871</v>
      </c>
      <c r="E1337" s="3" t="s">
        <v>2716</v>
      </c>
      <c r="F1337" s="3" t="s">
        <v>2717</v>
      </c>
      <c r="G1337" s="3">
        <v>2.0</v>
      </c>
      <c r="H1337" s="3" t="s">
        <v>18</v>
      </c>
      <c r="I1337" s="3" t="s">
        <v>18</v>
      </c>
      <c r="J1337" s="8">
        <v>10.0</v>
      </c>
      <c r="K1337" s="3">
        <v>11.0</v>
      </c>
      <c r="L1337" s="5" t="s">
        <v>20</v>
      </c>
    </row>
    <row r="1338">
      <c r="A1338" s="2" t="s">
        <v>404</v>
      </c>
      <c r="B1338" s="9" t="s">
        <v>413</v>
      </c>
      <c r="C1338" s="3" t="str">
        <f t="shared" si="112"/>
        <v>LPB JAWA TENGAH 2023</v>
      </c>
      <c r="D1338" s="3" t="s">
        <v>1871</v>
      </c>
      <c r="E1338" s="3" t="s">
        <v>2718</v>
      </c>
      <c r="F1338" s="3" t="s">
        <v>2719</v>
      </c>
      <c r="G1338" s="3">
        <v>2.0</v>
      </c>
      <c r="H1338" s="3" t="s">
        <v>18</v>
      </c>
      <c r="I1338" s="3" t="s">
        <v>18</v>
      </c>
      <c r="J1338" s="8">
        <v>10.0</v>
      </c>
      <c r="K1338" s="3">
        <v>11.0</v>
      </c>
      <c r="L1338" s="5" t="s">
        <v>20</v>
      </c>
    </row>
    <row r="1339">
      <c r="A1339" s="2" t="s">
        <v>404</v>
      </c>
      <c r="B1339" s="9" t="s">
        <v>413</v>
      </c>
      <c r="C1339" s="3" t="str">
        <f t="shared" si="112"/>
        <v>LPB JAWA TENGAH 2023</v>
      </c>
      <c r="D1339" s="3" t="s">
        <v>1871</v>
      </c>
      <c r="E1339" s="3" t="s">
        <v>2720</v>
      </c>
      <c r="F1339" s="3" t="s">
        <v>2721</v>
      </c>
      <c r="G1339" s="3">
        <v>1.0</v>
      </c>
      <c r="H1339" s="3" t="s">
        <v>18</v>
      </c>
      <c r="I1339" s="2"/>
      <c r="J1339" s="8">
        <v>8.0</v>
      </c>
      <c r="K1339" s="2"/>
      <c r="L1339" s="5" t="s">
        <v>25</v>
      </c>
    </row>
    <row r="1340">
      <c r="A1340" s="2" t="s">
        <v>404</v>
      </c>
      <c r="B1340" s="9" t="s">
        <v>413</v>
      </c>
      <c r="C1340" s="3" t="str">
        <f t="shared" si="112"/>
        <v>LPB JAWA TENGAH 2023</v>
      </c>
      <c r="D1340" s="3" t="s">
        <v>1871</v>
      </c>
      <c r="E1340" s="3" t="s">
        <v>2722</v>
      </c>
      <c r="F1340" s="3" t="s">
        <v>2723</v>
      </c>
      <c r="G1340" s="3">
        <v>2.0</v>
      </c>
      <c r="H1340" s="3" t="s">
        <v>19</v>
      </c>
      <c r="I1340" s="3" t="s">
        <v>19</v>
      </c>
      <c r="J1340" s="8">
        <v>11.0</v>
      </c>
      <c r="K1340" s="3">
        <v>12.0</v>
      </c>
      <c r="L1340" s="5" t="s">
        <v>20</v>
      </c>
    </row>
    <row r="1341">
      <c r="A1341" s="2" t="s">
        <v>404</v>
      </c>
      <c r="B1341" s="9" t="s">
        <v>413</v>
      </c>
      <c r="C1341" s="3" t="str">
        <f t="shared" si="112"/>
        <v>LPB JAWA TENGAH 2023</v>
      </c>
      <c r="D1341" s="3" t="s">
        <v>1871</v>
      </c>
      <c r="E1341" s="3" t="s">
        <v>2724</v>
      </c>
      <c r="F1341" s="3" t="s">
        <v>2725</v>
      </c>
      <c r="G1341" s="3">
        <v>2.0</v>
      </c>
      <c r="H1341" s="3" t="s">
        <v>19</v>
      </c>
      <c r="I1341" s="3" t="s">
        <v>19</v>
      </c>
      <c r="J1341" s="8">
        <v>10.0</v>
      </c>
      <c r="K1341" s="3">
        <v>11.0</v>
      </c>
      <c r="L1341" s="5" t="s">
        <v>20</v>
      </c>
    </row>
    <row r="1342">
      <c r="A1342" s="2" t="s">
        <v>404</v>
      </c>
      <c r="B1342" s="9" t="s">
        <v>413</v>
      </c>
      <c r="C1342" s="3" t="str">
        <f t="shared" si="112"/>
        <v>LPB JAWA TENGAH 2023</v>
      </c>
      <c r="D1342" s="3" t="s">
        <v>1871</v>
      </c>
      <c r="E1342" s="3" t="s">
        <v>2726</v>
      </c>
      <c r="F1342" s="3" t="s">
        <v>2727</v>
      </c>
      <c r="G1342" s="3">
        <v>2.0</v>
      </c>
      <c r="H1342" s="3" t="s">
        <v>18</v>
      </c>
      <c r="I1342" s="3" t="s">
        <v>19</v>
      </c>
      <c r="J1342" s="8">
        <v>10.0</v>
      </c>
      <c r="K1342" s="3">
        <v>11.0</v>
      </c>
      <c r="L1342" s="5" t="s">
        <v>20</v>
      </c>
    </row>
    <row r="1343">
      <c r="A1343" s="2" t="s">
        <v>404</v>
      </c>
      <c r="B1343" s="2" t="s">
        <v>178</v>
      </c>
      <c r="C1343" s="3" t="str">
        <f t="shared" ref="C1343:C1352" si="113">UPPER("lpb sumsel 2023")</f>
        <v>LPB SUMSEL 2023</v>
      </c>
      <c r="D1343" s="3" t="s">
        <v>1871</v>
      </c>
      <c r="E1343" s="3" t="s">
        <v>2728</v>
      </c>
      <c r="F1343" s="3" t="s">
        <v>2729</v>
      </c>
      <c r="G1343" s="3">
        <v>2.0</v>
      </c>
      <c r="H1343" s="3" t="s">
        <v>18</v>
      </c>
      <c r="I1343" s="3" t="s">
        <v>18</v>
      </c>
      <c r="J1343" s="8">
        <v>11.0</v>
      </c>
      <c r="K1343" s="3">
        <v>12.0</v>
      </c>
      <c r="L1343" s="5" t="s">
        <v>20</v>
      </c>
    </row>
    <row r="1344">
      <c r="A1344" s="2" t="s">
        <v>404</v>
      </c>
      <c r="B1344" s="2" t="s">
        <v>178</v>
      </c>
      <c r="C1344" s="3" t="str">
        <f t="shared" si="113"/>
        <v>LPB SUMSEL 2023</v>
      </c>
      <c r="D1344" s="3" t="s">
        <v>1871</v>
      </c>
      <c r="E1344" s="3" t="s">
        <v>2730</v>
      </c>
      <c r="F1344" s="3" t="s">
        <v>2731</v>
      </c>
      <c r="G1344" s="3">
        <v>2.0</v>
      </c>
      <c r="H1344" s="3" t="s">
        <v>18</v>
      </c>
      <c r="I1344" s="3" t="s">
        <v>19</v>
      </c>
      <c r="J1344" s="8">
        <v>11.0</v>
      </c>
      <c r="K1344" s="3">
        <v>12.0</v>
      </c>
      <c r="L1344" s="5" t="s">
        <v>20</v>
      </c>
    </row>
    <row r="1345">
      <c r="A1345" s="2" t="s">
        <v>404</v>
      </c>
      <c r="B1345" s="2" t="s">
        <v>178</v>
      </c>
      <c r="C1345" s="3" t="str">
        <f t="shared" si="113"/>
        <v>LPB SUMSEL 2023</v>
      </c>
      <c r="D1345" s="3" t="s">
        <v>1871</v>
      </c>
      <c r="E1345" s="3" t="s">
        <v>2732</v>
      </c>
      <c r="F1345" s="3" t="s">
        <v>2733</v>
      </c>
      <c r="G1345" s="3">
        <v>2.0</v>
      </c>
      <c r="H1345" s="3" t="s">
        <v>19</v>
      </c>
      <c r="I1345" s="3" t="s">
        <v>18</v>
      </c>
      <c r="J1345" s="8">
        <v>10.0</v>
      </c>
      <c r="K1345" s="3">
        <v>11.0</v>
      </c>
      <c r="L1345" s="5" t="s">
        <v>20</v>
      </c>
    </row>
    <row r="1346">
      <c r="A1346" s="2" t="s">
        <v>404</v>
      </c>
      <c r="B1346" s="2" t="s">
        <v>178</v>
      </c>
      <c r="C1346" s="3" t="str">
        <f t="shared" si="113"/>
        <v>LPB SUMSEL 2023</v>
      </c>
      <c r="D1346" s="3" t="s">
        <v>1871</v>
      </c>
      <c r="E1346" s="3" t="s">
        <v>2734</v>
      </c>
      <c r="F1346" s="3" t="s">
        <v>2735</v>
      </c>
      <c r="G1346" s="3">
        <v>1.0</v>
      </c>
      <c r="H1346" s="3" t="s">
        <v>18</v>
      </c>
      <c r="I1346" s="2"/>
      <c r="J1346" s="8">
        <v>11.0</v>
      </c>
      <c r="K1346" s="2"/>
      <c r="L1346" s="5" t="s">
        <v>20</v>
      </c>
    </row>
    <row r="1347">
      <c r="A1347" s="2" t="s">
        <v>404</v>
      </c>
      <c r="B1347" s="2" t="s">
        <v>178</v>
      </c>
      <c r="C1347" s="3" t="str">
        <f t="shared" si="113"/>
        <v>LPB SUMSEL 2023</v>
      </c>
      <c r="D1347" s="3" t="s">
        <v>1871</v>
      </c>
      <c r="E1347" s="3" t="s">
        <v>2736</v>
      </c>
      <c r="F1347" s="3" t="s">
        <v>2737</v>
      </c>
      <c r="G1347" s="3">
        <v>2.0</v>
      </c>
      <c r="H1347" s="3" t="s">
        <v>18</v>
      </c>
      <c r="I1347" s="3" t="s">
        <v>18</v>
      </c>
      <c r="J1347" s="8">
        <v>11.0</v>
      </c>
      <c r="K1347" s="3">
        <v>12.0</v>
      </c>
      <c r="L1347" s="5" t="s">
        <v>20</v>
      </c>
    </row>
    <row r="1348">
      <c r="A1348" s="2" t="s">
        <v>404</v>
      </c>
      <c r="B1348" s="2" t="s">
        <v>178</v>
      </c>
      <c r="C1348" s="3" t="str">
        <f t="shared" si="113"/>
        <v>LPB SUMSEL 2023</v>
      </c>
      <c r="D1348" s="3" t="s">
        <v>1871</v>
      </c>
      <c r="E1348" s="3" t="s">
        <v>2738</v>
      </c>
      <c r="F1348" s="3" t="s">
        <v>2739</v>
      </c>
      <c r="G1348" s="3">
        <v>2.0</v>
      </c>
      <c r="H1348" s="3" t="s">
        <v>18</v>
      </c>
      <c r="I1348" s="3" t="s">
        <v>18</v>
      </c>
      <c r="J1348" s="8">
        <v>11.0</v>
      </c>
      <c r="K1348" s="3">
        <v>12.0</v>
      </c>
      <c r="L1348" s="5" t="s">
        <v>20</v>
      </c>
    </row>
    <row r="1349">
      <c r="A1349" s="2" t="s">
        <v>404</v>
      </c>
      <c r="B1349" s="2" t="s">
        <v>178</v>
      </c>
      <c r="C1349" s="3" t="str">
        <f t="shared" si="113"/>
        <v>LPB SUMSEL 2023</v>
      </c>
      <c r="D1349" s="3" t="s">
        <v>1871</v>
      </c>
      <c r="E1349" s="3" t="s">
        <v>2740</v>
      </c>
      <c r="F1349" s="3" t="s">
        <v>2741</v>
      </c>
      <c r="G1349" s="3">
        <v>2.0</v>
      </c>
      <c r="H1349" s="3" t="s">
        <v>18</v>
      </c>
      <c r="I1349" s="3" t="s">
        <v>19</v>
      </c>
      <c r="J1349" s="8">
        <v>11.0</v>
      </c>
      <c r="K1349" s="3">
        <v>10.0</v>
      </c>
      <c r="L1349" s="5" t="s">
        <v>20</v>
      </c>
    </row>
    <row r="1350">
      <c r="A1350" s="2" t="s">
        <v>404</v>
      </c>
      <c r="B1350" s="2" t="s">
        <v>178</v>
      </c>
      <c r="C1350" s="3" t="str">
        <f t="shared" si="113"/>
        <v>LPB SUMSEL 2023</v>
      </c>
      <c r="D1350" s="3" t="s">
        <v>1871</v>
      </c>
      <c r="E1350" s="3" t="s">
        <v>2742</v>
      </c>
      <c r="F1350" s="3" t="s">
        <v>2743</v>
      </c>
      <c r="G1350" s="3">
        <v>2.0</v>
      </c>
      <c r="H1350" s="3" t="s">
        <v>18</v>
      </c>
      <c r="I1350" s="3" t="s">
        <v>18</v>
      </c>
      <c r="J1350" s="8">
        <v>11.0</v>
      </c>
      <c r="K1350" s="3">
        <v>12.0</v>
      </c>
      <c r="L1350" s="5" t="s">
        <v>20</v>
      </c>
    </row>
    <row r="1351">
      <c r="A1351" s="2" t="s">
        <v>404</v>
      </c>
      <c r="B1351" s="2" t="s">
        <v>178</v>
      </c>
      <c r="C1351" s="3" t="str">
        <f t="shared" si="113"/>
        <v>LPB SUMSEL 2023</v>
      </c>
      <c r="D1351" s="3" t="s">
        <v>1871</v>
      </c>
      <c r="E1351" s="3" t="s">
        <v>2744</v>
      </c>
      <c r="F1351" s="3" t="s">
        <v>2745</v>
      </c>
      <c r="G1351" s="3">
        <v>2.0</v>
      </c>
      <c r="H1351" s="3" t="s">
        <v>18</v>
      </c>
      <c r="I1351" s="3" t="s">
        <v>18</v>
      </c>
      <c r="J1351" s="8">
        <v>11.0</v>
      </c>
      <c r="K1351" s="3">
        <v>12.0</v>
      </c>
      <c r="L1351" s="5" t="s">
        <v>20</v>
      </c>
    </row>
    <row r="1352">
      <c r="A1352" s="2" t="s">
        <v>404</v>
      </c>
      <c r="B1352" s="2" t="s">
        <v>178</v>
      </c>
      <c r="C1352" s="3" t="str">
        <f t="shared" si="113"/>
        <v>LPB SUMSEL 2023</v>
      </c>
      <c r="D1352" s="3" t="s">
        <v>1871</v>
      </c>
      <c r="E1352" s="3" t="s">
        <v>2746</v>
      </c>
      <c r="F1352" s="3" t="s">
        <v>2747</v>
      </c>
      <c r="G1352" s="3">
        <v>2.0</v>
      </c>
      <c r="H1352" s="3" t="s">
        <v>18</v>
      </c>
      <c r="I1352" s="3" t="s">
        <v>18</v>
      </c>
      <c r="J1352" s="8">
        <v>10.0</v>
      </c>
      <c r="K1352" s="3">
        <v>11.0</v>
      </c>
      <c r="L1352" s="5" t="s">
        <v>20</v>
      </c>
    </row>
    <row r="1353">
      <c r="A1353" s="2" t="s">
        <v>404</v>
      </c>
      <c r="B1353" s="2" t="s">
        <v>78</v>
      </c>
      <c r="C1353" s="3" t="str">
        <f t="shared" ref="C1353:C1367" si="114">UPPER("lpb dki 2023")</f>
        <v>LPB DKI 2023</v>
      </c>
      <c r="D1353" s="3" t="s">
        <v>1871</v>
      </c>
      <c r="E1353" s="3" t="s">
        <v>2748</v>
      </c>
      <c r="F1353" s="3" t="s">
        <v>2749</v>
      </c>
      <c r="G1353" s="3">
        <v>2.0</v>
      </c>
      <c r="H1353" s="3" t="s">
        <v>19</v>
      </c>
      <c r="I1353" s="3" t="s">
        <v>19</v>
      </c>
      <c r="J1353" s="8">
        <v>10.0</v>
      </c>
      <c r="K1353" s="3">
        <v>11.0</v>
      </c>
      <c r="L1353" s="5" t="s">
        <v>20</v>
      </c>
    </row>
    <row r="1354">
      <c r="A1354" s="2" t="s">
        <v>404</v>
      </c>
      <c r="B1354" s="2" t="s">
        <v>78</v>
      </c>
      <c r="C1354" s="3" t="str">
        <f t="shared" si="114"/>
        <v>LPB DKI 2023</v>
      </c>
      <c r="D1354" s="3" t="s">
        <v>1871</v>
      </c>
      <c r="E1354" s="3" t="s">
        <v>2750</v>
      </c>
      <c r="F1354" s="3" t="s">
        <v>2751</v>
      </c>
      <c r="G1354" s="3">
        <v>1.0</v>
      </c>
      <c r="H1354" s="3" t="s">
        <v>18</v>
      </c>
      <c r="I1354" s="2"/>
      <c r="J1354" s="8">
        <v>11.0</v>
      </c>
      <c r="K1354" s="2"/>
      <c r="L1354" s="5" t="s">
        <v>20</v>
      </c>
    </row>
    <row r="1355">
      <c r="A1355" s="2" t="s">
        <v>404</v>
      </c>
      <c r="B1355" s="2" t="s">
        <v>78</v>
      </c>
      <c r="C1355" s="3" t="str">
        <f t="shared" si="114"/>
        <v>LPB DKI 2023</v>
      </c>
      <c r="D1355" s="3" t="s">
        <v>1871</v>
      </c>
      <c r="E1355" s="3" t="s">
        <v>2752</v>
      </c>
      <c r="F1355" s="3" t="s">
        <v>2753</v>
      </c>
      <c r="G1355" s="3">
        <v>1.0</v>
      </c>
      <c r="H1355" s="3" t="s">
        <v>18</v>
      </c>
      <c r="I1355" s="2"/>
      <c r="J1355" s="8">
        <v>11.0</v>
      </c>
      <c r="K1355" s="2"/>
      <c r="L1355" s="5" t="s">
        <v>20</v>
      </c>
    </row>
    <row r="1356">
      <c r="A1356" s="2" t="s">
        <v>404</v>
      </c>
      <c r="B1356" s="2" t="s">
        <v>78</v>
      </c>
      <c r="C1356" s="3" t="str">
        <f t="shared" si="114"/>
        <v>LPB DKI 2023</v>
      </c>
      <c r="D1356" s="3" t="s">
        <v>1871</v>
      </c>
      <c r="E1356" s="3" t="s">
        <v>2754</v>
      </c>
      <c r="F1356" s="3" t="s">
        <v>2755</v>
      </c>
      <c r="G1356" s="3">
        <v>1.0</v>
      </c>
      <c r="H1356" s="3" t="s">
        <v>18</v>
      </c>
      <c r="I1356" s="2"/>
      <c r="J1356" s="8">
        <v>11.0</v>
      </c>
      <c r="K1356" s="2"/>
      <c r="L1356" s="5" t="s">
        <v>20</v>
      </c>
    </row>
    <row r="1357">
      <c r="A1357" s="2" t="s">
        <v>404</v>
      </c>
      <c r="B1357" s="2" t="s">
        <v>78</v>
      </c>
      <c r="C1357" s="3" t="str">
        <f t="shared" si="114"/>
        <v>LPB DKI 2023</v>
      </c>
      <c r="D1357" s="3" t="s">
        <v>1871</v>
      </c>
      <c r="E1357" s="3" t="s">
        <v>2756</v>
      </c>
      <c r="F1357" s="3" t="s">
        <v>2757</v>
      </c>
      <c r="G1357" s="3">
        <v>2.0</v>
      </c>
      <c r="H1357" s="3" t="s">
        <v>19</v>
      </c>
      <c r="I1357" s="3" t="s">
        <v>19</v>
      </c>
      <c r="J1357" s="8">
        <v>11.0</v>
      </c>
      <c r="K1357" s="3">
        <v>12.0</v>
      </c>
      <c r="L1357" s="5" t="s">
        <v>20</v>
      </c>
    </row>
    <row r="1358">
      <c r="A1358" s="2" t="s">
        <v>404</v>
      </c>
      <c r="B1358" s="2" t="s">
        <v>78</v>
      </c>
      <c r="C1358" s="3" t="str">
        <f t="shared" si="114"/>
        <v>LPB DKI 2023</v>
      </c>
      <c r="D1358" s="3" t="s">
        <v>1871</v>
      </c>
      <c r="E1358" s="3" t="s">
        <v>2758</v>
      </c>
      <c r="F1358" s="3" t="s">
        <v>2759</v>
      </c>
      <c r="G1358" s="3">
        <v>2.0</v>
      </c>
      <c r="H1358" s="3" t="s">
        <v>18</v>
      </c>
      <c r="I1358" s="3" t="s">
        <v>19</v>
      </c>
      <c r="J1358" s="8">
        <v>11.0</v>
      </c>
      <c r="K1358" s="3">
        <v>12.0</v>
      </c>
      <c r="L1358" s="5" t="s">
        <v>20</v>
      </c>
    </row>
    <row r="1359">
      <c r="A1359" s="2" t="s">
        <v>404</v>
      </c>
      <c r="B1359" s="2" t="s">
        <v>78</v>
      </c>
      <c r="C1359" s="3" t="str">
        <f t="shared" si="114"/>
        <v>LPB DKI 2023</v>
      </c>
      <c r="D1359" s="3" t="s">
        <v>1871</v>
      </c>
      <c r="E1359" s="3" t="s">
        <v>2760</v>
      </c>
      <c r="F1359" s="3" t="s">
        <v>2761</v>
      </c>
      <c r="G1359" s="3">
        <v>2.0</v>
      </c>
      <c r="H1359" s="3" t="s">
        <v>19</v>
      </c>
      <c r="I1359" s="3" t="s">
        <v>19</v>
      </c>
      <c r="J1359" s="8">
        <v>7.0</v>
      </c>
      <c r="K1359" s="3">
        <v>8.0</v>
      </c>
      <c r="L1359" s="5" t="s">
        <v>25</v>
      </c>
    </row>
    <row r="1360">
      <c r="A1360" s="2" t="s">
        <v>404</v>
      </c>
      <c r="B1360" s="2" t="s">
        <v>78</v>
      </c>
      <c r="C1360" s="3" t="str">
        <f t="shared" si="114"/>
        <v>LPB DKI 2023</v>
      </c>
      <c r="D1360" s="3" t="s">
        <v>1871</v>
      </c>
      <c r="E1360" s="3" t="s">
        <v>2762</v>
      </c>
      <c r="F1360" s="3" t="s">
        <v>2763</v>
      </c>
      <c r="G1360" s="3">
        <v>1.0</v>
      </c>
      <c r="H1360" s="3" t="s">
        <v>19</v>
      </c>
      <c r="I1360" s="2"/>
      <c r="J1360" s="8">
        <v>8.0</v>
      </c>
      <c r="K1360" s="2"/>
      <c r="L1360" s="5" t="s">
        <v>25</v>
      </c>
    </row>
    <row r="1361">
      <c r="A1361" s="2" t="s">
        <v>404</v>
      </c>
      <c r="B1361" s="2" t="s">
        <v>78</v>
      </c>
      <c r="C1361" s="3" t="str">
        <f t="shared" si="114"/>
        <v>LPB DKI 2023</v>
      </c>
      <c r="D1361" s="3" t="s">
        <v>1871</v>
      </c>
      <c r="E1361" s="3" t="s">
        <v>2764</v>
      </c>
      <c r="F1361" s="3" t="s">
        <v>2765</v>
      </c>
      <c r="G1361" s="3">
        <v>2.0</v>
      </c>
      <c r="H1361" s="3" t="s">
        <v>18</v>
      </c>
      <c r="I1361" s="3" t="s">
        <v>18</v>
      </c>
      <c r="J1361" s="8">
        <v>8.0</v>
      </c>
      <c r="K1361" s="3">
        <v>9.0</v>
      </c>
      <c r="L1361" s="5" t="s">
        <v>25</v>
      </c>
    </row>
    <row r="1362">
      <c r="A1362" s="2" t="s">
        <v>404</v>
      </c>
      <c r="B1362" s="2" t="s">
        <v>78</v>
      </c>
      <c r="C1362" s="3" t="str">
        <f t="shared" si="114"/>
        <v>LPB DKI 2023</v>
      </c>
      <c r="D1362" s="3" t="s">
        <v>1871</v>
      </c>
      <c r="E1362" s="3" t="s">
        <v>2766</v>
      </c>
      <c r="F1362" s="3" t="s">
        <v>2767</v>
      </c>
      <c r="G1362" s="3">
        <v>2.0</v>
      </c>
      <c r="H1362" s="3" t="s">
        <v>18</v>
      </c>
      <c r="I1362" s="3" t="s">
        <v>18</v>
      </c>
      <c r="J1362" s="8">
        <v>8.0</v>
      </c>
      <c r="K1362" s="3">
        <v>9.0</v>
      </c>
      <c r="L1362" s="5" t="s">
        <v>25</v>
      </c>
    </row>
    <row r="1363">
      <c r="A1363" s="2" t="s">
        <v>404</v>
      </c>
      <c r="B1363" s="2" t="s">
        <v>78</v>
      </c>
      <c r="C1363" s="3" t="str">
        <f t="shared" si="114"/>
        <v>LPB DKI 2023</v>
      </c>
      <c r="D1363" s="3" t="s">
        <v>1871</v>
      </c>
      <c r="E1363" s="3" t="s">
        <v>2768</v>
      </c>
      <c r="F1363" s="3" t="s">
        <v>2769</v>
      </c>
      <c r="G1363" s="3">
        <v>2.0</v>
      </c>
      <c r="H1363" s="3" t="s">
        <v>18</v>
      </c>
      <c r="I1363" s="3" t="s">
        <v>18</v>
      </c>
      <c r="J1363" s="8">
        <v>8.0</v>
      </c>
      <c r="K1363" s="3">
        <v>9.0</v>
      </c>
      <c r="L1363" s="5" t="s">
        <v>25</v>
      </c>
    </row>
    <row r="1364">
      <c r="A1364" s="2" t="s">
        <v>404</v>
      </c>
      <c r="B1364" s="2" t="s">
        <v>78</v>
      </c>
      <c r="C1364" s="3" t="str">
        <f t="shared" si="114"/>
        <v>LPB DKI 2023</v>
      </c>
      <c r="D1364" s="3" t="s">
        <v>1871</v>
      </c>
      <c r="E1364" s="3" t="s">
        <v>2770</v>
      </c>
      <c r="F1364" s="3" t="s">
        <v>2771</v>
      </c>
      <c r="G1364" s="3">
        <v>1.0</v>
      </c>
      <c r="H1364" s="3" t="s">
        <v>18</v>
      </c>
      <c r="I1364" s="2"/>
      <c r="J1364" s="8">
        <v>8.0</v>
      </c>
      <c r="K1364" s="2"/>
      <c r="L1364" s="5" t="s">
        <v>25</v>
      </c>
    </row>
    <row r="1365">
      <c r="A1365" s="2" t="s">
        <v>404</v>
      </c>
      <c r="B1365" s="2" t="s">
        <v>78</v>
      </c>
      <c r="C1365" s="3" t="str">
        <f t="shared" si="114"/>
        <v>LPB DKI 2023</v>
      </c>
      <c r="D1365" s="3" t="s">
        <v>1871</v>
      </c>
      <c r="E1365" s="3" t="s">
        <v>2772</v>
      </c>
      <c r="F1365" s="3" t="s">
        <v>2773</v>
      </c>
      <c r="G1365" s="3">
        <v>2.0</v>
      </c>
      <c r="H1365" s="3" t="s">
        <v>19</v>
      </c>
      <c r="I1365" s="3" t="s">
        <v>18</v>
      </c>
      <c r="J1365" s="8">
        <v>8.0</v>
      </c>
      <c r="K1365" s="3">
        <v>8.0</v>
      </c>
      <c r="L1365" s="5" t="s">
        <v>25</v>
      </c>
    </row>
    <row r="1366">
      <c r="A1366" s="2" t="s">
        <v>404</v>
      </c>
      <c r="B1366" s="2" t="s">
        <v>78</v>
      </c>
      <c r="C1366" s="3" t="str">
        <f t="shared" si="114"/>
        <v>LPB DKI 2023</v>
      </c>
      <c r="D1366" s="3" t="s">
        <v>1871</v>
      </c>
      <c r="E1366" s="3" t="s">
        <v>2774</v>
      </c>
      <c r="F1366" s="3" t="s">
        <v>2775</v>
      </c>
      <c r="G1366" s="3">
        <v>1.0</v>
      </c>
      <c r="H1366" s="3" t="s">
        <v>18</v>
      </c>
      <c r="I1366" s="2"/>
      <c r="J1366" s="8">
        <v>8.0</v>
      </c>
      <c r="K1366" s="2"/>
      <c r="L1366" s="5" t="s">
        <v>25</v>
      </c>
    </row>
    <row r="1367">
      <c r="A1367" s="2" t="s">
        <v>404</v>
      </c>
      <c r="B1367" s="2" t="s">
        <v>78</v>
      </c>
      <c r="C1367" s="3" t="str">
        <f t="shared" si="114"/>
        <v>LPB DKI 2023</v>
      </c>
      <c r="D1367" s="3" t="s">
        <v>1871</v>
      </c>
      <c r="E1367" s="3" t="s">
        <v>2776</v>
      </c>
      <c r="F1367" s="3" t="s">
        <v>2777</v>
      </c>
      <c r="G1367" s="3">
        <v>2.0</v>
      </c>
      <c r="H1367" s="3" t="s">
        <v>18</v>
      </c>
      <c r="I1367" s="3" t="s">
        <v>18</v>
      </c>
      <c r="J1367" s="8">
        <v>8.0</v>
      </c>
      <c r="K1367" s="3">
        <v>9.0</v>
      </c>
      <c r="L1367" s="5" t="s">
        <v>25</v>
      </c>
    </row>
    <row r="1368">
      <c r="A1368" s="2" t="s">
        <v>404</v>
      </c>
      <c r="B1368" s="2" t="s">
        <v>68</v>
      </c>
      <c r="C1368" s="3" t="str">
        <f t="shared" ref="C1368:C1383" si="115">UPPER("lpb diy 2023")</f>
        <v>LPB DIY 2023</v>
      </c>
      <c r="D1368" s="3" t="s">
        <v>1871</v>
      </c>
      <c r="E1368" s="3" t="s">
        <v>2778</v>
      </c>
      <c r="F1368" s="3" t="s">
        <v>2779</v>
      </c>
      <c r="G1368" s="3">
        <v>2.0</v>
      </c>
      <c r="H1368" s="3" t="s">
        <v>19</v>
      </c>
      <c r="I1368" s="3" t="s">
        <v>19</v>
      </c>
      <c r="J1368" s="8">
        <v>11.0</v>
      </c>
      <c r="K1368" s="3">
        <v>12.0</v>
      </c>
      <c r="L1368" s="5" t="s">
        <v>20</v>
      </c>
    </row>
    <row r="1369">
      <c r="A1369" s="2" t="s">
        <v>404</v>
      </c>
      <c r="B1369" s="2" t="s">
        <v>68</v>
      </c>
      <c r="C1369" s="3" t="str">
        <f t="shared" si="115"/>
        <v>LPB DIY 2023</v>
      </c>
      <c r="D1369" s="3" t="s">
        <v>1871</v>
      </c>
      <c r="E1369" s="3" t="s">
        <v>2780</v>
      </c>
      <c r="F1369" s="3" t="s">
        <v>2781</v>
      </c>
      <c r="G1369" s="3">
        <v>2.0</v>
      </c>
      <c r="H1369" s="3" t="s">
        <v>18</v>
      </c>
      <c r="I1369" s="3" t="s">
        <v>18</v>
      </c>
      <c r="J1369" s="8">
        <v>8.0</v>
      </c>
      <c r="K1369" s="3">
        <v>9.0</v>
      </c>
      <c r="L1369" s="5" t="s">
        <v>25</v>
      </c>
    </row>
    <row r="1370">
      <c r="A1370" s="2" t="s">
        <v>404</v>
      </c>
      <c r="B1370" s="2" t="s">
        <v>68</v>
      </c>
      <c r="C1370" s="3" t="str">
        <f t="shared" si="115"/>
        <v>LPB DIY 2023</v>
      </c>
      <c r="D1370" s="3" t="s">
        <v>1871</v>
      </c>
      <c r="E1370" s="3" t="s">
        <v>2782</v>
      </c>
      <c r="F1370" s="3" t="s">
        <v>2783</v>
      </c>
      <c r="G1370" s="3">
        <v>2.0</v>
      </c>
      <c r="H1370" s="3" t="s">
        <v>19</v>
      </c>
      <c r="I1370" s="3" t="s">
        <v>19</v>
      </c>
      <c r="J1370" s="8">
        <v>7.0</v>
      </c>
      <c r="K1370" s="3">
        <v>8.0</v>
      </c>
      <c r="L1370" s="5" t="s">
        <v>25</v>
      </c>
    </row>
    <row r="1371">
      <c r="A1371" s="2" t="s">
        <v>404</v>
      </c>
      <c r="B1371" s="2" t="s">
        <v>68</v>
      </c>
      <c r="C1371" s="3" t="str">
        <f t="shared" si="115"/>
        <v>LPB DIY 2023</v>
      </c>
      <c r="D1371" s="3" t="s">
        <v>1871</v>
      </c>
      <c r="E1371" s="3" t="s">
        <v>2784</v>
      </c>
      <c r="F1371" s="3" t="s">
        <v>2785</v>
      </c>
      <c r="G1371" s="3">
        <v>2.0</v>
      </c>
      <c r="H1371" s="3" t="s">
        <v>18</v>
      </c>
      <c r="I1371" s="3" t="s">
        <v>18</v>
      </c>
      <c r="J1371" s="8">
        <v>10.0</v>
      </c>
      <c r="K1371" s="3">
        <v>11.0</v>
      </c>
      <c r="L1371" s="5" t="s">
        <v>20</v>
      </c>
    </row>
    <row r="1372">
      <c r="A1372" s="2" t="s">
        <v>404</v>
      </c>
      <c r="B1372" s="2" t="s">
        <v>68</v>
      </c>
      <c r="C1372" s="3" t="str">
        <f t="shared" si="115"/>
        <v>LPB DIY 2023</v>
      </c>
      <c r="D1372" s="3" t="s">
        <v>1871</v>
      </c>
      <c r="E1372" s="3" t="s">
        <v>2786</v>
      </c>
      <c r="F1372" s="3" t="s">
        <v>2787</v>
      </c>
      <c r="G1372" s="3">
        <v>1.0</v>
      </c>
      <c r="H1372" s="3" t="s">
        <v>18</v>
      </c>
      <c r="I1372" s="2"/>
      <c r="J1372" s="8">
        <v>8.0</v>
      </c>
      <c r="K1372" s="2"/>
      <c r="L1372" s="5" t="s">
        <v>25</v>
      </c>
    </row>
    <row r="1373">
      <c r="A1373" s="2" t="s">
        <v>404</v>
      </c>
      <c r="B1373" s="2" t="s">
        <v>68</v>
      </c>
      <c r="C1373" s="3" t="str">
        <f t="shared" si="115"/>
        <v>LPB DIY 2023</v>
      </c>
      <c r="D1373" s="3" t="s">
        <v>1871</v>
      </c>
      <c r="E1373" s="3" t="s">
        <v>2788</v>
      </c>
      <c r="F1373" s="3" t="s">
        <v>2789</v>
      </c>
      <c r="G1373" s="3">
        <v>2.0</v>
      </c>
      <c r="H1373" s="3" t="s">
        <v>18</v>
      </c>
      <c r="I1373" s="3" t="s">
        <v>18</v>
      </c>
      <c r="J1373" s="8">
        <v>7.0</v>
      </c>
      <c r="K1373" s="3">
        <v>8.0</v>
      </c>
      <c r="L1373" s="5" t="s">
        <v>25</v>
      </c>
    </row>
    <row r="1374">
      <c r="A1374" s="2" t="s">
        <v>404</v>
      </c>
      <c r="B1374" s="2" t="s">
        <v>68</v>
      </c>
      <c r="C1374" s="3" t="str">
        <f t="shared" si="115"/>
        <v>LPB DIY 2023</v>
      </c>
      <c r="D1374" s="3" t="s">
        <v>1871</v>
      </c>
      <c r="E1374" s="3" t="s">
        <v>2790</v>
      </c>
      <c r="F1374" s="3" t="s">
        <v>2791</v>
      </c>
      <c r="G1374" s="3">
        <v>2.0</v>
      </c>
      <c r="H1374" s="3" t="s">
        <v>18</v>
      </c>
      <c r="I1374" s="3" t="s">
        <v>18</v>
      </c>
      <c r="J1374" s="8">
        <v>8.0</v>
      </c>
      <c r="K1374" s="3">
        <v>9.0</v>
      </c>
      <c r="L1374" s="5" t="s">
        <v>25</v>
      </c>
    </row>
    <row r="1375">
      <c r="A1375" s="2" t="s">
        <v>404</v>
      </c>
      <c r="B1375" s="2" t="s">
        <v>68</v>
      </c>
      <c r="C1375" s="3" t="str">
        <f t="shared" si="115"/>
        <v>LPB DIY 2023</v>
      </c>
      <c r="D1375" s="3" t="s">
        <v>1871</v>
      </c>
      <c r="E1375" s="3" t="s">
        <v>2792</v>
      </c>
      <c r="F1375" s="3" t="s">
        <v>2793</v>
      </c>
      <c r="G1375" s="3">
        <v>2.0</v>
      </c>
      <c r="H1375" s="3" t="s">
        <v>18</v>
      </c>
      <c r="I1375" s="3" t="s">
        <v>18</v>
      </c>
      <c r="J1375" s="8">
        <v>10.0</v>
      </c>
      <c r="K1375" s="3">
        <v>11.0</v>
      </c>
      <c r="L1375" s="5" t="s">
        <v>20</v>
      </c>
    </row>
    <row r="1376">
      <c r="A1376" s="2" t="s">
        <v>404</v>
      </c>
      <c r="B1376" s="2" t="s">
        <v>68</v>
      </c>
      <c r="C1376" s="3" t="str">
        <f t="shared" si="115"/>
        <v>LPB DIY 2023</v>
      </c>
      <c r="D1376" s="3" t="s">
        <v>1871</v>
      </c>
      <c r="E1376" s="3" t="s">
        <v>2794</v>
      </c>
      <c r="F1376" s="3" t="s">
        <v>2795</v>
      </c>
      <c r="G1376" s="3">
        <v>1.0</v>
      </c>
      <c r="H1376" s="3" t="s">
        <v>18</v>
      </c>
      <c r="I1376" s="2"/>
      <c r="J1376" s="8">
        <v>9.0</v>
      </c>
      <c r="K1376" s="2"/>
      <c r="L1376" s="5" t="s">
        <v>25</v>
      </c>
    </row>
    <row r="1377">
      <c r="A1377" s="2" t="s">
        <v>404</v>
      </c>
      <c r="B1377" s="2" t="s">
        <v>68</v>
      </c>
      <c r="C1377" s="3" t="str">
        <f t="shared" si="115"/>
        <v>LPB DIY 2023</v>
      </c>
      <c r="D1377" s="3" t="s">
        <v>1871</v>
      </c>
      <c r="E1377" s="3" t="s">
        <v>2796</v>
      </c>
      <c r="F1377" s="3" t="s">
        <v>2797</v>
      </c>
      <c r="G1377" s="3">
        <v>2.0</v>
      </c>
      <c r="H1377" s="3" t="s">
        <v>18</v>
      </c>
      <c r="I1377" s="3" t="s">
        <v>18</v>
      </c>
      <c r="J1377" s="8">
        <v>7.0</v>
      </c>
      <c r="K1377" s="3">
        <v>8.0</v>
      </c>
      <c r="L1377" s="5" t="s">
        <v>25</v>
      </c>
    </row>
    <row r="1378">
      <c r="A1378" s="2" t="s">
        <v>404</v>
      </c>
      <c r="B1378" s="2" t="s">
        <v>68</v>
      </c>
      <c r="C1378" s="3" t="str">
        <f t="shared" si="115"/>
        <v>LPB DIY 2023</v>
      </c>
      <c r="D1378" s="3" t="s">
        <v>1871</v>
      </c>
      <c r="E1378" s="3" t="s">
        <v>2798</v>
      </c>
      <c r="F1378" s="3" t="s">
        <v>2799</v>
      </c>
      <c r="G1378" s="3">
        <v>2.0</v>
      </c>
      <c r="H1378" s="3" t="s">
        <v>19</v>
      </c>
      <c r="I1378" s="3" t="s">
        <v>18</v>
      </c>
      <c r="J1378" s="8">
        <v>11.0</v>
      </c>
      <c r="K1378" s="3">
        <v>12.0</v>
      </c>
      <c r="L1378" s="5" t="s">
        <v>20</v>
      </c>
    </row>
    <row r="1379">
      <c r="A1379" s="2" t="s">
        <v>404</v>
      </c>
      <c r="B1379" s="2" t="s">
        <v>68</v>
      </c>
      <c r="C1379" s="3" t="str">
        <f t="shared" si="115"/>
        <v>LPB DIY 2023</v>
      </c>
      <c r="D1379" s="3" t="s">
        <v>1871</v>
      </c>
      <c r="E1379" s="3" t="s">
        <v>2800</v>
      </c>
      <c r="F1379" s="3" t="s">
        <v>2801</v>
      </c>
      <c r="G1379" s="3">
        <v>2.0</v>
      </c>
      <c r="H1379" s="3" t="s">
        <v>18</v>
      </c>
      <c r="I1379" s="3" t="s">
        <v>18</v>
      </c>
      <c r="J1379" s="8">
        <v>7.0</v>
      </c>
      <c r="K1379" s="3">
        <v>8.0</v>
      </c>
      <c r="L1379" s="5" t="s">
        <v>25</v>
      </c>
    </row>
    <row r="1380">
      <c r="A1380" s="2" t="s">
        <v>404</v>
      </c>
      <c r="B1380" s="2" t="s">
        <v>68</v>
      </c>
      <c r="C1380" s="3" t="str">
        <f t="shared" si="115"/>
        <v>LPB DIY 2023</v>
      </c>
      <c r="D1380" s="3" t="s">
        <v>1871</v>
      </c>
      <c r="E1380" s="3" t="s">
        <v>2802</v>
      </c>
      <c r="F1380" s="3" t="s">
        <v>2803</v>
      </c>
      <c r="G1380" s="3">
        <v>2.0</v>
      </c>
      <c r="H1380" s="3" t="s">
        <v>18</v>
      </c>
      <c r="I1380" s="3" t="s">
        <v>18</v>
      </c>
      <c r="J1380" s="8">
        <v>7.0</v>
      </c>
      <c r="K1380" s="3">
        <v>8.0</v>
      </c>
      <c r="L1380" s="5" t="s">
        <v>25</v>
      </c>
    </row>
    <row r="1381">
      <c r="A1381" s="2" t="s">
        <v>404</v>
      </c>
      <c r="B1381" s="2" t="s">
        <v>68</v>
      </c>
      <c r="C1381" s="3" t="str">
        <f t="shared" si="115"/>
        <v>LPB DIY 2023</v>
      </c>
      <c r="D1381" s="3" t="s">
        <v>1871</v>
      </c>
      <c r="E1381" s="3" t="s">
        <v>2804</v>
      </c>
      <c r="F1381" s="3" t="s">
        <v>2805</v>
      </c>
      <c r="G1381" s="3">
        <v>2.0</v>
      </c>
      <c r="H1381" s="3" t="s">
        <v>19</v>
      </c>
      <c r="I1381" s="3" t="s">
        <v>19</v>
      </c>
      <c r="J1381" s="8">
        <v>9.0</v>
      </c>
      <c r="K1381" s="3">
        <v>10.0</v>
      </c>
      <c r="L1381" s="5" t="s">
        <v>25</v>
      </c>
    </row>
    <row r="1382">
      <c r="A1382" s="2" t="s">
        <v>404</v>
      </c>
      <c r="B1382" s="2" t="s">
        <v>68</v>
      </c>
      <c r="C1382" s="3" t="str">
        <f t="shared" si="115"/>
        <v>LPB DIY 2023</v>
      </c>
      <c r="D1382" s="3" t="s">
        <v>1871</v>
      </c>
      <c r="E1382" s="3" t="s">
        <v>2806</v>
      </c>
      <c r="F1382" s="3" t="s">
        <v>2807</v>
      </c>
      <c r="G1382" s="3">
        <v>2.0</v>
      </c>
      <c r="H1382" s="3" t="s">
        <v>18</v>
      </c>
      <c r="I1382" s="3" t="s">
        <v>18</v>
      </c>
      <c r="J1382" s="8">
        <v>11.0</v>
      </c>
      <c r="K1382" s="3">
        <v>12.0</v>
      </c>
      <c r="L1382" s="5" t="s">
        <v>20</v>
      </c>
    </row>
    <row r="1383">
      <c r="A1383" s="2" t="s">
        <v>404</v>
      </c>
      <c r="B1383" s="2" t="s">
        <v>68</v>
      </c>
      <c r="C1383" s="3" t="str">
        <f t="shared" si="115"/>
        <v>LPB DIY 2023</v>
      </c>
      <c r="D1383" s="3" t="s">
        <v>1871</v>
      </c>
      <c r="E1383" s="3" t="s">
        <v>2808</v>
      </c>
      <c r="F1383" s="3" t="s">
        <v>2809</v>
      </c>
      <c r="G1383" s="3">
        <v>2.0</v>
      </c>
      <c r="H1383" s="3" t="s">
        <v>19</v>
      </c>
      <c r="I1383" s="3" t="s">
        <v>19</v>
      </c>
      <c r="J1383" s="8">
        <v>11.0</v>
      </c>
      <c r="K1383" s="3">
        <v>12.0</v>
      </c>
      <c r="L1383" s="5" t="s">
        <v>20</v>
      </c>
    </row>
    <row r="1384">
      <c r="A1384" s="2" t="s">
        <v>404</v>
      </c>
      <c r="B1384" s="2" t="s">
        <v>162</v>
      </c>
      <c r="C1384" s="3" t="str">
        <f t="shared" ref="C1384:C1391" si="116">UPPER("lpb nusantara 2023")</f>
        <v>LPB NUSANTARA 2023</v>
      </c>
      <c r="D1384" s="3" t="s">
        <v>1871</v>
      </c>
      <c r="E1384" s="3" t="s">
        <v>2810</v>
      </c>
      <c r="F1384" s="3" t="s">
        <v>2811</v>
      </c>
      <c r="G1384" s="3">
        <v>1.0</v>
      </c>
      <c r="H1384" s="3" t="s">
        <v>18</v>
      </c>
      <c r="I1384" s="2"/>
      <c r="J1384" s="8">
        <v>11.0</v>
      </c>
      <c r="K1384" s="2"/>
      <c r="L1384" s="5" t="s">
        <v>20</v>
      </c>
    </row>
    <row r="1385">
      <c r="A1385" s="2" t="s">
        <v>404</v>
      </c>
      <c r="B1385" s="2" t="s">
        <v>162</v>
      </c>
      <c r="C1385" s="3" t="str">
        <f t="shared" si="116"/>
        <v>LPB NUSANTARA 2023</v>
      </c>
      <c r="D1385" s="3" t="s">
        <v>1871</v>
      </c>
      <c r="E1385" s="3" t="s">
        <v>2812</v>
      </c>
      <c r="F1385" s="3" t="s">
        <v>2813</v>
      </c>
      <c r="G1385" s="3">
        <v>1.0</v>
      </c>
      <c r="H1385" s="3" t="s">
        <v>19</v>
      </c>
      <c r="I1385" s="2"/>
      <c r="J1385" s="8">
        <v>7.0</v>
      </c>
      <c r="K1385" s="2"/>
      <c r="L1385" s="5" t="s">
        <v>25</v>
      </c>
    </row>
    <row r="1386">
      <c r="A1386" s="2" t="s">
        <v>404</v>
      </c>
      <c r="B1386" s="2" t="s">
        <v>162</v>
      </c>
      <c r="C1386" s="3" t="str">
        <f t="shared" si="116"/>
        <v>LPB NUSANTARA 2023</v>
      </c>
      <c r="D1386" s="3" t="s">
        <v>1871</v>
      </c>
      <c r="E1386" s="3" t="s">
        <v>2814</v>
      </c>
      <c r="F1386" s="3" t="s">
        <v>2815</v>
      </c>
      <c r="G1386" s="3">
        <v>2.0</v>
      </c>
      <c r="H1386" s="3" t="s">
        <v>19</v>
      </c>
      <c r="I1386" s="3" t="s">
        <v>19</v>
      </c>
      <c r="J1386" s="8">
        <v>8.0</v>
      </c>
      <c r="K1386" s="3">
        <v>8.0</v>
      </c>
      <c r="L1386" s="5" t="s">
        <v>25</v>
      </c>
    </row>
    <row r="1387">
      <c r="A1387" s="2" t="s">
        <v>404</v>
      </c>
      <c r="B1387" s="2" t="s">
        <v>162</v>
      </c>
      <c r="C1387" s="3" t="str">
        <f t="shared" si="116"/>
        <v>LPB NUSANTARA 2023</v>
      </c>
      <c r="D1387" s="3" t="s">
        <v>1871</v>
      </c>
      <c r="E1387" s="3" t="s">
        <v>2816</v>
      </c>
      <c r="F1387" s="3" t="s">
        <v>2817</v>
      </c>
      <c r="G1387" s="3">
        <v>2.0</v>
      </c>
      <c r="H1387" s="3" t="s">
        <v>18</v>
      </c>
      <c r="I1387" s="3" t="s">
        <v>18</v>
      </c>
      <c r="J1387" s="8">
        <v>8.0</v>
      </c>
      <c r="K1387" s="3">
        <v>8.0</v>
      </c>
      <c r="L1387" s="5" t="s">
        <v>25</v>
      </c>
    </row>
    <row r="1388">
      <c r="A1388" s="2" t="s">
        <v>404</v>
      </c>
      <c r="B1388" s="2" t="s">
        <v>162</v>
      </c>
      <c r="C1388" s="3" t="str">
        <f t="shared" si="116"/>
        <v>LPB NUSANTARA 2023</v>
      </c>
      <c r="D1388" s="3" t="s">
        <v>1871</v>
      </c>
      <c r="E1388" s="3" t="s">
        <v>2818</v>
      </c>
      <c r="F1388" s="3" t="s">
        <v>2819</v>
      </c>
      <c r="G1388" s="3">
        <v>2.0</v>
      </c>
      <c r="H1388" s="3" t="s">
        <v>19</v>
      </c>
      <c r="I1388" s="3" t="s">
        <v>18</v>
      </c>
      <c r="J1388" s="8">
        <v>11.0</v>
      </c>
      <c r="K1388" s="3">
        <v>12.0</v>
      </c>
      <c r="L1388" s="5" t="s">
        <v>20</v>
      </c>
    </row>
    <row r="1389">
      <c r="A1389" s="2" t="s">
        <v>404</v>
      </c>
      <c r="B1389" s="2" t="s">
        <v>162</v>
      </c>
      <c r="C1389" s="3" t="str">
        <f t="shared" si="116"/>
        <v>LPB NUSANTARA 2023</v>
      </c>
      <c r="D1389" s="3" t="s">
        <v>1871</v>
      </c>
      <c r="E1389" s="3" t="s">
        <v>2820</v>
      </c>
      <c r="F1389" s="3" t="s">
        <v>2821</v>
      </c>
      <c r="G1389" s="3">
        <v>2.0</v>
      </c>
      <c r="H1389" s="3" t="s">
        <v>18</v>
      </c>
      <c r="I1389" s="3" t="s">
        <v>18</v>
      </c>
      <c r="J1389" s="8">
        <v>10.0</v>
      </c>
      <c r="K1389" s="3">
        <v>11.0</v>
      </c>
      <c r="L1389" s="5" t="s">
        <v>20</v>
      </c>
    </row>
    <row r="1390">
      <c r="A1390" s="2" t="s">
        <v>404</v>
      </c>
      <c r="B1390" s="2" t="s">
        <v>162</v>
      </c>
      <c r="C1390" s="3" t="str">
        <f t="shared" si="116"/>
        <v>LPB NUSANTARA 2023</v>
      </c>
      <c r="D1390" s="3" t="s">
        <v>1871</v>
      </c>
      <c r="E1390" s="3" t="s">
        <v>2822</v>
      </c>
      <c r="F1390" s="3" t="s">
        <v>2823</v>
      </c>
      <c r="G1390" s="3">
        <v>2.0</v>
      </c>
      <c r="H1390" s="3" t="s">
        <v>19</v>
      </c>
      <c r="I1390" s="3" t="s">
        <v>18</v>
      </c>
      <c r="J1390" s="8">
        <v>10.0</v>
      </c>
      <c r="K1390" s="3">
        <v>11.0</v>
      </c>
      <c r="L1390" s="5" t="s">
        <v>20</v>
      </c>
    </row>
    <row r="1391">
      <c r="A1391" s="2" t="s">
        <v>404</v>
      </c>
      <c r="B1391" s="2" t="s">
        <v>162</v>
      </c>
      <c r="C1391" s="3" t="str">
        <f t="shared" si="116"/>
        <v>LPB NUSANTARA 2023</v>
      </c>
      <c r="D1391" s="3" t="s">
        <v>1871</v>
      </c>
      <c r="E1391" s="3" t="s">
        <v>2824</v>
      </c>
      <c r="F1391" s="3" t="s">
        <v>2825</v>
      </c>
      <c r="G1391" s="3">
        <v>2.0</v>
      </c>
      <c r="H1391" s="3" t="s">
        <v>18</v>
      </c>
      <c r="I1391" s="3" t="s">
        <v>18</v>
      </c>
      <c r="J1391" s="8">
        <v>11.0</v>
      </c>
      <c r="K1391" s="3">
        <v>11.0</v>
      </c>
      <c r="L1391" s="5" t="s">
        <v>20</v>
      </c>
    </row>
    <row r="1392">
      <c r="A1392" s="2" t="s">
        <v>404</v>
      </c>
      <c r="B1392" s="2" t="s">
        <v>265</v>
      </c>
      <c r="C1392" s="3" t="str">
        <f t="shared" ref="C1392:C1401" si="117">UPPER("lpb sumut 2023")</f>
        <v>LPB SUMUT 2023</v>
      </c>
      <c r="D1392" s="3" t="s">
        <v>1871</v>
      </c>
      <c r="E1392" s="3" t="s">
        <v>2826</v>
      </c>
      <c r="F1392" s="3" t="s">
        <v>2827</v>
      </c>
      <c r="G1392" s="3">
        <v>2.0</v>
      </c>
      <c r="H1392" s="3" t="s">
        <v>18</v>
      </c>
      <c r="I1392" s="3" t="s">
        <v>18</v>
      </c>
      <c r="J1392" s="8">
        <v>7.0</v>
      </c>
      <c r="K1392" s="3">
        <v>8.0</v>
      </c>
      <c r="L1392" s="5" t="s">
        <v>25</v>
      </c>
    </row>
    <row r="1393">
      <c r="A1393" s="2" t="s">
        <v>404</v>
      </c>
      <c r="B1393" s="2" t="s">
        <v>265</v>
      </c>
      <c r="C1393" s="3" t="str">
        <f t="shared" si="117"/>
        <v>LPB SUMUT 2023</v>
      </c>
      <c r="D1393" s="3" t="s">
        <v>1871</v>
      </c>
      <c r="E1393" s="3" t="s">
        <v>2828</v>
      </c>
      <c r="F1393" s="3" t="s">
        <v>2829</v>
      </c>
      <c r="G1393" s="3">
        <v>2.0</v>
      </c>
      <c r="H1393" s="3" t="s">
        <v>18</v>
      </c>
      <c r="I1393" s="3" t="s">
        <v>18</v>
      </c>
      <c r="J1393" s="8">
        <v>7.0</v>
      </c>
      <c r="K1393" s="3">
        <v>7.0</v>
      </c>
      <c r="L1393" s="5" t="s">
        <v>25</v>
      </c>
    </row>
    <row r="1394">
      <c r="A1394" s="2" t="s">
        <v>404</v>
      </c>
      <c r="B1394" s="2" t="s">
        <v>265</v>
      </c>
      <c r="C1394" s="3" t="str">
        <f t="shared" si="117"/>
        <v>LPB SUMUT 2023</v>
      </c>
      <c r="D1394" s="3" t="s">
        <v>1871</v>
      </c>
      <c r="E1394" s="3" t="s">
        <v>2830</v>
      </c>
      <c r="F1394" s="3" t="s">
        <v>2830</v>
      </c>
      <c r="G1394" s="3">
        <v>1.0</v>
      </c>
      <c r="H1394" s="3" t="s">
        <v>19</v>
      </c>
      <c r="I1394" s="2"/>
      <c r="J1394" s="8">
        <v>9.0</v>
      </c>
      <c r="K1394" s="2"/>
      <c r="L1394" s="5" t="s">
        <v>25</v>
      </c>
    </row>
    <row r="1395">
      <c r="A1395" s="2" t="s">
        <v>404</v>
      </c>
      <c r="B1395" s="2" t="s">
        <v>265</v>
      </c>
      <c r="C1395" s="3" t="str">
        <f t="shared" si="117"/>
        <v>LPB SUMUT 2023</v>
      </c>
      <c r="D1395" s="3" t="s">
        <v>1871</v>
      </c>
      <c r="E1395" s="3" t="s">
        <v>2831</v>
      </c>
      <c r="F1395" s="3" t="s">
        <v>2832</v>
      </c>
      <c r="G1395" s="3">
        <v>2.0</v>
      </c>
      <c r="H1395" s="3" t="s">
        <v>18</v>
      </c>
      <c r="I1395" s="3" t="s">
        <v>18</v>
      </c>
      <c r="J1395" s="8">
        <v>7.0</v>
      </c>
      <c r="K1395" s="3">
        <v>9.0</v>
      </c>
      <c r="L1395" s="5" t="s">
        <v>25</v>
      </c>
    </row>
    <row r="1396">
      <c r="A1396" s="2" t="s">
        <v>404</v>
      </c>
      <c r="B1396" s="2" t="s">
        <v>265</v>
      </c>
      <c r="C1396" s="3" t="str">
        <f t="shared" si="117"/>
        <v>LPB SUMUT 2023</v>
      </c>
      <c r="D1396" s="3" t="s">
        <v>1871</v>
      </c>
      <c r="E1396" s="3" t="s">
        <v>2833</v>
      </c>
      <c r="F1396" s="3" t="s">
        <v>2834</v>
      </c>
      <c r="G1396" s="3">
        <v>2.0</v>
      </c>
      <c r="H1396" s="3" t="s">
        <v>18</v>
      </c>
      <c r="I1396" s="3" t="s">
        <v>18</v>
      </c>
      <c r="J1396" s="8">
        <v>9.0</v>
      </c>
      <c r="K1396" s="3">
        <v>10.0</v>
      </c>
      <c r="L1396" s="5" t="s">
        <v>25</v>
      </c>
    </row>
    <row r="1397">
      <c r="A1397" s="2" t="s">
        <v>404</v>
      </c>
      <c r="B1397" s="2" t="s">
        <v>265</v>
      </c>
      <c r="C1397" s="3" t="str">
        <f t="shared" si="117"/>
        <v>LPB SUMUT 2023</v>
      </c>
      <c r="D1397" s="3" t="s">
        <v>1871</v>
      </c>
      <c r="E1397" s="3" t="s">
        <v>2835</v>
      </c>
      <c r="F1397" s="3" t="s">
        <v>2836</v>
      </c>
      <c r="G1397" s="3">
        <v>2.0</v>
      </c>
      <c r="H1397" s="3" t="s">
        <v>18</v>
      </c>
      <c r="I1397" s="3" t="s">
        <v>19</v>
      </c>
      <c r="J1397" s="8">
        <v>10.0</v>
      </c>
      <c r="K1397" s="3">
        <v>11.0</v>
      </c>
      <c r="L1397" s="5" t="s">
        <v>20</v>
      </c>
    </row>
    <row r="1398">
      <c r="A1398" s="2" t="s">
        <v>404</v>
      </c>
      <c r="B1398" s="2" t="s">
        <v>265</v>
      </c>
      <c r="C1398" s="3" t="str">
        <f t="shared" si="117"/>
        <v>LPB SUMUT 2023</v>
      </c>
      <c r="D1398" s="3" t="s">
        <v>1871</v>
      </c>
      <c r="E1398" s="3" t="s">
        <v>2837</v>
      </c>
      <c r="F1398" s="3" t="s">
        <v>2838</v>
      </c>
      <c r="G1398" s="3">
        <v>2.0</v>
      </c>
      <c r="H1398" s="3" t="s">
        <v>18</v>
      </c>
      <c r="I1398" s="3" t="s">
        <v>18</v>
      </c>
      <c r="J1398" s="8">
        <v>9.0</v>
      </c>
      <c r="K1398" s="3">
        <v>10.0</v>
      </c>
      <c r="L1398" s="5" t="s">
        <v>25</v>
      </c>
    </row>
    <row r="1399">
      <c r="A1399" s="2" t="s">
        <v>404</v>
      </c>
      <c r="B1399" s="2" t="s">
        <v>265</v>
      </c>
      <c r="C1399" s="3" t="str">
        <f t="shared" si="117"/>
        <v>LPB SUMUT 2023</v>
      </c>
      <c r="D1399" s="3" t="s">
        <v>1871</v>
      </c>
      <c r="E1399" s="3" t="s">
        <v>2839</v>
      </c>
      <c r="F1399" s="3" t="s">
        <v>2840</v>
      </c>
      <c r="G1399" s="3">
        <v>2.0</v>
      </c>
      <c r="H1399" s="3" t="s">
        <v>19</v>
      </c>
      <c r="I1399" s="3" t="s">
        <v>19</v>
      </c>
      <c r="J1399" s="8">
        <v>9.0</v>
      </c>
      <c r="K1399" s="3">
        <v>10.0</v>
      </c>
      <c r="L1399" s="5" t="s">
        <v>25</v>
      </c>
    </row>
    <row r="1400">
      <c r="A1400" s="2" t="s">
        <v>404</v>
      </c>
      <c r="B1400" s="2" t="s">
        <v>265</v>
      </c>
      <c r="C1400" s="3" t="str">
        <f t="shared" si="117"/>
        <v>LPB SUMUT 2023</v>
      </c>
      <c r="D1400" s="3" t="s">
        <v>1871</v>
      </c>
      <c r="E1400" s="3" t="s">
        <v>2841</v>
      </c>
      <c r="F1400" s="3" t="s">
        <v>2842</v>
      </c>
      <c r="G1400" s="3">
        <v>2.0</v>
      </c>
      <c r="H1400" s="3" t="s">
        <v>18</v>
      </c>
      <c r="I1400" s="3" t="s">
        <v>18</v>
      </c>
      <c r="J1400" s="8">
        <v>8.0</v>
      </c>
      <c r="K1400" s="3">
        <v>9.0</v>
      </c>
      <c r="L1400" s="5" t="s">
        <v>25</v>
      </c>
    </row>
    <row r="1401">
      <c r="A1401" s="2" t="s">
        <v>404</v>
      </c>
      <c r="B1401" s="2" t="s">
        <v>265</v>
      </c>
      <c r="C1401" s="3" t="str">
        <f t="shared" si="117"/>
        <v>LPB SUMUT 2023</v>
      </c>
      <c r="D1401" s="3" t="s">
        <v>1871</v>
      </c>
      <c r="E1401" s="3" t="s">
        <v>2843</v>
      </c>
      <c r="F1401" s="3" t="s">
        <v>2844</v>
      </c>
      <c r="G1401" s="3">
        <v>2.0</v>
      </c>
      <c r="H1401" s="3" t="s">
        <v>18</v>
      </c>
      <c r="I1401" s="3" t="s">
        <v>19</v>
      </c>
      <c r="J1401" s="8">
        <v>11.0</v>
      </c>
      <c r="K1401" s="3">
        <v>12.0</v>
      </c>
      <c r="L1401" s="5" t="s">
        <v>20</v>
      </c>
    </row>
    <row r="1402">
      <c r="A1402" s="2" t="s">
        <v>404</v>
      </c>
      <c r="B1402" s="2" t="s">
        <v>504</v>
      </c>
      <c r="C1402" s="3" t="str">
        <f t="shared" ref="C1402:C1406" si="118">UPPER("lpb sulsel 2023")</f>
        <v>LPB SULSEL 2023</v>
      </c>
      <c r="D1402" s="3" t="s">
        <v>1871</v>
      </c>
      <c r="E1402" s="3" t="s">
        <v>2845</v>
      </c>
      <c r="F1402" s="3" t="s">
        <v>2846</v>
      </c>
      <c r="G1402" s="3">
        <v>2.0</v>
      </c>
      <c r="H1402" s="3" t="s">
        <v>18</v>
      </c>
      <c r="I1402" s="3" t="s">
        <v>18</v>
      </c>
      <c r="J1402" s="8">
        <v>11.0</v>
      </c>
      <c r="K1402" s="3">
        <v>12.0</v>
      </c>
      <c r="L1402" s="5" t="s">
        <v>20</v>
      </c>
    </row>
    <row r="1403">
      <c r="A1403" s="2" t="s">
        <v>404</v>
      </c>
      <c r="B1403" s="2" t="s">
        <v>504</v>
      </c>
      <c r="C1403" s="3" t="str">
        <f t="shared" si="118"/>
        <v>LPB SULSEL 2023</v>
      </c>
      <c r="D1403" s="3" t="s">
        <v>1871</v>
      </c>
      <c r="E1403" s="3" t="s">
        <v>2847</v>
      </c>
      <c r="F1403" s="3" t="s">
        <v>2848</v>
      </c>
      <c r="G1403" s="3">
        <v>1.0</v>
      </c>
      <c r="H1403" s="3" t="s">
        <v>18</v>
      </c>
      <c r="I1403" s="2"/>
      <c r="J1403" s="8">
        <v>7.0</v>
      </c>
      <c r="K1403" s="2"/>
      <c r="L1403" s="5" t="s">
        <v>25</v>
      </c>
    </row>
    <row r="1404">
      <c r="A1404" s="2" t="s">
        <v>404</v>
      </c>
      <c r="B1404" s="2" t="s">
        <v>504</v>
      </c>
      <c r="C1404" s="3" t="str">
        <f t="shared" si="118"/>
        <v>LPB SULSEL 2023</v>
      </c>
      <c r="D1404" s="3" t="s">
        <v>1871</v>
      </c>
      <c r="E1404" s="3" t="s">
        <v>2849</v>
      </c>
      <c r="F1404" s="3" t="s">
        <v>2850</v>
      </c>
      <c r="G1404" s="3">
        <v>2.0</v>
      </c>
      <c r="H1404" s="3" t="s">
        <v>19</v>
      </c>
      <c r="I1404" s="3" t="s">
        <v>19</v>
      </c>
      <c r="J1404" s="8">
        <v>10.0</v>
      </c>
      <c r="K1404" s="3">
        <v>11.0</v>
      </c>
      <c r="L1404" s="5" t="s">
        <v>20</v>
      </c>
    </row>
    <row r="1405">
      <c r="A1405" s="2" t="s">
        <v>404</v>
      </c>
      <c r="B1405" s="2" t="s">
        <v>504</v>
      </c>
      <c r="C1405" s="3" t="str">
        <f t="shared" si="118"/>
        <v>LPB SULSEL 2023</v>
      </c>
      <c r="D1405" s="3" t="s">
        <v>1871</v>
      </c>
      <c r="E1405" s="3" t="s">
        <v>2851</v>
      </c>
      <c r="F1405" s="3" t="s">
        <v>2852</v>
      </c>
      <c r="G1405" s="3">
        <v>2.0</v>
      </c>
      <c r="H1405" s="3" t="s">
        <v>19</v>
      </c>
      <c r="I1405" s="3" t="s">
        <v>18</v>
      </c>
      <c r="J1405" s="8">
        <v>11.0</v>
      </c>
      <c r="K1405" s="3">
        <v>11.0</v>
      </c>
      <c r="L1405" s="5" t="s">
        <v>20</v>
      </c>
    </row>
    <row r="1406">
      <c r="A1406" s="2" t="s">
        <v>404</v>
      </c>
      <c r="B1406" s="2" t="s">
        <v>504</v>
      </c>
      <c r="C1406" s="3" t="str">
        <f t="shared" si="118"/>
        <v>LPB SULSEL 2023</v>
      </c>
      <c r="D1406" s="3" t="s">
        <v>1871</v>
      </c>
      <c r="E1406" s="3" t="s">
        <v>2853</v>
      </c>
      <c r="F1406" s="3" t="s">
        <v>2854</v>
      </c>
      <c r="G1406" s="3">
        <v>2.0</v>
      </c>
      <c r="H1406" s="3" t="s">
        <v>18</v>
      </c>
      <c r="I1406" s="3" t="s">
        <v>19</v>
      </c>
      <c r="J1406" s="8">
        <v>10.0</v>
      </c>
      <c r="K1406" s="3">
        <v>11.0</v>
      </c>
      <c r="L1406" s="5" t="s">
        <v>20</v>
      </c>
    </row>
    <row r="1407">
      <c r="A1407" s="2" t="s">
        <v>404</v>
      </c>
      <c r="B1407" s="2" t="s">
        <v>60</v>
      </c>
      <c r="C1407" s="3" t="str">
        <f t="shared" ref="C1407:C1418" si="119">UPPER("lpb banten 2023")</f>
        <v>LPB BANTEN 2023</v>
      </c>
      <c r="D1407" s="3" t="s">
        <v>1871</v>
      </c>
      <c r="E1407" s="4" t="s">
        <v>2855</v>
      </c>
      <c r="F1407" s="4" t="s">
        <v>2856</v>
      </c>
      <c r="G1407" s="4">
        <v>2.0</v>
      </c>
      <c r="H1407" s="3" t="s">
        <v>18</v>
      </c>
      <c r="I1407" s="4" t="s">
        <v>18</v>
      </c>
      <c r="J1407" s="8">
        <v>9.0</v>
      </c>
      <c r="K1407" s="4">
        <v>10.0</v>
      </c>
      <c r="L1407" s="5" t="s">
        <v>25</v>
      </c>
    </row>
    <row r="1408">
      <c r="A1408" s="2" t="s">
        <v>404</v>
      </c>
      <c r="B1408" s="2" t="s">
        <v>60</v>
      </c>
      <c r="C1408" s="3" t="str">
        <f t="shared" si="119"/>
        <v>LPB BANTEN 2023</v>
      </c>
      <c r="D1408" s="3" t="s">
        <v>1871</v>
      </c>
      <c r="E1408" s="4" t="s">
        <v>2857</v>
      </c>
      <c r="F1408" s="4" t="s">
        <v>2858</v>
      </c>
      <c r="G1408" s="4">
        <v>2.0</v>
      </c>
      <c r="H1408" s="3" t="s">
        <v>18</v>
      </c>
      <c r="I1408" s="4" t="s">
        <v>18</v>
      </c>
      <c r="J1408" s="8">
        <v>7.0</v>
      </c>
      <c r="K1408" s="4">
        <v>7.0</v>
      </c>
      <c r="L1408" s="5" t="s">
        <v>25</v>
      </c>
    </row>
    <row r="1409">
      <c r="A1409" s="2" t="s">
        <v>404</v>
      </c>
      <c r="B1409" s="2" t="s">
        <v>60</v>
      </c>
      <c r="C1409" s="3" t="str">
        <f t="shared" si="119"/>
        <v>LPB BANTEN 2023</v>
      </c>
      <c r="D1409" s="3" t="s">
        <v>1871</v>
      </c>
      <c r="E1409" s="4" t="s">
        <v>2859</v>
      </c>
      <c r="F1409" s="4" t="s">
        <v>2860</v>
      </c>
      <c r="G1409" s="4">
        <v>2.0</v>
      </c>
      <c r="H1409" s="3" t="s">
        <v>18</v>
      </c>
      <c r="I1409" s="4" t="s">
        <v>18</v>
      </c>
      <c r="J1409" s="8">
        <v>9.0</v>
      </c>
      <c r="K1409" s="4">
        <v>10.0</v>
      </c>
      <c r="L1409" s="5" t="s">
        <v>25</v>
      </c>
    </row>
    <row r="1410">
      <c r="A1410" s="2" t="s">
        <v>404</v>
      </c>
      <c r="B1410" s="2" t="s">
        <v>60</v>
      </c>
      <c r="C1410" s="3" t="str">
        <f t="shared" si="119"/>
        <v>LPB BANTEN 2023</v>
      </c>
      <c r="D1410" s="3" t="s">
        <v>1871</v>
      </c>
      <c r="E1410" s="4" t="s">
        <v>2861</v>
      </c>
      <c r="F1410" s="4" t="s">
        <v>2862</v>
      </c>
      <c r="G1410" s="4">
        <v>2.0</v>
      </c>
      <c r="H1410" s="3" t="s">
        <v>18</v>
      </c>
      <c r="I1410" s="4" t="s">
        <v>18</v>
      </c>
      <c r="J1410" s="8">
        <v>10.0</v>
      </c>
      <c r="K1410" s="4">
        <v>11.0</v>
      </c>
      <c r="L1410" s="5" t="s">
        <v>20</v>
      </c>
    </row>
    <row r="1411">
      <c r="A1411" s="2" t="s">
        <v>404</v>
      </c>
      <c r="B1411" s="2" t="s">
        <v>60</v>
      </c>
      <c r="C1411" s="3" t="str">
        <f t="shared" si="119"/>
        <v>LPB BANTEN 2023</v>
      </c>
      <c r="D1411" s="3" t="s">
        <v>1871</v>
      </c>
      <c r="E1411" s="4" t="s">
        <v>2863</v>
      </c>
      <c r="F1411" s="4" t="s">
        <v>2864</v>
      </c>
      <c r="G1411" s="4">
        <v>2.0</v>
      </c>
      <c r="H1411" s="3" t="s">
        <v>18</v>
      </c>
      <c r="I1411" s="4" t="s">
        <v>18</v>
      </c>
      <c r="J1411" s="8">
        <v>11.0</v>
      </c>
      <c r="K1411" s="4">
        <v>12.0</v>
      </c>
      <c r="L1411" s="5" t="s">
        <v>20</v>
      </c>
    </row>
    <row r="1412">
      <c r="A1412" s="2" t="s">
        <v>404</v>
      </c>
      <c r="B1412" s="2" t="s">
        <v>60</v>
      </c>
      <c r="C1412" s="3" t="str">
        <f t="shared" si="119"/>
        <v>LPB BANTEN 2023</v>
      </c>
      <c r="D1412" s="3" t="s">
        <v>1871</v>
      </c>
      <c r="E1412" s="4" t="s">
        <v>2865</v>
      </c>
      <c r="F1412" s="4" t="s">
        <v>2866</v>
      </c>
      <c r="G1412" s="4">
        <v>2.0</v>
      </c>
      <c r="H1412" s="3" t="s">
        <v>18</v>
      </c>
      <c r="I1412" s="4" t="s">
        <v>18</v>
      </c>
      <c r="J1412" s="8">
        <v>11.0</v>
      </c>
      <c r="K1412" s="4">
        <v>11.0</v>
      </c>
      <c r="L1412" s="5" t="s">
        <v>20</v>
      </c>
    </row>
    <row r="1413">
      <c r="A1413" s="2" t="s">
        <v>404</v>
      </c>
      <c r="B1413" s="2" t="s">
        <v>60</v>
      </c>
      <c r="C1413" s="3" t="str">
        <f t="shared" si="119"/>
        <v>LPB BANTEN 2023</v>
      </c>
      <c r="D1413" s="3" t="s">
        <v>1871</v>
      </c>
      <c r="E1413" s="4" t="s">
        <v>2867</v>
      </c>
      <c r="F1413" s="4" t="s">
        <v>2868</v>
      </c>
      <c r="G1413" s="4">
        <v>2.0</v>
      </c>
      <c r="H1413" s="3" t="s">
        <v>18</v>
      </c>
      <c r="I1413" s="4" t="s">
        <v>19</v>
      </c>
      <c r="J1413" s="8">
        <v>10.0</v>
      </c>
      <c r="K1413" s="4">
        <v>11.0</v>
      </c>
      <c r="L1413" s="5" t="s">
        <v>20</v>
      </c>
    </row>
    <row r="1414">
      <c r="A1414" s="2" t="s">
        <v>404</v>
      </c>
      <c r="B1414" s="2" t="s">
        <v>60</v>
      </c>
      <c r="C1414" s="3" t="str">
        <f t="shared" si="119"/>
        <v>LPB BANTEN 2023</v>
      </c>
      <c r="D1414" s="3" t="s">
        <v>1871</v>
      </c>
      <c r="E1414" s="4" t="s">
        <v>2869</v>
      </c>
      <c r="F1414" s="4" t="s">
        <v>2870</v>
      </c>
      <c r="G1414" s="4">
        <v>2.0</v>
      </c>
      <c r="H1414" s="3" t="s">
        <v>19</v>
      </c>
      <c r="I1414" s="4" t="s">
        <v>19</v>
      </c>
      <c r="J1414" s="8">
        <v>8.0</v>
      </c>
      <c r="K1414" s="4">
        <v>9.0</v>
      </c>
      <c r="L1414" s="5" t="s">
        <v>25</v>
      </c>
    </row>
    <row r="1415">
      <c r="A1415" s="2" t="s">
        <v>404</v>
      </c>
      <c r="B1415" s="2" t="s">
        <v>60</v>
      </c>
      <c r="C1415" s="3" t="str">
        <f t="shared" si="119"/>
        <v>LPB BANTEN 2023</v>
      </c>
      <c r="D1415" s="3" t="s">
        <v>1871</v>
      </c>
      <c r="E1415" s="4" t="s">
        <v>2871</v>
      </c>
      <c r="F1415" s="4" t="s">
        <v>2872</v>
      </c>
      <c r="G1415" s="4">
        <v>2.0</v>
      </c>
      <c r="H1415" s="3" t="s">
        <v>18</v>
      </c>
      <c r="I1415" s="4" t="s">
        <v>18</v>
      </c>
      <c r="J1415" s="8">
        <v>8.0</v>
      </c>
      <c r="K1415" s="4">
        <v>9.0</v>
      </c>
      <c r="L1415" s="5" t="s">
        <v>25</v>
      </c>
    </row>
    <row r="1416">
      <c r="A1416" s="2" t="s">
        <v>404</v>
      </c>
      <c r="B1416" s="2" t="s">
        <v>60</v>
      </c>
      <c r="C1416" s="3" t="str">
        <f t="shared" si="119"/>
        <v>LPB BANTEN 2023</v>
      </c>
      <c r="D1416" s="3" t="s">
        <v>1871</v>
      </c>
      <c r="E1416" s="4" t="s">
        <v>2873</v>
      </c>
      <c r="F1416" s="4" t="s">
        <v>2874</v>
      </c>
      <c r="G1416" s="4">
        <v>2.0</v>
      </c>
      <c r="H1416" s="3" t="s">
        <v>18</v>
      </c>
      <c r="I1416" s="4" t="s">
        <v>18</v>
      </c>
      <c r="J1416" s="8">
        <v>10.0</v>
      </c>
      <c r="K1416" s="4">
        <v>11.0</v>
      </c>
      <c r="L1416" s="5" t="s">
        <v>20</v>
      </c>
    </row>
    <row r="1417">
      <c r="A1417" s="2" t="s">
        <v>404</v>
      </c>
      <c r="B1417" s="2" t="s">
        <v>60</v>
      </c>
      <c r="C1417" s="3" t="str">
        <f t="shared" si="119"/>
        <v>LPB BANTEN 2023</v>
      </c>
      <c r="D1417" s="3" t="s">
        <v>1871</v>
      </c>
      <c r="E1417" s="4" t="s">
        <v>2875</v>
      </c>
      <c r="F1417" s="4" t="s">
        <v>2876</v>
      </c>
      <c r="G1417" s="4">
        <v>1.0</v>
      </c>
      <c r="H1417" s="3" t="s">
        <v>18</v>
      </c>
      <c r="I1417" s="2"/>
      <c r="J1417" s="8">
        <v>7.0</v>
      </c>
      <c r="K1417" s="2"/>
      <c r="L1417" s="5" t="s">
        <v>25</v>
      </c>
    </row>
    <row r="1418">
      <c r="A1418" s="2" t="s">
        <v>404</v>
      </c>
      <c r="B1418" s="2" t="s">
        <v>60</v>
      </c>
      <c r="C1418" s="3" t="str">
        <f t="shared" si="119"/>
        <v>LPB BANTEN 2023</v>
      </c>
      <c r="D1418" s="3" t="s">
        <v>1871</v>
      </c>
      <c r="E1418" s="4" t="s">
        <v>2877</v>
      </c>
      <c r="F1418" s="4" t="s">
        <v>2878</v>
      </c>
      <c r="G1418" s="4">
        <v>2.0</v>
      </c>
      <c r="H1418" s="11" t="s">
        <v>19</v>
      </c>
      <c r="I1418" s="4" t="s">
        <v>18</v>
      </c>
      <c r="J1418" s="4">
        <v>11.0</v>
      </c>
      <c r="K1418" s="4">
        <v>11.0</v>
      </c>
      <c r="L1418" s="5" t="s">
        <v>20</v>
      </c>
    </row>
    <row r="1419">
      <c r="A1419" s="2" t="s">
        <v>404</v>
      </c>
      <c r="B1419" s="2" t="s">
        <v>132</v>
      </c>
      <c r="C1419" s="3" t="str">
        <f t="shared" ref="C1419:C1425" si="120">UPPER("lpb kalteng 2023")</f>
        <v>LPB KALTENG 2023</v>
      </c>
      <c r="D1419" s="3" t="s">
        <v>1871</v>
      </c>
      <c r="E1419" s="3" t="s">
        <v>2879</v>
      </c>
      <c r="F1419" s="3" t="s">
        <v>2880</v>
      </c>
      <c r="G1419" s="3">
        <v>2.0</v>
      </c>
      <c r="H1419" s="7" t="s">
        <v>18</v>
      </c>
      <c r="I1419" s="3" t="s">
        <v>18</v>
      </c>
      <c r="J1419" s="3">
        <v>11.0</v>
      </c>
      <c r="K1419" s="3">
        <v>11.0</v>
      </c>
      <c r="L1419" s="5" t="s">
        <v>20</v>
      </c>
    </row>
    <row r="1420">
      <c r="A1420" s="2" t="s">
        <v>404</v>
      </c>
      <c r="B1420" s="2" t="s">
        <v>132</v>
      </c>
      <c r="C1420" s="3" t="str">
        <f t="shared" si="120"/>
        <v>LPB KALTENG 2023</v>
      </c>
      <c r="D1420" s="3" t="s">
        <v>1871</v>
      </c>
      <c r="E1420" s="3" t="s">
        <v>2881</v>
      </c>
      <c r="F1420" s="3" t="s">
        <v>2882</v>
      </c>
      <c r="G1420" s="3">
        <v>2.0</v>
      </c>
      <c r="H1420" s="7" t="s">
        <v>18</v>
      </c>
      <c r="I1420" s="3" t="s">
        <v>18</v>
      </c>
      <c r="J1420" s="3">
        <v>11.0</v>
      </c>
      <c r="K1420" s="3">
        <v>11.0</v>
      </c>
      <c r="L1420" s="5" t="s">
        <v>20</v>
      </c>
    </row>
    <row r="1421">
      <c r="A1421" s="2" t="s">
        <v>404</v>
      </c>
      <c r="B1421" s="2" t="s">
        <v>132</v>
      </c>
      <c r="C1421" s="3" t="str">
        <f t="shared" si="120"/>
        <v>LPB KALTENG 2023</v>
      </c>
      <c r="D1421" s="3" t="s">
        <v>1871</v>
      </c>
      <c r="E1421" s="3" t="s">
        <v>2883</v>
      </c>
      <c r="F1421" s="3" t="s">
        <v>2884</v>
      </c>
      <c r="G1421" s="3">
        <v>2.0</v>
      </c>
      <c r="H1421" s="7" t="s">
        <v>19</v>
      </c>
      <c r="I1421" s="3" t="s">
        <v>19</v>
      </c>
      <c r="J1421" s="3">
        <v>10.0</v>
      </c>
      <c r="K1421" s="3">
        <v>10.0</v>
      </c>
      <c r="L1421" s="5" t="s">
        <v>20</v>
      </c>
    </row>
    <row r="1422">
      <c r="A1422" s="2" t="s">
        <v>404</v>
      </c>
      <c r="B1422" s="2" t="s">
        <v>132</v>
      </c>
      <c r="C1422" s="3" t="str">
        <f t="shared" si="120"/>
        <v>LPB KALTENG 2023</v>
      </c>
      <c r="D1422" s="3" t="s">
        <v>1871</v>
      </c>
      <c r="E1422" s="3" t="s">
        <v>2885</v>
      </c>
      <c r="F1422" s="3" t="s">
        <v>2886</v>
      </c>
      <c r="G1422" s="3">
        <v>2.0</v>
      </c>
      <c r="H1422" s="7" t="s">
        <v>18</v>
      </c>
      <c r="I1422" s="3" t="s">
        <v>18</v>
      </c>
      <c r="J1422" s="3">
        <v>11.0</v>
      </c>
      <c r="K1422" s="3">
        <v>11.0</v>
      </c>
      <c r="L1422" s="5" t="s">
        <v>20</v>
      </c>
    </row>
    <row r="1423">
      <c r="A1423" s="2" t="s">
        <v>404</v>
      </c>
      <c r="B1423" s="2" t="s">
        <v>132</v>
      </c>
      <c r="C1423" s="3" t="str">
        <f t="shared" si="120"/>
        <v>LPB KALTENG 2023</v>
      </c>
      <c r="D1423" s="3" t="s">
        <v>1871</v>
      </c>
      <c r="E1423" s="3" t="s">
        <v>2887</v>
      </c>
      <c r="F1423" s="3" t="s">
        <v>2888</v>
      </c>
      <c r="G1423" s="3">
        <v>2.0</v>
      </c>
      <c r="H1423" s="7" t="s">
        <v>18</v>
      </c>
      <c r="I1423" s="3" t="s">
        <v>18</v>
      </c>
      <c r="J1423" s="3">
        <v>8.0</v>
      </c>
      <c r="K1423" s="3">
        <v>9.0</v>
      </c>
      <c r="L1423" s="5" t="s">
        <v>25</v>
      </c>
    </row>
    <row r="1424">
      <c r="A1424" s="2" t="s">
        <v>404</v>
      </c>
      <c r="B1424" s="2" t="s">
        <v>132</v>
      </c>
      <c r="C1424" s="3" t="str">
        <f t="shared" si="120"/>
        <v>LPB KALTENG 2023</v>
      </c>
      <c r="D1424" s="3" t="s">
        <v>1871</v>
      </c>
      <c r="E1424" s="3" t="s">
        <v>2889</v>
      </c>
      <c r="F1424" s="3" t="s">
        <v>2890</v>
      </c>
      <c r="G1424" s="3">
        <v>2.0</v>
      </c>
      <c r="H1424" s="7" t="s">
        <v>18</v>
      </c>
      <c r="I1424" s="3" t="s">
        <v>18</v>
      </c>
      <c r="J1424" s="3">
        <v>9.0</v>
      </c>
      <c r="K1424" s="3">
        <v>9.0</v>
      </c>
      <c r="L1424" s="5" t="s">
        <v>25</v>
      </c>
    </row>
    <row r="1425">
      <c r="A1425" s="2" t="s">
        <v>404</v>
      </c>
      <c r="B1425" s="2" t="s">
        <v>132</v>
      </c>
      <c r="C1425" s="3" t="str">
        <f t="shared" si="120"/>
        <v>LPB KALTENG 2023</v>
      </c>
      <c r="D1425" s="3" t="s">
        <v>1871</v>
      </c>
      <c r="E1425" s="3" t="s">
        <v>2891</v>
      </c>
      <c r="F1425" s="3" t="s">
        <v>2892</v>
      </c>
      <c r="G1425" s="3">
        <v>2.0</v>
      </c>
      <c r="H1425" s="7" t="s">
        <v>18</v>
      </c>
      <c r="I1425" s="3" t="s">
        <v>19</v>
      </c>
      <c r="J1425" s="3">
        <v>8.0</v>
      </c>
      <c r="K1425" s="3">
        <v>8.0</v>
      </c>
      <c r="L1425" s="5" t="s">
        <v>25</v>
      </c>
    </row>
    <row r="1426">
      <c r="A1426" s="2" t="s">
        <v>525</v>
      </c>
      <c r="B1426" s="2" t="s">
        <v>526</v>
      </c>
      <c r="C1426" s="4" t="s">
        <v>527</v>
      </c>
      <c r="D1426" s="3" t="s">
        <v>1871</v>
      </c>
      <c r="E1426" s="4" t="s">
        <v>2893</v>
      </c>
      <c r="F1426" s="4" t="s">
        <v>2894</v>
      </c>
      <c r="G1426" s="4">
        <v>2.0</v>
      </c>
      <c r="H1426" s="4" t="s">
        <v>18</v>
      </c>
      <c r="I1426" s="4" t="s">
        <v>18</v>
      </c>
      <c r="J1426" s="4">
        <v>11.0</v>
      </c>
      <c r="K1426" s="4">
        <v>11.0</v>
      </c>
      <c r="L1426" s="5" t="s">
        <v>20</v>
      </c>
    </row>
    <row r="1427">
      <c r="A1427" s="2" t="s">
        <v>525</v>
      </c>
      <c r="B1427" s="2" t="s">
        <v>78</v>
      </c>
      <c r="C1427" s="4" t="s">
        <v>530</v>
      </c>
      <c r="D1427" s="3" t="s">
        <v>1871</v>
      </c>
      <c r="E1427" s="4" t="s">
        <v>2895</v>
      </c>
      <c r="F1427" s="4" t="s">
        <v>2896</v>
      </c>
      <c r="G1427" s="4">
        <v>2.0</v>
      </c>
      <c r="H1427" s="4" t="s">
        <v>19</v>
      </c>
      <c r="I1427" s="4" t="s">
        <v>19</v>
      </c>
      <c r="J1427" s="4">
        <v>11.0</v>
      </c>
      <c r="K1427" s="4">
        <v>11.0</v>
      </c>
      <c r="L1427" s="5" t="s">
        <v>20</v>
      </c>
    </row>
    <row r="1428">
      <c r="A1428" s="2" t="s">
        <v>525</v>
      </c>
      <c r="B1428" s="2" t="s">
        <v>78</v>
      </c>
      <c r="C1428" s="4" t="s">
        <v>530</v>
      </c>
      <c r="D1428" s="3" t="s">
        <v>1871</v>
      </c>
      <c r="E1428" s="4" t="s">
        <v>2897</v>
      </c>
      <c r="F1428" s="4" t="s">
        <v>2898</v>
      </c>
      <c r="G1428" s="4">
        <v>2.0</v>
      </c>
      <c r="H1428" s="4" t="s">
        <v>18</v>
      </c>
      <c r="I1428" s="4" t="s">
        <v>18</v>
      </c>
      <c r="J1428" s="4">
        <v>9.0</v>
      </c>
      <c r="K1428" s="4">
        <v>9.0</v>
      </c>
      <c r="L1428" s="5" t="s">
        <v>25</v>
      </c>
    </row>
    <row r="1429">
      <c r="A1429" s="2" t="s">
        <v>525</v>
      </c>
      <c r="B1429" s="2" t="s">
        <v>78</v>
      </c>
      <c r="C1429" s="4" t="s">
        <v>530</v>
      </c>
      <c r="D1429" s="3" t="s">
        <v>1871</v>
      </c>
      <c r="E1429" s="4" t="s">
        <v>2899</v>
      </c>
      <c r="F1429" s="4" t="s">
        <v>2900</v>
      </c>
      <c r="G1429" s="4">
        <v>2.0</v>
      </c>
      <c r="H1429" s="4" t="s">
        <v>19</v>
      </c>
      <c r="I1429" s="4" t="s">
        <v>19</v>
      </c>
      <c r="J1429" s="4">
        <v>8.0</v>
      </c>
      <c r="K1429" s="4">
        <v>8.0</v>
      </c>
      <c r="L1429" s="5" t="s">
        <v>25</v>
      </c>
    </row>
    <row r="1430">
      <c r="A1430" s="2" t="s">
        <v>525</v>
      </c>
      <c r="B1430" s="2" t="s">
        <v>78</v>
      </c>
      <c r="C1430" s="4" t="s">
        <v>530</v>
      </c>
      <c r="D1430" s="3" t="s">
        <v>1871</v>
      </c>
      <c r="E1430" s="4" t="s">
        <v>2901</v>
      </c>
      <c r="F1430" s="4" t="s">
        <v>2902</v>
      </c>
      <c r="G1430" s="4">
        <v>2.0</v>
      </c>
      <c r="H1430" s="4" t="s">
        <v>18</v>
      </c>
      <c r="I1430" s="4" t="s">
        <v>18</v>
      </c>
      <c r="J1430" s="4">
        <v>11.0</v>
      </c>
      <c r="K1430" s="4">
        <v>11.0</v>
      </c>
      <c r="L1430" s="5" t="s">
        <v>20</v>
      </c>
    </row>
    <row r="1431">
      <c r="A1431" s="2" t="s">
        <v>525</v>
      </c>
      <c r="B1431" s="2" t="s">
        <v>78</v>
      </c>
      <c r="C1431" s="4" t="s">
        <v>530</v>
      </c>
      <c r="D1431" s="3" t="s">
        <v>1871</v>
      </c>
      <c r="E1431" s="4" t="s">
        <v>2903</v>
      </c>
      <c r="F1431" s="4" t="s">
        <v>2904</v>
      </c>
      <c r="G1431" s="4">
        <v>2.0</v>
      </c>
      <c r="H1431" s="4" t="s">
        <v>18</v>
      </c>
      <c r="I1431" s="4" t="s">
        <v>18</v>
      </c>
      <c r="J1431" s="4">
        <v>12.0</v>
      </c>
      <c r="K1431" s="4">
        <v>12.0</v>
      </c>
      <c r="L1431" s="5" t="s">
        <v>20</v>
      </c>
    </row>
    <row r="1432">
      <c r="A1432" s="2" t="s">
        <v>525</v>
      </c>
      <c r="B1432" s="2" t="s">
        <v>78</v>
      </c>
      <c r="C1432" s="4" t="s">
        <v>530</v>
      </c>
      <c r="D1432" s="3" t="s">
        <v>1871</v>
      </c>
      <c r="E1432" s="4" t="s">
        <v>2905</v>
      </c>
      <c r="F1432" s="4" t="s">
        <v>2906</v>
      </c>
      <c r="G1432" s="4">
        <v>2.0</v>
      </c>
      <c r="H1432" s="4" t="s">
        <v>18</v>
      </c>
      <c r="I1432" s="4" t="s">
        <v>18</v>
      </c>
      <c r="J1432" s="4">
        <v>11.0</v>
      </c>
      <c r="K1432" s="4">
        <v>11.0</v>
      </c>
      <c r="L1432" s="5" t="s">
        <v>20</v>
      </c>
    </row>
    <row r="1433">
      <c r="A1433" s="2" t="s">
        <v>525</v>
      </c>
      <c r="B1433" s="2" t="s">
        <v>78</v>
      </c>
      <c r="C1433" s="4" t="s">
        <v>530</v>
      </c>
      <c r="D1433" s="3" t="s">
        <v>1871</v>
      </c>
      <c r="E1433" s="4" t="s">
        <v>2907</v>
      </c>
      <c r="F1433" s="4" t="s">
        <v>2908</v>
      </c>
      <c r="G1433" s="4">
        <v>2.0</v>
      </c>
      <c r="H1433" s="4" t="s">
        <v>18</v>
      </c>
      <c r="I1433" s="4" t="s">
        <v>18</v>
      </c>
      <c r="J1433" s="4">
        <v>12.0</v>
      </c>
      <c r="K1433" s="4">
        <v>11.0</v>
      </c>
      <c r="L1433" s="5" t="s">
        <v>20</v>
      </c>
    </row>
    <row r="1434">
      <c r="A1434" s="2" t="s">
        <v>525</v>
      </c>
      <c r="B1434" s="2" t="s">
        <v>78</v>
      </c>
      <c r="C1434" s="4" t="s">
        <v>530</v>
      </c>
      <c r="D1434" s="3" t="s">
        <v>1871</v>
      </c>
      <c r="E1434" s="4" t="s">
        <v>2909</v>
      </c>
      <c r="F1434" s="4" t="s">
        <v>2910</v>
      </c>
      <c r="G1434" s="4">
        <v>2.0</v>
      </c>
      <c r="H1434" s="4" t="s">
        <v>19</v>
      </c>
      <c r="I1434" s="4" t="s">
        <v>19</v>
      </c>
      <c r="J1434" s="4">
        <v>11.0</v>
      </c>
      <c r="K1434" s="4">
        <v>11.0</v>
      </c>
      <c r="L1434" s="5" t="s">
        <v>20</v>
      </c>
    </row>
    <row r="1435">
      <c r="A1435" s="2" t="s">
        <v>525</v>
      </c>
      <c r="B1435" s="2" t="s">
        <v>265</v>
      </c>
      <c r="C1435" s="4" t="s">
        <v>537</v>
      </c>
      <c r="D1435" s="3" t="s">
        <v>1871</v>
      </c>
      <c r="E1435" s="4" t="s">
        <v>2911</v>
      </c>
      <c r="F1435" s="4" t="s">
        <v>2912</v>
      </c>
      <c r="G1435" s="4">
        <v>2.0</v>
      </c>
      <c r="H1435" s="4" t="s">
        <v>18</v>
      </c>
      <c r="I1435" s="4" t="s">
        <v>18</v>
      </c>
      <c r="J1435" s="4">
        <v>11.0</v>
      </c>
      <c r="K1435" s="4">
        <v>11.0</v>
      </c>
      <c r="L1435" s="5" t="s">
        <v>20</v>
      </c>
    </row>
    <row r="1436">
      <c r="A1436" s="2" t="s">
        <v>525</v>
      </c>
      <c r="B1436" s="2" t="s">
        <v>265</v>
      </c>
      <c r="C1436" s="4" t="s">
        <v>537</v>
      </c>
      <c r="D1436" s="3" t="s">
        <v>1871</v>
      </c>
      <c r="E1436" s="4" t="s">
        <v>2913</v>
      </c>
      <c r="F1436" s="4" t="s">
        <v>2914</v>
      </c>
      <c r="G1436" s="4">
        <v>1.0</v>
      </c>
      <c r="H1436" s="4" t="s">
        <v>18</v>
      </c>
      <c r="I1436" s="2"/>
      <c r="J1436" s="4">
        <v>11.0</v>
      </c>
      <c r="K1436" s="2"/>
      <c r="L1436" s="5" t="s">
        <v>20</v>
      </c>
    </row>
    <row r="1437">
      <c r="A1437" s="2" t="s">
        <v>525</v>
      </c>
      <c r="B1437" s="2" t="s">
        <v>265</v>
      </c>
      <c r="C1437" s="4" t="s">
        <v>537</v>
      </c>
      <c r="D1437" s="3" t="s">
        <v>1871</v>
      </c>
      <c r="E1437" s="4" t="s">
        <v>2915</v>
      </c>
      <c r="F1437" s="4" t="s">
        <v>2916</v>
      </c>
      <c r="G1437" s="4">
        <v>2.0</v>
      </c>
      <c r="H1437" s="4" t="s">
        <v>18</v>
      </c>
      <c r="I1437" s="4" t="s">
        <v>18</v>
      </c>
      <c r="J1437" s="4">
        <v>12.0</v>
      </c>
      <c r="K1437" s="4">
        <v>12.0</v>
      </c>
      <c r="L1437" s="5" t="s">
        <v>20</v>
      </c>
    </row>
    <row r="1438">
      <c r="A1438" s="2" t="s">
        <v>525</v>
      </c>
      <c r="B1438" s="2" t="s">
        <v>265</v>
      </c>
      <c r="C1438" s="4" t="s">
        <v>537</v>
      </c>
      <c r="D1438" s="3" t="s">
        <v>1871</v>
      </c>
      <c r="E1438" s="4" t="s">
        <v>2917</v>
      </c>
      <c r="F1438" s="4" t="s">
        <v>2918</v>
      </c>
      <c r="G1438" s="4">
        <v>2.0</v>
      </c>
      <c r="H1438" s="4" t="s">
        <v>19</v>
      </c>
      <c r="I1438" s="4" t="s">
        <v>19</v>
      </c>
      <c r="J1438" s="4">
        <v>12.0</v>
      </c>
      <c r="K1438" s="4">
        <v>12.0</v>
      </c>
      <c r="L1438" s="5" t="s">
        <v>20</v>
      </c>
    </row>
    <row r="1439">
      <c r="A1439" s="2" t="s">
        <v>525</v>
      </c>
      <c r="B1439" s="2" t="s">
        <v>265</v>
      </c>
      <c r="C1439" s="4" t="s">
        <v>537</v>
      </c>
      <c r="D1439" s="3" t="s">
        <v>1871</v>
      </c>
      <c r="E1439" s="4" t="s">
        <v>2919</v>
      </c>
      <c r="F1439" s="4" t="s">
        <v>2920</v>
      </c>
      <c r="G1439" s="4">
        <v>1.0</v>
      </c>
      <c r="H1439" s="4" t="s">
        <v>19</v>
      </c>
      <c r="I1439" s="2"/>
      <c r="J1439" s="4">
        <v>12.0</v>
      </c>
      <c r="K1439" s="2"/>
      <c r="L1439" s="5" t="s">
        <v>20</v>
      </c>
    </row>
    <row r="1440">
      <c r="A1440" s="2" t="s">
        <v>525</v>
      </c>
      <c r="B1440" s="2" t="s">
        <v>265</v>
      </c>
      <c r="C1440" s="4" t="s">
        <v>537</v>
      </c>
      <c r="D1440" s="3" t="s">
        <v>1871</v>
      </c>
      <c r="E1440" s="4" t="s">
        <v>2921</v>
      </c>
      <c r="F1440" s="4" t="s">
        <v>2922</v>
      </c>
      <c r="G1440" s="4">
        <v>2.0</v>
      </c>
      <c r="H1440" s="4" t="s">
        <v>18</v>
      </c>
      <c r="I1440" s="4" t="s">
        <v>18</v>
      </c>
      <c r="J1440" s="4">
        <v>8.0</v>
      </c>
      <c r="K1440" s="4">
        <v>8.0</v>
      </c>
      <c r="L1440" s="5" t="s">
        <v>25</v>
      </c>
    </row>
    <row r="1441">
      <c r="A1441" s="2" t="s">
        <v>525</v>
      </c>
      <c r="B1441" s="2" t="s">
        <v>546</v>
      </c>
      <c r="C1441" s="4" t="s">
        <v>547</v>
      </c>
      <c r="D1441" s="3" t="s">
        <v>1871</v>
      </c>
      <c r="E1441" s="4" t="s">
        <v>2923</v>
      </c>
      <c r="F1441" s="4" t="s">
        <v>2924</v>
      </c>
      <c r="G1441" s="4">
        <v>2.0</v>
      </c>
      <c r="H1441" s="4" t="s">
        <v>18</v>
      </c>
      <c r="I1441" s="4" t="s">
        <v>18</v>
      </c>
      <c r="J1441" s="4">
        <v>10.0</v>
      </c>
      <c r="K1441" s="4">
        <v>10.0</v>
      </c>
      <c r="L1441" s="5" t="s">
        <v>20</v>
      </c>
    </row>
    <row r="1442">
      <c r="A1442" s="2" t="s">
        <v>525</v>
      </c>
      <c r="B1442" s="2" t="s">
        <v>546</v>
      </c>
      <c r="C1442" s="4" t="s">
        <v>547</v>
      </c>
      <c r="D1442" s="3" t="s">
        <v>1871</v>
      </c>
      <c r="E1442" s="4" t="s">
        <v>2925</v>
      </c>
      <c r="F1442" s="4" t="s">
        <v>2926</v>
      </c>
      <c r="G1442" s="4">
        <v>2.0</v>
      </c>
      <c r="H1442" s="4" t="s">
        <v>18</v>
      </c>
      <c r="I1442" s="4" t="s">
        <v>18</v>
      </c>
      <c r="J1442" s="4">
        <v>10.0</v>
      </c>
      <c r="K1442" s="4">
        <v>10.0</v>
      </c>
      <c r="L1442" s="5" t="s">
        <v>20</v>
      </c>
    </row>
    <row r="1443">
      <c r="A1443" s="2" t="s">
        <v>525</v>
      </c>
      <c r="B1443" s="2" t="s">
        <v>546</v>
      </c>
      <c r="C1443" s="4" t="s">
        <v>547</v>
      </c>
      <c r="D1443" s="3" t="s">
        <v>1871</v>
      </c>
      <c r="E1443" s="4" t="s">
        <v>2927</v>
      </c>
      <c r="F1443" s="4" t="s">
        <v>2928</v>
      </c>
      <c r="G1443" s="4">
        <v>2.0</v>
      </c>
      <c r="H1443" s="4" t="s">
        <v>19</v>
      </c>
      <c r="I1443" s="4" t="s">
        <v>19</v>
      </c>
      <c r="J1443" s="4">
        <v>10.0</v>
      </c>
      <c r="K1443" s="4">
        <v>10.0</v>
      </c>
      <c r="L1443" s="5" t="s">
        <v>20</v>
      </c>
    </row>
    <row r="1444">
      <c r="A1444" s="2" t="s">
        <v>525</v>
      </c>
      <c r="B1444" s="2" t="s">
        <v>546</v>
      </c>
      <c r="C1444" s="4" t="s">
        <v>547</v>
      </c>
      <c r="D1444" s="3" t="s">
        <v>1871</v>
      </c>
      <c r="E1444" s="4" t="s">
        <v>2929</v>
      </c>
      <c r="F1444" s="4" t="s">
        <v>2930</v>
      </c>
      <c r="G1444" s="4">
        <v>2.0</v>
      </c>
      <c r="H1444" s="4" t="s">
        <v>18</v>
      </c>
      <c r="I1444" s="4" t="s">
        <v>18</v>
      </c>
      <c r="J1444" s="4">
        <v>9.0</v>
      </c>
      <c r="K1444" s="4">
        <v>9.0</v>
      </c>
      <c r="L1444" s="5" t="s">
        <v>25</v>
      </c>
    </row>
    <row r="1445">
      <c r="A1445" s="2" t="s">
        <v>525</v>
      </c>
      <c r="B1445" s="2" t="s">
        <v>546</v>
      </c>
      <c r="C1445" s="4" t="s">
        <v>547</v>
      </c>
      <c r="D1445" s="3" t="s">
        <v>1871</v>
      </c>
      <c r="E1445" s="4" t="s">
        <v>2931</v>
      </c>
      <c r="F1445" s="4" t="s">
        <v>2932</v>
      </c>
      <c r="G1445" s="4">
        <v>2.0</v>
      </c>
      <c r="H1445" s="4" t="s">
        <v>18</v>
      </c>
      <c r="I1445" s="4" t="s">
        <v>18</v>
      </c>
      <c r="J1445" s="4">
        <v>8.0</v>
      </c>
      <c r="K1445" s="4">
        <v>9.0</v>
      </c>
      <c r="L1445" s="5" t="s">
        <v>25</v>
      </c>
    </row>
    <row r="1446">
      <c r="A1446" s="2" t="s">
        <v>525</v>
      </c>
      <c r="B1446" s="2" t="s">
        <v>546</v>
      </c>
      <c r="C1446" s="4" t="s">
        <v>547</v>
      </c>
      <c r="D1446" s="3" t="s">
        <v>1871</v>
      </c>
      <c r="E1446" s="4" t="s">
        <v>2933</v>
      </c>
      <c r="F1446" s="4" t="s">
        <v>2934</v>
      </c>
      <c r="G1446" s="4">
        <v>1.0</v>
      </c>
      <c r="H1446" s="4" t="s">
        <v>18</v>
      </c>
      <c r="I1446" s="2"/>
      <c r="J1446" s="4">
        <v>12.0</v>
      </c>
      <c r="K1446" s="2"/>
      <c r="L1446" s="5" t="s">
        <v>20</v>
      </c>
    </row>
    <row r="1447">
      <c r="A1447" s="2" t="s">
        <v>525</v>
      </c>
      <c r="B1447" s="2" t="s">
        <v>546</v>
      </c>
      <c r="C1447" s="4" t="s">
        <v>547</v>
      </c>
      <c r="D1447" s="3" t="s">
        <v>1871</v>
      </c>
      <c r="E1447" s="4" t="s">
        <v>2935</v>
      </c>
      <c r="F1447" s="4" t="s">
        <v>2936</v>
      </c>
      <c r="G1447" s="4">
        <v>2.0</v>
      </c>
      <c r="H1447" s="4" t="s">
        <v>18</v>
      </c>
      <c r="I1447" s="4" t="s">
        <v>18</v>
      </c>
      <c r="J1447" s="4">
        <v>10.0</v>
      </c>
      <c r="K1447" s="4">
        <v>10.0</v>
      </c>
      <c r="L1447" s="5" t="s">
        <v>20</v>
      </c>
    </row>
    <row r="1448">
      <c r="A1448" s="2" t="s">
        <v>525</v>
      </c>
      <c r="B1448" s="2" t="s">
        <v>546</v>
      </c>
      <c r="C1448" s="4" t="s">
        <v>547</v>
      </c>
      <c r="D1448" s="3" t="s">
        <v>1871</v>
      </c>
      <c r="E1448" s="4" t="s">
        <v>2937</v>
      </c>
      <c r="F1448" s="4" t="s">
        <v>2938</v>
      </c>
      <c r="G1448" s="4">
        <v>2.0</v>
      </c>
      <c r="H1448" s="4" t="s">
        <v>18</v>
      </c>
      <c r="I1448" s="4" t="s">
        <v>19</v>
      </c>
      <c r="J1448" s="4">
        <v>11.0</v>
      </c>
      <c r="K1448" s="4">
        <v>11.0</v>
      </c>
      <c r="L1448" s="5" t="s">
        <v>20</v>
      </c>
    </row>
    <row r="1449">
      <c r="A1449" s="2" t="s">
        <v>525</v>
      </c>
      <c r="B1449" s="2" t="s">
        <v>546</v>
      </c>
      <c r="C1449" s="4" t="s">
        <v>547</v>
      </c>
      <c r="D1449" s="3" t="s">
        <v>1871</v>
      </c>
      <c r="E1449" s="4" t="s">
        <v>2939</v>
      </c>
      <c r="F1449" s="4" t="s">
        <v>2940</v>
      </c>
      <c r="G1449" s="4">
        <v>2.0</v>
      </c>
      <c r="H1449" s="4" t="s">
        <v>18</v>
      </c>
      <c r="I1449" s="4" t="s">
        <v>19</v>
      </c>
      <c r="J1449" s="4">
        <v>12.0</v>
      </c>
      <c r="K1449" s="4">
        <v>12.0</v>
      </c>
      <c r="L1449" s="5" t="s">
        <v>20</v>
      </c>
    </row>
    <row r="1450">
      <c r="A1450" s="2" t="s">
        <v>525</v>
      </c>
      <c r="B1450" s="2" t="s">
        <v>546</v>
      </c>
      <c r="C1450" s="4" t="s">
        <v>547</v>
      </c>
      <c r="D1450" s="3" t="s">
        <v>1871</v>
      </c>
      <c r="E1450" s="4" t="s">
        <v>2941</v>
      </c>
      <c r="F1450" s="4" t="s">
        <v>2942</v>
      </c>
      <c r="G1450" s="4">
        <v>2.0</v>
      </c>
      <c r="H1450" s="4" t="s">
        <v>18</v>
      </c>
      <c r="I1450" s="4" t="s">
        <v>18</v>
      </c>
      <c r="J1450" s="4">
        <v>8.0</v>
      </c>
      <c r="K1450" s="4">
        <v>8.0</v>
      </c>
      <c r="L1450" s="5" t="s">
        <v>25</v>
      </c>
    </row>
    <row r="1451">
      <c r="A1451" s="2" t="s">
        <v>525</v>
      </c>
      <c r="B1451" s="2" t="s">
        <v>546</v>
      </c>
      <c r="C1451" s="4" t="s">
        <v>547</v>
      </c>
      <c r="D1451" s="3" t="s">
        <v>1871</v>
      </c>
      <c r="E1451" s="4" t="s">
        <v>2943</v>
      </c>
      <c r="F1451" s="4" t="s">
        <v>2944</v>
      </c>
      <c r="G1451" s="4">
        <v>2.0</v>
      </c>
      <c r="H1451" s="4" t="s">
        <v>18</v>
      </c>
      <c r="I1451" s="4" t="s">
        <v>19</v>
      </c>
      <c r="J1451" s="4">
        <v>8.0</v>
      </c>
      <c r="K1451" s="4">
        <v>7.0</v>
      </c>
      <c r="L1451" s="5" t="s">
        <v>25</v>
      </c>
    </row>
    <row r="1452">
      <c r="A1452" s="2" t="s">
        <v>525</v>
      </c>
      <c r="B1452" s="2" t="s">
        <v>546</v>
      </c>
      <c r="C1452" s="4" t="s">
        <v>547</v>
      </c>
      <c r="D1452" s="3" t="s">
        <v>1871</v>
      </c>
      <c r="E1452" s="4" t="s">
        <v>2945</v>
      </c>
      <c r="F1452" s="4" t="s">
        <v>2946</v>
      </c>
      <c r="G1452" s="4">
        <v>1.0</v>
      </c>
      <c r="H1452" s="4" t="s">
        <v>18</v>
      </c>
      <c r="I1452" s="2"/>
      <c r="J1452" s="4">
        <v>9.0</v>
      </c>
      <c r="K1452" s="2"/>
      <c r="L1452" s="5" t="s">
        <v>25</v>
      </c>
    </row>
    <row r="1453">
      <c r="A1453" s="2" t="s">
        <v>525</v>
      </c>
      <c r="B1453" s="2" t="s">
        <v>546</v>
      </c>
      <c r="C1453" s="4" t="s">
        <v>547</v>
      </c>
      <c r="D1453" s="3" t="s">
        <v>1871</v>
      </c>
      <c r="E1453" s="4" t="s">
        <v>2947</v>
      </c>
      <c r="F1453" s="4" t="s">
        <v>2948</v>
      </c>
      <c r="G1453" s="4">
        <v>2.0</v>
      </c>
      <c r="H1453" s="4" t="s">
        <v>18</v>
      </c>
      <c r="I1453" s="4" t="s">
        <v>18</v>
      </c>
      <c r="J1453" s="4">
        <v>9.0</v>
      </c>
      <c r="K1453" s="4">
        <v>8.0</v>
      </c>
      <c r="L1453" s="5" t="s">
        <v>25</v>
      </c>
    </row>
    <row r="1454">
      <c r="A1454" s="2" t="s">
        <v>525</v>
      </c>
      <c r="B1454" s="2" t="s">
        <v>558</v>
      </c>
      <c r="C1454" s="4" t="s">
        <v>559</v>
      </c>
      <c r="D1454" s="3" t="s">
        <v>1871</v>
      </c>
      <c r="E1454" s="4" t="s">
        <v>2949</v>
      </c>
      <c r="F1454" s="4" t="s">
        <v>2950</v>
      </c>
      <c r="G1454" s="4">
        <v>2.0</v>
      </c>
      <c r="H1454" s="4" t="s">
        <v>19</v>
      </c>
      <c r="I1454" s="4" t="s">
        <v>19</v>
      </c>
      <c r="J1454" s="4">
        <v>11.0</v>
      </c>
      <c r="K1454" s="4">
        <v>11.0</v>
      </c>
      <c r="L1454" s="5" t="s">
        <v>20</v>
      </c>
    </row>
    <row r="1455">
      <c r="A1455" s="2" t="s">
        <v>525</v>
      </c>
      <c r="B1455" s="2" t="s">
        <v>558</v>
      </c>
      <c r="C1455" s="4" t="s">
        <v>559</v>
      </c>
      <c r="D1455" s="3" t="s">
        <v>1871</v>
      </c>
      <c r="E1455" s="4" t="s">
        <v>2951</v>
      </c>
      <c r="F1455" s="4" t="s">
        <v>2952</v>
      </c>
      <c r="G1455" s="4">
        <v>1.0</v>
      </c>
      <c r="H1455" s="4" t="s">
        <v>19</v>
      </c>
      <c r="I1455" s="2"/>
      <c r="J1455" s="4">
        <v>11.0</v>
      </c>
      <c r="K1455" s="2"/>
      <c r="L1455" s="5" t="s">
        <v>20</v>
      </c>
    </row>
    <row r="1456">
      <c r="A1456" s="2" t="s">
        <v>525</v>
      </c>
      <c r="B1456" s="2" t="s">
        <v>558</v>
      </c>
      <c r="C1456" s="4" t="s">
        <v>559</v>
      </c>
      <c r="D1456" s="3" t="s">
        <v>1871</v>
      </c>
      <c r="E1456" s="4" t="s">
        <v>2953</v>
      </c>
      <c r="F1456" s="4" t="s">
        <v>2954</v>
      </c>
      <c r="G1456" s="4">
        <v>2.0</v>
      </c>
      <c r="H1456" s="4" t="s">
        <v>18</v>
      </c>
      <c r="I1456" s="4" t="s">
        <v>18</v>
      </c>
      <c r="J1456" s="4">
        <v>11.0</v>
      </c>
      <c r="K1456" s="4">
        <v>11.0</v>
      </c>
      <c r="L1456" s="5" t="s">
        <v>20</v>
      </c>
    </row>
    <row r="1457">
      <c r="A1457" s="2" t="s">
        <v>525</v>
      </c>
      <c r="B1457" s="2" t="s">
        <v>558</v>
      </c>
      <c r="C1457" s="4" t="s">
        <v>559</v>
      </c>
      <c r="D1457" s="3" t="s">
        <v>1871</v>
      </c>
      <c r="E1457" s="4" t="s">
        <v>2955</v>
      </c>
      <c r="F1457" s="4" t="s">
        <v>2956</v>
      </c>
      <c r="G1457" s="4">
        <v>2.0</v>
      </c>
      <c r="H1457" s="4" t="s">
        <v>18</v>
      </c>
      <c r="I1457" s="4" t="s">
        <v>18</v>
      </c>
      <c r="J1457" s="4">
        <v>12.0</v>
      </c>
      <c r="K1457" s="4">
        <v>12.0</v>
      </c>
      <c r="L1457" s="5" t="s">
        <v>20</v>
      </c>
    </row>
    <row r="1458">
      <c r="A1458" s="2" t="s">
        <v>525</v>
      </c>
      <c r="B1458" s="2" t="s">
        <v>558</v>
      </c>
      <c r="C1458" s="4" t="s">
        <v>559</v>
      </c>
      <c r="D1458" s="3" t="s">
        <v>1871</v>
      </c>
      <c r="E1458" s="4" t="s">
        <v>2957</v>
      </c>
      <c r="F1458" s="4" t="s">
        <v>2958</v>
      </c>
      <c r="G1458" s="4">
        <v>2.0</v>
      </c>
      <c r="H1458" s="4" t="s">
        <v>18</v>
      </c>
      <c r="I1458" s="4" t="s">
        <v>18</v>
      </c>
      <c r="J1458" s="4">
        <v>7.0</v>
      </c>
      <c r="K1458" s="4">
        <v>7.0</v>
      </c>
      <c r="L1458" s="5" t="s">
        <v>25</v>
      </c>
    </row>
    <row r="1459">
      <c r="A1459" s="2" t="s">
        <v>525</v>
      </c>
      <c r="B1459" s="2" t="s">
        <v>558</v>
      </c>
      <c r="C1459" s="4" t="s">
        <v>559</v>
      </c>
      <c r="D1459" s="3" t="s">
        <v>1871</v>
      </c>
      <c r="E1459" s="4" t="s">
        <v>2959</v>
      </c>
      <c r="F1459" s="4" t="s">
        <v>2960</v>
      </c>
      <c r="G1459" s="4">
        <v>1.0</v>
      </c>
      <c r="H1459" s="4" t="s">
        <v>18</v>
      </c>
      <c r="I1459" s="2"/>
      <c r="J1459" s="4">
        <v>10.0</v>
      </c>
      <c r="K1459" s="2"/>
      <c r="L1459" s="5" t="s">
        <v>20</v>
      </c>
    </row>
    <row r="1460">
      <c r="A1460" s="2" t="s">
        <v>525</v>
      </c>
      <c r="B1460" s="2" t="s">
        <v>558</v>
      </c>
      <c r="C1460" s="4" t="s">
        <v>559</v>
      </c>
      <c r="D1460" s="3" t="s">
        <v>1871</v>
      </c>
      <c r="E1460" s="4" t="s">
        <v>2961</v>
      </c>
      <c r="F1460" s="4" t="s">
        <v>2962</v>
      </c>
      <c r="G1460" s="4">
        <v>2.0</v>
      </c>
      <c r="H1460" s="4" t="s">
        <v>18</v>
      </c>
      <c r="I1460" s="4" t="s">
        <v>18</v>
      </c>
      <c r="J1460" s="4">
        <v>12.0</v>
      </c>
      <c r="K1460" s="4">
        <v>11.0</v>
      </c>
      <c r="L1460" s="5" t="s">
        <v>20</v>
      </c>
    </row>
    <row r="1461">
      <c r="A1461" s="2" t="s">
        <v>525</v>
      </c>
      <c r="B1461" s="2" t="s">
        <v>558</v>
      </c>
      <c r="C1461" s="4" t="s">
        <v>559</v>
      </c>
      <c r="D1461" s="3" t="s">
        <v>1871</v>
      </c>
      <c r="E1461" s="4" t="s">
        <v>2963</v>
      </c>
      <c r="F1461" s="4" t="s">
        <v>2964</v>
      </c>
      <c r="G1461" s="4">
        <v>2.0</v>
      </c>
      <c r="H1461" s="4" t="s">
        <v>18</v>
      </c>
      <c r="I1461" s="4" t="s">
        <v>18</v>
      </c>
      <c r="J1461" s="4">
        <v>12.0</v>
      </c>
      <c r="K1461" s="4">
        <v>12.0</v>
      </c>
      <c r="L1461" s="5" t="s">
        <v>20</v>
      </c>
    </row>
    <row r="1462">
      <c r="A1462" s="2" t="s">
        <v>525</v>
      </c>
      <c r="B1462" s="2" t="s">
        <v>558</v>
      </c>
      <c r="C1462" s="4" t="s">
        <v>559</v>
      </c>
      <c r="D1462" s="3" t="s">
        <v>1871</v>
      </c>
      <c r="E1462" s="4" t="s">
        <v>2965</v>
      </c>
      <c r="F1462" s="4" t="s">
        <v>2966</v>
      </c>
      <c r="G1462" s="4">
        <v>2.0</v>
      </c>
      <c r="H1462" s="4" t="s">
        <v>18</v>
      </c>
      <c r="I1462" s="4" t="s">
        <v>18</v>
      </c>
      <c r="J1462" s="4">
        <v>11.0</v>
      </c>
      <c r="K1462" s="4">
        <v>11.0</v>
      </c>
      <c r="L1462" s="5" t="s">
        <v>20</v>
      </c>
    </row>
    <row r="1463">
      <c r="A1463" s="2" t="s">
        <v>525</v>
      </c>
      <c r="B1463" s="2" t="s">
        <v>558</v>
      </c>
      <c r="C1463" s="4" t="s">
        <v>559</v>
      </c>
      <c r="D1463" s="3" t="s">
        <v>1871</v>
      </c>
      <c r="E1463" s="4" t="s">
        <v>2967</v>
      </c>
      <c r="F1463" s="4" t="s">
        <v>2968</v>
      </c>
      <c r="G1463" s="4">
        <v>2.0</v>
      </c>
      <c r="H1463" s="4" t="s">
        <v>18</v>
      </c>
      <c r="I1463" s="4" t="s">
        <v>18</v>
      </c>
      <c r="J1463" s="4">
        <v>11.0</v>
      </c>
      <c r="K1463" s="4">
        <v>11.0</v>
      </c>
      <c r="L1463" s="5" t="s">
        <v>20</v>
      </c>
    </row>
    <row r="1464">
      <c r="A1464" s="2" t="s">
        <v>525</v>
      </c>
      <c r="B1464" s="2" t="s">
        <v>558</v>
      </c>
      <c r="C1464" s="4" t="s">
        <v>559</v>
      </c>
      <c r="D1464" s="3" t="s">
        <v>1871</v>
      </c>
      <c r="E1464" s="4" t="s">
        <v>2969</v>
      </c>
      <c r="F1464" s="4" t="s">
        <v>2970</v>
      </c>
      <c r="G1464" s="4">
        <v>2.0</v>
      </c>
      <c r="H1464" s="4" t="s">
        <v>18</v>
      </c>
      <c r="I1464" s="4" t="s">
        <v>18</v>
      </c>
      <c r="J1464" s="4">
        <v>11.0</v>
      </c>
      <c r="K1464" s="4">
        <v>11.0</v>
      </c>
      <c r="L1464" s="5" t="s">
        <v>20</v>
      </c>
    </row>
    <row r="1465">
      <c r="A1465" s="2" t="s">
        <v>525</v>
      </c>
      <c r="B1465" s="2" t="s">
        <v>558</v>
      </c>
      <c r="C1465" s="4" t="s">
        <v>559</v>
      </c>
      <c r="D1465" s="3" t="s">
        <v>1871</v>
      </c>
      <c r="E1465" s="4" t="s">
        <v>2971</v>
      </c>
      <c r="F1465" s="4" t="s">
        <v>2972</v>
      </c>
      <c r="G1465" s="4">
        <v>2.0</v>
      </c>
      <c r="H1465" s="4" t="s">
        <v>18</v>
      </c>
      <c r="I1465" s="4" t="s">
        <v>18</v>
      </c>
      <c r="J1465" s="4">
        <v>12.0</v>
      </c>
      <c r="K1465" s="4">
        <v>12.0</v>
      </c>
      <c r="L1465" s="5" t="s">
        <v>20</v>
      </c>
    </row>
    <row r="1466">
      <c r="A1466" s="2" t="s">
        <v>525</v>
      </c>
      <c r="B1466" s="2" t="s">
        <v>558</v>
      </c>
      <c r="C1466" s="4" t="s">
        <v>559</v>
      </c>
      <c r="D1466" s="3" t="s">
        <v>1871</v>
      </c>
      <c r="E1466" s="4" t="s">
        <v>2973</v>
      </c>
      <c r="F1466" s="4" t="s">
        <v>2974</v>
      </c>
      <c r="G1466" s="4">
        <v>2.0</v>
      </c>
      <c r="H1466" s="4" t="s">
        <v>19</v>
      </c>
      <c r="I1466" s="4" t="s">
        <v>18</v>
      </c>
      <c r="J1466" s="4">
        <v>12.0</v>
      </c>
      <c r="K1466" s="4">
        <v>12.0</v>
      </c>
      <c r="L1466" s="5" t="s">
        <v>20</v>
      </c>
    </row>
    <row r="1467">
      <c r="A1467" s="2" t="s">
        <v>525</v>
      </c>
      <c r="B1467" s="2" t="s">
        <v>558</v>
      </c>
      <c r="C1467" s="4" t="s">
        <v>559</v>
      </c>
      <c r="D1467" s="3" t="s">
        <v>1871</v>
      </c>
      <c r="E1467" s="4" t="s">
        <v>2975</v>
      </c>
      <c r="F1467" s="4" t="s">
        <v>2976</v>
      </c>
      <c r="G1467" s="4">
        <v>2.0</v>
      </c>
      <c r="H1467" s="4" t="s">
        <v>18</v>
      </c>
      <c r="I1467" s="4" t="s">
        <v>18</v>
      </c>
      <c r="J1467" s="4">
        <v>12.0</v>
      </c>
      <c r="K1467" s="4">
        <v>12.0</v>
      </c>
      <c r="L1467" s="5" t="s">
        <v>20</v>
      </c>
    </row>
    <row r="1468">
      <c r="A1468" s="2" t="s">
        <v>525</v>
      </c>
      <c r="B1468" s="2" t="s">
        <v>558</v>
      </c>
      <c r="C1468" s="4" t="s">
        <v>559</v>
      </c>
      <c r="D1468" s="3" t="s">
        <v>1871</v>
      </c>
      <c r="E1468" s="4" t="s">
        <v>2977</v>
      </c>
      <c r="F1468" s="4" t="s">
        <v>2978</v>
      </c>
      <c r="G1468" s="4">
        <v>2.0</v>
      </c>
      <c r="H1468" s="4" t="s">
        <v>18</v>
      </c>
      <c r="I1468" s="4" t="s">
        <v>18</v>
      </c>
      <c r="J1468" s="4">
        <v>12.0</v>
      </c>
      <c r="K1468" s="4">
        <v>12.0</v>
      </c>
      <c r="L1468" s="5" t="s">
        <v>20</v>
      </c>
    </row>
    <row r="1469">
      <c r="A1469" s="2" t="s">
        <v>525</v>
      </c>
      <c r="B1469" s="2" t="s">
        <v>584</v>
      </c>
      <c r="C1469" s="4" t="s">
        <v>585</v>
      </c>
      <c r="D1469" s="3" t="s">
        <v>1871</v>
      </c>
      <c r="E1469" s="4" t="s">
        <v>2979</v>
      </c>
      <c r="F1469" s="4" t="s">
        <v>2980</v>
      </c>
      <c r="G1469" s="4">
        <v>2.0</v>
      </c>
      <c r="H1469" s="4" t="s">
        <v>18</v>
      </c>
      <c r="I1469" s="4" t="s">
        <v>18</v>
      </c>
      <c r="J1469" s="4">
        <v>12.0</v>
      </c>
      <c r="K1469" s="4">
        <v>12.0</v>
      </c>
      <c r="L1469" s="5" t="s">
        <v>20</v>
      </c>
    </row>
    <row r="1470">
      <c r="A1470" s="2" t="s">
        <v>525</v>
      </c>
      <c r="B1470" s="2" t="s">
        <v>584</v>
      </c>
      <c r="C1470" s="4" t="s">
        <v>585</v>
      </c>
      <c r="D1470" s="3" t="s">
        <v>1871</v>
      </c>
      <c r="E1470" s="4" t="s">
        <v>2981</v>
      </c>
      <c r="F1470" s="4" t="s">
        <v>2982</v>
      </c>
      <c r="G1470" s="4">
        <v>2.0</v>
      </c>
      <c r="H1470" s="4" t="s">
        <v>18</v>
      </c>
      <c r="I1470" s="4" t="s">
        <v>18</v>
      </c>
      <c r="J1470" s="4">
        <v>11.0</v>
      </c>
      <c r="K1470" s="4">
        <v>11.0</v>
      </c>
      <c r="L1470" s="5" t="s">
        <v>20</v>
      </c>
    </row>
    <row r="1471">
      <c r="A1471" s="2" t="s">
        <v>525</v>
      </c>
      <c r="B1471" s="2" t="s">
        <v>584</v>
      </c>
      <c r="C1471" s="4" t="s">
        <v>585</v>
      </c>
      <c r="D1471" s="3" t="s">
        <v>1871</v>
      </c>
      <c r="E1471" s="4" t="s">
        <v>2983</v>
      </c>
      <c r="F1471" s="4" t="s">
        <v>2984</v>
      </c>
      <c r="G1471" s="4">
        <v>2.0</v>
      </c>
      <c r="H1471" s="4" t="s">
        <v>19</v>
      </c>
      <c r="I1471" s="4" t="s">
        <v>18</v>
      </c>
      <c r="J1471" s="4">
        <v>11.0</v>
      </c>
      <c r="K1471" s="4">
        <v>11.0</v>
      </c>
      <c r="L1471" s="5" t="s">
        <v>20</v>
      </c>
    </row>
    <row r="1472">
      <c r="A1472" s="2" t="s">
        <v>525</v>
      </c>
      <c r="B1472" s="2" t="s">
        <v>584</v>
      </c>
      <c r="C1472" s="4" t="s">
        <v>585</v>
      </c>
      <c r="D1472" s="3" t="s">
        <v>1871</v>
      </c>
      <c r="E1472" s="4" t="s">
        <v>2985</v>
      </c>
      <c r="F1472" s="4" t="s">
        <v>2986</v>
      </c>
      <c r="G1472" s="4">
        <v>2.0</v>
      </c>
      <c r="H1472" s="4" t="s">
        <v>18</v>
      </c>
      <c r="I1472" s="4" t="s">
        <v>18</v>
      </c>
      <c r="J1472" s="4">
        <v>11.0</v>
      </c>
      <c r="K1472" s="4">
        <v>11.0</v>
      </c>
      <c r="L1472" s="5" t="s">
        <v>20</v>
      </c>
    </row>
    <row r="1473">
      <c r="A1473" s="2" t="s">
        <v>525</v>
      </c>
      <c r="B1473" s="2" t="s">
        <v>584</v>
      </c>
      <c r="C1473" s="4" t="s">
        <v>585</v>
      </c>
      <c r="D1473" s="3" t="s">
        <v>1871</v>
      </c>
      <c r="E1473" s="4" t="s">
        <v>2987</v>
      </c>
      <c r="F1473" s="4" t="s">
        <v>2988</v>
      </c>
      <c r="G1473" s="4">
        <v>2.0</v>
      </c>
      <c r="H1473" s="4" t="s">
        <v>18</v>
      </c>
      <c r="I1473" s="4" t="s">
        <v>18</v>
      </c>
      <c r="J1473" s="4">
        <v>12.0</v>
      </c>
      <c r="K1473" s="4">
        <v>12.0</v>
      </c>
      <c r="L1473" s="5" t="s">
        <v>20</v>
      </c>
    </row>
    <row r="1474">
      <c r="A1474" s="2" t="s">
        <v>525</v>
      </c>
      <c r="B1474" s="2" t="s">
        <v>584</v>
      </c>
      <c r="C1474" s="4" t="s">
        <v>585</v>
      </c>
      <c r="D1474" s="3" t="s">
        <v>1871</v>
      </c>
      <c r="E1474" s="4" t="s">
        <v>2989</v>
      </c>
      <c r="F1474" s="4" t="s">
        <v>2990</v>
      </c>
      <c r="G1474" s="4">
        <v>2.0</v>
      </c>
      <c r="H1474" s="4" t="s">
        <v>18</v>
      </c>
      <c r="I1474" s="4" t="s">
        <v>18</v>
      </c>
      <c r="J1474" s="4">
        <v>12.0</v>
      </c>
      <c r="K1474" s="4">
        <v>12.0</v>
      </c>
      <c r="L1474" s="5" t="s">
        <v>20</v>
      </c>
    </row>
    <row r="1475">
      <c r="A1475" s="2" t="s">
        <v>525</v>
      </c>
      <c r="B1475" s="2" t="s">
        <v>584</v>
      </c>
      <c r="C1475" s="4" t="s">
        <v>585</v>
      </c>
      <c r="D1475" s="3" t="s">
        <v>1871</v>
      </c>
      <c r="E1475" s="4" t="s">
        <v>2991</v>
      </c>
      <c r="F1475" s="4" t="s">
        <v>2992</v>
      </c>
      <c r="G1475" s="4">
        <v>2.0</v>
      </c>
      <c r="H1475" s="4" t="s">
        <v>18</v>
      </c>
      <c r="I1475" s="4" t="s">
        <v>18</v>
      </c>
      <c r="J1475" s="4">
        <v>12.0</v>
      </c>
      <c r="K1475" s="4">
        <v>12.0</v>
      </c>
      <c r="L1475" s="5" t="s">
        <v>20</v>
      </c>
    </row>
    <row r="1476">
      <c r="A1476" s="2" t="s">
        <v>525</v>
      </c>
      <c r="B1476" s="2" t="s">
        <v>602</v>
      </c>
      <c r="C1476" s="4" t="s">
        <v>603</v>
      </c>
      <c r="D1476" s="3" t="s">
        <v>1871</v>
      </c>
      <c r="E1476" s="4" t="s">
        <v>2993</v>
      </c>
      <c r="F1476" s="4" t="s">
        <v>2994</v>
      </c>
      <c r="G1476" s="4">
        <v>2.0</v>
      </c>
      <c r="H1476" s="4" t="s">
        <v>18</v>
      </c>
      <c r="I1476" s="4" t="s">
        <v>18</v>
      </c>
      <c r="J1476" s="4">
        <v>11.0</v>
      </c>
      <c r="K1476" s="4">
        <v>11.0</v>
      </c>
      <c r="L1476" s="5" t="s">
        <v>20</v>
      </c>
    </row>
    <row r="1477">
      <c r="A1477" s="2" t="s">
        <v>525</v>
      </c>
      <c r="B1477" s="2" t="s">
        <v>602</v>
      </c>
      <c r="C1477" s="4" t="s">
        <v>603</v>
      </c>
      <c r="D1477" s="3" t="s">
        <v>1871</v>
      </c>
      <c r="E1477" s="4" t="s">
        <v>2995</v>
      </c>
      <c r="F1477" s="4" t="s">
        <v>2996</v>
      </c>
      <c r="G1477" s="4">
        <v>2.0</v>
      </c>
      <c r="H1477" s="4" t="s">
        <v>18</v>
      </c>
      <c r="I1477" s="4" t="s">
        <v>18</v>
      </c>
      <c r="J1477" s="4">
        <v>11.0</v>
      </c>
      <c r="K1477" s="4">
        <v>11.0</v>
      </c>
      <c r="L1477" s="5" t="s">
        <v>20</v>
      </c>
    </row>
    <row r="1478">
      <c r="A1478" s="2" t="s">
        <v>525</v>
      </c>
      <c r="B1478" s="2" t="s">
        <v>602</v>
      </c>
      <c r="C1478" s="4" t="s">
        <v>603</v>
      </c>
      <c r="D1478" s="3" t="s">
        <v>1871</v>
      </c>
      <c r="E1478" s="4" t="s">
        <v>2997</v>
      </c>
      <c r="F1478" s="4" t="s">
        <v>2998</v>
      </c>
      <c r="G1478" s="4">
        <v>1.0</v>
      </c>
      <c r="H1478" s="4" t="s">
        <v>18</v>
      </c>
      <c r="I1478" s="2"/>
      <c r="J1478" s="4">
        <v>12.0</v>
      </c>
      <c r="K1478" s="2"/>
      <c r="L1478" s="5" t="s">
        <v>20</v>
      </c>
    </row>
    <row r="1479">
      <c r="A1479" s="2" t="s">
        <v>525</v>
      </c>
      <c r="B1479" s="2" t="s">
        <v>602</v>
      </c>
      <c r="C1479" s="4" t="s">
        <v>603</v>
      </c>
      <c r="D1479" s="3" t="s">
        <v>1871</v>
      </c>
      <c r="E1479" s="4" t="s">
        <v>2999</v>
      </c>
      <c r="F1479" s="4" t="s">
        <v>3000</v>
      </c>
      <c r="G1479" s="4">
        <v>1.0</v>
      </c>
      <c r="H1479" s="4" t="s">
        <v>19</v>
      </c>
      <c r="I1479" s="2"/>
      <c r="J1479" s="4">
        <v>12.0</v>
      </c>
      <c r="K1479" s="2"/>
      <c r="L1479" s="5" t="s">
        <v>20</v>
      </c>
    </row>
    <row r="1480">
      <c r="A1480" s="2" t="s">
        <v>525</v>
      </c>
      <c r="B1480" s="2" t="s">
        <v>602</v>
      </c>
      <c r="C1480" s="4" t="s">
        <v>603</v>
      </c>
      <c r="D1480" s="3" t="s">
        <v>1871</v>
      </c>
      <c r="E1480" s="4" t="s">
        <v>3001</v>
      </c>
      <c r="F1480" s="4" t="s">
        <v>3002</v>
      </c>
      <c r="G1480" s="4">
        <v>2.0</v>
      </c>
      <c r="H1480" s="4" t="s">
        <v>19</v>
      </c>
      <c r="I1480" s="4" t="s">
        <v>19</v>
      </c>
      <c r="J1480" s="4">
        <v>11.0</v>
      </c>
      <c r="K1480" s="4">
        <v>11.0</v>
      </c>
      <c r="L1480" s="5" t="s">
        <v>20</v>
      </c>
    </row>
    <row r="1481">
      <c r="A1481" s="2" t="s">
        <v>525</v>
      </c>
      <c r="B1481" s="2" t="s">
        <v>602</v>
      </c>
      <c r="C1481" s="4" t="s">
        <v>603</v>
      </c>
      <c r="D1481" s="3" t="s">
        <v>1871</v>
      </c>
      <c r="E1481" s="4" t="s">
        <v>3003</v>
      </c>
      <c r="F1481" s="4" t="s">
        <v>3004</v>
      </c>
      <c r="G1481" s="4">
        <v>1.0</v>
      </c>
      <c r="H1481" s="4" t="s">
        <v>18</v>
      </c>
      <c r="I1481" s="2"/>
      <c r="J1481" s="4">
        <v>9.0</v>
      </c>
      <c r="K1481" s="2"/>
      <c r="L1481" s="5" t="s">
        <v>25</v>
      </c>
    </row>
    <row r="1482">
      <c r="A1482" s="2" t="s">
        <v>525</v>
      </c>
      <c r="B1482" s="2" t="s">
        <v>602</v>
      </c>
      <c r="C1482" s="4" t="s">
        <v>603</v>
      </c>
      <c r="D1482" s="3" t="s">
        <v>1871</v>
      </c>
      <c r="E1482" s="4" t="s">
        <v>3005</v>
      </c>
      <c r="F1482" s="4" t="s">
        <v>3006</v>
      </c>
      <c r="G1482" s="4">
        <v>2.0</v>
      </c>
      <c r="H1482" s="4" t="s">
        <v>19</v>
      </c>
      <c r="I1482" s="4" t="s">
        <v>19</v>
      </c>
      <c r="J1482" s="4">
        <v>7.0</v>
      </c>
      <c r="K1482" s="4">
        <v>7.0</v>
      </c>
      <c r="L1482" s="5" t="s">
        <v>25</v>
      </c>
    </row>
    <row r="1483">
      <c r="A1483" s="2" t="s">
        <v>525</v>
      </c>
      <c r="B1483" s="2" t="s">
        <v>602</v>
      </c>
      <c r="C1483" s="4" t="s">
        <v>603</v>
      </c>
      <c r="D1483" s="3" t="s">
        <v>1871</v>
      </c>
      <c r="E1483" s="4" t="s">
        <v>3007</v>
      </c>
      <c r="F1483" s="4" t="s">
        <v>3008</v>
      </c>
      <c r="G1483" s="4">
        <v>1.0</v>
      </c>
      <c r="H1483" s="4" t="s">
        <v>18</v>
      </c>
      <c r="I1483" s="2"/>
      <c r="J1483" s="4">
        <v>8.0</v>
      </c>
      <c r="K1483" s="2"/>
      <c r="L1483" s="5" t="s">
        <v>25</v>
      </c>
    </row>
    <row r="1484">
      <c r="A1484" s="2" t="s">
        <v>525</v>
      </c>
      <c r="B1484" s="2" t="s">
        <v>602</v>
      </c>
      <c r="C1484" s="4" t="s">
        <v>603</v>
      </c>
      <c r="D1484" s="3" t="s">
        <v>1871</v>
      </c>
      <c r="E1484" s="4" t="s">
        <v>3009</v>
      </c>
      <c r="F1484" s="4" t="s">
        <v>3010</v>
      </c>
      <c r="G1484" s="4">
        <v>1.0</v>
      </c>
      <c r="H1484" s="4" t="s">
        <v>18</v>
      </c>
      <c r="I1484" s="2"/>
      <c r="J1484" s="4">
        <v>7.0</v>
      </c>
      <c r="K1484" s="2"/>
      <c r="L1484" s="5" t="s">
        <v>25</v>
      </c>
    </row>
    <row r="1485">
      <c r="A1485" s="2" t="s">
        <v>525</v>
      </c>
      <c r="B1485" s="2" t="s">
        <v>602</v>
      </c>
      <c r="C1485" s="4" t="s">
        <v>603</v>
      </c>
      <c r="D1485" s="3" t="s">
        <v>1871</v>
      </c>
      <c r="E1485" s="4" t="s">
        <v>3011</v>
      </c>
      <c r="F1485" s="4" t="s">
        <v>3012</v>
      </c>
      <c r="G1485" s="4">
        <v>2.0</v>
      </c>
      <c r="H1485" s="4" t="s">
        <v>18</v>
      </c>
      <c r="I1485" s="4" t="s">
        <v>18</v>
      </c>
      <c r="J1485" s="4">
        <v>8.0</v>
      </c>
      <c r="K1485" s="4">
        <v>8.0</v>
      </c>
      <c r="L1485" s="5" t="s">
        <v>25</v>
      </c>
    </row>
    <row r="1486">
      <c r="A1486" s="2" t="s">
        <v>525</v>
      </c>
      <c r="B1486" s="2" t="s">
        <v>602</v>
      </c>
      <c r="C1486" s="4" t="s">
        <v>603</v>
      </c>
      <c r="D1486" s="3" t="s">
        <v>1871</v>
      </c>
      <c r="E1486" s="4" t="s">
        <v>3013</v>
      </c>
      <c r="F1486" s="4" t="s">
        <v>3014</v>
      </c>
      <c r="G1486" s="4">
        <v>2.0</v>
      </c>
      <c r="H1486" s="4" t="s">
        <v>19</v>
      </c>
      <c r="I1486" s="4" t="s">
        <v>19</v>
      </c>
      <c r="J1486" s="4">
        <v>8.0</v>
      </c>
      <c r="K1486" s="4">
        <v>8.0</v>
      </c>
      <c r="L1486" s="5" t="s">
        <v>25</v>
      </c>
    </row>
    <row r="1487">
      <c r="A1487" s="2" t="s">
        <v>525</v>
      </c>
      <c r="B1487" s="2" t="s">
        <v>602</v>
      </c>
      <c r="C1487" s="4" t="s">
        <v>603</v>
      </c>
      <c r="D1487" s="3" t="s">
        <v>1871</v>
      </c>
      <c r="E1487" s="4" t="s">
        <v>3015</v>
      </c>
      <c r="F1487" s="4" t="s">
        <v>3016</v>
      </c>
      <c r="G1487" s="4">
        <v>2.0</v>
      </c>
      <c r="H1487" s="4" t="s">
        <v>18</v>
      </c>
      <c r="I1487" s="4" t="s">
        <v>18</v>
      </c>
      <c r="J1487" s="4">
        <v>9.0</v>
      </c>
      <c r="K1487" s="4">
        <v>9.0</v>
      </c>
      <c r="L1487" s="5" t="s">
        <v>25</v>
      </c>
    </row>
    <row r="1488">
      <c r="A1488" s="2" t="s">
        <v>525</v>
      </c>
      <c r="B1488" s="2" t="s">
        <v>602</v>
      </c>
      <c r="C1488" s="4" t="s">
        <v>603</v>
      </c>
      <c r="D1488" s="3" t="s">
        <v>1871</v>
      </c>
      <c r="E1488" s="4" t="s">
        <v>3017</v>
      </c>
      <c r="F1488" s="4" t="s">
        <v>3018</v>
      </c>
      <c r="G1488" s="4">
        <v>2.0</v>
      </c>
      <c r="H1488" s="4" t="s">
        <v>19</v>
      </c>
      <c r="I1488" s="4" t="s">
        <v>19</v>
      </c>
      <c r="J1488" s="4">
        <v>12.0</v>
      </c>
      <c r="K1488" s="4">
        <v>12.0</v>
      </c>
      <c r="L1488" s="5" t="s">
        <v>20</v>
      </c>
    </row>
    <row r="1489">
      <c r="A1489" s="2" t="s">
        <v>525</v>
      </c>
      <c r="B1489" s="2" t="s">
        <v>602</v>
      </c>
      <c r="C1489" s="4" t="s">
        <v>603</v>
      </c>
      <c r="D1489" s="3" t="s">
        <v>1871</v>
      </c>
      <c r="E1489" s="4" t="s">
        <v>3019</v>
      </c>
      <c r="F1489" s="4" t="s">
        <v>3020</v>
      </c>
      <c r="G1489" s="4">
        <v>1.0</v>
      </c>
      <c r="H1489" s="4" t="s">
        <v>18</v>
      </c>
      <c r="I1489" s="2"/>
      <c r="J1489" s="4">
        <v>9.0</v>
      </c>
      <c r="K1489" s="2"/>
      <c r="L1489" s="5" t="s">
        <v>25</v>
      </c>
    </row>
    <row r="1490">
      <c r="A1490" s="2" t="s">
        <v>525</v>
      </c>
      <c r="B1490" s="2" t="s">
        <v>602</v>
      </c>
      <c r="C1490" s="4" t="s">
        <v>603</v>
      </c>
      <c r="D1490" s="3" t="s">
        <v>1871</v>
      </c>
      <c r="E1490" s="4" t="s">
        <v>3021</v>
      </c>
      <c r="F1490" s="4" t="s">
        <v>3022</v>
      </c>
      <c r="G1490" s="4">
        <v>2.0</v>
      </c>
      <c r="H1490" s="4" t="s">
        <v>18</v>
      </c>
      <c r="I1490" s="4" t="s">
        <v>18</v>
      </c>
      <c r="J1490" s="4">
        <v>12.0</v>
      </c>
      <c r="K1490" s="4">
        <v>12.0</v>
      </c>
      <c r="L1490" s="5" t="s">
        <v>20</v>
      </c>
    </row>
    <row r="1491">
      <c r="A1491" s="2" t="s">
        <v>525</v>
      </c>
      <c r="B1491" s="2" t="s">
        <v>602</v>
      </c>
      <c r="C1491" s="4" t="s">
        <v>603</v>
      </c>
      <c r="D1491" s="3" t="s">
        <v>1871</v>
      </c>
      <c r="E1491" s="4" t="s">
        <v>3023</v>
      </c>
      <c r="F1491" s="4" t="s">
        <v>3024</v>
      </c>
      <c r="G1491" s="4">
        <v>1.0</v>
      </c>
      <c r="H1491" s="4" t="s">
        <v>19</v>
      </c>
      <c r="I1491" s="2"/>
      <c r="J1491" s="4">
        <v>11.0</v>
      </c>
      <c r="K1491" s="2"/>
      <c r="L1491" s="5" t="s">
        <v>20</v>
      </c>
    </row>
    <row r="1492">
      <c r="A1492" s="2" t="s">
        <v>525</v>
      </c>
      <c r="B1492" s="2" t="s">
        <v>602</v>
      </c>
      <c r="C1492" s="4" t="s">
        <v>603</v>
      </c>
      <c r="D1492" s="3" t="s">
        <v>1871</v>
      </c>
      <c r="E1492" s="4" t="s">
        <v>3025</v>
      </c>
      <c r="F1492" s="4" t="s">
        <v>3026</v>
      </c>
      <c r="G1492" s="4">
        <v>2.0</v>
      </c>
      <c r="H1492" s="4" t="s">
        <v>19</v>
      </c>
      <c r="I1492" s="4" t="s">
        <v>19</v>
      </c>
      <c r="J1492" s="4">
        <v>10.0</v>
      </c>
      <c r="K1492" s="4">
        <v>10.0</v>
      </c>
      <c r="L1492" s="5" t="s">
        <v>20</v>
      </c>
    </row>
    <row r="1493">
      <c r="A1493" s="2" t="s">
        <v>525</v>
      </c>
      <c r="B1493" s="2" t="s">
        <v>602</v>
      </c>
      <c r="C1493" s="4" t="s">
        <v>603</v>
      </c>
      <c r="D1493" s="3" t="s">
        <v>1871</v>
      </c>
      <c r="E1493" s="4" t="s">
        <v>3027</v>
      </c>
      <c r="F1493" s="4" t="s">
        <v>3028</v>
      </c>
      <c r="G1493" s="4">
        <v>2.0</v>
      </c>
      <c r="H1493" s="4" t="s">
        <v>18</v>
      </c>
      <c r="I1493" s="4" t="s">
        <v>19</v>
      </c>
      <c r="J1493" s="4">
        <v>11.0</v>
      </c>
      <c r="K1493" s="4">
        <v>11.0</v>
      </c>
      <c r="L1493" s="5" t="s">
        <v>20</v>
      </c>
    </row>
    <row r="1494">
      <c r="A1494" s="2" t="s">
        <v>525</v>
      </c>
      <c r="B1494" s="2" t="s">
        <v>602</v>
      </c>
      <c r="C1494" s="4" t="s">
        <v>603</v>
      </c>
      <c r="D1494" s="3" t="s">
        <v>1871</v>
      </c>
      <c r="E1494" s="4" t="s">
        <v>3029</v>
      </c>
      <c r="F1494" s="4" t="s">
        <v>3030</v>
      </c>
      <c r="G1494" s="4">
        <v>2.0</v>
      </c>
      <c r="H1494" s="4" t="s">
        <v>19</v>
      </c>
      <c r="I1494" s="4" t="s">
        <v>19</v>
      </c>
      <c r="J1494" s="4">
        <v>11.0</v>
      </c>
      <c r="K1494" s="4">
        <v>11.0</v>
      </c>
      <c r="L1494" s="5" t="s">
        <v>20</v>
      </c>
    </row>
    <row r="1495">
      <c r="A1495" s="2" t="s">
        <v>525</v>
      </c>
      <c r="B1495" s="2" t="s">
        <v>602</v>
      </c>
      <c r="C1495" s="4" t="s">
        <v>603</v>
      </c>
      <c r="D1495" s="3" t="s">
        <v>1871</v>
      </c>
      <c r="E1495" s="4" t="s">
        <v>3031</v>
      </c>
      <c r="F1495" s="4" t="s">
        <v>3032</v>
      </c>
      <c r="G1495" s="4">
        <v>2.0</v>
      </c>
      <c r="H1495" s="4" t="s">
        <v>19</v>
      </c>
      <c r="I1495" s="4" t="s">
        <v>19</v>
      </c>
      <c r="J1495" s="4">
        <v>10.0</v>
      </c>
      <c r="K1495" s="4">
        <v>10.0</v>
      </c>
      <c r="L1495" s="5" t="s">
        <v>20</v>
      </c>
    </row>
    <row r="1496">
      <c r="A1496" s="2" t="s">
        <v>525</v>
      </c>
      <c r="B1496" s="2" t="s">
        <v>602</v>
      </c>
      <c r="C1496" s="4" t="s">
        <v>603</v>
      </c>
      <c r="D1496" s="3" t="s">
        <v>1871</v>
      </c>
      <c r="E1496" s="4" t="s">
        <v>3033</v>
      </c>
      <c r="F1496" s="4" t="s">
        <v>3034</v>
      </c>
      <c r="G1496" s="4">
        <v>1.0</v>
      </c>
      <c r="H1496" s="4" t="s">
        <v>18</v>
      </c>
      <c r="I1496" s="2"/>
      <c r="J1496" s="4">
        <v>7.0</v>
      </c>
      <c r="K1496" s="2"/>
      <c r="L1496" s="5" t="s">
        <v>25</v>
      </c>
    </row>
    <row r="1497">
      <c r="A1497" s="2" t="s">
        <v>525</v>
      </c>
      <c r="B1497" s="2" t="s">
        <v>602</v>
      </c>
      <c r="C1497" s="4" t="s">
        <v>603</v>
      </c>
      <c r="D1497" s="3" t="s">
        <v>1871</v>
      </c>
      <c r="E1497" s="4" t="s">
        <v>3035</v>
      </c>
      <c r="F1497" s="4" t="s">
        <v>3036</v>
      </c>
      <c r="G1497" s="4">
        <v>2.0</v>
      </c>
      <c r="H1497" s="4" t="s">
        <v>19</v>
      </c>
      <c r="I1497" s="4" t="s">
        <v>19</v>
      </c>
      <c r="J1497" s="4">
        <v>7.0</v>
      </c>
      <c r="K1497" s="4">
        <v>7.0</v>
      </c>
      <c r="L1497" s="5" t="s">
        <v>25</v>
      </c>
    </row>
    <row r="1498">
      <c r="A1498" s="2" t="s">
        <v>525</v>
      </c>
      <c r="B1498" s="2" t="s">
        <v>602</v>
      </c>
      <c r="C1498" s="4" t="s">
        <v>603</v>
      </c>
      <c r="D1498" s="3" t="s">
        <v>1871</v>
      </c>
      <c r="E1498" s="4" t="s">
        <v>3037</v>
      </c>
      <c r="F1498" s="4" t="s">
        <v>3038</v>
      </c>
      <c r="G1498" s="4">
        <v>2.0</v>
      </c>
      <c r="H1498" s="4" t="s">
        <v>18</v>
      </c>
      <c r="I1498" s="4" t="s">
        <v>18</v>
      </c>
      <c r="J1498" s="4">
        <v>8.0</v>
      </c>
      <c r="K1498" s="4">
        <v>7.0</v>
      </c>
      <c r="L1498" s="5" t="s">
        <v>25</v>
      </c>
    </row>
    <row r="1499">
      <c r="A1499" s="2" t="s">
        <v>525</v>
      </c>
      <c r="B1499" s="2" t="s">
        <v>602</v>
      </c>
      <c r="C1499" s="4" t="s">
        <v>603</v>
      </c>
      <c r="D1499" s="3" t="s">
        <v>1871</v>
      </c>
      <c r="E1499" s="4" t="s">
        <v>3039</v>
      </c>
      <c r="F1499" s="4" t="s">
        <v>3040</v>
      </c>
      <c r="G1499" s="4">
        <v>2.0</v>
      </c>
      <c r="H1499" s="4" t="s">
        <v>18</v>
      </c>
      <c r="I1499" s="4" t="s">
        <v>18</v>
      </c>
      <c r="J1499" s="4">
        <v>9.0</v>
      </c>
      <c r="K1499" s="4">
        <v>9.0</v>
      </c>
      <c r="L1499" s="5" t="s">
        <v>25</v>
      </c>
    </row>
    <row r="1500">
      <c r="A1500" s="2" t="s">
        <v>525</v>
      </c>
      <c r="B1500" s="2" t="s">
        <v>602</v>
      </c>
      <c r="C1500" s="4" t="s">
        <v>603</v>
      </c>
      <c r="D1500" s="3" t="s">
        <v>1871</v>
      </c>
      <c r="E1500" s="4" t="s">
        <v>3041</v>
      </c>
      <c r="F1500" s="4" t="s">
        <v>3042</v>
      </c>
      <c r="G1500" s="4">
        <v>2.0</v>
      </c>
      <c r="H1500" s="4" t="s">
        <v>19</v>
      </c>
      <c r="I1500" s="4" t="s">
        <v>19</v>
      </c>
      <c r="J1500" s="4">
        <v>9.0</v>
      </c>
      <c r="K1500" s="4">
        <v>9.0</v>
      </c>
      <c r="L1500" s="5" t="s">
        <v>25</v>
      </c>
    </row>
    <row r="1501">
      <c r="A1501" s="2" t="s">
        <v>525</v>
      </c>
      <c r="B1501" s="2" t="s">
        <v>602</v>
      </c>
      <c r="C1501" s="4" t="s">
        <v>603</v>
      </c>
      <c r="D1501" s="3" t="s">
        <v>1871</v>
      </c>
      <c r="E1501" s="4" t="s">
        <v>3043</v>
      </c>
      <c r="F1501" s="4" t="s">
        <v>3044</v>
      </c>
      <c r="G1501" s="4">
        <v>1.0</v>
      </c>
      <c r="H1501" s="4" t="s">
        <v>19</v>
      </c>
      <c r="I1501" s="2"/>
      <c r="J1501" s="4">
        <v>8.0</v>
      </c>
      <c r="K1501" s="2"/>
      <c r="L1501" s="5" t="s">
        <v>25</v>
      </c>
    </row>
    <row r="1502">
      <c r="A1502" s="2" t="s">
        <v>192</v>
      </c>
      <c r="B1502" s="2" t="s">
        <v>13</v>
      </c>
      <c r="C1502" s="3" t="str">
        <f t="shared" ref="C1502:C1503" si="121">UPPER("lpb aceh 2021")</f>
        <v>LPB ACEH 2021</v>
      </c>
      <c r="D1502" s="3" t="s">
        <v>3045</v>
      </c>
      <c r="E1502" s="3" t="s">
        <v>3046</v>
      </c>
      <c r="F1502" s="2"/>
      <c r="G1502" s="3">
        <v>1.0</v>
      </c>
      <c r="H1502" s="3" t="s">
        <v>19</v>
      </c>
      <c r="I1502" s="6"/>
      <c r="J1502" s="8">
        <v>11.0</v>
      </c>
      <c r="K1502" s="6"/>
      <c r="L1502" s="5" t="s">
        <v>20</v>
      </c>
    </row>
    <row r="1503">
      <c r="A1503" s="2" t="s">
        <v>192</v>
      </c>
      <c r="B1503" s="2" t="s">
        <v>13</v>
      </c>
      <c r="C1503" s="3" t="str">
        <f t="shared" si="121"/>
        <v>LPB ACEH 2021</v>
      </c>
      <c r="D1503" s="3" t="s">
        <v>3045</v>
      </c>
      <c r="E1503" s="3" t="s">
        <v>3047</v>
      </c>
      <c r="F1503" s="2"/>
      <c r="G1503" s="3">
        <v>2.0</v>
      </c>
      <c r="H1503" s="3" t="s">
        <v>18</v>
      </c>
      <c r="I1503" s="7" t="s">
        <v>19</v>
      </c>
      <c r="J1503" s="8">
        <v>11.0</v>
      </c>
      <c r="K1503" s="8">
        <v>9.0</v>
      </c>
      <c r="L1503" s="5" t="s">
        <v>20</v>
      </c>
    </row>
    <row r="1504">
      <c r="A1504" s="2" t="s">
        <v>12</v>
      </c>
      <c r="B1504" s="2" t="s">
        <v>13</v>
      </c>
      <c r="C1504" s="3" t="s">
        <v>14</v>
      </c>
      <c r="D1504" s="3" t="s">
        <v>3045</v>
      </c>
      <c r="E1504" s="3" t="s">
        <v>3048</v>
      </c>
      <c r="F1504" s="3" t="s">
        <v>3049</v>
      </c>
      <c r="G1504" s="3">
        <v>2.0</v>
      </c>
      <c r="H1504" s="3" t="s">
        <v>18</v>
      </c>
      <c r="I1504" s="3" t="s">
        <v>19</v>
      </c>
      <c r="J1504" s="8">
        <v>11.0</v>
      </c>
      <c r="K1504" s="3">
        <v>12.0</v>
      </c>
      <c r="L1504" s="5" t="s">
        <v>20</v>
      </c>
    </row>
    <row r="1505">
      <c r="A1505" s="2" t="s">
        <v>12</v>
      </c>
      <c r="B1505" s="2" t="s">
        <v>13</v>
      </c>
      <c r="C1505" s="3" t="s">
        <v>14</v>
      </c>
      <c r="D1505" s="3" t="s">
        <v>3045</v>
      </c>
      <c r="E1505" s="3" t="s">
        <v>3050</v>
      </c>
      <c r="F1505" s="3" t="s">
        <v>3051</v>
      </c>
      <c r="G1505" s="3">
        <v>2.0</v>
      </c>
      <c r="H1505" s="3" t="s">
        <v>18</v>
      </c>
      <c r="I1505" s="3" t="s">
        <v>18</v>
      </c>
      <c r="J1505" s="8">
        <v>11.0</v>
      </c>
      <c r="K1505" s="3">
        <v>12.0</v>
      </c>
      <c r="L1505" s="5" t="s">
        <v>20</v>
      </c>
    </row>
    <row r="1506">
      <c r="A1506" s="2" t="s">
        <v>12</v>
      </c>
      <c r="B1506" s="2" t="s">
        <v>26</v>
      </c>
      <c r="C1506" s="3" t="s">
        <v>27</v>
      </c>
      <c r="D1506" s="3" t="s">
        <v>3045</v>
      </c>
      <c r="E1506" s="3" t="s">
        <v>3052</v>
      </c>
      <c r="F1506" s="3" t="s">
        <v>3053</v>
      </c>
      <c r="G1506" s="3">
        <v>2.0</v>
      </c>
      <c r="H1506" s="3" t="s">
        <v>18</v>
      </c>
      <c r="I1506" s="3" t="s">
        <v>18</v>
      </c>
      <c r="J1506" s="8">
        <v>11.0</v>
      </c>
      <c r="K1506" s="3">
        <v>12.0</v>
      </c>
      <c r="L1506" s="5" t="s">
        <v>20</v>
      </c>
    </row>
    <row r="1507">
      <c r="A1507" s="2" t="s">
        <v>12</v>
      </c>
      <c r="B1507" s="2" t="s">
        <v>26</v>
      </c>
      <c r="C1507" s="3" t="s">
        <v>27</v>
      </c>
      <c r="D1507" s="3" t="s">
        <v>3045</v>
      </c>
      <c r="E1507" s="12" t="s">
        <v>3054</v>
      </c>
      <c r="F1507" s="12" t="s">
        <v>3055</v>
      </c>
      <c r="G1507" s="12">
        <v>2.0</v>
      </c>
      <c r="H1507" s="3" t="s">
        <v>18</v>
      </c>
      <c r="I1507" s="12" t="s">
        <v>19</v>
      </c>
      <c r="J1507" s="8">
        <v>10.0</v>
      </c>
      <c r="K1507" s="12">
        <v>11.0</v>
      </c>
      <c r="L1507" s="5" t="s">
        <v>20</v>
      </c>
    </row>
    <row r="1508">
      <c r="A1508" s="2" t="s">
        <v>12</v>
      </c>
      <c r="B1508" s="2" t="s">
        <v>26</v>
      </c>
      <c r="C1508" s="3" t="s">
        <v>27</v>
      </c>
      <c r="D1508" s="3" t="s">
        <v>3045</v>
      </c>
      <c r="E1508" s="3" t="s">
        <v>3056</v>
      </c>
      <c r="F1508" s="3" t="s">
        <v>3057</v>
      </c>
      <c r="G1508" s="3">
        <v>2.0</v>
      </c>
      <c r="H1508" s="3" t="s">
        <v>19</v>
      </c>
      <c r="I1508" s="3" t="s">
        <v>19</v>
      </c>
      <c r="J1508" s="8">
        <v>11.0</v>
      </c>
      <c r="K1508" s="3">
        <v>12.0</v>
      </c>
      <c r="L1508" s="5" t="s">
        <v>20</v>
      </c>
    </row>
    <row r="1509">
      <c r="A1509" s="2" t="s">
        <v>12</v>
      </c>
      <c r="B1509" s="2" t="s">
        <v>26</v>
      </c>
      <c r="C1509" s="3" t="s">
        <v>27</v>
      </c>
      <c r="D1509" s="3" t="s">
        <v>3045</v>
      </c>
      <c r="E1509" s="3" t="s">
        <v>3058</v>
      </c>
      <c r="F1509" s="3" t="s">
        <v>3059</v>
      </c>
      <c r="G1509" s="3">
        <v>2.0</v>
      </c>
      <c r="H1509" s="3" t="s">
        <v>18</v>
      </c>
      <c r="I1509" s="3" t="s">
        <v>18</v>
      </c>
      <c r="J1509" s="8">
        <v>11.0</v>
      </c>
      <c r="K1509" s="3">
        <v>11.0</v>
      </c>
      <c r="L1509" s="5" t="s">
        <v>20</v>
      </c>
    </row>
    <row r="1510">
      <c r="A1510" s="2" t="s">
        <v>12</v>
      </c>
      <c r="B1510" s="2" t="s">
        <v>26</v>
      </c>
      <c r="C1510" s="3" t="s">
        <v>27</v>
      </c>
      <c r="D1510" s="3" t="s">
        <v>3045</v>
      </c>
      <c r="E1510" s="3" t="s">
        <v>3060</v>
      </c>
      <c r="F1510" s="3" t="s">
        <v>3061</v>
      </c>
      <c r="G1510" s="3">
        <v>2.0</v>
      </c>
      <c r="H1510" s="3" t="s">
        <v>18</v>
      </c>
      <c r="I1510" s="3" t="s">
        <v>18</v>
      </c>
      <c r="J1510" s="8">
        <v>10.0</v>
      </c>
      <c r="K1510" s="3">
        <v>11.0</v>
      </c>
      <c r="L1510" s="5" t="s">
        <v>20</v>
      </c>
    </row>
    <row r="1511">
      <c r="A1511" s="2" t="s">
        <v>12</v>
      </c>
      <c r="B1511" s="2" t="s">
        <v>26</v>
      </c>
      <c r="C1511" s="3" t="s">
        <v>27</v>
      </c>
      <c r="D1511" s="3" t="s">
        <v>3045</v>
      </c>
      <c r="E1511" s="3" t="s">
        <v>3062</v>
      </c>
      <c r="F1511" s="3" t="s">
        <v>3063</v>
      </c>
      <c r="G1511" s="3">
        <v>2.0</v>
      </c>
      <c r="H1511" s="3" t="s">
        <v>19</v>
      </c>
      <c r="I1511" s="3" t="s">
        <v>18</v>
      </c>
      <c r="J1511" s="8">
        <v>11.0</v>
      </c>
      <c r="K1511" s="3">
        <v>11.0</v>
      </c>
      <c r="L1511" s="5" t="s">
        <v>20</v>
      </c>
    </row>
    <row r="1512">
      <c r="A1512" s="2" t="s">
        <v>12</v>
      </c>
      <c r="B1512" s="2" t="s">
        <v>26</v>
      </c>
      <c r="C1512" s="3" t="s">
        <v>27</v>
      </c>
      <c r="D1512" s="3" t="s">
        <v>3045</v>
      </c>
      <c r="E1512" s="3" t="s">
        <v>3064</v>
      </c>
      <c r="F1512" s="3" t="s">
        <v>3065</v>
      </c>
      <c r="G1512" s="3">
        <v>1.0</v>
      </c>
      <c r="H1512" s="3" t="s">
        <v>19</v>
      </c>
      <c r="I1512" s="2"/>
      <c r="J1512" s="8">
        <v>10.0</v>
      </c>
      <c r="K1512" s="2"/>
      <c r="L1512" s="5" t="s">
        <v>20</v>
      </c>
    </row>
    <row r="1513">
      <c r="A1513" s="2" t="s">
        <v>12</v>
      </c>
      <c r="B1513" s="2" t="s">
        <v>26</v>
      </c>
      <c r="C1513" s="3" t="s">
        <v>27</v>
      </c>
      <c r="D1513" s="3" t="s">
        <v>3045</v>
      </c>
      <c r="E1513" s="3" t="s">
        <v>3066</v>
      </c>
      <c r="F1513" s="3" t="s">
        <v>3067</v>
      </c>
      <c r="G1513" s="3">
        <v>2.0</v>
      </c>
      <c r="H1513" s="3" t="s">
        <v>19</v>
      </c>
      <c r="I1513" s="3" t="s">
        <v>18</v>
      </c>
      <c r="J1513" s="8">
        <v>11.0</v>
      </c>
      <c r="K1513" s="3">
        <v>12.0</v>
      </c>
      <c r="L1513" s="5" t="s">
        <v>20</v>
      </c>
    </row>
    <row r="1514">
      <c r="A1514" s="2" t="s">
        <v>12</v>
      </c>
      <c r="B1514" s="2" t="s">
        <v>26</v>
      </c>
      <c r="C1514" s="3" t="s">
        <v>27</v>
      </c>
      <c r="D1514" s="3" t="s">
        <v>3045</v>
      </c>
      <c r="E1514" s="12" t="s">
        <v>3068</v>
      </c>
      <c r="F1514" s="12" t="s">
        <v>3069</v>
      </c>
      <c r="G1514" s="12">
        <v>1.0</v>
      </c>
      <c r="H1514" s="3" t="s">
        <v>18</v>
      </c>
      <c r="I1514" s="13"/>
      <c r="J1514" s="8">
        <v>7.0</v>
      </c>
      <c r="K1514" s="13"/>
      <c r="L1514" s="5" t="s">
        <v>25</v>
      </c>
    </row>
    <row r="1515">
      <c r="A1515" s="2" t="s">
        <v>12</v>
      </c>
      <c r="B1515" s="2" t="s">
        <v>26</v>
      </c>
      <c r="C1515" s="3" t="s">
        <v>27</v>
      </c>
      <c r="D1515" s="3" t="s">
        <v>3045</v>
      </c>
      <c r="E1515" s="3" t="s">
        <v>3070</v>
      </c>
      <c r="F1515" s="3" t="s">
        <v>3071</v>
      </c>
      <c r="G1515" s="3">
        <v>2.0</v>
      </c>
      <c r="H1515" s="3" t="s">
        <v>18</v>
      </c>
      <c r="I1515" s="3" t="s">
        <v>18</v>
      </c>
      <c r="J1515" s="8">
        <v>10.0</v>
      </c>
      <c r="K1515" s="3">
        <v>11.0</v>
      </c>
      <c r="L1515" s="5" t="s">
        <v>20</v>
      </c>
    </row>
    <row r="1516">
      <c r="A1516" s="2" t="s">
        <v>12</v>
      </c>
      <c r="B1516" s="2" t="s">
        <v>26</v>
      </c>
      <c r="C1516" s="3" t="s">
        <v>27</v>
      </c>
      <c r="D1516" s="3" t="s">
        <v>3045</v>
      </c>
      <c r="E1516" s="3" t="s">
        <v>3072</v>
      </c>
      <c r="F1516" s="3" t="s">
        <v>3073</v>
      </c>
      <c r="G1516" s="3">
        <v>2.0</v>
      </c>
      <c r="H1516" s="3" t="s">
        <v>19</v>
      </c>
      <c r="I1516" s="3" t="s">
        <v>18</v>
      </c>
      <c r="J1516" s="8">
        <v>10.0</v>
      </c>
      <c r="K1516" s="3">
        <v>11.0</v>
      </c>
      <c r="L1516" s="5" t="s">
        <v>20</v>
      </c>
    </row>
    <row r="1517">
      <c r="A1517" s="2" t="s">
        <v>12</v>
      </c>
      <c r="B1517" s="2" t="s">
        <v>26</v>
      </c>
      <c r="C1517" s="3" t="s">
        <v>27</v>
      </c>
      <c r="D1517" s="3" t="s">
        <v>3045</v>
      </c>
      <c r="E1517" s="3" t="s">
        <v>3074</v>
      </c>
      <c r="F1517" s="3" t="s">
        <v>3075</v>
      </c>
      <c r="G1517" s="3">
        <v>1.0</v>
      </c>
      <c r="H1517" s="3" t="s">
        <v>18</v>
      </c>
      <c r="I1517" s="2"/>
      <c r="J1517" s="8">
        <v>11.0</v>
      </c>
      <c r="K1517" s="2"/>
      <c r="L1517" s="5" t="s">
        <v>20</v>
      </c>
    </row>
    <row r="1518">
      <c r="A1518" s="2" t="s">
        <v>12</v>
      </c>
      <c r="B1518" s="2" t="s">
        <v>60</v>
      </c>
      <c r="C1518" s="3" t="s">
        <v>61</v>
      </c>
      <c r="D1518" s="3" t="s">
        <v>3045</v>
      </c>
      <c r="E1518" s="3" t="s">
        <v>3076</v>
      </c>
      <c r="F1518" s="3" t="s">
        <v>3077</v>
      </c>
      <c r="G1518" s="3">
        <v>1.0</v>
      </c>
      <c r="H1518" s="3" t="s">
        <v>18</v>
      </c>
      <c r="I1518" s="2"/>
      <c r="J1518" s="8">
        <v>11.0</v>
      </c>
      <c r="K1518" s="2"/>
      <c r="L1518" s="5" t="s">
        <v>20</v>
      </c>
    </row>
    <row r="1519">
      <c r="A1519" s="2" t="s">
        <v>12</v>
      </c>
      <c r="B1519" s="2" t="s">
        <v>60</v>
      </c>
      <c r="C1519" s="3" t="s">
        <v>61</v>
      </c>
      <c r="D1519" s="3" t="s">
        <v>3045</v>
      </c>
      <c r="E1519" s="3" t="s">
        <v>3078</v>
      </c>
      <c r="F1519" s="3" t="s">
        <v>3079</v>
      </c>
      <c r="G1519" s="3">
        <v>2.0</v>
      </c>
      <c r="H1519" s="3" t="s">
        <v>18</v>
      </c>
      <c r="I1519" s="3" t="s">
        <v>18</v>
      </c>
      <c r="J1519" s="8">
        <v>8.0</v>
      </c>
      <c r="K1519" s="3">
        <v>9.0</v>
      </c>
      <c r="L1519" s="5" t="s">
        <v>25</v>
      </c>
    </row>
    <row r="1520">
      <c r="A1520" s="2" t="s">
        <v>12</v>
      </c>
      <c r="B1520" s="2" t="s">
        <v>60</v>
      </c>
      <c r="C1520" s="3" t="s">
        <v>61</v>
      </c>
      <c r="D1520" s="3" t="s">
        <v>3045</v>
      </c>
      <c r="E1520" s="3" t="s">
        <v>3080</v>
      </c>
      <c r="F1520" s="3" t="s">
        <v>3081</v>
      </c>
      <c r="G1520" s="3">
        <v>2.0</v>
      </c>
      <c r="H1520" s="3" t="s">
        <v>19</v>
      </c>
      <c r="I1520" s="3" t="s">
        <v>18</v>
      </c>
      <c r="J1520" s="8">
        <v>8.0</v>
      </c>
      <c r="K1520" s="3">
        <v>9.0</v>
      </c>
      <c r="L1520" s="5" t="s">
        <v>25</v>
      </c>
    </row>
    <row r="1521">
      <c r="A1521" s="2" t="s">
        <v>12</v>
      </c>
      <c r="B1521" s="2" t="s">
        <v>60</v>
      </c>
      <c r="C1521" s="3" t="s">
        <v>61</v>
      </c>
      <c r="D1521" s="3" t="s">
        <v>3045</v>
      </c>
      <c r="E1521" s="3" t="s">
        <v>3082</v>
      </c>
      <c r="F1521" s="3" t="s">
        <v>3083</v>
      </c>
      <c r="G1521" s="3">
        <v>2.0</v>
      </c>
      <c r="H1521" s="3" t="s">
        <v>18</v>
      </c>
      <c r="I1521" s="3" t="s">
        <v>18</v>
      </c>
      <c r="J1521" s="8">
        <v>8.0</v>
      </c>
      <c r="K1521" s="3">
        <v>9.0</v>
      </c>
      <c r="L1521" s="5" t="s">
        <v>25</v>
      </c>
    </row>
    <row r="1522">
      <c r="A1522" s="2" t="s">
        <v>12</v>
      </c>
      <c r="B1522" s="2" t="s">
        <v>60</v>
      </c>
      <c r="C1522" s="3" t="s">
        <v>61</v>
      </c>
      <c r="D1522" s="3" t="s">
        <v>3045</v>
      </c>
      <c r="E1522" s="3" t="s">
        <v>3084</v>
      </c>
      <c r="F1522" s="3" t="s">
        <v>3085</v>
      </c>
      <c r="G1522" s="3">
        <v>2.0</v>
      </c>
      <c r="H1522" s="3" t="s">
        <v>19</v>
      </c>
      <c r="I1522" s="3" t="s">
        <v>19</v>
      </c>
      <c r="J1522" s="8">
        <v>10.0</v>
      </c>
      <c r="K1522" s="3">
        <v>11.0</v>
      </c>
      <c r="L1522" s="5" t="s">
        <v>20</v>
      </c>
    </row>
    <row r="1523">
      <c r="A1523" s="2" t="s">
        <v>12</v>
      </c>
      <c r="B1523" s="2" t="s">
        <v>68</v>
      </c>
      <c r="C1523" s="3" t="s">
        <v>69</v>
      </c>
      <c r="D1523" s="3" t="s">
        <v>3045</v>
      </c>
      <c r="E1523" s="3" t="s">
        <v>3086</v>
      </c>
      <c r="F1523" s="3" t="s">
        <v>3087</v>
      </c>
      <c r="G1523" s="3">
        <v>2.0</v>
      </c>
      <c r="H1523" s="3" t="s">
        <v>18</v>
      </c>
      <c r="I1523" s="3" t="s">
        <v>18</v>
      </c>
      <c r="J1523" s="8">
        <v>10.0</v>
      </c>
      <c r="K1523" s="3">
        <v>11.0</v>
      </c>
      <c r="L1523" s="5" t="s">
        <v>20</v>
      </c>
    </row>
    <row r="1524">
      <c r="A1524" s="2" t="s">
        <v>12</v>
      </c>
      <c r="B1524" s="2" t="s">
        <v>68</v>
      </c>
      <c r="C1524" s="3" t="s">
        <v>69</v>
      </c>
      <c r="D1524" s="3" t="s">
        <v>3045</v>
      </c>
      <c r="E1524" s="3" t="s">
        <v>3088</v>
      </c>
      <c r="F1524" s="3" t="s">
        <v>3089</v>
      </c>
      <c r="G1524" s="3">
        <v>1.0</v>
      </c>
      <c r="H1524" s="3" t="s">
        <v>18</v>
      </c>
      <c r="I1524" s="2"/>
      <c r="J1524" s="8">
        <v>7.0</v>
      </c>
      <c r="K1524" s="2"/>
      <c r="L1524" s="5" t="s">
        <v>25</v>
      </c>
    </row>
    <row r="1525">
      <c r="A1525" s="2" t="s">
        <v>12</v>
      </c>
      <c r="B1525" s="2" t="s">
        <v>68</v>
      </c>
      <c r="C1525" s="3" t="s">
        <v>69</v>
      </c>
      <c r="D1525" s="3" t="s">
        <v>3045</v>
      </c>
      <c r="E1525" s="3" t="s">
        <v>3090</v>
      </c>
      <c r="F1525" s="3" t="s">
        <v>3091</v>
      </c>
      <c r="G1525" s="3">
        <v>2.0</v>
      </c>
      <c r="H1525" s="3" t="s">
        <v>18</v>
      </c>
      <c r="I1525" s="3" t="s">
        <v>18</v>
      </c>
      <c r="J1525" s="8">
        <v>8.0</v>
      </c>
      <c r="K1525" s="3">
        <v>8.0</v>
      </c>
      <c r="L1525" s="5" t="s">
        <v>25</v>
      </c>
    </row>
    <row r="1526">
      <c r="A1526" s="2" t="s">
        <v>12</v>
      </c>
      <c r="B1526" s="2" t="s">
        <v>68</v>
      </c>
      <c r="C1526" s="3" t="s">
        <v>69</v>
      </c>
      <c r="D1526" s="3" t="s">
        <v>3045</v>
      </c>
      <c r="E1526" s="3" t="s">
        <v>3092</v>
      </c>
      <c r="F1526" s="3" t="s">
        <v>3093</v>
      </c>
      <c r="G1526" s="3">
        <v>1.0</v>
      </c>
      <c r="H1526" s="3" t="s">
        <v>18</v>
      </c>
      <c r="I1526" s="2"/>
      <c r="J1526" s="8">
        <v>8.0</v>
      </c>
      <c r="K1526" s="2"/>
      <c r="L1526" s="5" t="s">
        <v>25</v>
      </c>
    </row>
    <row r="1527">
      <c r="A1527" s="2" t="s">
        <v>12</v>
      </c>
      <c r="B1527" s="2" t="s">
        <v>68</v>
      </c>
      <c r="C1527" s="3" t="s">
        <v>69</v>
      </c>
      <c r="D1527" s="3" t="s">
        <v>3045</v>
      </c>
      <c r="E1527" s="3" t="s">
        <v>3094</v>
      </c>
      <c r="F1527" s="3" t="s">
        <v>3095</v>
      </c>
      <c r="G1527" s="3">
        <v>2.0</v>
      </c>
      <c r="H1527" s="3" t="s">
        <v>18</v>
      </c>
      <c r="I1527" s="3" t="s">
        <v>18</v>
      </c>
      <c r="J1527" s="8">
        <v>8.0</v>
      </c>
      <c r="K1527" s="3">
        <v>9.0</v>
      </c>
      <c r="L1527" s="5" t="s">
        <v>25</v>
      </c>
    </row>
    <row r="1528">
      <c r="A1528" s="2" t="s">
        <v>12</v>
      </c>
      <c r="B1528" s="2" t="s">
        <v>68</v>
      </c>
      <c r="C1528" s="3" t="s">
        <v>69</v>
      </c>
      <c r="D1528" s="3" t="s">
        <v>3045</v>
      </c>
      <c r="E1528" s="3" t="s">
        <v>3096</v>
      </c>
      <c r="F1528" s="3" t="s">
        <v>3097</v>
      </c>
      <c r="G1528" s="3">
        <v>2.0</v>
      </c>
      <c r="H1528" s="3" t="s">
        <v>18</v>
      </c>
      <c r="I1528" s="3" t="s">
        <v>18</v>
      </c>
      <c r="J1528" s="8">
        <v>10.0</v>
      </c>
      <c r="K1528" s="3">
        <v>11.0</v>
      </c>
      <c r="L1528" s="5" t="s">
        <v>20</v>
      </c>
    </row>
    <row r="1529">
      <c r="A1529" s="2" t="s">
        <v>12</v>
      </c>
      <c r="B1529" s="2" t="s">
        <v>68</v>
      </c>
      <c r="C1529" s="3" t="s">
        <v>69</v>
      </c>
      <c r="D1529" s="3" t="s">
        <v>3045</v>
      </c>
      <c r="E1529" s="3" t="s">
        <v>3098</v>
      </c>
      <c r="F1529" s="3" t="s">
        <v>3099</v>
      </c>
      <c r="G1529" s="3">
        <v>1.0</v>
      </c>
      <c r="H1529" s="3" t="s">
        <v>19</v>
      </c>
      <c r="I1529" s="2"/>
      <c r="J1529" s="8">
        <v>10.0</v>
      </c>
      <c r="K1529" s="2"/>
      <c r="L1529" s="5" t="s">
        <v>20</v>
      </c>
    </row>
    <row r="1530">
      <c r="A1530" s="2" t="s">
        <v>12</v>
      </c>
      <c r="B1530" s="2" t="s">
        <v>68</v>
      </c>
      <c r="C1530" s="3" t="s">
        <v>69</v>
      </c>
      <c r="D1530" s="3" t="s">
        <v>3045</v>
      </c>
      <c r="E1530" s="3" t="s">
        <v>3100</v>
      </c>
      <c r="F1530" s="3" t="s">
        <v>3101</v>
      </c>
      <c r="G1530" s="3">
        <v>2.0</v>
      </c>
      <c r="H1530" s="3" t="s">
        <v>18</v>
      </c>
      <c r="I1530" s="3" t="s">
        <v>18</v>
      </c>
      <c r="J1530" s="8">
        <v>11.0</v>
      </c>
      <c r="K1530" s="3">
        <v>12.0</v>
      </c>
      <c r="L1530" s="5" t="s">
        <v>20</v>
      </c>
    </row>
    <row r="1531">
      <c r="A1531" s="2" t="s">
        <v>12</v>
      </c>
      <c r="B1531" s="2" t="s">
        <v>68</v>
      </c>
      <c r="C1531" s="3" t="s">
        <v>69</v>
      </c>
      <c r="D1531" s="3" t="s">
        <v>3045</v>
      </c>
      <c r="E1531" s="3" t="s">
        <v>3102</v>
      </c>
      <c r="F1531" s="3" t="s">
        <v>3103</v>
      </c>
      <c r="G1531" s="3">
        <v>2.0</v>
      </c>
      <c r="H1531" s="3" t="s">
        <v>18</v>
      </c>
      <c r="I1531" s="3" t="s">
        <v>18</v>
      </c>
      <c r="J1531" s="8">
        <v>11.0</v>
      </c>
      <c r="K1531" s="3">
        <v>12.0</v>
      </c>
      <c r="L1531" s="5" t="s">
        <v>20</v>
      </c>
    </row>
    <row r="1532">
      <c r="A1532" s="2" t="s">
        <v>12</v>
      </c>
      <c r="B1532" s="2" t="s">
        <v>68</v>
      </c>
      <c r="C1532" s="3" t="s">
        <v>69</v>
      </c>
      <c r="D1532" s="3" t="s">
        <v>3045</v>
      </c>
      <c r="E1532" s="3" t="s">
        <v>3104</v>
      </c>
      <c r="F1532" s="3" t="s">
        <v>3105</v>
      </c>
      <c r="G1532" s="3">
        <v>1.0</v>
      </c>
      <c r="H1532" s="3" t="s">
        <v>18</v>
      </c>
      <c r="I1532" s="2"/>
      <c r="J1532" s="8">
        <v>11.0</v>
      </c>
      <c r="K1532" s="2"/>
      <c r="L1532" s="5" t="s">
        <v>20</v>
      </c>
    </row>
    <row r="1533">
      <c r="A1533" s="2" t="s">
        <v>12</v>
      </c>
      <c r="B1533" s="2" t="s">
        <v>68</v>
      </c>
      <c r="C1533" s="3" t="s">
        <v>69</v>
      </c>
      <c r="D1533" s="3" t="s">
        <v>3045</v>
      </c>
      <c r="E1533" s="3" t="s">
        <v>3106</v>
      </c>
      <c r="F1533" s="3" t="s">
        <v>3107</v>
      </c>
      <c r="G1533" s="3">
        <v>2.0</v>
      </c>
      <c r="H1533" s="3" t="s">
        <v>18</v>
      </c>
      <c r="I1533" s="3" t="s">
        <v>19</v>
      </c>
      <c r="J1533" s="8">
        <v>8.0</v>
      </c>
      <c r="K1533" s="3">
        <v>8.0</v>
      </c>
      <c r="L1533" s="5" t="s">
        <v>25</v>
      </c>
    </row>
    <row r="1534">
      <c r="A1534" s="2" t="s">
        <v>12</v>
      </c>
      <c r="B1534" s="2" t="s">
        <v>78</v>
      </c>
      <c r="C1534" s="3" t="s">
        <v>79</v>
      </c>
      <c r="D1534" s="3" t="s">
        <v>3045</v>
      </c>
      <c r="E1534" s="3" t="s">
        <v>3108</v>
      </c>
      <c r="F1534" s="3" t="s">
        <v>3109</v>
      </c>
      <c r="G1534" s="3">
        <v>2.0</v>
      </c>
      <c r="H1534" s="3" t="s">
        <v>18</v>
      </c>
      <c r="I1534" s="3" t="s">
        <v>18</v>
      </c>
      <c r="J1534" s="8">
        <v>11.0</v>
      </c>
      <c r="K1534" s="3">
        <v>11.0</v>
      </c>
      <c r="L1534" s="5" t="s">
        <v>20</v>
      </c>
    </row>
    <row r="1535">
      <c r="A1535" s="2" t="s">
        <v>12</v>
      </c>
      <c r="B1535" s="2" t="s">
        <v>82</v>
      </c>
      <c r="C1535" s="3" t="s">
        <v>83</v>
      </c>
      <c r="D1535" s="3" t="s">
        <v>3045</v>
      </c>
      <c r="E1535" s="3" t="s">
        <v>3110</v>
      </c>
      <c r="F1535" s="3" t="s">
        <v>3111</v>
      </c>
      <c r="G1535" s="3">
        <v>2.0</v>
      </c>
      <c r="H1535" s="3" t="s">
        <v>18</v>
      </c>
      <c r="I1535" s="3" t="s">
        <v>18</v>
      </c>
      <c r="J1535" s="8">
        <v>10.0</v>
      </c>
      <c r="K1535" s="3">
        <v>11.0</v>
      </c>
      <c r="L1535" s="5" t="s">
        <v>20</v>
      </c>
    </row>
    <row r="1536">
      <c r="A1536" s="2" t="s">
        <v>12</v>
      </c>
      <c r="B1536" s="2" t="s">
        <v>82</v>
      </c>
      <c r="C1536" s="3" t="s">
        <v>83</v>
      </c>
      <c r="D1536" s="3" t="s">
        <v>3045</v>
      </c>
      <c r="E1536" s="3" t="s">
        <v>3112</v>
      </c>
      <c r="F1536" s="3" t="s">
        <v>3113</v>
      </c>
      <c r="G1536" s="3">
        <v>1.0</v>
      </c>
      <c r="H1536" s="3" t="s">
        <v>18</v>
      </c>
      <c r="I1536" s="2"/>
      <c r="J1536" s="8">
        <v>8.0</v>
      </c>
      <c r="K1536" s="2"/>
      <c r="L1536" s="5" t="s">
        <v>25</v>
      </c>
    </row>
    <row r="1537">
      <c r="A1537" s="2" t="s">
        <v>12</v>
      </c>
      <c r="B1537" s="2" t="s">
        <v>82</v>
      </c>
      <c r="C1537" s="3" t="s">
        <v>83</v>
      </c>
      <c r="D1537" s="3" t="s">
        <v>3045</v>
      </c>
      <c r="E1537" s="3" t="s">
        <v>3114</v>
      </c>
      <c r="F1537" s="3" t="s">
        <v>3115</v>
      </c>
      <c r="G1537" s="3">
        <v>1.0</v>
      </c>
      <c r="H1537" s="3" t="s">
        <v>18</v>
      </c>
      <c r="I1537" s="2"/>
      <c r="J1537" s="8">
        <v>7.0</v>
      </c>
      <c r="K1537" s="2"/>
      <c r="L1537" s="5" t="s">
        <v>25</v>
      </c>
    </row>
    <row r="1538">
      <c r="A1538" s="2" t="s">
        <v>12</v>
      </c>
      <c r="B1538" s="2" t="s">
        <v>82</v>
      </c>
      <c r="C1538" s="3" t="s">
        <v>83</v>
      </c>
      <c r="D1538" s="3" t="s">
        <v>3045</v>
      </c>
      <c r="E1538" s="3" t="s">
        <v>3116</v>
      </c>
      <c r="F1538" s="3" t="s">
        <v>3117</v>
      </c>
      <c r="G1538" s="3">
        <v>2.0</v>
      </c>
      <c r="H1538" s="3" t="s">
        <v>18</v>
      </c>
      <c r="I1538" s="3" t="s">
        <v>18</v>
      </c>
      <c r="J1538" s="8">
        <v>10.0</v>
      </c>
      <c r="K1538" s="3">
        <v>11.0</v>
      </c>
      <c r="L1538" s="5" t="s">
        <v>20</v>
      </c>
    </row>
    <row r="1539">
      <c r="A1539" s="2" t="s">
        <v>12</v>
      </c>
      <c r="B1539" s="2" t="s">
        <v>82</v>
      </c>
      <c r="C1539" s="3" t="s">
        <v>83</v>
      </c>
      <c r="D1539" s="3" t="s">
        <v>3045</v>
      </c>
      <c r="E1539" s="3" t="s">
        <v>3118</v>
      </c>
      <c r="F1539" s="3" t="s">
        <v>3119</v>
      </c>
      <c r="G1539" s="3">
        <v>1.0</v>
      </c>
      <c r="H1539" s="3" t="s">
        <v>18</v>
      </c>
      <c r="I1539" s="2"/>
      <c r="J1539" s="8">
        <v>7.0</v>
      </c>
      <c r="K1539" s="2"/>
      <c r="L1539" s="5" t="s">
        <v>25</v>
      </c>
    </row>
    <row r="1540">
      <c r="A1540" s="2" t="s">
        <v>12</v>
      </c>
      <c r="B1540" s="2" t="s">
        <v>82</v>
      </c>
      <c r="C1540" s="3" t="s">
        <v>83</v>
      </c>
      <c r="D1540" s="3" t="s">
        <v>3045</v>
      </c>
      <c r="E1540" s="3" t="s">
        <v>3120</v>
      </c>
      <c r="F1540" s="3" t="s">
        <v>3121</v>
      </c>
      <c r="G1540" s="3">
        <v>2.0</v>
      </c>
      <c r="H1540" s="3" t="s">
        <v>19</v>
      </c>
      <c r="I1540" s="3" t="s">
        <v>19</v>
      </c>
      <c r="J1540" s="8">
        <v>11.0</v>
      </c>
      <c r="K1540" s="3">
        <v>11.0</v>
      </c>
      <c r="L1540" s="5" t="s">
        <v>20</v>
      </c>
    </row>
    <row r="1541">
      <c r="A1541" s="2" t="s">
        <v>12</v>
      </c>
      <c r="B1541" s="2" t="s">
        <v>82</v>
      </c>
      <c r="C1541" s="3" t="s">
        <v>83</v>
      </c>
      <c r="D1541" s="3" t="s">
        <v>3045</v>
      </c>
      <c r="E1541" s="3" t="s">
        <v>3122</v>
      </c>
      <c r="F1541" s="3" t="s">
        <v>3123</v>
      </c>
      <c r="G1541" s="3">
        <v>2.0</v>
      </c>
      <c r="H1541" s="3" t="s">
        <v>18</v>
      </c>
      <c r="I1541" s="3" t="s">
        <v>18</v>
      </c>
      <c r="J1541" s="8">
        <v>10.0</v>
      </c>
      <c r="K1541" s="3">
        <v>11.0</v>
      </c>
      <c r="L1541" s="5" t="s">
        <v>20</v>
      </c>
    </row>
    <row r="1542">
      <c r="A1542" s="2" t="s">
        <v>12</v>
      </c>
      <c r="B1542" s="2" t="s">
        <v>82</v>
      </c>
      <c r="C1542" s="3" t="s">
        <v>83</v>
      </c>
      <c r="D1542" s="3" t="s">
        <v>3045</v>
      </c>
      <c r="E1542" s="3" t="s">
        <v>3124</v>
      </c>
      <c r="F1542" s="3" t="s">
        <v>3125</v>
      </c>
      <c r="G1542" s="3">
        <v>2.0</v>
      </c>
      <c r="H1542" s="3" t="s">
        <v>19</v>
      </c>
      <c r="I1542" s="3" t="s">
        <v>18</v>
      </c>
      <c r="J1542" s="8">
        <v>8.0</v>
      </c>
      <c r="K1542" s="3">
        <v>9.0</v>
      </c>
      <c r="L1542" s="5" t="s">
        <v>25</v>
      </c>
    </row>
    <row r="1543">
      <c r="A1543" s="2" t="s">
        <v>12</v>
      </c>
      <c r="B1543" s="2" t="s">
        <v>92</v>
      </c>
      <c r="C1543" s="3" t="s">
        <v>93</v>
      </c>
      <c r="D1543" s="3" t="s">
        <v>3045</v>
      </c>
      <c r="E1543" s="3" t="s">
        <v>3126</v>
      </c>
      <c r="F1543" s="3" t="s">
        <v>3127</v>
      </c>
      <c r="G1543" s="3">
        <v>2.0</v>
      </c>
      <c r="H1543" s="3" t="s">
        <v>18</v>
      </c>
      <c r="I1543" s="3" t="s">
        <v>18</v>
      </c>
      <c r="J1543" s="8">
        <v>7.0</v>
      </c>
      <c r="K1543" s="3">
        <v>7.0</v>
      </c>
      <c r="L1543" s="5" t="s">
        <v>25</v>
      </c>
    </row>
    <row r="1544">
      <c r="A1544" s="2" t="s">
        <v>12</v>
      </c>
      <c r="B1544" s="2" t="s">
        <v>92</v>
      </c>
      <c r="C1544" s="3" t="s">
        <v>93</v>
      </c>
      <c r="D1544" s="3" t="s">
        <v>3045</v>
      </c>
      <c r="E1544" s="3" t="s">
        <v>3128</v>
      </c>
      <c r="F1544" s="3" t="s">
        <v>3129</v>
      </c>
      <c r="G1544" s="3">
        <v>2.0</v>
      </c>
      <c r="H1544" s="3" t="s">
        <v>18</v>
      </c>
      <c r="I1544" s="3" t="s">
        <v>18</v>
      </c>
      <c r="J1544" s="8">
        <v>8.0</v>
      </c>
      <c r="K1544" s="3">
        <v>9.0</v>
      </c>
      <c r="L1544" s="5" t="s">
        <v>25</v>
      </c>
    </row>
    <row r="1545">
      <c r="A1545" s="2" t="s">
        <v>12</v>
      </c>
      <c r="B1545" s="2" t="s">
        <v>92</v>
      </c>
      <c r="C1545" s="3" t="s">
        <v>93</v>
      </c>
      <c r="D1545" s="3" t="s">
        <v>3045</v>
      </c>
      <c r="E1545" s="3" t="s">
        <v>3130</v>
      </c>
      <c r="F1545" s="3" t="s">
        <v>3131</v>
      </c>
      <c r="G1545" s="3">
        <v>2.0</v>
      </c>
      <c r="H1545" s="3" t="s">
        <v>18</v>
      </c>
      <c r="I1545" s="3" t="s">
        <v>18</v>
      </c>
      <c r="J1545" s="8">
        <v>10.0</v>
      </c>
      <c r="K1545" s="3">
        <v>11.0</v>
      </c>
      <c r="L1545" s="5" t="s">
        <v>20</v>
      </c>
    </row>
    <row r="1546">
      <c r="A1546" s="2" t="s">
        <v>12</v>
      </c>
      <c r="B1546" s="2" t="s">
        <v>92</v>
      </c>
      <c r="C1546" s="3" t="s">
        <v>93</v>
      </c>
      <c r="D1546" s="3" t="s">
        <v>3045</v>
      </c>
      <c r="E1546" s="3" t="s">
        <v>3132</v>
      </c>
      <c r="F1546" s="3" t="s">
        <v>3133</v>
      </c>
      <c r="G1546" s="3">
        <v>2.0</v>
      </c>
      <c r="H1546" s="3" t="s">
        <v>19</v>
      </c>
      <c r="I1546" s="3" t="s">
        <v>19</v>
      </c>
      <c r="J1546" s="8">
        <v>7.0</v>
      </c>
      <c r="K1546" s="3">
        <v>8.0</v>
      </c>
      <c r="L1546" s="5" t="s">
        <v>25</v>
      </c>
    </row>
    <row r="1547">
      <c r="A1547" s="2" t="s">
        <v>12</v>
      </c>
      <c r="B1547" s="2" t="s">
        <v>92</v>
      </c>
      <c r="C1547" s="3" t="s">
        <v>93</v>
      </c>
      <c r="D1547" s="3" t="s">
        <v>3045</v>
      </c>
      <c r="E1547" s="3" t="s">
        <v>3134</v>
      </c>
      <c r="F1547" s="3" t="s">
        <v>3135</v>
      </c>
      <c r="G1547" s="3">
        <v>2.0</v>
      </c>
      <c r="H1547" s="3" t="s">
        <v>18</v>
      </c>
      <c r="I1547" s="3" t="s">
        <v>18</v>
      </c>
      <c r="J1547" s="8">
        <v>10.0</v>
      </c>
      <c r="K1547" s="3">
        <v>11.0</v>
      </c>
      <c r="L1547" s="5" t="s">
        <v>20</v>
      </c>
    </row>
    <row r="1548">
      <c r="A1548" s="2" t="s">
        <v>12</v>
      </c>
      <c r="B1548" s="2" t="s">
        <v>92</v>
      </c>
      <c r="C1548" s="3" t="s">
        <v>93</v>
      </c>
      <c r="D1548" s="3" t="s">
        <v>3045</v>
      </c>
      <c r="E1548" s="3" t="s">
        <v>3136</v>
      </c>
      <c r="F1548" s="3" t="s">
        <v>3137</v>
      </c>
      <c r="G1548" s="3">
        <v>2.0</v>
      </c>
      <c r="H1548" s="3" t="s">
        <v>19</v>
      </c>
      <c r="I1548" s="3" t="s">
        <v>18</v>
      </c>
      <c r="J1548" s="8">
        <v>10.0</v>
      </c>
      <c r="K1548" s="3">
        <v>11.0</v>
      </c>
      <c r="L1548" s="5" t="s">
        <v>20</v>
      </c>
    </row>
    <row r="1549">
      <c r="A1549" s="2" t="s">
        <v>12</v>
      </c>
      <c r="B1549" s="2" t="s">
        <v>92</v>
      </c>
      <c r="C1549" s="3" t="s">
        <v>93</v>
      </c>
      <c r="D1549" s="3" t="s">
        <v>3045</v>
      </c>
      <c r="E1549" s="3" t="s">
        <v>3138</v>
      </c>
      <c r="F1549" s="3" t="s">
        <v>3139</v>
      </c>
      <c r="G1549" s="3">
        <v>2.0</v>
      </c>
      <c r="H1549" s="3" t="s">
        <v>18</v>
      </c>
      <c r="I1549" s="3" t="s">
        <v>18</v>
      </c>
      <c r="J1549" s="8">
        <v>11.0</v>
      </c>
      <c r="K1549" s="3">
        <v>12.0</v>
      </c>
      <c r="L1549" s="5" t="s">
        <v>20</v>
      </c>
    </row>
    <row r="1550">
      <c r="A1550" s="2" t="s">
        <v>12</v>
      </c>
      <c r="B1550" s="2" t="s">
        <v>92</v>
      </c>
      <c r="C1550" s="3" t="s">
        <v>93</v>
      </c>
      <c r="D1550" s="3" t="s">
        <v>3045</v>
      </c>
      <c r="E1550" s="3" t="s">
        <v>3140</v>
      </c>
      <c r="F1550" s="3" t="s">
        <v>3141</v>
      </c>
      <c r="G1550" s="3">
        <v>2.0</v>
      </c>
      <c r="H1550" s="3" t="s">
        <v>19</v>
      </c>
      <c r="I1550" s="3" t="s">
        <v>18</v>
      </c>
      <c r="J1550" s="8">
        <v>10.0</v>
      </c>
      <c r="K1550" s="3">
        <v>12.0</v>
      </c>
      <c r="L1550" s="5" t="s">
        <v>20</v>
      </c>
    </row>
    <row r="1551">
      <c r="A1551" s="2" t="s">
        <v>12</v>
      </c>
      <c r="B1551" s="2" t="s">
        <v>92</v>
      </c>
      <c r="C1551" s="3" t="s">
        <v>93</v>
      </c>
      <c r="D1551" s="3" t="s">
        <v>3045</v>
      </c>
      <c r="E1551" s="3" t="s">
        <v>3142</v>
      </c>
      <c r="F1551" s="3" t="s">
        <v>3143</v>
      </c>
      <c r="G1551" s="3">
        <v>2.0</v>
      </c>
      <c r="H1551" s="3" t="s">
        <v>18</v>
      </c>
      <c r="I1551" s="3" t="s">
        <v>18</v>
      </c>
      <c r="J1551" s="8">
        <v>7.0</v>
      </c>
      <c r="K1551" s="3">
        <v>8.0</v>
      </c>
      <c r="L1551" s="5" t="s">
        <v>25</v>
      </c>
    </row>
    <row r="1552">
      <c r="A1552" s="2" t="s">
        <v>12</v>
      </c>
      <c r="B1552" s="2" t="s">
        <v>92</v>
      </c>
      <c r="C1552" s="3" t="s">
        <v>93</v>
      </c>
      <c r="D1552" s="3" t="s">
        <v>3045</v>
      </c>
      <c r="E1552" s="3" t="s">
        <v>3144</v>
      </c>
      <c r="F1552" s="3" t="s">
        <v>3145</v>
      </c>
      <c r="G1552" s="3">
        <v>1.0</v>
      </c>
      <c r="H1552" s="3" t="s">
        <v>19</v>
      </c>
      <c r="I1552" s="2"/>
      <c r="J1552" s="8">
        <v>8.0</v>
      </c>
      <c r="K1552" s="2"/>
      <c r="L1552" s="5" t="s">
        <v>25</v>
      </c>
    </row>
    <row r="1553">
      <c r="A1553" s="2" t="s">
        <v>12</v>
      </c>
      <c r="B1553" s="2" t="s">
        <v>92</v>
      </c>
      <c r="C1553" s="3" t="s">
        <v>93</v>
      </c>
      <c r="D1553" s="3" t="s">
        <v>3045</v>
      </c>
      <c r="E1553" s="3" t="s">
        <v>3146</v>
      </c>
      <c r="F1553" s="3" t="s">
        <v>3147</v>
      </c>
      <c r="G1553" s="3">
        <v>2.0</v>
      </c>
      <c r="H1553" s="3" t="s">
        <v>19</v>
      </c>
      <c r="I1553" s="3" t="s">
        <v>18</v>
      </c>
      <c r="J1553" s="8">
        <v>11.0</v>
      </c>
      <c r="K1553" s="3">
        <v>12.0</v>
      </c>
      <c r="L1553" s="5" t="s">
        <v>20</v>
      </c>
    </row>
    <row r="1554">
      <c r="A1554" s="2" t="s">
        <v>12</v>
      </c>
      <c r="B1554" s="2" t="s">
        <v>92</v>
      </c>
      <c r="C1554" s="3" t="s">
        <v>93</v>
      </c>
      <c r="D1554" s="3" t="s">
        <v>3045</v>
      </c>
      <c r="E1554" s="3" t="s">
        <v>3148</v>
      </c>
      <c r="F1554" s="3" t="s">
        <v>3149</v>
      </c>
      <c r="G1554" s="3">
        <v>2.0</v>
      </c>
      <c r="H1554" s="3" t="s">
        <v>18</v>
      </c>
      <c r="I1554" s="3" t="s">
        <v>18</v>
      </c>
      <c r="J1554" s="8">
        <v>10.0</v>
      </c>
      <c r="K1554" s="3">
        <v>11.0</v>
      </c>
      <c r="L1554" s="5" t="s">
        <v>20</v>
      </c>
    </row>
    <row r="1555">
      <c r="A1555" s="2" t="s">
        <v>12</v>
      </c>
      <c r="B1555" s="2" t="s">
        <v>92</v>
      </c>
      <c r="C1555" s="3" t="s">
        <v>93</v>
      </c>
      <c r="D1555" s="3" t="s">
        <v>3045</v>
      </c>
      <c r="E1555" s="3" t="s">
        <v>3150</v>
      </c>
      <c r="F1555" s="3" t="s">
        <v>3151</v>
      </c>
      <c r="G1555" s="3">
        <v>1.0</v>
      </c>
      <c r="H1555" s="3" t="s">
        <v>19</v>
      </c>
      <c r="I1555" s="2"/>
      <c r="J1555" s="8">
        <v>10.0</v>
      </c>
      <c r="K1555" s="2"/>
      <c r="L1555" s="5" t="s">
        <v>20</v>
      </c>
    </row>
    <row r="1556">
      <c r="A1556" s="2" t="s">
        <v>12</v>
      </c>
      <c r="B1556" s="2" t="s">
        <v>92</v>
      </c>
      <c r="C1556" s="3" t="s">
        <v>93</v>
      </c>
      <c r="D1556" s="3" t="s">
        <v>3045</v>
      </c>
      <c r="E1556" s="3" t="s">
        <v>3152</v>
      </c>
      <c r="F1556" s="3" t="s">
        <v>3153</v>
      </c>
      <c r="G1556" s="3">
        <v>2.0</v>
      </c>
      <c r="H1556" s="3" t="s">
        <v>18</v>
      </c>
      <c r="I1556" s="3" t="s">
        <v>18</v>
      </c>
      <c r="J1556" s="8">
        <v>11.0</v>
      </c>
      <c r="K1556" s="3">
        <v>12.0</v>
      </c>
      <c r="L1556" s="5" t="s">
        <v>20</v>
      </c>
    </row>
    <row r="1557">
      <c r="A1557" s="2" t="s">
        <v>12</v>
      </c>
      <c r="B1557" s="2" t="s">
        <v>92</v>
      </c>
      <c r="C1557" s="3" t="s">
        <v>93</v>
      </c>
      <c r="D1557" s="3" t="s">
        <v>3045</v>
      </c>
      <c r="E1557" s="3" t="s">
        <v>3154</v>
      </c>
      <c r="F1557" s="3" t="s">
        <v>3155</v>
      </c>
      <c r="G1557" s="3">
        <v>2.0</v>
      </c>
      <c r="H1557" s="3" t="s">
        <v>19</v>
      </c>
      <c r="I1557" s="3" t="s">
        <v>19</v>
      </c>
      <c r="J1557" s="8">
        <v>11.0</v>
      </c>
      <c r="K1557" s="3">
        <v>12.0</v>
      </c>
      <c r="L1557" s="5" t="s">
        <v>20</v>
      </c>
    </row>
    <row r="1558">
      <c r="A1558" s="2" t="s">
        <v>12</v>
      </c>
      <c r="B1558" s="2" t="s">
        <v>92</v>
      </c>
      <c r="C1558" s="3" t="s">
        <v>93</v>
      </c>
      <c r="D1558" s="3" t="s">
        <v>3045</v>
      </c>
      <c r="E1558" s="3" t="s">
        <v>3156</v>
      </c>
      <c r="F1558" s="3" t="s">
        <v>3157</v>
      </c>
      <c r="G1558" s="3">
        <v>2.0</v>
      </c>
      <c r="H1558" s="3" t="s">
        <v>19</v>
      </c>
      <c r="I1558" s="3" t="s">
        <v>18</v>
      </c>
      <c r="J1558" s="8">
        <v>10.0</v>
      </c>
      <c r="K1558" s="3">
        <v>11.0</v>
      </c>
      <c r="L1558" s="5" t="s">
        <v>20</v>
      </c>
    </row>
    <row r="1559">
      <c r="A1559" s="2" t="s">
        <v>12</v>
      </c>
      <c r="B1559" s="2" t="s">
        <v>114</v>
      </c>
      <c r="C1559" s="3" t="s">
        <v>115</v>
      </c>
      <c r="D1559" s="3" t="s">
        <v>3045</v>
      </c>
      <c r="E1559" s="3" t="s">
        <v>3158</v>
      </c>
      <c r="F1559" s="3" t="s">
        <v>3159</v>
      </c>
      <c r="G1559" s="3">
        <v>1.0</v>
      </c>
      <c r="H1559" s="3" t="s">
        <v>19</v>
      </c>
      <c r="I1559" s="2"/>
      <c r="J1559" s="8">
        <v>10.0</v>
      </c>
      <c r="K1559" s="2"/>
      <c r="L1559" s="5" t="s">
        <v>20</v>
      </c>
    </row>
    <row r="1560">
      <c r="A1560" s="2" t="s">
        <v>12</v>
      </c>
      <c r="B1560" s="2" t="s">
        <v>114</v>
      </c>
      <c r="C1560" s="3" t="s">
        <v>115</v>
      </c>
      <c r="D1560" s="3" t="s">
        <v>3045</v>
      </c>
      <c r="E1560" s="3" t="s">
        <v>3160</v>
      </c>
      <c r="F1560" s="3" t="s">
        <v>3161</v>
      </c>
      <c r="G1560" s="3">
        <v>2.0</v>
      </c>
      <c r="H1560" s="3" t="s">
        <v>19</v>
      </c>
      <c r="I1560" s="3" t="s">
        <v>18</v>
      </c>
      <c r="J1560" s="8">
        <v>10.0</v>
      </c>
      <c r="K1560" s="8">
        <v>10.0</v>
      </c>
      <c r="L1560" s="5" t="s">
        <v>20</v>
      </c>
    </row>
    <row r="1561">
      <c r="A1561" s="2" t="s">
        <v>12</v>
      </c>
      <c r="B1561" s="2" t="s">
        <v>114</v>
      </c>
      <c r="C1561" s="3" t="s">
        <v>115</v>
      </c>
      <c r="D1561" s="3" t="s">
        <v>3045</v>
      </c>
      <c r="E1561" s="3" t="s">
        <v>3162</v>
      </c>
      <c r="F1561" s="3" t="s">
        <v>3163</v>
      </c>
      <c r="G1561" s="3">
        <v>2.0</v>
      </c>
      <c r="H1561" s="3" t="s">
        <v>18</v>
      </c>
      <c r="I1561" s="3" t="s">
        <v>18</v>
      </c>
      <c r="J1561" s="8">
        <v>10.0</v>
      </c>
      <c r="K1561" s="8">
        <v>10.0</v>
      </c>
      <c r="L1561" s="5" t="s">
        <v>20</v>
      </c>
    </row>
    <row r="1562">
      <c r="A1562" s="2" t="s">
        <v>12</v>
      </c>
      <c r="B1562" s="2" t="s">
        <v>114</v>
      </c>
      <c r="C1562" s="3" t="s">
        <v>115</v>
      </c>
      <c r="D1562" s="3" t="s">
        <v>3045</v>
      </c>
      <c r="E1562" s="3" t="s">
        <v>3164</v>
      </c>
      <c r="F1562" s="3" t="s">
        <v>3165</v>
      </c>
      <c r="G1562" s="3">
        <v>2.0</v>
      </c>
      <c r="H1562" s="3" t="s">
        <v>18</v>
      </c>
      <c r="I1562" s="3" t="s">
        <v>18</v>
      </c>
      <c r="J1562" s="8">
        <v>10.0</v>
      </c>
      <c r="K1562" s="8">
        <v>10.0</v>
      </c>
      <c r="L1562" s="5" t="s">
        <v>20</v>
      </c>
    </row>
    <row r="1563">
      <c r="A1563" s="2" t="s">
        <v>12</v>
      </c>
      <c r="B1563" s="2" t="s">
        <v>114</v>
      </c>
      <c r="C1563" s="3" t="s">
        <v>115</v>
      </c>
      <c r="D1563" s="3" t="s">
        <v>3045</v>
      </c>
      <c r="E1563" s="3" t="s">
        <v>3166</v>
      </c>
      <c r="F1563" s="3" t="s">
        <v>3167</v>
      </c>
      <c r="G1563" s="3">
        <v>2.0</v>
      </c>
      <c r="H1563" s="3" t="s">
        <v>18</v>
      </c>
      <c r="I1563" s="3" t="s">
        <v>18</v>
      </c>
      <c r="J1563" s="8">
        <v>10.0</v>
      </c>
      <c r="K1563" s="8">
        <v>10.0</v>
      </c>
      <c r="L1563" s="5" t="s">
        <v>20</v>
      </c>
    </row>
    <row r="1564">
      <c r="A1564" s="2" t="s">
        <v>12</v>
      </c>
      <c r="B1564" s="2" t="s">
        <v>114</v>
      </c>
      <c r="C1564" s="3" t="s">
        <v>115</v>
      </c>
      <c r="D1564" s="3" t="s">
        <v>3045</v>
      </c>
      <c r="E1564" s="3" t="s">
        <v>3168</v>
      </c>
      <c r="F1564" s="3" t="s">
        <v>3169</v>
      </c>
      <c r="G1564" s="3">
        <v>2.0</v>
      </c>
      <c r="H1564" s="3" t="s">
        <v>19</v>
      </c>
      <c r="I1564" s="3" t="s">
        <v>19</v>
      </c>
      <c r="J1564" s="8">
        <v>10.0</v>
      </c>
      <c r="K1564" s="8">
        <v>10.0</v>
      </c>
      <c r="L1564" s="5" t="s">
        <v>20</v>
      </c>
    </row>
    <row r="1565">
      <c r="A1565" s="2" t="s">
        <v>12</v>
      </c>
      <c r="B1565" s="2" t="s">
        <v>114</v>
      </c>
      <c r="C1565" s="3" t="s">
        <v>115</v>
      </c>
      <c r="D1565" s="3" t="s">
        <v>3045</v>
      </c>
      <c r="E1565" s="3" t="s">
        <v>3170</v>
      </c>
      <c r="F1565" s="3" t="s">
        <v>3171</v>
      </c>
      <c r="G1565" s="3">
        <v>2.0</v>
      </c>
      <c r="H1565" s="3" t="s">
        <v>18</v>
      </c>
      <c r="I1565" s="3" t="s">
        <v>18</v>
      </c>
      <c r="J1565" s="8">
        <v>10.0</v>
      </c>
      <c r="K1565" s="8">
        <v>10.0</v>
      </c>
      <c r="L1565" s="5" t="s">
        <v>20</v>
      </c>
    </row>
    <row r="1566">
      <c r="A1566" s="2" t="s">
        <v>12</v>
      </c>
      <c r="B1566" s="2" t="s">
        <v>114</v>
      </c>
      <c r="C1566" s="3" t="s">
        <v>115</v>
      </c>
      <c r="D1566" s="3" t="s">
        <v>3045</v>
      </c>
      <c r="E1566" s="3" t="s">
        <v>3172</v>
      </c>
      <c r="F1566" s="3" t="s">
        <v>3173</v>
      </c>
      <c r="G1566" s="3">
        <v>1.0</v>
      </c>
      <c r="H1566" s="3" t="s">
        <v>18</v>
      </c>
      <c r="I1566" s="2"/>
      <c r="J1566" s="8">
        <v>11.0</v>
      </c>
      <c r="K1566" s="2"/>
      <c r="L1566" s="5" t="s">
        <v>20</v>
      </c>
    </row>
    <row r="1567">
      <c r="A1567" s="2" t="s">
        <v>12</v>
      </c>
      <c r="B1567" s="2" t="s">
        <v>114</v>
      </c>
      <c r="C1567" s="3" t="s">
        <v>115</v>
      </c>
      <c r="D1567" s="3" t="s">
        <v>3045</v>
      </c>
      <c r="E1567" s="3" t="s">
        <v>3174</v>
      </c>
      <c r="F1567" s="3" t="s">
        <v>3175</v>
      </c>
      <c r="G1567" s="3">
        <v>2.0</v>
      </c>
      <c r="H1567" s="3" t="s">
        <v>19</v>
      </c>
      <c r="I1567" s="3" t="s">
        <v>19</v>
      </c>
      <c r="J1567" s="8">
        <v>9.0</v>
      </c>
      <c r="K1567" s="8">
        <v>9.0</v>
      </c>
      <c r="L1567" s="5" t="s">
        <v>25</v>
      </c>
    </row>
    <row r="1568">
      <c r="A1568" s="2" t="s">
        <v>12</v>
      </c>
      <c r="B1568" s="2" t="s">
        <v>114</v>
      </c>
      <c r="C1568" s="3" t="s">
        <v>115</v>
      </c>
      <c r="D1568" s="3" t="s">
        <v>3045</v>
      </c>
      <c r="E1568" s="3" t="s">
        <v>3176</v>
      </c>
      <c r="F1568" s="3" t="s">
        <v>3177</v>
      </c>
      <c r="G1568" s="3">
        <v>2.0</v>
      </c>
      <c r="H1568" s="3" t="s">
        <v>18</v>
      </c>
      <c r="I1568" s="3" t="s">
        <v>18</v>
      </c>
      <c r="J1568" s="8">
        <v>11.0</v>
      </c>
      <c r="K1568" s="8">
        <v>11.0</v>
      </c>
      <c r="L1568" s="5" t="s">
        <v>20</v>
      </c>
    </row>
    <row r="1569">
      <c r="A1569" s="2" t="s">
        <v>12</v>
      </c>
      <c r="B1569" s="2" t="s">
        <v>114</v>
      </c>
      <c r="C1569" s="3" t="s">
        <v>115</v>
      </c>
      <c r="D1569" s="3" t="s">
        <v>3045</v>
      </c>
      <c r="E1569" s="3" t="s">
        <v>3178</v>
      </c>
      <c r="F1569" s="3" t="s">
        <v>3179</v>
      </c>
      <c r="G1569" s="3">
        <v>2.0</v>
      </c>
      <c r="H1569" s="3" t="s">
        <v>18</v>
      </c>
      <c r="I1569" s="3" t="s">
        <v>18</v>
      </c>
      <c r="J1569" s="8">
        <v>10.0</v>
      </c>
      <c r="K1569" s="8">
        <v>10.0</v>
      </c>
      <c r="L1569" s="5" t="s">
        <v>20</v>
      </c>
    </row>
    <row r="1570">
      <c r="A1570" s="2" t="s">
        <v>12</v>
      </c>
      <c r="B1570" s="2" t="s">
        <v>114</v>
      </c>
      <c r="C1570" s="3" t="s">
        <v>115</v>
      </c>
      <c r="D1570" s="3" t="s">
        <v>3045</v>
      </c>
      <c r="E1570" s="3" t="s">
        <v>3180</v>
      </c>
      <c r="F1570" s="3" t="s">
        <v>3181</v>
      </c>
      <c r="G1570" s="3">
        <v>1.0</v>
      </c>
      <c r="H1570" s="3" t="s">
        <v>18</v>
      </c>
      <c r="I1570" s="2"/>
      <c r="J1570" s="8">
        <v>11.0</v>
      </c>
      <c r="K1570" s="2"/>
      <c r="L1570" s="5" t="s">
        <v>20</v>
      </c>
    </row>
    <row r="1571">
      <c r="A1571" s="2" t="s">
        <v>12</v>
      </c>
      <c r="B1571" s="2" t="s">
        <v>114</v>
      </c>
      <c r="C1571" s="3" t="s">
        <v>115</v>
      </c>
      <c r="D1571" s="3" t="s">
        <v>3045</v>
      </c>
      <c r="E1571" s="3" t="s">
        <v>3182</v>
      </c>
      <c r="F1571" s="3" t="s">
        <v>3183</v>
      </c>
      <c r="G1571" s="3">
        <v>1.0</v>
      </c>
      <c r="H1571" s="3" t="s">
        <v>18</v>
      </c>
      <c r="I1571" s="2"/>
      <c r="J1571" s="8">
        <v>10.0</v>
      </c>
      <c r="K1571" s="2"/>
      <c r="L1571" s="5" t="s">
        <v>20</v>
      </c>
    </row>
    <row r="1572">
      <c r="A1572" s="2" t="s">
        <v>12</v>
      </c>
      <c r="B1572" s="2" t="s">
        <v>114</v>
      </c>
      <c r="C1572" s="3" t="s">
        <v>115</v>
      </c>
      <c r="D1572" s="3" t="s">
        <v>3045</v>
      </c>
      <c r="E1572" s="3" t="s">
        <v>3184</v>
      </c>
      <c r="F1572" s="3" t="s">
        <v>3185</v>
      </c>
      <c r="G1572" s="3">
        <v>2.0</v>
      </c>
      <c r="H1572" s="3" t="s">
        <v>18</v>
      </c>
      <c r="I1572" s="3" t="s">
        <v>18</v>
      </c>
      <c r="J1572" s="8">
        <v>10.0</v>
      </c>
      <c r="K1572" s="8">
        <v>10.0</v>
      </c>
      <c r="L1572" s="5" t="s">
        <v>20</v>
      </c>
    </row>
    <row r="1573">
      <c r="A1573" s="2" t="s">
        <v>12</v>
      </c>
      <c r="B1573" s="2" t="s">
        <v>114</v>
      </c>
      <c r="C1573" s="3" t="s">
        <v>115</v>
      </c>
      <c r="D1573" s="3" t="s">
        <v>3045</v>
      </c>
      <c r="E1573" s="12" t="s">
        <v>3186</v>
      </c>
      <c r="F1573" s="12" t="s">
        <v>3187</v>
      </c>
      <c r="G1573" s="12">
        <v>2.0</v>
      </c>
      <c r="H1573" s="3" t="s">
        <v>19</v>
      </c>
      <c r="I1573" s="12" t="s">
        <v>18</v>
      </c>
      <c r="J1573" s="8">
        <v>11.0</v>
      </c>
      <c r="K1573" s="8">
        <v>11.0</v>
      </c>
      <c r="L1573" s="5" t="s">
        <v>20</v>
      </c>
    </row>
    <row r="1574">
      <c r="A1574" s="2" t="s">
        <v>12</v>
      </c>
      <c r="B1574" s="2" t="s">
        <v>132</v>
      </c>
      <c r="C1574" s="3" t="s">
        <v>133</v>
      </c>
      <c r="D1574" s="3" t="s">
        <v>3045</v>
      </c>
      <c r="E1574" s="3" t="s">
        <v>3188</v>
      </c>
      <c r="F1574" s="3" t="s">
        <v>3189</v>
      </c>
      <c r="G1574" s="3">
        <v>2.0</v>
      </c>
      <c r="H1574" s="3" t="s">
        <v>18</v>
      </c>
      <c r="I1574" s="3" t="s">
        <v>18</v>
      </c>
      <c r="J1574" s="8">
        <v>11.0</v>
      </c>
      <c r="K1574" s="8">
        <v>11.0</v>
      </c>
      <c r="L1574" s="5" t="s">
        <v>20</v>
      </c>
    </row>
    <row r="1575">
      <c r="A1575" s="2" t="s">
        <v>12</v>
      </c>
      <c r="B1575" s="2" t="s">
        <v>132</v>
      </c>
      <c r="C1575" s="3" t="s">
        <v>133</v>
      </c>
      <c r="D1575" s="3" t="s">
        <v>3045</v>
      </c>
      <c r="E1575" s="3" t="s">
        <v>3190</v>
      </c>
      <c r="F1575" s="3" t="s">
        <v>3191</v>
      </c>
      <c r="G1575" s="3">
        <v>1.0</v>
      </c>
      <c r="H1575" s="3" t="s">
        <v>19</v>
      </c>
      <c r="I1575" s="2"/>
      <c r="J1575" s="8">
        <v>10.0</v>
      </c>
      <c r="K1575" s="6"/>
      <c r="L1575" s="5" t="s">
        <v>20</v>
      </c>
    </row>
    <row r="1576">
      <c r="A1576" s="2" t="s">
        <v>12</v>
      </c>
      <c r="B1576" s="2" t="s">
        <v>132</v>
      </c>
      <c r="C1576" s="3" t="s">
        <v>133</v>
      </c>
      <c r="D1576" s="3" t="s">
        <v>3045</v>
      </c>
      <c r="E1576" s="3" t="s">
        <v>3192</v>
      </c>
      <c r="F1576" s="3" t="s">
        <v>3193</v>
      </c>
      <c r="G1576" s="3">
        <v>2.0</v>
      </c>
      <c r="H1576" s="3" t="s">
        <v>18</v>
      </c>
      <c r="I1576" s="3" t="s">
        <v>18</v>
      </c>
      <c r="J1576" s="8">
        <v>10.0</v>
      </c>
      <c r="K1576" s="8">
        <v>10.0</v>
      </c>
      <c r="L1576" s="5" t="s">
        <v>20</v>
      </c>
    </row>
    <row r="1577">
      <c r="A1577" s="2" t="s">
        <v>12</v>
      </c>
      <c r="B1577" s="2" t="s">
        <v>132</v>
      </c>
      <c r="C1577" s="3" t="s">
        <v>133</v>
      </c>
      <c r="D1577" s="3" t="s">
        <v>3045</v>
      </c>
      <c r="E1577" s="3" t="s">
        <v>3194</v>
      </c>
      <c r="F1577" s="3" t="s">
        <v>3195</v>
      </c>
      <c r="G1577" s="3">
        <v>2.0</v>
      </c>
      <c r="H1577" s="3" t="s">
        <v>18</v>
      </c>
      <c r="I1577" s="3" t="s">
        <v>18</v>
      </c>
      <c r="J1577" s="8">
        <v>10.0</v>
      </c>
      <c r="K1577" s="8">
        <v>10.0</v>
      </c>
      <c r="L1577" s="5" t="s">
        <v>20</v>
      </c>
    </row>
    <row r="1578">
      <c r="A1578" s="2" t="s">
        <v>12</v>
      </c>
      <c r="B1578" s="2" t="s">
        <v>136</v>
      </c>
      <c r="C1578" s="3" t="s">
        <v>137</v>
      </c>
      <c r="D1578" s="3" t="s">
        <v>3045</v>
      </c>
      <c r="E1578" s="3" t="s">
        <v>3196</v>
      </c>
      <c r="F1578" s="3" t="s">
        <v>3197</v>
      </c>
      <c r="G1578" s="3">
        <v>1.0</v>
      </c>
      <c r="H1578" s="3" t="s">
        <v>18</v>
      </c>
      <c r="I1578" s="2"/>
      <c r="J1578" s="8">
        <v>8.0</v>
      </c>
      <c r="K1578" s="6"/>
      <c r="L1578" s="5" t="s">
        <v>25</v>
      </c>
    </row>
    <row r="1579">
      <c r="A1579" s="2" t="s">
        <v>12</v>
      </c>
      <c r="B1579" s="2" t="s">
        <v>136</v>
      </c>
      <c r="C1579" s="3" t="s">
        <v>137</v>
      </c>
      <c r="D1579" s="3" t="s">
        <v>3045</v>
      </c>
      <c r="E1579" s="3" t="s">
        <v>3198</v>
      </c>
      <c r="F1579" s="3" t="s">
        <v>3199</v>
      </c>
      <c r="G1579" s="3">
        <v>1.0</v>
      </c>
      <c r="H1579" s="3" t="s">
        <v>18</v>
      </c>
      <c r="I1579" s="2"/>
      <c r="J1579" s="8">
        <v>8.0</v>
      </c>
      <c r="K1579" s="6"/>
      <c r="L1579" s="5" t="s">
        <v>25</v>
      </c>
    </row>
    <row r="1580">
      <c r="A1580" s="2" t="s">
        <v>12</v>
      </c>
      <c r="B1580" s="2" t="s">
        <v>136</v>
      </c>
      <c r="C1580" s="3" t="s">
        <v>137</v>
      </c>
      <c r="D1580" s="3" t="s">
        <v>3045</v>
      </c>
      <c r="E1580" s="3" t="s">
        <v>3200</v>
      </c>
      <c r="F1580" s="3" t="s">
        <v>3201</v>
      </c>
      <c r="G1580" s="3">
        <v>1.0</v>
      </c>
      <c r="H1580" s="3" t="s">
        <v>18</v>
      </c>
      <c r="I1580" s="2"/>
      <c r="J1580" s="8">
        <v>7.0</v>
      </c>
      <c r="K1580" s="6"/>
      <c r="L1580" s="5" t="s">
        <v>25</v>
      </c>
    </row>
    <row r="1581">
      <c r="A1581" s="2" t="s">
        <v>12</v>
      </c>
      <c r="B1581" s="2" t="s">
        <v>136</v>
      </c>
      <c r="C1581" s="3" t="s">
        <v>137</v>
      </c>
      <c r="D1581" s="3" t="s">
        <v>3045</v>
      </c>
      <c r="E1581" s="3" t="s">
        <v>3202</v>
      </c>
      <c r="F1581" s="3" t="s">
        <v>3203</v>
      </c>
      <c r="G1581" s="3">
        <v>2.0</v>
      </c>
      <c r="H1581" s="3" t="s">
        <v>19</v>
      </c>
      <c r="I1581" s="3" t="s">
        <v>19</v>
      </c>
      <c r="J1581" s="8">
        <v>7.0</v>
      </c>
      <c r="K1581" s="8">
        <v>7.0</v>
      </c>
      <c r="L1581" s="5" t="s">
        <v>25</v>
      </c>
    </row>
    <row r="1582">
      <c r="A1582" s="2" t="s">
        <v>12</v>
      </c>
      <c r="B1582" s="2" t="s">
        <v>136</v>
      </c>
      <c r="C1582" s="3" t="s">
        <v>137</v>
      </c>
      <c r="D1582" s="3" t="s">
        <v>3045</v>
      </c>
      <c r="E1582" s="3" t="s">
        <v>3204</v>
      </c>
      <c r="F1582" s="3" t="s">
        <v>3205</v>
      </c>
      <c r="G1582" s="3">
        <v>1.0</v>
      </c>
      <c r="H1582" s="3" t="s">
        <v>18</v>
      </c>
      <c r="I1582" s="2"/>
      <c r="J1582" s="8">
        <v>7.0</v>
      </c>
      <c r="K1582" s="6"/>
      <c r="L1582" s="5" t="s">
        <v>25</v>
      </c>
    </row>
    <row r="1583">
      <c r="A1583" s="2" t="s">
        <v>12</v>
      </c>
      <c r="B1583" s="2" t="s">
        <v>136</v>
      </c>
      <c r="C1583" s="3" t="s">
        <v>137</v>
      </c>
      <c r="D1583" s="3" t="s">
        <v>3045</v>
      </c>
      <c r="E1583" s="3" t="s">
        <v>3206</v>
      </c>
      <c r="F1583" s="3" t="s">
        <v>3207</v>
      </c>
      <c r="G1583" s="3">
        <v>1.0</v>
      </c>
      <c r="H1583" s="3" t="s">
        <v>19</v>
      </c>
      <c r="I1583" s="2"/>
      <c r="J1583" s="8">
        <v>8.0</v>
      </c>
      <c r="K1583" s="6"/>
      <c r="L1583" s="5" t="s">
        <v>25</v>
      </c>
    </row>
    <row r="1584">
      <c r="A1584" s="2" t="s">
        <v>12</v>
      </c>
      <c r="B1584" s="2" t="s">
        <v>136</v>
      </c>
      <c r="C1584" s="3" t="s">
        <v>137</v>
      </c>
      <c r="D1584" s="3" t="s">
        <v>3045</v>
      </c>
      <c r="E1584" s="3" t="s">
        <v>3208</v>
      </c>
      <c r="F1584" s="3" t="s">
        <v>3209</v>
      </c>
      <c r="G1584" s="3">
        <v>2.0</v>
      </c>
      <c r="H1584" s="3" t="s">
        <v>19</v>
      </c>
      <c r="I1584" s="3" t="s">
        <v>19</v>
      </c>
      <c r="J1584" s="8">
        <v>8.0</v>
      </c>
      <c r="K1584" s="8">
        <v>8.0</v>
      </c>
      <c r="L1584" s="5" t="s">
        <v>25</v>
      </c>
    </row>
    <row r="1585">
      <c r="A1585" s="2" t="s">
        <v>12</v>
      </c>
      <c r="B1585" s="2" t="s">
        <v>136</v>
      </c>
      <c r="C1585" s="3" t="s">
        <v>137</v>
      </c>
      <c r="D1585" s="3" t="s">
        <v>3045</v>
      </c>
      <c r="E1585" s="3" t="s">
        <v>3210</v>
      </c>
      <c r="F1585" s="3" t="s">
        <v>3211</v>
      </c>
      <c r="G1585" s="3">
        <v>2.0</v>
      </c>
      <c r="H1585" s="3" t="s">
        <v>18</v>
      </c>
      <c r="I1585" s="3" t="s">
        <v>18</v>
      </c>
      <c r="J1585" s="8">
        <v>8.0</v>
      </c>
      <c r="K1585" s="8">
        <v>8.0</v>
      </c>
      <c r="L1585" s="5" t="s">
        <v>25</v>
      </c>
    </row>
    <row r="1586">
      <c r="A1586" s="2" t="s">
        <v>12</v>
      </c>
      <c r="B1586" s="2" t="s">
        <v>136</v>
      </c>
      <c r="C1586" s="3" t="s">
        <v>137</v>
      </c>
      <c r="D1586" s="3" t="s">
        <v>3045</v>
      </c>
      <c r="E1586" s="3" t="s">
        <v>3212</v>
      </c>
      <c r="F1586" s="3" t="s">
        <v>3213</v>
      </c>
      <c r="G1586" s="3">
        <v>1.0</v>
      </c>
      <c r="H1586" s="3" t="s">
        <v>18</v>
      </c>
      <c r="I1586" s="2"/>
      <c r="J1586" s="8">
        <v>8.0</v>
      </c>
      <c r="K1586" s="6"/>
      <c r="L1586" s="5" t="s">
        <v>25</v>
      </c>
    </row>
    <row r="1587">
      <c r="A1587" s="2" t="s">
        <v>12</v>
      </c>
      <c r="B1587" s="2" t="s">
        <v>136</v>
      </c>
      <c r="C1587" s="3" t="s">
        <v>137</v>
      </c>
      <c r="D1587" s="3" t="s">
        <v>3045</v>
      </c>
      <c r="E1587" s="3" t="s">
        <v>3214</v>
      </c>
      <c r="F1587" s="3" t="s">
        <v>3215</v>
      </c>
      <c r="G1587" s="3">
        <v>2.0</v>
      </c>
      <c r="H1587" s="3" t="s">
        <v>18</v>
      </c>
      <c r="I1587" s="3" t="s">
        <v>18</v>
      </c>
      <c r="J1587" s="8">
        <v>8.0</v>
      </c>
      <c r="K1587" s="8">
        <v>8.0</v>
      </c>
      <c r="L1587" s="5" t="s">
        <v>25</v>
      </c>
    </row>
    <row r="1588">
      <c r="A1588" s="2" t="s">
        <v>12</v>
      </c>
      <c r="B1588" s="2" t="s">
        <v>136</v>
      </c>
      <c r="C1588" s="3" t="s">
        <v>137</v>
      </c>
      <c r="D1588" s="3" t="s">
        <v>3045</v>
      </c>
      <c r="E1588" s="3" t="s">
        <v>3216</v>
      </c>
      <c r="F1588" s="3" t="s">
        <v>3217</v>
      </c>
      <c r="G1588" s="3">
        <v>1.0</v>
      </c>
      <c r="H1588" s="3" t="s">
        <v>18</v>
      </c>
      <c r="I1588" s="2"/>
      <c r="J1588" s="8">
        <v>8.0</v>
      </c>
      <c r="K1588" s="6"/>
      <c r="L1588" s="5" t="s">
        <v>25</v>
      </c>
    </row>
    <row r="1589">
      <c r="A1589" s="2" t="s">
        <v>12</v>
      </c>
      <c r="B1589" s="2" t="s">
        <v>136</v>
      </c>
      <c r="C1589" s="3" t="s">
        <v>137</v>
      </c>
      <c r="D1589" s="3" t="s">
        <v>3045</v>
      </c>
      <c r="E1589" s="3" t="s">
        <v>3218</v>
      </c>
      <c r="F1589" s="3" t="s">
        <v>3219</v>
      </c>
      <c r="G1589" s="3">
        <v>2.0</v>
      </c>
      <c r="H1589" s="3" t="s">
        <v>18</v>
      </c>
      <c r="I1589" s="3" t="s">
        <v>18</v>
      </c>
      <c r="J1589" s="8">
        <v>8.0</v>
      </c>
      <c r="K1589" s="8">
        <v>8.0</v>
      </c>
      <c r="L1589" s="5" t="s">
        <v>25</v>
      </c>
    </row>
    <row r="1590">
      <c r="A1590" s="2" t="s">
        <v>12</v>
      </c>
      <c r="B1590" s="2" t="s">
        <v>136</v>
      </c>
      <c r="C1590" s="3" t="s">
        <v>137</v>
      </c>
      <c r="D1590" s="3" t="s">
        <v>3045</v>
      </c>
      <c r="E1590" s="3" t="s">
        <v>3220</v>
      </c>
      <c r="F1590" s="3" t="s">
        <v>3221</v>
      </c>
      <c r="G1590" s="3">
        <v>2.0</v>
      </c>
      <c r="H1590" s="3" t="s">
        <v>18</v>
      </c>
      <c r="I1590" s="3" t="s">
        <v>18</v>
      </c>
      <c r="J1590" s="8">
        <v>8.0</v>
      </c>
      <c r="K1590" s="8">
        <v>8.0</v>
      </c>
      <c r="L1590" s="5" t="s">
        <v>25</v>
      </c>
    </row>
    <row r="1591">
      <c r="A1591" s="2" t="s">
        <v>12</v>
      </c>
      <c r="B1591" s="2" t="s">
        <v>162</v>
      </c>
      <c r="C1591" s="3" t="s">
        <v>163</v>
      </c>
      <c r="D1591" s="3" t="s">
        <v>3045</v>
      </c>
      <c r="E1591" s="3" t="s">
        <v>3222</v>
      </c>
      <c r="F1591" s="3" t="s">
        <v>3223</v>
      </c>
      <c r="G1591" s="3">
        <v>2.0</v>
      </c>
      <c r="H1591" s="3" t="s">
        <v>18</v>
      </c>
      <c r="I1591" s="7" t="s">
        <v>18</v>
      </c>
      <c r="J1591" s="8">
        <v>11.0</v>
      </c>
      <c r="K1591" s="3">
        <v>12.0</v>
      </c>
      <c r="L1591" s="5" t="s">
        <v>20</v>
      </c>
    </row>
    <row r="1592">
      <c r="A1592" s="2" t="s">
        <v>12</v>
      </c>
      <c r="B1592" s="2" t="s">
        <v>162</v>
      </c>
      <c r="C1592" s="3" t="s">
        <v>163</v>
      </c>
      <c r="D1592" s="3" t="s">
        <v>3045</v>
      </c>
      <c r="E1592" s="3" t="s">
        <v>3224</v>
      </c>
      <c r="F1592" s="3" t="s">
        <v>3225</v>
      </c>
      <c r="G1592" s="3">
        <v>2.0</v>
      </c>
      <c r="H1592" s="3" t="s">
        <v>18</v>
      </c>
      <c r="I1592" s="7" t="s">
        <v>18</v>
      </c>
      <c r="J1592" s="8">
        <v>9.0</v>
      </c>
      <c r="K1592" s="3">
        <v>10.0</v>
      </c>
      <c r="L1592" s="5" t="s">
        <v>25</v>
      </c>
    </row>
    <row r="1593">
      <c r="A1593" s="2" t="s">
        <v>12</v>
      </c>
      <c r="B1593" s="2" t="s">
        <v>162</v>
      </c>
      <c r="C1593" s="3" t="s">
        <v>163</v>
      </c>
      <c r="D1593" s="3" t="s">
        <v>3045</v>
      </c>
      <c r="E1593" s="3" t="s">
        <v>3226</v>
      </c>
      <c r="F1593" s="3" t="s">
        <v>3227</v>
      </c>
      <c r="G1593" s="3">
        <v>2.0</v>
      </c>
      <c r="H1593" s="3" t="s">
        <v>18</v>
      </c>
      <c r="I1593" s="7" t="s">
        <v>18</v>
      </c>
      <c r="J1593" s="8">
        <v>10.0</v>
      </c>
      <c r="K1593" s="3">
        <v>11.0</v>
      </c>
      <c r="L1593" s="5" t="s">
        <v>20</v>
      </c>
    </row>
    <row r="1594">
      <c r="A1594" s="2" t="s">
        <v>12</v>
      </c>
      <c r="B1594" s="2" t="s">
        <v>162</v>
      </c>
      <c r="C1594" s="3" t="s">
        <v>163</v>
      </c>
      <c r="D1594" s="3" t="s">
        <v>3045</v>
      </c>
      <c r="E1594" s="3" t="s">
        <v>3228</v>
      </c>
      <c r="F1594" s="3" t="s">
        <v>3229</v>
      </c>
      <c r="G1594" s="3">
        <v>2.0</v>
      </c>
      <c r="H1594" s="3" t="s">
        <v>18</v>
      </c>
      <c r="I1594" s="7" t="s">
        <v>18</v>
      </c>
      <c r="J1594" s="8">
        <v>7.0</v>
      </c>
      <c r="K1594" s="3">
        <v>8.0</v>
      </c>
      <c r="L1594" s="5" t="s">
        <v>25</v>
      </c>
    </row>
    <row r="1595">
      <c r="A1595" s="2" t="s">
        <v>12</v>
      </c>
      <c r="B1595" s="2" t="s">
        <v>162</v>
      </c>
      <c r="C1595" s="3" t="s">
        <v>163</v>
      </c>
      <c r="D1595" s="3" t="s">
        <v>3045</v>
      </c>
      <c r="E1595" s="3" t="s">
        <v>3230</v>
      </c>
      <c r="F1595" s="3" t="s">
        <v>3231</v>
      </c>
      <c r="G1595" s="3">
        <v>2.0</v>
      </c>
      <c r="H1595" s="3" t="s">
        <v>19</v>
      </c>
      <c r="I1595" s="7" t="s">
        <v>19</v>
      </c>
      <c r="J1595" s="8">
        <v>7.0</v>
      </c>
      <c r="K1595" s="3">
        <v>8.0</v>
      </c>
      <c r="L1595" s="5" t="s">
        <v>25</v>
      </c>
    </row>
    <row r="1596">
      <c r="A1596" s="2" t="s">
        <v>12</v>
      </c>
      <c r="B1596" s="2" t="s">
        <v>174</v>
      </c>
      <c r="C1596" s="3" t="s">
        <v>175</v>
      </c>
      <c r="D1596" s="3" t="s">
        <v>3045</v>
      </c>
      <c r="E1596" s="3" t="s">
        <v>3232</v>
      </c>
      <c r="F1596" s="3" t="s">
        <v>3233</v>
      </c>
      <c r="G1596" s="3">
        <v>2.0</v>
      </c>
      <c r="H1596" s="3" t="s">
        <v>18</v>
      </c>
      <c r="I1596" s="3" t="s">
        <v>18</v>
      </c>
      <c r="J1596" s="8">
        <v>11.0</v>
      </c>
      <c r="K1596" s="3">
        <v>12.0</v>
      </c>
      <c r="L1596" s="5" t="s">
        <v>20</v>
      </c>
    </row>
    <row r="1597">
      <c r="A1597" s="2" t="s">
        <v>12</v>
      </c>
      <c r="B1597" s="2" t="s">
        <v>178</v>
      </c>
      <c r="C1597" s="3" t="s">
        <v>179</v>
      </c>
      <c r="D1597" s="3" t="s">
        <v>3045</v>
      </c>
      <c r="E1597" s="3" t="s">
        <v>3234</v>
      </c>
      <c r="F1597" s="3" t="s">
        <v>3235</v>
      </c>
      <c r="G1597" s="3">
        <v>2.0</v>
      </c>
      <c r="H1597" s="3" t="s">
        <v>18</v>
      </c>
      <c r="I1597" s="3" t="s">
        <v>19</v>
      </c>
      <c r="J1597" s="8">
        <v>11.0</v>
      </c>
      <c r="K1597" s="8">
        <v>11.0</v>
      </c>
      <c r="L1597" s="5" t="s">
        <v>20</v>
      </c>
    </row>
    <row r="1598">
      <c r="A1598" s="2" t="s">
        <v>12</v>
      </c>
      <c r="B1598" s="2" t="s">
        <v>178</v>
      </c>
      <c r="C1598" s="3" t="s">
        <v>179</v>
      </c>
      <c r="D1598" s="3" t="s">
        <v>3045</v>
      </c>
      <c r="E1598" s="3" t="s">
        <v>3236</v>
      </c>
      <c r="F1598" s="3" t="s">
        <v>3237</v>
      </c>
      <c r="G1598" s="3">
        <v>2.0</v>
      </c>
      <c r="H1598" s="3" t="s">
        <v>18</v>
      </c>
      <c r="I1598" s="3" t="s">
        <v>18</v>
      </c>
      <c r="J1598" s="8">
        <v>10.0</v>
      </c>
      <c r="K1598" s="8">
        <v>10.0</v>
      </c>
      <c r="L1598" s="5" t="s">
        <v>20</v>
      </c>
    </row>
    <row r="1599">
      <c r="A1599" s="2" t="s">
        <v>12</v>
      </c>
      <c r="B1599" s="2" t="s">
        <v>178</v>
      </c>
      <c r="C1599" s="3" t="s">
        <v>179</v>
      </c>
      <c r="D1599" s="3" t="s">
        <v>3045</v>
      </c>
      <c r="E1599" s="3" t="s">
        <v>3238</v>
      </c>
      <c r="F1599" s="3" t="s">
        <v>3239</v>
      </c>
      <c r="G1599" s="3">
        <v>2.0</v>
      </c>
      <c r="H1599" s="3" t="s">
        <v>18</v>
      </c>
      <c r="I1599" s="3" t="s">
        <v>18</v>
      </c>
      <c r="J1599" s="8">
        <v>10.0</v>
      </c>
      <c r="K1599" s="8">
        <v>10.0</v>
      </c>
      <c r="L1599" s="5" t="s">
        <v>20</v>
      </c>
    </row>
    <row r="1600">
      <c r="A1600" s="2" t="s">
        <v>12</v>
      </c>
      <c r="B1600" s="2" t="s">
        <v>178</v>
      </c>
      <c r="C1600" s="3" t="s">
        <v>179</v>
      </c>
      <c r="D1600" s="3" t="s">
        <v>3045</v>
      </c>
      <c r="E1600" s="3" t="s">
        <v>3240</v>
      </c>
      <c r="F1600" s="3" t="s">
        <v>3241</v>
      </c>
      <c r="G1600" s="3">
        <v>2.0</v>
      </c>
      <c r="H1600" s="3" t="s">
        <v>18</v>
      </c>
      <c r="I1600" s="3" t="s">
        <v>18</v>
      </c>
      <c r="J1600" s="8">
        <v>10.0</v>
      </c>
      <c r="K1600" s="8">
        <v>10.0</v>
      </c>
      <c r="L1600" s="5" t="s">
        <v>20</v>
      </c>
    </row>
    <row r="1601">
      <c r="A1601" s="2" t="s">
        <v>12</v>
      </c>
      <c r="B1601" s="2" t="s">
        <v>178</v>
      </c>
      <c r="C1601" s="3" t="s">
        <v>179</v>
      </c>
      <c r="D1601" s="3" t="s">
        <v>3045</v>
      </c>
      <c r="E1601" s="12" t="s">
        <v>3242</v>
      </c>
      <c r="F1601" s="12" t="s">
        <v>3243</v>
      </c>
      <c r="G1601" s="12">
        <v>2.0</v>
      </c>
      <c r="H1601" s="3" t="s">
        <v>18</v>
      </c>
      <c r="I1601" s="12" t="s">
        <v>18</v>
      </c>
      <c r="J1601" s="8">
        <v>11.0</v>
      </c>
      <c r="K1601" s="8">
        <v>10.0</v>
      </c>
      <c r="L1601" s="5" t="s">
        <v>20</v>
      </c>
    </row>
    <row r="1602">
      <c r="A1602" s="2" t="s">
        <v>12</v>
      </c>
      <c r="B1602" s="2" t="s">
        <v>178</v>
      </c>
      <c r="C1602" s="3" t="s">
        <v>179</v>
      </c>
      <c r="D1602" s="3" t="s">
        <v>3045</v>
      </c>
      <c r="E1602" s="3" t="s">
        <v>3244</v>
      </c>
      <c r="F1602" s="3" t="s">
        <v>3245</v>
      </c>
      <c r="G1602" s="3">
        <v>2.0</v>
      </c>
      <c r="H1602" s="3" t="s">
        <v>18</v>
      </c>
      <c r="I1602" s="3" t="s">
        <v>18</v>
      </c>
      <c r="J1602" s="8">
        <v>10.0</v>
      </c>
      <c r="K1602" s="8">
        <v>10.0</v>
      </c>
      <c r="L1602" s="5" t="s">
        <v>20</v>
      </c>
    </row>
    <row r="1603">
      <c r="A1603" s="2" t="s">
        <v>12</v>
      </c>
      <c r="B1603" s="2" t="s">
        <v>178</v>
      </c>
      <c r="C1603" s="3" t="s">
        <v>179</v>
      </c>
      <c r="D1603" s="3" t="s">
        <v>3045</v>
      </c>
      <c r="E1603" s="3" t="s">
        <v>3246</v>
      </c>
      <c r="F1603" s="3" t="s">
        <v>3247</v>
      </c>
      <c r="G1603" s="3">
        <v>2.0</v>
      </c>
      <c r="H1603" s="3" t="s">
        <v>18</v>
      </c>
      <c r="I1603" s="3" t="s">
        <v>18</v>
      </c>
      <c r="J1603" s="8">
        <v>10.0</v>
      </c>
      <c r="K1603" s="8">
        <v>10.0</v>
      </c>
      <c r="L1603" s="5" t="s">
        <v>20</v>
      </c>
    </row>
    <row r="1604">
      <c r="A1604" s="2" t="s">
        <v>12</v>
      </c>
      <c r="B1604" s="2" t="s">
        <v>178</v>
      </c>
      <c r="C1604" s="3" t="s">
        <v>179</v>
      </c>
      <c r="D1604" s="3" t="s">
        <v>3045</v>
      </c>
      <c r="E1604" s="3" t="s">
        <v>3248</v>
      </c>
      <c r="F1604" s="3" t="s">
        <v>3249</v>
      </c>
      <c r="G1604" s="3">
        <v>1.0</v>
      </c>
      <c r="H1604" s="3" t="s">
        <v>19</v>
      </c>
      <c r="I1604" s="2"/>
      <c r="J1604" s="8">
        <v>10.0</v>
      </c>
      <c r="K1604" s="6"/>
      <c r="L1604" s="5" t="s">
        <v>20</v>
      </c>
    </row>
    <row r="1605">
      <c r="A1605" s="2" t="s">
        <v>12</v>
      </c>
      <c r="B1605" s="2" t="s">
        <v>178</v>
      </c>
      <c r="C1605" s="3" t="s">
        <v>179</v>
      </c>
      <c r="D1605" s="3" t="s">
        <v>3045</v>
      </c>
      <c r="E1605" s="3" t="s">
        <v>3250</v>
      </c>
      <c r="F1605" s="3" t="s">
        <v>3251</v>
      </c>
      <c r="G1605" s="3">
        <v>2.0</v>
      </c>
      <c r="H1605" s="3" t="s">
        <v>18</v>
      </c>
      <c r="I1605" s="3" t="s">
        <v>18</v>
      </c>
      <c r="J1605" s="8">
        <v>11.0</v>
      </c>
      <c r="K1605" s="8">
        <v>11.0</v>
      </c>
      <c r="L1605" s="5" t="s">
        <v>20</v>
      </c>
    </row>
    <row r="1606">
      <c r="A1606" s="2" t="s">
        <v>12</v>
      </c>
      <c r="B1606" s="2" t="s">
        <v>178</v>
      </c>
      <c r="C1606" s="3" t="s">
        <v>179</v>
      </c>
      <c r="D1606" s="3" t="s">
        <v>3045</v>
      </c>
      <c r="E1606" s="3" t="s">
        <v>3252</v>
      </c>
      <c r="F1606" s="3" t="s">
        <v>3253</v>
      </c>
      <c r="G1606" s="3">
        <v>2.0</v>
      </c>
      <c r="H1606" s="3" t="s">
        <v>19</v>
      </c>
      <c r="I1606" s="3" t="s">
        <v>18</v>
      </c>
      <c r="J1606" s="8">
        <v>11.0</v>
      </c>
      <c r="K1606" s="8">
        <v>11.0</v>
      </c>
      <c r="L1606" s="5" t="s">
        <v>20</v>
      </c>
    </row>
    <row r="1607">
      <c r="A1607" s="2" t="s">
        <v>12</v>
      </c>
      <c r="B1607" s="2" t="s">
        <v>178</v>
      </c>
      <c r="C1607" s="3" t="s">
        <v>179</v>
      </c>
      <c r="D1607" s="3" t="s">
        <v>3045</v>
      </c>
      <c r="E1607" s="3" t="s">
        <v>3254</v>
      </c>
      <c r="F1607" s="3" t="s">
        <v>3255</v>
      </c>
      <c r="G1607" s="3">
        <v>2.0</v>
      </c>
      <c r="H1607" s="3" t="s">
        <v>18</v>
      </c>
      <c r="I1607" s="3" t="s">
        <v>18</v>
      </c>
      <c r="J1607" s="8">
        <v>11.0</v>
      </c>
      <c r="K1607" s="8">
        <v>11.0</v>
      </c>
      <c r="L1607" s="5" t="s">
        <v>20</v>
      </c>
    </row>
    <row r="1608">
      <c r="A1608" s="2" t="s">
        <v>12</v>
      </c>
      <c r="B1608" s="2" t="s">
        <v>178</v>
      </c>
      <c r="C1608" s="3" t="s">
        <v>179</v>
      </c>
      <c r="D1608" s="3" t="s">
        <v>3045</v>
      </c>
      <c r="E1608" s="3" t="s">
        <v>3256</v>
      </c>
      <c r="F1608" s="3" t="s">
        <v>3257</v>
      </c>
      <c r="G1608" s="3">
        <v>2.0</v>
      </c>
      <c r="H1608" s="3" t="s">
        <v>18</v>
      </c>
      <c r="I1608" s="3" t="s">
        <v>18</v>
      </c>
      <c r="J1608" s="8">
        <v>11.0</v>
      </c>
      <c r="K1608" s="8">
        <v>11.0</v>
      </c>
      <c r="L1608" s="5" t="s">
        <v>20</v>
      </c>
    </row>
    <row r="1609">
      <c r="A1609" s="2" t="s">
        <v>12</v>
      </c>
      <c r="B1609" s="2" t="s">
        <v>178</v>
      </c>
      <c r="C1609" s="3" t="s">
        <v>179</v>
      </c>
      <c r="D1609" s="3" t="s">
        <v>3045</v>
      </c>
      <c r="E1609" s="3" t="s">
        <v>3258</v>
      </c>
      <c r="F1609" s="3" t="s">
        <v>3259</v>
      </c>
      <c r="G1609" s="3">
        <v>2.0</v>
      </c>
      <c r="H1609" s="3" t="s">
        <v>18</v>
      </c>
      <c r="I1609" s="3" t="s">
        <v>18</v>
      </c>
      <c r="J1609" s="8">
        <v>11.0</v>
      </c>
      <c r="K1609" s="8">
        <v>11.0</v>
      </c>
      <c r="L1609" s="5" t="s">
        <v>20</v>
      </c>
    </row>
    <row r="1610">
      <c r="A1610" s="2" t="s">
        <v>12</v>
      </c>
      <c r="B1610" s="2" t="s">
        <v>178</v>
      </c>
      <c r="C1610" s="3" t="s">
        <v>179</v>
      </c>
      <c r="D1610" s="3" t="s">
        <v>3045</v>
      </c>
      <c r="E1610" s="3" t="s">
        <v>3260</v>
      </c>
      <c r="F1610" s="3" t="s">
        <v>3261</v>
      </c>
      <c r="G1610" s="3">
        <v>2.0</v>
      </c>
      <c r="H1610" s="3" t="s">
        <v>18</v>
      </c>
      <c r="I1610" s="3" t="s">
        <v>19</v>
      </c>
      <c r="J1610" s="8">
        <v>11.0</v>
      </c>
      <c r="K1610" s="8">
        <v>10.0</v>
      </c>
      <c r="L1610" s="5" t="s">
        <v>20</v>
      </c>
    </row>
    <row r="1611">
      <c r="A1611" s="2" t="s">
        <v>12</v>
      </c>
      <c r="B1611" s="2" t="s">
        <v>178</v>
      </c>
      <c r="C1611" s="3" t="s">
        <v>179</v>
      </c>
      <c r="D1611" s="3" t="s">
        <v>3045</v>
      </c>
      <c r="E1611" s="3" t="s">
        <v>3262</v>
      </c>
      <c r="F1611" s="3" t="s">
        <v>3263</v>
      </c>
      <c r="G1611" s="3">
        <v>2.0</v>
      </c>
      <c r="H1611" s="3" t="s">
        <v>18</v>
      </c>
      <c r="I1611" s="3" t="s">
        <v>18</v>
      </c>
      <c r="J1611" s="8">
        <v>11.0</v>
      </c>
      <c r="K1611" s="8">
        <v>11.0</v>
      </c>
      <c r="L1611" s="5" t="s">
        <v>20</v>
      </c>
    </row>
    <row r="1612">
      <c r="A1612" s="2" t="s">
        <v>12</v>
      </c>
      <c r="B1612" s="2" t="s">
        <v>178</v>
      </c>
      <c r="C1612" s="3" t="s">
        <v>179</v>
      </c>
      <c r="D1612" s="3" t="s">
        <v>3045</v>
      </c>
      <c r="E1612" s="3" t="s">
        <v>3264</v>
      </c>
      <c r="F1612" s="3" t="s">
        <v>3265</v>
      </c>
      <c r="G1612" s="3">
        <v>2.0</v>
      </c>
      <c r="H1612" s="3" t="s">
        <v>18</v>
      </c>
      <c r="I1612" s="3" t="s">
        <v>18</v>
      </c>
      <c r="J1612" s="8">
        <v>9.0</v>
      </c>
      <c r="K1612" s="8">
        <v>10.0</v>
      </c>
      <c r="L1612" s="5" t="s">
        <v>25</v>
      </c>
    </row>
    <row r="1613">
      <c r="A1613" s="2" t="s">
        <v>12</v>
      </c>
      <c r="B1613" s="2" t="s">
        <v>178</v>
      </c>
      <c r="C1613" s="3" t="s">
        <v>179</v>
      </c>
      <c r="D1613" s="3" t="s">
        <v>3045</v>
      </c>
      <c r="E1613" s="3" t="s">
        <v>3266</v>
      </c>
      <c r="F1613" s="3" t="s">
        <v>3267</v>
      </c>
      <c r="G1613" s="3">
        <v>2.0</v>
      </c>
      <c r="H1613" s="3" t="s">
        <v>18</v>
      </c>
      <c r="I1613" s="3" t="s">
        <v>18</v>
      </c>
      <c r="J1613" s="8">
        <v>10.0</v>
      </c>
      <c r="K1613" s="8">
        <v>10.0</v>
      </c>
      <c r="L1613" s="5" t="s">
        <v>20</v>
      </c>
    </row>
    <row r="1614">
      <c r="A1614" s="2" t="s">
        <v>12</v>
      </c>
      <c r="B1614" s="2" t="s">
        <v>178</v>
      </c>
      <c r="C1614" s="3" t="s">
        <v>179</v>
      </c>
      <c r="D1614" s="3" t="s">
        <v>3045</v>
      </c>
      <c r="E1614" s="3" t="s">
        <v>3268</v>
      </c>
      <c r="F1614" s="3" t="s">
        <v>3269</v>
      </c>
      <c r="G1614" s="3">
        <v>2.0</v>
      </c>
      <c r="H1614" s="3" t="s">
        <v>18</v>
      </c>
      <c r="I1614" s="3" t="s">
        <v>19</v>
      </c>
      <c r="J1614" s="8">
        <v>11.0</v>
      </c>
      <c r="K1614" s="8">
        <v>11.0</v>
      </c>
      <c r="L1614" s="5" t="s">
        <v>20</v>
      </c>
    </row>
    <row r="1615">
      <c r="A1615" s="2" t="s">
        <v>192</v>
      </c>
      <c r="B1615" s="2" t="s">
        <v>26</v>
      </c>
      <c r="C1615" s="3" t="str">
        <f t="shared" ref="C1615:C1622" si="122">UPPER("lpb bali 2021")</f>
        <v>LPB BALI 2021</v>
      </c>
      <c r="D1615" s="3" t="s">
        <v>3045</v>
      </c>
      <c r="E1615" s="3" t="s">
        <v>3270</v>
      </c>
      <c r="F1615" s="3" t="s">
        <v>3271</v>
      </c>
      <c r="G1615" s="3">
        <v>2.0</v>
      </c>
      <c r="H1615" s="3" t="s">
        <v>18</v>
      </c>
      <c r="I1615" s="3" t="s">
        <v>18</v>
      </c>
      <c r="J1615" s="8">
        <v>10.0</v>
      </c>
      <c r="K1615" s="8">
        <v>10.0</v>
      </c>
      <c r="L1615" s="5" t="s">
        <v>20</v>
      </c>
    </row>
    <row r="1616">
      <c r="A1616" s="2" t="s">
        <v>192</v>
      </c>
      <c r="B1616" s="2" t="s">
        <v>26</v>
      </c>
      <c r="C1616" s="3" t="str">
        <f t="shared" si="122"/>
        <v>LPB BALI 2021</v>
      </c>
      <c r="D1616" s="3" t="s">
        <v>3045</v>
      </c>
      <c r="E1616" s="3" t="s">
        <v>3272</v>
      </c>
      <c r="F1616" s="3" t="s">
        <v>3273</v>
      </c>
      <c r="G1616" s="3">
        <v>2.0</v>
      </c>
      <c r="H1616" s="3" t="s">
        <v>19</v>
      </c>
      <c r="I1616" s="3" t="s">
        <v>18</v>
      </c>
      <c r="J1616" s="8">
        <v>8.0</v>
      </c>
      <c r="K1616" s="8">
        <v>8.0</v>
      </c>
      <c r="L1616" s="5" t="s">
        <v>25</v>
      </c>
    </row>
    <row r="1617">
      <c r="A1617" s="2" t="s">
        <v>192</v>
      </c>
      <c r="B1617" s="2" t="s">
        <v>26</v>
      </c>
      <c r="C1617" s="3" t="str">
        <f t="shared" si="122"/>
        <v>LPB BALI 2021</v>
      </c>
      <c r="D1617" s="3" t="s">
        <v>3045</v>
      </c>
      <c r="E1617" s="3" t="s">
        <v>3274</v>
      </c>
      <c r="F1617" s="3" t="s">
        <v>3275</v>
      </c>
      <c r="G1617" s="3">
        <v>2.0</v>
      </c>
      <c r="H1617" s="3" t="s">
        <v>18</v>
      </c>
      <c r="I1617" s="3" t="s">
        <v>18</v>
      </c>
      <c r="J1617" s="8">
        <v>11.0</v>
      </c>
      <c r="K1617" s="8">
        <v>11.0</v>
      </c>
      <c r="L1617" s="5" t="s">
        <v>20</v>
      </c>
    </row>
    <row r="1618">
      <c r="A1618" s="2" t="s">
        <v>192</v>
      </c>
      <c r="B1618" s="2" t="s">
        <v>26</v>
      </c>
      <c r="C1618" s="3" t="str">
        <f t="shared" si="122"/>
        <v>LPB BALI 2021</v>
      </c>
      <c r="D1618" s="3" t="s">
        <v>3045</v>
      </c>
      <c r="E1618" s="3" t="s">
        <v>3276</v>
      </c>
      <c r="F1618" s="3" t="s">
        <v>3277</v>
      </c>
      <c r="G1618" s="3">
        <v>1.0</v>
      </c>
      <c r="H1618" s="3" t="s">
        <v>19</v>
      </c>
      <c r="I1618" s="2"/>
      <c r="J1618" s="8">
        <v>9.0</v>
      </c>
      <c r="K1618" s="6"/>
      <c r="L1618" s="5" t="s">
        <v>25</v>
      </c>
    </row>
    <row r="1619">
      <c r="A1619" s="2" t="s">
        <v>192</v>
      </c>
      <c r="B1619" s="2" t="s">
        <v>26</v>
      </c>
      <c r="C1619" s="3" t="str">
        <f t="shared" si="122"/>
        <v>LPB BALI 2021</v>
      </c>
      <c r="D1619" s="3" t="s">
        <v>3045</v>
      </c>
      <c r="E1619" s="3" t="s">
        <v>3278</v>
      </c>
      <c r="F1619" s="3" t="s">
        <v>3279</v>
      </c>
      <c r="G1619" s="3">
        <v>1.0</v>
      </c>
      <c r="H1619" s="3" t="s">
        <v>18</v>
      </c>
      <c r="I1619" s="2"/>
      <c r="J1619" s="8">
        <v>11.0</v>
      </c>
      <c r="K1619" s="6"/>
      <c r="L1619" s="5" t="s">
        <v>20</v>
      </c>
    </row>
    <row r="1620">
      <c r="A1620" s="2" t="s">
        <v>192</v>
      </c>
      <c r="B1620" s="2" t="s">
        <v>26</v>
      </c>
      <c r="C1620" s="3" t="str">
        <f t="shared" si="122"/>
        <v>LPB BALI 2021</v>
      </c>
      <c r="D1620" s="3" t="s">
        <v>3045</v>
      </c>
      <c r="E1620" s="3" t="s">
        <v>3280</v>
      </c>
      <c r="F1620" s="3" t="s">
        <v>3281</v>
      </c>
      <c r="G1620" s="3">
        <v>1.0</v>
      </c>
      <c r="H1620" s="3" t="s">
        <v>18</v>
      </c>
      <c r="I1620" s="2"/>
      <c r="J1620" s="8">
        <v>11.0</v>
      </c>
      <c r="K1620" s="6"/>
      <c r="L1620" s="5" t="s">
        <v>20</v>
      </c>
    </row>
    <row r="1621">
      <c r="A1621" s="2" t="s">
        <v>192</v>
      </c>
      <c r="B1621" s="2" t="s">
        <v>26</v>
      </c>
      <c r="C1621" s="3" t="str">
        <f t="shared" si="122"/>
        <v>LPB BALI 2021</v>
      </c>
      <c r="D1621" s="3" t="s">
        <v>3045</v>
      </c>
      <c r="E1621" s="3" t="s">
        <v>3282</v>
      </c>
      <c r="F1621" s="3" t="s">
        <v>3283</v>
      </c>
      <c r="G1621" s="3">
        <v>2.0</v>
      </c>
      <c r="H1621" s="3" t="s">
        <v>19</v>
      </c>
      <c r="I1621" s="3" t="s">
        <v>18</v>
      </c>
      <c r="J1621" s="8">
        <v>10.0</v>
      </c>
      <c r="K1621" s="8">
        <v>10.0</v>
      </c>
      <c r="L1621" s="5" t="s">
        <v>20</v>
      </c>
    </row>
    <row r="1622">
      <c r="A1622" s="2" t="s">
        <v>192</v>
      </c>
      <c r="B1622" s="2" t="s">
        <v>26</v>
      </c>
      <c r="C1622" s="3" t="str">
        <f t="shared" si="122"/>
        <v>LPB BALI 2021</v>
      </c>
      <c r="D1622" s="3" t="s">
        <v>3045</v>
      </c>
      <c r="E1622" s="3" t="s">
        <v>3284</v>
      </c>
      <c r="F1622" s="3" t="s">
        <v>3285</v>
      </c>
      <c r="G1622" s="3">
        <v>2.0</v>
      </c>
      <c r="H1622" s="3" t="s">
        <v>18</v>
      </c>
      <c r="I1622" s="3" t="s">
        <v>18</v>
      </c>
      <c r="J1622" s="8">
        <v>10.0</v>
      </c>
      <c r="K1622" s="8">
        <v>10.0</v>
      </c>
      <c r="L1622" s="5" t="s">
        <v>20</v>
      </c>
    </row>
    <row r="1623">
      <c r="A1623" s="2" t="s">
        <v>192</v>
      </c>
      <c r="B1623" s="2" t="s">
        <v>60</v>
      </c>
      <c r="C1623" s="3" t="str">
        <f t="shared" ref="C1623:C1625" si="123">UPPER("lpb banten 2021")</f>
        <v>LPB BANTEN 2021</v>
      </c>
      <c r="D1623" s="3" t="s">
        <v>3045</v>
      </c>
      <c r="E1623" s="3" t="s">
        <v>3286</v>
      </c>
      <c r="F1623" s="3" t="s">
        <v>3287</v>
      </c>
      <c r="G1623" s="3">
        <v>1.0</v>
      </c>
      <c r="H1623" s="3" t="s">
        <v>18</v>
      </c>
      <c r="I1623" s="2"/>
      <c r="J1623" s="8">
        <v>7.0</v>
      </c>
      <c r="K1623" s="6"/>
      <c r="L1623" s="5" t="s">
        <v>25</v>
      </c>
    </row>
    <row r="1624">
      <c r="A1624" s="2" t="s">
        <v>192</v>
      </c>
      <c r="B1624" s="2" t="s">
        <v>60</v>
      </c>
      <c r="C1624" s="3" t="str">
        <f t="shared" si="123"/>
        <v>LPB BANTEN 2021</v>
      </c>
      <c r="D1624" s="3" t="s">
        <v>3045</v>
      </c>
      <c r="E1624" s="3" t="s">
        <v>3288</v>
      </c>
      <c r="F1624" s="3" t="s">
        <v>3289</v>
      </c>
      <c r="G1624" s="3">
        <v>2.0</v>
      </c>
      <c r="H1624" s="3" t="s">
        <v>18</v>
      </c>
      <c r="I1624" s="3" t="s">
        <v>18</v>
      </c>
      <c r="J1624" s="8">
        <v>10.0</v>
      </c>
      <c r="K1624" s="8">
        <v>10.0</v>
      </c>
      <c r="L1624" s="5" t="s">
        <v>20</v>
      </c>
    </row>
    <row r="1625">
      <c r="A1625" s="2" t="s">
        <v>192</v>
      </c>
      <c r="B1625" s="2" t="s">
        <v>60</v>
      </c>
      <c r="C1625" s="3" t="str">
        <f t="shared" si="123"/>
        <v>LPB BANTEN 2021</v>
      </c>
      <c r="D1625" s="3" t="s">
        <v>3045</v>
      </c>
      <c r="E1625" s="3" t="s">
        <v>3290</v>
      </c>
      <c r="F1625" s="3" t="s">
        <v>3291</v>
      </c>
      <c r="G1625" s="3">
        <v>1.0</v>
      </c>
      <c r="H1625" s="3" t="s">
        <v>18</v>
      </c>
      <c r="I1625" s="2"/>
      <c r="J1625" s="8">
        <v>9.0</v>
      </c>
      <c r="K1625" s="6"/>
      <c r="L1625" s="5" t="s">
        <v>25</v>
      </c>
    </row>
    <row r="1626">
      <c r="A1626" s="2" t="s">
        <v>192</v>
      </c>
      <c r="B1626" s="2" t="s">
        <v>68</v>
      </c>
      <c r="C1626" s="3" t="str">
        <f t="shared" ref="C1626:C1629" si="124">UPPER("lpb diy 2021")</f>
        <v>LPB DIY 2021</v>
      </c>
      <c r="D1626" s="3" t="s">
        <v>3045</v>
      </c>
      <c r="E1626" s="3" t="s">
        <v>3292</v>
      </c>
      <c r="F1626" s="3" t="s">
        <v>3293</v>
      </c>
      <c r="G1626" s="3">
        <v>2.0</v>
      </c>
      <c r="H1626" s="3" t="s">
        <v>18</v>
      </c>
      <c r="I1626" s="3" t="s">
        <v>18</v>
      </c>
      <c r="J1626" s="8">
        <v>10.0</v>
      </c>
      <c r="K1626" s="8">
        <v>10.0</v>
      </c>
      <c r="L1626" s="5" t="s">
        <v>20</v>
      </c>
    </row>
    <row r="1627">
      <c r="A1627" s="2" t="s">
        <v>192</v>
      </c>
      <c r="B1627" s="2" t="s">
        <v>68</v>
      </c>
      <c r="C1627" s="3" t="str">
        <f t="shared" si="124"/>
        <v>LPB DIY 2021</v>
      </c>
      <c r="D1627" s="3" t="s">
        <v>3045</v>
      </c>
      <c r="E1627" s="3" t="s">
        <v>3294</v>
      </c>
      <c r="F1627" s="3" t="s">
        <v>3295</v>
      </c>
      <c r="G1627" s="3">
        <v>2.0</v>
      </c>
      <c r="H1627" s="3" t="s">
        <v>19</v>
      </c>
      <c r="I1627" s="3" t="s">
        <v>18</v>
      </c>
      <c r="J1627" s="8">
        <v>7.0</v>
      </c>
      <c r="K1627" s="8">
        <v>7.0</v>
      </c>
      <c r="L1627" s="5" t="s">
        <v>25</v>
      </c>
    </row>
    <row r="1628">
      <c r="A1628" s="2" t="s">
        <v>192</v>
      </c>
      <c r="B1628" s="2" t="s">
        <v>68</v>
      </c>
      <c r="C1628" s="3" t="str">
        <f t="shared" si="124"/>
        <v>LPB DIY 2021</v>
      </c>
      <c r="D1628" s="3" t="s">
        <v>3045</v>
      </c>
      <c r="E1628" s="3" t="s">
        <v>3296</v>
      </c>
      <c r="F1628" s="3" t="s">
        <v>3297</v>
      </c>
      <c r="G1628" s="3">
        <v>2.0</v>
      </c>
      <c r="H1628" s="3" t="s">
        <v>19</v>
      </c>
      <c r="I1628" s="3" t="s">
        <v>18</v>
      </c>
      <c r="J1628" s="8">
        <v>7.0</v>
      </c>
      <c r="K1628" s="8">
        <v>7.0</v>
      </c>
      <c r="L1628" s="5" t="s">
        <v>25</v>
      </c>
    </row>
    <row r="1629">
      <c r="A1629" s="2" t="s">
        <v>192</v>
      </c>
      <c r="B1629" s="2" t="s">
        <v>68</v>
      </c>
      <c r="C1629" s="3" t="str">
        <f t="shared" si="124"/>
        <v>LPB DIY 2021</v>
      </c>
      <c r="D1629" s="3" t="s">
        <v>3045</v>
      </c>
      <c r="E1629" s="3" t="s">
        <v>3298</v>
      </c>
      <c r="F1629" s="3" t="s">
        <v>3299</v>
      </c>
      <c r="G1629" s="3">
        <v>1.0</v>
      </c>
      <c r="H1629" s="3" t="s">
        <v>18</v>
      </c>
      <c r="I1629" s="2"/>
      <c r="J1629" s="8">
        <v>9.0</v>
      </c>
      <c r="K1629" s="6"/>
      <c r="L1629" s="5" t="s">
        <v>25</v>
      </c>
    </row>
    <row r="1630">
      <c r="A1630" s="2" t="s">
        <v>192</v>
      </c>
      <c r="B1630" s="2" t="s">
        <v>78</v>
      </c>
      <c r="C1630" s="3" t="str">
        <f>UPPER("lpb dki 2021")</f>
        <v>LPB DKI 2021</v>
      </c>
      <c r="D1630" s="3" t="s">
        <v>3045</v>
      </c>
      <c r="E1630" s="3" t="s">
        <v>3300</v>
      </c>
      <c r="F1630" s="3" t="s">
        <v>3301</v>
      </c>
      <c r="G1630" s="3">
        <v>2.0</v>
      </c>
      <c r="H1630" s="3" t="s">
        <v>18</v>
      </c>
      <c r="I1630" s="3" t="s">
        <v>19</v>
      </c>
      <c r="J1630" s="8">
        <v>10.0</v>
      </c>
      <c r="K1630" s="8">
        <v>10.0</v>
      </c>
      <c r="L1630" s="5" t="s">
        <v>20</v>
      </c>
    </row>
    <row r="1631">
      <c r="A1631" s="2" t="s">
        <v>192</v>
      </c>
      <c r="B1631" s="2" t="s">
        <v>92</v>
      </c>
      <c r="C1631" s="3" t="str">
        <f t="shared" ref="C1631:C1637" si="125">Upper("lpb jateng 2021")</f>
        <v>LPB JATENG 2021</v>
      </c>
      <c r="D1631" s="3" t="s">
        <v>3045</v>
      </c>
      <c r="E1631" s="3" t="s">
        <v>3302</v>
      </c>
      <c r="F1631" s="3" t="s">
        <v>3303</v>
      </c>
      <c r="G1631" s="3">
        <v>2.0</v>
      </c>
      <c r="H1631" s="3" t="s">
        <v>18</v>
      </c>
      <c r="I1631" s="3" t="s">
        <v>18</v>
      </c>
      <c r="J1631" s="8">
        <v>7.0</v>
      </c>
      <c r="K1631" s="8">
        <v>7.0</v>
      </c>
      <c r="L1631" s="5" t="s">
        <v>25</v>
      </c>
    </row>
    <row r="1632">
      <c r="A1632" s="2" t="s">
        <v>192</v>
      </c>
      <c r="B1632" s="2" t="s">
        <v>92</v>
      </c>
      <c r="C1632" s="3" t="str">
        <f t="shared" si="125"/>
        <v>LPB JATENG 2021</v>
      </c>
      <c r="D1632" s="3" t="s">
        <v>3045</v>
      </c>
      <c r="E1632" s="3" t="s">
        <v>3304</v>
      </c>
      <c r="F1632" s="3" t="s">
        <v>3305</v>
      </c>
      <c r="G1632" s="3">
        <v>2.0</v>
      </c>
      <c r="H1632" s="3" t="s">
        <v>19</v>
      </c>
      <c r="I1632" s="3" t="s">
        <v>18</v>
      </c>
      <c r="J1632" s="8">
        <v>8.0</v>
      </c>
      <c r="K1632" s="8">
        <v>7.0</v>
      </c>
      <c r="L1632" s="5" t="s">
        <v>25</v>
      </c>
    </row>
    <row r="1633">
      <c r="A1633" s="2" t="s">
        <v>192</v>
      </c>
      <c r="B1633" s="2" t="s">
        <v>92</v>
      </c>
      <c r="C1633" s="3" t="str">
        <f t="shared" si="125"/>
        <v>LPB JATENG 2021</v>
      </c>
      <c r="D1633" s="3" t="s">
        <v>3045</v>
      </c>
      <c r="E1633" s="3" t="s">
        <v>3306</v>
      </c>
      <c r="F1633" s="3" t="s">
        <v>3307</v>
      </c>
      <c r="G1633" s="3">
        <v>2.0</v>
      </c>
      <c r="H1633" s="3" t="s">
        <v>18</v>
      </c>
      <c r="I1633" s="3" t="s">
        <v>19</v>
      </c>
      <c r="J1633" s="8">
        <v>9.0</v>
      </c>
      <c r="K1633" s="8">
        <v>11.0</v>
      </c>
      <c r="L1633" s="5" t="s">
        <v>25</v>
      </c>
    </row>
    <row r="1634">
      <c r="A1634" s="2" t="s">
        <v>192</v>
      </c>
      <c r="B1634" s="2" t="s">
        <v>92</v>
      </c>
      <c r="C1634" s="3" t="str">
        <f t="shared" si="125"/>
        <v>LPB JATENG 2021</v>
      </c>
      <c r="D1634" s="3" t="s">
        <v>3045</v>
      </c>
      <c r="E1634" s="3" t="s">
        <v>3308</v>
      </c>
      <c r="F1634" s="3" t="s">
        <v>3309</v>
      </c>
      <c r="G1634" s="3">
        <v>2.0</v>
      </c>
      <c r="H1634" s="3" t="s">
        <v>18</v>
      </c>
      <c r="I1634" s="3" t="s">
        <v>18</v>
      </c>
      <c r="J1634" s="8">
        <v>9.0</v>
      </c>
      <c r="K1634" s="8">
        <v>9.0</v>
      </c>
      <c r="L1634" s="5" t="s">
        <v>25</v>
      </c>
    </row>
    <row r="1635">
      <c r="A1635" s="2" t="s">
        <v>192</v>
      </c>
      <c r="B1635" s="2" t="s">
        <v>92</v>
      </c>
      <c r="C1635" s="3" t="str">
        <f t="shared" si="125"/>
        <v>LPB JATENG 2021</v>
      </c>
      <c r="D1635" s="3" t="s">
        <v>3045</v>
      </c>
      <c r="E1635" s="3" t="s">
        <v>3310</v>
      </c>
      <c r="F1635" s="3" t="s">
        <v>3311</v>
      </c>
      <c r="G1635" s="3">
        <v>2.0</v>
      </c>
      <c r="H1635" s="3" t="s">
        <v>18</v>
      </c>
      <c r="I1635" s="3" t="s">
        <v>18</v>
      </c>
      <c r="J1635" s="8">
        <v>10.0</v>
      </c>
      <c r="K1635" s="8">
        <v>10.0</v>
      </c>
      <c r="L1635" s="5" t="s">
        <v>20</v>
      </c>
    </row>
    <row r="1636">
      <c r="A1636" s="2" t="s">
        <v>192</v>
      </c>
      <c r="B1636" s="2" t="s">
        <v>92</v>
      </c>
      <c r="C1636" s="3" t="str">
        <f t="shared" si="125"/>
        <v>LPB JATENG 2021</v>
      </c>
      <c r="D1636" s="3" t="s">
        <v>3045</v>
      </c>
      <c r="E1636" s="3" t="s">
        <v>3312</v>
      </c>
      <c r="F1636" s="3" t="s">
        <v>3313</v>
      </c>
      <c r="G1636" s="3">
        <v>2.0</v>
      </c>
      <c r="H1636" s="3" t="s">
        <v>19</v>
      </c>
      <c r="I1636" s="3" t="s">
        <v>19</v>
      </c>
      <c r="J1636" s="8">
        <v>11.0</v>
      </c>
      <c r="K1636" s="8">
        <v>10.0</v>
      </c>
      <c r="L1636" s="5" t="s">
        <v>20</v>
      </c>
    </row>
    <row r="1637">
      <c r="A1637" s="2" t="s">
        <v>192</v>
      </c>
      <c r="B1637" s="2" t="s">
        <v>92</v>
      </c>
      <c r="C1637" s="3" t="str">
        <f t="shared" si="125"/>
        <v>LPB JATENG 2021</v>
      </c>
      <c r="D1637" s="3" t="s">
        <v>3045</v>
      </c>
      <c r="E1637" s="3" t="s">
        <v>3314</v>
      </c>
      <c r="F1637" s="3" t="s">
        <v>3315</v>
      </c>
      <c r="G1637" s="3">
        <v>2.0</v>
      </c>
      <c r="H1637" s="3" t="s">
        <v>19</v>
      </c>
      <c r="I1637" s="3" t="s">
        <v>19</v>
      </c>
      <c r="J1637" s="8">
        <v>10.0</v>
      </c>
      <c r="K1637" s="8">
        <v>9.0</v>
      </c>
      <c r="L1637" s="5" t="s">
        <v>20</v>
      </c>
    </row>
    <row r="1638">
      <c r="A1638" s="2" t="s">
        <v>192</v>
      </c>
      <c r="B1638" s="2" t="s">
        <v>114</v>
      </c>
      <c r="C1638" s="3" t="str">
        <f t="shared" ref="C1638:C1647" si="126">UPPER("lpb jatim 2021")</f>
        <v>LPB JATIM 2021</v>
      </c>
      <c r="D1638" s="3" t="s">
        <v>3045</v>
      </c>
      <c r="E1638" s="3" t="s">
        <v>3316</v>
      </c>
      <c r="F1638" s="3" t="s">
        <v>3317</v>
      </c>
      <c r="G1638" s="3">
        <v>2.0</v>
      </c>
      <c r="H1638" s="3" t="s">
        <v>18</v>
      </c>
      <c r="I1638" s="3" t="s">
        <v>18</v>
      </c>
      <c r="J1638" s="8">
        <v>7.0</v>
      </c>
      <c r="K1638" s="8">
        <v>7.0</v>
      </c>
      <c r="L1638" s="5" t="s">
        <v>25</v>
      </c>
    </row>
    <row r="1639">
      <c r="A1639" s="2" t="s">
        <v>192</v>
      </c>
      <c r="B1639" s="2" t="s">
        <v>114</v>
      </c>
      <c r="C1639" s="3" t="str">
        <f t="shared" si="126"/>
        <v>LPB JATIM 2021</v>
      </c>
      <c r="D1639" s="3" t="s">
        <v>3045</v>
      </c>
      <c r="E1639" s="3" t="s">
        <v>3318</v>
      </c>
      <c r="F1639" s="3" t="s">
        <v>3319</v>
      </c>
      <c r="G1639" s="3">
        <v>1.0</v>
      </c>
      <c r="H1639" s="3" t="s">
        <v>18</v>
      </c>
      <c r="I1639" s="2"/>
      <c r="J1639" s="8">
        <v>9.0</v>
      </c>
      <c r="K1639" s="6"/>
      <c r="L1639" s="5" t="s">
        <v>25</v>
      </c>
    </row>
    <row r="1640">
      <c r="A1640" s="2" t="s">
        <v>192</v>
      </c>
      <c r="B1640" s="2" t="s">
        <v>114</v>
      </c>
      <c r="C1640" s="3" t="str">
        <f t="shared" si="126"/>
        <v>LPB JATIM 2021</v>
      </c>
      <c r="D1640" s="3" t="s">
        <v>3045</v>
      </c>
      <c r="E1640" s="3" t="s">
        <v>3320</v>
      </c>
      <c r="F1640" s="3" t="s">
        <v>3321</v>
      </c>
      <c r="G1640" s="3">
        <v>2.0</v>
      </c>
      <c r="H1640" s="3" t="s">
        <v>18</v>
      </c>
      <c r="I1640" s="3" t="s">
        <v>19</v>
      </c>
      <c r="J1640" s="8">
        <v>11.0</v>
      </c>
      <c r="K1640" s="8">
        <v>11.0</v>
      </c>
      <c r="L1640" s="5" t="s">
        <v>20</v>
      </c>
    </row>
    <row r="1641">
      <c r="A1641" s="2" t="s">
        <v>192</v>
      </c>
      <c r="B1641" s="2" t="s">
        <v>114</v>
      </c>
      <c r="C1641" s="3" t="str">
        <f t="shared" si="126"/>
        <v>LPB JATIM 2021</v>
      </c>
      <c r="D1641" s="3" t="s">
        <v>3045</v>
      </c>
      <c r="E1641" s="3" t="s">
        <v>3322</v>
      </c>
      <c r="F1641" s="3" t="s">
        <v>3323</v>
      </c>
      <c r="G1641" s="3">
        <v>2.0</v>
      </c>
      <c r="H1641" s="3" t="s">
        <v>18</v>
      </c>
      <c r="I1641" s="3" t="s">
        <v>18</v>
      </c>
      <c r="J1641" s="8">
        <v>10.0</v>
      </c>
      <c r="K1641" s="8">
        <v>10.0</v>
      </c>
      <c r="L1641" s="5" t="s">
        <v>20</v>
      </c>
    </row>
    <row r="1642">
      <c r="A1642" s="2" t="s">
        <v>192</v>
      </c>
      <c r="B1642" s="2" t="s">
        <v>114</v>
      </c>
      <c r="C1642" s="3" t="str">
        <f t="shared" si="126"/>
        <v>LPB JATIM 2021</v>
      </c>
      <c r="D1642" s="3" t="s">
        <v>3045</v>
      </c>
      <c r="E1642" s="3" t="s">
        <v>3324</v>
      </c>
      <c r="F1642" s="3" t="s">
        <v>3325</v>
      </c>
      <c r="G1642" s="3">
        <v>2.0</v>
      </c>
      <c r="H1642" s="3" t="s">
        <v>19</v>
      </c>
      <c r="I1642" s="3" t="s">
        <v>19</v>
      </c>
      <c r="J1642" s="8">
        <v>9.0</v>
      </c>
      <c r="K1642" s="8">
        <v>9.0</v>
      </c>
      <c r="L1642" s="5" t="s">
        <v>25</v>
      </c>
    </row>
    <row r="1643">
      <c r="A1643" s="2" t="s">
        <v>192</v>
      </c>
      <c r="B1643" s="2" t="s">
        <v>114</v>
      </c>
      <c r="C1643" s="3" t="str">
        <f t="shared" si="126"/>
        <v>LPB JATIM 2021</v>
      </c>
      <c r="D1643" s="3" t="s">
        <v>3045</v>
      </c>
      <c r="E1643" s="3" t="s">
        <v>3326</v>
      </c>
      <c r="F1643" s="3" t="s">
        <v>3327</v>
      </c>
      <c r="G1643" s="3">
        <v>2.0</v>
      </c>
      <c r="H1643" s="3" t="s">
        <v>18</v>
      </c>
      <c r="I1643" s="3" t="s">
        <v>18</v>
      </c>
      <c r="J1643" s="8">
        <v>11.0</v>
      </c>
      <c r="K1643" s="8">
        <v>11.0</v>
      </c>
      <c r="L1643" s="5" t="s">
        <v>20</v>
      </c>
    </row>
    <row r="1644">
      <c r="A1644" s="2" t="s">
        <v>192</v>
      </c>
      <c r="B1644" s="2" t="s">
        <v>114</v>
      </c>
      <c r="C1644" s="3" t="str">
        <f t="shared" si="126"/>
        <v>LPB JATIM 2021</v>
      </c>
      <c r="D1644" s="3" t="s">
        <v>3045</v>
      </c>
      <c r="E1644" s="3" t="s">
        <v>3328</v>
      </c>
      <c r="F1644" s="3" t="s">
        <v>3329</v>
      </c>
      <c r="G1644" s="3">
        <v>1.0</v>
      </c>
      <c r="H1644" s="3" t="s">
        <v>18</v>
      </c>
      <c r="I1644" s="2"/>
      <c r="J1644" s="8">
        <v>9.0</v>
      </c>
      <c r="K1644" s="6"/>
      <c r="L1644" s="5" t="s">
        <v>25</v>
      </c>
    </row>
    <row r="1645">
      <c r="A1645" s="2" t="s">
        <v>192</v>
      </c>
      <c r="B1645" s="2" t="s">
        <v>114</v>
      </c>
      <c r="C1645" s="3" t="str">
        <f t="shared" si="126"/>
        <v>LPB JATIM 2021</v>
      </c>
      <c r="D1645" s="3" t="s">
        <v>3045</v>
      </c>
      <c r="E1645" s="3" t="s">
        <v>3330</v>
      </c>
      <c r="F1645" s="3" t="s">
        <v>3331</v>
      </c>
      <c r="G1645" s="3">
        <v>2.0</v>
      </c>
      <c r="H1645" s="3" t="s">
        <v>19</v>
      </c>
      <c r="I1645" s="3" t="s">
        <v>19</v>
      </c>
      <c r="J1645" s="8">
        <v>11.0</v>
      </c>
      <c r="K1645" s="8">
        <v>10.0</v>
      </c>
      <c r="L1645" s="5" t="s">
        <v>20</v>
      </c>
    </row>
    <row r="1646">
      <c r="A1646" s="2" t="s">
        <v>192</v>
      </c>
      <c r="B1646" s="2" t="s">
        <v>114</v>
      </c>
      <c r="C1646" s="3" t="str">
        <f t="shared" si="126"/>
        <v>LPB JATIM 2021</v>
      </c>
      <c r="D1646" s="3" t="s">
        <v>3045</v>
      </c>
      <c r="E1646" s="3" t="s">
        <v>3332</v>
      </c>
      <c r="F1646" s="3" t="s">
        <v>3333</v>
      </c>
      <c r="G1646" s="3">
        <v>2.0</v>
      </c>
      <c r="H1646" s="3" t="s">
        <v>18</v>
      </c>
      <c r="I1646" s="3" t="s">
        <v>18</v>
      </c>
      <c r="J1646" s="8">
        <v>11.0</v>
      </c>
      <c r="K1646" s="8">
        <v>11.0</v>
      </c>
      <c r="L1646" s="5" t="s">
        <v>20</v>
      </c>
    </row>
    <row r="1647">
      <c r="A1647" s="2" t="s">
        <v>192</v>
      </c>
      <c r="B1647" s="2" t="s">
        <v>114</v>
      </c>
      <c r="C1647" s="3" t="str">
        <f t="shared" si="126"/>
        <v>LPB JATIM 2021</v>
      </c>
      <c r="D1647" s="3" t="s">
        <v>3045</v>
      </c>
      <c r="E1647" s="3" t="s">
        <v>3334</v>
      </c>
      <c r="F1647" s="3" t="s">
        <v>3335</v>
      </c>
      <c r="G1647" s="3">
        <v>2.0</v>
      </c>
      <c r="H1647" s="3" t="s">
        <v>18</v>
      </c>
      <c r="I1647" s="3" t="s">
        <v>19</v>
      </c>
      <c r="J1647" s="8">
        <v>11.0</v>
      </c>
      <c r="K1647" s="8">
        <v>11.0</v>
      </c>
      <c r="L1647" s="5" t="s">
        <v>20</v>
      </c>
    </row>
    <row r="1648">
      <c r="A1648" s="2" t="s">
        <v>192</v>
      </c>
      <c r="B1648" s="2" t="s">
        <v>238</v>
      </c>
      <c r="C1648" s="3" t="str">
        <f t="shared" ref="C1648:C1652" si="127">UPPER("lpb kaltara 2021")</f>
        <v>LPB KALTARA 2021</v>
      </c>
      <c r="D1648" s="3" t="s">
        <v>3045</v>
      </c>
      <c r="E1648" s="3" t="s">
        <v>3336</v>
      </c>
      <c r="F1648" s="3" t="s">
        <v>3337</v>
      </c>
      <c r="G1648" s="3">
        <v>1.0</v>
      </c>
      <c r="H1648" s="3" t="s">
        <v>18</v>
      </c>
      <c r="I1648" s="2"/>
      <c r="J1648" s="8">
        <v>10.0</v>
      </c>
      <c r="K1648" s="6"/>
      <c r="L1648" s="5" t="s">
        <v>20</v>
      </c>
    </row>
    <row r="1649">
      <c r="A1649" s="2" t="s">
        <v>192</v>
      </c>
      <c r="B1649" s="2" t="s">
        <v>238</v>
      </c>
      <c r="C1649" s="3" t="str">
        <f t="shared" si="127"/>
        <v>LPB KALTARA 2021</v>
      </c>
      <c r="D1649" s="3" t="s">
        <v>3045</v>
      </c>
      <c r="E1649" s="3" t="s">
        <v>3338</v>
      </c>
      <c r="F1649" s="3" t="s">
        <v>3339</v>
      </c>
      <c r="G1649" s="3">
        <v>2.0</v>
      </c>
      <c r="H1649" s="3" t="s">
        <v>19</v>
      </c>
      <c r="I1649" s="3" t="s">
        <v>19</v>
      </c>
      <c r="J1649" s="8">
        <v>9.0</v>
      </c>
      <c r="K1649" s="8">
        <v>9.0</v>
      </c>
      <c r="L1649" s="5" t="s">
        <v>25</v>
      </c>
    </row>
    <row r="1650">
      <c r="A1650" s="2" t="s">
        <v>192</v>
      </c>
      <c r="B1650" s="2" t="s">
        <v>238</v>
      </c>
      <c r="C1650" s="3" t="str">
        <f t="shared" si="127"/>
        <v>LPB KALTARA 2021</v>
      </c>
      <c r="D1650" s="3" t="s">
        <v>3045</v>
      </c>
      <c r="E1650" s="3" t="s">
        <v>3340</v>
      </c>
      <c r="F1650" s="3" t="s">
        <v>3341</v>
      </c>
      <c r="G1650" s="3">
        <v>2.0</v>
      </c>
      <c r="H1650" s="3" t="s">
        <v>18</v>
      </c>
      <c r="I1650" s="3" t="s">
        <v>18</v>
      </c>
      <c r="J1650" s="8">
        <v>10.0</v>
      </c>
      <c r="K1650" s="8">
        <v>9.0</v>
      </c>
      <c r="L1650" s="5" t="s">
        <v>20</v>
      </c>
    </row>
    <row r="1651">
      <c r="A1651" s="2" t="s">
        <v>192</v>
      </c>
      <c r="B1651" s="2" t="s">
        <v>238</v>
      </c>
      <c r="C1651" s="3" t="str">
        <f t="shared" si="127"/>
        <v>LPB KALTARA 2021</v>
      </c>
      <c r="D1651" s="3" t="s">
        <v>3045</v>
      </c>
      <c r="E1651" s="3" t="s">
        <v>3342</v>
      </c>
      <c r="F1651" s="3" t="s">
        <v>3343</v>
      </c>
      <c r="G1651" s="3">
        <v>1.0</v>
      </c>
      <c r="H1651" s="3" t="s">
        <v>18</v>
      </c>
      <c r="I1651" s="2"/>
      <c r="J1651" s="8">
        <v>10.0</v>
      </c>
      <c r="K1651" s="6"/>
      <c r="L1651" s="5" t="s">
        <v>20</v>
      </c>
    </row>
    <row r="1652">
      <c r="A1652" s="2" t="s">
        <v>192</v>
      </c>
      <c r="B1652" s="2" t="s">
        <v>238</v>
      </c>
      <c r="C1652" s="3" t="str">
        <f t="shared" si="127"/>
        <v>LPB KALTARA 2021</v>
      </c>
      <c r="D1652" s="3" t="s">
        <v>3045</v>
      </c>
      <c r="E1652" s="3" t="s">
        <v>3344</v>
      </c>
      <c r="F1652" s="3" t="s">
        <v>3345</v>
      </c>
      <c r="G1652" s="3">
        <v>2.0</v>
      </c>
      <c r="H1652" s="3" t="s">
        <v>19</v>
      </c>
      <c r="I1652" s="3" t="s">
        <v>19</v>
      </c>
      <c r="J1652" s="8">
        <v>9.0</v>
      </c>
      <c r="K1652" s="8">
        <v>9.0</v>
      </c>
      <c r="L1652" s="5" t="s">
        <v>25</v>
      </c>
    </row>
    <row r="1653">
      <c r="A1653" s="2" t="s">
        <v>192</v>
      </c>
      <c r="B1653" s="2" t="s">
        <v>132</v>
      </c>
      <c r="C1653" s="3" t="str">
        <f t="shared" ref="C1653:C1656" si="128">upper("lpb kalteng 2021")</f>
        <v>LPB KALTENG 2021</v>
      </c>
      <c r="D1653" s="3" t="s">
        <v>3045</v>
      </c>
      <c r="E1653" s="3" t="s">
        <v>3346</v>
      </c>
      <c r="F1653" s="3" t="s">
        <v>3347</v>
      </c>
      <c r="G1653" s="3">
        <v>2.0</v>
      </c>
      <c r="H1653" s="3" t="s">
        <v>18</v>
      </c>
      <c r="I1653" s="3" t="s">
        <v>18</v>
      </c>
      <c r="J1653" s="8">
        <v>11.0</v>
      </c>
      <c r="K1653" s="8">
        <v>11.0</v>
      </c>
      <c r="L1653" s="5" t="s">
        <v>20</v>
      </c>
    </row>
    <row r="1654">
      <c r="A1654" s="2" t="s">
        <v>192</v>
      </c>
      <c r="B1654" s="2" t="s">
        <v>132</v>
      </c>
      <c r="C1654" s="3" t="str">
        <f t="shared" si="128"/>
        <v>LPB KALTENG 2021</v>
      </c>
      <c r="D1654" s="3" t="s">
        <v>3045</v>
      </c>
      <c r="E1654" s="3" t="s">
        <v>3348</v>
      </c>
      <c r="F1654" s="3" t="s">
        <v>3349</v>
      </c>
      <c r="G1654" s="3">
        <v>1.0</v>
      </c>
      <c r="H1654" s="3" t="s">
        <v>18</v>
      </c>
      <c r="I1654" s="2"/>
      <c r="J1654" s="8">
        <v>9.0</v>
      </c>
      <c r="K1654" s="6"/>
      <c r="L1654" s="5" t="s">
        <v>25</v>
      </c>
    </row>
    <row r="1655">
      <c r="A1655" s="2" t="s">
        <v>192</v>
      </c>
      <c r="B1655" s="2" t="s">
        <v>132</v>
      </c>
      <c r="C1655" s="3" t="str">
        <f t="shared" si="128"/>
        <v>LPB KALTENG 2021</v>
      </c>
      <c r="D1655" s="3" t="s">
        <v>3045</v>
      </c>
      <c r="E1655" s="3" t="s">
        <v>3350</v>
      </c>
      <c r="F1655" s="3" t="s">
        <v>3351</v>
      </c>
      <c r="G1655" s="3">
        <v>1.0</v>
      </c>
      <c r="H1655" s="3" t="s">
        <v>19</v>
      </c>
      <c r="I1655" s="2"/>
      <c r="J1655" s="8">
        <v>7.0</v>
      </c>
      <c r="K1655" s="6"/>
      <c r="L1655" s="5" t="s">
        <v>25</v>
      </c>
    </row>
    <row r="1656">
      <c r="A1656" s="2" t="s">
        <v>192</v>
      </c>
      <c r="B1656" s="2" t="s">
        <v>132</v>
      </c>
      <c r="C1656" s="3" t="str">
        <f t="shared" si="128"/>
        <v>LPB KALTENG 2021</v>
      </c>
      <c r="D1656" s="3" t="s">
        <v>3045</v>
      </c>
      <c r="E1656" s="3" t="s">
        <v>3352</v>
      </c>
      <c r="F1656" s="3" t="s">
        <v>3353</v>
      </c>
      <c r="G1656" s="3">
        <v>2.0</v>
      </c>
      <c r="H1656" s="3" t="s">
        <v>18</v>
      </c>
      <c r="I1656" s="3" t="s">
        <v>18</v>
      </c>
      <c r="J1656" s="8">
        <v>9.0</v>
      </c>
      <c r="K1656" s="8">
        <v>9.0</v>
      </c>
      <c r="L1656" s="5" t="s">
        <v>25</v>
      </c>
    </row>
    <row r="1657">
      <c r="A1657" s="2" t="s">
        <v>192</v>
      </c>
      <c r="B1657" s="2" t="s">
        <v>170</v>
      </c>
      <c r="C1657" s="3" t="str">
        <f>UPPER("lpb papua 2021")</f>
        <v>LPB PAPUA 2021</v>
      </c>
      <c r="D1657" s="3" t="s">
        <v>3045</v>
      </c>
      <c r="E1657" s="3" t="s">
        <v>3354</v>
      </c>
      <c r="F1657" s="3" t="s">
        <v>3355</v>
      </c>
      <c r="G1657" s="3">
        <v>2.0</v>
      </c>
      <c r="H1657" s="3" t="s">
        <v>18</v>
      </c>
      <c r="I1657" s="3" t="s">
        <v>19</v>
      </c>
      <c r="J1657" s="8">
        <v>11.0</v>
      </c>
      <c r="K1657" s="8">
        <v>11.0</v>
      </c>
      <c r="L1657" s="5" t="s">
        <v>20</v>
      </c>
    </row>
    <row r="1658">
      <c r="A1658" s="2" t="s">
        <v>192</v>
      </c>
      <c r="B1658" s="2" t="s">
        <v>246</v>
      </c>
      <c r="C1658" s="3" t="str">
        <f t="shared" ref="C1658:C1659" si="129">UPPER("lpb sumbar 2021")</f>
        <v>LPB SUMBAR 2021</v>
      </c>
      <c r="D1658" s="3" t="s">
        <v>3045</v>
      </c>
      <c r="E1658" s="3" t="s">
        <v>3356</v>
      </c>
      <c r="F1658" s="3" t="s">
        <v>3357</v>
      </c>
      <c r="G1658" s="3">
        <v>2.0</v>
      </c>
      <c r="H1658" s="3" t="s">
        <v>18</v>
      </c>
      <c r="I1658" s="3" t="s">
        <v>18</v>
      </c>
      <c r="J1658" s="8">
        <v>11.0</v>
      </c>
      <c r="K1658" s="8">
        <v>11.0</v>
      </c>
      <c r="L1658" s="5" t="s">
        <v>20</v>
      </c>
    </row>
    <row r="1659">
      <c r="A1659" s="2" t="s">
        <v>192</v>
      </c>
      <c r="B1659" s="2" t="s">
        <v>246</v>
      </c>
      <c r="C1659" s="3" t="str">
        <f t="shared" si="129"/>
        <v>LPB SUMBAR 2021</v>
      </c>
      <c r="D1659" s="3" t="s">
        <v>3045</v>
      </c>
      <c r="E1659" s="3" t="s">
        <v>3358</v>
      </c>
      <c r="F1659" s="3" t="s">
        <v>3359</v>
      </c>
      <c r="G1659" s="3">
        <v>2.0</v>
      </c>
      <c r="H1659" s="3" t="s">
        <v>18</v>
      </c>
      <c r="I1659" s="3" t="s">
        <v>18</v>
      </c>
      <c r="J1659" s="8">
        <v>11.0</v>
      </c>
      <c r="K1659" s="8">
        <v>11.0</v>
      </c>
      <c r="L1659" s="5" t="s">
        <v>20</v>
      </c>
    </row>
    <row r="1660">
      <c r="A1660" s="2" t="s">
        <v>192</v>
      </c>
      <c r="B1660" s="2" t="s">
        <v>178</v>
      </c>
      <c r="C1660" s="3" t="str">
        <f t="shared" ref="C1660:C1665" si="130">UPPER("lpb sumsel 2021")</f>
        <v>LPB SUMSEL 2021</v>
      </c>
      <c r="D1660" s="3" t="s">
        <v>3045</v>
      </c>
      <c r="E1660" s="3" t="s">
        <v>3360</v>
      </c>
      <c r="F1660" s="3" t="s">
        <v>3361</v>
      </c>
      <c r="G1660" s="3">
        <v>2.0</v>
      </c>
      <c r="H1660" s="3" t="s">
        <v>18</v>
      </c>
      <c r="I1660" s="3" t="s">
        <v>18</v>
      </c>
      <c r="J1660" s="8">
        <v>11.0</v>
      </c>
      <c r="K1660" s="8">
        <v>11.0</v>
      </c>
      <c r="L1660" s="5" t="s">
        <v>20</v>
      </c>
    </row>
    <row r="1661">
      <c r="A1661" s="2" t="s">
        <v>192</v>
      </c>
      <c r="B1661" s="2" t="s">
        <v>178</v>
      </c>
      <c r="C1661" s="3" t="str">
        <f t="shared" si="130"/>
        <v>LPB SUMSEL 2021</v>
      </c>
      <c r="D1661" s="3" t="s">
        <v>3045</v>
      </c>
      <c r="E1661" s="3" t="s">
        <v>3362</v>
      </c>
      <c r="F1661" s="3" t="s">
        <v>3363</v>
      </c>
      <c r="G1661" s="3">
        <v>2.0</v>
      </c>
      <c r="H1661" s="3" t="s">
        <v>19</v>
      </c>
      <c r="I1661" s="3" t="s">
        <v>18</v>
      </c>
      <c r="J1661" s="8">
        <v>7.0</v>
      </c>
      <c r="K1661" s="8">
        <v>7.0</v>
      </c>
      <c r="L1661" s="5" t="s">
        <v>25</v>
      </c>
    </row>
    <row r="1662">
      <c r="A1662" s="2" t="s">
        <v>192</v>
      </c>
      <c r="B1662" s="2" t="s">
        <v>178</v>
      </c>
      <c r="C1662" s="3" t="str">
        <f t="shared" si="130"/>
        <v>LPB SUMSEL 2021</v>
      </c>
      <c r="D1662" s="3" t="s">
        <v>3045</v>
      </c>
      <c r="E1662" s="3" t="s">
        <v>3364</v>
      </c>
      <c r="F1662" s="3" t="s">
        <v>3365</v>
      </c>
      <c r="G1662" s="3">
        <v>2.0</v>
      </c>
      <c r="H1662" s="3" t="s">
        <v>18</v>
      </c>
      <c r="I1662" s="3" t="s">
        <v>18</v>
      </c>
      <c r="J1662" s="8">
        <v>8.0</v>
      </c>
      <c r="K1662" s="8">
        <v>8.0</v>
      </c>
      <c r="L1662" s="5" t="s">
        <v>25</v>
      </c>
    </row>
    <row r="1663">
      <c r="A1663" s="2" t="s">
        <v>192</v>
      </c>
      <c r="B1663" s="2" t="s">
        <v>178</v>
      </c>
      <c r="C1663" s="3" t="str">
        <f t="shared" si="130"/>
        <v>LPB SUMSEL 2021</v>
      </c>
      <c r="D1663" s="3" t="s">
        <v>3045</v>
      </c>
      <c r="E1663" s="3" t="s">
        <v>3366</v>
      </c>
      <c r="F1663" s="3" t="s">
        <v>3367</v>
      </c>
      <c r="G1663" s="3">
        <v>2.0</v>
      </c>
      <c r="H1663" s="3" t="s">
        <v>18</v>
      </c>
      <c r="I1663" s="3" t="s">
        <v>18</v>
      </c>
      <c r="J1663" s="8">
        <v>11.0</v>
      </c>
      <c r="K1663" s="8">
        <v>11.0</v>
      </c>
      <c r="L1663" s="5" t="s">
        <v>20</v>
      </c>
    </row>
    <row r="1664">
      <c r="A1664" s="2" t="s">
        <v>192</v>
      </c>
      <c r="B1664" s="2" t="s">
        <v>178</v>
      </c>
      <c r="C1664" s="3" t="str">
        <f t="shared" si="130"/>
        <v>LPB SUMSEL 2021</v>
      </c>
      <c r="D1664" s="3" t="s">
        <v>3045</v>
      </c>
      <c r="E1664" s="3" t="s">
        <v>3368</v>
      </c>
      <c r="F1664" s="3" t="s">
        <v>3369</v>
      </c>
      <c r="G1664" s="3">
        <v>2.0</v>
      </c>
      <c r="H1664" s="3" t="s">
        <v>18</v>
      </c>
      <c r="I1664" s="3" t="s">
        <v>18</v>
      </c>
      <c r="J1664" s="8">
        <v>10.0</v>
      </c>
      <c r="K1664" s="8">
        <v>10.0</v>
      </c>
      <c r="L1664" s="5" t="s">
        <v>20</v>
      </c>
    </row>
    <row r="1665">
      <c r="A1665" s="2" t="s">
        <v>192</v>
      </c>
      <c r="B1665" s="2" t="s">
        <v>178</v>
      </c>
      <c r="C1665" s="3" t="str">
        <f t="shared" si="130"/>
        <v>LPB SUMSEL 2021</v>
      </c>
      <c r="D1665" s="3" t="s">
        <v>3045</v>
      </c>
      <c r="E1665" s="3" t="s">
        <v>3370</v>
      </c>
      <c r="F1665" s="3" t="s">
        <v>3371</v>
      </c>
      <c r="G1665" s="3">
        <v>2.0</v>
      </c>
      <c r="H1665" s="3" t="s">
        <v>18</v>
      </c>
      <c r="I1665" s="3" t="s">
        <v>18</v>
      </c>
      <c r="J1665" s="8">
        <v>11.0</v>
      </c>
      <c r="K1665" s="8">
        <v>11.0</v>
      </c>
      <c r="L1665" s="5" t="s">
        <v>20</v>
      </c>
    </row>
    <row r="1666">
      <c r="A1666" s="2" t="s">
        <v>192</v>
      </c>
      <c r="B1666" s="2" t="s">
        <v>265</v>
      </c>
      <c r="C1666" s="3" t="str">
        <f t="shared" ref="C1666:C1671" si="131">UPPER("lpb sumut 2021")</f>
        <v>LPB SUMUT 2021</v>
      </c>
      <c r="D1666" s="3" t="s">
        <v>3045</v>
      </c>
      <c r="E1666" s="3" t="s">
        <v>3372</v>
      </c>
      <c r="F1666" s="3" t="s">
        <v>3373</v>
      </c>
      <c r="G1666" s="3">
        <v>2.0</v>
      </c>
      <c r="H1666" s="3" t="s">
        <v>19</v>
      </c>
      <c r="I1666" s="3" t="s">
        <v>18</v>
      </c>
      <c r="J1666" s="8">
        <v>8.0</v>
      </c>
      <c r="K1666" s="8">
        <v>8.0</v>
      </c>
      <c r="L1666" s="5" t="s">
        <v>25</v>
      </c>
    </row>
    <row r="1667">
      <c r="A1667" s="2" t="s">
        <v>192</v>
      </c>
      <c r="B1667" s="2" t="s">
        <v>265</v>
      </c>
      <c r="C1667" s="3" t="str">
        <f t="shared" si="131"/>
        <v>LPB SUMUT 2021</v>
      </c>
      <c r="D1667" s="3" t="s">
        <v>3045</v>
      </c>
      <c r="E1667" s="3" t="s">
        <v>3374</v>
      </c>
      <c r="F1667" s="3" t="s">
        <v>3375</v>
      </c>
      <c r="G1667" s="3">
        <v>1.0</v>
      </c>
      <c r="H1667" s="3" t="s">
        <v>18</v>
      </c>
      <c r="I1667" s="2"/>
      <c r="J1667" s="8">
        <v>9.0</v>
      </c>
      <c r="K1667" s="6"/>
      <c r="L1667" s="5" t="s">
        <v>25</v>
      </c>
    </row>
    <row r="1668">
      <c r="A1668" s="2" t="s">
        <v>192</v>
      </c>
      <c r="B1668" s="2" t="s">
        <v>265</v>
      </c>
      <c r="C1668" s="3" t="str">
        <f t="shared" si="131"/>
        <v>LPB SUMUT 2021</v>
      </c>
      <c r="D1668" s="3" t="s">
        <v>3045</v>
      </c>
      <c r="E1668" s="3" t="s">
        <v>3376</v>
      </c>
      <c r="F1668" s="3" t="s">
        <v>3377</v>
      </c>
      <c r="G1668" s="3">
        <v>1.0</v>
      </c>
      <c r="H1668" s="3" t="s">
        <v>18</v>
      </c>
      <c r="I1668" s="2"/>
      <c r="J1668" s="8">
        <v>9.0</v>
      </c>
      <c r="K1668" s="6"/>
      <c r="L1668" s="5" t="s">
        <v>25</v>
      </c>
    </row>
    <row r="1669">
      <c r="A1669" s="2" t="s">
        <v>192</v>
      </c>
      <c r="B1669" s="2" t="s">
        <v>265</v>
      </c>
      <c r="C1669" s="3" t="str">
        <f t="shared" si="131"/>
        <v>LPB SUMUT 2021</v>
      </c>
      <c r="D1669" s="3" t="s">
        <v>3045</v>
      </c>
      <c r="E1669" s="3" t="s">
        <v>3378</v>
      </c>
      <c r="F1669" s="3" t="s">
        <v>3379</v>
      </c>
      <c r="G1669" s="3">
        <v>2.0</v>
      </c>
      <c r="H1669" s="3" t="s">
        <v>18</v>
      </c>
      <c r="I1669" s="3" t="s">
        <v>18</v>
      </c>
      <c r="J1669" s="8">
        <v>11.0</v>
      </c>
      <c r="K1669" s="8">
        <v>9.0</v>
      </c>
      <c r="L1669" s="5" t="s">
        <v>20</v>
      </c>
    </row>
    <row r="1670">
      <c r="A1670" s="2" t="s">
        <v>192</v>
      </c>
      <c r="B1670" s="2" t="s">
        <v>265</v>
      </c>
      <c r="C1670" s="3" t="str">
        <f t="shared" si="131"/>
        <v>LPB SUMUT 2021</v>
      </c>
      <c r="D1670" s="3" t="s">
        <v>3045</v>
      </c>
      <c r="E1670" s="3" t="s">
        <v>3380</v>
      </c>
      <c r="F1670" s="3" t="s">
        <v>3381</v>
      </c>
      <c r="G1670" s="3">
        <v>1.0</v>
      </c>
      <c r="H1670" s="3" t="s">
        <v>18</v>
      </c>
      <c r="I1670" s="2"/>
      <c r="J1670" s="8">
        <v>10.0</v>
      </c>
      <c r="K1670" s="6"/>
      <c r="L1670" s="5" t="s">
        <v>20</v>
      </c>
    </row>
    <row r="1671">
      <c r="A1671" s="2" t="s">
        <v>192</v>
      </c>
      <c r="B1671" s="2" t="s">
        <v>265</v>
      </c>
      <c r="C1671" s="3" t="str">
        <f t="shared" si="131"/>
        <v>LPB SUMUT 2021</v>
      </c>
      <c r="D1671" s="3" t="s">
        <v>3045</v>
      </c>
      <c r="E1671" s="3" t="s">
        <v>3382</v>
      </c>
      <c r="F1671" s="3" t="s">
        <v>3383</v>
      </c>
      <c r="G1671" s="3">
        <v>2.0</v>
      </c>
      <c r="H1671" s="3" t="s">
        <v>18</v>
      </c>
      <c r="I1671" s="3" t="s">
        <v>18</v>
      </c>
      <c r="J1671" s="8">
        <v>10.0</v>
      </c>
      <c r="K1671" s="8">
        <v>10.0</v>
      </c>
      <c r="L1671" s="5" t="s">
        <v>20</v>
      </c>
    </row>
    <row r="1672">
      <c r="A1672" s="2" t="s">
        <v>192</v>
      </c>
      <c r="B1672" s="2" t="s">
        <v>270</v>
      </c>
      <c r="C1672" s="3" t="str">
        <f t="shared" ref="C1672:C1680" si="132">UPPER("lpb surabaya 2021")</f>
        <v>LPB SURABAYA 2021</v>
      </c>
      <c r="D1672" s="3" t="s">
        <v>3045</v>
      </c>
      <c r="E1672" s="3" t="s">
        <v>3384</v>
      </c>
      <c r="F1672" s="3" t="s">
        <v>3385</v>
      </c>
      <c r="G1672" s="3">
        <v>1.0</v>
      </c>
      <c r="H1672" s="3" t="s">
        <v>18</v>
      </c>
      <c r="I1672" s="2"/>
      <c r="J1672" s="8">
        <v>8.0</v>
      </c>
      <c r="K1672" s="6"/>
      <c r="L1672" s="5" t="s">
        <v>25</v>
      </c>
    </row>
    <row r="1673">
      <c r="A1673" s="2" t="s">
        <v>192</v>
      </c>
      <c r="B1673" s="2" t="s">
        <v>270</v>
      </c>
      <c r="C1673" s="3" t="str">
        <f t="shared" si="132"/>
        <v>LPB SURABAYA 2021</v>
      </c>
      <c r="D1673" s="3" t="s">
        <v>3045</v>
      </c>
      <c r="E1673" s="3" t="s">
        <v>3386</v>
      </c>
      <c r="F1673" s="3" t="s">
        <v>3387</v>
      </c>
      <c r="G1673" s="3">
        <v>2.0</v>
      </c>
      <c r="H1673" s="3" t="s">
        <v>18</v>
      </c>
      <c r="I1673" s="3" t="s">
        <v>18</v>
      </c>
      <c r="J1673" s="8">
        <v>7.0</v>
      </c>
      <c r="K1673" s="8">
        <v>7.0</v>
      </c>
      <c r="L1673" s="5" t="s">
        <v>25</v>
      </c>
    </row>
    <row r="1674">
      <c r="A1674" s="2" t="s">
        <v>192</v>
      </c>
      <c r="B1674" s="2" t="s">
        <v>270</v>
      </c>
      <c r="C1674" s="3" t="str">
        <f t="shared" si="132"/>
        <v>LPB SURABAYA 2021</v>
      </c>
      <c r="D1674" s="3" t="s">
        <v>3045</v>
      </c>
      <c r="E1674" s="3" t="s">
        <v>3388</v>
      </c>
      <c r="F1674" s="3" t="s">
        <v>3389</v>
      </c>
      <c r="G1674" s="3">
        <v>2.0</v>
      </c>
      <c r="H1674" s="3" t="s">
        <v>18</v>
      </c>
      <c r="I1674" s="3" t="s">
        <v>18</v>
      </c>
      <c r="J1674" s="8">
        <v>7.0</v>
      </c>
      <c r="K1674" s="8">
        <v>8.0</v>
      </c>
      <c r="L1674" s="5" t="s">
        <v>25</v>
      </c>
    </row>
    <row r="1675">
      <c r="A1675" s="2" t="s">
        <v>192</v>
      </c>
      <c r="B1675" s="2" t="s">
        <v>270</v>
      </c>
      <c r="C1675" s="3" t="str">
        <f t="shared" si="132"/>
        <v>LPB SURABAYA 2021</v>
      </c>
      <c r="D1675" s="3" t="s">
        <v>3045</v>
      </c>
      <c r="E1675" s="3" t="s">
        <v>3390</v>
      </c>
      <c r="F1675" s="3" t="s">
        <v>3391</v>
      </c>
      <c r="G1675" s="3">
        <v>2.0</v>
      </c>
      <c r="H1675" s="3" t="s">
        <v>18</v>
      </c>
      <c r="I1675" s="3" t="s">
        <v>18</v>
      </c>
      <c r="J1675" s="8">
        <v>8.0</v>
      </c>
      <c r="K1675" s="8">
        <v>8.0</v>
      </c>
      <c r="L1675" s="5" t="s">
        <v>25</v>
      </c>
    </row>
    <row r="1676">
      <c r="A1676" s="2" t="s">
        <v>192</v>
      </c>
      <c r="B1676" s="2" t="s">
        <v>270</v>
      </c>
      <c r="C1676" s="3" t="str">
        <f t="shared" si="132"/>
        <v>LPB SURABAYA 2021</v>
      </c>
      <c r="D1676" s="3" t="s">
        <v>3045</v>
      </c>
      <c r="E1676" s="3" t="s">
        <v>3392</v>
      </c>
      <c r="F1676" s="3" t="s">
        <v>3393</v>
      </c>
      <c r="G1676" s="3">
        <v>1.0</v>
      </c>
      <c r="H1676" s="3" t="s">
        <v>18</v>
      </c>
      <c r="I1676" s="2"/>
      <c r="J1676" s="8">
        <v>8.0</v>
      </c>
      <c r="K1676" s="6"/>
      <c r="L1676" s="5" t="s">
        <v>25</v>
      </c>
    </row>
    <row r="1677">
      <c r="A1677" s="2" t="s">
        <v>192</v>
      </c>
      <c r="B1677" s="2" t="s">
        <v>270</v>
      </c>
      <c r="C1677" s="3" t="str">
        <f t="shared" si="132"/>
        <v>LPB SURABAYA 2021</v>
      </c>
      <c r="D1677" s="3" t="s">
        <v>3045</v>
      </c>
      <c r="E1677" s="3" t="s">
        <v>3394</v>
      </c>
      <c r="F1677" s="3" t="s">
        <v>3395</v>
      </c>
      <c r="G1677" s="3">
        <v>2.0</v>
      </c>
      <c r="H1677" s="3" t="s">
        <v>18</v>
      </c>
      <c r="I1677" s="3" t="s">
        <v>18</v>
      </c>
      <c r="J1677" s="8">
        <v>8.0</v>
      </c>
      <c r="K1677" s="8">
        <v>8.0</v>
      </c>
      <c r="L1677" s="5" t="s">
        <v>25</v>
      </c>
    </row>
    <row r="1678">
      <c r="A1678" s="2" t="s">
        <v>192</v>
      </c>
      <c r="B1678" s="2" t="s">
        <v>270</v>
      </c>
      <c r="C1678" s="3" t="str">
        <f t="shared" si="132"/>
        <v>LPB SURABAYA 2021</v>
      </c>
      <c r="D1678" s="3" t="s">
        <v>3045</v>
      </c>
      <c r="E1678" s="3" t="s">
        <v>3396</v>
      </c>
      <c r="F1678" s="3" t="s">
        <v>3397</v>
      </c>
      <c r="G1678" s="3">
        <v>2.0</v>
      </c>
      <c r="H1678" s="3" t="s">
        <v>18</v>
      </c>
      <c r="I1678" s="3" t="s">
        <v>18</v>
      </c>
      <c r="J1678" s="8">
        <v>8.0</v>
      </c>
      <c r="K1678" s="8">
        <v>8.0</v>
      </c>
      <c r="L1678" s="5" t="s">
        <v>25</v>
      </c>
    </row>
    <row r="1679">
      <c r="A1679" s="2" t="s">
        <v>192</v>
      </c>
      <c r="B1679" s="2" t="s">
        <v>270</v>
      </c>
      <c r="C1679" s="3" t="str">
        <f t="shared" si="132"/>
        <v>LPB SURABAYA 2021</v>
      </c>
      <c r="D1679" s="3" t="s">
        <v>3045</v>
      </c>
      <c r="E1679" s="3" t="s">
        <v>3398</v>
      </c>
      <c r="F1679" s="3" t="s">
        <v>3399</v>
      </c>
      <c r="G1679" s="3">
        <v>1.0</v>
      </c>
      <c r="H1679" s="3" t="s">
        <v>19</v>
      </c>
      <c r="I1679" s="2"/>
      <c r="J1679" s="8">
        <v>8.0</v>
      </c>
      <c r="K1679" s="6"/>
      <c r="L1679" s="5" t="s">
        <v>25</v>
      </c>
    </row>
    <row r="1680">
      <c r="A1680" s="2" t="s">
        <v>192</v>
      </c>
      <c r="B1680" s="2" t="s">
        <v>270</v>
      </c>
      <c r="C1680" s="3" t="str">
        <f t="shared" si="132"/>
        <v>LPB SURABAYA 2021</v>
      </c>
      <c r="D1680" s="3" t="s">
        <v>3045</v>
      </c>
      <c r="E1680" s="3" t="s">
        <v>3400</v>
      </c>
      <c r="F1680" s="3" t="s">
        <v>3401</v>
      </c>
      <c r="G1680" s="3">
        <v>1.0</v>
      </c>
      <c r="H1680" s="3" t="s">
        <v>18</v>
      </c>
      <c r="I1680" s="2"/>
      <c r="J1680" s="8">
        <v>7.0</v>
      </c>
      <c r="K1680" s="6"/>
      <c r="L1680" s="5" t="s">
        <v>25</v>
      </c>
    </row>
    <row r="1681">
      <c r="A1681" s="2" t="s">
        <v>12</v>
      </c>
      <c r="B1681" s="2" t="s">
        <v>136</v>
      </c>
      <c r="C1681" s="3" t="s">
        <v>137</v>
      </c>
      <c r="D1681" s="3" t="s">
        <v>3045</v>
      </c>
      <c r="E1681" s="12" t="s">
        <v>3402</v>
      </c>
      <c r="F1681" s="12" t="s">
        <v>3403</v>
      </c>
      <c r="G1681" s="12">
        <v>1.0</v>
      </c>
      <c r="H1681" s="3" t="s">
        <v>19</v>
      </c>
      <c r="I1681" s="13"/>
      <c r="J1681" s="8">
        <v>8.0</v>
      </c>
      <c r="K1681" s="14"/>
      <c r="L1681" s="5" t="s">
        <v>25</v>
      </c>
    </row>
    <row r="1682">
      <c r="A1682" s="2" t="s">
        <v>275</v>
      </c>
      <c r="B1682" s="2" t="s">
        <v>13</v>
      </c>
      <c r="C1682" s="3" t="str">
        <f t="shared" ref="C1682:C1684" si="133">UPPER("lpb aceh 2022")</f>
        <v>LPB ACEH 2022</v>
      </c>
      <c r="D1682" s="3" t="s">
        <v>3045</v>
      </c>
      <c r="E1682" s="3" t="s">
        <v>3404</v>
      </c>
      <c r="F1682" s="3" t="s">
        <v>3405</v>
      </c>
      <c r="G1682" s="3">
        <v>2.0</v>
      </c>
      <c r="H1682" s="3" t="s">
        <v>19</v>
      </c>
      <c r="I1682" s="3" t="s">
        <v>19</v>
      </c>
      <c r="J1682" s="8">
        <v>10.0</v>
      </c>
      <c r="K1682" s="8">
        <v>10.0</v>
      </c>
      <c r="L1682" s="5" t="s">
        <v>20</v>
      </c>
    </row>
    <row r="1683">
      <c r="A1683" s="2" t="s">
        <v>275</v>
      </c>
      <c r="B1683" s="2" t="s">
        <v>13</v>
      </c>
      <c r="C1683" s="3" t="str">
        <f t="shared" si="133"/>
        <v>LPB ACEH 2022</v>
      </c>
      <c r="D1683" s="3" t="s">
        <v>3045</v>
      </c>
      <c r="E1683" s="3" t="s">
        <v>3406</v>
      </c>
      <c r="F1683" s="3" t="s">
        <v>3407</v>
      </c>
      <c r="G1683" s="3">
        <v>2.0</v>
      </c>
      <c r="H1683" s="3" t="s">
        <v>19</v>
      </c>
      <c r="I1683" s="3" t="s">
        <v>19</v>
      </c>
      <c r="J1683" s="8">
        <v>11.0</v>
      </c>
      <c r="K1683" s="8">
        <v>11.0</v>
      </c>
      <c r="L1683" s="5" t="s">
        <v>20</v>
      </c>
    </row>
    <row r="1684">
      <c r="A1684" s="2" t="s">
        <v>275</v>
      </c>
      <c r="B1684" s="2" t="s">
        <v>13</v>
      </c>
      <c r="C1684" s="3" t="str">
        <f t="shared" si="133"/>
        <v>LPB ACEH 2022</v>
      </c>
      <c r="D1684" s="3" t="s">
        <v>3045</v>
      </c>
      <c r="E1684" s="3" t="s">
        <v>3408</v>
      </c>
      <c r="F1684" s="3" t="s">
        <v>3409</v>
      </c>
      <c r="G1684" s="3">
        <v>2.0</v>
      </c>
      <c r="H1684" s="3" t="s">
        <v>18</v>
      </c>
      <c r="I1684" s="3" t="s">
        <v>18</v>
      </c>
      <c r="J1684" s="8">
        <v>10.0</v>
      </c>
      <c r="K1684" s="8">
        <v>10.0</v>
      </c>
      <c r="L1684" s="5" t="s">
        <v>20</v>
      </c>
    </row>
    <row r="1685">
      <c r="A1685" s="2" t="s">
        <v>275</v>
      </c>
      <c r="B1685" s="2" t="s">
        <v>78</v>
      </c>
      <c r="C1685" s="3" t="str">
        <f t="shared" ref="C1685:C1688" si="134">UPPER("lpb dki 2022")</f>
        <v>LPB DKI 2022</v>
      </c>
      <c r="D1685" s="3" t="s">
        <v>3045</v>
      </c>
      <c r="E1685" s="3" t="s">
        <v>3410</v>
      </c>
      <c r="F1685" s="3" t="s">
        <v>3411</v>
      </c>
      <c r="G1685" s="3">
        <v>2.0</v>
      </c>
      <c r="H1685" s="3" t="s">
        <v>18</v>
      </c>
      <c r="I1685" s="3" t="s">
        <v>18</v>
      </c>
      <c r="J1685" s="8">
        <v>11.0</v>
      </c>
      <c r="K1685" s="8">
        <v>11.0</v>
      </c>
      <c r="L1685" s="5" t="s">
        <v>20</v>
      </c>
    </row>
    <row r="1686">
      <c r="A1686" s="2" t="s">
        <v>275</v>
      </c>
      <c r="B1686" s="2" t="s">
        <v>78</v>
      </c>
      <c r="C1686" s="3" t="str">
        <f t="shared" si="134"/>
        <v>LPB DKI 2022</v>
      </c>
      <c r="D1686" s="3" t="s">
        <v>3045</v>
      </c>
      <c r="E1686" s="3" t="s">
        <v>3412</v>
      </c>
      <c r="F1686" s="3" t="s">
        <v>3413</v>
      </c>
      <c r="G1686" s="3">
        <v>2.0</v>
      </c>
      <c r="H1686" s="3" t="s">
        <v>18</v>
      </c>
      <c r="I1686" s="3" t="s">
        <v>18</v>
      </c>
      <c r="J1686" s="8">
        <v>10.0</v>
      </c>
      <c r="K1686" s="8">
        <v>10.0</v>
      </c>
      <c r="L1686" s="5" t="s">
        <v>20</v>
      </c>
    </row>
    <row r="1687">
      <c r="A1687" s="2" t="s">
        <v>275</v>
      </c>
      <c r="B1687" s="2" t="s">
        <v>78</v>
      </c>
      <c r="C1687" s="3" t="str">
        <f t="shared" si="134"/>
        <v>LPB DKI 2022</v>
      </c>
      <c r="D1687" s="3" t="s">
        <v>3045</v>
      </c>
      <c r="E1687" s="3" t="s">
        <v>3414</v>
      </c>
      <c r="F1687" s="3" t="s">
        <v>3415</v>
      </c>
      <c r="G1687" s="3">
        <v>2.0</v>
      </c>
      <c r="H1687" s="3" t="s">
        <v>19</v>
      </c>
      <c r="I1687" s="3" t="s">
        <v>18</v>
      </c>
      <c r="J1687" s="8">
        <v>10.0</v>
      </c>
      <c r="K1687" s="8">
        <v>10.0</v>
      </c>
      <c r="L1687" s="5" t="s">
        <v>20</v>
      </c>
    </row>
    <row r="1688">
      <c r="A1688" s="2" t="s">
        <v>275</v>
      </c>
      <c r="B1688" s="2" t="s">
        <v>78</v>
      </c>
      <c r="C1688" s="3" t="str">
        <f t="shared" si="134"/>
        <v>LPB DKI 2022</v>
      </c>
      <c r="D1688" s="3" t="s">
        <v>3045</v>
      </c>
      <c r="E1688" s="3" t="s">
        <v>3416</v>
      </c>
      <c r="F1688" s="3" t="s">
        <v>3417</v>
      </c>
      <c r="G1688" s="3">
        <v>2.0</v>
      </c>
      <c r="H1688" s="3" t="s">
        <v>19</v>
      </c>
      <c r="I1688" s="3" t="s">
        <v>19</v>
      </c>
      <c r="J1688" s="8">
        <v>10.0</v>
      </c>
      <c r="K1688" s="8">
        <v>10.0</v>
      </c>
      <c r="L1688" s="5" t="s">
        <v>20</v>
      </c>
    </row>
    <row r="1689">
      <c r="A1689" s="2" t="s">
        <v>275</v>
      </c>
      <c r="B1689" s="2" t="s">
        <v>26</v>
      </c>
      <c r="C1689" s="3" t="str">
        <f t="shared" ref="C1689:C1697" si="135">upper("lpb bali 2022")</f>
        <v>LPB BALI 2022</v>
      </c>
      <c r="D1689" s="3" t="s">
        <v>3045</v>
      </c>
      <c r="E1689" s="3" t="s">
        <v>3418</v>
      </c>
      <c r="F1689" s="3" t="s">
        <v>3419</v>
      </c>
      <c r="G1689" s="3">
        <v>2.0</v>
      </c>
      <c r="H1689" s="3" t="s">
        <v>18</v>
      </c>
      <c r="I1689" s="3" t="s">
        <v>18</v>
      </c>
      <c r="J1689" s="8">
        <v>10.0</v>
      </c>
      <c r="K1689" s="8">
        <v>10.0</v>
      </c>
      <c r="L1689" s="5" t="s">
        <v>20</v>
      </c>
    </row>
    <row r="1690">
      <c r="A1690" s="2" t="s">
        <v>275</v>
      </c>
      <c r="B1690" s="2" t="s">
        <v>26</v>
      </c>
      <c r="C1690" s="3" t="str">
        <f t="shared" si="135"/>
        <v>LPB BALI 2022</v>
      </c>
      <c r="D1690" s="3" t="s">
        <v>3045</v>
      </c>
      <c r="E1690" s="3" t="s">
        <v>3420</v>
      </c>
      <c r="F1690" s="3" t="s">
        <v>3421</v>
      </c>
      <c r="G1690" s="3">
        <v>2.0</v>
      </c>
      <c r="H1690" s="3" t="s">
        <v>19</v>
      </c>
      <c r="I1690" s="3" t="s">
        <v>18</v>
      </c>
      <c r="J1690" s="8">
        <v>10.0</v>
      </c>
      <c r="K1690" s="8">
        <v>10.0</v>
      </c>
      <c r="L1690" s="5" t="s">
        <v>20</v>
      </c>
    </row>
    <row r="1691">
      <c r="A1691" s="2" t="s">
        <v>275</v>
      </c>
      <c r="B1691" s="2" t="s">
        <v>26</v>
      </c>
      <c r="C1691" s="3" t="str">
        <f t="shared" si="135"/>
        <v>LPB BALI 2022</v>
      </c>
      <c r="D1691" s="3" t="s">
        <v>3045</v>
      </c>
      <c r="E1691" s="3" t="s">
        <v>3422</v>
      </c>
      <c r="F1691" s="3" t="s">
        <v>3423</v>
      </c>
      <c r="G1691" s="3">
        <v>2.0</v>
      </c>
      <c r="H1691" s="3" t="s">
        <v>18</v>
      </c>
      <c r="I1691" s="3" t="s">
        <v>18</v>
      </c>
      <c r="J1691" s="8">
        <v>7.0</v>
      </c>
      <c r="K1691" s="8">
        <v>7.0</v>
      </c>
      <c r="L1691" s="5" t="s">
        <v>25</v>
      </c>
    </row>
    <row r="1692">
      <c r="A1692" s="2" t="s">
        <v>275</v>
      </c>
      <c r="B1692" s="2" t="s">
        <v>26</v>
      </c>
      <c r="C1692" s="3" t="str">
        <f t="shared" si="135"/>
        <v>LPB BALI 2022</v>
      </c>
      <c r="D1692" s="3" t="s">
        <v>3045</v>
      </c>
      <c r="E1692" s="3" t="s">
        <v>3424</v>
      </c>
      <c r="F1692" s="3" t="s">
        <v>3425</v>
      </c>
      <c r="G1692" s="3">
        <v>2.0</v>
      </c>
      <c r="H1692" s="3" t="s">
        <v>18</v>
      </c>
      <c r="I1692" s="3" t="s">
        <v>19</v>
      </c>
      <c r="J1692" s="8">
        <v>10.0</v>
      </c>
      <c r="K1692" s="8">
        <v>10.0</v>
      </c>
      <c r="L1692" s="5" t="s">
        <v>20</v>
      </c>
    </row>
    <row r="1693">
      <c r="A1693" s="2" t="s">
        <v>275</v>
      </c>
      <c r="B1693" s="2" t="s">
        <v>26</v>
      </c>
      <c r="C1693" s="3" t="str">
        <f t="shared" si="135"/>
        <v>LPB BALI 2022</v>
      </c>
      <c r="D1693" s="3" t="s">
        <v>3045</v>
      </c>
      <c r="E1693" s="3" t="s">
        <v>3426</v>
      </c>
      <c r="F1693" s="3" t="s">
        <v>3427</v>
      </c>
      <c r="G1693" s="3">
        <v>2.0</v>
      </c>
      <c r="H1693" s="3" t="s">
        <v>18</v>
      </c>
      <c r="I1693" s="3" t="s">
        <v>18</v>
      </c>
      <c r="J1693" s="8">
        <v>10.0</v>
      </c>
      <c r="K1693" s="8">
        <v>10.0</v>
      </c>
      <c r="L1693" s="5" t="s">
        <v>20</v>
      </c>
    </row>
    <row r="1694">
      <c r="A1694" s="2" t="s">
        <v>275</v>
      </c>
      <c r="B1694" s="2" t="s">
        <v>26</v>
      </c>
      <c r="C1694" s="3" t="str">
        <f t="shared" si="135"/>
        <v>LPB BALI 2022</v>
      </c>
      <c r="D1694" s="3" t="s">
        <v>3045</v>
      </c>
      <c r="E1694" s="3" t="s">
        <v>3428</v>
      </c>
      <c r="F1694" s="3" t="s">
        <v>3429</v>
      </c>
      <c r="G1694" s="3">
        <v>2.0</v>
      </c>
      <c r="H1694" s="3" t="s">
        <v>19</v>
      </c>
      <c r="I1694" s="3" t="s">
        <v>18</v>
      </c>
      <c r="J1694" s="8">
        <v>11.0</v>
      </c>
      <c r="K1694" s="8">
        <v>9.0</v>
      </c>
      <c r="L1694" s="5" t="s">
        <v>20</v>
      </c>
    </row>
    <row r="1695">
      <c r="A1695" s="2" t="s">
        <v>275</v>
      </c>
      <c r="B1695" s="2" t="s">
        <v>26</v>
      </c>
      <c r="C1695" s="3" t="str">
        <f t="shared" si="135"/>
        <v>LPB BALI 2022</v>
      </c>
      <c r="D1695" s="3" t="s">
        <v>3045</v>
      </c>
      <c r="E1695" s="3" t="s">
        <v>3430</v>
      </c>
      <c r="F1695" s="3" t="s">
        <v>3431</v>
      </c>
      <c r="G1695" s="3">
        <v>2.0</v>
      </c>
      <c r="H1695" s="3" t="s">
        <v>18</v>
      </c>
      <c r="I1695" s="3" t="s">
        <v>19</v>
      </c>
      <c r="J1695" s="8">
        <v>10.0</v>
      </c>
      <c r="K1695" s="8">
        <v>10.0</v>
      </c>
      <c r="L1695" s="5" t="s">
        <v>20</v>
      </c>
    </row>
    <row r="1696">
      <c r="A1696" s="2" t="s">
        <v>275</v>
      </c>
      <c r="B1696" s="2" t="s">
        <v>26</v>
      </c>
      <c r="C1696" s="3" t="str">
        <f t="shared" si="135"/>
        <v>LPB BALI 2022</v>
      </c>
      <c r="D1696" s="3" t="s">
        <v>3045</v>
      </c>
      <c r="E1696" s="3" t="s">
        <v>3432</v>
      </c>
      <c r="F1696" s="3" t="s">
        <v>3433</v>
      </c>
      <c r="G1696" s="3">
        <v>1.0</v>
      </c>
      <c r="H1696" s="3" t="s">
        <v>19</v>
      </c>
      <c r="I1696" s="2"/>
      <c r="J1696" s="8">
        <v>9.0</v>
      </c>
      <c r="K1696" s="6"/>
      <c r="L1696" s="5" t="s">
        <v>25</v>
      </c>
    </row>
    <row r="1697">
      <c r="A1697" s="2" t="s">
        <v>275</v>
      </c>
      <c r="B1697" s="2" t="s">
        <v>26</v>
      </c>
      <c r="C1697" s="3" t="str">
        <f t="shared" si="135"/>
        <v>LPB BALI 2022</v>
      </c>
      <c r="D1697" s="3" t="s">
        <v>3045</v>
      </c>
      <c r="E1697" s="3" t="s">
        <v>3434</v>
      </c>
      <c r="F1697" s="3" t="s">
        <v>3435</v>
      </c>
      <c r="G1697" s="3">
        <v>2.0</v>
      </c>
      <c r="H1697" s="3" t="s">
        <v>18</v>
      </c>
      <c r="I1697" s="3" t="s">
        <v>19</v>
      </c>
      <c r="J1697" s="8">
        <v>10.0</v>
      </c>
      <c r="K1697" s="8">
        <v>10.0</v>
      </c>
      <c r="L1697" s="5" t="s">
        <v>20</v>
      </c>
    </row>
    <row r="1698">
      <c r="A1698" s="2" t="s">
        <v>275</v>
      </c>
      <c r="B1698" s="2" t="s">
        <v>68</v>
      </c>
      <c r="C1698" s="3" t="str">
        <f t="shared" ref="C1698:C1705" si="136">UPPER("lpb diy 2022")</f>
        <v>LPB DIY 2022</v>
      </c>
      <c r="D1698" s="3" t="s">
        <v>3045</v>
      </c>
      <c r="E1698" s="3" t="s">
        <v>3436</v>
      </c>
      <c r="F1698" s="3" t="s">
        <v>3437</v>
      </c>
      <c r="G1698" s="3">
        <v>2.0</v>
      </c>
      <c r="H1698" s="3" t="s">
        <v>19</v>
      </c>
      <c r="I1698" s="3" t="s">
        <v>19</v>
      </c>
      <c r="J1698" s="8">
        <v>11.0</v>
      </c>
      <c r="K1698" s="8">
        <v>11.0</v>
      </c>
      <c r="L1698" s="5" t="s">
        <v>20</v>
      </c>
    </row>
    <row r="1699">
      <c r="A1699" s="2" t="s">
        <v>275</v>
      </c>
      <c r="B1699" s="2" t="s">
        <v>68</v>
      </c>
      <c r="C1699" s="3" t="str">
        <f t="shared" si="136"/>
        <v>LPB DIY 2022</v>
      </c>
      <c r="D1699" s="3" t="s">
        <v>3045</v>
      </c>
      <c r="E1699" s="3" t="s">
        <v>3438</v>
      </c>
      <c r="F1699" s="3" t="s">
        <v>3439</v>
      </c>
      <c r="G1699" s="3">
        <v>2.0</v>
      </c>
      <c r="H1699" s="3" t="s">
        <v>18</v>
      </c>
      <c r="I1699" s="3" t="s">
        <v>18</v>
      </c>
      <c r="J1699" s="8">
        <v>10.0</v>
      </c>
      <c r="K1699" s="8">
        <v>10.0</v>
      </c>
      <c r="L1699" s="5" t="s">
        <v>20</v>
      </c>
    </row>
    <row r="1700">
      <c r="A1700" s="2" t="s">
        <v>275</v>
      </c>
      <c r="B1700" s="2" t="s">
        <v>68</v>
      </c>
      <c r="C1700" s="3" t="str">
        <f t="shared" si="136"/>
        <v>LPB DIY 2022</v>
      </c>
      <c r="D1700" s="3" t="s">
        <v>3045</v>
      </c>
      <c r="E1700" s="3" t="s">
        <v>3440</v>
      </c>
      <c r="F1700" s="3" t="s">
        <v>3441</v>
      </c>
      <c r="G1700" s="3">
        <v>2.0</v>
      </c>
      <c r="H1700" s="3" t="s">
        <v>18</v>
      </c>
      <c r="I1700" s="3" t="s">
        <v>18</v>
      </c>
      <c r="J1700" s="8">
        <v>8.0</v>
      </c>
      <c r="K1700" s="8">
        <v>8.0</v>
      </c>
      <c r="L1700" s="5" t="s">
        <v>25</v>
      </c>
    </row>
    <row r="1701">
      <c r="A1701" s="2" t="s">
        <v>275</v>
      </c>
      <c r="B1701" s="2" t="s">
        <v>68</v>
      </c>
      <c r="C1701" s="3" t="str">
        <f t="shared" si="136"/>
        <v>LPB DIY 2022</v>
      </c>
      <c r="D1701" s="3" t="s">
        <v>3045</v>
      </c>
      <c r="E1701" s="3" t="s">
        <v>3442</v>
      </c>
      <c r="F1701" s="3" t="s">
        <v>3443</v>
      </c>
      <c r="G1701" s="3">
        <v>1.0</v>
      </c>
      <c r="H1701" s="3" t="s">
        <v>19</v>
      </c>
      <c r="I1701" s="2"/>
      <c r="J1701" s="8">
        <v>8.0</v>
      </c>
      <c r="K1701" s="6"/>
      <c r="L1701" s="5" t="s">
        <v>25</v>
      </c>
    </row>
    <row r="1702">
      <c r="A1702" s="2" t="s">
        <v>275</v>
      </c>
      <c r="B1702" s="2" t="s">
        <v>68</v>
      </c>
      <c r="C1702" s="3" t="str">
        <f t="shared" si="136"/>
        <v>LPB DIY 2022</v>
      </c>
      <c r="D1702" s="3" t="s">
        <v>3045</v>
      </c>
      <c r="E1702" s="3" t="s">
        <v>3444</v>
      </c>
      <c r="F1702" s="3" t="s">
        <v>3445</v>
      </c>
      <c r="G1702" s="3">
        <v>2.0</v>
      </c>
      <c r="H1702" s="3" t="s">
        <v>18</v>
      </c>
      <c r="I1702" s="3" t="s">
        <v>18</v>
      </c>
      <c r="J1702" s="8">
        <v>8.0</v>
      </c>
      <c r="K1702" s="8">
        <v>8.0</v>
      </c>
      <c r="L1702" s="5" t="s">
        <v>25</v>
      </c>
    </row>
    <row r="1703">
      <c r="A1703" s="2" t="s">
        <v>275</v>
      </c>
      <c r="B1703" s="2" t="s">
        <v>68</v>
      </c>
      <c r="C1703" s="3" t="str">
        <f t="shared" si="136"/>
        <v>LPB DIY 2022</v>
      </c>
      <c r="D1703" s="3" t="s">
        <v>3045</v>
      </c>
      <c r="E1703" s="3" t="s">
        <v>3446</v>
      </c>
      <c r="F1703" s="3" t="s">
        <v>3447</v>
      </c>
      <c r="G1703" s="3">
        <v>2.0</v>
      </c>
      <c r="H1703" s="3" t="s">
        <v>19</v>
      </c>
      <c r="I1703" s="3" t="s">
        <v>18</v>
      </c>
      <c r="J1703" s="8">
        <v>9.0</v>
      </c>
      <c r="K1703" s="8">
        <v>9.0</v>
      </c>
      <c r="L1703" s="5" t="s">
        <v>25</v>
      </c>
    </row>
    <row r="1704">
      <c r="A1704" s="2" t="s">
        <v>275</v>
      </c>
      <c r="B1704" s="2" t="s">
        <v>68</v>
      </c>
      <c r="C1704" s="3" t="str">
        <f t="shared" si="136"/>
        <v>LPB DIY 2022</v>
      </c>
      <c r="D1704" s="3" t="s">
        <v>3045</v>
      </c>
      <c r="E1704" s="3" t="s">
        <v>3448</v>
      </c>
      <c r="F1704" s="3" t="s">
        <v>3449</v>
      </c>
      <c r="G1704" s="3">
        <v>2.0</v>
      </c>
      <c r="H1704" s="3" t="s">
        <v>19</v>
      </c>
      <c r="I1704" s="3" t="s">
        <v>19</v>
      </c>
      <c r="J1704" s="8">
        <v>9.0</v>
      </c>
      <c r="K1704" s="8">
        <v>9.0</v>
      </c>
      <c r="L1704" s="5" t="s">
        <v>25</v>
      </c>
    </row>
    <row r="1705">
      <c r="A1705" s="2" t="s">
        <v>275</v>
      </c>
      <c r="B1705" s="2" t="s">
        <v>68</v>
      </c>
      <c r="C1705" s="3" t="str">
        <f t="shared" si="136"/>
        <v>LPB DIY 2022</v>
      </c>
      <c r="D1705" s="3" t="s">
        <v>3045</v>
      </c>
      <c r="E1705" s="3" t="s">
        <v>3450</v>
      </c>
      <c r="F1705" s="3" t="s">
        <v>3451</v>
      </c>
      <c r="G1705" s="3">
        <v>1.0</v>
      </c>
      <c r="H1705" s="3" t="s">
        <v>19</v>
      </c>
      <c r="I1705" s="2"/>
      <c r="J1705" s="8">
        <v>11.0</v>
      </c>
      <c r="K1705" s="6"/>
      <c r="L1705" s="5" t="s">
        <v>20</v>
      </c>
    </row>
    <row r="1706">
      <c r="A1706" s="2" t="s">
        <v>275</v>
      </c>
      <c r="B1706" s="2" t="s">
        <v>92</v>
      </c>
      <c r="C1706" s="3" t="str">
        <f t="shared" ref="C1706:C1716" si="137">UPPER("lpb jateng 2022")</f>
        <v>LPB JATENG 2022</v>
      </c>
      <c r="D1706" s="3" t="s">
        <v>3045</v>
      </c>
      <c r="E1706" s="3" t="s">
        <v>3452</v>
      </c>
      <c r="F1706" s="3" t="s">
        <v>3453</v>
      </c>
      <c r="G1706" s="3">
        <v>2.0</v>
      </c>
      <c r="H1706" s="3" t="s">
        <v>19</v>
      </c>
      <c r="I1706" s="3" t="s">
        <v>18</v>
      </c>
      <c r="J1706" s="8">
        <v>10.0</v>
      </c>
      <c r="K1706" s="8">
        <v>10.0</v>
      </c>
      <c r="L1706" s="5" t="s">
        <v>20</v>
      </c>
    </row>
    <row r="1707">
      <c r="A1707" s="2" t="s">
        <v>275</v>
      </c>
      <c r="B1707" s="2" t="s">
        <v>92</v>
      </c>
      <c r="C1707" s="3" t="str">
        <f t="shared" si="137"/>
        <v>LPB JATENG 2022</v>
      </c>
      <c r="D1707" s="3" t="s">
        <v>3045</v>
      </c>
      <c r="E1707" s="3" t="s">
        <v>3454</v>
      </c>
      <c r="F1707" s="3" t="s">
        <v>3455</v>
      </c>
      <c r="G1707" s="3">
        <v>2.0</v>
      </c>
      <c r="H1707" s="3" t="s">
        <v>18</v>
      </c>
      <c r="I1707" s="3" t="s">
        <v>18</v>
      </c>
      <c r="J1707" s="8">
        <v>10.0</v>
      </c>
      <c r="K1707" s="8">
        <v>10.0</v>
      </c>
      <c r="L1707" s="5" t="s">
        <v>20</v>
      </c>
    </row>
    <row r="1708">
      <c r="A1708" s="2" t="s">
        <v>275</v>
      </c>
      <c r="B1708" s="2" t="s">
        <v>92</v>
      </c>
      <c r="C1708" s="3" t="str">
        <f t="shared" si="137"/>
        <v>LPB JATENG 2022</v>
      </c>
      <c r="D1708" s="3" t="s">
        <v>3045</v>
      </c>
      <c r="E1708" s="3" t="s">
        <v>3454</v>
      </c>
      <c r="F1708" s="3" t="s">
        <v>3456</v>
      </c>
      <c r="G1708" s="3">
        <v>2.0</v>
      </c>
      <c r="H1708" s="3" t="s">
        <v>18</v>
      </c>
      <c r="I1708" s="3" t="s">
        <v>18</v>
      </c>
      <c r="J1708" s="8">
        <v>10.0</v>
      </c>
      <c r="K1708" s="8">
        <v>10.0</v>
      </c>
      <c r="L1708" s="5" t="s">
        <v>20</v>
      </c>
    </row>
    <row r="1709">
      <c r="A1709" s="2" t="s">
        <v>275</v>
      </c>
      <c r="B1709" s="2" t="s">
        <v>92</v>
      </c>
      <c r="C1709" s="3" t="str">
        <f t="shared" si="137"/>
        <v>LPB JATENG 2022</v>
      </c>
      <c r="D1709" s="3" t="s">
        <v>3045</v>
      </c>
      <c r="E1709" s="3" t="s">
        <v>3457</v>
      </c>
      <c r="F1709" s="3" t="s">
        <v>3458</v>
      </c>
      <c r="G1709" s="3">
        <v>2.0</v>
      </c>
      <c r="H1709" s="3" t="s">
        <v>18</v>
      </c>
      <c r="I1709" s="3" t="s">
        <v>18</v>
      </c>
      <c r="J1709" s="8">
        <v>7.0</v>
      </c>
      <c r="K1709" s="8">
        <v>7.0</v>
      </c>
      <c r="L1709" s="5" t="s">
        <v>25</v>
      </c>
    </row>
    <row r="1710">
      <c r="A1710" s="2" t="s">
        <v>275</v>
      </c>
      <c r="B1710" s="2" t="s">
        <v>92</v>
      </c>
      <c r="C1710" s="3" t="str">
        <f t="shared" si="137"/>
        <v>LPB JATENG 2022</v>
      </c>
      <c r="D1710" s="3" t="s">
        <v>3045</v>
      </c>
      <c r="E1710" s="3" t="s">
        <v>3459</v>
      </c>
      <c r="F1710" s="3" t="s">
        <v>3460</v>
      </c>
      <c r="G1710" s="3">
        <v>2.0</v>
      </c>
      <c r="H1710" s="3" t="s">
        <v>18</v>
      </c>
      <c r="I1710" s="3" t="s">
        <v>18</v>
      </c>
      <c r="J1710" s="8">
        <v>7.0</v>
      </c>
      <c r="K1710" s="8">
        <v>7.0</v>
      </c>
      <c r="L1710" s="5" t="s">
        <v>25</v>
      </c>
    </row>
    <row r="1711">
      <c r="A1711" s="2" t="s">
        <v>275</v>
      </c>
      <c r="B1711" s="2" t="s">
        <v>92</v>
      </c>
      <c r="C1711" s="3" t="str">
        <f t="shared" si="137"/>
        <v>LPB JATENG 2022</v>
      </c>
      <c r="D1711" s="3" t="s">
        <v>3045</v>
      </c>
      <c r="E1711" s="3" t="s">
        <v>3461</v>
      </c>
      <c r="F1711" s="3" t="s">
        <v>3462</v>
      </c>
      <c r="G1711" s="3">
        <v>2.0</v>
      </c>
      <c r="H1711" s="3" t="s">
        <v>18</v>
      </c>
      <c r="I1711" s="3" t="s">
        <v>18</v>
      </c>
      <c r="J1711" s="8">
        <v>8.0</v>
      </c>
      <c r="K1711" s="8">
        <v>7.0</v>
      </c>
      <c r="L1711" s="5" t="s">
        <v>25</v>
      </c>
    </row>
    <row r="1712">
      <c r="A1712" s="2" t="s">
        <v>275</v>
      </c>
      <c r="B1712" s="2" t="s">
        <v>92</v>
      </c>
      <c r="C1712" s="3" t="str">
        <f t="shared" si="137"/>
        <v>LPB JATENG 2022</v>
      </c>
      <c r="D1712" s="3" t="s">
        <v>3045</v>
      </c>
      <c r="E1712" s="3" t="s">
        <v>3463</v>
      </c>
      <c r="F1712" s="3" t="s">
        <v>3464</v>
      </c>
      <c r="G1712" s="3">
        <v>2.0</v>
      </c>
      <c r="H1712" s="3" t="s">
        <v>19</v>
      </c>
      <c r="I1712" s="3" t="s">
        <v>19</v>
      </c>
      <c r="J1712" s="8">
        <v>8.0</v>
      </c>
      <c r="K1712" s="8">
        <v>8.0</v>
      </c>
      <c r="L1712" s="5" t="s">
        <v>25</v>
      </c>
    </row>
    <row r="1713">
      <c r="A1713" s="2" t="s">
        <v>275</v>
      </c>
      <c r="B1713" s="2" t="s">
        <v>92</v>
      </c>
      <c r="C1713" s="3" t="str">
        <f t="shared" si="137"/>
        <v>LPB JATENG 2022</v>
      </c>
      <c r="D1713" s="3" t="s">
        <v>3045</v>
      </c>
      <c r="E1713" s="3" t="s">
        <v>3465</v>
      </c>
      <c r="F1713" s="3" t="s">
        <v>3466</v>
      </c>
      <c r="G1713" s="3">
        <v>2.0</v>
      </c>
      <c r="H1713" s="3" t="s">
        <v>18</v>
      </c>
      <c r="I1713" s="3" t="s">
        <v>18</v>
      </c>
      <c r="J1713" s="8">
        <v>11.0</v>
      </c>
      <c r="K1713" s="8">
        <v>11.0</v>
      </c>
      <c r="L1713" s="5" t="s">
        <v>20</v>
      </c>
    </row>
    <row r="1714">
      <c r="A1714" s="2" t="s">
        <v>275</v>
      </c>
      <c r="B1714" s="2" t="s">
        <v>92</v>
      </c>
      <c r="C1714" s="3" t="str">
        <f t="shared" si="137"/>
        <v>LPB JATENG 2022</v>
      </c>
      <c r="D1714" s="3" t="s">
        <v>3045</v>
      </c>
      <c r="E1714" s="3" t="s">
        <v>3467</v>
      </c>
      <c r="F1714" s="3" t="s">
        <v>3468</v>
      </c>
      <c r="G1714" s="3">
        <v>2.0</v>
      </c>
      <c r="H1714" s="3" t="s">
        <v>18</v>
      </c>
      <c r="I1714" s="3" t="s">
        <v>19</v>
      </c>
      <c r="J1714" s="8">
        <v>11.0</v>
      </c>
      <c r="K1714" s="8">
        <v>11.0</v>
      </c>
      <c r="L1714" s="5" t="s">
        <v>20</v>
      </c>
    </row>
    <row r="1715">
      <c r="A1715" s="2" t="s">
        <v>275</v>
      </c>
      <c r="B1715" s="2" t="s">
        <v>92</v>
      </c>
      <c r="C1715" s="3" t="str">
        <f t="shared" si="137"/>
        <v>LPB JATENG 2022</v>
      </c>
      <c r="D1715" s="3" t="s">
        <v>3045</v>
      </c>
      <c r="E1715" s="3" t="s">
        <v>3469</v>
      </c>
      <c r="F1715" s="3" t="s">
        <v>3470</v>
      </c>
      <c r="G1715" s="3">
        <v>2.0</v>
      </c>
      <c r="H1715" s="3" t="s">
        <v>18</v>
      </c>
      <c r="I1715" s="3" t="s">
        <v>18</v>
      </c>
      <c r="J1715" s="8">
        <v>10.0</v>
      </c>
      <c r="K1715" s="8">
        <v>10.0</v>
      </c>
      <c r="L1715" s="5" t="s">
        <v>20</v>
      </c>
    </row>
    <row r="1716">
      <c r="A1716" s="2" t="s">
        <v>275</v>
      </c>
      <c r="B1716" s="2" t="s">
        <v>92</v>
      </c>
      <c r="C1716" s="3" t="str">
        <f t="shared" si="137"/>
        <v>LPB JATENG 2022</v>
      </c>
      <c r="D1716" s="3" t="s">
        <v>3045</v>
      </c>
      <c r="E1716" s="3" t="s">
        <v>3471</v>
      </c>
      <c r="F1716" s="3" t="s">
        <v>3472</v>
      </c>
      <c r="G1716" s="3">
        <v>2.0</v>
      </c>
      <c r="H1716" s="3" t="s">
        <v>19</v>
      </c>
      <c r="I1716" s="3" t="s">
        <v>19</v>
      </c>
      <c r="J1716" s="8">
        <v>11.0</v>
      </c>
      <c r="K1716" s="8">
        <v>11.0</v>
      </c>
      <c r="L1716" s="5" t="s">
        <v>20</v>
      </c>
    </row>
    <row r="1717">
      <c r="A1717" s="2" t="s">
        <v>275</v>
      </c>
      <c r="B1717" s="2" t="s">
        <v>114</v>
      </c>
      <c r="C1717" s="3" t="str">
        <f t="shared" ref="C1717:C1731" si="138">UPPER("lpb jatim 2022")</f>
        <v>LPB JATIM 2022</v>
      </c>
      <c r="D1717" s="3" t="s">
        <v>3045</v>
      </c>
      <c r="E1717" s="3" t="s">
        <v>3473</v>
      </c>
      <c r="F1717" s="3" t="s">
        <v>3474</v>
      </c>
      <c r="G1717" s="3">
        <v>1.0</v>
      </c>
      <c r="H1717" s="3" t="s">
        <v>18</v>
      </c>
      <c r="I1717" s="2"/>
      <c r="J1717" s="8">
        <v>7.0</v>
      </c>
      <c r="K1717" s="6"/>
      <c r="L1717" s="5" t="s">
        <v>25</v>
      </c>
    </row>
    <row r="1718">
      <c r="A1718" s="2" t="s">
        <v>275</v>
      </c>
      <c r="B1718" s="2" t="s">
        <v>114</v>
      </c>
      <c r="C1718" s="3" t="str">
        <f t="shared" si="138"/>
        <v>LPB JATIM 2022</v>
      </c>
      <c r="D1718" s="3" t="s">
        <v>3045</v>
      </c>
      <c r="E1718" s="3" t="s">
        <v>3475</v>
      </c>
      <c r="F1718" s="3" t="s">
        <v>3476</v>
      </c>
      <c r="G1718" s="3">
        <v>2.0</v>
      </c>
      <c r="H1718" s="3" t="s">
        <v>18</v>
      </c>
      <c r="I1718" s="3" t="s">
        <v>18</v>
      </c>
      <c r="J1718" s="8">
        <v>7.0</v>
      </c>
      <c r="K1718" s="8">
        <v>7.0</v>
      </c>
      <c r="L1718" s="5" t="s">
        <v>25</v>
      </c>
    </row>
    <row r="1719">
      <c r="A1719" s="2" t="s">
        <v>275</v>
      </c>
      <c r="B1719" s="2" t="s">
        <v>114</v>
      </c>
      <c r="C1719" s="3" t="str">
        <f t="shared" si="138"/>
        <v>LPB JATIM 2022</v>
      </c>
      <c r="D1719" s="3" t="s">
        <v>3045</v>
      </c>
      <c r="E1719" s="3" t="s">
        <v>3477</v>
      </c>
      <c r="F1719" s="3" t="s">
        <v>3478</v>
      </c>
      <c r="G1719" s="3">
        <v>2.0</v>
      </c>
      <c r="H1719" s="3" t="s">
        <v>18</v>
      </c>
      <c r="I1719" s="3" t="s">
        <v>18</v>
      </c>
      <c r="J1719" s="8">
        <v>11.0</v>
      </c>
      <c r="K1719" s="8">
        <v>11.0</v>
      </c>
      <c r="L1719" s="5" t="s">
        <v>20</v>
      </c>
    </row>
    <row r="1720">
      <c r="A1720" s="2" t="s">
        <v>275</v>
      </c>
      <c r="B1720" s="2" t="s">
        <v>114</v>
      </c>
      <c r="C1720" s="3" t="str">
        <f t="shared" si="138"/>
        <v>LPB JATIM 2022</v>
      </c>
      <c r="D1720" s="3" t="s">
        <v>3045</v>
      </c>
      <c r="E1720" s="3" t="s">
        <v>3479</v>
      </c>
      <c r="F1720" s="3" t="s">
        <v>3480</v>
      </c>
      <c r="G1720" s="3">
        <v>2.0</v>
      </c>
      <c r="H1720" s="3" t="s">
        <v>18</v>
      </c>
      <c r="I1720" s="3" t="s">
        <v>18</v>
      </c>
      <c r="J1720" s="8">
        <v>11.0</v>
      </c>
      <c r="K1720" s="8">
        <v>11.0</v>
      </c>
      <c r="L1720" s="5" t="s">
        <v>20</v>
      </c>
    </row>
    <row r="1721">
      <c r="A1721" s="2" t="s">
        <v>275</v>
      </c>
      <c r="B1721" s="2" t="s">
        <v>114</v>
      </c>
      <c r="C1721" s="3" t="str">
        <f t="shared" si="138"/>
        <v>LPB JATIM 2022</v>
      </c>
      <c r="D1721" s="3" t="s">
        <v>3045</v>
      </c>
      <c r="E1721" s="3" t="s">
        <v>3481</v>
      </c>
      <c r="F1721" s="3" t="s">
        <v>3482</v>
      </c>
      <c r="G1721" s="3">
        <v>2.0</v>
      </c>
      <c r="H1721" s="3" t="s">
        <v>18</v>
      </c>
      <c r="I1721" s="3" t="s">
        <v>18</v>
      </c>
      <c r="J1721" s="8">
        <v>8.0</v>
      </c>
      <c r="K1721" s="8">
        <v>8.0</v>
      </c>
      <c r="L1721" s="5" t="s">
        <v>25</v>
      </c>
    </row>
    <row r="1722">
      <c r="A1722" s="2" t="s">
        <v>275</v>
      </c>
      <c r="B1722" s="2" t="s">
        <v>114</v>
      </c>
      <c r="C1722" s="3" t="str">
        <f t="shared" si="138"/>
        <v>LPB JATIM 2022</v>
      </c>
      <c r="D1722" s="3" t="s">
        <v>3045</v>
      </c>
      <c r="E1722" s="3" t="s">
        <v>3483</v>
      </c>
      <c r="F1722" s="3" t="s">
        <v>3484</v>
      </c>
      <c r="G1722" s="3">
        <v>1.0</v>
      </c>
      <c r="H1722" s="3" t="s">
        <v>18</v>
      </c>
      <c r="I1722" s="2"/>
      <c r="J1722" s="8">
        <v>10.0</v>
      </c>
      <c r="K1722" s="6"/>
      <c r="L1722" s="5" t="s">
        <v>20</v>
      </c>
    </row>
    <row r="1723">
      <c r="A1723" s="2" t="s">
        <v>275</v>
      </c>
      <c r="B1723" s="2" t="s">
        <v>114</v>
      </c>
      <c r="C1723" s="3" t="str">
        <f t="shared" si="138"/>
        <v>LPB JATIM 2022</v>
      </c>
      <c r="D1723" s="3" t="s">
        <v>3045</v>
      </c>
      <c r="E1723" s="3" t="s">
        <v>3485</v>
      </c>
      <c r="F1723" s="3" t="s">
        <v>3486</v>
      </c>
      <c r="G1723" s="3">
        <v>2.0</v>
      </c>
      <c r="H1723" s="3" t="s">
        <v>18</v>
      </c>
      <c r="I1723" s="3" t="s">
        <v>19</v>
      </c>
      <c r="J1723" s="8">
        <v>9.0</v>
      </c>
      <c r="K1723" s="8">
        <v>11.0</v>
      </c>
      <c r="L1723" s="5" t="s">
        <v>25</v>
      </c>
    </row>
    <row r="1724">
      <c r="A1724" s="2" t="s">
        <v>275</v>
      </c>
      <c r="B1724" s="2" t="s">
        <v>114</v>
      </c>
      <c r="C1724" s="3" t="str">
        <f t="shared" si="138"/>
        <v>LPB JATIM 2022</v>
      </c>
      <c r="D1724" s="3" t="s">
        <v>3045</v>
      </c>
      <c r="E1724" s="3" t="s">
        <v>3487</v>
      </c>
      <c r="F1724" s="3" t="s">
        <v>3488</v>
      </c>
      <c r="G1724" s="3">
        <v>2.0</v>
      </c>
      <c r="H1724" s="3" t="s">
        <v>18</v>
      </c>
      <c r="I1724" s="3" t="s">
        <v>18</v>
      </c>
      <c r="J1724" s="8">
        <v>8.0</v>
      </c>
      <c r="K1724" s="8">
        <v>8.0</v>
      </c>
      <c r="L1724" s="5" t="s">
        <v>25</v>
      </c>
    </row>
    <row r="1725">
      <c r="A1725" s="2" t="s">
        <v>275</v>
      </c>
      <c r="B1725" s="2" t="s">
        <v>114</v>
      </c>
      <c r="C1725" s="3" t="str">
        <f t="shared" si="138"/>
        <v>LPB JATIM 2022</v>
      </c>
      <c r="D1725" s="3" t="s">
        <v>3045</v>
      </c>
      <c r="E1725" s="3" t="s">
        <v>3489</v>
      </c>
      <c r="F1725" s="3" t="s">
        <v>3490</v>
      </c>
      <c r="G1725" s="3">
        <v>2.0</v>
      </c>
      <c r="H1725" s="3" t="s">
        <v>18</v>
      </c>
      <c r="I1725" s="3" t="s">
        <v>19</v>
      </c>
      <c r="J1725" s="8">
        <v>8.0</v>
      </c>
      <c r="K1725" s="8">
        <v>7.0</v>
      </c>
      <c r="L1725" s="5" t="s">
        <v>25</v>
      </c>
    </row>
    <row r="1726">
      <c r="A1726" s="2" t="s">
        <v>275</v>
      </c>
      <c r="B1726" s="2" t="s">
        <v>114</v>
      </c>
      <c r="C1726" s="3" t="str">
        <f t="shared" si="138"/>
        <v>LPB JATIM 2022</v>
      </c>
      <c r="D1726" s="3" t="s">
        <v>3045</v>
      </c>
      <c r="E1726" s="3" t="s">
        <v>3491</v>
      </c>
      <c r="F1726" s="3" t="s">
        <v>3492</v>
      </c>
      <c r="G1726" s="3">
        <v>2.0</v>
      </c>
      <c r="H1726" s="3" t="s">
        <v>18</v>
      </c>
      <c r="I1726" s="3" t="s">
        <v>18</v>
      </c>
      <c r="J1726" s="8">
        <v>7.0</v>
      </c>
      <c r="K1726" s="8">
        <v>7.0</v>
      </c>
      <c r="L1726" s="5" t="s">
        <v>25</v>
      </c>
    </row>
    <row r="1727">
      <c r="A1727" s="2" t="s">
        <v>275</v>
      </c>
      <c r="B1727" s="2" t="s">
        <v>114</v>
      </c>
      <c r="C1727" s="3" t="str">
        <f t="shared" si="138"/>
        <v>LPB JATIM 2022</v>
      </c>
      <c r="D1727" s="3" t="s">
        <v>3045</v>
      </c>
      <c r="E1727" s="3" t="s">
        <v>3493</v>
      </c>
      <c r="F1727" s="3" t="s">
        <v>3494</v>
      </c>
      <c r="G1727" s="3">
        <v>2.0</v>
      </c>
      <c r="H1727" s="3" t="s">
        <v>18</v>
      </c>
      <c r="I1727" s="3" t="s">
        <v>18</v>
      </c>
      <c r="J1727" s="8">
        <v>10.0</v>
      </c>
      <c r="K1727" s="8">
        <v>10.0</v>
      </c>
      <c r="L1727" s="5" t="s">
        <v>20</v>
      </c>
    </row>
    <row r="1728">
      <c r="A1728" s="2" t="s">
        <v>275</v>
      </c>
      <c r="B1728" s="2" t="s">
        <v>114</v>
      </c>
      <c r="C1728" s="3" t="str">
        <f t="shared" si="138"/>
        <v>LPB JATIM 2022</v>
      </c>
      <c r="D1728" s="3" t="s">
        <v>3045</v>
      </c>
      <c r="E1728" s="3" t="s">
        <v>3495</v>
      </c>
      <c r="F1728" s="3" t="s">
        <v>3496</v>
      </c>
      <c r="G1728" s="3">
        <v>2.0</v>
      </c>
      <c r="H1728" s="3" t="s">
        <v>19</v>
      </c>
      <c r="I1728" s="3" t="s">
        <v>18</v>
      </c>
      <c r="J1728" s="8">
        <v>9.0</v>
      </c>
      <c r="K1728" s="8">
        <v>9.0</v>
      </c>
      <c r="L1728" s="5" t="s">
        <v>25</v>
      </c>
    </row>
    <row r="1729">
      <c r="A1729" s="2" t="s">
        <v>275</v>
      </c>
      <c r="B1729" s="2" t="s">
        <v>114</v>
      </c>
      <c r="C1729" s="3" t="str">
        <f t="shared" si="138"/>
        <v>LPB JATIM 2022</v>
      </c>
      <c r="D1729" s="3" t="s">
        <v>3045</v>
      </c>
      <c r="E1729" s="3" t="s">
        <v>3497</v>
      </c>
      <c r="F1729" s="3" t="s">
        <v>3498</v>
      </c>
      <c r="G1729" s="3">
        <v>1.0</v>
      </c>
      <c r="H1729" s="3" t="s">
        <v>18</v>
      </c>
      <c r="I1729" s="2"/>
      <c r="J1729" s="8">
        <v>8.0</v>
      </c>
      <c r="K1729" s="6"/>
      <c r="L1729" s="5" t="s">
        <v>25</v>
      </c>
    </row>
    <row r="1730">
      <c r="A1730" s="2" t="s">
        <v>275</v>
      </c>
      <c r="B1730" s="2" t="s">
        <v>114</v>
      </c>
      <c r="C1730" s="3" t="str">
        <f t="shared" si="138"/>
        <v>LPB JATIM 2022</v>
      </c>
      <c r="D1730" s="3" t="s">
        <v>3045</v>
      </c>
      <c r="E1730" s="3" t="s">
        <v>3499</v>
      </c>
      <c r="F1730" s="3" t="s">
        <v>3500</v>
      </c>
      <c r="G1730" s="3">
        <v>1.0</v>
      </c>
      <c r="H1730" s="3" t="s">
        <v>18</v>
      </c>
      <c r="I1730" s="2"/>
      <c r="J1730" s="8">
        <v>10.0</v>
      </c>
      <c r="K1730" s="6"/>
      <c r="L1730" s="5" t="s">
        <v>20</v>
      </c>
    </row>
    <row r="1731">
      <c r="A1731" s="2" t="s">
        <v>275</v>
      </c>
      <c r="B1731" s="2" t="s">
        <v>114</v>
      </c>
      <c r="C1731" s="3" t="str">
        <f t="shared" si="138"/>
        <v>LPB JATIM 2022</v>
      </c>
      <c r="D1731" s="3" t="s">
        <v>3045</v>
      </c>
      <c r="E1731" s="3" t="s">
        <v>3501</v>
      </c>
      <c r="F1731" s="3" t="s">
        <v>3502</v>
      </c>
      <c r="G1731" s="3">
        <v>2.0</v>
      </c>
      <c r="H1731" s="3" t="s">
        <v>18</v>
      </c>
      <c r="I1731" s="3" t="s">
        <v>18</v>
      </c>
      <c r="J1731" s="8">
        <v>7.0</v>
      </c>
      <c r="K1731" s="8">
        <v>7.0</v>
      </c>
      <c r="L1731" s="5" t="s">
        <v>25</v>
      </c>
    </row>
    <row r="1732">
      <c r="A1732" s="2" t="s">
        <v>275</v>
      </c>
      <c r="B1732" s="2" t="s">
        <v>132</v>
      </c>
      <c r="C1732" s="3" t="str">
        <f t="shared" ref="C1732:C1737" si="139">UPPER("lpb kalteng 2022")</f>
        <v>LPB KALTENG 2022</v>
      </c>
      <c r="D1732" s="3" t="s">
        <v>3045</v>
      </c>
      <c r="E1732" s="3" t="s">
        <v>3503</v>
      </c>
      <c r="F1732" s="3" t="s">
        <v>3504</v>
      </c>
      <c r="G1732" s="3">
        <v>2.0</v>
      </c>
      <c r="H1732" s="3" t="s">
        <v>18</v>
      </c>
      <c r="I1732" s="3" t="s">
        <v>18</v>
      </c>
      <c r="J1732" s="8">
        <v>10.0</v>
      </c>
      <c r="K1732" s="8">
        <v>10.0</v>
      </c>
      <c r="L1732" s="5" t="s">
        <v>20</v>
      </c>
    </row>
    <row r="1733">
      <c r="A1733" s="2" t="s">
        <v>275</v>
      </c>
      <c r="B1733" s="2" t="s">
        <v>132</v>
      </c>
      <c r="C1733" s="3" t="str">
        <f t="shared" si="139"/>
        <v>LPB KALTENG 2022</v>
      </c>
      <c r="D1733" s="3" t="s">
        <v>3045</v>
      </c>
      <c r="E1733" s="3" t="s">
        <v>3505</v>
      </c>
      <c r="F1733" s="3" t="s">
        <v>3506</v>
      </c>
      <c r="G1733" s="3">
        <v>2.0</v>
      </c>
      <c r="H1733" s="3" t="s">
        <v>18</v>
      </c>
      <c r="I1733" s="3" t="s">
        <v>18</v>
      </c>
      <c r="J1733" s="8">
        <v>10.0</v>
      </c>
      <c r="K1733" s="8">
        <v>10.0</v>
      </c>
      <c r="L1733" s="5" t="s">
        <v>20</v>
      </c>
    </row>
    <row r="1734">
      <c r="A1734" s="2" t="s">
        <v>275</v>
      </c>
      <c r="B1734" s="2" t="s">
        <v>132</v>
      </c>
      <c r="C1734" s="3" t="str">
        <f t="shared" si="139"/>
        <v>LPB KALTENG 2022</v>
      </c>
      <c r="D1734" s="3" t="s">
        <v>3045</v>
      </c>
      <c r="E1734" s="3" t="s">
        <v>3507</v>
      </c>
      <c r="F1734" s="3" t="s">
        <v>3508</v>
      </c>
      <c r="G1734" s="3">
        <v>2.0</v>
      </c>
      <c r="H1734" s="3" t="s">
        <v>18</v>
      </c>
      <c r="I1734" s="3" t="s">
        <v>18</v>
      </c>
      <c r="J1734" s="8">
        <v>10.0</v>
      </c>
      <c r="K1734" s="8">
        <v>10.0</v>
      </c>
      <c r="L1734" s="5" t="s">
        <v>20</v>
      </c>
    </row>
    <row r="1735">
      <c r="A1735" s="2" t="s">
        <v>275</v>
      </c>
      <c r="B1735" s="2" t="s">
        <v>132</v>
      </c>
      <c r="C1735" s="3" t="str">
        <f t="shared" si="139"/>
        <v>LPB KALTENG 2022</v>
      </c>
      <c r="D1735" s="3" t="s">
        <v>3045</v>
      </c>
      <c r="E1735" s="3" t="s">
        <v>3509</v>
      </c>
      <c r="F1735" s="3" t="s">
        <v>3510</v>
      </c>
      <c r="G1735" s="3">
        <v>2.0</v>
      </c>
      <c r="H1735" s="3" t="s">
        <v>19</v>
      </c>
      <c r="I1735" s="3" t="s">
        <v>19</v>
      </c>
      <c r="J1735" s="8">
        <v>8.0</v>
      </c>
      <c r="K1735" s="8">
        <v>8.0</v>
      </c>
      <c r="L1735" s="5" t="s">
        <v>25</v>
      </c>
    </row>
    <row r="1736">
      <c r="A1736" s="2" t="s">
        <v>275</v>
      </c>
      <c r="B1736" s="2" t="s">
        <v>132</v>
      </c>
      <c r="C1736" s="3" t="str">
        <f t="shared" si="139"/>
        <v>LPB KALTENG 2022</v>
      </c>
      <c r="D1736" s="3" t="s">
        <v>3045</v>
      </c>
      <c r="E1736" s="3" t="s">
        <v>3511</v>
      </c>
      <c r="F1736" s="3" t="s">
        <v>3512</v>
      </c>
      <c r="G1736" s="3">
        <v>1.0</v>
      </c>
      <c r="H1736" s="3" t="s">
        <v>18</v>
      </c>
      <c r="I1736" s="2"/>
      <c r="J1736" s="8">
        <v>10.0</v>
      </c>
      <c r="K1736" s="6"/>
      <c r="L1736" s="5" t="s">
        <v>20</v>
      </c>
    </row>
    <row r="1737">
      <c r="A1737" s="2" t="s">
        <v>275</v>
      </c>
      <c r="B1737" s="2" t="s">
        <v>132</v>
      </c>
      <c r="C1737" s="3" t="str">
        <f t="shared" si="139"/>
        <v>LPB KALTENG 2022</v>
      </c>
      <c r="D1737" s="3" t="s">
        <v>3045</v>
      </c>
      <c r="E1737" s="3" t="s">
        <v>3513</v>
      </c>
      <c r="F1737" s="3" t="s">
        <v>3514</v>
      </c>
      <c r="G1737" s="3">
        <v>2.0</v>
      </c>
      <c r="H1737" s="3" t="s">
        <v>18</v>
      </c>
      <c r="I1737" s="3" t="s">
        <v>18</v>
      </c>
      <c r="J1737" s="8">
        <v>10.0</v>
      </c>
      <c r="K1737" s="8">
        <v>10.0</v>
      </c>
      <c r="L1737" s="5" t="s">
        <v>20</v>
      </c>
    </row>
    <row r="1738">
      <c r="A1738" s="2" t="s">
        <v>275</v>
      </c>
      <c r="B1738" s="2" t="s">
        <v>162</v>
      </c>
      <c r="C1738" s="3" t="str">
        <f>UPPER("lpb nusantara 2022")</f>
        <v>LPB NUSANTARA 2022</v>
      </c>
      <c r="D1738" s="3" t="s">
        <v>3045</v>
      </c>
      <c r="E1738" s="3" t="s">
        <v>3515</v>
      </c>
      <c r="F1738" s="3" t="s">
        <v>3516</v>
      </c>
      <c r="G1738" s="3">
        <v>2.0</v>
      </c>
      <c r="H1738" s="3" t="s">
        <v>19</v>
      </c>
      <c r="I1738" s="3" t="s">
        <v>18</v>
      </c>
      <c r="J1738" s="8">
        <v>11.0</v>
      </c>
      <c r="K1738" s="8">
        <v>10.0</v>
      </c>
      <c r="L1738" s="5" t="s">
        <v>20</v>
      </c>
    </row>
    <row r="1739">
      <c r="A1739" s="2" t="s">
        <v>275</v>
      </c>
      <c r="B1739" s="2" t="s">
        <v>504</v>
      </c>
      <c r="C1739" s="3" t="str">
        <f t="shared" ref="C1739:C1740" si="140">UPPER("lpb sulsel 2022")</f>
        <v>LPB SULSEL 2022</v>
      </c>
      <c r="D1739" s="3" t="s">
        <v>3045</v>
      </c>
      <c r="E1739" s="3" t="s">
        <v>3517</v>
      </c>
      <c r="F1739" s="3" t="s">
        <v>3518</v>
      </c>
      <c r="G1739" s="3">
        <v>2.0</v>
      </c>
      <c r="H1739" s="3" t="s">
        <v>18</v>
      </c>
      <c r="I1739" s="3" t="s">
        <v>18</v>
      </c>
      <c r="J1739" s="8">
        <v>11.0</v>
      </c>
      <c r="K1739" s="8">
        <v>10.0</v>
      </c>
      <c r="L1739" s="5" t="s">
        <v>20</v>
      </c>
    </row>
    <row r="1740">
      <c r="A1740" s="2" t="s">
        <v>275</v>
      </c>
      <c r="B1740" s="2" t="s">
        <v>504</v>
      </c>
      <c r="C1740" s="3" t="str">
        <f t="shared" si="140"/>
        <v>LPB SULSEL 2022</v>
      </c>
      <c r="D1740" s="3" t="s">
        <v>3045</v>
      </c>
      <c r="E1740" s="3" t="s">
        <v>3519</v>
      </c>
      <c r="F1740" s="3" t="s">
        <v>3520</v>
      </c>
      <c r="G1740" s="3">
        <v>2.0</v>
      </c>
      <c r="H1740" s="3" t="s">
        <v>18</v>
      </c>
      <c r="I1740" s="3" t="s">
        <v>18</v>
      </c>
      <c r="J1740" s="8">
        <v>11.0</v>
      </c>
      <c r="K1740" s="8">
        <v>11.0</v>
      </c>
      <c r="L1740" s="5" t="s">
        <v>20</v>
      </c>
    </row>
    <row r="1741">
      <c r="A1741" s="2" t="s">
        <v>275</v>
      </c>
      <c r="B1741" s="2" t="s">
        <v>246</v>
      </c>
      <c r="C1741" s="3" t="str">
        <f>UPPER("lpb sumbar 2022")</f>
        <v>LPB SUMBAR 2022</v>
      </c>
      <c r="D1741" s="3" t="s">
        <v>3045</v>
      </c>
      <c r="E1741" s="3" t="s">
        <v>3521</v>
      </c>
      <c r="F1741" s="3" t="s">
        <v>3522</v>
      </c>
      <c r="G1741" s="3">
        <v>2.0</v>
      </c>
      <c r="H1741" s="3" t="s">
        <v>18</v>
      </c>
      <c r="I1741" s="3" t="s">
        <v>18</v>
      </c>
      <c r="J1741" s="8">
        <v>11.0</v>
      </c>
      <c r="K1741" s="8">
        <v>11.0</v>
      </c>
      <c r="L1741" s="5" t="s">
        <v>20</v>
      </c>
    </row>
    <row r="1742">
      <c r="A1742" s="2" t="s">
        <v>275</v>
      </c>
      <c r="B1742" s="2" t="s">
        <v>178</v>
      </c>
      <c r="C1742" s="3" t="str">
        <f t="shared" ref="C1742:C1753" si="141">UPPER("lpb sumsel 2022")</f>
        <v>LPB SUMSEL 2022</v>
      </c>
      <c r="D1742" s="3" t="s">
        <v>3045</v>
      </c>
      <c r="E1742" s="3" t="s">
        <v>3523</v>
      </c>
      <c r="F1742" s="3" t="s">
        <v>3524</v>
      </c>
      <c r="G1742" s="3">
        <v>2.0</v>
      </c>
      <c r="H1742" s="3" t="s">
        <v>18</v>
      </c>
      <c r="I1742" s="3" t="s">
        <v>18</v>
      </c>
      <c r="J1742" s="8">
        <v>10.0</v>
      </c>
      <c r="K1742" s="8">
        <v>10.0</v>
      </c>
      <c r="L1742" s="5" t="s">
        <v>20</v>
      </c>
    </row>
    <row r="1743">
      <c r="A1743" s="2" t="s">
        <v>275</v>
      </c>
      <c r="B1743" s="2" t="s">
        <v>178</v>
      </c>
      <c r="C1743" s="3" t="str">
        <f t="shared" si="141"/>
        <v>LPB SUMSEL 2022</v>
      </c>
      <c r="D1743" s="3" t="s">
        <v>3045</v>
      </c>
      <c r="E1743" s="3" t="s">
        <v>3525</v>
      </c>
      <c r="F1743" s="3" t="s">
        <v>3526</v>
      </c>
      <c r="G1743" s="3">
        <v>2.0</v>
      </c>
      <c r="H1743" s="3" t="s">
        <v>18</v>
      </c>
      <c r="I1743" s="3" t="s">
        <v>18</v>
      </c>
      <c r="J1743" s="8">
        <v>10.0</v>
      </c>
      <c r="K1743" s="8">
        <v>10.0</v>
      </c>
      <c r="L1743" s="5" t="s">
        <v>20</v>
      </c>
    </row>
    <row r="1744">
      <c r="A1744" s="2" t="s">
        <v>275</v>
      </c>
      <c r="B1744" s="2" t="s">
        <v>178</v>
      </c>
      <c r="C1744" s="3" t="str">
        <f t="shared" si="141"/>
        <v>LPB SUMSEL 2022</v>
      </c>
      <c r="D1744" s="3" t="s">
        <v>3045</v>
      </c>
      <c r="E1744" s="3" t="s">
        <v>3523</v>
      </c>
      <c r="F1744" s="3" t="s">
        <v>3527</v>
      </c>
      <c r="G1744" s="3">
        <v>2.0</v>
      </c>
      <c r="H1744" s="3" t="s">
        <v>18</v>
      </c>
      <c r="I1744" s="3" t="s">
        <v>18</v>
      </c>
      <c r="J1744" s="8">
        <v>10.0</v>
      </c>
      <c r="K1744" s="8">
        <v>10.0</v>
      </c>
      <c r="L1744" s="5" t="s">
        <v>20</v>
      </c>
    </row>
    <row r="1745">
      <c r="A1745" s="2" t="s">
        <v>275</v>
      </c>
      <c r="B1745" s="2" t="s">
        <v>178</v>
      </c>
      <c r="C1745" s="3" t="str">
        <f t="shared" si="141"/>
        <v>LPB SUMSEL 2022</v>
      </c>
      <c r="D1745" s="3" t="s">
        <v>3045</v>
      </c>
      <c r="E1745" s="3" t="s">
        <v>3528</v>
      </c>
      <c r="F1745" s="3" t="s">
        <v>3529</v>
      </c>
      <c r="G1745" s="3">
        <v>2.0</v>
      </c>
      <c r="H1745" s="3" t="s">
        <v>18</v>
      </c>
      <c r="I1745" s="3" t="s">
        <v>18</v>
      </c>
      <c r="J1745" s="8">
        <v>10.0</v>
      </c>
      <c r="K1745" s="8">
        <v>10.0</v>
      </c>
      <c r="L1745" s="5" t="s">
        <v>20</v>
      </c>
    </row>
    <row r="1746">
      <c r="A1746" s="2" t="s">
        <v>275</v>
      </c>
      <c r="B1746" s="2" t="s">
        <v>178</v>
      </c>
      <c r="C1746" s="3" t="str">
        <f t="shared" si="141"/>
        <v>LPB SUMSEL 2022</v>
      </c>
      <c r="D1746" s="3" t="s">
        <v>3045</v>
      </c>
      <c r="E1746" s="3" t="s">
        <v>3530</v>
      </c>
      <c r="F1746" s="3" t="s">
        <v>3531</v>
      </c>
      <c r="G1746" s="3">
        <v>2.0</v>
      </c>
      <c r="H1746" s="3" t="s">
        <v>18</v>
      </c>
      <c r="I1746" s="3" t="s">
        <v>19</v>
      </c>
      <c r="J1746" s="8">
        <v>8.0</v>
      </c>
      <c r="K1746" s="8">
        <v>8.0</v>
      </c>
      <c r="L1746" s="5" t="s">
        <v>25</v>
      </c>
    </row>
    <row r="1747">
      <c r="A1747" s="2" t="s">
        <v>275</v>
      </c>
      <c r="B1747" s="2" t="s">
        <v>178</v>
      </c>
      <c r="C1747" s="3" t="str">
        <f t="shared" si="141"/>
        <v>LPB SUMSEL 2022</v>
      </c>
      <c r="D1747" s="3" t="s">
        <v>3045</v>
      </c>
      <c r="E1747" s="3" t="s">
        <v>3532</v>
      </c>
      <c r="F1747" s="3" t="s">
        <v>3533</v>
      </c>
      <c r="G1747" s="3">
        <v>2.0</v>
      </c>
      <c r="H1747" s="3" t="s">
        <v>18</v>
      </c>
      <c r="I1747" s="3" t="s">
        <v>18</v>
      </c>
      <c r="J1747" s="8">
        <v>8.0</v>
      </c>
      <c r="K1747" s="8">
        <v>8.0</v>
      </c>
      <c r="L1747" s="5" t="s">
        <v>25</v>
      </c>
    </row>
    <row r="1748">
      <c r="A1748" s="2" t="s">
        <v>275</v>
      </c>
      <c r="B1748" s="2" t="s">
        <v>178</v>
      </c>
      <c r="C1748" s="3" t="str">
        <f t="shared" si="141"/>
        <v>LPB SUMSEL 2022</v>
      </c>
      <c r="D1748" s="3" t="s">
        <v>3045</v>
      </c>
      <c r="E1748" s="3" t="s">
        <v>3534</v>
      </c>
      <c r="F1748" s="3" t="s">
        <v>3535</v>
      </c>
      <c r="G1748" s="3">
        <v>2.0</v>
      </c>
      <c r="H1748" s="3" t="s">
        <v>18</v>
      </c>
      <c r="I1748" s="3" t="s">
        <v>18</v>
      </c>
      <c r="J1748" s="8">
        <v>11.0</v>
      </c>
      <c r="K1748" s="8">
        <v>11.0</v>
      </c>
      <c r="L1748" s="5" t="s">
        <v>20</v>
      </c>
    </row>
    <row r="1749">
      <c r="A1749" s="2" t="s">
        <v>275</v>
      </c>
      <c r="B1749" s="2" t="s">
        <v>178</v>
      </c>
      <c r="C1749" s="3" t="str">
        <f t="shared" si="141"/>
        <v>LPB SUMSEL 2022</v>
      </c>
      <c r="D1749" s="3" t="s">
        <v>3045</v>
      </c>
      <c r="E1749" s="3" t="s">
        <v>3536</v>
      </c>
      <c r="F1749" s="3" t="s">
        <v>3537</v>
      </c>
      <c r="G1749" s="3">
        <v>2.0</v>
      </c>
      <c r="H1749" s="3" t="s">
        <v>19</v>
      </c>
      <c r="I1749" s="3" t="s">
        <v>18</v>
      </c>
      <c r="J1749" s="8">
        <v>11.0</v>
      </c>
      <c r="K1749" s="8">
        <v>10.0</v>
      </c>
      <c r="L1749" s="5" t="s">
        <v>20</v>
      </c>
    </row>
    <row r="1750">
      <c r="A1750" s="2" t="s">
        <v>275</v>
      </c>
      <c r="B1750" s="2" t="s">
        <v>178</v>
      </c>
      <c r="C1750" s="3" t="str">
        <f t="shared" si="141"/>
        <v>LPB SUMSEL 2022</v>
      </c>
      <c r="D1750" s="3" t="s">
        <v>3045</v>
      </c>
      <c r="E1750" s="3" t="s">
        <v>3538</v>
      </c>
      <c r="F1750" s="3" t="s">
        <v>3539</v>
      </c>
      <c r="G1750" s="3">
        <v>2.0</v>
      </c>
      <c r="H1750" s="3" t="s">
        <v>18</v>
      </c>
      <c r="I1750" s="3" t="s">
        <v>18</v>
      </c>
      <c r="J1750" s="8">
        <v>10.0</v>
      </c>
      <c r="K1750" s="8">
        <v>10.0</v>
      </c>
      <c r="L1750" s="5" t="s">
        <v>20</v>
      </c>
    </row>
    <row r="1751">
      <c r="A1751" s="2" t="s">
        <v>275</v>
      </c>
      <c r="B1751" s="2" t="s">
        <v>178</v>
      </c>
      <c r="C1751" s="3" t="str">
        <f t="shared" si="141"/>
        <v>LPB SUMSEL 2022</v>
      </c>
      <c r="D1751" s="3" t="s">
        <v>3045</v>
      </c>
      <c r="E1751" s="3" t="s">
        <v>3540</v>
      </c>
      <c r="F1751" s="3" t="s">
        <v>3541</v>
      </c>
      <c r="G1751" s="3">
        <v>2.0</v>
      </c>
      <c r="H1751" s="3" t="s">
        <v>18</v>
      </c>
      <c r="I1751" s="3" t="s">
        <v>18</v>
      </c>
      <c r="J1751" s="8">
        <v>11.0</v>
      </c>
      <c r="K1751" s="8">
        <v>11.0</v>
      </c>
      <c r="L1751" s="5" t="s">
        <v>20</v>
      </c>
    </row>
    <row r="1752">
      <c r="A1752" s="2" t="s">
        <v>275</v>
      </c>
      <c r="B1752" s="2" t="s">
        <v>178</v>
      </c>
      <c r="C1752" s="3" t="str">
        <f t="shared" si="141"/>
        <v>LPB SUMSEL 2022</v>
      </c>
      <c r="D1752" s="3" t="s">
        <v>3045</v>
      </c>
      <c r="E1752" s="3" t="s">
        <v>3542</v>
      </c>
      <c r="F1752" s="3" t="s">
        <v>3543</v>
      </c>
      <c r="G1752" s="3">
        <v>2.0</v>
      </c>
      <c r="H1752" s="3" t="s">
        <v>19</v>
      </c>
      <c r="I1752" s="3" t="s">
        <v>18</v>
      </c>
      <c r="J1752" s="8">
        <v>11.0</v>
      </c>
      <c r="K1752" s="8">
        <v>11.0</v>
      </c>
      <c r="L1752" s="5" t="s">
        <v>20</v>
      </c>
    </row>
    <row r="1753">
      <c r="A1753" s="2" t="s">
        <v>275</v>
      </c>
      <c r="B1753" s="2" t="s">
        <v>178</v>
      </c>
      <c r="C1753" s="3" t="str">
        <f t="shared" si="141"/>
        <v>LPB SUMSEL 2022</v>
      </c>
      <c r="D1753" s="3" t="s">
        <v>3045</v>
      </c>
      <c r="E1753" s="3" t="s">
        <v>3544</v>
      </c>
      <c r="F1753" s="3" t="s">
        <v>3545</v>
      </c>
      <c r="G1753" s="3">
        <v>2.0</v>
      </c>
      <c r="H1753" s="3" t="s">
        <v>18</v>
      </c>
      <c r="I1753" s="3" t="s">
        <v>18</v>
      </c>
      <c r="J1753" s="8">
        <v>10.0</v>
      </c>
      <c r="K1753" s="8">
        <v>10.0</v>
      </c>
      <c r="L1753" s="5" t="s">
        <v>20</v>
      </c>
    </row>
    <row r="1754">
      <c r="A1754" s="2" t="s">
        <v>275</v>
      </c>
      <c r="B1754" s="2" t="s">
        <v>265</v>
      </c>
      <c r="C1754" s="3" t="str">
        <f t="shared" ref="C1754:C1761" si="142">UPPER("lpb sumut 2022")</f>
        <v>LPB SUMUT 2022</v>
      </c>
      <c r="D1754" s="3" t="s">
        <v>3045</v>
      </c>
      <c r="E1754" s="3" t="s">
        <v>3546</v>
      </c>
      <c r="F1754" s="3" t="s">
        <v>3547</v>
      </c>
      <c r="G1754" s="3">
        <v>1.0</v>
      </c>
      <c r="H1754" s="3" t="s">
        <v>18</v>
      </c>
      <c r="I1754" s="2"/>
      <c r="J1754" s="8">
        <v>9.0</v>
      </c>
      <c r="K1754" s="6"/>
      <c r="L1754" s="5" t="s">
        <v>25</v>
      </c>
    </row>
    <row r="1755">
      <c r="A1755" s="2" t="s">
        <v>275</v>
      </c>
      <c r="B1755" s="2" t="s">
        <v>265</v>
      </c>
      <c r="C1755" s="3" t="str">
        <f t="shared" si="142"/>
        <v>LPB SUMUT 2022</v>
      </c>
      <c r="D1755" s="3" t="s">
        <v>3045</v>
      </c>
      <c r="E1755" s="3" t="s">
        <v>3548</v>
      </c>
      <c r="F1755" s="3" t="s">
        <v>3549</v>
      </c>
      <c r="G1755" s="3">
        <v>1.0</v>
      </c>
      <c r="H1755" s="3" t="s">
        <v>18</v>
      </c>
      <c r="I1755" s="2"/>
      <c r="J1755" s="8">
        <v>11.0</v>
      </c>
      <c r="K1755" s="6"/>
      <c r="L1755" s="5" t="s">
        <v>20</v>
      </c>
    </row>
    <row r="1756">
      <c r="A1756" s="2" t="s">
        <v>275</v>
      </c>
      <c r="B1756" s="2" t="s">
        <v>265</v>
      </c>
      <c r="C1756" s="3" t="str">
        <f t="shared" si="142"/>
        <v>LPB SUMUT 2022</v>
      </c>
      <c r="D1756" s="3" t="s">
        <v>3045</v>
      </c>
      <c r="E1756" s="3" t="s">
        <v>3550</v>
      </c>
      <c r="F1756" s="3" t="s">
        <v>3551</v>
      </c>
      <c r="G1756" s="3">
        <v>2.0</v>
      </c>
      <c r="H1756" s="3" t="s">
        <v>19</v>
      </c>
      <c r="I1756" s="3" t="s">
        <v>18</v>
      </c>
      <c r="J1756" s="8">
        <v>7.0</v>
      </c>
      <c r="K1756" s="8">
        <v>7.0</v>
      </c>
      <c r="L1756" s="5" t="s">
        <v>25</v>
      </c>
    </row>
    <row r="1757">
      <c r="A1757" s="2" t="s">
        <v>275</v>
      </c>
      <c r="B1757" s="2" t="s">
        <v>265</v>
      </c>
      <c r="C1757" s="3" t="str">
        <f t="shared" si="142"/>
        <v>LPB SUMUT 2022</v>
      </c>
      <c r="D1757" s="3" t="s">
        <v>3045</v>
      </c>
      <c r="E1757" s="3" t="s">
        <v>3552</v>
      </c>
      <c r="F1757" s="3" t="s">
        <v>3553</v>
      </c>
      <c r="G1757" s="3">
        <v>2.0</v>
      </c>
      <c r="H1757" s="3" t="s">
        <v>19</v>
      </c>
      <c r="I1757" s="3" t="s">
        <v>18</v>
      </c>
      <c r="J1757" s="8">
        <v>7.0</v>
      </c>
      <c r="K1757" s="8">
        <v>8.0</v>
      </c>
      <c r="L1757" s="5" t="s">
        <v>25</v>
      </c>
    </row>
    <row r="1758">
      <c r="A1758" s="2" t="s">
        <v>275</v>
      </c>
      <c r="B1758" s="2" t="s">
        <v>265</v>
      </c>
      <c r="C1758" s="3" t="str">
        <f t="shared" si="142"/>
        <v>LPB SUMUT 2022</v>
      </c>
      <c r="D1758" s="3" t="s">
        <v>3045</v>
      </c>
      <c r="E1758" s="3" t="s">
        <v>3554</v>
      </c>
      <c r="F1758" s="3" t="s">
        <v>3555</v>
      </c>
      <c r="G1758" s="3">
        <v>2.0</v>
      </c>
      <c r="H1758" s="3" t="s">
        <v>18</v>
      </c>
      <c r="I1758" s="3" t="s">
        <v>19</v>
      </c>
      <c r="J1758" s="8">
        <v>10.0</v>
      </c>
      <c r="K1758" s="8">
        <v>10.0</v>
      </c>
      <c r="L1758" s="5" t="s">
        <v>20</v>
      </c>
    </row>
    <row r="1759">
      <c r="A1759" s="2" t="s">
        <v>275</v>
      </c>
      <c r="B1759" s="2" t="s">
        <v>265</v>
      </c>
      <c r="C1759" s="3" t="str">
        <f t="shared" si="142"/>
        <v>LPB SUMUT 2022</v>
      </c>
      <c r="D1759" s="3" t="s">
        <v>3045</v>
      </c>
      <c r="E1759" s="3" t="s">
        <v>3556</v>
      </c>
      <c r="F1759" s="3" t="s">
        <v>3557</v>
      </c>
      <c r="G1759" s="3">
        <v>2.0</v>
      </c>
      <c r="H1759" s="3" t="s">
        <v>18</v>
      </c>
      <c r="I1759" s="3" t="s">
        <v>19</v>
      </c>
      <c r="J1759" s="8">
        <v>10.0</v>
      </c>
      <c r="K1759" s="8">
        <v>10.0</v>
      </c>
      <c r="L1759" s="5" t="s">
        <v>20</v>
      </c>
    </row>
    <row r="1760">
      <c r="A1760" s="2" t="s">
        <v>275</v>
      </c>
      <c r="B1760" s="2" t="s">
        <v>265</v>
      </c>
      <c r="C1760" s="3" t="str">
        <f t="shared" si="142"/>
        <v>LPB SUMUT 2022</v>
      </c>
      <c r="D1760" s="3" t="s">
        <v>3045</v>
      </c>
      <c r="E1760" s="3" t="s">
        <v>3558</v>
      </c>
      <c r="F1760" s="3" t="s">
        <v>3559</v>
      </c>
      <c r="G1760" s="3">
        <v>2.0</v>
      </c>
      <c r="H1760" s="3" t="s">
        <v>19</v>
      </c>
      <c r="I1760" s="3" t="s">
        <v>18</v>
      </c>
      <c r="J1760" s="8">
        <v>10.0</v>
      </c>
      <c r="K1760" s="8">
        <v>10.0</v>
      </c>
      <c r="L1760" s="5" t="s">
        <v>20</v>
      </c>
    </row>
    <row r="1761">
      <c r="A1761" s="2" t="s">
        <v>275</v>
      </c>
      <c r="B1761" s="2" t="s">
        <v>265</v>
      </c>
      <c r="C1761" s="3" t="str">
        <f t="shared" si="142"/>
        <v>LPB SUMUT 2022</v>
      </c>
      <c r="D1761" s="3" t="s">
        <v>3045</v>
      </c>
      <c r="E1761" s="3" t="s">
        <v>3560</v>
      </c>
      <c r="F1761" s="3" t="s">
        <v>3561</v>
      </c>
      <c r="G1761" s="3">
        <v>2.0</v>
      </c>
      <c r="H1761" s="3" t="s">
        <v>18</v>
      </c>
      <c r="I1761" s="3" t="s">
        <v>18</v>
      </c>
      <c r="J1761" s="8">
        <v>11.0</v>
      </c>
      <c r="K1761" s="8">
        <v>9.0</v>
      </c>
      <c r="L1761" s="5" t="s">
        <v>20</v>
      </c>
    </row>
    <row r="1762">
      <c r="A1762" s="2" t="s">
        <v>275</v>
      </c>
      <c r="B1762" s="2" t="s">
        <v>380</v>
      </c>
      <c r="C1762" s="3" t="str">
        <f t="shared" ref="C1762:C1778" si="143">UPPER("lpb ysc 2022")</f>
        <v>LPB YSC 2022</v>
      </c>
      <c r="D1762" s="3" t="s">
        <v>3045</v>
      </c>
      <c r="E1762" s="3" t="s">
        <v>3562</v>
      </c>
      <c r="F1762" s="3" t="s">
        <v>3563</v>
      </c>
      <c r="G1762" s="3">
        <v>1.0</v>
      </c>
      <c r="H1762" s="3" t="s">
        <v>19</v>
      </c>
      <c r="I1762" s="2"/>
      <c r="J1762" s="8">
        <v>11.0</v>
      </c>
      <c r="K1762" s="6"/>
      <c r="L1762" s="5" t="s">
        <v>20</v>
      </c>
    </row>
    <row r="1763">
      <c r="A1763" s="2" t="s">
        <v>275</v>
      </c>
      <c r="B1763" s="2" t="s">
        <v>380</v>
      </c>
      <c r="C1763" s="3" t="str">
        <f t="shared" si="143"/>
        <v>LPB YSC 2022</v>
      </c>
      <c r="D1763" s="3" t="s">
        <v>3045</v>
      </c>
      <c r="E1763" s="3" t="s">
        <v>3564</v>
      </c>
      <c r="F1763" s="3" t="s">
        <v>3565</v>
      </c>
      <c r="G1763" s="3">
        <v>2.0</v>
      </c>
      <c r="H1763" s="3" t="s">
        <v>19</v>
      </c>
      <c r="I1763" s="3" t="s">
        <v>19</v>
      </c>
      <c r="J1763" s="8">
        <v>10.0</v>
      </c>
      <c r="K1763" s="8">
        <v>9.0</v>
      </c>
      <c r="L1763" s="5" t="s">
        <v>20</v>
      </c>
    </row>
    <row r="1764">
      <c r="A1764" s="2" t="s">
        <v>275</v>
      </c>
      <c r="B1764" s="2" t="s">
        <v>380</v>
      </c>
      <c r="C1764" s="3" t="str">
        <f t="shared" si="143"/>
        <v>LPB YSC 2022</v>
      </c>
      <c r="D1764" s="3" t="s">
        <v>3045</v>
      </c>
      <c r="E1764" s="3" t="s">
        <v>3566</v>
      </c>
      <c r="F1764" s="3" t="s">
        <v>3567</v>
      </c>
      <c r="G1764" s="3">
        <v>2.0</v>
      </c>
      <c r="H1764" s="3" t="s">
        <v>18</v>
      </c>
      <c r="I1764" s="3" t="s">
        <v>18</v>
      </c>
      <c r="J1764" s="8">
        <v>9.0</v>
      </c>
      <c r="K1764" s="8">
        <v>9.0</v>
      </c>
      <c r="L1764" s="5" t="s">
        <v>25</v>
      </c>
    </row>
    <row r="1765">
      <c r="A1765" s="2" t="s">
        <v>275</v>
      </c>
      <c r="B1765" s="2" t="s">
        <v>380</v>
      </c>
      <c r="C1765" s="3" t="str">
        <f t="shared" si="143"/>
        <v>LPB YSC 2022</v>
      </c>
      <c r="D1765" s="3" t="s">
        <v>3045</v>
      </c>
      <c r="E1765" s="3" t="s">
        <v>3568</v>
      </c>
      <c r="F1765" s="3" t="s">
        <v>3569</v>
      </c>
      <c r="G1765" s="3">
        <v>1.0</v>
      </c>
      <c r="H1765" s="3" t="s">
        <v>19</v>
      </c>
      <c r="I1765" s="2"/>
      <c r="J1765" s="8">
        <v>11.0</v>
      </c>
      <c r="K1765" s="6"/>
      <c r="L1765" s="5" t="s">
        <v>20</v>
      </c>
    </row>
    <row r="1766">
      <c r="A1766" s="2" t="s">
        <v>275</v>
      </c>
      <c r="B1766" s="2" t="s">
        <v>380</v>
      </c>
      <c r="C1766" s="3" t="str">
        <f t="shared" si="143"/>
        <v>LPB YSC 2022</v>
      </c>
      <c r="D1766" s="3" t="s">
        <v>3045</v>
      </c>
      <c r="E1766" s="3" t="s">
        <v>3570</v>
      </c>
      <c r="F1766" s="3" t="s">
        <v>3571</v>
      </c>
      <c r="G1766" s="3">
        <v>2.0</v>
      </c>
      <c r="H1766" s="3" t="s">
        <v>18</v>
      </c>
      <c r="I1766" s="3" t="s">
        <v>18</v>
      </c>
      <c r="J1766" s="8">
        <v>10.0</v>
      </c>
      <c r="K1766" s="8">
        <v>10.0</v>
      </c>
      <c r="L1766" s="5" t="s">
        <v>20</v>
      </c>
    </row>
    <row r="1767">
      <c r="A1767" s="2" t="s">
        <v>275</v>
      </c>
      <c r="B1767" s="2" t="s">
        <v>380</v>
      </c>
      <c r="C1767" s="3" t="str">
        <f t="shared" si="143"/>
        <v>LPB YSC 2022</v>
      </c>
      <c r="D1767" s="3" t="s">
        <v>3045</v>
      </c>
      <c r="E1767" s="3" t="s">
        <v>3572</v>
      </c>
      <c r="F1767" s="3" t="s">
        <v>3573</v>
      </c>
      <c r="G1767" s="3">
        <v>2.0</v>
      </c>
      <c r="H1767" s="3" t="s">
        <v>18</v>
      </c>
      <c r="I1767" s="3" t="s">
        <v>18</v>
      </c>
      <c r="J1767" s="8">
        <v>10.0</v>
      </c>
      <c r="K1767" s="8">
        <v>10.0</v>
      </c>
      <c r="L1767" s="5" t="s">
        <v>20</v>
      </c>
    </row>
    <row r="1768">
      <c r="A1768" s="2" t="s">
        <v>275</v>
      </c>
      <c r="B1768" s="2" t="s">
        <v>380</v>
      </c>
      <c r="C1768" s="3" t="str">
        <f t="shared" si="143"/>
        <v>LPB YSC 2022</v>
      </c>
      <c r="D1768" s="3" t="s">
        <v>3045</v>
      </c>
      <c r="E1768" s="3" t="s">
        <v>3574</v>
      </c>
      <c r="F1768" s="3" t="s">
        <v>3575</v>
      </c>
      <c r="G1768" s="3">
        <v>2.0</v>
      </c>
      <c r="H1768" s="3" t="s">
        <v>18</v>
      </c>
      <c r="I1768" s="3" t="s">
        <v>19</v>
      </c>
      <c r="J1768" s="8">
        <v>9.0</v>
      </c>
      <c r="K1768" s="8">
        <v>9.0</v>
      </c>
      <c r="L1768" s="5" t="s">
        <v>25</v>
      </c>
    </row>
    <row r="1769">
      <c r="A1769" s="2" t="s">
        <v>275</v>
      </c>
      <c r="B1769" s="2" t="s">
        <v>380</v>
      </c>
      <c r="C1769" s="3" t="str">
        <f t="shared" si="143"/>
        <v>LPB YSC 2022</v>
      </c>
      <c r="D1769" s="3" t="s">
        <v>3045</v>
      </c>
      <c r="E1769" s="3" t="s">
        <v>3576</v>
      </c>
      <c r="F1769" s="3" t="s">
        <v>3577</v>
      </c>
      <c r="G1769" s="3">
        <v>2.0</v>
      </c>
      <c r="H1769" s="3" t="s">
        <v>18</v>
      </c>
      <c r="I1769" s="3" t="s">
        <v>18</v>
      </c>
      <c r="J1769" s="8">
        <v>11.0</v>
      </c>
      <c r="K1769" s="8">
        <v>11.0</v>
      </c>
      <c r="L1769" s="5" t="s">
        <v>20</v>
      </c>
    </row>
    <row r="1770">
      <c r="A1770" s="2" t="s">
        <v>275</v>
      </c>
      <c r="B1770" s="2" t="s">
        <v>380</v>
      </c>
      <c r="C1770" s="3" t="str">
        <f t="shared" si="143"/>
        <v>LPB YSC 2022</v>
      </c>
      <c r="D1770" s="3" t="s">
        <v>3045</v>
      </c>
      <c r="E1770" s="3" t="s">
        <v>3578</v>
      </c>
      <c r="F1770" s="3" t="s">
        <v>3579</v>
      </c>
      <c r="G1770" s="3">
        <v>2.0</v>
      </c>
      <c r="H1770" s="3" t="s">
        <v>18</v>
      </c>
      <c r="I1770" s="3" t="s">
        <v>18</v>
      </c>
      <c r="J1770" s="8">
        <v>10.0</v>
      </c>
      <c r="K1770" s="8">
        <v>10.0</v>
      </c>
      <c r="L1770" s="5" t="s">
        <v>20</v>
      </c>
    </row>
    <row r="1771">
      <c r="A1771" s="2" t="s">
        <v>275</v>
      </c>
      <c r="B1771" s="2" t="s">
        <v>380</v>
      </c>
      <c r="C1771" s="3" t="str">
        <f t="shared" si="143"/>
        <v>LPB YSC 2022</v>
      </c>
      <c r="D1771" s="3" t="s">
        <v>3045</v>
      </c>
      <c r="E1771" s="3" t="s">
        <v>3580</v>
      </c>
      <c r="F1771" s="3" t="s">
        <v>3581</v>
      </c>
      <c r="G1771" s="3">
        <v>2.0</v>
      </c>
      <c r="H1771" s="3" t="s">
        <v>18</v>
      </c>
      <c r="I1771" s="3" t="s">
        <v>18</v>
      </c>
      <c r="J1771" s="8">
        <v>10.0</v>
      </c>
      <c r="K1771" s="8">
        <v>10.0</v>
      </c>
      <c r="L1771" s="5" t="s">
        <v>20</v>
      </c>
    </row>
    <row r="1772">
      <c r="A1772" s="2" t="s">
        <v>275</v>
      </c>
      <c r="B1772" s="2" t="s">
        <v>380</v>
      </c>
      <c r="C1772" s="3" t="str">
        <f t="shared" si="143"/>
        <v>LPB YSC 2022</v>
      </c>
      <c r="D1772" s="3" t="s">
        <v>3045</v>
      </c>
      <c r="E1772" s="3" t="s">
        <v>3582</v>
      </c>
      <c r="F1772" s="3" t="s">
        <v>3583</v>
      </c>
      <c r="G1772" s="3">
        <v>2.0</v>
      </c>
      <c r="H1772" s="3" t="s">
        <v>19</v>
      </c>
      <c r="I1772" s="3" t="s">
        <v>18</v>
      </c>
      <c r="J1772" s="8">
        <v>10.0</v>
      </c>
      <c r="K1772" s="8">
        <v>9.0</v>
      </c>
      <c r="L1772" s="5" t="s">
        <v>20</v>
      </c>
    </row>
    <row r="1773">
      <c r="A1773" s="2" t="s">
        <v>275</v>
      </c>
      <c r="B1773" s="2" t="s">
        <v>380</v>
      </c>
      <c r="C1773" s="3" t="str">
        <f t="shared" si="143"/>
        <v>LPB YSC 2022</v>
      </c>
      <c r="D1773" s="3" t="s">
        <v>3045</v>
      </c>
      <c r="E1773" s="3" t="s">
        <v>3584</v>
      </c>
      <c r="F1773" s="3" t="s">
        <v>3585</v>
      </c>
      <c r="G1773" s="3">
        <v>2.0</v>
      </c>
      <c r="H1773" s="3" t="s">
        <v>19</v>
      </c>
      <c r="I1773" s="3" t="s">
        <v>18</v>
      </c>
      <c r="J1773" s="8">
        <v>10.0</v>
      </c>
      <c r="K1773" s="8">
        <v>8.0</v>
      </c>
      <c r="L1773" s="5" t="s">
        <v>20</v>
      </c>
    </row>
    <row r="1774">
      <c r="A1774" s="2" t="s">
        <v>275</v>
      </c>
      <c r="B1774" s="2" t="s">
        <v>380</v>
      </c>
      <c r="C1774" s="3" t="str">
        <f t="shared" si="143"/>
        <v>LPB YSC 2022</v>
      </c>
      <c r="D1774" s="3" t="s">
        <v>3045</v>
      </c>
      <c r="E1774" s="3" t="s">
        <v>3586</v>
      </c>
      <c r="F1774" s="3" t="s">
        <v>3587</v>
      </c>
      <c r="G1774" s="3">
        <v>1.0</v>
      </c>
      <c r="H1774" s="3" t="s">
        <v>18</v>
      </c>
      <c r="I1774" s="2"/>
      <c r="J1774" s="8">
        <v>10.0</v>
      </c>
      <c r="K1774" s="6"/>
      <c r="L1774" s="5" t="s">
        <v>20</v>
      </c>
    </row>
    <row r="1775">
      <c r="A1775" s="2" t="s">
        <v>275</v>
      </c>
      <c r="B1775" s="2" t="s">
        <v>380</v>
      </c>
      <c r="C1775" s="3" t="str">
        <f t="shared" si="143"/>
        <v>LPB YSC 2022</v>
      </c>
      <c r="D1775" s="3" t="s">
        <v>3045</v>
      </c>
      <c r="E1775" s="3" t="s">
        <v>3588</v>
      </c>
      <c r="F1775" s="3" t="s">
        <v>3589</v>
      </c>
      <c r="G1775" s="3">
        <v>1.0</v>
      </c>
      <c r="H1775" s="3" t="s">
        <v>19</v>
      </c>
      <c r="I1775" s="2"/>
      <c r="J1775" s="8">
        <v>8.0</v>
      </c>
      <c r="K1775" s="6"/>
      <c r="L1775" s="5" t="s">
        <v>25</v>
      </c>
    </row>
    <row r="1776">
      <c r="A1776" s="2" t="s">
        <v>275</v>
      </c>
      <c r="B1776" s="2" t="s">
        <v>380</v>
      </c>
      <c r="C1776" s="3" t="str">
        <f t="shared" si="143"/>
        <v>LPB YSC 2022</v>
      </c>
      <c r="D1776" s="3" t="s">
        <v>3045</v>
      </c>
      <c r="E1776" s="3" t="s">
        <v>3590</v>
      </c>
      <c r="F1776" s="3" t="s">
        <v>3591</v>
      </c>
      <c r="G1776" s="3">
        <v>2.0</v>
      </c>
      <c r="H1776" s="3" t="s">
        <v>18</v>
      </c>
      <c r="I1776" s="3" t="s">
        <v>18</v>
      </c>
      <c r="J1776" s="8">
        <v>11.0</v>
      </c>
      <c r="K1776" s="8">
        <v>11.0</v>
      </c>
      <c r="L1776" s="5" t="s">
        <v>20</v>
      </c>
    </row>
    <row r="1777">
      <c r="A1777" s="2" t="s">
        <v>275</v>
      </c>
      <c r="B1777" s="2" t="s">
        <v>380</v>
      </c>
      <c r="C1777" s="3" t="str">
        <f t="shared" si="143"/>
        <v>LPB YSC 2022</v>
      </c>
      <c r="D1777" s="3" t="s">
        <v>3045</v>
      </c>
      <c r="E1777" s="3" t="s">
        <v>3592</v>
      </c>
      <c r="F1777" s="3" t="s">
        <v>3593</v>
      </c>
      <c r="G1777" s="3">
        <v>2.0</v>
      </c>
      <c r="H1777" s="3" t="s">
        <v>19</v>
      </c>
      <c r="I1777" s="3" t="s">
        <v>19</v>
      </c>
      <c r="J1777" s="8">
        <v>10.0</v>
      </c>
      <c r="K1777" s="8">
        <v>10.0</v>
      </c>
      <c r="L1777" s="5" t="s">
        <v>20</v>
      </c>
    </row>
    <row r="1778">
      <c r="A1778" s="2" t="s">
        <v>275</v>
      </c>
      <c r="B1778" s="2" t="s">
        <v>380</v>
      </c>
      <c r="C1778" s="3" t="str">
        <f t="shared" si="143"/>
        <v>LPB YSC 2022</v>
      </c>
      <c r="D1778" s="3" t="s">
        <v>3045</v>
      </c>
      <c r="E1778" s="3" t="s">
        <v>3594</v>
      </c>
      <c r="F1778" s="3" t="s">
        <v>3595</v>
      </c>
      <c r="G1778" s="3">
        <v>2.0</v>
      </c>
      <c r="H1778" s="3" t="s">
        <v>18</v>
      </c>
      <c r="I1778" s="3" t="s">
        <v>18</v>
      </c>
      <c r="J1778" s="8">
        <v>10.0</v>
      </c>
      <c r="K1778" s="8">
        <v>10.0</v>
      </c>
      <c r="L1778" s="5" t="s">
        <v>20</v>
      </c>
    </row>
    <row r="1779">
      <c r="A1779" s="2" t="s">
        <v>404</v>
      </c>
      <c r="B1779" s="2" t="s">
        <v>13</v>
      </c>
      <c r="C1779" s="3" t="str">
        <f t="shared" ref="C1779:C1784" si="144">UPPER("lpb aceh 2023")</f>
        <v>LPB ACEH 2023</v>
      </c>
      <c r="D1779" s="3" t="s">
        <v>3045</v>
      </c>
      <c r="E1779" s="3" t="s">
        <v>3596</v>
      </c>
      <c r="F1779" s="3" t="s">
        <v>3597</v>
      </c>
      <c r="G1779" s="3">
        <v>2.0</v>
      </c>
      <c r="H1779" s="3" t="s">
        <v>18</v>
      </c>
      <c r="I1779" s="3" t="s">
        <v>18</v>
      </c>
      <c r="J1779" s="8">
        <v>11.0</v>
      </c>
      <c r="K1779" s="3">
        <v>12.0</v>
      </c>
      <c r="L1779" s="5" t="s">
        <v>20</v>
      </c>
    </row>
    <row r="1780">
      <c r="A1780" s="2" t="s">
        <v>404</v>
      </c>
      <c r="B1780" s="2" t="s">
        <v>13</v>
      </c>
      <c r="C1780" s="3" t="str">
        <f t="shared" si="144"/>
        <v>LPB ACEH 2023</v>
      </c>
      <c r="D1780" s="3" t="s">
        <v>3045</v>
      </c>
      <c r="E1780" s="3" t="s">
        <v>3598</v>
      </c>
      <c r="F1780" s="3" t="s">
        <v>3599</v>
      </c>
      <c r="G1780" s="3">
        <v>2.0</v>
      </c>
      <c r="H1780" s="3" t="s">
        <v>18</v>
      </c>
      <c r="I1780" s="3" t="s">
        <v>18</v>
      </c>
      <c r="J1780" s="8">
        <v>10.0</v>
      </c>
      <c r="K1780" s="3">
        <v>11.0</v>
      </c>
      <c r="L1780" s="5" t="s">
        <v>20</v>
      </c>
    </row>
    <row r="1781">
      <c r="A1781" s="2" t="s">
        <v>404</v>
      </c>
      <c r="B1781" s="2" t="s">
        <v>13</v>
      </c>
      <c r="C1781" s="3" t="str">
        <f t="shared" si="144"/>
        <v>LPB ACEH 2023</v>
      </c>
      <c r="D1781" s="3" t="s">
        <v>3045</v>
      </c>
      <c r="E1781" s="3" t="s">
        <v>3600</v>
      </c>
      <c r="F1781" s="3" t="s">
        <v>3601</v>
      </c>
      <c r="G1781" s="3">
        <v>2.0</v>
      </c>
      <c r="H1781" s="3" t="s">
        <v>18</v>
      </c>
      <c r="I1781" s="3" t="s">
        <v>18</v>
      </c>
      <c r="J1781" s="8">
        <v>10.0</v>
      </c>
      <c r="K1781" s="3">
        <v>11.0</v>
      </c>
      <c r="L1781" s="5" t="s">
        <v>20</v>
      </c>
    </row>
    <row r="1782">
      <c r="A1782" s="2" t="s">
        <v>404</v>
      </c>
      <c r="B1782" s="2" t="s">
        <v>13</v>
      </c>
      <c r="C1782" s="3" t="str">
        <f t="shared" si="144"/>
        <v>LPB ACEH 2023</v>
      </c>
      <c r="D1782" s="3" t="s">
        <v>3045</v>
      </c>
      <c r="E1782" s="3" t="s">
        <v>3602</v>
      </c>
      <c r="F1782" s="3" t="s">
        <v>3603</v>
      </c>
      <c r="G1782" s="3">
        <v>2.0</v>
      </c>
      <c r="H1782" s="3" t="s">
        <v>18</v>
      </c>
      <c r="I1782" s="3" t="s">
        <v>18</v>
      </c>
      <c r="J1782" s="8">
        <v>10.0</v>
      </c>
      <c r="K1782" s="3">
        <v>11.0</v>
      </c>
      <c r="L1782" s="5" t="s">
        <v>20</v>
      </c>
    </row>
    <row r="1783">
      <c r="A1783" s="2" t="s">
        <v>404</v>
      </c>
      <c r="B1783" s="2" t="s">
        <v>13</v>
      </c>
      <c r="C1783" s="3" t="str">
        <f t="shared" si="144"/>
        <v>LPB ACEH 2023</v>
      </c>
      <c r="D1783" s="3" t="s">
        <v>3045</v>
      </c>
      <c r="E1783" s="3" t="s">
        <v>3604</v>
      </c>
      <c r="F1783" s="3" t="s">
        <v>3605</v>
      </c>
      <c r="G1783" s="3">
        <v>2.0</v>
      </c>
      <c r="H1783" s="3" t="s">
        <v>18</v>
      </c>
      <c r="I1783" s="3" t="s">
        <v>18</v>
      </c>
      <c r="J1783" s="8">
        <v>11.0</v>
      </c>
      <c r="K1783" s="3">
        <v>12.0</v>
      </c>
      <c r="L1783" s="5" t="s">
        <v>20</v>
      </c>
    </row>
    <row r="1784">
      <c r="A1784" s="2" t="s">
        <v>404</v>
      </c>
      <c r="B1784" s="2" t="s">
        <v>13</v>
      </c>
      <c r="C1784" s="3" t="str">
        <f t="shared" si="144"/>
        <v>LPB ACEH 2023</v>
      </c>
      <c r="D1784" s="3" t="s">
        <v>3045</v>
      </c>
      <c r="E1784" s="3" t="s">
        <v>3606</v>
      </c>
      <c r="F1784" s="3" t="s">
        <v>3607</v>
      </c>
      <c r="G1784" s="3">
        <v>1.0</v>
      </c>
      <c r="H1784" s="3" t="s">
        <v>19</v>
      </c>
      <c r="I1784" s="2"/>
      <c r="J1784" s="8">
        <v>11.0</v>
      </c>
      <c r="K1784" s="2"/>
      <c r="L1784" s="5" t="s">
        <v>20</v>
      </c>
    </row>
    <row r="1785">
      <c r="A1785" s="2" t="s">
        <v>404</v>
      </c>
      <c r="B1785" s="9" t="s">
        <v>413</v>
      </c>
      <c r="C1785" s="3" t="str">
        <f t="shared" ref="C1785:C1810" si="145">UPPER("lpb jawa tengah 2023")</f>
        <v>LPB JAWA TENGAH 2023</v>
      </c>
      <c r="D1785" s="3" t="s">
        <v>3045</v>
      </c>
      <c r="E1785" s="3" t="s">
        <v>3608</v>
      </c>
      <c r="F1785" s="3" t="s">
        <v>3609</v>
      </c>
      <c r="G1785" s="3">
        <v>2.0</v>
      </c>
      <c r="H1785" s="3" t="s">
        <v>18</v>
      </c>
      <c r="I1785" s="3" t="s">
        <v>18</v>
      </c>
      <c r="J1785" s="8">
        <v>10.0</v>
      </c>
      <c r="K1785" s="3">
        <v>12.0</v>
      </c>
      <c r="L1785" s="5" t="s">
        <v>20</v>
      </c>
    </row>
    <row r="1786">
      <c r="A1786" s="2" t="s">
        <v>404</v>
      </c>
      <c r="B1786" s="9" t="s">
        <v>413</v>
      </c>
      <c r="C1786" s="3" t="str">
        <f t="shared" si="145"/>
        <v>LPB JAWA TENGAH 2023</v>
      </c>
      <c r="D1786" s="3" t="s">
        <v>3045</v>
      </c>
      <c r="E1786" s="3" t="s">
        <v>3610</v>
      </c>
      <c r="F1786" s="3" t="s">
        <v>3611</v>
      </c>
      <c r="G1786" s="3">
        <v>1.0</v>
      </c>
      <c r="H1786" s="3" t="s">
        <v>18</v>
      </c>
      <c r="I1786" s="2"/>
      <c r="J1786" s="8">
        <v>8.0</v>
      </c>
      <c r="K1786" s="2"/>
      <c r="L1786" s="5" t="s">
        <v>25</v>
      </c>
    </row>
    <row r="1787">
      <c r="A1787" s="2" t="s">
        <v>404</v>
      </c>
      <c r="B1787" s="9" t="s">
        <v>413</v>
      </c>
      <c r="C1787" s="3" t="str">
        <f t="shared" si="145"/>
        <v>LPB JAWA TENGAH 2023</v>
      </c>
      <c r="D1787" s="3" t="s">
        <v>3045</v>
      </c>
      <c r="E1787" s="3" t="s">
        <v>3612</v>
      </c>
      <c r="F1787" s="3" t="s">
        <v>3613</v>
      </c>
      <c r="G1787" s="3">
        <v>1.0</v>
      </c>
      <c r="H1787" s="3" t="s">
        <v>18</v>
      </c>
      <c r="I1787" s="2"/>
      <c r="J1787" s="8">
        <v>8.0</v>
      </c>
      <c r="K1787" s="2"/>
      <c r="L1787" s="5" t="s">
        <v>25</v>
      </c>
    </row>
    <row r="1788">
      <c r="A1788" s="2" t="s">
        <v>404</v>
      </c>
      <c r="B1788" s="9" t="s">
        <v>413</v>
      </c>
      <c r="C1788" s="3" t="str">
        <f t="shared" si="145"/>
        <v>LPB JAWA TENGAH 2023</v>
      </c>
      <c r="D1788" s="3" t="s">
        <v>3045</v>
      </c>
      <c r="E1788" s="3" t="s">
        <v>3614</v>
      </c>
      <c r="F1788" s="3" t="s">
        <v>3615</v>
      </c>
      <c r="G1788" s="3">
        <v>2.0</v>
      </c>
      <c r="H1788" s="3" t="s">
        <v>19</v>
      </c>
      <c r="I1788" s="3" t="s">
        <v>19</v>
      </c>
      <c r="J1788" s="8">
        <v>8.0</v>
      </c>
      <c r="K1788" s="3">
        <v>9.0</v>
      </c>
      <c r="L1788" s="5" t="s">
        <v>25</v>
      </c>
    </row>
    <row r="1789">
      <c r="A1789" s="2" t="s">
        <v>404</v>
      </c>
      <c r="B1789" s="9" t="s">
        <v>413</v>
      </c>
      <c r="C1789" s="3" t="str">
        <f t="shared" si="145"/>
        <v>LPB JAWA TENGAH 2023</v>
      </c>
      <c r="D1789" s="3" t="s">
        <v>3045</v>
      </c>
      <c r="E1789" s="3" t="s">
        <v>3616</v>
      </c>
      <c r="F1789" s="3" t="s">
        <v>3617</v>
      </c>
      <c r="G1789" s="3">
        <v>2.0</v>
      </c>
      <c r="H1789" s="3" t="s">
        <v>18</v>
      </c>
      <c r="I1789" s="3" t="s">
        <v>18</v>
      </c>
      <c r="J1789" s="8">
        <v>10.0</v>
      </c>
      <c r="K1789" s="3">
        <v>11.0</v>
      </c>
      <c r="L1789" s="5" t="s">
        <v>20</v>
      </c>
    </row>
    <row r="1790">
      <c r="A1790" s="2" t="s">
        <v>404</v>
      </c>
      <c r="B1790" s="9" t="s">
        <v>413</v>
      </c>
      <c r="C1790" s="3" t="str">
        <f t="shared" si="145"/>
        <v>LPB JAWA TENGAH 2023</v>
      </c>
      <c r="D1790" s="3" t="s">
        <v>3045</v>
      </c>
      <c r="E1790" s="3" t="s">
        <v>3618</v>
      </c>
      <c r="F1790" s="3" t="s">
        <v>3619</v>
      </c>
      <c r="G1790" s="3">
        <v>2.0</v>
      </c>
      <c r="H1790" s="3" t="s">
        <v>18</v>
      </c>
      <c r="I1790" s="3" t="s">
        <v>19</v>
      </c>
      <c r="J1790" s="8">
        <v>10.0</v>
      </c>
      <c r="K1790" s="3">
        <v>10.0</v>
      </c>
      <c r="L1790" s="5" t="s">
        <v>20</v>
      </c>
    </row>
    <row r="1791">
      <c r="A1791" s="2" t="s">
        <v>404</v>
      </c>
      <c r="B1791" s="9" t="s">
        <v>413</v>
      </c>
      <c r="C1791" s="3" t="str">
        <f t="shared" si="145"/>
        <v>LPB JAWA TENGAH 2023</v>
      </c>
      <c r="D1791" s="3" t="s">
        <v>3045</v>
      </c>
      <c r="E1791" s="3" t="s">
        <v>3620</v>
      </c>
      <c r="F1791" s="3" t="s">
        <v>3621</v>
      </c>
      <c r="G1791" s="3">
        <v>2.0</v>
      </c>
      <c r="H1791" s="3" t="s">
        <v>18</v>
      </c>
      <c r="I1791" s="3" t="s">
        <v>18</v>
      </c>
      <c r="J1791" s="8">
        <v>11.0</v>
      </c>
      <c r="K1791" s="3">
        <v>11.0</v>
      </c>
      <c r="L1791" s="5" t="s">
        <v>20</v>
      </c>
    </row>
    <row r="1792">
      <c r="A1792" s="2" t="s">
        <v>404</v>
      </c>
      <c r="B1792" s="9" t="s">
        <v>413</v>
      </c>
      <c r="C1792" s="3" t="str">
        <f t="shared" si="145"/>
        <v>LPB JAWA TENGAH 2023</v>
      </c>
      <c r="D1792" s="3" t="s">
        <v>3045</v>
      </c>
      <c r="E1792" s="3" t="s">
        <v>3622</v>
      </c>
      <c r="F1792" s="3" t="s">
        <v>3623</v>
      </c>
      <c r="G1792" s="3">
        <v>2.0</v>
      </c>
      <c r="H1792" s="3" t="s">
        <v>19</v>
      </c>
      <c r="I1792" s="3" t="s">
        <v>19</v>
      </c>
      <c r="J1792" s="8">
        <v>11.0</v>
      </c>
      <c r="K1792" s="3">
        <v>11.0</v>
      </c>
      <c r="L1792" s="5" t="s">
        <v>20</v>
      </c>
    </row>
    <row r="1793">
      <c r="A1793" s="2" t="s">
        <v>404</v>
      </c>
      <c r="B1793" s="9" t="s">
        <v>413</v>
      </c>
      <c r="C1793" s="3" t="str">
        <f t="shared" si="145"/>
        <v>LPB JAWA TENGAH 2023</v>
      </c>
      <c r="D1793" s="3" t="s">
        <v>3045</v>
      </c>
      <c r="E1793" s="3" t="s">
        <v>3624</v>
      </c>
      <c r="F1793" s="3" t="s">
        <v>3625</v>
      </c>
      <c r="G1793" s="3">
        <v>2.0</v>
      </c>
      <c r="H1793" s="3" t="s">
        <v>18</v>
      </c>
      <c r="I1793" s="3" t="s">
        <v>18</v>
      </c>
      <c r="J1793" s="8">
        <v>8.0</v>
      </c>
      <c r="K1793" s="3">
        <v>8.0</v>
      </c>
      <c r="L1793" s="5" t="s">
        <v>25</v>
      </c>
    </row>
    <row r="1794">
      <c r="A1794" s="2" t="s">
        <v>404</v>
      </c>
      <c r="B1794" s="9" t="s">
        <v>413</v>
      </c>
      <c r="C1794" s="3" t="str">
        <f t="shared" si="145"/>
        <v>LPB JAWA TENGAH 2023</v>
      </c>
      <c r="D1794" s="3" t="s">
        <v>3045</v>
      </c>
      <c r="E1794" s="3" t="s">
        <v>3626</v>
      </c>
      <c r="F1794" s="3" t="s">
        <v>3627</v>
      </c>
      <c r="G1794" s="3">
        <v>2.0</v>
      </c>
      <c r="H1794" s="3" t="s">
        <v>18</v>
      </c>
      <c r="I1794" s="3" t="s">
        <v>18</v>
      </c>
      <c r="J1794" s="8">
        <v>8.0</v>
      </c>
      <c r="K1794" s="3">
        <v>9.0</v>
      </c>
      <c r="L1794" s="5" t="s">
        <v>25</v>
      </c>
    </row>
    <row r="1795">
      <c r="A1795" s="2" t="s">
        <v>404</v>
      </c>
      <c r="B1795" s="9" t="s">
        <v>413</v>
      </c>
      <c r="C1795" s="3" t="str">
        <f t="shared" si="145"/>
        <v>LPB JAWA TENGAH 2023</v>
      </c>
      <c r="D1795" s="3" t="s">
        <v>3045</v>
      </c>
      <c r="E1795" s="3" t="s">
        <v>3628</v>
      </c>
      <c r="F1795" s="3" t="s">
        <v>3629</v>
      </c>
      <c r="G1795" s="3">
        <v>2.0</v>
      </c>
      <c r="H1795" s="3" t="s">
        <v>18</v>
      </c>
      <c r="I1795" s="3" t="s">
        <v>18</v>
      </c>
      <c r="J1795" s="8">
        <v>9.0</v>
      </c>
      <c r="K1795" s="3">
        <v>10.0</v>
      </c>
      <c r="L1795" s="5" t="s">
        <v>25</v>
      </c>
    </row>
    <row r="1796">
      <c r="A1796" s="2" t="s">
        <v>404</v>
      </c>
      <c r="B1796" s="9" t="s">
        <v>413</v>
      </c>
      <c r="C1796" s="3" t="str">
        <f t="shared" si="145"/>
        <v>LPB JAWA TENGAH 2023</v>
      </c>
      <c r="D1796" s="3" t="s">
        <v>3045</v>
      </c>
      <c r="E1796" s="3" t="s">
        <v>3630</v>
      </c>
      <c r="F1796" s="3" t="s">
        <v>3631</v>
      </c>
      <c r="G1796" s="3">
        <v>2.0</v>
      </c>
      <c r="H1796" s="3" t="s">
        <v>18</v>
      </c>
      <c r="I1796" s="3" t="s">
        <v>19</v>
      </c>
      <c r="J1796" s="8">
        <v>10.0</v>
      </c>
      <c r="K1796" s="3">
        <v>10.0</v>
      </c>
      <c r="L1796" s="5" t="s">
        <v>20</v>
      </c>
    </row>
    <row r="1797">
      <c r="A1797" s="2" t="s">
        <v>404</v>
      </c>
      <c r="B1797" s="9" t="s">
        <v>413</v>
      </c>
      <c r="C1797" s="3" t="str">
        <f t="shared" si="145"/>
        <v>LPB JAWA TENGAH 2023</v>
      </c>
      <c r="D1797" s="3" t="s">
        <v>3045</v>
      </c>
      <c r="E1797" s="3" t="s">
        <v>3632</v>
      </c>
      <c r="F1797" s="3" t="s">
        <v>3633</v>
      </c>
      <c r="G1797" s="3">
        <v>2.0</v>
      </c>
      <c r="H1797" s="3" t="s">
        <v>18</v>
      </c>
      <c r="I1797" s="3" t="s">
        <v>18</v>
      </c>
      <c r="J1797" s="8">
        <v>11.0</v>
      </c>
      <c r="K1797" s="3">
        <v>12.0</v>
      </c>
      <c r="L1797" s="5" t="s">
        <v>20</v>
      </c>
    </row>
    <row r="1798">
      <c r="A1798" s="2" t="s">
        <v>404</v>
      </c>
      <c r="B1798" s="9" t="s">
        <v>413</v>
      </c>
      <c r="C1798" s="3" t="str">
        <f t="shared" si="145"/>
        <v>LPB JAWA TENGAH 2023</v>
      </c>
      <c r="D1798" s="3" t="s">
        <v>3045</v>
      </c>
      <c r="E1798" s="3" t="s">
        <v>3634</v>
      </c>
      <c r="F1798" s="3" t="s">
        <v>3635</v>
      </c>
      <c r="G1798" s="3">
        <v>2.0</v>
      </c>
      <c r="H1798" s="3" t="s">
        <v>18</v>
      </c>
      <c r="I1798" s="3" t="s">
        <v>18</v>
      </c>
      <c r="J1798" s="8">
        <v>9.0</v>
      </c>
      <c r="K1798" s="3">
        <v>10.0</v>
      </c>
      <c r="L1798" s="5" t="s">
        <v>25</v>
      </c>
    </row>
    <row r="1799">
      <c r="A1799" s="2" t="s">
        <v>404</v>
      </c>
      <c r="B1799" s="9" t="s">
        <v>413</v>
      </c>
      <c r="C1799" s="3" t="str">
        <f t="shared" si="145"/>
        <v>LPB JAWA TENGAH 2023</v>
      </c>
      <c r="D1799" s="3" t="s">
        <v>3045</v>
      </c>
      <c r="E1799" s="3" t="s">
        <v>3636</v>
      </c>
      <c r="F1799" s="3" t="s">
        <v>3637</v>
      </c>
      <c r="G1799" s="3">
        <v>2.0</v>
      </c>
      <c r="H1799" s="3" t="s">
        <v>18</v>
      </c>
      <c r="I1799" s="3" t="s">
        <v>18</v>
      </c>
      <c r="J1799" s="8">
        <v>10.0</v>
      </c>
      <c r="K1799" s="3">
        <v>11.0</v>
      </c>
      <c r="L1799" s="5" t="s">
        <v>20</v>
      </c>
    </row>
    <row r="1800">
      <c r="A1800" s="2" t="s">
        <v>404</v>
      </c>
      <c r="B1800" s="9" t="s">
        <v>413</v>
      </c>
      <c r="C1800" s="3" t="str">
        <f t="shared" si="145"/>
        <v>LPB JAWA TENGAH 2023</v>
      </c>
      <c r="D1800" s="3" t="s">
        <v>3045</v>
      </c>
      <c r="E1800" s="3" t="s">
        <v>3638</v>
      </c>
      <c r="F1800" s="3" t="s">
        <v>3639</v>
      </c>
      <c r="G1800" s="3">
        <v>2.0</v>
      </c>
      <c r="H1800" s="3" t="s">
        <v>18</v>
      </c>
      <c r="I1800" s="3" t="s">
        <v>18</v>
      </c>
      <c r="J1800" s="8">
        <v>9.0</v>
      </c>
      <c r="K1800" s="3">
        <v>10.0</v>
      </c>
      <c r="L1800" s="5" t="s">
        <v>25</v>
      </c>
    </row>
    <row r="1801">
      <c r="A1801" s="2" t="s">
        <v>404</v>
      </c>
      <c r="B1801" s="9" t="s">
        <v>413</v>
      </c>
      <c r="C1801" s="3" t="str">
        <f t="shared" si="145"/>
        <v>LPB JAWA TENGAH 2023</v>
      </c>
      <c r="D1801" s="3" t="s">
        <v>3045</v>
      </c>
      <c r="E1801" s="3" t="s">
        <v>3640</v>
      </c>
      <c r="F1801" s="3" t="s">
        <v>3641</v>
      </c>
      <c r="G1801" s="3">
        <v>2.0</v>
      </c>
      <c r="H1801" s="3" t="s">
        <v>18</v>
      </c>
      <c r="I1801" s="3" t="s">
        <v>18</v>
      </c>
      <c r="J1801" s="8">
        <v>9.0</v>
      </c>
      <c r="K1801" s="3">
        <v>10.0</v>
      </c>
      <c r="L1801" s="5" t="s">
        <v>25</v>
      </c>
    </row>
    <row r="1802">
      <c r="A1802" s="2" t="s">
        <v>404</v>
      </c>
      <c r="B1802" s="9" t="s">
        <v>413</v>
      </c>
      <c r="C1802" s="3" t="str">
        <f t="shared" si="145"/>
        <v>LPB JAWA TENGAH 2023</v>
      </c>
      <c r="D1802" s="3" t="s">
        <v>3045</v>
      </c>
      <c r="E1802" s="3" t="s">
        <v>3642</v>
      </c>
      <c r="F1802" s="3" t="s">
        <v>3643</v>
      </c>
      <c r="G1802" s="3">
        <v>2.0</v>
      </c>
      <c r="H1802" s="3" t="s">
        <v>18</v>
      </c>
      <c r="I1802" s="3" t="s">
        <v>18</v>
      </c>
      <c r="J1802" s="8">
        <v>11.0</v>
      </c>
      <c r="K1802" s="3">
        <v>12.0</v>
      </c>
      <c r="L1802" s="5" t="s">
        <v>20</v>
      </c>
    </row>
    <row r="1803">
      <c r="A1803" s="2" t="s">
        <v>404</v>
      </c>
      <c r="B1803" s="9" t="s">
        <v>413</v>
      </c>
      <c r="C1803" s="3" t="str">
        <f t="shared" si="145"/>
        <v>LPB JAWA TENGAH 2023</v>
      </c>
      <c r="D1803" s="3" t="s">
        <v>3045</v>
      </c>
      <c r="E1803" s="3" t="s">
        <v>3644</v>
      </c>
      <c r="F1803" s="3" t="s">
        <v>3645</v>
      </c>
      <c r="G1803" s="3">
        <v>2.0</v>
      </c>
      <c r="H1803" s="3" t="s">
        <v>18</v>
      </c>
      <c r="I1803" s="3" t="s">
        <v>18</v>
      </c>
      <c r="J1803" s="8">
        <v>10.0</v>
      </c>
      <c r="K1803" s="3">
        <v>11.0</v>
      </c>
      <c r="L1803" s="5" t="s">
        <v>20</v>
      </c>
    </row>
    <row r="1804">
      <c r="A1804" s="2" t="s">
        <v>404</v>
      </c>
      <c r="B1804" s="9" t="s">
        <v>413</v>
      </c>
      <c r="C1804" s="3" t="str">
        <f t="shared" si="145"/>
        <v>LPB JAWA TENGAH 2023</v>
      </c>
      <c r="D1804" s="3" t="s">
        <v>3045</v>
      </c>
      <c r="E1804" s="3" t="s">
        <v>3646</v>
      </c>
      <c r="F1804" s="3" t="s">
        <v>3647</v>
      </c>
      <c r="G1804" s="3">
        <v>2.0</v>
      </c>
      <c r="H1804" s="3" t="s">
        <v>18</v>
      </c>
      <c r="I1804" s="3" t="s">
        <v>18</v>
      </c>
      <c r="J1804" s="8">
        <v>11.0</v>
      </c>
      <c r="K1804" s="3">
        <v>10.0</v>
      </c>
      <c r="L1804" s="5" t="s">
        <v>20</v>
      </c>
    </row>
    <row r="1805">
      <c r="A1805" s="2" t="s">
        <v>404</v>
      </c>
      <c r="B1805" s="9" t="s">
        <v>413</v>
      </c>
      <c r="C1805" s="3" t="str">
        <f t="shared" si="145"/>
        <v>LPB JAWA TENGAH 2023</v>
      </c>
      <c r="D1805" s="3" t="s">
        <v>3045</v>
      </c>
      <c r="E1805" s="3" t="s">
        <v>3648</v>
      </c>
      <c r="F1805" s="3" t="s">
        <v>3649</v>
      </c>
      <c r="G1805" s="3">
        <v>2.0</v>
      </c>
      <c r="H1805" s="3" t="s">
        <v>18</v>
      </c>
      <c r="I1805" s="3" t="s">
        <v>18</v>
      </c>
      <c r="J1805" s="8">
        <v>7.0</v>
      </c>
      <c r="K1805" s="3">
        <v>8.0</v>
      </c>
      <c r="L1805" s="5" t="s">
        <v>25</v>
      </c>
    </row>
    <row r="1806">
      <c r="A1806" s="2" t="s">
        <v>404</v>
      </c>
      <c r="B1806" s="9" t="s">
        <v>413</v>
      </c>
      <c r="C1806" s="3" t="str">
        <f t="shared" si="145"/>
        <v>LPB JAWA TENGAH 2023</v>
      </c>
      <c r="D1806" s="3" t="s">
        <v>3045</v>
      </c>
      <c r="E1806" s="3" t="s">
        <v>3650</v>
      </c>
      <c r="F1806" s="3" t="s">
        <v>3651</v>
      </c>
      <c r="G1806" s="3">
        <v>2.0</v>
      </c>
      <c r="H1806" s="3" t="s">
        <v>19</v>
      </c>
      <c r="I1806" s="3" t="s">
        <v>19</v>
      </c>
      <c r="J1806" s="8">
        <v>10.0</v>
      </c>
      <c r="K1806" s="3">
        <v>11.0</v>
      </c>
      <c r="L1806" s="5" t="s">
        <v>20</v>
      </c>
    </row>
    <row r="1807">
      <c r="A1807" s="2" t="s">
        <v>404</v>
      </c>
      <c r="B1807" s="9" t="s">
        <v>413</v>
      </c>
      <c r="C1807" s="3" t="str">
        <f t="shared" si="145"/>
        <v>LPB JAWA TENGAH 2023</v>
      </c>
      <c r="D1807" s="3" t="s">
        <v>3045</v>
      </c>
      <c r="E1807" s="3" t="s">
        <v>3652</v>
      </c>
      <c r="F1807" s="3" t="s">
        <v>3653</v>
      </c>
      <c r="G1807" s="3">
        <v>2.0</v>
      </c>
      <c r="H1807" s="3" t="s">
        <v>19</v>
      </c>
      <c r="I1807" s="3" t="s">
        <v>18</v>
      </c>
      <c r="J1807" s="8">
        <v>11.0</v>
      </c>
      <c r="K1807" s="3">
        <v>12.0</v>
      </c>
      <c r="L1807" s="5" t="s">
        <v>20</v>
      </c>
    </row>
    <row r="1808">
      <c r="A1808" s="2" t="s">
        <v>404</v>
      </c>
      <c r="B1808" s="9" t="s">
        <v>413</v>
      </c>
      <c r="C1808" s="3" t="str">
        <f t="shared" si="145"/>
        <v>LPB JAWA TENGAH 2023</v>
      </c>
      <c r="D1808" s="3" t="s">
        <v>3045</v>
      </c>
      <c r="E1808" s="3" t="s">
        <v>3654</v>
      </c>
      <c r="F1808" s="3" t="s">
        <v>3655</v>
      </c>
      <c r="G1808" s="3">
        <v>2.0</v>
      </c>
      <c r="H1808" s="3" t="s">
        <v>18</v>
      </c>
      <c r="I1808" s="3" t="s">
        <v>18</v>
      </c>
      <c r="J1808" s="8">
        <v>9.0</v>
      </c>
      <c r="K1808" s="3">
        <v>10.0</v>
      </c>
      <c r="L1808" s="5" t="s">
        <v>25</v>
      </c>
    </row>
    <row r="1809">
      <c r="A1809" s="2" t="s">
        <v>404</v>
      </c>
      <c r="B1809" s="9" t="s">
        <v>413</v>
      </c>
      <c r="C1809" s="3" t="str">
        <f t="shared" si="145"/>
        <v>LPB JAWA TENGAH 2023</v>
      </c>
      <c r="D1809" s="3" t="s">
        <v>3045</v>
      </c>
      <c r="E1809" s="3" t="s">
        <v>3656</v>
      </c>
      <c r="F1809" s="3" t="s">
        <v>3657</v>
      </c>
      <c r="G1809" s="3">
        <v>2.0</v>
      </c>
      <c r="H1809" s="3" t="s">
        <v>18</v>
      </c>
      <c r="I1809" s="3" t="s">
        <v>18</v>
      </c>
      <c r="J1809" s="8">
        <v>10.0</v>
      </c>
      <c r="K1809" s="3">
        <v>11.0</v>
      </c>
      <c r="L1809" s="5" t="s">
        <v>20</v>
      </c>
    </row>
    <row r="1810">
      <c r="A1810" s="2" t="s">
        <v>404</v>
      </c>
      <c r="B1810" s="9" t="s">
        <v>413</v>
      </c>
      <c r="C1810" s="3" t="str">
        <f t="shared" si="145"/>
        <v>LPB JAWA TENGAH 2023</v>
      </c>
      <c r="D1810" s="3" t="s">
        <v>3045</v>
      </c>
      <c r="E1810" s="3" t="s">
        <v>3658</v>
      </c>
      <c r="F1810" s="3" t="s">
        <v>3659</v>
      </c>
      <c r="G1810" s="3">
        <v>1.0</v>
      </c>
      <c r="H1810" s="3" t="s">
        <v>19</v>
      </c>
      <c r="I1810" s="2"/>
      <c r="J1810" s="8">
        <v>11.0</v>
      </c>
      <c r="K1810" s="2"/>
      <c r="L1810" s="5" t="s">
        <v>20</v>
      </c>
    </row>
    <row r="1811">
      <c r="A1811" s="2" t="s">
        <v>404</v>
      </c>
      <c r="B1811" s="2" t="s">
        <v>178</v>
      </c>
      <c r="C1811" s="3" t="str">
        <f t="shared" ref="C1811:C1827" si="146">UPPER("lpb sumsel 2023")</f>
        <v>LPB SUMSEL 2023</v>
      </c>
      <c r="D1811" s="3" t="s">
        <v>3045</v>
      </c>
      <c r="E1811" s="3" t="s">
        <v>3660</v>
      </c>
      <c r="F1811" s="3" t="s">
        <v>3661</v>
      </c>
      <c r="G1811" s="3">
        <v>2.0</v>
      </c>
      <c r="H1811" s="3" t="s">
        <v>18</v>
      </c>
      <c r="I1811" s="3" t="s">
        <v>18</v>
      </c>
      <c r="J1811" s="8">
        <v>11.0</v>
      </c>
      <c r="K1811" s="3">
        <v>12.0</v>
      </c>
      <c r="L1811" s="5" t="s">
        <v>20</v>
      </c>
    </row>
    <row r="1812">
      <c r="A1812" s="2" t="s">
        <v>404</v>
      </c>
      <c r="B1812" s="2" t="s">
        <v>178</v>
      </c>
      <c r="C1812" s="3" t="str">
        <f t="shared" si="146"/>
        <v>LPB SUMSEL 2023</v>
      </c>
      <c r="D1812" s="3" t="s">
        <v>3045</v>
      </c>
      <c r="E1812" s="3" t="s">
        <v>3662</v>
      </c>
      <c r="F1812" s="3" t="s">
        <v>3663</v>
      </c>
      <c r="G1812" s="3">
        <v>2.0</v>
      </c>
      <c r="H1812" s="3" t="s">
        <v>19</v>
      </c>
      <c r="I1812" s="3" t="s">
        <v>18</v>
      </c>
      <c r="J1812" s="8">
        <v>11.0</v>
      </c>
      <c r="K1812" s="3">
        <v>11.0</v>
      </c>
      <c r="L1812" s="5" t="s">
        <v>20</v>
      </c>
    </row>
    <row r="1813">
      <c r="A1813" s="2" t="s">
        <v>404</v>
      </c>
      <c r="B1813" s="2" t="s">
        <v>178</v>
      </c>
      <c r="C1813" s="3" t="str">
        <f t="shared" si="146"/>
        <v>LPB SUMSEL 2023</v>
      </c>
      <c r="D1813" s="3" t="s">
        <v>3045</v>
      </c>
      <c r="E1813" s="3" t="s">
        <v>3664</v>
      </c>
      <c r="F1813" s="3" t="s">
        <v>3665</v>
      </c>
      <c r="G1813" s="3">
        <v>2.0</v>
      </c>
      <c r="H1813" s="3" t="s">
        <v>18</v>
      </c>
      <c r="I1813" s="3" t="s">
        <v>18</v>
      </c>
      <c r="J1813" s="8">
        <v>11.0</v>
      </c>
      <c r="K1813" s="3">
        <v>12.0</v>
      </c>
      <c r="L1813" s="5" t="s">
        <v>20</v>
      </c>
    </row>
    <row r="1814">
      <c r="A1814" s="2" t="s">
        <v>404</v>
      </c>
      <c r="B1814" s="2" t="s">
        <v>178</v>
      </c>
      <c r="C1814" s="3" t="str">
        <f t="shared" si="146"/>
        <v>LPB SUMSEL 2023</v>
      </c>
      <c r="D1814" s="3" t="s">
        <v>3045</v>
      </c>
      <c r="E1814" s="3" t="s">
        <v>3666</v>
      </c>
      <c r="F1814" s="3" t="s">
        <v>3667</v>
      </c>
      <c r="G1814" s="3">
        <v>2.0</v>
      </c>
      <c r="H1814" s="3" t="s">
        <v>18</v>
      </c>
      <c r="I1814" s="3" t="s">
        <v>19</v>
      </c>
      <c r="J1814" s="8">
        <v>10.0</v>
      </c>
      <c r="K1814" s="3">
        <v>11.0</v>
      </c>
      <c r="L1814" s="5" t="s">
        <v>20</v>
      </c>
    </row>
    <row r="1815">
      <c r="A1815" s="2" t="s">
        <v>404</v>
      </c>
      <c r="B1815" s="2" t="s">
        <v>178</v>
      </c>
      <c r="C1815" s="3" t="str">
        <f t="shared" si="146"/>
        <v>LPB SUMSEL 2023</v>
      </c>
      <c r="D1815" s="3" t="s">
        <v>3045</v>
      </c>
      <c r="E1815" s="3" t="s">
        <v>3668</v>
      </c>
      <c r="F1815" s="3" t="s">
        <v>3669</v>
      </c>
      <c r="G1815" s="3">
        <v>1.0</v>
      </c>
      <c r="H1815" s="3" t="s">
        <v>19</v>
      </c>
      <c r="I1815" s="2"/>
      <c r="J1815" s="8">
        <v>10.0</v>
      </c>
      <c r="K1815" s="2"/>
      <c r="L1815" s="5" t="s">
        <v>20</v>
      </c>
    </row>
    <row r="1816">
      <c r="A1816" s="2" t="s">
        <v>404</v>
      </c>
      <c r="B1816" s="2" t="s">
        <v>178</v>
      </c>
      <c r="C1816" s="3" t="str">
        <f t="shared" si="146"/>
        <v>LPB SUMSEL 2023</v>
      </c>
      <c r="D1816" s="3" t="s">
        <v>3045</v>
      </c>
      <c r="E1816" s="3" t="s">
        <v>3670</v>
      </c>
      <c r="F1816" s="3" t="s">
        <v>3671</v>
      </c>
      <c r="G1816" s="3">
        <v>2.0</v>
      </c>
      <c r="H1816" s="3" t="s">
        <v>18</v>
      </c>
      <c r="I1816" s="3" t="s">
        <v>18</v>
      </c>
      <c r="J1816" s="8">
        <v>9.0</v>
      </c>
      <c r="K1816" s="3">
        <v>10.0</v>
      </c>
      <c r="L1816" s="5" t="s">
        <v>25</v>
      </c>
    </row>
    <row r="1817">
      <c r="A1817" s="2" t="s">
        <v>404</v>
      </c>
      <c r="B1817" s="2" t="s">
        <v>178</v>
      </c>
      <c r="C1817" s="3" t="str">
        <f t="shared" si="146"/>
        <v>LPB SUMSEL 2023</v>
      </c>
      <c r="D1817" s="3" t="s">
        <v>3045</v>
      </c>
      <c r="E1817" s="3" t="s">
        <v>3672</v>
      </c>
      <c r="F1817" s="3" t="s">
        <v>3673</v>
      </c>
      <c r="G1817" s="3">
        <v>2.0</v>
      </c>
      <c r="H1817" s="3" t="s">
        <v>18</v>
      </c>
      <c r="I1817" s="3" t="s">
        <v>18</v>
      </c>
      <c r="J1817" s="8">
        <v>10.0</v>
      </c>
      <c r="K1817" s="3">
        <v>11.0</v>
      </c>
      <c r="L1817" s="5" t="s">
        <v>20</v>
      </c>
    </row>
    <row r="1818">
      <c r="A1818" s="2" t="s">
        <v>404</v>
      </c>
      <c r="B1818" s="2" t="s">
        <v>178</v>
      </c>
      <c r="C1818" s="3" t="str">
        <f t="shared" si="146"/>
        <v>LPB SUMSEL 2023</v>
      </c>
      <c r="D1818" s="3" t="s">
        <v>3045</v>
      </c>
      <c r="E1818" s="3" t="s">
        <v>3674</v>
      </c>
      <c r="F1818" s="3" t="s">
        <v>3675</v>
      </c>
      <c r="G1818" s="3">
        <v>1.0</v>
      </c>
      <c r="H1818" s="3" t="s">
        <v>19</v>
      </c>
      <c r="I1818" s="2"/>
      <c r="J1818" s="8">
        <v>11.0</v>
      </c>
      <c r="K1818" s="2"/>
      <c r="L1818" s="5" t="s">
        <v>20</v>
      </c>
    </row>
    <row r="1819">
      <c r="A1819" s="2" t="s">
        <v>404</v>
      </c>
      <c r="B1819" s="2" t="s">
        <v>178</v>
      </c>
      <c r="C1819" s="3" t="str">
        <f t="shared" si="146"/>
        <v>LPB SUMSEL 2023</v>
      </c>
      <c r="D1819" s="3" t="s">
        <v>3045</v>
      </c>
      <c r="E1819" s="3" t="s">
        <v>3676</v>
      </c>
      <c r="F1819" s="3" t="s">
        <v>3677</v>
      </c>
      <c r="G1819" s="3">
        <v>2.0</v>
      </c>
      <c r="H1819" s="3" t="s">
        <v>18</v>
      </c>
      <c r="I1819" s="3" t="s">
        <v>18</v>
      </c>
      <c r="J1819" s="8">
        <v>9.0</v>
      </c>
      <c r="K1819" s="3">
        <v>10.0</v>
      </c>
      <c r="L1819" s="5" t="s">
        <v>25</v>
      </c>
    </row>
    <row r="1820">
      <c r="A1820" s="2" t="s">
        <v>404</v>
      </c>
      <c r="B1820" s="2" t="s">
        <v>178</v>
      </c>
      <c r="C1820" s="3" t="str">
        <f t="shared" si="146"/>
        <v>LPB SUMSEL 2023</v>
      </c>
      <c r="D1820" s="3" t="s">
        <v>3045</v>
      </c>
      <c r="E1820" s="3" t="s">
        <v>3678</v>
      </c>
      <c r="F1820" s="3" t="s">
        <v>3679</v>
      </c>
      <c r="G1820" s="3">
        <v>2.0</v>
      </c>
      <c r="H1820" s="3" t="s">
        <v>18</v>
      </c>
      <c r="I1820" s="3" t="s">
        <v>18</v>
      </c>
      <c r="J1820" s="8">
        <v>10.0</v>
      </c>
      <c r="K1820" s="3">
        <v>11.0</v>
      </c>
      <c r="L1820" s="5" t="s">
        <v>20</v>
      </c>
    </row>
    <row r="1821">
      <c r="A1821" s="2" t="s">
        <v>404</v>
      </c>
      <c r="B1821" s="2" t="s">
        <v>178</v>
      </c>
      <c r="C1821" s="3" t="str">
        <f t="shared" si="146"/>
        <v>LPB SUMSEL 2023</v>
      </c>
      <c r="D1821" s="3" t="s">
        <v>3045</v>
      </c>
      <c r="E1821" s="3" t="s">
        <v>3680</v>
      </c>
      <c r="F1821" s="3" t="s">
        <v>3681</v>
      </c>
      <c r="G1821" s="3">
        <v>2.0</v>
      </c>
      <c r="H1821" s="3" t="s">
        <v>18</v>
      </c>
      <c r="I1821" s="3" t="s">
        <v>18</v>
      </c>
      <c r="J1821" s="8">
        <v>9.0</v>
      </c>
      <c r="K1821" s="3">
        <v>10.0</v>
      </c>
      <c r="L1821" s="5" t="s">
        <v>25</v>
      </c>
    </row>
    <row r="1822">
      <c r="A1822" s="2" t="s">
        <v>404</v>
      </c>
      <c r="B1822" s="2" t="s">
        <v>178</v>
      </c>
      <c r="C1822" s="3" t="str">
        <f t="shared" si="146"/>
        <v>LPB SUMSEL 2023</v>
      </c>
      <c r="D1822" s="3" t="s">
        <v>3045</v>
      </c>
      <c r="E1822" s="3" t="s">
        <v>3682</v>
      </c>
      <c r="F1822" s="3" t="s">
        <v>3683</v>
      </c>
      <c r="G1822" s="3">
        <v>2.0</v>
      </c>
      <c r="H1822" s="3" t="s">
        <v>19</v>
      </c>
      <c r="I1822" s="3" t="s">
        <v>19</v>
      </c>
      <c r="J1822" s="8">
        <v>10.0</v>
      </c>
      <c r="K1822" s="3">
        <v>11.0</v>
      </c>
      <c r="L1822" s="5" t="s">
        <v>20</v>
      </c>
    </row>
    <row r="1823">
      <c r="A1823" s="2" t="s">
        <v>404</v>
      </c>
      <c r="B1823" s="2" t="s">
        <v>178</v>
      </c>
      <c r="C1823" s="3" t="str">
        <f t="shared" si="146"/>
        <v>LPB SUMSEL 2023</v>
      </c>
      <c r="D1823" s="3" t="s">
        <v>3045</v>
      </c>
      <c r="E1823" s="3" t="s">
        <v>3684</v>
      </c>
      <c r="F1823" s="3" t="s">
        <v>3685</v>
      </c>
      <c r="G1823" s="3">
        <v>2.0</v>
      </c>
      <c r="H1823" s="3" t="s">
        <v>19</v>
      </c>
      <c r="I1823" s="3" t="s">
        <v>18</v>
      </c>
      <c r="J1823" s="8">
        <v>10.0</v>
      </c>
      <c r="K1823" s="3">
        <v>11.0</v>
      </c>
      <c r="L1823" s="5" t="s">
        <v>20</v>
      </c>
    </row>
    <row r="1824">
      <c r="A1824" s="2" t="s">
        <v>404</v>
      </c>
      <c r="B1824" s="2" t="s">
        <v>178</v>
      </c>
      <c r="C1824" s="3" t="str">
        <f t="shared" si="146"/>
        <v>LPB SUMSEL 2023</v>
      </c>
      <c r="D1824" s="3" t="s">
        <v>3045</v>
      </c>
      <c r="E1824" s="3" t="s">
        <v>3686</v>
      </c>
      <c r="F1824" s="3" t="s">
        <v>3687</v>
      </c>
      <c r="G1824" s="3">
        <v>2.0</v>
      </c>
      <c r="H1824" s="3" t="s">
        <v>18</v>
      </c>
      <c r="I1824" s="3" t="s">
        <v>18</v>
      </c>
      <c r="J1824" s="8">
        <v>11.0</v>
      </c>
      <c r="K1824" s="3">
        <v>12.0</v>
      </c>
      <c r="L1824" s="5" t="s">
        <v>20</v>
      </c>
    </row>
    <row r="1825">
      <c r="A1825" s="2" t="s">
        <v>404</v>
      </c>
      <c r="B1825" s="2" t="s">
        <v>178</v>
      </c>
      <c r="C1825" s="3" t="str">
        <f t="shared" si="146"/>
        <v>LPB SUMSEL 2023</v>
      </c>
      <c r="D1825" s="3" t="s">
        <v>3045</v>
      </c>
      <c r="E1825" s="3" t="s">
        <v>3688</v>
      </c>
      <c r="F1825" s="3" t="s">
        <v>3689</v>
      </c>
      <c r="G1825" s="3">
        <v>2.0</v>
      </c>
      <c r="H1825" s="3" t="s">
        <v>18</v>
      </c>
      <c r="I1825" s="3" t="s">
        <v>18</v>
      </c>
      <c r="J1825" s="8">
        <v>11.0</v>
      </c>
      <c r="K1825" s="3">
        <v>12.0</v>
      </c>
      <c r="L1825" s="5" t="s">
        <v>20</v>
      </c>
    </row>
    <row r="1826">
      <c r="A1826" s="2" t="s">
        <v>404</v>
      </c>
      <c r="B1826" s="2" t="s">
        <v>178</v>
      </c>
      <c r="C1826" s="3" t="str">
        <f t="shared" si="146"/>
        <v>LPB SUMSEL 2023</v>
      </c>
      <c r="D1826" s="3" t="s">
        <v>3045</v>
      </c>
      <c r="E1826" s="3" t="s">
        <v>3690</v>
      </c>
      <c r="F1826" s="3" t="s">
        <v>3691</v>
      </c>
      <c r="G1826" s="3">
        <v>2.0</v>
      </c>
      <c r="H1826" s="3" t="s">
        <v>18</v>
      </c>
      <c r="I1826" s="3" t="s">
        <v>18</v>
      </c>
      <c r="J1826" s="8">
        <v>11.0</v>
      </c>
      <c r="K1826" s="3">
        <v>12.0</v>
      </c>
      <c r="L1826" s="5" t="s">
        <v>20</v>
      </c>
    </row>
    <row r="1827">
      <c r="A1827" s="2" t="s">
        <v>404</v>
      </c>
      <c r="B1827" s="2" t="s">
        <v>178</v>
      </c>
      <c r="C1827" s="3" t="str">
        <f t="shared" si="146"/>
        <v>LPB SUMSEL 2023</v>
      </c>
      <c r="D1827" s="3" t="s">
        <v>3045</v>
      </c>
      <c r="E1827" s="3" t="s">
        <v>3692</v>
      </c>
      <c r="F1827" s="3" t="s">
        <v>3693</v>
      </c>
      <c r="G1827" s="3">
        <v>2.0</v>
      </c>
      <c r="H1827" s="3" t="s">
        <v>19</v>
      </c>
      <c r="I1827" s="3" t="s">
        <v>19</v>
      </c>
      <c r="J1827" s="8">
        <v>11.0</v>
      </c>
      <c r="K1827" s="3">
        <v>12.0</v>
      </c>
      <c r="L1827" s="5" t="s">
        <v>20</v>
      </c>
    </row>
    <row r="1828">
      <c r="A1828" s="2" t="s">
        <v>404</v>
      </c>
      <c r="B1828" s="2" t="s">
        <v>78</v>
      </c>
      <c r="C1828" s="3" t="str">
        <f t="shared" ref="C1828:C1838" si="147">UPPER("lpb dki 2023")</f>
        <v>LPB DKI 2023</v>
      </c>
      <c r="D1828" s="3" t="s">
        <v>3045</v>
      </c>
      <c r="E1828" s="3" t="s">
        <v>3694</v>
      </c>
      <c r="F1828" s="3" t="s">
        <v>3695</v>
      </c>
      <c r="G1828" s="3">
        <v>1.0</v>
      </c>
      <c r="H1828" s="3" t="s">
        <v>18</v>
      </c>
      <c r="I1828" s="2"/>
      <c r="J1828" s="8">
        <v>11.0</v>
      </c>
      <c r="K1828" s="2"/>
      <c r="L1828" s="5" t="s">
        <v>20</v>
      </c>
    </row>
    <row r="1829">
      <c r="A1829" s="2" t="s">
        <v>404</v>
      </c>
      <c r="B1829" s="2" t="s">
        <v>78</v>
      </c>
      <c r="C1829" s="3" t="str">
        <f t="shared" si="147"/>
        <v>LPB DKI 2023</v>
      </c>
      <c r="D1829" s="3" t="s">
        <v>3045</v>
      </c>
      <c r="E1829" s="3" t="s">
        <v>3696</v>
      </c>
      <c r="F1829" s="3" t="s">
        <v>3697</v>
      </c>
      <c r="G1829" s="3">
        <v>2.0</v>
      </c>
      <c r="H1829" s="3" t="s">
        <v>18</v>
      </c>
      <c r="I1829" s="3" t="s">
        <v>18</v>
      </c>
      <c r="J1829" s="8">
        <v>10.0</v>
      </c>
      <c r="K1829" s="3">
        <v>11.0</v>
      </c>
      <c r="L1829" s="5" t="s">
        <v>20</v>
      </c>
    </row>
    <row r="1830">
      <c r="A1830" s="2" t="s">
        <v>404</v>
      </c>
      <c r="B1830" s="2" t="s">
        <v>78</v>
      </c>
      <c r="C1830" s="3" t="str">
        <f t="shared" si="147"/>
        <v>LPB DKI 2023</v>
      </c>
      <c r="D1830" s="3" t="s">
        <v>3045</v>
      </c>
      <c r="E1830" s="3" t="s">
        <v>3698</v>
      </c>
      <c r="F1830" s="3" t="s">
        <v>3699</v>
      </c>
      <c r="G1830" s="3">
        <v>2.0</v>
      </c>
      <c r="H1830" s="3" t="s">
        <v>18</v>
      </c>
      <c r="I1830" s="3" t="s">
        <v>18</v>
      </c>
      <c r="J1830" s="8">
        <v>10.0</v>
      </c>
      <c r="K1830" s="3">
        <v>11.0</v>
      </c>
      <c r="L1830" s="5" t="s">
        <v>20</v>
      </c>
    </row>
    <row r="1831">
      <c r="A1831" s="2" t="s">
        <v>404</v>
      </c>
      <c r="B1831" s="2" t="s">
        <v>78</v>
      </c>
      <c r="C1831" s="3" t="str">
        <f t="shared" si="147"/>
        <v>LPB DKI 2023</v>
      </c>
      <c r="D1831" s="3" t="s">
        <v>3045</v>
      </c>
      <c r="E1831" s="3" t="s">
        <v>3700</v>
      </c>
      <c r="F1831" s="3" t="s">
        <v>3701</v>
      </c>
      <c r="G1831" s="3">
        <v>1.0</v>
      </c>
      <c r="H1831" s="3" t="s">
        <v>18</v>
      </c>
      <c r="I1831" s="2"/>
      <c r="J1831" s="8">
        <v>10.0</v>
      </c>
      <c r="K1831" s="2"/>
      <c r="L1831" s="5" t="s">
        <v>20</v>
      </c>
    </row>
    <row r="1832">
      <c r="A1832" s="2" t="s">
        <v>404</v>
      </c>
      <c r="B1832" s="2" t="s">
        <v>78</v>
      </c>
      <c r="C1832" s="3" t="str">
        <f t="shared" si="147"/>
        <v>LPB DKI 2023</v>
      </c>
      <c r="D1832" s="3" t="s">
        <v>3045</v>
      </c>
      <c r="E1832" s="3" t="s">
        <v>3702</v>
      </c>
      <c r="F1832" s="3" t="s">
        <v>3703</v>
      </c>
      <c r="G1832" s="3">
        <v>2.0</v>
      </c>
      <c r="H1832" s="3" t="s">
        <v>19</v>
      </c>
      <c r="I1832" s="3" t="s">
        <v>18</v>
      </c>
      <c r="J1832" s="8">
        <v>10.0</v>
      </c>
      <c r="K1832" s="3">
        <v>10.0</v>
      </c>
      <c r="L1832" s="5" t="s">
        <v>20</v>
      </c>
    </row>
    <row r="1833">
      <c r="A1833" s="2" t="s">
        <v>404</v>
      </c>
      <c r="B1833" s="2" t="s">
        <v>78</v>
      </c>
      <c r="C1833" s="3" t="str">
        <f t="shared" si="147"/>
        <v>LPB DKI 2023</v>
      </c>
      <c r="D1833" s="3" t="s">
        <v>3045</v>
      </c>
      <c r="E1833" s="3" t="s">
        <v>3704</v>
      </c>
      <c r="F1833" s="3" t="s">
        <v>3705</v>
      </c>
      <c r="G1833" s="3">
        <v>2.0</v>
      </c>
      <c r="H1833" s="3" t="s">
        <v>18</v>
      </c>
      <c r="I1833" s="3" t="s">
        <v>18</v>
      </c>
      <c r="J1833" s="8">
        <v>10.0</v>
      </c>
      <c r="K1833" s="3">
        <v>11.0</v>
      </c>
      <c r="L1833" s="5" t="s">
        <v>20</v>
      </c>
    </row>
    <row r="1834">
      <c r="A1834" s="2" t="s">
        <v>404</v>
      </c>
      <c r="B1834" s="2" t="s">
        <v>78</v>
      </c>
      <c r="C1834" s="3" t="str">
        <f t="shared" si="147"/>
        <v>LPB DKI 2023</v>
      </c>
      <c r="D1834" s="3" t="s">
        <v>3045</v>
      </c>
      <c r="E1834" s="3" t="s">
        <v>3706</v>
      </c>
      <c r="F1834" s="3" t="s">
        <v>3707</v>
      </c>
      <c r="G1834" s="3">
        <v>2.0</v>
      </c>
      <c r="H1834" s="3" t="s">
        <v>18</v>
      </c>
      <c r="I1834" s="3" t="s">
        <v>18</v>
      </c>
      <c r="J1834" s="8">
        <v>7.0</v>
      </c>
      <c r="K1834" s="3">
        <v>8.0</v>
      </c>
      <c r="L1834" s="5" t="s">
        <v>25</v>
      </c>
    </row>
    <row r="1835">
      <c r="A1835" s="2" t="s">
        <v>404</v>
      </c>
      <c r="B1835" s="2" t="s">
        <v>78</v>
      </c>
      <c r="C1835" s="3" t="str">
        <f t="shared" si="147"/>
        <v>LPB DKI 2023</v>
      </c>
      <c r="D1835" s="3" t="s">
        <v>3045</v>
      </c>
      <c r="E1835" s="3" t="s">
        <v>3708</v>
      </c>
      <c r="F1835" s="3" t="s">
        <v>3709</v>
      </c>
      <c r="G1835" s="3">
        <v>2.0</v>
      </c>
      <c r="H1835" s="3" t="s">
        <v>19</v>
      </c>
      <c r="I1835" s="3" t="s">
        <v>18</v>
      </c>
      <c r="J1835" s="8">
        <v>8.0</v>
      </c>
      <c r="K1835" s="3">
        <v>9.0</v>
      </c>
      <c r="L1835" s="5" t="s">
        <v>25</v>
      </c>
    </row>
    <row r="1836">
      <c r="A1836" s="2" t="s">
        <v>404</v>
      </c>
      <c r="B1836" s="2" t="s">
        <v>78</v>
      </c>
      <c r="C1836" s="3" t="str">
        <f t="shared" si="147"/>
        <v>LPB DKI 2023</v>
      </c>
      <c r="D1836" s="3" t="s">
        <v>3045</v>
      </c>
      <c r="E1836" s="3" t="s">
        <v>3710</v>
      </c>
      <c r="F1836" s="3" t="s">
        <v>3711</v>
      </c>
      <c r="G1836" s="3">
        <v>2.0</v>
      </c>
      <c r="H1836" s="3" t="s">
        <v>18</v>
      </c>
      <c r="I1836" s="3" t="s">
        <v>19</v>
      </c>
      <c r="J1836" s="8">
        <v>7.0</v>
      </c>
      <c r="K1836" s="3">
        <v>8.0</v>
      </c>
      <c r="L1836" s="5" t="s">
        <v>25</v>
      </c>
    </row>
    <row r="1837">
      <c r="A1837" s="2" t="s">
        <v>404</v>
      </c>
      <c r="B1837" s="2" t="s">
        <v>78</v>
      </c>
      <c r="C1837" s="3" t="str">
        <f t="shared" si="147"/>
        <v>LPB DKI 2023</v>
      </c>
      <c r="D1837" s="3" t="s">
        <v>3045</v>
      </c>
      <c r="E1837" s="3" t="s">
        <v>3712</v>
      </c>
      <c r="F1837" s="3" t="s">
        <v>3713</v>
      </c>
      <c r="G1837" s="3">
        <v>2.0</v>
      </c>
      <c r="H1837" s="3" t="s">
        <v>19</v>
      </c>
      <c r="I1837" s="3" t="s">
        <v>18</v>
      </c>
      <c r="J1837" s="8">
        <v>8.0</v>
      </c>
      <c r="K1837" s="3">
        <v>8.0</v>
      </c>
      <c r="L1837" s="5" t="s">
        <v>25</v>
      </c>
    </row>
    <row r="1838">
      <c r="A1838" s="2" t="s">
        <v>404</v>
      </c>
      <c r="B1838" s="2" t="s">
        <v>78</v>
      </c>
      <c r="C1838" s="3" t="str">
        <f t="shared" si="147"/>
        <v>LPB DKI 2023</v>
      </c>
      <c r="D1838" s="3" t="s">
        <v>3045</v>
      </c>
      <c r="E1838" s="3" t="s">
        <v>3714</v>
      </c>
      <c r="F1838" s="3" t="s">
        <v>3715</v>
      </c>
      <c r="G1838" s="3">
        <v>2.0</v>
      </c>
      <c r="H1838" s="3" t="s">
        <v>18</v>
      </c>
      <c r="I1838" s="3" t="s">
        <v>18</v>
      </c>
      <c r="J1838" s="8">
        <v>7.0</v>
      </c>
      <c r="K1838" s="3">
        <v>8.0</v>
      </c>
      <c r="L1838" s="5" t="s">
        <v>25</v>
      </c>
    </row>
    <row r="1839">
      <c r="A1839" s="2" t="s">
        <v>404</v>
      </c>
      <c r="B1839" s="2" t="s">
        <v>68</v>
      </c>
      <c r="C1839" s="3" t="str">
        <f t="shared" ref="C1839:C1848" si="148">UPPER("lpb diy 2023")</f>
        <v>LPB DIY 2023</v>
      </c>
      <c r="D1839" s="3" t="s">
        <v>3045</v>
      </c>
      <c r="E1839" s="3" t="s">
        <v>3716</v>
      </c>
      <c r="F1839" s="3" t="s">
        <v>3717</v>
      </c>
      <c r="G1839" s="3">
        <v>2.0</v>
      </c>
      <c r="H1839" s="3" t="s">
        <v>18</v>
      </c>
      <c r="I1839" s="3" t="s">
        <v>18</v>
      </c>
      <c r="J1839" s="8">
        <v>7.0</v>
      </c>
      <c r="K1839" s="3">
        <v>8.0</v>
      </c>
      <c r="L1839" s="5" t="s">
        <v>25</v>
      </c>
    </row>
    <row r="1840">
      <c r="A1840" s="2" t="s">
        <v>404</v>
      </c>
      <c r="B1840" s="2" t="s">
        <v>68</v>
      </c>
      <c r="C1840" s="3" t="str">
        <f t="shared" si="148"/>
        <v>LPB DIY 2023</v>
      </c>
      <c r="D1840" s="3" t="s">
        <v>3045</v>
      </c>
      <c r="E1840" s="3" t="s">
        <v>3718</v>
      </c>
      <c r="F1840" s="3" t="s">
        <v>3719</v>
      </c>
      <c r="G1840" s="3">
        <v>2.0</v>
      </c>
      <c r="H1840" s="3" t="s">
        <v>18</v>
      </c>
      <c r="I1840" s="3" t="s">
        <v>19</v>
      </c>
      <c r="J1840" s="8">
        <v>7.0</v>
      </c>
      <c r="K1840" s="3">
        <v>8.0</v>
      </c>
      <c r="L1840" s="5" t="s">
        <v>25</v>
      </c>
    </row>
    <row r="1841">
      <c r="A1841" s="2" t="s">
        <v>404</v>
      </c>
      <c r="B1841" s="2" t="s">
        <v>68</v>
      </c>
      <c r="C1841" s="3" t="str">
        <f t="shared" si="148"/>
        <v>LPB DIY 2023</v>
      </c>
      <c r="D1841" s="3" t="s">
        <v>3045</v>
      </c>
      <c r="E1841" s="3" t="s">
        <v>3720</v>
      </c>
      <c r="F1841" s="3" t="s">
        <v>3721</v>
      </c>
      <c r="G1841" s="3">
        <v>2.0</v>
      </c>
      <c r="H1841" s="3" t="s">
        <v>18</v>
      </c>
      <c r="I1841" s="3" t="s">
        <v>18</v>
      </c>
      <c r="J1841" s="8">
        <v>11.0</v>
      </c>
      <c r="K1841" s="3">
        <v>12.0</v>
      </c>
      <c r="L1841" s="5" t="s">
        <v>20</v>
      </c>
    </row>
    <row r="1842">
      <c r="A1842" s="2" t="s">
        <v>404</v>
      </c>
      <c r="B1842" s="2" t="s">
        <v>68</v>
      </c>
      <c r="C1842" s="3" t="str">
        <f t="shared" si="148"/>
        <v>LPB DIY 2023</v>
      </c>
      <c r="D1842" s="3" t="s">
        <v>3045</v>
      </c>
      <c r="E1842" s="3" t="s">
        <v>3722</v>
      </c>
      <c r="F1842" s="3" t="s">
        <v>3723</v>
      </c>
      <c r="G1842" s="3">
        <v>2.0</v>
      </c>
      <c r="H1842" s="3" t="s">
        <v>18</v>
      </c>
      <c r="I1842" s="3" t="s">
        <v>18</v>
      </c>
      <c r="J1842" s="8">
        <v>10.0</v>
      </c>
      <c r="K1842" s="3">
        <v>10.0</v>
      </c>
      <c r="L1842" s="5" t="s">
        <v>20</v>
      </c>
    </row>
    <row r="1843">
      <c r="A1843" s="2" t="s">
        <v>404</v>
      </c>
      <c r="B1843" s="2" t="s">
        <v>68</v>
      </c>
      <c r="C1843" s="3" t="str">
        <f t="shared" si="148"/>
        <v>LPB DIY 2023</v>
      </c>
      <c r="D1843" s="3" t="s">
        <v>3045</v>
      </c>
      <c r="E1843" s="3" t="s">
        <v>3724</v>
      </c>
      <c r="F1843" s="3" t="s">
        <v>3725</v>
      </c>
      <c r="G1843" s="3">
        <v>1.0</v>
      </c>
      <c r="H1843" s="3" t="s">
        <v>19</v>
      </c>
      <c r="I1843" s="2"/>
      <c r="J1843" s="8">
        <v>9.0</v>
      </c>
      <c r="K1843" s="2"/>
      <c r="L1843" s="5" t="s">
        <v>25</v>
      </c>
    </row>
    <row r="1844">
      <c r="A1844" s="2" t="s">
        <v>404</v>
      </c>
      <c r="B1844" s="2" t="s">
        <v>68</v>
      </c>
      <c r="C1844" s="3" t="str">
        <f t="shared" si="148"/>
        <v>LPB DIY 2023</v>
      </c>
      <c r="D1844" s="3" t="s">
        <v>3045</v>
      </c>
      <c r="E1844" s="3" t="s">
        <v>3726</v>
      </c>
      <c r="F1844" s="3" t="s">
        <v>3727</v>
      </c>
      <c r="G1844" s="3">
        <v>2.0</v>
      </c>
      <c r="H1844" s="3" t="s">
        <v>18</v>
      </c>
      <c r="I1844" s="3" t="s">
        <v>18</v>
      </c>
      <c r="J1844" s="8">
        <v>7.0</v>
      </c>
      <c r="K1844" s="3">
        <v>8.0</v>
      </c>
      <c r="L1844" s="5" t="s">
        <v>25</v>
      </c>
    </row>
    <row r="1845">
      <c r="A1845" s="2" t="s">
        <v>404</v>
      </c>
      <c r="B1845" s="2" t="s">
        <v>68</v>
      </c>
      <c r="C1845" s="3" t="str">
        <f t="shared" si="148"/>
        <v>LPB DIY 2023</v>
      </c>
      <c r="D1845" s="3" t="s">
        <v>3045</v>
      </c>
      <c r="E1845" s="3" t="s">
        <v>3728</v>
      </c>
      <c r="F1845" s="3" t="s">
        <v>3729</v>
      </c>
      <c r="G1845" s="3">
        <v>2.0</v>
      </c>
      <c r="H1845" s="3" t="s">
        <v>19</v>
      </c>
      <c r="I1845" s="3" t="s">
        <v>18</v>
      </c>
      <c r="J1845" s="8">
        <v>7.0</v>
      </c>
      <c r="K1845" s="3">
        <v>8.0</v>
      </c>
      <c r="L1845" s="5" t="s">
        <v>25</v>
      </c>
    </row>
    <row r="1846">
      <c r="A1846" s="2" t="s">
        <v>404</v>
      </c>
      <c r="B1846" s="2" t="s">
        <v>68</v>
      </c>
      <c r="C1846" s="3" t="str">
        <f t="shared" si="148"/>
        <v>LPB DIY 2023</v>
      </c>
      <c r="D1846" s="3" t="s">
        <v>3045</v>
      </c>
      <c r="E1846" s="3" t="s">
        <v>3730</v>
      </c>
      <c r="F1846" s="3" t="s">
        <v>3731</v>
      </c>
      <c r="G1846" s="3">
        <v>1.0</v>
      </c>
      <c r="H1846" s="3" t="s">
        <v>18</v>
      </c>
      <c r="I1846" s="2"/>
      <c r="J1846" s="8">
        <v>11.0</v>
      </c>
      <c r="K1846" s="2"/>
      <c r="L1846" s="5" t="s">
        <v>20</v>
      </c>
    </row>
    <row r="1847">
      <c r="A1847" s="2" t="s">
        <v>404</v>
      </c>
      <c r="B1847" s="2" t="s">
        <v>68</v>
      </c>
      <c r="C1847" s="3" t="str">
        <f t="shared" si="148"/>
        <v>LPB DIY 2023</v>
      </c>
      <c r="D1847" s="3" t="s">
        <v>3045</v>
      </c>
      <c r="E1847" s="3" t="s">
        <v>3732</v>
      </c>
      <c r="F1847" s="3" t="s">
        <v>3733</v>
      </c>
      <c r="G1847" s="3">
        <v>2.0</v>
      </c>
      <c r="H1847" s="3" t="s">
        <v>18</v>
      </c>
      <c r="I1847" s="3" t="s">
        <v>18</v>
      </c>
      <c r="J1847" s="8">
        <v>10.0</v>
      </c>
      <c r="K1847" s="3">
        <v>11.0</v>
      </c>
      <c r="L1847" s="5" t="s">
        <v>20</v>
      </c>
    </row>
    <row r="1848">
      <c r="A1848" s="2" t="s">
        <v>404</v>
      </c>
      <c r="B1848" s="2" t="s">
        <v>68</v>
      </c>
      <c r="C1848" s="3" t="str">
        <f t="shared" si="148"/>
        <v>LPB DIY 2023</v>
      </c>
      <c r="D1848" s="3" t="s">
        <v>3045</v>
      </c>
      <c r="E1848" s="3" t="s">
        <v>3734</v>
      </c>
      <c r="F1848" s="3" t="s">
        <v>3735</v>
      </c>
      <c r="G1848" s="3">
        <v>2.0</v>
      </c>
      <c r="H1848" s="3" t="s">
        <v>18</v>
      </c>
      <c r="I1848" s="3" t="s">
        <v>18</v>
      </c>
      <c r="J1848" s="8">
        <v>10.0</v>
      </c>
      <c r="K1848" s="3">
        <v>11.0</v>
      </c>
      <c r="L1848" s="5" t="s">
        <v>20</v>
      </c>
    </row>
    <row r="1849">
      <c r="A1849" s="2" t="s">
        <v>404</v>
      </c>
      <c r="B1849" s="2" t="s">
        <v>162</v>
      </c>
      <c r="C1849" s="3" t="str">
        <f t="shared" ref="C1849:C1853" si="149">UPPER("lpb nusantara 2023")</f>
        <v>LPB NUSANTARA 2023</v>
      </c>
      <c r="D1849" s="3" t="s">
        <v>3045</v>
      </c>
      <c r="E1849" s="3" t="s">
        <v>3736</v>
      </c>
      <c r="F1849" s="3" t="s">
        <v>3737</v>
      </c>
      <c r="G1849" s="3">
        <v>2.0</v>
      </c>
      <c r="H1849" s="3" t="s">
        <v>18</v>
      </c>
      <c r="I1849" s="3" t="s">
        <v>19</v>
      </c>
      <c r="J1849" s="8">
        <v>9.0</v>
      </c>
      <c r="K1849" s="3">
        <v>10.0</v>
      </c>
      <c r="L1849" s="5" t="s">
        <v>25</v>
      </c>
    </row>
    <row r="1850">
      <c r="A1850" s="2" t="s">
        <v>404</v>
      </c>
      <c r="B1850" s="2" t="s">
        <v>162</v>
      </c>
      <c r="C1850" s="3" t="str">
        <f t="shared" si="149"/>
        <v>LPB NUSANTARA 2023</v>
      </c>
      <c r="D1850" s="3" t="s">
        <v>3045</v>
      </c>
      <c r="E1850" s="3" t="s">
        <v>3738</v>
      </c>
      <c r="F1850" s="3" t="s">
        <v>3739</v>
      </c>
      <c r="G1850" s="3">
        <v>1.0</v>
      </c>
      <c r="H1850" s="3" t="s">
        <v>18</v>
      </c>
      <c r="I1850" s="2"/>
      <c r="J1850" s="8">
        <v>11.0</v>
      </c>
      <c r="K1850" s="2"/>
      <c r="L1850" s="5" t="s">
        <v>20</v>
      </c>
    </row>
    <row r="1851">
      <c r="A1851" s="2" t="s">
        <v>404</v>
      </c>
      <c r="B1851" s="2" t="s">
        <v>162</v>
      </c>
      <c r="C1851" s="3" t="str">
        <f t="shared" si="149"/>
        <v>LPB NUSANTARA 2023</v>
      </c>
      <c r="D1851" s="3" t="s">
        <v>3045</v>
      </c>
      <c r="E1851" s="3" t="s">
        <v>3740</v>
      </c>
      <c r="F1851" s="3" t="s">
        <v>3741</v>
      </c>
      <c r="G1851" s="3">
        <v>2.0</v>
      </c>
      <c r="H1851" s="3" t="s">
        <v>18</v>
      </c>
      <c r="I1851" s="3" t="s">
        <v>18</v>
      </c>
      <c r="J1851" s="8">
        <v>10.0</v>
      </c>
      <c r="K1851" s="3">
        <v>11.0</v>
      </c>
      <c r="L1851" s="5" t="s">
        <v>20</v>
      </c>
    </row>
    <row r="1852">
      <c r="A1852" s="2" t="s">
        <v>404</v>
      </c>
      <c r="B1852" s="2" t="s">
        <v>162</v>
      </c>
      <c r="C1852" s="3" t="str">
        <f t="shared" si="149"/>
        <v>LPB NUSANTARA 2023</v>
      </c>
      <c r="D1852" s="3" t="s">
        <v>3045</v>
      </c>
      <c r="E1852" s="3" t="s">
        <v>3742</v>
      </c>
      <c r="F1852" s="3" t="s">
        <v>3743</v>
      </c>
      <c r="G1852" s="3">
        <v>2.0</v>
      </c>
      <c r="H1852" s="3" t="s">
        <v>18</v>
      </c>
      <c r="I1852" s="3" t="s">
        <v>19</v>
      </c>
      <c r="J1852" s="8">
        <v>10.0</v>
      </c>
      <c r="K1852" s="3">
        <v>11.0</v>
      </c>
      <c r="L1852" s="5" t="s">
        <v>20</v>
      </c>
    </row>
    <row r="1853">
      <c r="A1853" s="2" t="s">
        <v>404</v>
      </c>
      <c r="B1853" s="2" t="s">
        <v>162</v>
      </c>
      <c r="C1853" s="3" t="str">
        <f t="shared" si="149"/>
        <v>LPB NUSANTARA 2023</v>
      </c>
      <c r="D1853" s="3" t="s">
        <v>3045</v>
      </c>
      <c r="E1853" s="3" t="s">
        <v>3744</v>
      </c>
      <c r="F1853" s="3" t="s">
        <v>3745</v>
      </c>
      <c r="G1853" s="3">
        <v>2.0</v>
      </c>
      <c r="H1853" s="3" t="s">
        <v>18</v>
      </c>
      <c r="I1853" s="3" t="s">
        <v>18</v>
      </c>
      <c r="J1853" s="8">
        <v>11.0</v>
      </c>
      <c r="K1853" s="3">
        <v>12.0</v>
      </c>
      <c r="L1853" s="5" t="s">
        <v>20</v>
      </c>
    </row>
    <row r="1854">
      <c r="A1854" s="2" t="s">
        <v>404</v>
      </c>
      <c r="B1854" s="2" t="s">
        <v>265</v>
      </c>
      <c r="C1854" s="3" t="str">
        <f t="shared" ref="C1854:C1863" si="150">UPPER("lpb sumut 2023")</f>
        <v>LPB SUMUT 2023</v>
      </c>
      <c r="D1854" s="3" t="s">
        <v>3045</v>
      </c>
      <c r="E1854" s="3" t="s">
        <v>3746</v>
      </c>
      <c r="F1854" s="3" t="s">
        <v>3747</v>
      </c>
      <c r="G1854" s="3">
        <v>2.0</v>
      </c>
      <c r="H1854" s="3" t="s">
        <v>18</v>
      </c>
      <c r="I1854" s="3" t="s">
        <v>18</v>
      </c>
      <c r="J1854" s="8">
        <v>7.0</v>
      </c>
      <c r="K1854" s="3">
        <v>8.0</v>
      </c>
      <c r="L1854" s="5" t="s">
        <v>25</v>
      </c>
    </row>
    <row r="1855">
      <c r="A1855" s="2" t="s">
        <v>404</v>
      </c>
      <c r="B1855" s="2" t="s">
        <v>265</v>
      </c>
      <c r="C1855" s="3" t="str">
        <f t="shared" si="150"/>
        <v>LPB SUMUT 2023</v>
      </c>
      <c r="D1855" s="3" t="s">
        <v>3045</v>
      </c>
      <c r="E1855" s="3" t="s">
        <v>3748</v>
      </c>
      <c r="F1855" s="3" t="s">
        <v>3749</v>
      </c>
      <c r="G1855" s="3">
        <v>1.0</v>
      </c>
      <c r="H1855" s="3" t="s">
        <v>18</v>
      </c>
      <c r="I1855" s="2"/>
      <c r="J1855" s="8">
        <v>8.0</v>
      </c>
      <c r="K1855" s="2"/>
      <c r="L1855" s="5" t="s">
        <v>25</v>
      </c>
    </row>
    <row r="1856">
      <c r="A1856" s="2" t="s">
        <v>404</v>
      </c>
      <c r="B1856" s="2" t="s">
        <v>265</v>
      </c>
      <c r="C1856" s="3" t="str">
        <f t="shared" si="150"/>
        <v>LPB SUMUT 2023</v>
      </c>
      <c r="D1856" s="3" t="s">
        <v>3045</v>
      </c>
      <c r="E1856" s="3" t="s">
        <v>3750</v>
      </c>
      <c r="F1856" s="3" t="s">
        <v>3751</v>
      </c>
      <c r="G1856" s="3">
        <v>2.0</v>
      </c>
      <c r="H1856" s="3" t="s">
        <v>18</v>
      </c>
      <c r="I1856" s="3" t="s">
        <v>18</v>
      </c>
      <c r="J1856" s="8">
        <v>11.0</v>
      </c>
      <c r="K1856" s="3">
        <v>12.0</v>
      </c>
      <c r="L1856" s="5" t="s">
        <v>20</v>
      </c>
    </row>
    <row r="1857">
      <c r="A1857" s="2" t="s">
        <v>404</v>
      </c>
      <c r="B1857" s="2" t="s">
        <v>265</v>
      </c>
      <c r="C1857" s="3" t="str">
        <f t="shared" si="150"/>
        <v>LPB SUMUT 2023</v>
      </c>
      <c r="D1857" s="3" t="s">
        <v>3045</v>
      </c>
      <c r="E1857" s="3" t="s">
        <v>3752</v>
      </c>
      <c r="F1857" s="3" t="s">
        <v>3753</v>
      </c>
      <c r="G1857" s="3">
        <v>2.0</v>
      </c>
      <c r="H1857" s="3" t="s">
        <v>18</v>
      </c>
      <c r="I1857" s="3" t="s">
        <v>18</v>
      </c>
      <c r="J1857" s="8">
        <v>10.0</v>
      </c>
      <c r="K1857" s="3">
        <v>11.0</v>
      </c>
      <c r="L1857" s="5" t="s">
        <v>20</v>
      </c>
    </row>
    <row r="1858">
      <c r="A1858" s="2" t="s">
        <v>404</v>
      </c>
      <c r="B1858" s="2" t="s">
        <v>265</v>
      </c>
      <c r="C1858" s="3" t="str">
        <f t="shared" si="150"/>
        <v>LPB SUMUT 2023</v>
      </c>
      <c r="D1858" s="3" t="s">
        <v>3045</v>
      </c>
      <c r="E1858" s="3" t="s">
        <v>3754</v>
      </c>
      <c r="F1858" s="3" t="s">
        <v>3755</v>
      </c>
      <c r="G1858" s="3">
        <v>2.0</v>
      </c>
      <c r="H1858" s="3" t="s">
        <v>18</v>
      </c>
      <c r="I1858" s="3" t="s">
        <v>19</v>
      </c>
      <c r="J1858" s="8">
        <v>11.0</v>
      </c>
      <c r="K1858" s="3">
        <v>12.0</v>
      </c>
      <c r="L1858" s="5" t="s">
        <v>20</v>
      </c>
    </row>
    <row r="1859">
      <c r="A1859" s="2" t="s">
        <v>404</v>
      </c>
      <c r="B1859" s="2" t="s">
        <v>265</v>
      </c>
      <c r="C1859" s="3" t="str">
        <f t="shared" si="150"/>
        <v>LPB SUMUT 2023</v>
      </c>
      <c r="D1859" s="3" t="s">
        <v>3045</v>
      </c>
      <c r="E1859" s="3" t="s">
        <v>3756</v>
      </c>
      <c r="F1859" s="3" t="s">
        <v>3757</v>
      </c>
      <c r="G1859" s="3">
        <v>2.0</v>
      </c>
      <c r="H1859" s="3" t="s">
        <v>18</v>
      </c>
      <c r="I1859" s="3" t="s">
        <v>18</v>
      </c>
      <c r="J1859" s="8">
        <v>10.0</v>
      </c>
      <c r="K1859" s="3">
        <v>11.0</v>
      </c>
      <c r="L1859" s="5" t="s">
        <v>20</v>
      </c>
    </row>
    <row r="1860">
      <c r="A1860" s="2" t="s">
        <v>404</v>
      </c>
      <c r="B1860" s="2" t="s">
        <v>265</v>
      </c>
      <c r="C1860" s="3" t="str">
        <f t="shared" si="150"/>
        <v>LPB SUMUT 2023</v>
      </c>
      <c r="D1860" s="3" t="s">
        <v>3045</v>
      </c>
      <c r="E1860" s="3" t="s">
        <v>3758</v>
      </c>
      <c r="F1860" s="3" t="s">
        <v>3759</v>
      </c>
      <c r="G1860" s="3">
        <v>2.0</v>
      </c>
      <c r="H1860" s="3" t="s">
        <v>18</v>
      </c>
      <c r="I1860" s="3" t="s">
        <v>19</v>
      </c>
      <c r="J1860" s="8">
        <v>9.0</v>
      </c>
      <c r="K1860" s="3">
        <v>10.0</v>
      </c>
      <c r="L1860" s="5" t="s">
        <v>25</v>
      </c>
    </row>
    <row r="1861">
      <c r="A1861" s="2" t="s">
        <v>404</v>
      </c>
      <c r="B1861" s="2" t="s">
        <v>265</v>
      </c>
      <c r="C1861" s="3" t="str">
        <f t="shared" si="150"/>
        <v>LPB SUMUT 2023</v>
      </c>
      <c r="D1861" s="3" t="s">
        <v>3045</v>
      </c>
      <c r="E1861" s="3" t="s">
        <v>3760</v>
      </c>
      <c r="F1861" s="3" t="s">
        <v>3761</v>
      </c>
      <c r="G1861" s="3">
        <v>2.0</v>
      </c>
      <c r="H1861" s="3" t="s">
        <v>19</v>
      </c>
      <c r="I1861" s="3" t="s">
        <v>19</v>
      </c>
      <c r="J1861" s="8">
        <v>11.0</v>
      </c>
      <c r="K1861" s="3">
        <v>12.0</v>
      </c>
      <c r="L1861" s="5" t="s">
        <v>20</v>
      </c>
    </row>
    <row r="1862">
      <c r="A1862" s="2" t="s">
        <v>404</v>
      </c>
      <c r="B1862" s="2" t="s">
        <v>265</v>
      </c>
      <c r="C1862" s="3" t="str">
        <f t="shared" si="150"/>
        <v>LPB SUMUT 2023</v>
      </c>
      <c r="D1862" s="3" t="s">
        <v>3045</v>
      </c>
      <c r="E1862" s="3" t="s">
        <v>3762</v>
      </c>
      <c r="F1862" s="3" t="s">
        <v>3763</v>
      </c>
      <c r="G1862" s="3">
        <v>2.0</v>
      </c>
      <c r="H1862" s="3" t="s">
        <v>18</v>
      </c>
      <c r="I1862" s="3" t="s">
        <v>18</v>
      </c>
      <c r="J1862" s="8">
        <v>11.0</v>
      </c>
      <c r="K1862" s="3">
        <v>12.0</v>
      </c>
      <c r="L1862" s="5" t="s">
        <v>20</v>
      </c>
    </row>
    <row r="1863">
      <c r="A1863" s="2" t="s">
        <v>404</v>
      </c>
      <c r="B1863" s="2" t="s">
        <v>265</v>
      </c>
      <c r="C1863" s="3" t="str">
        <f t="shared" si="150"/>
        <v>LPB SUMUT 2023</v>
      </c>
      <c r="D1863" s="3" t="s">
        <v>3045</v>
      </c>
      <c r="E1863" s="3" t="s">
        <v>3764</v>
      </c>
      <c r="F1863" s="3" t="s">
        <v>3765</v>
      </c>
      <c r="G1863" s="3">
        <v>2.0</v>
      </c>
      <c r="H1863" s="3" t="s">
        <v>19</v>
      </c>
      <c r="I1863" s="3" t="s">
        <v>18</v>
      </c>
      <c r="J1863" s="8">
        <v>11.0</v>
      </c>
      <c r="K1863" s="3">
        <v>11.0</v>
      </c>
      <c r="L1863" s="5" t="s">
        <v>20</v>
      </c>
    </row>
    <row r="1864">
      <c r="A1864" s="2" t="s">
        <v>404</v>
      </c>
      <c r="B1864" s="2" t="s">
        <v>504</v>
      </c>
      <c r="C1864" s="3" t="str">
        <f t="shared" ref="C1864:C1866" si="151">UPPER("lpb sulsel 2023")</f>
        <v>LPB SULSEL 2023</v>
      </c>
      <c r="D1864" s="3" t="s">
        <v>3045</v>
      </c>
      <c r="E1864" s="3" t="s">
        <v>3766</v>
      </c>
      <c r="F1864" s="3" t="s">
        <v>3767</v>
      </c>
      <c r="G1864" s="3">
        <v>2.0</v>
      </c>
      <c r="H1864" s="3" t="s">
        <v>18</v>
      </c>
      <c r="I1864" s="3" t="s">
        <v>18</v>
      </c>
      <c r="J1864" s="8">
        <v>11.0</v>
      </c>
      <c r="K1864" s="3">
        <v>12.0</v>
      </c>
      <c r="L1864" s="5" t="s">
        <v>20</v>
      </c>
    </row>
    <row r="1865">
      <c r="A1865" s="2" t="s">
        <v>404</v>
      </c>
      <c r="B1865" s="2" t="s">
        <v>504</v>
      </c>
      <c r="C1865" s="3" t="str">
        <f t="shared" si="151"/>
        <v>LPB SULSEL 2023</v>
      </c>
      <c r="D1865" s="3" t="s">
        <v>3045</v>
      </c>
      <c r="E1865" s="3" t="s">
        <v>3768</v>
      </c>
      <c r="F1865" s="3" t="s">
        <v>3769</v>
      </c>
      <c r="G1865" s="3">
        <v>2.0</v>
      </c>
      <c r="H1865" s="3" t="s">
        <v>18</v>
      </c>
      <c r="I1865" s="3" t="s">
        <v>19</v>
      </c>
      <c r="J1865" s="8">
        <v>10.0</v>
      </c>
      <c r="K1865" s="3">
        <v>11.0</v>
      </c>
      <c r="L1865" s="5" t="s">
        <v>20</v>
      </c>
    </row>
    <row r="1866">
      <c r="A1866" s="2" t="s">
        <v>404</v>
      </c>
      <c r="B1866" s="2" t="s">
        <v>504</v>
      </c>
      <c r="C1866" s="3" t="str">
        <f t="shared" si="151"/>
        <v>LPB SULSEL 2023</v>
      </c>
      <c r="D1866" s="3" t="s">
        <v>3045</v>
      </c>
      <c r="E1866" s="3" t="s">
        <v>3770</v>
      </c>
      <c r="F1866" s="3" t="s">
        <v>3771</v>
      </c>
      <c r="G1866" s="3">
        <v>2.0</v>
      </c>
      <c r="H1866" s="3" t="s">
        <v>18</v>
      </c>
      <c r="I1866" s="3" t="s">
        <v>19</v>
      </c>
      <c r="J1866" s="8">
        <v>11.0</v>
      </c>
      <c r="K1866" s="3">
        <v>11.0</v>
      </c>
      <c r="L1866" s="5" t="s">
        <v>20</v>
      </c>
    </row>
    <row r="1867">
      <c r="A1867" s="2" t="s">
        <v>404</v>
      </c>
      <c r="B1867" s="2" t="s">
        <v>60</v>
      </c>
      <c r="C1867" s="3" t="str">
        <f t="shared" ref="C1867:C1884" si="152">UPPER("lpb banten 2023")</f>
        <v>LPB BANTEN 2023</v>
      </c>
      <c r="D1867" s="3" t="s">
        <v>3045</v>
      </c>
      <c r="E1867" s="4" t="s">
        <v>3772</v>
      </c>
      <c r="F1867" s="4" t="s">
        <v>3773</v>
      </c>
      <c r="G1867" s="4">
        <v>2.0</v>
      </c>
      <c r="H1867" s="3" t="s">
        <v>18</v>
      </c>
      <c r="I1867" s="4" t="s">
        <v>18</v>
      </c>
      <c r="J1867" s="8">
        <v>11.0</v>
      </c>
      <c r="K1867" s="4">
        <v>12.0</v>
      </c>
      <c r="L1867" s="5" t="s">
        <v>20</v>
      </c>
    </row>
    <row r="1868">
      <c r="A1868" s="2" t="s">
        <v>404</v>
      </c>
      <c r="B1868" s="2" t="s">
        <v>60</v>
      </c>
      <c r="C1868" s="3" t="str">
        <f t="shared" si="152"/>
        <v>LPB BANTEN 2023</v>
      </c>
      <c r="D1868" s="3" t="s">
        <v>3045</v>
      </c>
      <c r="E1868" s="4" t="s">
        <v>3774</v>
      </c>
      <c r="F1868" s="4" t="s">
        <v>3775</v>
      </c>
      <c r="G1868" s="4">
        <v>2.0</v>
      </c>
      <c r="H1868" s="3" t="s">
        <v>19</v>
      </c>
      <c r="I1868" s="4" t="s">
        <v>19</v>
      </c>
      <c r="J1868" s="8">
        <v>11.0</v>
      </c>
      <c r="K1868" s="4">
        <v>12.0</v>
      </c>
      <c r="L1868" s="5" t="s">
        <v>20</v>
      </c>
    </row>
    <row r="1869">
      <c r="A1869" s="2" t="s">
        <v>404</v>
      </c>
      <c r="B1869" s="2" t="s">
        <v>60</v>
      </c>
      <c r="C1869" s="3" t="str">
        <f t="shared" si="152"/>
        <v>LPB BANTEN 2023</v>
      </c>
      <c r="D1869" s="3" t="s">
        <v>3045</v>
      </c>
      <c r="E1869" s="4" t="s">
        <v>3776</v>
      </c>
      <c r="F1869" s="4" t="s">
        <v>3777</v>
      </c>
      <c r="G1869" s="4">
        <v>2.0</v>
      </c>
      <c r="H1869" s="3" t="s">
        <v>18</v>
      </c>
      <c r="I1869" s="4" t="s">
        <v>18</v>
      </c>
      <c r="J1869" s="8">
        <v>10.0</v>
      </c>
      <c r="K1869" s="4">
        <v>11.0</v>
      </c>
      <c r="L1869" s="5" t="s">
        <v>20</v>
      </c>
    </row>
    <row r="1870">
      <c r="A1870" s="2" t="s">
        <v>404</v>
      </c>
      <c r="B1870" s="2" t="s">
        <v>60</v>
      </c>
      <c r="C1870" s="3" t="str">
        <f t="shared" si="152"/>
        <v>LPB BANTEN 2023</v>
      </c>
      <c r="D1870" s="3" t="s">
        <v>3045</v>
      </c>
      <c r="E1870" s="4" t="s">
        <v>3778</v>
      </c>
      <c r="F1870" s="4" t="s">
        <v>3779</v>
      </c>
      <c r="G1870" s="4">
        <v>2.0</v>
      </c>
      <c r="H1870" s="3" t="s">
        <v>19</v>
      </c>
      <c r="I1870" s="4" t="s">
        <v>19</v>
      </c>
      <c r="J1870" s="8">
        <v>10.0</v>
      </c>
      <c r="K1870" s="4">
        <v>11.0</v>
      </c>
      <c r="L1870" s="5" t="s">
        <v>20</v>
      </c>
    </row>
    <row r="1871">
      <c r="A1871" s="2" t="s">
        <v>404</v>
      </c>
      <c r="B1871" s="2" t="s">
        <v>60</v>
      </c>
      <c r="C1871" s="3" t="str">
        <f t="shared" si="152"/>
        <v>LPB BANTEN 2023</v>
      </c>
      <c r="D1871" s="3" t="s">
        <v>3045</v>
      </c>
      <c r="E1871" s="4" t="s">
        <v>3780</v>
      </c>
      <c r="F1871" s="4" t="s">
        <v>3781</v>
      </c>
      <c r="G1871" s="4">
        <v>2.0</v>
      </c>
      <c r="H1871" s="3" t="s">
        <v>19</v>
      </c>
      <c r="I1871" s="4" t="s">
        <v>18</v>
      </c>
      <c r="J1871" s="8">
        <v>10.0</v>
      </c>
      <c r="K1871" s="4">
        <v>12.0</v>
      </c>
      <c r="L1871" s="5" t="s">
        <v>20</v>
      </c>
    </row>
    <row r="1872">
      <c r="A1872" s="2" t="s">
        <v>404</v>
      </c>
      <c r="B1872" s="2" t="s">
        <v>60</v>
      </c>
      <c r="C1872" s="3" t="str">
        <f t="shared" si="152"/>
        <v>LPB BANTEN 2023</v>
      </c>
      <c r="D1872" s="3" t="s">
        <v>3045</v>
      </c>
      <c r="E1872" s="4" t="s">
        <v>3782</v>
      </c>
      <c r="F1872" s="4" t="s">
        <v>3783</v>
      </c>
      <c r="G1872" s="4">
        <v>2.0</v>
      </c>
      <c r="H1872" s="3" t="s">
        <v>18</v>
      </c>
      <c r="I1872" s="4" t="s">
        <v>18</v>
      </c>
      <c r="J1872" s="8">
        <v>10.0</v>
      </c>
      <c r="K1872" s="4">
        <v>11.0</v>
      </c>
      <c r="L1872" s="5" t="s">
        <v>20</v>
      </c>
    </row>
    <row r="1873">
      <c r="A1873" s="2" t="s">
        <v>404</v>
      </c>
      <c r="B1873" s="2" t="s">
        <v>60</v>
      </c>
      <c r="C1873" s="3" t="str">
        <f t="shared" si="152"/>
        <v>LPB BANTEN 2023</v>
      </c>
      <c r="D1873" s="3" t="s">
        <v>3045</v>
      </c>
      <c r="E1873" s="4" t="s">
        <v>3784</v>
      </c>
      <c r="F1873" s="4" t="s">
        <v>3785</v>
      </c>
      <c r="G1873" s="4">
        <v>2.0</v>
      </c>
      <c r="H1873" s="3" t="s">
        <v>18</v>
      </c>
      <c r="I1873" s="4" t="s">
        <v>18</v>
      </c>
      <c r="J1873" s="8">
        <v>11.0</v>
      </c>
      <c r="K1873" s="4">
        <v>12.0</v>
      </c>
      <c r="L1873" s="5" t="s">
        <v>20</v>
      </c>
    </row>
    <row r="1874">
      <c r="A1874" s="2" t="s">
        <v>404</v>
      </c>
      <c r="B1874" s="2" t="s">
        <v>60</v>
      </c>
      <c r="C1874" s="3" t="str">
        <f t="shared" si="152"/>
        <v>LPB BANTEN 2023</v>
      </c>
      <c r="D1874" s="3" t="s">
        <v>3045</v>
      </c>
      <c r="E1874" s="4" t="s">
        <v>3786</v>
      </c>
      <c r="F1874" s="4" t="s">
        <v>3787</v>
      </c>
      <c r="G1874" s="4">
        <v>2.0</v>
      </c>
      <c r="H1874" s="3" t="s">
        <v>18</v>
      </c>
      <c r="I1874" s="4" t="s">
        <v>18</v>
      </c>
      <c r="J1874" s="8">
        <v>11.0</v>
      </c>
      <c r="K1874" s="4">
        <v>12.0</v>
      </c>
      <c r="L1874" s="5" t="s">
        <v>20</v>
      </c>
    </row>
    <row r="1875">
      <c r="A1875" s="2" t="s">
        <v>404</v>
      </c>
      <c r="B1875" s="2" t="s">
        <v>60</v>
      </c>
      <c r="C1875" s="3" t="str">
        <f t="shared" si="152"/>
        <v>LPB BANTEN 2023</v>
      </c>
      <c r="D1875" s="3" t="s">
        <v>3045</v>
      </c>
      <c r="E1875" s="4" t="s">
        <v>3788</v>
      </c>
      <c r="F1875" s="4" t="s">
        <v>3789</v>
      </c>
      <c r="G1875" s="4">
        <v>2.0</v>
      </c>
      <c r="H1875" s="3" t="s">
        <v>18</v>
      </c>
      <c r="I1875" s="4" t="s">
        <v>18</v>
      </c>
      <c r="J1875" s="8">
        <v>11.0</v>
      </c>
      <c r="K1875" s="4">
        <v>12.0</v>
      </c>
      <c r="L1875" s="5" t="s">
        <v>20</v>
      </c>
    </row>
    <row r="1876">
      <c r="A1876" s="2" t="s">
        <v>404</v>
      </c>
      <c r="B1876" s="2" t="s">
        <v>60</v>
      </c>
      <c r="C1876" s="3" t="str">
        <f t="shared" si="152"/>
        <v>LPB BANTEN 2023</v>
      </c>
      <c r="D1876" s="3" t="s">
        <v>3045</v>
      </c>
      <c r="E1876" s="4" t="s">
        <v>3790</v>
      </c>
      <c r="F1876" s="4" t="s">
        <v>3791</v>
      </c>
      <c r="G1876" s="4">
        <v>2.0</v>
      </c>
      <c r="H1876" s="3" t="s">
        <v>18</v>
      </c>
      <c r="I1876" s="4" t="s">
        <v>18</v>
      </c>
      <c r="J1876" s="8">
        <v>8.0</v>
      </c>
      <c r="K1876" s="4">
        <v>9.0</v>
      </c>
      <c r="L1876" s="5" t="s">
        <v>25</v>
      </c>
    </row>
    <row r="1877">
      <c r="A1877" s="2" t="s">
        <v>404</v>
      </c>
      <c r="B1877" s="2" t="s">
        <v>60</v>
      </c>
      <c r="C1877" s="3" t="str">
        <f t="shared" si="152"/>
        <v>LPB BANTEN 2023</v>
      </c>
      <c r="D1877" s="3" t="s">
        <v>3045</v>
      </c>
      <c r="E1877" s="4" t="s">
        <v>3792</v>
      </c>
      <c r="F1877" s="4" t="s">
        <v>3793</v>
      </c>
      <c r="G1877" s="4">
        <v>2.0</v>
      </c>
      <c r="H1877" s="3" t="s">
        <v>19</v>
      </c>
      <c r="I1877" s="4" t="s">
        <v>18</v>
      </c>
      <c r="J1877" s="8">
        <v>11.0</v>
      </c>
      <c r="K1877" s="4">
        <v>12.0</v>
      </c>
      <c r="L1877" s="5" t="s">
        <v>20</v>
      </c>
    </row>
    <row r="1878">
      <c r="A1878" s="2" t="s">
        <v>404</v>
      </c>
      <c r="B1878" s="2" t="s">
        <v>60</v>
      </c>
      <c r="C1878" s="3" t="str">
        <f t="shared" si="152"/>
        <v>LPB BANTEN 2023</v>
      </c>
      <c r="D1878" s="3" t="s">
        <v>3045</v>
      </c>
      <c r="E1878" s="4" t="s">
        <v>3794</v>
      </c>
      <c r="F1878" s="4" t="s">
        <v>3795</v>
      </c>
      <c r="G1878" s="4">
        <v>1.0</v>
      </c>
      <c r="H1878" s="3" t="s">
        <v>19</v>
      </c>
      <c r="I1878" s="2"/>
      <c r="J1878" s="8">
        <v>8.0</v>
      </c>
      <c r="K1878" s="2"/>
      <c r="L1878" s="5" t="s">
        <v>25</v>
      </c>
    </row>
    <row r="1879">
      <c r="A1879" s="2" t="s">
        <v>404</v>
      </c>
      <c r="B1879" s="2" t="s">
        <v>60</v>
      </c>
      <c r="C1879" s="3" t="str">
        <f t="shared" si="152"/>
        <v>LPB BANTEN 2023</v>
      </c>
      <c r="D1879" s="3" t="s">
        <v>3045</v>
      </c>
      <c r="E1879" s="4" t="s">
        <v>3796</v>
      </c>
      <c r="F1879" s="4" t="s">
        <v>3797</v>
      </c>
      <c r="G1879" s="4">
        <v>1.0</v>
      </c>
      <c r="H1879" s="3" t="s">
        <v>18</v>
      </c>
      <c r="I1879" s="2"/>
      <c r="J1879" s="8">
        <v>7.0</v>
      </c>
      <c r="K1879" s="2"/>
      <c r="L1879" s="5" t="s">
        <v>25</v>
      </c>
    </row>
    <row r="1880">
      <c r="A1880" s="2" t="s">
        <v>404</v>
      </c>
      <c r="B1880" s="2" t="s">
        <v>60</v>
      </c>
      <c r="C1880" s="3" t="str">
        <f t="shared" si="152"/>
        <v>LPB BANTEN 2023</v>
      </c>
      <c r="D1880" s="3" t="s">
        <v>3045</v>
      </c>
      <c r="E1880" s="4" t="s">
        <v>3798</v>
      </c>
      <c r="F1880" s="4" t="s">
        <v>3799</v>
      </c>
      <c r="G1880" s="4">
        <v>2.0</v>
      </c>
      <c r="H1880" s="3" t="s">
        <v>18</v>
      </c>
      <c r="I1880" s="4" t="s">
        <v>18</v>
      </c>
      <c r="J1880" s="8">
        <v>11.0</v>
      </c>
      <c r="K1880" s="4">
        <v>12.0</v>
      </c>
      <c r="L1880" s="5" t="s">
        <v>20</v>
      </c>
    </row>
    <row r="1881">
      <c r="A1881" s="2" t="s">
        <v>404</v>
      </c>
      <c r="B1881" s="2" t="s">
        <v>60</v>
      </c>
      <c r="C1881" s="3" t="str">
        <f t="shared" si="152"/>
        <v>LPB BANTEN 2023</v>
      </c>
      <c r="D1881" s="3" t="s">
        <v>3045</v>
      </c>
      <c r="E1881" s="4" t="s">
        <v>3800</v>
      </c>
      <c r="F1881" s="4" t="s">
        <v>3801</v>
      </c>
      <c r="G1881" s="4">
        <v>2.0</v>
      </c>
      <c r="H1881" s="3" t="s">
        <v>19</v>
      </c>
      <c r="I1881" s="4" t="s">
        <v>19</v>
      </c>
      <c r="J1881" s="8">
        <v>7.0</v>
      </c>
      <c r="K1881" s="4">
        <v>8.0</v>
      </c>
      <c r="L1881" s="5" t="s">
        <v>25</v>
      </c>
    </row>
    <row r="1882">
      <c r="A1882" s="2" t="s">
        <v>404</v>
      </c>
      <c r="B1882" s="2" t="s">
        <v>60</v>
      </c>
      <c r="C1882" s="3" t="str">
        <f t="shared" si="152"/>
        <v>LPB BANTEN 2023</v>
      </c>
      <c r="D1882" s="3" t="s">
        <v>3045</v>
      </c>
      <c r="E1882" s="4" t="s">
        <v>3802</v>
      </c>
      <c r="F1882" s="4" t="s">
        <v>3803</v>
      </c>
      <c r="G1882" s="4">
        <v>2.0</v>
      </c>
      <c r="H1882" s="3" t="s">
        <v>18</v>
      </c>
      <c r="I1882" s="4" t="s">
        <v>18</v>
      </c>
      <c r="J1882" s="8">
        <v>10.0</v>
      </c>
      <c r="K1882" s="4">
        <v>11.0</v>
      </c>
      <c r="L1882" s="5" t="s">
        <v>20</v>
      </c>
    </row>
    <row r="1883">
      <c r="A1883" s="2" t="s">
        <v>404</v>
      </c>
      <c r="B1883" s="2" t="s">
        <v>60</v>
      </c>
      <c r="C1883" s="3" t="str">
        <f t="shared" si="152"/>
        <v>LPB BANTEN 2023</v>
      </c>
      <c r="D1883" s="3" t="s">
        <v>3045</v>
      </c>
      <c r="E1883" s="4" t="s">
        <v>3804</v>
      </c>
      <c r="F1883" s="4" t="s">
        <v>3805</v>
      </c>
      <c r="G1883" s="4">
        <v>2.0</v>
      </c>
      <c r="H1883" s="3" t="s">
        <v>19</v>
      </c>
      <c r="I1883" s="4" t="s">
        <v>19</v>
      </c>
      <c r="J1883" s="8">
        <v>11.0</v>
      </c>
      <c r="K1883" s="4">
        <v>12.0</v>
      </c>
      <c r="L1883" s="5" t="s">
        <v>20</v>
      </c>
    </row>
    <row r="1884">
      <c r="A1884" s="2" t="s">
        <v>404</v>
      </c>
      <c r="B1884" s="2" t="s">
        <v>60</v>
      </c>
      <c r="C1884" s="3" t="str">
        <f t="shared" si="152"/>
        <v>LPB BANTEN 2023</v>
      </c>
      <c r="D1884" s="3" t="s">
        <v>3045</v>
      </c>
      <c r="E1884" s="4" t="s">
        <v>3806</v>
      </c>
      <c r="F1884" s="4" t="s">
        <v>3807</v>
      </c>
      <c r="G1884" s="4">
        <v>2.0</v>
      </c>
      <c r="H1884" s="3" t="s">
        <v>19</v>
      </c>
      <c r="I1884" s="4" t="s">
        <v>19</v>
      </c>
      <c r="J1884" s="8">
        <v>11.0</v>
      </c>
      <c r="K1884" s="4">
        <v>12.0</v>
      </c>
      <c r="L1884" s="5" t="s">
        <v>20</v>
      </c>
    </row>
    <row r="1885">
      <c r="A1885" s="2" t="s">
        <v>404</v>
      </c>
      <c r="B1885" s="2" t="s">
        <v>132</v>
      </c>
      <c r="C1885" s="3" t="str">
        <f t="shared" ref="C1885:C1887" si="153">UPPER("lpb kalteng 2023")</f>
        <v>LPB KALTENG 2023</v>
      </c>
      <c r="D1885" s="3" t="s">
        <v>3045</v>
      </c>
      <c r="E1885" s="3" t="s">
        <v>3808</v>
      </c>
      <c r="F1885" s="3" t="s">
        <v>3809</v>
      </c>
      <c r="G1885" s="3">
        <v>2.0</v>
      </c>
      <c r="H1885" s="3" t="s">
        <v>18</v>
      </c>
      <c r="I1885" s="3" t="s">
        <v>18</v>
      </c>
      <c r="J1885" s="8">
        <v>10.0</v>
      </c>
      <c r="K1885" s="3">
        <v>11.0</v>
      </c>
      <c r="L1885" s="5" t="s">
        <v>20</v>
      </c>
    </row>
    <row r="1886">
      <c r="A1886" s="2" t="s">
        <v>404</v>
      </c>
      <c r="B1886" s="2" t="s">
        <v>132</v>
      </c>
      <c r="C1886" s="3" t="str">
        <f t="shared" si="153"/>
        <v>LPB KALTENG 2023</v>
      </c>
      <c r="D1886" s="3" t="s">
        <v>3045</v>
      </c>
      <c r="E1886" s="3" t="s">
        <v>3810</v>
      </c>
      <c r="F1886" s="3" t="s">
        <v>3811</v>
      </c>
      <c r="G1886" s="3">
        <v>1.0</v>
      </c>
      <c r="H1886" s="3" t="s">
        <v>18</v>
      </c>
      <c r="I1886" s="2"/>
      <c r="J1886" s="8">
        <v>11.0</v>
      </c>
      <c r="K1886" s="2"/>
      <c r="L1886" s="5" t="s">
        <v>20</v>
      </c>
    </row>
    <row r="1887">
      <c r="A1887" s="2" t="s">
        <v>404</v>
      </c>
      <c r="B1887" s="2" t="s">
        <v>132</v>
      </c>
      <c r="C1887" s="3" t="str">
        <f t="shared" si="153"/>
        <v>LPB KALTENG 2023</v>
      </c>
      <c r="D1887" s="3" t="s">
        <v>3045</v>
      </c>
      <c r="E1887" s="3" t="s">
        <v>3812</v>
      </c>
      <c r="F1887" s="3" t="s">
        <v>3813</v>
      </c>
      <c r="G1887" s="3">
        <v>2.0</v>
      </c>
      <c r="H1887" s="3" t="s">
        <v>18</v>
      </c>
      <c r="I1887" s="3" t="s">
        <v>18</v>
      </c>
      <c r="J1887" s="8">
        <v>10.0</v>
      </c>
      <c r="K1887" s="3">
        <v>12.0</v>
      </c>
      <c r="L1887" s="5" t="s">
        <v>20</v>
      </c>
    </row>
    <row r="1888">
      <c r="A1888" s="2" t="s">
        <v>525</v>
      </c>
      <c r="B1888" s="2" t="s">
        <v>3814</v>
      </c>
      <c r="C1888" s="4" t="s">
        <v>3815</v>
      </c>
      <c r="D1888" s="3" t="s">
        <v>3045</v>
      </c>
      <c r="E1888" s="4" t="s">
        <v>3816</v>
      </c>
      <c r="F1888" s="4" t="s">
        <v>3817</v>
      </c>
      <c r="G1888" s="4">
        <v>2.0</v>
      </c>
      <c r="H1888" s="4" t="s">
        <v>18</v>
      </c>
      <c r="I1888" s="4" t="s">
        <v>18</v>
      </c>
      <c r="J1888" s="4">
        <v>12.0</v>
      </c>
      <c r="K1888" s="4">
        <v>12.0</v>
      </c>
      <c r="L1888" s="5" t="s">
        <v>20</v>
      </c>
    </row>
    <row r="1889">
      <c r="A1889" s="2" t="s">
        <v>525</v>
      </c>
      <c r="B1889" s="2" t="s">
        <v>78</v>
      </c>
      <c r="C1889" s="4" t="s">
        <v>530</v>
      </c>
      <c r="D1889" s="3" t="s">
        <v>3045</v>
      </c>
      <c r="E1889" s="4" t="s">
        <v>3818</v>
      </c>
      <c r="F1889" s="4" t="s">
        <v>3819</v>
      </c>
      <c r="G1889" s="4">
        <v>2.0</v>
      </c>
      <c r="H1889" s="4" t="s">
        <v>18</v>
      </c>
      <c r="I1889" s="4" t="s">
        <v>18</v>
      </c>
      <c r="J1889" s="4">
        <v>9.0</v>
      </c>
      <c r="K1889" s="4">
        <v>9.0</v>
      </c>
      <c r="L1889" s="5" t="s">
        <v>25</v>
      </c>
    </row>
    <row r="1890">
      <c r="A1890" s="2" t="s">
        <v>525</v>
      </c>
      <c r="B1890" s="2" t="s">
        <v>78</v>
      </c>
      <c r="C1890" s="4" t="s">
        <v>530</v>
      </c>
      <c r="D1890" s="3" t="s">
        <v>3045</v>
      </c>
      <c r="E1890" s="4" t="s">
        <v>3820</v>
      </c>
      <c r="F1890" s="4" t="s">
        <v>3821</v>
      </c>
      <c r="G1890" s="4">
        <v>2.0</v>
      </c>
      <c r="H1890" s="4" t="s">
        <v>18</v>
      </c>
      <c r="I1890" s="4" t="s">
        <v>18</v>
      </c>
      <c r="J1890" s="4">
        <v>10.0</v>
      </c>
      <c r="K1890" s="4">
        <v>10.0</v>
      </c>
      <c r="L1890" s="5" t="s">
        <v>20</v>
      </c>
    </row>
    <row r="1891">
      <c r="A1891" s="2" t="s">
        <v>525</v>
      </c>
      <c r="B1891" s="2" t="s">
        <v>78</v>
      </c>
      <c r="C1891" s="4" t="s">
        <v>530</v>
      </c>
      <c r="D1891" s="3" t="s">
        <v>3045</v>
      </c>
      <c r="E1891" s="4" t="s">
        <v>3822</v>
      </c>
      <c r="F1891" s="4" t="s">
        <v>3823</v>
      </c>
      <c r="G1891" s="4">
        <v>2.0</v>
      </c>
      <c r="H1891" s="4" t="s">
        <v>18</v>
      </c>
      <c r="I1891" s="4" t="s">
        <v>18</v>
      </c>
      <c r="J1891" s="4">
        <v>11.0</v>
      </c>
      <c r="K1891" s="4">
        <v>11.0</v>
      </c>
      <c r="L1891" s="5" t="s">
        <v>20</v>
      </c>
    </row>
    <row r="1892">
      <c r="A1892" s="2" t="s">
        <v>525</v>
      </c>
      <c r="B1892" s="2" t="s">
        <v>78</v>
      </c>
      <c r="C1892" s="4" t="s">
        <v>530</v>
      </c>
      <c r="D1892" s="3" t="s">
        <v>3045</v>
      </c>
      <c r="E1892" s="4" t="s">
        <v>3824</v>
      </c>
      <c r="F1892" s="4" t="s">
        <v>3825</v>
      </c>
      <c r="G1892" s="4">
        <v>2.0</v>
      </c>
      <c r="H1892" s="4" t="s">
        <v>18</v>
      </c>
      <c r="I1892" s="4" t="s">
        <v>18</v>
      </c>
      <c r="J1892" s="4">
        <v>9.0</v>
      </c>
      <c r="K1892" s="4">
        <v>9.0</v>
      </c>
      <c r="L1892" s="5" t="s">
        <v>25</v>
      </c>
    </row>
    <row r="1893">
      <c r="A1893" s="2" t="s">
        <v>525</v>
      </c>
      <c r="B1893" s="2" t="s">
        <v>78</v>
      </c>
      <c r="C1893" s="4" t="s">
        <v>530</v>
      </c>
      <c r="D1893" s="3" t="s">
        <v>3045</v>
      </c>
      <c r="E1893" s="4" t="s">
        <v>3826</v>
      </c>
      <c r="F1893" s="4" t="s">
        <v>3827</v>
      </c>
      <c r="G1893" s="4">
        <v>2.0</v>
      </c>
      <c r="H1893" s="4" t="s">
        <v>19</v>
      </c>
      <c r="I1893" s="4" t="s">
        <v>19</v>
      </c>
      <c r="J1893" s="4">
        <v>12.0</v>
      </c>
      <c r="K1893" s="4">
        <v>12.0</v>
      </c>
      <c r="L1893" s="5" t="s">
        <v>20</v>
      </c>
    </row>
    <row r="1894">
      <c r="A1894" s="2" t="s">
        <v>525</v>
      </c>
      <c r="B1894" s="2" t="s">
        <v>78</v>
      </c>
      <c r="C1894" s="4" t="s">
        <v>530</v>
      </c>
      <c r="D1894" s="3" t="s">
        <v>3045</v>
      </c>
      <c r="E1894" s="4" t="s">
        <v>3828</v>
      </c>
      <c r="F1894" s="4" t="s">
        <v>3829</v>
      </c>
      <c r="G1894" s="4">
        <v>2.0</v>
      </c>
      <c r="H1894" s="4" t="s">
        <v>18</v>
      </c>
      <c r="I1894" s="4" t="s">
        <v>18</v>
      </c>
      <c r="J1894" s="4">
        <v>9.0</v>
      </c>
      <c r="K1894" s="4">
        <v>9.0</v>
      </c>
      <c r="L1894" s="5" t="s">
        <v>25</v>
      </c>
    </row>
    <row r="1895">
      <c r="A1895" s="2" t="s">
        <v>525</v>
      </c>
      <c r="B1895" s="2" t="s">
        <v>78</v>
      </c>
      <c r="C1895" s="4" t="s">
        <v>530</v>
      </c>
      <c r="D1895" s="3" t="s">
        <v>3045</v>
      </c>
      <c r="E1895" s="4" t="s">
        <v>3830</v>
      </c>
      <c r="F1895" s="4" t="s">
        <v>3831</v>
      </c>
      <c r="G1895" s="4">
        <v>2.0</v>
      </c>
      <c r="H1895" s="4" t="s">
        <v>18</v>
      </c>
      <c r="I1895" s="4" t="s">
        <v>18</v>
      </c>
      <c r="J1895" s="4">
        <v>9.0</v>
      </c>
      <c r="K1895" s="4">
        <v>9.0</v>
      </c>
      <c r="L1895" s="5" t="s">
        <v>25</v>
      </c>
    </row>
    <row r="1896">
      <c r="A1896" s="2" t="s">
        <v>525</v>
      </c>
      <c r="B1896" s="2" t="s">
        <v>78</v>
      </c>
      <c r="C1896" s="4" t="s">
        <v>530</v>
      </c>
      <c r="D1896" s="3" t="s">
        <v>3045</v>
      </c>
      <c r="E1896" s="4" t="s">
        <v>3832</v>
      </c>
      <c r="F1896" s="4" t="s">
        <v>3833</v>
      </c>
      <c r="G1896" s="4">
        <v>2.0</v>
      </c>
      <c r="H1896" s="4" t="s">
        <v>18</v>
      </c>
      <c r="I1896" s="4" t="s">
        <v>18</v>
      </c>
      <c r="J1896" s="4">
        <v>9.0</v>
      </c>
      <c r="K1896" s="4">
        <v>9.0</v>
      </c>
      <c r="L1896" s="5" t="s">
        <v>25</v>
      </c>
    </row>
    <row r="1897">
      <c r="A1897" s="2" t="s">
        <v>525</v>
      </c>
      <c r="B1897" s="2" t="s">
        <v>265</v>
      </c>
      <c r="C1897" s="4" t="s">
        <v>537</v>
      </c>
      <c r="D1897" s="3" t="s">
        <v>3045</v>
      </c>
      <c r="E1897" s="4" t="s">
        <v>3834</v>
      </c>
      <c r="F1897" s="4" t="s">
        <v>3835</v>
      </c>
      <c r="G1897" s="4">
        <v>2.0</v>
      </c>
      <c r="H1897" s="4" t="s">
        <v>18</v>
      </c>
      <c r="I1897" s="4" t="s">
        <v>19</v>
      </c>
      <c r="J1897" s="4">
        <v>11.0</v>
      </c>
      <c r="K1897" s="4">
        <v>11.0</v>
      </c>
      <c r="L1897" s="5" t="s">
        <v>20</v>
      </c>
    </row>
    <row r="1898">
      <c r="A1898" s="2" t="s">
        <v>525</v>
      </c>
      <c r="B1898" s="2" t="s">
        <v>265</v>
      </c>
      <c r="C1898" s="4" t="s">
        <v>537</v>
      </c>
      <c r="D1898" s="3" t="s">
        <v>3045</v>
      </c>
      <c r="E1898" s="4" t="s">
        <v>3836</v>
      </c>
      <c r="F1898" s="4" t="s">
        <v>3837</v>
      </c>
      <c r="G1898" s="4">
        <v>2.0</v>
      </c>
      <c r="H1898" s="4" t="s">
        <v>19</v>
      </c>
      <c r="I1898" s="4" t="s">
        <v>18</v>
      </c>
      <c r="J1898" s="4">
        <v>10.0</v>
      </c>
      <c r="K1898" s="4">
        <v>11.0</v>
      </c>
      <c r="L1898" s="5" t="s">
        <v>20</v>
      </c>
    </row>
    <row r="1899">
      <c r="A1899" s="2" t="s">
        <v>525</v>
      </c>
      <c r="B1899" s="2" t="s">
        <v>265</v>
      </c>
      <c r="C1899" s="4" t="s">
        <v>537</v>
      </c>
      <c r="D1899" s="3" t="s">
        <v>3045</v>
      </c>
      <c r="E1899" s="4" t="s">
        <v>3838</v>
      </c>
      <c r="F1899" s="4" t="s">
        <v>3839</v>
      </c>
      <c r="G1899" s="4">
        <v>2.0</v>
      </c>
      <c r="H1899" s="4" t="s">
        <v>19</v>
      </c>
      <c r="I1899" s="4" t="s">
        <v>18</v>
      </c>
      <c r="J1899" s="4">
        <v>11.0</v>
      </c>
      <c r="K1899" s="4">
        <v>11.0</v>
      </c>
      <c r="L1899" s="5" t="s">
        <v>20</v>
      </c>
    </row>
    <row r="1900">
      <c r="A1900" s="2" t="s">
        <v>525</v>
      </c>
      <c r="B1900" s="2" t="s">
        <v>265</v>
      </c>
      <c r="C1900" s="4" t="s">
        <v>537</v>
      </c>
      <c r="D1900" s="3" t="s">
        <v>3045</v>
      </c>
      <c r="E1900" s="4" t="s">
        <v>3840</v>
      </c>
      <c r="F1900" s="4" t="s">
        <v>3841</v>
      </c>
      <c r="G1900" s="4">
        <v>2.0</v>
      </c>
      <c r="H1900" s="4" t="s">
        <v>18</v>
      </c>
      <c r="I1900" s="4" t="s">
        <v>18</v>
      </c>
      <c r="J1900" s="4">
        <v>12.0</v>
      </c>
      <c r="K1900" s="4">
        <v>12.0</v>
      </c>
      <c r="L1900" s="5" t="s">
        <v>20</v>
      </c>
    </row>
    <row r="1901">
      <c r="A1901" s="2" t="s">
        <v>525</v>
      </c>
      <c r="B1901" s="2" t="s">
        <v>265</v>
      </c>
      <c r="C1901" s="4" t="s">
        <v>537</v>
      </c>
      <c r="D1901" s="3" t="s">
        <v>3045</v>
      </c>
      <c r="E1901" s="4" t="s">
        <v>3842</v>
      </c>
      <c r="F1901" s="4" t="s">
        <v>3843</v>
      </c>
      <c r="G1901" s="4">
        <v>2.0</v>
      </c>
      <c r="H1901" s="4" t="s">
        <v>19</v>
      </c>
      <c r="I1901" s="4" t="s">
        <v>18</v>
      </c>
      <c r="J1901" s="4">
        <v>9.0</v>
      </c>
      <c r="K1901" s="4">
        <v>9.0</v>
      </c>
      <c r="L1901" s="5" t="s">
        <v>25</v>
      </c>
    </row>
    <row r="1902">
      <c r="A1902" s="2" t="s">
        <v>525</v>
      </c>
      <c r="B1902" s="2" t="s">
        <v>265</v>
      </c>
      <c r="C1902" s="4" t="s">
        <v>537</v>
      </c>
      <c r="D1902" s="3" t="s">
        <v>3045</v>
      </c>
      <c r="E1902" s="4" t="s">
        <v>3844</v>
      </c>
      <c r="F1902" s="4" t="s">
        <v>3845</v>
      </c>
      <c r="G1902" s="4">
        <v>1.0</v>
      </c>
      <c r="H1902" s="4" t="s">
        <v>18</v>
      </c>
      <c r="I1902" s="2"/>
      <c r="J1902" s="4">
        <v>12.0</v>
      </c>
      <c r="K1902" s="2"/>
      <c r="L1902" s="5" t="s">
        <v>20</v>
      </c>
    </row>
    <row r="1903">
      <c r="A1903" s="2" t="s">
        <v>525</v>
      </c>
      <c r="B1903" s="2" t="s">
        <v>265</v>
      </c>
      <c r="C1903" s="4" t="s">
        <v>537</v>
      </c>
      <c r="D1903" s="3" t="s">
        <v>3045</v>
      </c>
      <c r="E1903" s="4" t="s">
        <v>3846</v>
      </c>
      <c r="F1903" s="4" t="s">
        <v>3847</v>
      </c>
      <c r="G1903" s="4">
        <v>2.0</v>
      </c>
      <c r="H1903" s="4" t="s">
        <v>18</v>
      </c>
      <c r="I1903" s="4" t="s">
        <v>18</v>
      </c>
      <c r="J1903" s="4">
        <v>11.0</v>
      </c>
      <c r="K1903" s="4">
        <v>11.0</v>
      </c>
      <c r="L1903" s="5" t="s">
        <v>20</v>
      </c>
    </row>
    <row r="1904">
      <c r="A1904" s="2" t="s">
        <v>525</v>
      </c>
      <c r="B1904" s="2" t="s">
        <v>265</v>
      </c>
      <c r="C1904" s="4" t="s">
        <v>537</v>
      </c>
      <c r="D1904" s="3" t="s">
        <v>3045</v>
      </c>
      <c r="E1904" s="4" t="s">
        <v>3848</v>
      </c>
      <c r="F1904" s="4" t="s">
        <v>3849</v>
      </c>
      <c r="G1904" s="4">
        <v>2.0</v>
      </c>
      <c r="H1904" s="4" t="s">
        <v>18</v>
      </c>
      <c r="I1904" s="4" t="s">
        <v>18</v>
      </c>
      <c r="J1904" s="4">
        <v>12.0</v>
      </c>
      <c r="K1904" s="4">
        <v>12.0</v>
      </c>
      <c r="L1904" s="5" t="s">
        <v>20</v>
      </c>
    </row>
    <row r="1905">
      <c r="A1905" s="2" t="s">
        <v>525</v>
      </c>
      <c r="B1905" s="2" t="s">
        <v>265</v>
      </c>
      <c r="C1905" s="4" t="s">
        <v>537</v>
      </c>
      <c r="D1905" s="3" t="s">
        <v>3045</v>
      </c>
      <c r="E1905" s="4" t="s">
        <v>3850</v>
      </c>
      <c r="F1905" s="4" t="s">
        <v>3851</v>
      </c>
      <c r="G1905" s="4">
        <v>2.0</v>
      </c>
      <c r="H1905" s="4" t="s">
        <v>18</v>
      </c>
      <c r="I1905" s="4" t="s">
        <v>19</v>
      </c>
      <c r="J1905" s="4">
        <v>11.0</v>
      </c>
      <c r="K1905" s="4">
        <v>11.0</v>
      </c>
      <c r="L1905" s="5" t="s">
        <v>20</v>
      </c>
    </row>
    <row r="1906">
      <c r="A1906" s="2" t="s">
        <v>525</v>
      </c>
      <c r="B1906" s="2" t="s">
        <v>265</v>
      </c>
      <c r="C1906" s="4" t="s">
        <v>537</v>
      </c>
      <c r="D1906" s="3" t="s">
        <v>3045</v>
      </c>
      <c r="E1906" s="4" t="s">
        <v>3852</v>
      </c>
      <c r="F1906" s="4" t="s">
        <v>3853</v>
      </c>
      <c r="G1906" s="4">
        <v>2.0</v>
      </c>
      <c r="H1906" s="4" t="s">
        <v>18</v>
      </c>
      <c r="I1906" s="4" t="s">
        <v>18</v>
      </c>
      <c r="J1906" s="4">
        <v>9.0</v>
      </c>
      <c r="K1906" s="4">
        <v>9.0</v>
      </c>
      <c r="L1906" s="5" t="s">
        <v>25</v>
      </c>
    </row>
    <row r="1907">
      <c r="A1907" s="2" t="s">
        <v>525</v>
      </c>
      <c r="B1907" s="2" t="s">
        <v>546</v>
      </c>
      <c r="C1907" s="4" t="s">
        <v>547</v>
      </c>
      <c r="D1907" s="3" t="s">
        <v>3045</v>
      </c>
      <c r="E1907" s="4" t="s">
        <v>3854</v>
      </c>
      <c r="F1907" s="4" t="s">
        <v>3855</v>
      </c>
      <c r="G1907" s="4">
        <v>2.0</v>
      </c>
      <c r="H1907" s="4" t="s">
        <v>18</v>
      </c>
      <c r="I1907" s="4" t="s">
        <v>18</v>
      </c>
      <c r="J1907" s="4">
        <v>9.0</v>
      </c>
      <c r="K1907" s="4">
        <v>9.0</v>
      </c>
      <c r="L1907" s="5" t="s">
        <v>25</v>
      </c>
    </row>
    <row r="1908">
      <c r="A1908" s="2" t="s">
        <v>525</v>
      </c>
      <c r="B1908" s="2" t="s">
        <v>546</v>
      </c>
      <c r="C1908" s="4" t="s">
        <v>547</v>
      </c>
      <c r="D1908" s="3" t="s">
        <v>3045</v>
      </c>
      <c r="E1908" s="4" t="s">
        <v>3856</v>
      </c>
      <c r="F1908" s="4" t="s">
        <v>3857</v>
      </c>
      <c r="G1908" s="4">
        <v>2.0</v>
      </c>
      <c r="H1908" s="4" t="s">
        <v>18</v>
      </c>
      <c r="I1908" s="4" t="s">
        <v>18</v>
      </c>
      <c r="J1908" s="4">
        <v>9.0</v>
      </c>
      <c r="K1908" s="4">
        <v>9.0</v>
      </c>
      <c r="L1908" s="5" t="s">
        <v>25</v>
      </c>
    </row>
    <row r="1909">
      <c r="A1909" s="2" t="s">
        <v>525</v>
      </c>
      <c r="B1909" s="2" t="s">
        <v>546</v>
      </c>
      <c r="C1909" s="4" t="s">
        <v>547</v>
      </c>
      <c r="D1909" s="3" t="s">
        <v>3045</v>
      </c>
      <c r="E1909" s="4" t="s">
        <v>3858</v>
      </c>
      <c r="F1909" s="4" t="s">
        <v>3859</v>
      </c>
      <c r="G1909" s="4">
        <v>2.0</v>
      </c>
      <c r="H1909" s="4" t="s">
        <v>18</v>
      </c>
      <c r="I1909" s="4" t="s">
        <v>18</v>
      </c>
      <c r="J1909" s="4">
        <v>8.0</v>
      </c>
      <c r="K1909" s="4">
        <v>8.0</v>
      </c>
      <c r="L1909" s="5" t="s">
        <v>25</v>
      </c>
    </row>
    <row r="1910">
      <c r="A1910" s="2" t="s">
        <v>525</v>
      </c>
      <c r="B1910" s="2" t="s">
        <v>546</v>
      </c>
      <c r="C1910" s="4" t="s">
        <v>547</v>
      </c>
      <c r="D1910" s="3" t="s">
        <v>3045</v>
      </c>
      <c r="E1910" s="4" t="s">
        <v>3860</v>
      </c>
      <c r="F1910" s="4" t="s">
        <v>3861</v>
      </c>
      <c r="G1910" s="4">
        <v>2.0</v>
      </c>
      <c r="H1910" s="4" t="s">
        <v>19</v>
      </c>
      <c r="I1910" s="4" t="s">
        <v>19</v>
      </c>
      <c r="J1910" s="4">
        <v>10.0</v>
      </c>
      <c r="K1910" s="4">
        <v>10.0</v>
      </c>
      <c r="L1910" s="5" t="s">
        <v>20</v>
      </c>
    </row>
    <row r="1911">
      <c r="A1911" s="2" t="s">
        <v>525</v>
      </c>
      <c r="B1911" s="2" t="s">
        <v>546</v>
      </c>
      <c r="C1911" s="4" t="s">
        <v>547</v>
      </c>
      <c r="D1911" s="3" t="s">
        <v>3045</v>
      </c>
      <c r="E1911" s="4" t="s">
        <v>3862</v>
      </c>
      <c r="F1911" s="4" t="s">
        <v>3863</v>
      </c>
      <c r="G1911" s="4">
        <v>1.0</v>
      </c>
      <c r="H1911" s="4" t="s">
        <v>18</v>
      </c>
      <c r="I1911" s="2"/>
      <c r="J1911" s="4">
        <v>10.0</v>
      </c>
      <c r="K1911" s="2"/>
      <c r="L1911" s="5" t="s">
        <v>20</v>
      </c>
    </row>
    <row r="1912">
      <c r="A1912" s="2" t="s">
        <v>525</v>
      </c>
      <c r="B1912" s="2" t="s">
        <v>546</v>
      </c>
      <c r="C1912" s="4" t="s">
        <v>547</v>
      </c>
      <c r="D1912" s="3" t="s">
        <v>3045</v>
      </c>
      <c r="E1912" s="4" t="s">
        <v>3864</v>
      </c>
      <c r="F1912" s="4" t="s">
        <v>3865</v>
      </c>
      <c r="G1912" s="4">
        <v>2.0</v>
      </c>
      <c r="H1912" s="4" t="s">
        <v>18</v>
      </c>
      <c r="I1912" s="4" t="s">
        <v>18</v>
      </c>
      <c r="J1912" s="4">
        <v>10.0</v>
      </c>
      <c r="K1912" s="4">
        <v>10.0</v>
      </c>
      <c r="L1912" s="5" t="s">
        <v>20</v>
      </c>
    </row>
    <row r="1913">
      <c r="A1913" s="2" t="s">
        <v>525</v>
      </c>
      <c r="B1913" s="2" t="s">
        <v>546</v>
      </c>
      <c r="C1913" s="4" t="s">
        <v>547</v>
      </c>
      <c r="D1913" s="3" t="s">
        <v>3045</v>
      </c>
      <c r="E1913" s="4" t="s">
        <v>3866</v>
      </c>
      <c r="F1913" s="4" t="s">
        <v>3867</v>
      </c>
      <c r="G1913" s="4">
        <v>2.0</v>
      </c>
      <c r="H1913" s="4" t="s">
        <v>19</v>
      </c>
      <c r="I1913" s="4" t="s">
        <v>19</v>
      </c>
      <c r="J1913" s="4">
        <v>8.0</v>
      </c>
      <c r="K1913" s="4">
        <v>8.0</v>
      </c>
      <c r="L1913" s="5" t="s">
        <v>25</v>
      </c>
    </row>
    <row r="1914">
      <c r="A1914" s="2" t="s">
        <v>525</v>
      </c>
      <c r="B1914" s="2" t="s">
        <v>546</v>
      </c>
      <c r="C1914" s="4" t="s">
        <v>547</v>
      </c>
      <c r="D1914" s="3" t="s">
        <v>3045</v>
      </c>
      <c r="E1914" s="4" t="s">
        <v>3868</v>
      </c>
      <c r="F1914" s="4" t="s">
        <v>3869</v>
      </c>
      <c r="G1914" s="4">
        <v>2.0</v>
      </c>
      <c r="H1914" s="4" t="s">
        <v>18</v>
      </c>
      <c r="I1914" s="4" t="s">
        <v>18</v>
      </c>
      <c r="J1914" s="4">
        <v>8.0</v>
      </c>
      <c r="K1914" s="4">
        <v>8.0</v>
      </c>
      <c r="L1914" s="5" t="s">
        <v>25</v>
      </c>
    </row>
    <row r="1915">
      <c r="A1915" s="2" t="s">
        <v>525</v>
      </c>
      <c r="B1915" s="2" t="s">
        <v>546</v>
      </c>
      <c r="C1915" s="4" t="s">
        <v>547</v>
      </c>
      <c r="D1915" s="3" t="s">
        <v>3045</v>
      </c>
      <c r="E1915" s="4" t="s">
        <v>3870</v>
      </c>
      <c r="F1915" s="4" t="s">
        <v>3871</v>
      </c>
      <c r="G1915" s="4">
        <v>2.0</v>
      </c>
      <c r="H1915" s="4" t="s">
        <v>18</v>
      </c>
      <c r="I1915" s="4" t="s">
        <v>19</v>
      </c>
      <c r="J1915" s="4">
        <v>9.0</v>
      </c>
      <c r="K1915" s="4">
        <v>7.0</v>
      </c>
      <c r="L1915" s="5" t="s">
        <v>25</v>
      </c>
    </row>
    <row r="1916">
      <c r="A1916" s="2" t="s">
        <v>525</v>
      </c>
      <c r="B1916" s="2" t="s">
        <v>546</v>
      </c>
      <c r="C1916" s="4" t="s">
        <v>547</v>
      </c>
      <c r="D1916" s="3" t="s">
        <v>3045</v>
      </c>
      <c r="E1916" s="4" t="s">
        <v>3872</v>
      </c>
      <c r="F1916" s="4" t="s">
        <v>3873</v>
      </c>
      <c r="G1916" s="4">
        <v>2.0</v>
      </c>
      <c r="H1916" s="4" t="s">
        <v>18</v>
      </c>
      <c r="I1916" s="4" t="s">
        <v>18</v>
      </c>
      <c r="J1916" s="4">
        <v>8.0</v>
      </c>
      <c r="K1916" s="4">
        <v>8.0</v>
      </c>
      <c r="L1916" s="5" t="s">
        <v>25</v>
      </c>
    </row>
    <row r="1917">
      <c r="A1917" s="2" t="s">
        <v>525</v>
      </c>
      <c r="B1917" s="2" t="s">
        <v>546</v>
      </c>
      <c r="C1917" s="4" t="s">
        <v>547</v>
      </c>
      <c r="D1917" s="3" t="s">
        <v>3045</v>
      </c>
      <c r="E1917" s="4" t="s">
        <v>3874</v>
      </c>
      <c r="F1917" s="4" t="s">
        <v>3875</v>
      </c>
      <c r="G1917" s="4">
        <v>2.0</v>
      </c>
      <c r="H1917" s="4" t="s">
        <v>18</v>
      </c>
      <c r="I1917" s="4" t="s">
        <v>18</v>
      </c>
      <c r="J1917" s="4">
        <v>9.0</v>
      </c>
      <c r="K1917" s="4">
        <v>9.0</v>
      </c>
      <c r="L1917" s="5" t="s">
        <v>25</v>
      </c>
    </row>
    <row r="1918">
      <c r="A1918" s="2" t="s">
        <v>525</v>
      </c>
      <c r="B1918" s="2" t="s">
        <v>558</v>
      </c>
      <c r="C1918" s="4" t="s">
        <v>559</v>
      </c>
      <c r="D1918" s="3" t="s">
        <v>3045</v>
      </c>
      <c r="E1918" s="4" t="s">
        <v>3876</v>
      </c>
      <c r="F1918" s="4" t="s">
        <v>3877</v>
      </c>
      <c r="G1918" s="4">
        <v>2.0</v>
      </c>
      <c r="H1918" s="4" t="s">
        <v>18</v>
      </c>
      <c r="I1918" s="4" t="s">
        <v>18</v>
      </c>
      <c r="J1918" s="4">
        <v>11.0</v>
      </c>
      <c r="K1918" s="4">
        <v>11.0</v>
      </c>
      <c r="L1918" s="5" t="s">
        <v>20</v>
      </c>
    </row>
    <row r="1919">
      <c r="A1919" s="2" t="s">
        <v>525</v>
      </c>
      <c r="B1919" s="2" t="s">
        <v>558</v>
      </c>
      <c r="C1919" s="4" t="s">
        <v>559</v>
      </c>
      <c r="D1919" s="3" t="s">
        <v>3045</v>
      </c>
      <c r="E1919" s="4" t="s">
        <v>3878</v>
      </c>
      <c r="F1919" s="4" t="s">
        <v>3879</v>
      </c>
      <c r="G1919" s="4">
        <v>2.0</v>
      </c>
      <c r="H1919" s="4" t="s">
        <v>18</v>
      </c>
      <c r="I1919" s="4" t="s">
        <v>18</v>
      </c>
      <c r="J1919" s="4">
        <v>11.0</v>
      </c>
      <c r="K1919" s="4">
        <v>11.0</v>
      </c>
      <c r="L1919" s="5" t="s">
        <v>20</v>
      </c>
    </row>
    <row r="1920">
      <c r="A1920" s="2" t="s">
        <v>525</v>
      </c>
      <c r="B1920" s="2" t="s">
        <v>558</v>
      </c>
      <c r="C1920" s="4" t="s">
        <v>559</v>
      </c>
      <c r="D1920" s="3" t="s">
        <v>3045</v>
      </c>
      <c r="E1920" s="4" t="s">
        <v>3880</v>
      </c>
      <c r="F1920" s="4" t="s">
        <v>3881</v>
      </c>
      <c r="G1920" s="4">
        <v>2.0</v>
      </c>
      <c r="H1920" s="4" t="s">
        <v>18</v>
      </c>
      <c r="I1920" s="4" t="s">
        <v>18</v>
      </c>
      <c r="J1920" s="4">
        <v>11.0</v>
      </c>
      <c r="K1920" s="4">
        <v>11.0</v>
      </c>
      <c r="L1920" s="5" t="s">
        <v>20</v>
      </c>
    </row>
    <row r="1921">
      <c r="A1921" s="2" t="s">
        <v>525</v>
      </c>
      <c r="B1921" s="2" t="s">
        <v>558</v>
      </c>
      <c r="C1921" s="4" t="s">
        <v>559</v>
      </c>
      <c r="D1921" s="3" t="s">
        <v>3045</v>
      </c>
      <c r="E1921" s="4" t="s">
        <v>3882</v>
      </c>
      <c r="F1921" s="4" t="s">
        <v>3883</v>
      </c>
      <c r="G1921" s="4">
        <v>2.0</v>
      </c>
      <c r="H1921" s="4" t="s">
        <v>18</v>
      </c>
      <c r="I1921" s="4" t="s">
        <v>18</v>
      </c>
      <c r="J1921" s="4">
        <v>12.0</v>
      </c>
      <c r="K1921" s="4">
        <v>12.0</v>
      </c>
      <c r="L1921" s="5" t="s">
        <v>20</v>
      </c>
    </row>
    <row r="1922">
      <c r="A1922" s="2" t="s">
        <v>525</v>
      </c>
      <c r="B1922" s="2" t="s">
        <v>558</v>
      </c>
      <c r="C1922" s="4" t="s">
        <v>559</v>
      </c>
      <c r="D1922" s="3" t="s">
        <v>3045</v>
      </c>
      <c r="E1922" s="4" t="s">
        <v>3884</v>
      </c>
      <c r="F1922" s="4" t="s">
        <v>3885</v>
      </c>
      <c r="G1922" s="4">
        <v>2.0</v>
      </c>
      <c r="H1922" s="4" t="s">
        <v>18</v>
      </c>
      <c r="I1922" s="4" t="s">
        <v>18</v>
      </c>
      <c r="J1922" s="4">
        <v>11.0</v>
      </c>
      <c r="K1922" s="4">
        <v>11.0</v>
      </c>
      <c r="L1922" s="5" t="s">
        <v>20</v>
      </c>
    </row>
    <row r="1923">
      <c r="A1923" s="2" t="s">
        <v>525</v>
      </c>
      <c r="B1923" s="2" t="s">
        <v>558</v>
      </c>
      <c r="C1923" s="4" t="s">
        <v>559</v>
      </c>
      <c r="D1923" s="3" t="s">
        <v>3045</v>
      </c>
      <c r="E1923" s="4" t="s">
        <v>3886</v>
      </c>
      <c r="F1923" s="4" t="s">
        <v>3887</v>
      </c>
      <c r="G1923" s="4">
        <v>2.0</v>
      </c>
      <c r="H1923" s="4" t="s">
        <v>18</v>
      </c>
      <c r="I1923" s="4" t="s">
        <v>18</v>
      </c>
      <c r="J1923" s="4">
        <v>11.0</v>
      </c>
      <c r="K1923" s="4">
        <v>11.0</v>
      </c>
      <c r="L1923" s="5" t="s">
        <v>20</v>
      </c>
    </row>
    <row r="1924">
      <c r="A1924" s="2" t="s">
        <v>525</v>
      </c>
      <c r="B1924" s="2" t="s">
        <v>558</v>
      </c>
      <c r="C1924" s="4" t="s">
        <v>559</v>
      </c>
      <c r="D1924" s="3" t="s">
        <v>3045</v>
      </c>
      <c r="E1924" s="4" t="s">
        <v>3888</v>
      </c>
      <c r="F1924" s="4" t="s">
        <v>3889</v>
      </c>
      <c r="G1924" s="4">
        <v>2.0</v>
      </c>
      <c r="H1924" s="4" t="s">
        <v>18</v>
      </c>
      <c r="I1924" s="4" t="s">
        <v>18</v>
      </c>
      <c r="J1924" s="4">
        <v>11.0</v>
      </c>
      <c r="K1924" s="4">
        <v>11.0</v>
      </c>
      <c r="L1924" s="5" t="s">
        <v>20</v>
      </c>
    </row>
    <row r="1925">
      <c r="A1925" s="2" t="s">
        <v>525</v>
      </c>
      <c r="B1925" s="2" t="s">
        <v>558</v>
      </c>
      <c r="C1925" s="4" t="s">
        <v>559</v>
      </c>
      <c r="D1925" s="3" t="s">
        <v>3045</v>
      </c>
      <c r="E1925" s="4" t="s">
        <v>3890</v>
      </c>
      <c r="F1925" s="4" t="s">
        <v>3891</v>
      </c>
      <c r="G1925" s="4">
        <v>2.0</v>
      </c>
      <c r="H1925" s="4" t="s">
        <v>18</v>
      </c>
      <c r="I1925" s="4" t="s">
        <v>18</v>
      </c>
      <c r="J1925" s="4">
        <v>12.0</v>
      </c>
      <c r="K1925" s="4">
        <v>12.0</v>
      </c>
      <c r="L1925" s="5" t="s">
        <v>20</v>
      </c>
    </row>
    <row r="1926">
      <c r="A1926" s="2" t="s">
        <v>525</v>
      </c>
      <c r="B1926" s="2" t="s">
        <v>558</v>
      </c>
      <c r="C1926" s="4" t="s">
        <v>559</v>
      </c>
      <c r="D1926" s="3" t="s">
        <v>3045</v>
      </c>
      <c r="E1926" s="4" t="s">
        <v>3892</v>
      </c>
      <c r="F1926" s="4" t="s">
        <v>3893</v>
      </c>
      <c r="G1926" s="4">
        <v>2.0</v>
      </c>
      <c r="H1926" s="4" t="s">
        <v>18</v>
      </c>
      <c r="I1926" s="4" t="s">
        <v>18</v>
      </c>
      <c r="J1926" s="4">
        <v>11.0</v>
      </c>
      <c r="K1926" s="4">
        <v>11.0</v>
      </c>
      <c r="L1926" s="5" t="s">
        <v>20</v>
      </c>
    </row>
    <row r="1927">
      <c r="A1927" s="2" t="s">
        <v>525</v>
      </c>
      <c r="B1927" s="2" t="s">
        <v>558</v>
      </c>
      <c r="C1927" s="4" t="s">
        <v>559</v>
      </c>
      <c r="D1927" s="3" t="s">
        <v>3045</v>
      </c>
      <c r="E1927" s="4" t="s">
        <v>3894</v>
      </c>
      <c r="F1927" s="4" t="s">
        <v>3895</v>
      </c>
      <c r="G1927" s="4">
        <v>2.0</v>
      </c>
      <c r="H1927" s="4" t="s">
        <v>18</v>
      </c>
      <c r="I1927" s="4" t="s">
        <v>18</v>
      </c>
      <c r="J1927" s="4">
        <v>12.0</v>
      </c>
      <c r="K1927" s="4">
        <v>11.0</v>
      </c>
      <c r="L1927" s="5" t="s">
        <v>20</v>
      </c>
    </row>
    <row r="1928">
      <c r="A1928" s="2" t="s">
        <v>525</v>
      </c>
      <c r="B1928" s="2" t="s">
        <v>558</v>
      </c>
      <c r="C1928" s="4" t="s">
        <v>559</v>
      </c>
      <c r="D1928" s="3" t="s">
        <v>3045</v>
      </c>
      <c r="E1928" s="4" t="s">
        <v>3896</v>
      </c>
      <c r="F1928" s="4" t="s">
        <v>3897</v>
      </c>
      <c r="G1928" s="4">
        <v>1.0</v>
      </c>
      <c r="H1928" s="4" t="s">
        <v>19</v>
      </c>
      <c r="I1928" s="2"/>
      <c r="J1928" s="4">
        <v>12.0</v>
      </c>
      <c r="K1928" s="2"/>
      <c r="L1928" s="5" t="s">
        <v>20</v>
      </c>
    </row>
    <row r="1929">
      <c r="A1929" s="2" t="s">
        <v>525</v>
      </c>
      <c r="B1929" s="2" t="s">
        <v>584</v>
      </c>
      <c r="C1929" s="4" t="s">
        <v>585</v>
      </c>
      <c r="D1929" s="3" t="s">
        <v>3045</v>
      </c>
      <c r="E1929" s="4" t="s">
        <v>3898</v>
      </c>
      <c r="F1929" s="4" t="s">
        <v>3899</v>
      </c>
      <c r="G1929" s="4">
        <v>1.0</v>
      </c>
      <c r="H1929" s="4" t="s">
        <v>19</v>
      </c>
      <c r="I1929" s="2"/>
      <c r="J1929" s="4">
        <v>12.0</v>
      </c>
      <c r="K1929" s="2"/>
      <c r="L1929" s="5" t="s">
        <v>20</v>
      </c>
    </row>
    <row r="1930">
      <c r="A1930" s="2" t="s">
        <v>525</v>
      </c>
      <c r="B1930" s="2" t="s">
        <v>584</v>
      </c>
      <c r="C1930" s="4" t="s">
        <v>585</v>
      </c>
      <c r="D1930" s="3" t="s">
        <v>3045</v>
      </c>
      <c r="E1930" s="4" t="s">
        <v>3900</v>
      </c>
      <c r="F1930" s="4" t="s">
        <v>3901</v>
      </c>
      <c r="G1930" s="4">
        <v>2.0</v>
      </c>
      <c r="H1930" s="4" t="s">
        <v>18</v>
      </c>
      <c r="I1930" s="4" t="s">
        <v>18</v>
      </c>
      <c r="J1930" s="4">
        <v>11.0</v>
      </c>
      <c r="K1930" s="4">
        <v>11.0</v>
      </c>
      <c r="L1930" s="5" t="s">
        <v>20</v>
      </c>
    </row>
    <row r="1931">
      <c r="A1931" s="2" t="s">
        <v>525</v>
      </c>
      <c r="B1931" s="2" t="s">
        <v>584</v>
      </c>
      <c r="C1931" s="4" t="s">
        <v>585</v>
      </c>
      <c r="D1931" s="3" t="s">
        <v>3045</v>
      </c>
      <c r="E1931" s="4" t="s">
        <v>3902</v>
      </c>
      <c r="F1931" s="4" t="s">
        <v>3903</v>
      </c>
      <c r="G1931" s="4">
        <v>2.0</v>
      </c>
      <c r="H1931" s="4" t="s">
        <v>19</v>
      </c>
      <c r="I1931" s="4" t="s">
        <v>18</v>
      </c>
      <c r="J1931" s="4">
        <v>12.0</v>
      </c>
      <c r="K1931" s="4">
        <v>12.0</v>
      </c>
      <c r="L1931" s="5" t="s">
        <v>20</v>
      </c>
    </row>
    <row r="1932">
      <c r="A1932" s="2" t="s">
        <v>525</v>
      </c>
      <c r="B1932" s="2" t="s">
        <v>584</v>
      </c>
      <c r="C1932" s="4" t="s">
        <v>585</v>
      </c>
      <c r="D1932" s="3" t="s">
        <v>3045</v>
      </c>
      <c r="E1932" s="4" t="s">
        <v>3904</v>
      </c>
      <c r="F1932" s="4" t="s">
        <v>3905</v>
      </c>
      <c r="G1932" s="4">
        <v>2.0</v>
      </c>
      <c r="H1932" s="4" t="s">
        <v>18</v>
      </c>
      <c r="I1932" s="4" t="s">
        <v>18</v>
      </c>
      <c r="J1932" s="4">
        <v>11.0</v>
      </c>
      <c r="K1932" s="4">
        <v>11.0</v>
      </c>
      <c r="L1932" s="5" t="s">
        <v>20</v>
      </c>
    </row>
    <row r="1933">
      <c r="A1933" s="2" t="s">
        <v>525</v>
      </c>
      <c r="B1933" s="2" t="s">
        <v>584</v>
      </c>
      <c r="C1933" s="4" t="s">
        <v>585</v>
      </c>
      <c r="D1933" s="3" t="s">
        <v>3045</v>
      </c>
      <c r="E1933" s="4" t="s">
        <v>3906</v>
      </c>
      <c r="F1933" s="4" t="s">
        <v>3907</v>
      </c>
      <c r="G1933" s="4">
        <v>2.0</v>
      </c>
      <c r="H1933" s="4" t="s">
        <v>18</v>
      </c>
      <c r="I1933" s="4" t="s">
        <v>18</v>
      </c>
      <c r="J1933" s="4">
        <v>10.0</v>
      </c>
      <c r="K1933" s="4">
        <v>10.0</v>
      </c>
      <c r="L1933" s="5" t="s">
        <v>20</v>
      </c>
    </row>
    <row r="1934">
      <c r="A1934" s="2" t="s">
        <v>525</v>
      </c>
      <c r="B1934" s="2" t="s">
        <v>584</v>
      </c>
      <c r="C1934" s="4" t="s">
        <v>585</v>
      </c>
      <c r="D1934" s="3" t="s">
        <v>3045</v>
      </c>
      <c r="E1934" s="4" t="s">
        <v>3908</v>
      </c>
      <c r="F1934" s="4" t="s">
        <v>3909</v>
      </c>
      <c r="G1934" s="4">
        <v>2.0</v>
      </c>
      <c r="H1934" s="4" t="s">
        <v>19</v>
      </c>
      <c r="I1934" s="4" t="s">
        <v>19</v>
      </c>
      <c r="J1934" s="4">
        <v>11.0</v>
      </c>
      <c r="K1934" s="4">
        <v>11.0</v>
      </c>
      <c r="L1934" s="5" t="s">
        <v>20</v>
      </c>
    </row>
    <row r="1935">
      <c r="A1935" s="2" t="s">
        <v>525</v>
      </c>
      <c r="B1935" s="2" t="s">
        <v>584</v>
      </c>
      <c r="C1935" s="4" t="s">
        <v>585</v>
      </c>
      <c r="D1935" s="3" t="s">
        <v>3045</v>
      </c>
      <c r="E1935" s="4" t="s">
        <v>3910</v>
      </c>
      <c r="F1935" s="4" t="s">
        <v>3911</v>
      </c>
      <c r="G1935" s="4">
        <v>2.0</v>
      </c>
      <c r="H1935" s="4" t="s">
        <v>18</v>
      </c>
      <c r="I1935" s="4" t="s">
        <v>18</v>
      </c>
      <c r="J1935" s="4">
        <v>9.0</v>
      </c>
      <c r="K1935" s="4">
        <v>9.0</v>
      </c>
      <c r="L1935" s="5" t="s">
        <v>25</v>
      </c>
    </row>
    <row r="1936">
      <c r="A1936" s="2" t="s">
        <v>525</v>
      </c>
      <c r="B1936" s="2" t="s">
        <v>3912</v>
      </c>
      <c r="C1936" s="4" t="s">
        <v>3913</v>
      </c>
      <c r="D1936" s="3" t="s">
        <v>3045</v>
      </c>
      <c r="E1936" s="4" t="s">
        <v>3914</v>
      </c>
      <c r="F1936" s="4" t="s">
        <v>3915</v>
      </c>
      <c r="G1936" s="4">
        <v>2.0</v>
      </c>
      <c r="H1936" s="4" t="s">
        <v>19</v>
      </c>
      <c r="I1936" s="4" t="s">
        <v>18</v>
      </c>
      <c r="J1936" s="4">
        <v>11.0</v>
      </c>
      <c r="K1936" s="4">
        <v>11.0</v>
      </c>
      <c r="L1936" s="5" t="s">
        <v>20</v>
      </c>
    </row>
    <row r="1937">
      <c r="A1937" s="2" t="s">
        <v>525</v>
      </c>
      <c r="B1937" s="2" t="s">
        <v>3912</v>
      </c>
      <c r="C1937" s="4" t="s">
        <v>3913</v>
      </c>
      <c r="D1937" s="3" t="s">
        <v>3045</v>
      </c>
      <c r="E1937" s="4" t="s">
        <v>3916</v>
      </c>
      <c r="F1937" s="4" t="s">
        <v>3917</v>
      </c>
      <c r="G1937" s="4">
        <v>2.0</v>
      </c>
      <c r="H1937" s="4" t="s">
        <v>18</v>
      </c>
      <c r="I1937" s="4" t="s">
        <v>18</v>
      </c>
      <c r="J1937" s="4">
        <v>9.0</v>
      </c>
      <c r="K1937" s="4">
        <v>9.0</v>
      </c>
      <c r="L1937" s="5" t="s">
        <v>25</v>
      </c>
    </row>
    <row r="1938">
      <c r="A1938" s="2" t="s">
        <v>525</v>
      </c>
      <c r="B1938" s="2" t="s">
        <v>3912</v>
      </c>
      <c r="C1938" s="4" t="s">
        <v>3913</v>
      </c>
      <c r="D1938" s="3" t="s">
        <v>3045</v>
      </c>
      <c r="E1938" s="4" t="s">
        <v>3918</v>
      </c>
      <c r="F1938" s="4" t="s">
        <v>3919</v>
      </c>
      <c r="G1938" s="4">
        <v>2.0</v>
      </c>
      <c r="H1938" s="4" t="s">
        <v>19</v>
      </c>
      <c r="I1938" s="4" t="s">
        <v>19</v>
      </c>
      <c r="J1938" s="4">
        <v>11.0</v>
      </c>
      <c r="K1938" s="4">
        <v>11.0</v>
      </c>
      <c r="L1938" s="5" t="s">
        <v>20</v>
      </c>
    </row>
    <row r="1939">
      <c r="A1939" s="2" t="s">
        <v>525</v>
      </c>
      <c r="B1939" s="2" t="s">
        <v>3912</v>
      </c>
      <c r="C1939" s="4" t="s">
        <v>3913</v>
      </c>
      <c r="D1939" s="3" t="s">
        <v>3045</v>
      </c>
      <c r="E1939" s="4" t="s">
        <v>3920</v>
      </c>
      <c r="F1939" s="4" t="s">
        <v>3921</v>
      </c>
      <c r="G1939" s="4">
        <v>2.0</v>
      </c>
      <c r="H1939" s="4" t="s">
        <v>18</v>
      </c>
      <c r="I1939" s="4" t="s">
        <v>18</v>
      </c>
      <c r="J1939" s="4">
        <v>10.0</v>
      </c>
      <c r="K1939" s="4">
        <v>10.0</v>
      </c>
      <c r="L1939" s="5" t="s">
        <v>20</v>
      </c>
    </row>
    <row r="1940">
      <c r="A1940" s="2" t="s">
        <v>525</v>
      </c>
      <c r="B1940" s="2" t="s">
        <v>3912</v>
      </c>
      <c r="C1940" s="4" t="s">
        <v>3913</v>
      </c>
      <c r="D1940" s="3" t="s">
        <v>3045</v>
      </c>
      <c r="E1940" s="4" t="s">
        <v>3922</v>
      </c>
      <c r="F1940" s="4" t="s">
        <v>3923</v>
      </c>
      <c r="G1940" s="4">
        <v>2.0</v>
      </c>
      <c r="H1940" s="4" t="s">
        <v>18</v>
      </c>
      <c r="I1940" s="4" t="s">
        <v>19</v>
      </c>
      <c r="J1940" s="4">
        <v>9.0</v>
      </c>
      <c r="K1940" s="4">
        <v>8.0</v>
      </c>
      <c r="L1940" s="5" t="s">
        <v>25</v>
      </c>
    </row>
    <row r="1941">
      <c r="A1941" s="2" t="s">
        <v>525</v>
      </c>
      <c r="B1941" s="2" t="s">
        <v>3912</v>
      </c>
      <c r="C1941" s="4" t="s">
        <v>3913</v>
      </c>
      <c r="D1941" s="3" t="s">
        <v>3045</v>
      </c>
      <c r="E1941" s="4" t="s">
        <v>3924</v>
      </c>
      <c r="F1941" s="4" t="s">
        <v>3925</v>
      </c>
      <c r="G1941" s="4">
        <v>2.0</v>
      </c>
      <c r="H1941" s="4" t="s">
        <v>18</v>
      </c>
      <c r="I1941" s="4" t="s">
        <v>18</v>
      </c>
      <c r="J1941" s="4">
        <v>10.0</v>
      </c>
      <c r="K1941" s="4">
        <v>10.0</v>
      </c>
      <c r="L1941" s="5" t="s">
        <v>20</v>
      </c>
    </row>
    <row r="1942">
      <c r="A1942" s="2" t="s">
        <v>525</v>
      </c>
      <c r="B1942" s="2" t="s">
        <v>3912</v>
      </c>
      <c r="C1942" s="4" t="s">
        <v>3913</v>
      </c>
      <c r="D1942" s="3" t="s">
        <v>3045</v>
      </c>
      <c r="E1942" s="4" t="s">
        <v>3926</v>
      </c>
      <c r="F1942" s="4" t="s">
        <v>3927</v>
      </c>
      <c r="G1942" s="4">
        <v>2.0</v>
      </c>
      <c r="H1942" s="4" t="s">
        <v>19</v>
      </c>
      <c r="I1942" s="4" t="s">
        <v>19</v>
      </c>
      <c r="J1942" s="4">
        <v>10.0</v>
      </c>
      <c r="K1942" s="4">
        <v>10.0</v>
      </c>
      <c r="L1942" s="5" t="s">
        <v>20</v>
      </c>
    </row>
    <row r="1943">
      <c r="A1943" s="2" t="s">
        <v>525</v>
      </c>
      <c r="B1943" s="2" t="s">
        <v>3912</v>
      </c>
      <c r="C1943" s="4" t="s">
        <v>3913</v>
      </c>
      <c r="D1943" s="3" t="s">
        <v>3045</v>
      </c>
      <c r="E1943" s="4" t="s">
        <v>3928</v>
      </c>
      <c r="F1943" s="4" t="s">
        <v>3929</v>
      </c>
      <c r="G1943" s="4">
        <v>2.0</v>
      </c>
      <c r="H1943" s="4" t="s">
        <v>18</v>
      </c>
      <c r="I1943" s="4" t="s">
        <v>18</v>
      </c>
      <c r="J1943" s="4">
        <v>10.0</v>
      </c>
      <c r="K1943" s="4">
        <v>10.0</v>
      </c>
      <c r="L1943" s="5" t="s">
        <v>20</v>
      </c>
    </row>
    <row r="1944">
      <c r="A1944" s="2" t="s">
        <v>525</v>
      </c>
      <c r="B1944" s="2" t="s">
        <v>3912</v>
      </c>
      <c r="C1944" s="4" t="s">
        <v>3913</v>
      </c>
      <c r="D1944" s="3" t="s">
        <v>3045</v>
      </c>
      <c r="E1944" s="4" t="s">
        <v>3930</v>
      </c>
      <c r="F1944" s="4" t="s">
        <v>3931</v>
      </c>
      <c r="G1944" s="4">
        <v>2.0</v>
      </c>
      <c r="H1944" s="4" t="s">
        <v>18</v>
      </c>
      <c r="I1944" s="4" t="s">
        <v>18</v>
      </c>
      <c r="J1944" s="4">
        <v>10.0</v>
      </c>
      <c r="K1944" s="4">
        <v>10.0</v>
      </c>
      <c r="L1944" s="5" t="s">
        <v>20</v>
      </c>
    </row>
    <row r="1945">
      <c r="A1945" s="2" t="s">
        <v>525</v>
      </c>
      <c r="B1945" s="2" t="s">
        <v>3912</v>
      </c>
      <c r="C1945" s="4" t="s">
        <v>3913</v>
      </c>
      <c r="D1945" s="3" t="s">
        <v>3045</v>
      </c>
      <c r="E1945" s="4" t="s">
        <v>3932</v>
      </c>
      <c r="F1945" s="4" t="s">
        <v>3933</v>
      </c>
      <c r="G1945" s="4">
        <v>2.0</v>
      </c>
      <c r="H1945" s="4" t="s">
        <v>19</v>
      </c>
      <c r="I1945" s="4" t="s">
        <v>18</v>
      </c>
      <c r="J1945" s="4">
        <v>10.0</v>
      </c>
      <c r="K1945" s="4">
        <v>10.0</v>
      </c>
      <c r="L1945" s="5" t="s">
        <v>20</v>
      </c>
    </row>
    <row r="1946">
      <c r="A1946" s="2" t="s">
        <v>525</v>
      </c>
      <c r="B1946" s="2" t="s">
        <v>3912</v>
      </c>
      <c r="C1946" s="4" t="s">
        <v>3913</v>
      </c>
      <c r="D1946" s="3" t="s">
        <v>3045</v>
      </c>
      <c r="E1946" s="4" t="s">
        <v>3934</v>
      </c>
      <c r="F1946" s="4" t="s">
        <v>3935</v>
      </c>
      <c r="G1946" s="4">
        <v>2.0</v>
      </c>
      <c r="H1946" s="4" t="s">
        <v>18</v>
      </c>
      <c r="I1946" s="4" t="s">
        <v>18</v>
      </c>
      <c r="J1946" s="4">
        <v>12.0</v>
      </c>
      <c r="K1946" s="4">
        <v>12.0</v>
      </c>
      <c r="L1946" s="5" t="s">
        <v>20</v>
      </c>
    </row>
    <row r="1947">
      <c r="A1947" s="2" t="s">
        <v>525</v>
      </c>
      <c r="B1947" s="2" t="s">
        <v>3912</v>
      </c>
      <c r="C1947" s="4" t="s">
        <v>3913</v>
      </c>
      <c r="D1947" s="3" t="s">
        <v>3045</v>
      </c>
      <c r="E1947" s="4" t="s">
        <v>3936</v>
      </c>
      <c r="F1947" s="4" t="s">
        <v>3937</v>
      </c>
      <c r="G1947" s="4">
        <v>2.0</v>
      </c>
      <c r="H1947" s="4" t="s">
        <v>19</v>
      </c>
      <c r="I1947" s="4" t="s">
        <v>19</v>
      </c>
      <c r="J1947" s="4">
        <v>8.0</v>
      </c>
      <c r="K1947" s="4">
        <v>8.0</v>
      </c>
      <c r="L1947" s="5" t="s">
        <v>25</v>
      </c>
    </row>
    <row r="1948">
      <c r="A1948" s="2" t="s">
        <v>525</v>
      </c>
      <c r="B1948" s="2" t="s">
        <v>3912</v>
      </c>
      <c r="C1948" s="4" t="s">
        <v>3913</v>
      </c>
      <c r="D1948" s="3" t="s">
        <v>3045</v>
      </c>
      <c r="E1948" s="4" t="s">
        <v>3938</v>
      </c>
      <c r="F1948" s="4" t="s">
        <v>3939</v>
      </c>
      <c r="G1948" s="4">
        <v>2.0</v>
      </c>
      <c r="H1948" s="4" t="s">
        <v>19</v>
      </c>
      <c r="I1948" s="4" t="s">
        <v>18</v>
      </c>
      <c r="J1948" s="4">
        <v>11.0</v>
      </c>
      <c r="K1948" s="4">
        <v>10.0</v>
      </c>
      <c r="L1948" s="5" t="s">
        <v>20</v>
      </c>
    </row>
    <row r="1949">
      <c r="A1949" s="2" t="s">
        <v>525</v>
      </c>
      <c r="B1949" s="2" t="s">
        <v>3912</v>
      </c>
      <c r="C1949" s="4" t="s">
        <v>3913</v>
      </c>
      <c r="D1949" s="3" t="s">
        <v>3045</v>
      </c>
      <c r="E1949" s="4" t="s">
        <v>3940</v>
      </c>
      <c r="F1949" s="4" t="s">
        <v>3941</v>
      </c>
      <c r="G1949" s="4">
        <v>1.0</v>
      </c>
      <c r="H1949" s="4" t="s">
        <v>18</v>
      </c>
      <c r="I1949" s="2"/>
      <c r="J1949" s="4">
        <v>12.0</v>
      </c>
      <c r="K1949" s="2"/>
      <c r="L1949" s="5" t="s">
        <v>20</v>
      </c>
    </row>
    <row r="1950">
      <c r="A1950" s="2" t="s">
        <v>525</v>
      </c>
      <c r="B1950" s="2" t="s">
        <v>3912</v>
      </c>
      <c r="C1950" s="4" t="s">
        <v>3913</v>
      </c>
      <c r="D1950" s="3" t="s">
        <v>3045</v>
      </c>
      <c r="E1950" s="4" t="s">
        <v>3942</v>
      </c>
      <c r="F1950" s="4" t="s">
        <v>3943</v>
      </c>
      <c r="G1950" s="4">
        <v>2.0</v>
      </c>
      <c r="H1950" s="4" t="s">
        <v>19</v>
      </c>
      <c r="I1950" s="4" t="s">
        <v>18</v>
      </c>
      <c r="J1950" s="4">
        <v>9.0</v>
      </c>
      <c r="K1950" s="4">
        <v>9.0</v>
      </c>
      <c r="L1950" s="5" t="s">
        <v>25</v>
      </c>
    </row>
    <row r="1951">
      <c r="A1951" s="2" t="s">
        <v>525</v>
      </c>
      <c r="B1951" s="2" t="s">
        <v>3912</v>
      </c>
      <c r="C1951" s="4" t="s">
        <v>3913</v>
      </c>
      <c r="D1951" s="3" t="s">
        <v>3045</v>
      </c>
      <c r="E1951" s="4" t="s">
        <v>3944</v>
      </c>
      <c r="F1951" s="4" t="s">
        <v>3945</v>
      </c>
      <c r="G1951" s="4">
        <v>2.0</v>
      </c>
      <c r="H1951" s="4" t="s">
        <v>18</v>
      </c>
      <c r="I1951" s="4" t="s">
        <v>18</v>
      </c>
      <c r="J1951" s="4">
        <v>9.0</v>
      </c>
      <c r="K1951" s="4">
        <v>9.0</v>
      </c>
      <c r="L1951" s="5" t="s">
        <v>25</v>
      </c>
    </row>
    <row r="1952">
      <c r="A1952" s="2" t="s">
        <v>525</v>
      </c>
      <c r="B1952" s="2" t="s">
        <v>3912</v>
      </c>
      <c r="C1952" s="4" t="s">
        <v>3913</v>
      </c>
      <c r="D1952" s="3" t="s">
        <v>3045</v>
      </c>
      <c r="E1952" s="4" t="s">
        <v>3946</v>
      </c>
      <c r="F1952" s="4" t="s">
        <v>3947</v>
      </c>
      <c r="G1952" s="4">
        <v>2.0</v>
      </c>
      <c r="H1952" s="4" t="s">
        <v>19</v>
      </c>
      <c r="I1952" s="4" t="s">
        <v>19</v>
      </c>
      <c r="J1952" s="4">
        <v>11.0</v>
      </c>
      <c r="K1952" s="4">
        <v>11.0</v>
      </c>
      <c r="L1952" s="5" t="s">
        <v>20</v>
      </c>
    </row>
    <row r="1953">
      <c r="A1953" s="2" t="s">
        <v>525</v>
      </c>
      <c r="B1953" s="2" t="s">
        <v>3912</v>
      </c>
      <c r="C1953" s="4" t="s">
        <v>3913</v>
      </c>
      <c r="D1953" s="3" t="s">
        <v>3045</v>
      </c>
      <c r="E1953" s="4" t="s">
        <v>3948</v>
      </c>
      <c r="F1953" s="4" t="s">
        <v>3949</v>
      </c>
      <c r="G1953" s="4">
        <v>1.0</v>
      </c>
      <c r="H1953" s="4" t="s">
        <v>18</v>
      </c>
      <c r="I1953" s="2"/>
      <c r="J1953" s="4">
        <v>11.0</v>
      </c>
      <c r="K1953" s="2"/>
      <c r="L1953" s="5" t="s">
        <v>20</v>
      </c>
    </row>
    <row r="1954">
      <c r="A1954" s="2" t="s">
        <v>525</v>
      </c>
      <c r="B1954" s="2" t="s">
        <v>3912</v>
      </c>
      <c r="C1954" s="4" t="s">
        <v>3913</v>
      </c>
      <c r="D1954" s="3" t="s">
        <v>3045</v>
      </c>
      <c r="E1954" s="4" t="s">
        <v>3950</v>
      </c>
      <c r="F1954" s="4" t="s">
        <v>3951</v>
      </c>
      <c r="G1954" s="4">
        <v>2.0</v>
      </c>
      <c r="H1954" s="4" t="s">
        <v>19</v>
      </c>
      <c r="I1954" s="4" t="s">
        <v>19</v>
      </c>
      <c r="J1954" s="4">
        <v>12.0</v>
      </c>
      <c r="K1954" s="4">
        <v>11.0</v>
      </c>
      <c r="L1954" s="5" t="s">
        <v>20</v>
      </c>
    </row>
    <row r="1955">
      <c r="A1955" s="2" t="s">
        <v>525</v>
      </c>
      <c r="B1955" s="2" t="s">
        <v>3912</v>
      </c>
      <c r="C1955" s="4" t="s">
        <v>3913</v>
      </c>
      <c r="D1955" s="3" t="s">
        <v>3045</v>
      </c>
      <c r="E1955" s="4" t="s">
        <v>3952</v>
      </c>
      <c r="F1955" s="4" t="s">
        <v>3953</v>
      </c>
      <c r="G1955" s="4">
        <v>1.0</v>
      </c>
      <c r="H1955" s="4" t="s">
        <v>18</v>
      </c>
      <c r="I1955" s="2"/>
      <c r="J1955" s="4">
        <v>8.0</v>
      </c>
      <c r="K1955" s="2"/>
      <c r="L1955" s="5" t="s">
        <v>25</v>
      </c>
    </row>
    <row r="1956">
      <c r="A1956" s="2" t="s">
        <v>525</v>
      </c>
      <c r="B1956" s="2" t="s">
        <v>3912</v>
      </c>
      <c r="C1956" s="4" t="s">
        <v>3913</v>
      </c>
      <c r="D1956" s="3" t="s">
        <v>3045</v>
      </c>
      <c r="E1956" s="4" t="s">
        <v>926</v>
      </c>
      <c r="F1956" s="4" t="s">
        <v>3954</v>
      </c>
      <c r="G1956" s="4">
        <v>2.0</v>
      </c>
      <c r="H1956" s="4" t="s">
        <v>18</v>
      </c>
      <c r="I1956" s="4" t="s">
        <v>18</v>
      </c>
      <c r="J1956" s="4">
        <v>8.0</v>
      </c>
      <c r="K1956" s="4">
        <v>8.0</v>
      </c>
      <c r="L1956" s="5" t="s">
        <v>25</v>
      </c>
    </row>
    <row r="1957">
      <c r="A1957" s="2" t="s">
        <v>525</v>
      </c>
      <c r="B1957" s="2" t="s">
        <v>3912</v>
      </c>
      <c r="C1957" s="4" t="s">
        <v>3913</v>
      </c>
      <c r="D1957" s="3" t="s">
        <v>3045</v>
      </c>
      <c r="E1957" s="4" t="s">
        <v>3955</v>
      </c>
      <c r="F1957" s="4" t="s">
        <v>3956</v>
      </c>
      <c r="G1957" s="4">
        <v>2.0</v>
      </c>
      <c r="H1957" s="4" t="s">
        <v>18</v>
      </c>
      <c r="I1957" s="4" t="s">
        <v>18</v>
      </c>
      <c r="J1957" s="4">
        <v>10.0</v>
      </c>
      <c r="K1957" s="4">
        <v>10.0</v>
      </c>
      <c r="L1957" s="5" t="s">
        <v>20</v>
      </c>
    </row>
    <row r="1958">
      <c r="A1958" s="2" t="s">
        <v>525</v>
      </c>
      <c r="B1958" s="2" t="s">
        <v>3912</v>
      </c>
      <c r="C1958" s="4" t="s">
        <v>3913</v>
      </c>
      <c r="D1958" s="3" t="s">
        <v>3045</v>
      </c>
      <c r="E1958" s="4" t="s">
        <v>3957</v>
      </c>
      <c r="F1958" s="4" t="s">
        <v>3958</v>
      </c>
      <c r="G1958" s="4">
        <v>2.0</v>
      </c>
      <c r="H1958" s="4" t="s">
        <v>18</v>
      </c>
      <c r="I1958" s="4" t="s">
        <v>18</v>
      </c>
      <c r="J1958" s="4">
        <v>12.0</v>
      </c>
      <c r="K1958" s="4">
        <v>12.0</v>
      </c>
      <c r="L1958" s="5" t="s">
        <v>20</v>
      </c>
    </row>
    <row r="1959">
      <c r="A1959" s="2" t="s">
        <v>525</v>
      </c>
      <c r="B1959" s="2" t="s">
        <v>3912</v>
      </c>
      <c r="C1959" s="4" t="s">
        <v>3913</v>
      </c>
      <c r="D1959" s="3" t="s">
        <v>3045</v>
      </c>
      <c r="E1959" s="4" t="s">
        <v>3959</v>
      </c>
      <c r="F1959" s="4" t="s">
        <v>3960</v>
      </c>
      <c r="G1959" s="4">
        <v>2.0</v>
      </c>
      <c r="H1959" s="4" t="s">
        <v>18</v>
      </c>
      <c r="I1959" s="4" t="s">
        <v>18</v>
      </c>
      <c r="J1959" s="4">
        <v>11.0</v>
      </c>
      <c r="K1959" s="4">
        <v>11.0</v>
      </c>
      <c r="L1959" s="5" t="s">
        <v>20</v>
      </c>
    </row>
    <row r="1960">
      <c r="A1960" s="2" t="s">
        <v>525</v>
      </c>
      <c r="B1960" s="2" t="s">
        <v>3912</v>
      </c>
      <c r="C1960" s="4" t="s">
        <v>3913</v>
      </c>
      <c r="D1960" s="3" t="s">
        <v>3045</v>
      </c>
      <c r="E1960" s="4" t="s">
        <v>3961</v>
      </c>
      <c r="F1960" s="4" t="s">
        <v>3962</v>
      </c>
      <c r="G1960" s="4">
        <v>2.0</v>
      </c>
      <c r="H1960" s="4" t="s">
        <v>19</v>
      </c>
      <c r="I1960" s="4" t="s">
        <v>19</v>
      </c>
      <c r="J1960" s="4">
        <v>11.0</v>
      </c>
      <c r="K1960" s="4">
        <v>11.0</v>
      </c>
      <c r="L1960" s="5" t="s">
        <v>20</v>
      </c>
    </row>
    <row r="1961">
      <c r="A1961" s="2" t="s">
        <v>525</v>
      </c>
      <c r="B1961" s="2" t="s">
        <v>3912</v>
      </c>
      <c r="C1961" s="4" t="s">
        <v>3913</v>
      </c>
      <c r="D1961" s="3" t="s">
        <v>3045</v>
      </c>
      <c r="E1961" s="4" t="s">
        <v>3963</v>
      </c>
      <c r="F1961" s="4" t="s">
        <v>3964</v>
      </c>
      <c r="G1961" s="4">
        <v>2.0</v>
      </c>
      <c r="H1961" s="4" t="s">
        <v>18</v>
      </c>
      <c r="I1961" s="4" t="s">
        <v>18</v>
      </c>
      <c r="J1961" s="4">
        <v>12.0</v>
      </c>
      <c r="K1961" s="4">
        <v>11.0</v>
      </c>
      <c r="L1961" s="5" t="s">
        <v>20</v>
      </c>
    </row>
    <row r="1962">
      <c r="A1962" s="2" t="s">
        <v>525</v>
      </c>
      <c r="B1962" s="2" t="s">
        <v>3912</v>
      </c>
      <c r="C1962" s="4" t="s">
        <v>3913</v>
      </c>
      <c r="D1962" s="3" t="s">
        <v>3045</v>
      </c>
      <c r="E1962" s="4" t="s">
        <v>3965</v>
      </c>
      <c r="F1962" s="4" t="s">
        <v>3966</v>
      </c>
      <c r="G1962" s="4">
        <v>2.0</v>
      </c>
      <c r="H1962" s="4" t="s">
        <v>18</v>
      </c>
      <c r="I1962" s="4" t="s">
        <v>18</v>
      </c>
      <c r="J1962" s="4">
        <v>11.0</v>
      </c>
      <c r="K1962" s="4">
        <v>11.0</v>
      </c>
      <c r="L1962" s="5" t="s">
        <v>20</v>
      </c>
    </row>
    <row r="1963">
      <c r="A1963" s="2" t="s">
        <v>525</v>
      </c>
      <c r="B1963" s="2" t="s">
        <v>3912</v>
      </c>
      <c r="C1963" s="4" t="s">
        <v>3913</v>
      </c>
      <c r="D1963" s="3" t="s">
        <v>3045</v>
      </c>
      <c r="E1963" s="4" t="s">
        <v>3967</v>
      </c>
      <c r="F1963" s="4" t="s">
        <v>3968</v>
      </c>
      <c r="G1963" s="4">
        <v>1.0</v>
      </c>
      <c r="H1963" s="4" t="s">
        <v>18</v>
      </c>
      <c r="I1963" s="2"/>
      <c r="J1963" s="4">
        <v>9.0</v>
      </c>
      <c r="K1963" s="2"/>
      <c r="L1963" s="5" t="s">
        <v>25</v>
      </c>
    </row>
    <row r="1964">
      <c r="A1964" s="2" t="s">
        <v>525</v>
      </c>
      <c r="B1964" s="2" t="s">
        <v>3912</v>
      </c>
      <c r="C1964" s="4" t="s">
        <v>3913</v>
      </c>
      <c r="D1964" s="3" t="s">
        <v>3045</v>
      </c>
      <c r="E1964" s="4" t="s">
        <v>3969</v>
      </c>
      <c r="F1964" s="4" t="s">
        <v>3970</v>
      </c>
      <c r="G1964" s="4">
        <v>1.0</v>
      </c>
      <c r="H1964" s="4" t="s">
        <v>18</v>
      </c>
      <c r="I1964" s="2"/>
      <c r="J1964" s="4">
        <v>9.0</v>
      </c>
      <c r="K1964" s="2"/>
      <c r="L1964" s="5" t="s">
        <v>25</v>
      </c>
    </row>
    <row r="1965">
      <c r="A1965" s="2" t="s">
        <v>525</v>
      </c>
      <c r="B1965" s="2" t="s">
        <v>3912</v>
      </c>
      <c r="C1965" s="4" t="s">
        <v>3913</v>
      </c>
      <c r="D1965" s="3" t="s">
        <v>3045</v>
      </c>
      <c r="E1965" s="4" t="s">
        <v>3971</v>
      </c>
      <c r="F1965" s="4" t="s">
        <v>3972</v>
      </c>
      <c r="G1965" s="4">
        <v>2.0</v>
      </c>
      <c r="H1965" s="4" t="s">
        <v>18</v>
      </c>
      <c r="I1965" s="4" t="s">
        <v>18</v>
      </c>
      <c r="J1965" s="4">
        <v>10.0</v>
      </c>
      <c r="K1965" s="4">
        <v>10.0</v>
      </c>
      <c r="L1965" s="5" t="s">
        <v>20</v>
      </c>
    </row>
    <row r="1966">
      <c r="A1966" s="2" t="s">
        <v>525</v>
      </c>
      <c r="B1966" s="2" t="s">
        <v>3912</v>
      </c>
      <c r="C1966" s="4" t="s">
        <v>3913</v>
      </c>
      <c r="D1966" s="3" t="s">
        <v>3045</v>
      </c>
      <c r="E1966" s="4" t="s">
        <v>3973</v>
      </c>
      <c r="F1966" s="4" t="s">
        <v>3974</v>
      </c>
      <c r="G1966" s="4">
        <v>2.0</v>
      </c>
      <c r="H1966" s="4" t="s">
        <v>18</v>
      </c>
      <c r="I1966" s="4" t="s">
        <v>18</v>
      </c>
      <c r="J1966" s="4">
        <v>11.0</v>
      </c>
      <c r="K1966" s="4">
        <v>11.0</v>
      </c>
      <c r="L1966" s="5" t="s">
        <v>20</v>
      </c>
    </row>
    <row r="1967">
      <c r="A1967" s="2" t="s">
        <v>525</v>
      </c>
      <c r="B1967" s="2" t="s">
        <v>3912</v>
      </c>
      <c r="C1967" s="4" t="s">
        <v>3913</v>
      </c>
      <c r="D1967" s="3" t="s">
        <v>3045</v>
      </c>
      <c r="E1967" s="4" t="s">
        <v>3975</v>
      </c>
      <c r="F1967" s="4" t="s">
        <v>3976</v>
      </c>
      <c r="G1967" s="4">
        <v>2.0</v>
      </c>
      <c r="H1967" s="4" t="s">
        <v>18</v>
      </c>
      <c r="I1967" s="4" t="s">
        <v>18</v>
      </c>
      <c r="J1967" s="4">
        <v>11.0</v>
      </c>
      <c r="K1967" s="4">
        <v>11.0</v>
      </c>
      <c r="L1967" s="5" t="s">
        <v>20</v>
      </c>
    </row>
    <row r="1968">
      <c r="A1968" s="2" t="s">
        <v>525</v>
      </c>
      <c r="B1968" s="2" t="s">
        <v>3912</v>
      </c>
      <c r="C1968" s="4" t="s">
        <v>3913</v>
      </c>
      <c r="D1968" s="3" t="s">
        <v>3045</v>
      </c>
      <c r="E1968" s="4" t="s">
        <v>3977</v>
      </c>
      <c r="F1968" s="4" t="s">
        <v>3978</v>
      </c>
      <c r="G1968" s="4">
        <v>2.0</v>
      </c>
      <c r="H1968" s="4" t="s">
        <v>19</v>
      </c>
      <c r="I1968" s="4" t="s">
        <v>19</v>
      </c>
      <c r="J1968" s="4">
        <v>11.0</v>
      </c>
      <c r="K1968" s="4">
        <v>11.0</v>
      </c>
      <c r="L1968" s="5" t="s">
        <v>20</v>
      </c>
    </row>
    <row r="1969">
      <c r="A1969" s="2" t="s">
        <v>525</v>
      </c>
      <c r="B1969" s="2" t="s">
        <v>3912</v>
      </c>
      <c r="C1969" s="4" t="s">
        <v>3913</v>
      </c>
      <c r="D1969" s="3" t="s">
        <v>3045</v>
      </c>
      <c r="E1969" s="4" t="s">
        <v>3979</v>
      </c>
      <c r="F1969" s="4" t="s">
        <v>3980</v>
      </c>
      <c r="G1969" s="4">
        <v>2.0</v>
      </c>
      <c r="H1969" s="4" t="s">
        <v>18</v>
      </c>
      <c r="I1969" s="4" t="s">
        <v>18</v>
      </c>
      <c r="J1969" s="4">
        <v>11.0</v>
      </c>
      <c r="K1969" s="4">
        <v>11.0</v>
      </c>
      <c r="L1969" s="5" t="s">
        <v>20</v>
      </c>
    </row>
    <row r="1970">
      <c r="A1970" s="2" t="s">
        <v>525</v>
      </c>
      <c r="B1970" s="2" t="s">
        <v>3912</v>
      </c>
      <c r="C1970" s="4" t="s">
        <v>3913</v>
      </c>
      <c r="D1970" s="3" t="s">
        <v>3045</v>
      </c>
      <c r="E1970" s="4" t="s">
        <v>3981</v>
      </c>
      <c r="F1970" s="4" t="s">
        <v>3982</v>
      </c>
      <c r="G1970" s="4">
        <v>2.0</v>
      </c>
      <c r="H1970" s="4" t="s">
        <v>18</v>
      </c>
      <c r="I1970" s="4" t="s">
        <v>18</v>
      </c>
      <c r="J1970" s="4">
        <v>10.0</v>
      </c>
      <c r="K1970" s="4">
        <v>10.0</v>
      </c>
      <c r="L1970" s="5" t="s">
        <v>20</v>
      </c>
    </row>
    <row r="1971">
      <c r="A1971" s="2" t="s">
        <v>525</v>
      </c>
      <c r="B1971" s="2" t="s">
        <v>3912</v>
      </c>
      <c r="C1971" s="4" t="s">
        <v>3913</v>
      </c>
      <c r="D1971" s="3" t="s">
        <v>3045</v>
      </c>
      <c r="E1971" s="4" t="s">
        <v>3983</v>
      </c>
      <c r="F1971" s="4" t="s">
        <v>3984</v>
      </c>
      <c r="G1971" s="4">
        <v>2.0</v>
      </c>
      <c r="H1971" s="4" t="s">
        <v>18</v>
      </c>
      <c r="I1971" s="4" t="s">
        <v>18</v>
      </c>
      <c r="J1971" s="4">
        <v>10.0</v>
      </c>
      <c r="K1971" s="4">
        <v>10.0</v>
      </c>
      <c r="L1971" s="5" t="s">
        <v>20</v>
      </c>
    </row>
    <row r="1972">
      <c r="A1972" s="2" t="s">
        <v>525</v>
      </c>
      <c r="B1972" s="2" t="s">
        <v>3912</v>
      </c>
      <c r="C1972" s="4" t="s">
        <v>3913</v>
      </c>
      <c r="D1972" s="3" t="s">
        <v>3045</v>
      </c>
      <c r="E1972" s="4" t="s">
        <v>3985</v>
      </c>
      <c r="F1972" s="4" t="s">
        <v>3986</v>
      </c>
      <c r="G1972" s="4">
        <v>2.0</v>
      </c>
      <c r="H1972" s="4" t="s">
        <v>18</v>
      </c>
      <c r="I1972" s="4" t="s">
        <v>18</v>
      </c>
      <c r="J1972" s="4">
        <v>10.0</v>
      </c>
      <c r="K1972" s="4">
        <v>10.0</v>
      </c>
      <c r="L1972" s="5" t="s">
        <v>20</v>
      </c>
    </row>
    <row r="1973">
      <c r="A1973" s="2" t="s">
        <v>525</v>
      </c>
      <c r="B1973" s="2" t="s">
        <v>3912</v>
      </c>
      <c r="C1973" s="4" t="s">
        <v>3913</v>
      </c>
      <c r="D1973" s="3" t="s">
        <v>3045</v>
      </c>
      <c r="E1973" s="4" t="s">
        <v>3987</v>
      </c>
      <c r="F1973" s="4" t="s">
        <v>3988</v>
      </c>
      <c r="G1973" s="4">
        <v>2.0</v>
      </c>
      <c r="H1973" s="4" t="s">
        <v>18</v>
      </c>
      <c r="I1973" s="4" t="s">
        <v>18</v>
      </c>
      <c r="J1973" s="4">
        <v>9.0</v>
      </c>
      <c r="K1973" s="4">
        <v>8.0</v>
      </c>
      <c r="L1973" s="5" t="s">
        <v>25</v>
      </c>
    </row>
    <row r="1974">
      <c r="A1974" s="2" t="s">
        <v>525</v>
      </c>
      <c r="B1974" s="2" t="s">
        <v>3912</v>
      </c>
      <c r="C1974" s="4" t="s">
        <v>3913</v>
      </c>
      <c r="D1974" s="3" t="s">
        <v>3045</v>
      </c>
      <c r="E1974" s="4" t="s">
        <v>3989</v>
      </c>
      <c r="F1974" s="4" t="s">
        <v>3990</v>
      </c>
      <c r="G1974" s="4">
        <v>2.0</v>
      </c>
      <c r="H1974" s="4" t="s">
        <v>18</v>
      </c>
      <c r="I1974" s="4" t="s">
        <v>18</v>
      </c>
      <c r="J1974" s="4">
        <v>10.0</v>
      </c>
      <c r="K1974" s="4">
        <v>10.0</v>
      </c>
      <c r="L1974" s="5" t="s">
        <v>20</v>
      </c>
    </row>
    <row r="1975">
      <c r="A1975" s="2" t="s">
        <v>525</v>
      </c>
      <c r="B1975" s="2" t="s">
        <v>3912</v>
      </c>
      <c r="C1975" s="4" t="s">
        <v>3913</v>
      </c>
      <c r="D1975" s="3" t="s">
        <v>3045</v>
      </c>
      <c r="E1975" s="4" t="s">
        <v>3991</v>
      </c>
      <c r="F1975" s="4" t="s">
        <v>3992</v>
      </c>
      <c r="G1975" s="4">
        <v>2.0</v>
      </c>
      <c r="H1975" s="4" t="s">
        <v>18</v>
      </c>
      <c r="I1975" s="4" t="s">
        <v>18</v>
      </c>
      <c r="J1975" s="4">
        <v>10.0</v>
      </c>
      <c r="K1975" s="4">
        <v>10.0</v>
      </c>
      <c r="L1975" s="5" t="s">
        <v>20</v>
      </c>
    </row>
    <row r="1976">
      <c r="A1976" s="2" t="s">
        <v>525</v>
      </c>
      <c r="B1976" s="2" t="s">
        <v>602</v>
      </c>
      <c r="C1976" s="4" t="s">
        <v>603</v>
      </c>
      <c r="D1976" s="3" t="s">
        <v>3045</v>
      </c>
      <c r="E1976" s="4" t="s">
        <v>3993</v>
      </c>
      <c r="F1976" s="4" t="s">
        <v>3994</v>
      </c>
      <c r="G1976" s="4">
        <v>2.0</v>
      </c>
      <c r="H1976" s="4" t="s">
        <v>19</v>
      </c>
      <c r="I1976" s="4" t="s">
        <v>19</v>
      </c>
      <c r="J1976" s="4">
        <v>9.0</v>
      </c>
      <c r="K1976" s="4">
        <v>9.0</v>
      </c>
      <c r="L1976" s="5" t="s">
        <v>25</v>
      </c>
    </row>
    <row r="1977">
      <c r="A1977" s="2" t="s">
        <v>525</v>
      </c>
      <c r="B1977" s="2" t="s">
        <v>602</v>
      </c>
      <c r="C1977" s="4" t="s">
        <v>603</v>
      </c>
      <c r="D1977" s="3" t="s">
        <v>3045</v>
      </c>
      <c r="E1977" s="4" t="s">
        <v>3995</v>
      </c>
      <c r="F1977" s="4" t="s">
        <v>3996</v>
      </c>
      <c r="G1977" s="4">
        <v>2.0</v>
      </c>
      <c r="H1977" s="4" t="s">
        <v>18</v>
      </c>
      <c r="I1977" s="4" t="s">
        <v>18</v>
      </c>
      <c r="J1977" s="4">
        <v>12.0</v>
      </c>
      <c r="K1977" s="4">
        <v>12.0</v>
      </c>
      <c r="L1977" s="5" t="s">
        <v>20</v>
      </c>
    </row>
    <row r="1978">
      <c r="A1978" s="2" t="s">
        <v>525</v>
      </c>
      <c r="B1978" s="2" t="s">
        <v>602</v>
      </c>
      <c r="C1978" s="4" t="s">
        <v>603</v>
      </c>
      <c r="D1978" s="3" t="s">
        <v>3045</v>
      </c>
      <c r="E1978" s="4" t="s">
        <v>3997</v>
      </c>
      <c r="F1978" s="4" t="s">
        <v>3998</v>
      </c>
      <c r="G1978" s="4">
        <v>2.0</v>
      </c>
      <c r="H1978" s="4" t="s">
        <v>18</v>
      </c>
      <c r="I1978" s="4" t="s">
        <v>18</v>
      </c>
      <c r="J1978" s="4">
        <v>10.0</v>
      </c>
      <c r="K1978" s="4">
        <v>10.0</v>
      </c>
      <c r="L1978" s="5" t="s">
        <v>20</v>
      </c>
    </row>
    <row r="1979">
      <c r="A1979" s="2" t="s">
        <v>525</v>
      </c>
      <c r="B1979" s="2" t="s">
        <v>602</v>
      </c>
      <c r="C1979" s="4" t="s">
        <v>603</v>
      </c>
      <c r="D1979" s="3" t="s">
        <v>3045</v>
      </c>
      <c r="E1979" s="4" t="s">
        <v>3999</v>
      </c>
      <c r="F1979" s="4" t="s">
        <v>4000</v>
      </c>
      <c r="G1979" s="4">
        <v>1.0</v>
      </c>
      <c r="H1979" s="4" t="s">
        <v>18</v>
      </c>
      <c r="I1979" s="2"/>
      <c r="J1979" s="4">
        <v>12.0</v>
      </c>
      <c r="K1979" s="2"/>
      <c r="L1979" s="5" t="s">
        <v>20</v>
      </c>
    </row>
    <row r="1980">
      <c r="A1980" s="2" t="s">
        <v>525</v>
      </c>
      <c r="B1980" s="2" t="s">
        <v>602</v>
      </c>
      <c r="C1980" s="4" t="s">
        <v>603</v>
      </c>
      <c r="D1980" s="3" t="s">
        <v>3045</v>
      </c>
      <c r="E1980" s="4" t="s">
        <v>4001</v>
      </c>
      <c r="F1980" s="4" t="s">
        <v>4002</v>
      </c>
      <c r="G1980" s="4">
        <v>2.0</v>
      </c>
      <c r="H1980" s="4" t="s">
        <v>18</v>
      </c>
      <c r="I1980" s="4" t="s">
        <v>18</v>
      </c>
      <c r="J1980" s="4">
        <v>12.0</v>
      </c>
      <c r="K1980" s="4">
        <v>12.0</v>
      </c>
      <c r="L1980" s="5" t="s">
        <v>20</v>
      </c>
    </row>
    <row r="1981">
      <c r="A1981" s="2" t="s">
        <v>525</v>
      </c>
      <c r="B1981" s="2" t="s">
        <v>602</v>
      </c>
      <c r="C1981" s="4" t="s">
        <v>603</v>
      </c>
      <c r="D1981" s="3" t="s">
        <v>3045</v>
      </c>
      <c r="E1981" s="4" t="s">
        <v>4003</v>
      </c>
      <c r="F1981" s="4" t="s">
        <v>4004</v>
      </c>
      <c r="G1981" s="4">
        <v>2.0</v>
      </c>
      <c r="H1981" s="4" t="s">
        <v>19</v>
      </c>
      <c r="I1981" s="4" t="s">
        <v>19</v>
      </c>
      <c r="J1981" s="4">
        <v>11.0</v>
      </c>
      <c r="K1981" s="4">
        <v>11.0</v>
      </c>
      <c r="L1981" s="5" t="s">
        <v>20</v>
      </c>
    </row>
    <row r="1982">
      <c r="A1982" s="2" t="s">
        <v>525</v>
      </c>
      <c r="B1982" s="2" t="s">
        <v>602</v>
      </c>
      <c r="C1982" s="4" t="s">
        <v>603</v>
      </c>
      <c r="D1982" s="3" t="s">
        <v>3045</v>
      </c>
      <c r="E1982" s="4" t="s">
        <v>4005</v>
      </c>
      <c r="F1982" s="4" t="s">
        <v>4006</v>
      </c>
      <c r="G1982" s="4">
        <v>2.0</v>
      </c>
      <c r="H1982" s="4" t="s">
        <v>19</v>
      </c>
      <c r="I1982" s="4" t="s">
        <v>19</v>
      </c>
      <c r="J1982" s="4">
        <v>11.0</v>
      </c>
      <c r="K1982" s="4">
        <v>10.0</v>
      </c>
      <c r="L1982" s="5" t="s">
        <v>20</v>
      </c>
    </row>
    <row r="1983">
      <c r="A1983" s="2" t="s">
        <v>525</v>
      </c>
      <c r="B1983" s="2" t="s">
        <v>602</v>
      </c>
      <c r="C1983" s="4" t="s">
        <v>603</v>
      </c>
      <c r="D1983" s="3" t="s">
        <v>3045</v>
      </c>
      <c r="E1983" s="4" t="s">
        <v>4007</v>
      </c>
      <c r="F1983" s="4" t="s">
        <v>4008</v>
      </c>
      <c r="G1983" s="4">
        <v>2.0</v>
      </c>
      <c r="H1983" s="4" t="s">
        <v>18</v>
      </c>
      <c r="I1983" s="4" t="s">
        <v>18</v>
      </c>
      <c r="J1983" s="4">
        <v>11.0</v>
      </c>
      <c r="K1983" s="4">
        <v>11.0</v>
      </c>
      <c r="L1983" s="5" t="s">
        <v>20</v>
      </c>
    </row>
    <row r="1984">
      <c r="A1984" s="2" t="s">
        <v>525</v>
      </c>
      <c r="B1984" s="2" t="s">
        <v>602</v>
      </c>
      <c r="C1984" s="4" t="s">
        <v>603</v>
      </c>
      <c r="D1984" s="3" t="s">
        <v>3045</v>
      </c>
      <c r="E1984" s="4" t="s">
        <v>4009</v>
      </c>
      <c r="F1984" s="4" t="s">
        <v>4010</v>
      </c>
      <c r="G1984" s="4">
        <v>2.0</v>
      </c>
      <c r="H1984" s="4" t="s">
        <v>19</v>
      </c>
      <c r="I1984" s="4" t="s">
        <v>19</v>
      </c>
      <c r="J1984" s="4">
        <v>9.0</v>
      </c>
      <c r="K1984" s="4">
        <v>9.0</v>
      </c>
      <c r="L1984" s="5" t="s">
        <v>25</v>
      </c>
    </row>
    <row r="1985">
      <c r="A1985" s="2" t="s">
        <v>525</v>
      </c>
      <c r="B1985" s="2" t="s">
        <v>602</v>
      </c>
      <c r="C1985" s="4" t="s">
        <v>603</v>
      </c>
      <c r="D1985" s="3" t="s">
        <v>3045</v>
      </c>
      <c r="E1985" s="4" t="s">
        <v>4011</v>
      </c>
      <c r="F1985" s="4" t="s">
        <v>4012</v>
      </c>
      <c r="G1985" s="4">
        <v>2.0</v>
      </c>
      <c r="H1985" s="4" t="s">
        <v>19</v>
      </c>
      <c r="I1985" s="4" t="s">
        <v>18</v>
      </c>
      <c r="J1985" s="4">
        <v>9.0</v>
      </c>
      <c r="K1985" s="4">
        <v>9.0</v>
      </c>
      <c r="L1985" s="5" t="s">
        <v>25</v>
      </c>
    </row>
    <row r="1986">
      <c r="A1986" s="2" t="s">
        <v>525</v>
      </c>
      <c r="B1986" s="2" t="s">
        <v>602</v>
      </c>
      <c r="C1986" s="4" t="s">
        <v>603</v>
      </c>
      <c r="D1986" s="3" t="s">
        <v>3045</v>
      </c>
      <c r="E1986" s="4" t="s">
        <v>4013</v>
      </c>
      <c r="F1986" s="4" t="s">
        <v>4014</v>
      </c>
      <c r="G1986" s="4">
        <v>2.0</v>
      </c>
      <c r="H1986" s="4" t="s">
        <v>18</v>
      </c>
      <c r="I1986" s="4" t="s">
        <v>18</v>
      </c>
      <c r="J1986" s="4">
        <v>8.0</v>
      </c>
      <c r="K1986" s="4">
        <v>8.0</v>
      </c>
      <c r="L1986" s="5" t="s">
        <v>25</v>
      </c>
    </row>
    <row r="1987">
      <c r="A1987" s="2" t="s">
        <v>525</v>
      </c>
      <c r="B1987" s="2" t="s">
        <v>602</v>
      </c>
      <c r="C1987" s="4" t="s">
        <v>603</v>
      </c>
      <c r="D1987" s="3" t="s">
        <v>3045</v>
      </c>
      <c r="E1987" s="4" t="s">
        <v>4015</v>
      </c>
      <c r="F1987" s="4" t="s">
        <v>4016</v>
      </c>
      <c r="G1987" s="4">
        <v>1.0</v>
      </c>
      <c r="H1987" s="4" t="s">
        <v>18</v>
      </c>
      <c r="I1987" s="2"/>
      <c r="J1987" s="4">
        <v>8.0</v>
      </c>
      <c r="K1987" s="2"/>
      <c r="L1987" s="5" t="s">
        <v>25</v>
      </c>
    </row>
    <row r="1988">
      <c r="A1988" s="2" t="s">
        <v>525</v>
      </c>
      <c r="B1988" s="2" t="s">
        <v>602</v>
      </c>
      <c r="C1988" s="4" t="s">
        <v>603</v>
      </c>
      <c r="D1988" s="3" t="s">
        <v>3045</v>
      </c>
      <c r="E1988" s="4" t="s">
        <v>4017</v>
      </c>
      <c r="F1988" s="4" t="s">
        <v>4018</v>
      </c>
      <c r="G1988" s="4">
        <v>2.0</v>
      </c>
      <c r="H1988" s="4" t="s">
        <v>18</v>
      </c>
      <c r="I1988" s="4" t="s">
        <v>18</v>
      </c>
      <c r="J1988" s="4">
        <v>9.0</v>
      </c>
      <c r="K1988" s="4">
        <v>9.0</v>
      </c>
      <c r="L1988" s="5" t="s">
        <v>25</v>
      </c>
    </row>
    <row r="1989">
      <c r="A1989" s="2" t="s">
        <v>525</v>
      </c>
      <c r="B1989" s="2" t="s">
        <v>602</v>
      </c>
      <c r="C1989" s="4" t="s">
        <v>603</v>
      </c>
      <c r="D1989" s="3" t="s">
        <v>3045</v>
      </c>
      <c r="E1989" s="4" t="s">
        <v>4019</v>
      </c>
      <c r="F1989" s="4" t="s">
        <v>4020</v>
      </c>
      <c r="G1989" s="4">
        <v>2.0</v>
      </c>
      <c r="H1989" s="4" t="s">
        <v>19</v>
      </c>
      <c r="I1989" s="4" t="s">
        <v>18</v>
      </c>
      <c r="J1989" s="4">
        <v>12.0</v>
      </c>
      <c r="K1989" s="4">
        <v>12.0</v>
      </c>
      <c r="L1989" s="5" t="s">
        <v>20</v>
      </c>
    </row>
    <row r="1990">
      <c r="A1990" s="2" t="s">
        <v>525</v>
      </c>
      <c r="B1990" s="2" t="s">
        <v>602</v>
      </c>
      <c r="C1990" s="4" t="s">
        <v>603</v>
      </c>
      <c r="D1990" s="3" t="s">
        <v>3045</v>
      </c>
      <c r="E1990" s="4" t="s">
        <v>4021</v>
      </c>
      <c r="F1990" s="4" t="s">
        <v>4022</v>
      </c>
      <c r="G1990" s="4">
        <v>2.0</v>
      </c>
      <c r="H1990" s="4" t="s">
        <v>18</v>
      </c>
      <c r="I1990" s="4" t="s">
        <v>18</v>
      </c>
      <c r="J1990" s="4">
        <v>12.0</v>
      </c>
      <c r="K1990" s="4">
        <v>12.0</v>
      </c>
      <c r="L1990" s="5" t="s">
        <v>20</v>
      </c>
    </row>
    <row r="1991">
      <c r="A1991" s="2" t="s">
        <v>525</v>
      </c>
      <c r="B1991" s="2" t="s">
        <v>602</v>
      </c>
      <c r="C1991" s="4" t="s">
        <v>603</v>
      </c>
      <c r="D1991" s="3" t="s">
        <v>3045</v>
      </c>
      <c r="E1991" s="4" t="s">
        <v>4023</v>
      </c>
      <c r="F1991" s="4" t="s">
        <v>4012</v>
      </c>
      <c r="G1991" s="4">
        <v>2.0</v>
      </c>
      <c r="H1991" s="4" t="s">
        <v>18</v>
      </c>
      <c r="I1991" s="4" t="s">
        <v>19</v>
      </c>
      <c r="J1991" s="4">
        <v>12.0</v>
      </c>
      <c r="K1991" s="4">
        <v>12.0</v>
      </c>
      <c r="L1991" s="5" t="s">
        <v>20</v>
      </c>
    </row>
    <row r="1992">
      <c r="A1992" s="2" t="s">
        <v>525</v>
      </c>
      <c r="B1992" s="2" t="s">
        <v>602</v>
      </c>
      <c r="C1992" s="4" t="s">
        <v>603</v>
      </c>
      <c r="D1992" s="3" t="s">
        <v>3045</v>
      </c>
      <c r="E1992" s="4" t="s">
        <v>4024</v>
      </c>
      <c r="F1992" s="4" t="s">
        <v>4025</v>
      </c>
      <c r="G1992" s="4">
        <v>2.0</v>
      </c>
      <c r="H1992" s="4" t="s">
        <v>18</v>
      </c>
      <c r="I1992" s="4" t="s">
        <v>18</v>
      </c>
      <c r="J1992" s="4">
        <v>12.0</v>
      </c>
      <c r="K1992" s="4">
        <v>12.0</v>
      </c>
      <c r="L1992" s="5" t="s">
        <v>20</v>
      </c>
    </row>
    <row r="1993">
      <c r="A1993" s="2" t="s">
        <v>525</v>
      </c>
      <c r="B1993" s="2" t="s">
        <v>602</v>
      </c>
      <c r="C1993" s="4" t="s">
        <v>603</v>
      </c>
      <c r="D1993" s="3" t="s">
        <v>3045</v>
      </c>
      <c r="E1993" s="4" t="s">
        <v>4026</v>
      </c>
      <c r="F1993" s="4" t="s">
        <v>4027</v>
      </c>
      <c r="G1993" s="4">
        <v>2.0</v>
      </c>
      <c r="H1993" s="4" t="s">
        <v>18</v>
      </c>
      <c r="I1993" s="4" t="s">
        <v>18</v>
      </c>
      <c r="J1993" s="4">
        <v>12.0</v>
      </c>
      <c r="K1993" s="4">
        <v>12.0</v>
      </c>
      <c r="L1993" s="5" t="s">
        <v>20</v>
      </c>
    </row>
    <row r="1994">
      <c r="A1994" s="2" t="s">
        <v>525</v>
      </c>
      <c r="B1994" s="2" t="s">
        <v>602</v>
      </c>
      <c r="C1994" s="4" t="s">
        <v>603</v>
      </c>
      <c r="D1994" s="3" t="s">
        <v>3045</v>
      </c>
      <c r="E1994" s="4" t="s">
        <v>4028</v>
      </c>
      <c r="F1994" s="4" t="s">
        <v>4029</v>
      </c>
      <c r="G1994" s="4">
        <v>2.0</v>
      </c>
      <c r="H1994" s="4" t="s">
        <v>18</v>
      </c>
      <c r="I1994" s="4" t="s">
        <v>18</v>
      </c>
      <c r="J1994" s="4">
        <v>11.0</v>
      </c>
      <c r="K1994" s="4">
        <v>11.0</v>
      </c>
      <c r="L1994" s="5" t="s">
        <v>20</v>
      </c>
    </row>
    <row r="1995">
      <c r="A1995" s="2" t="s">
        <v>525</v>
      </c>
      <c r="B1995" s="2" t="s">
        <v>602</v>
      </c>
      <c r="C1995" s="4" t="s">
        <v>603</v>
      </c>
      <c r="D1995" s="3" t="s">
        <v>3045</v>
      </c>
      <c r="E1995" s="4" t="s">
        <v>4030</v>
      </c>
      <c r="F1995" s="4" t="s">
        <v>4031</v>
      </c>
      <c r="G1995" s="4">
        <v>2.0</v>
      </c>
      <c r="H1995" s="4" t="s">
        <v>19</v>
      </c>
      <c r="I1995" s="4" t="s">
        <v>18</v>
      </c>
      <c r="J1995" s="4">
        <v>11.0</v>
      </c>
      <c r="K1995" s="4">
        <v>11.0</v>
      </c>
      <c r="L1995" s="5" t="s">
        <v>20</v>
      </c>
    </row>
    <row r="1996">
      <c r="A1996" s="2" t="s">
        <v>525</v>
      </c>
      <c r="B1996" s="2" t="s">
        <v>602</v>
      </c>
      <c r="C1996" s="4" t="s">
        <v>603</v>
      </c>
      <c r="D1996" s="3" t="s">
        <v>3045</v>
      </c>
      <c r="E1996" s="4" t="s">
        <v>4032</v>
      </c>
      <c r="F1996" s="4" t="s">
        <v>4033</v>
      </c>
      <c r="G1996" s="4">
        <v>2.0</v>
      </c>
      <c r="H1996" s="4" t="s">
        <v>18</v>
      </c>
      <c r="I1996" s="4" t="s">
        <v>18</v>
      </c>
      <c r="J1996" s="4">
        <v>9.0</v>
      </c>
      <c r="K1996" s="4">
        <v>9.0</v>
      </c>
      <c r="L1996" s="5" t="s">
        <v>25</v>
      </c>
    </row>
    <row r="1997">
      <c r="A1997" s="2" t="s">
        <v>525</v>
      </c>
      <c r="B1997" s="2" t="s">
        <v>602</v>
      </c>
      <c r="C1997" s="4" t="s">
        <v>603</v>
      </c>
      <c r="D1997" s="3" t="s">
        <v>3045</v>
      </c>
      <c r="E1997" s="4" t="s">
        <v>4034</v>
      </c>
      <c r="F1997" s="4" t="s">
        <v>4035</v>
      </c>
      <c r="G1997" s="4">
        <v>2.0</v>
      </c>
      <c r="H1997" s="4" t="s">
        <v>18</v>
      </c>
      <c r="I1997" s="4" t="s">
        <v>18</v>
      </c>
      <c r="J1997" s="4">
        <v>8.0</v>
      </c>
      <c r="K1997" s="4">
        <v>8.0</v>
      </c>
      <c r="L1997" s="5" t="s">
        <v>25</v>
      </c>
    </row>
    <row r="1998">
      <c r="A1998" s="2" t="s">
        <v>525</v>
      </c>
      <c r="B1998" s="2" t="s">
        <v>602</v>
      </c>
      <c r="C1998" s="4" t="s">
        <v>603</v>
      </c>
      <c r="D1998" s="3" t="s">
        <v>3045</v>
      </c>
      <c r="E1998" s="4" t="s">
        <v>4036</v>
      </c>
      <c r="F1998" s="4" t="s">
        <v>4037</v>
      </c>
      <c r="G1998" s="4">
        <v>2.0</v>
      </c>
      <c r="H1998" s="4" t="s">
        <v>18</v>
      </c>
      <c r="I1998" s="4" t="s">
        <v>18</v>
      </c>
      <c r="J1998" s="4">
        <v>11.0</v>
      </c>
      <c r="K1998" s="4">
        <v>11.0</v>
      </c>
      <c r="L1998" s="5" t="s">
        <v>20</v>
      </c>
    </row>
    <row r="1999">
      <c r="A1999" s="2" t="s">
        <v>525</v>
      </c>
      <c r="B1999" s="2" t="s">
        <v>602</v>
      </c>
      <c r="C1999" s="4" t="s">
        <v>603</v>
      </c>
      <c r="D1999" s="3" t="s">
        <v>3045</v>
      </c>
      <c r="E1999" s="4" t="s">
        <v>4038</v>
      </c>
      <c r="F1999" s="4" t="s">
        <v>4039</v>
      </c>
      <c r="G1999" s="4">
        <v>2.0</v>
      </c>
      <c r="H1999" s="4" t="s">
        <v>18</v>
      </c>
      <c r="I1999" s="4" t="s">
        <v>18</v>
      </c>
      <c r="J1999" s="4">
        <v>11.0</v>
      </c>
      <c r="K1999" s="4">
        <v>11.0</v>
      </c>
      <c r="L1999" s="5" t="s">
        <v>20</v>
      </c>
    </row>
    <row r="2000">
      <c r="A2000" s="2" t="s">
        <v>192</v>
      </c>
      <c r="B2000" s="2" t="s">
        <v>13</v>
      </c>
      <c r="C2000" s="3" t="str">
        <f t="shared" ref="C2000:C2001" si="154">UPPER("lpb aceh 2021")</f>
        <v>LPB ACEH 2021</v>
      </c>
      <c r="D2000" s="3" t="s">
        <v>4040</v>
      </c>
      <c r="E2000" s="3" t="s">
        <v>4041</v>
      </c>
      <c r="F2000" s="2"/>
      <c r="G2000" s="3">
        <v>2.0</v>
      </c>
      <c r="H2000" s="3" t="s">
        <v>18</v>
      </c>
      <c r="I2000" s="7" t="s">
        <v>18</v>
      </c>
      <c r="J2000" s="8">
        <v>11.0</v>
      </c>
      <c r="K2000" s="8">
        <v>11.0</v>
      </c>
      <c r="L2000" s="5" t="s">
        <v>20</v>
      </c>
    </row>
    <row r="2001">
      <c r="A2001" s="2" t="s">
        <v>192</v>
      </c>
      <c r="B2001" s="2" t="s">
        <v>13</v>
      </c>
      <c r="C2001" s="3" t="str">
        <f t="shared" si="154"/>
        <v>LPB ACEH 2021</v>
      </c>
      <c r="D2001" s="3" t="s">
        <v>4040</v>
      </c>
      <c r="E2001" s="3" t="s">
        <v>4042</v>
      </c>
      <c r="F2001" s="2"/>
      <c r="G2001" s="3">
        <v>2.0</v>
      </c>
      <c r="H2001" s="3" t="s">
        <v>18</v>
      </c>
      <c r="I2001" s="7" t="s">
        <v>18</v>
      </c>
      <c r="J2001" s="8">
        <v>10.0</v>
      </c>
      <c r="K2001" s="8">
        <v>10.0</v>
      </c>
      <c r="L2001" s="5" t="s">
        <v>20</v>
      </c>
    </row>
    <row r="2002">
      <c r="A2002" s="2" t="s">
        <v>12</v>
      </c>
      <c r="B2002" s="2" t="s">
        <v>13</v>
      </c>
      <c r="C2002" s="3" t="s">
        <v>14</v>
      </c>
      <c r="D2002" s="3" t="s">
        <v>4040</v>
      </c>
      <c r="E2002" s="3" t="s">
        <v>4043</v>
      </c>
      <c r="F2002" s="3" t="s">
        <v>4044</v>
      </c>
      <c r="G2002" s="3">
        <v>2.0</v>
      </c>
      <c r="H2002" s="3" t="s">
        <v>18</v>
      </c>
      <c r="I2002" s="7" t="s">
        <v>18</v>
      </c>
      <c r="J2002" s="8">
        <v>11.0</v>
      </c>
      <c r="K2002" s="3">
        <v>12.0</v>
      </c>
      <c r="L2002" s="5" t="s">
        <v>20</v>
      </c>
    </row>
    <row r="2003">
      <c r="A2003" s="2" t="s">
        <v>12</v>
      </c>
      <c r="B2003" s="2" t="s">
        <v>26</v>
      </c>
      <c r="C2003" s="3" t="s">
        <v>27</v>
      </c>
      <c r="D2003" s="3" t="s">
        <v>4040</v>
      </c>
      <c r="E2003" s="3" t="s">
        <v>4045</v>
      </c>
      <c r="F2003" s="3" t="s">
        <v>4046</v>
      </c>
      <c r="G2003" s="3">
        <v>2.0</v>
      </c>
      <c r="H2003" s="3" t="s">
        <v>18</v>
      </c>
      <c r="I2003" s="7" t="s">
        <v>18</v>
      </c>
      <c r="J2003" s="8">
        <v>11.0</v>
      </c>
      <c r="K2003" s="3">
        <v>11.0</v>
      </c>
      <c r="L2003" s="5" t="s">
        <v>20</v>
      </c>
    </row>
    <row r="2004">
      <c r="A2004" s="2" t="s">
        <v>12</v>
      </c>
      <c r="B2004" s="2" t="s">
        <v>26</v>
      </c>
      <c r="C2004" s="3" t="s">
        <v>27</v>
      </c>
      <c r="D2004" s="3" t="s">
        <v>4040</v>
      </c>
      <c r="E2004" s="3" t="s">
        <v>4047</v>
      </c>
      <c r="F2004" s="3" t="s">
        <v>4048</v>
      </c>
      <c r="G2004" s="3">
        <v>2.0</v>
      </c>
      <c r="H2004" s="3" t="s">
        <v>18</v>
      </c>
      <c r="I2004" s="7" t="s">
        <v>18</v>
      </c>
      <c r="J2004" s="8">
        <v>10.0</v>
      </c>
      <c r="K2004" s="3">
        <v>11.0</v>
      </c>
      <c r="L2004" s="5" t="s">
        <v>20</v>
      </c>
    </row>
    <row r="2005">
      <c r="A2005" s="2" t="s">
        <v>12</v>
      </c>
      <c r="B2005" s="2" t="s">
        <v>26</v>
      </c>
      <c r="C2005" s="3" t="s">
        <v>27</v>
      </c>
      <c r="D2005" s="3" t="s">
        <v>4040</v>
      </c>
      <c r="E2005" s="3" t="s">
        <v>4049</v>
      </c>
      <c r="F2005" s="3" t="s">
        <v>4050</v>
      </c>
      <c r="G2005" s="3">
        <v>2.0</v>
      </c>
      <c r="H2005" s="3" t="s">
        <v>18</v>
      </c>
      <c r="I2005" s="7" t="s">
        <v>18</v>
      </c>
      <c r="J2005" s="8">
        <v>11.0</v>
      </c>
      <c r="K2005" s="3">
        <v>12.0</v>
      </c>
      <c r="L2005" s="5" t="s">
        <v>20</v>
      </c>
    </row>
    <row r="2006">
      <c r="A2006" s="2" t="s">
        <v>12</v>
      </c>
      <c r="B2006" s="2" t="s">
        <v>26</v>
      </c>
      <c r="C2006" s="3" t="s">
        <v>27</v>
      </c>
      <c r="D2006" s="3" t="s">
        <v>4040</v>
      </c>
      <c r="E2006" s="3" t="s">
        <v>4051</v>
      </c>
      <c r="F2006" s="3" t="s">
        <v>4052</v>
      </c>
      <c r="G2006" s="3">
        <v>1.0</v>
      </c>
      <c r="H2006" s="3" t="s">
        <v>19</v>
      </c>
      <c r="I2006" s="6"/>
      <c r="J2006" s="8">
        <v>8.0</v>
      </c>
      <c r="K2006" s="2"/>
      <c r="L2006" s="5" t="s">
        <v>25</v>
      </c>
    </row>
    <row r="2007">
      <c r="A2007" s="2" t="s">
        <v>12</v>
      </c>
      <c r="B2007" s="2" t="s">
        <v>26</v>
      </c>
      <c r="C2007" s="3" t="s">
        <v>27</v>
      </c>
      <c r="D2007" s="3" t="s">
        <v>4040</v>
      </c>
      <c r="E2007" s="3" t="s">
        <v>4053</v>
      </c>
      <c r="F2007" s="3" t="s">
        <v>4054</v>
      </c>
      <c r="G2007" s="3">
        <v>1.0</v>
      </c>
      <c r="H2007" s="3" t="s">
        <v>19</v>
      </c>
      <c r="I2007" s="6"/>
      <c r="J2007" s="8">
        <v>7.0</v>
      </c>
      <c r="K2007" s="2"/>
      <c r="L2007" s="5" t="s">
        <v>25</v>
      </c>
    </row>
    <row r="2008">
      <c r="A2008" s="2" t="s">
        <v>12</v>
      </c>
      <c r="B2008" s="2" t="s">
        <v>26</v>
      </c>
      <c r="C2008" s="3" t="s">
        <v>27</v>
      </c>
      <c r="D2008" s="3" t="s">
        <v>4040</v>
      </c>
      <c r="E2008" s="3" t="s">
        <v>4055</v>
      </c>
      <c r="F2008" s="3" t="s">
        <v>4056</v>
      </c>
      <c r="G2008" s="3">
        <v>2.0</v>
      </c>
      <c r="H2008" s="3" t="s">
        <v>19</v>
      </c>
      <c r="I2008" s="7" t="s">
        <v>19</v>
      </c>
      <c r="J2008" s="8">
        <v>10.0</v>
      </c>
      <c r="K2008" s="3">
        <v>11.0</v>
      </c>
      <c r="L2008" s="5" t="s">
        <v>20</v>
      </c>
    </row>
    <row r="2009">
      <c r="A2009" s="2" t="s">
        <v>12</v>
      </c>
      <c r="B2009" s="2" t="s">
        <v>26</v>
      </c>
      <c r="C2009" s="3" t="s">
        <v>27</v>
      </c>
      <c r="D2009" s="3" t="s">
        <v>4040</v>
      </c>
      <c r="E2009" s="3" t="s">
        <v>4057</v>
      </c>
      <c r="F2009" s="3" t="s">
        <v>4058</v>
      </c>
      <c r="G2009" s="3">
        <v>2.0</v>
      </c>
      <c r="H2009" s="3" t="s">
        <v>18</v>
      </c>
      <c r="I2009" s="7" t="s">
        <v>18</v>
      </c>
      <c r="J2009" s="8">
        <v>10.0</v>
      </c>
      <c r="K2009" s="3">
        <v>11.0</v>
      </c>
      <c r="L2009" s="5" t="s">
        <v>20</v>
      </c>
    </row>
    <row r="2010">
      <c r="A2010" s="2" t="s">
        <v>12</v>
      </c>
      <c r="B2010" s="2" t="s">
        <v>26</v>
      </c>
      <c r="C2010" s="3" t="s">
        <v>27</v>
      </c>
      <c r="D2010" s="3" t="s">
        <v>4040</v>
      </c>
      <c r="E2010" s="3" t="s">
        <v>4059</v>
      </c>
      <c r="F2010" s="3" t="s">
        <v>4060</v>
      </c>
      <c r="G2010" s="3">
        <v>1.0</v>
      </c>
      <c r="H2010" s="3" t="s">
        <v>19</v>
      </c>
      <c r="I2010" s="6"/>
      <c r="J2010" s="8">
        <v>11.0</v>
      </c>
      <c r="K2010" s="2"/>
      <c r="L2010" s="5" t="s">
        <v>20</v>
      </c>
    </row>
    <row r="2011">
      <c r="A2011" s="2" t="s">
        <v>12</v>
      </c>
      <c r="B2011" s="2" t="s">
        <v>60</v>
      </c>
      <c r="C2011" s="3" t="s">
        <v>61</v>
      </c>
      <c r="D2011" s="3" t="s">
        <v>4040</v>
      </c>
      <c r="E2011" s="3" t="s">
        <v>4061</v>
      </c>
      <c r="F2011" s="3" t="s">
        <v>4062</v>
      </c>
      <c r="G2011" s="3">
        <v>1.0</v>
      </c>
      <c r="H2011" s="3" t="s">
        <v>19</v>
      </c>
      <c r="I2011" s="6"/>
      <c r="J2011" s="8">
        <v>11.0</v>
      </c>
      <c r="K2011" s="2"/>
      <c r="L2011" s="5" t="s">
        <v>20</v>
      </c>
    </row>
    <row r="2012">
      <c r="A2012" s="2" t="s">
        <v>12</v>
      </c>
      <c r="B2012" s="2" t="s">
        <v>60</v>
      </c>
      <c r="C2012" s="3" t="s">
        <v>61</v>
      </c>
      <c r="D2012" s="3" t="s">
        <v>4040</v>
      </c>
      <c r="E2012" s="3" t="s">
        <v>4063</v>
      </c>
      <c r="F2012" s="3" t="s">
        <v>4064</v>
      </c>
      <c r="G2012" s="3">
        <v>2.0</v>
      </c>
      <c r="H2012" s="3" t="s">
        <v>18</v>
      </c>
      <c r="I2012" s="7" t="s">
        <v>18</v>
      </c>
      <c r="J2012" s="8">
        <v>8.0</v>
      </c>
      <c r="K2012" s="3">
        <v>9.0</v>
      </c>
      <c r="L2012" s="5" t="s">
        <v>25</v>
      </c>
    </row>
    <row r="2013">
      <c r="A2013" s="2" t="s">
        <v>12</v>
      </c>
      <c r="B2013" s="2" t="s">
        <v>60</v>
      </c>
      <c r="C2013" s="3" t="s">
        <v>61</v>
      </c>
      <c r="D2013" s="3" t="s">
        <v>4040</v>
      </c>
      <c r="E2013" s="3" t="s">
        <v>4065</v>
      </c>
      <c r="F2013" s="3" t="s">
        <v>4066</v>
      </c>
      <c r="G2013" s="3">
        <v>2.0</v>
      </c>
      <c r="H2013" s="3" t="s">
        <v>19</v>
      </c>
      <c r="I2013" s="7" t="s">
        <v>18</v>
      </c>
      <c r="J2013" s="8">
        <v>8.0</v>
      </c>
      <c r="K2013" s="3">
        <v>9.0</v>
      </c>
      <c r="L2013" s="5" t="s">
        <v>25</v>
      </c>
    </row>
    <row r="2014">
      <c r="A2014" s="2" t="s">
        <v>12</v>
      </c>
      <c r="B2014" s="2" t="s">
        <v>60</v>
      </c>
      <c r="C2014" s="3" t="s">
        <v>61</v>
      </c>
      <c r="D2014" s="3" t="s">
        <v>4040</v>
      </c>
      <c r="E2014" s="3" t="s">
        <v>4067</v>
      </c>
      <c r="F2014" s="3" t="s">
        <v>4068</v>
      </c>
      <c r="G2014" s="3">
        <v>2.0</v>
      </c>
      <c r="H2014" s="3" t="s">
        <v>18</v>
      </c>
      <c r="I2014" s="7" t="s">
        <v>18</v>
      </c>
      <c r="J2014" s="8">
        <v>10.0</v>
      </c>
      <c r="K2014" s="3">
        <v>11.0</v>
      </c>
      <c r="L2014" s="5" t="s">
        <v>20</v>
      </c>
    </row>
    <row r="2015">
      <c r="A2015" s="2" t="s">
        <v>12</v>
      </c>
      <c r="B2015" s="2" t="s">
        <v>60</v>
      </c>
      <c r="C2015" s="3" t="s">
        <v>61</v>
      </c>
      <c r="D2015" s="3" t="s">
        <v>4040</v>
      </c>
      <c r="E2015" s="3" t="s">
        <v>4069</v>
      </c>
      <c r="F2015" s="3" t="s">
        <v>4070</v>
      </c>
      <c r="G2015" s="3">
        <v>2.0</v>
      </c>
      <c r="H2015" s="3" t="s">
        <v>19</v>
      </c>
      <c r="I2015" s="7" t="s">
        <v>18</v>
      </c>
      <c r="J2015" s="8">
        <v>10.0</v>
      </c>
      <c r="K2015" s="3">
        <v>11.0</v>
      </c>
      <c r="L2015" s="5" t="s">
        <v>20</v>
      </c>
    </row>
    <row r="2016">
      <c r="A2016" s="2" t="s">
        <v>12</v>
      </c>
      <c r="B2016" s="2" t="s">
        <v>68</v>
      </c>
      <c r="C2016" s="3" t="s">
        <v>69</v>
      </c>
      <c r="D2016" s="3" t="s">
        <v>4040</v>
      </c>
      <c r="E2016" s="3" t="s">
        <v>4071</v>
      </c>
      <c r="F2016" s="3" t="s">
        <v>4072</v>
      </c>
      <c r="G2016" s="3">
        <v>2.0</v>
      </c>
      <c r="H2016" s="3" t="s">
        <v>18</v>
      </c>
      <c r="I2016" s="7" t="s">
        <v>18</v>
      </c>
      <c r="J2016" s="8">
        <v>10.0</v>
      </c>
      <c r="K2016" s="3">
        <v>11.0</v>
      </c>
      <c r="L2016" s="5" t="s">
        <v>20</v>
      </c>
    </row>
    <row r="2017">
      <c r="A2017" s="2" t="s">
        <v>12</v>
      </c>
      <c r="B2017" s="2" t="s">
        <v>68</v>
      </c>
      <c r="C2017" s="3" t="s">
        <v>69</v>
      </c>
      <c r="D2017" s="3" t="s">
        <v>4040</v>
      </c>
      <c r="E2017" s="3" t="s">
        <v>4073</v>
      </c>
      <c r="F2017" s="3" t="s">
        <v>4074</v>
      </c>
      <c r="G2017" s="3">
        <v>1.0</v>
      </c>
      <c r="H2017" s="3" t="s">
        <v>18</v>
      </c>
      <c r="I2017" s="6"/>
      <c r="J2017" s="8">
        <v>10.0</v>
      </c>
      <c r="K2017" s="2"/>
      <c r="L2017" s="5" t="s">
        <v>20</v>
      </c>
    </row>
    <row r="2018">
      <c r="A2018" s="2" t="s">
        <v>12</v>
      </c>
      <c r="B2018" s="2" t="s">
        <v>68</v>
      </c>
      <c r="C2018" s="3" t="s">
        <v>69</v>
      </c>
      <c r="D2018" s="3" t="s">
        <v>4040</v>
      </c>
      <c r="E2018" s="3" t="s">
        <v>4075</v>
      </c>
      <c r="F2018" s="3" t="s">
        <v>4076</v>
      </c>
      <c r="G2018" s="3">
        <v>1.0</v>
      </c>
      <c r="H2018" s="3" t="s">
        <v>19</v>
      </c>
      <c r="I2018" s="6"/>
      <c r="J2018" s="8">
        <v>8.0</v>
      </c>
      <c r="K2018" s="2"/>
      <c r="L2018" s="5" t="s">
        <v>25</v>
      </c>
    </row>
    <row r="2019">
      <c r="A2019" s="2" t="s">
        <v>12</v>
      </c>
      <c r="B2019" s="2" t="s">
        <v>68</v>
      </c>
      <c r="C2019" s="3" t="s">
        <v>69</v>
      </c>
      <c r="D2019" s="3" t="s">
        <v>4040</v>
      </c>
      <c r="E2019" s="3" t="s">
        <v>4077</v>
      </c>
      <c r="F2019" s="3" t="s">
        <v>4078</v>
      </c>
      <c r="G2019" s="3">
        <v>1.0</v>
      </c>
      <c r="H2019" s="3" t="s">
        <v>19</v>
      </c>
      <c r="I2019" s="6"/>
      <c r="J2019" s="8">
        <v>10.0</v>
      </c>
      <c r="K2019" s="2"/>
      <c r="L2019" s="5" t="s">
        <v>20</v>
      </c>
    </row>
    <row r="2020">
      <c r="A2020" s="2" t="s">
        <v>12</v>
      </c>
      <c r="B2020" s="2" t="s">
        <v>68</v>
      </c>
      <c r="C2020" s="3" t="s">
        <v>69</v>
      </c>
      <c r="D2020" s="3" t="s">
        <v>4040</v>
      </c>
      <c r="E2020" s="3" t="s">
        <v>4079</v>
      </c>
      <c r="F2020" s="3" t="s">
        <v>4080</v>
      </c>
      <c r="G2020" s="3">
        <v>1.0</v>
      </c>
      <c r="H2020" s="3" t="s">
        <v>18</v>
      </c>
      <c r="I2020" s="6"/>
      <c r="J2020" s="8">
        <v>7.0</v>
      </c>
      <c r="K2020" s="2"/>
      <c r="L2020" s="5" t="s">
        <v>25</v>
      </c>
    </row>
    <row r="2021">
      <c r="A2021" s="2" t="s">
        <v>12</v>
      </c>
      <c r="B2021" s="2" t="s">
        <v>68</v>
      </c>
      <c r="C2021" s="3" t="s">
        <v>69</v>
      </c>
      <c r="D2021" s="3" t="s">
        <v>4040</v>
      </c>
      <c r="E2021" s="3" t="s">
        <v>4081</v>
      </c>
      <c r="F2021" s="3" t="s">
        <v>4082</v>
      </c>
      <c r="G2021" s="3">
        <v>1.0</v>
      </c>
      <c r="H2021" s="3" t="s">
        <v>19</v>
      </c>
      <c r="I2021" s="6"/>
      <c r="J2021" s="8">
        <v>7.0</v>
      </c>
      <c r="K2021" s="2"/>
      <c r="L2021" s="5" t="s">
        <v>25</v>
      </c>
    </row>
    <row r="2022">
      <c r="A2022" s="2" t="s">
        <v>12</v>
      </c>
      <c r="B2022" s="2" t="s">
        <v>82</v>
      </c>
      <c r="C2022" s="3" t="s">
        <v>83</v>
      </c>
      <c r="D2022" s="3" t="s">
        <v>4040</v>
      </c>
      <c r="E2022" s="3" t="s">
        <v>4083</v>
      </c>
      <c r="F2022" s="3" t="s">
        <v>4084</v>
      </c>
      <c r="G2022" s="3">
        <v>2.0</v>
      </c>
      <c r="H2022" s="3" t="s">
        <v>19</v>
      </c>
      <c r="I2022" s="7" t="s">
        <v>19</v>
      </c>
      <c r="J2022" s="8">
        <v>11.0</v>
      </c>
      <c r="K2022" s="3">
        <v>12.0</v>
      </c>
      <c r="L2022" s="5" t="s">
        <v>20</v>
      </c>
    </row>
    <row r="2023">
      <c r="A2023" s="2" t="s">
        <v>12</v>
      </c>
      <c r="B2023" s="2" t="s">
        <v>82</v>
      </c>
      <c r="C2023" s="3" t="s">
        <v>83</v>
      </c>
      <c r="D2023" s="3" t="s">
        <v>4040</v>
      </c>
      <c r="E2023" s="3" t="s">
        <v>4085</v>
      </c>
      <c r="F2023" s="3" t="s">
        <v>4086</v>
      </c>
      <c r="G2023" s="3">
        <v>2.0</v>
      </c>
      <c r="H2023" s="3" t="s">
        <v>18</v>
      </c>
      <c r="I2023" s="7" t="s">
        <v>18</v>
      </c>
      <c r="J2023" s="8">
        <v>7.0</v>
      </c>
      <c r="K2023" s="3">
        <v>7.0</v>
      </c>
      <c r="L2023" s="5" t="s">
        <v>25</v>
      </c>
    </row>
    <row r="2024">
      <c r="A2024" s="2" t="s">
        <v>12</v>
      </c>
      <c r="B2024" s="2" t="s">
        <v>82</v>
      </c>
      <c r="C2024" s="3" t="s">
        <v>83</v>
      </c>
      <c r="D2024" s="3" t="s">
        <v>4040</v>
      </c>
      <c r="E2024" s="3" t="s">
        <v>4087</v>
      </c>
      <c r="F2024" s="3" t="s">
        <v>4088</v>
      </c>
      <c r="G2024" s="3">
        <v>1.0</v>
      </c>
      <c r="H2024" s="3" t="s">
        <v>19</v>
      </c>
      <c r="I2024" s="6"/>
      <c r="J2024" s="8">
        <v>10.0</v>
      </c>
      <c r="K2024" s="2"/>
      <c r="L2024" s="5" t="s">
        <v>20</v>
      </c>
    </row>
    <row r="2025">
      <c r="A2025" s="2" t="s">
        <v>12</v>
      </c>
      <c r="B2025" s="2" t="s">
        <v>82</v>
      </c>
      <c r="C2025" s="3" t="s">
        <v>83</v>
      </c>
      <c r="D2025" s="3" t="s">
        <v>4040</v>
      </c>
      <c r="E2025" s="3" t="s">
        <v>4089</v>
      </c>
      <c r="F2025" s="3" t="s">
        <v>4090</v>
      </c>
      <c r="G2025" s="3">
        <v>2.0</v>
      </c>
      <c r="H2025" s="3" t="s">
        <v>18</v>
      </c>
      <c r="I2025" s="7" t="s">
        <v>18</v>
      </c>
      <c r="J2025" s="8">
        <v>11.0</v>
      </c>
      <c r="K2025" s="3">
        <v>12.0</v>
      </c>
      <c r="L2025" s="5" t="s">
        <v>20</v>
      </c>
    </row>
    <row r="2026">
      <c r="A2026" s="2" t="s">
        <v>12</v>
      </c>
      <c r="B2026" s="2" t="s">
        <v>82</v>
      </c>
      <c r="C2026" s="3" t="s">
        <v>83</v>
      </c>
      <c r="D2026" s="3" t="s">
        <v>4040</v>
      </c>
      <c r="E2026" s="3" t="s">
        <v>4091</v>
      </c>
      <c r="F2026" s="3" t="s">
        <v>4092</v>
      </c>
      <c r="G2026" s="3">
        <v>2.0</v>
      </c>
      <c r="H2026" s="3" t="s">
        <v>19</v>
      </c>
      <c r="I2026" s="7" t="s">
        <v>19</v>
      </c>
      <c r="J2026" s="8">
        <v>11.0</v>
      </c>
      <c r="K2026" s="3">
        <v>11.0</v>
      </c>
      <c r="L2026" s="5" t="s">
        <v>20</v>
      </c>
    </row>
    <row r="2027">
      <c r="A2027" s="2" t="s">
        <v>12</v>
      </c>
      <c r="B2027" s="2" t="s">
        <v>82</v>
      </c>
      <c r="C2027" s="3" t="s">
        <v>83</v>
      </c>
      <c r="D2027" s="3" t="s">
        <v>4040</v>
      </c>
      <c r="E2027" s="3" t="s">
        <v>4093</v>
      </c>
      <c r="F2027" s="3" t="s">
        <v>4094</v>
      </c>
      <c r="G2027" s="3">
        <v>2.0</v>
      </c>
      <c r="H2027" s="3" t="s">
        <v>18</v>
      </c>
      <c r="I2027" s="7" t="s">
        <v>18</v>
      </c>
      <c r="J2027" s="8">
        <v>7.0</v>
      </c>
      <c r="K2027" s="3">
        <v>8.0</v>
      </c>
      <c r="L2027" s="5" t="s">
        <v>25</v>
      </c>
    </row>
    <row r="2028">
      <c r="A2028" s="2" t="s">
        <v>12</v>
      </c>
      <c r="B2028" s="2" t="s">
        <v>92</v>
      </c>
      <c r="C2028" s="3" t="s">
        <v>93</v>
      </c>
      <c r="D2028" s="3" t="s">
        <v>4040</v>
      </c>
      <c r="E2028" s="3" t="s">
        <v>4095</v>
      </c>
      <c r="F2028" s="3" t="s">
        <v>4096</v>
      </c>
      <c r="G2028" s="3">
        <v>2.0</v>
      </c>
      <c r="H2028" s="3" t="s">
        <v>19</v>
      </c>
      <c r="I2028" s="7" t="s">
        <v>19</v>
      </c>
      <c r="J2028" s="8">
        <v>10.0</v>
      </c>
      <c r="K2028" s="3">
        <v>11.0</v>
      </c>
      <c r="L2028" s="5" t="s">
        <v>20</v>
      </c>
    </row>
    <row r="2029">
      <c r="A2029" s="2" t="s">
        <v>12</v>
      </c>
      <c r="B2029" s="2" t="s">
        <v>92</v>
      </c>
      <c r="C2029" s="3" t="s">
        <v>93</v>
      </c>
      <c r="D2029" s="3" t="s">
        <v>4040</v>
      </c>
      <c r="E2029" s="3" t="s">
        <v>4097</v>
      </c>
      <c r="F2029" s="3" t="s">
        <v>4098</v>
      </c>
      <c r="G2029" s="3">
        <v>2.0</v>
      </c>
      <c r="H2029" s="3" t="s">
        <v>19</v>
      </c>
      <c r="I2029" s="7" t="s">
        <v>18</v>
      </c>
      <c r="J2029" s="8">
        <v>11.0</v>
      </c>
      <c r="K2029" s="3">
        <v>12.0</v>
      </c>
      <c r="L2029" s="5" t="s">
        <v>20</v>
      </c>
    </row>
    <row r="2030">
      <c r="A2030" s="2" t="s">
        <v>12</v>
      </c>
      <c r="B2030" s="2" t="s">
        <v>92</v>
      </c>
      <c r="C2030" s="3" t="s">
        <v>93</v>
      </c>
      <c r="D2030" s="3" t="s">
        <v>4040</v>
      </c>
      <c r="E2030" s="3" t="s">
        <v>4099</v>
      </c>
      <c r="F2030" s="3" t="s">
        <v>4100</v>
      </c>
      <c r="G2030" s="3">
        <v>2.0</v>
      </c>
      <c r="H2030" s="3" t="s">
        <v>18</v>
      </c>
      <c r="I2030" s="7" t="s">
        <v>18</v>
      </c>
      <c r="J2030" s="8">
        <v>10.0</v>
      </c>
      <c r="K2030" s="3">
        <v>11.0</v>
      </c>
      <c r="L2030" s="5" t="s">
        <v>20</v>
      </c>
    </row>
    <row r="2031">
      <c r="A2031" s="2" t="s">
        <v>12</v>
      </c>
      <c r="B2031" s="2" t="s">
        <v>92</v>
      </c>
      <c r="C2031" s="3" t="s">
        <v>93</v>
      </c>
      <c r="D2031" s="3" t="s">
        <v>4040</v>
      </c>
      <c r="E2031" s="3" t="s">
        <v>4101</v>
      </c>
      <c r="F2031" s="3" t="s">
        <v>4102</v>
      </c>
      <c r="G2031" s="3">
        <v>2.0</v>
      </c>
      <c r="H2031" s="3" t="s">
        <v>18</v>
      </c>
      <c r="I2031" s="7" t="s">
        <v>19</v>
      </c>
      <c r="J2031" s="8">
        <v>10.0</v>
      </c>
      <c r="K2031" s="3">
        <v>10.0</v>
      </c>
      <c r="L2031" s="5" t="s">
        <v>20</v>
      </c>
    </row>
    <row r="2032">
      <c r="A2032" s="2" t="s">
        <v>12</v>
      </c>
      <c r="B2032" s="2" t="s">
        <v>92</v>
      </c>
      <c r="C2032" s="3" t="s">
        <v>93</v>
      </c>
      <c r="D2032" s="3" t="s">
        <v>4040</v>
      </c>
      <c r="E2032" s="3" t="s">
        <v>4103</v>
      </c>
      <c r="F2032" s="3" t="s">
        <v>4104</v>
      </c>
      <c r="G2032" s="3">
        <v>2.0</v>
      </c>
      <c r="H2032" s="3" t="s">
        <v>18</v>
      </c>
      <c r="I2032" s="7" t="s">
        <v>18</v>
      </c>
      <c r="J2032" s="8">
        <v>7.0</v>
      </c>
      <c r="K2032" s="3">
        <v>8.0</v>
      </c>
      <c r="L2032" s="5" t="s">
        <v>25</v>
      </c>
    </row>
    <row r="2033">
      <c r="A2033" s="2" t="s">
        <v>12</v>
      </c>
      <c r="B2033" s="2" t="s">
        <v>92</v>
      </c>
      <c r="C2033" s="3" t="s">
        <v>93</v>
      </c>
      <c r="D2033" s="3" t="s">
        <v>4040</v>
      </c>
      <c r="E2033" s="3" t="s">
        <v>4105</v>
      </c>
      <c r="F2033" s="3" t="s">
        <v>4106</v>
      </c>
      <c r="G2033" s="3">
        <v>2.0</v>
      </c>
      <c r="H2033" s="3" t="s">
        <v>18</v>
      </c>
      <c r="I2033" s="7" t="s">
        <v>18</v>
      </c>
      <c r="J2033" s="8">
        <v>11.0</v>
      </c>
      <c r="K2033" s="3">
        <v>12.0</v>
      </c>
      <c r="L2033" s="5" t="s">
        <v>20</v>
      </c>
    </row>
    <row r="2034">
      <c r="A2034" s="2" t="s">
        <v>12</v>
      </c>
      <c r="B2034" s="2" t="s">
        <v>114</v>
      </c>
      <c r="C2034" s="3" t="s">
        <v>115</v>
      </c>
      <c r="D2034" s="3" t="s">
        <v>4040</v>
      </c>
      <c r="E2034" s="3" t="s">
        <v>4107</v>
      </c>
      <c r="F2034" s="3" t="s">
        <v>4108</v>
      </c>
      <c r="G2034" s="3">
        <v>1.0</v>
      </c>
      <c r="H2034" s="3" t="s">
        <v>18</v>
      </c>
      <c r="I2034" s="6"/>
      <c r="J2034" s="8">
        <v>7.0</v>
      </c>
      <c r="K2034" s="2"/>
      <c r="L2034" s="5" t="s">
        <v>25</v>
      </c>
    </row>
    <row r="2035">
      <c r="A2035" s="2" t="s">
        <v>12</v>
      </c>
      <c r="B2035" s="2" t="s">
        <v>114</v>
      </c>
      <c r="C2035" s="3" t="s">
        <v>115</v>
      </c>
      <c r="D2035" s="3" t="s">
        <v>4040</v>
      </c>
      <c r="E2035" s="3" t="s">
        <v>4109</v>
      </c>
      <c r="F2035" s="3" t="s">
        <v>4110</v>
      </c>
      <c r="G2035" s="3">
        <v>1.0</v>
      </c>
      <c r="H2035" s="3" t="s">
        <v>18</v>
      </c>
      <c r="I2035" s="6"/>
      <c r="J2035" s="8">
        <v>7.0</v>
      </c>
      <c r="K2035" s="2"/>
      <c r="L2035" s="5" t="s">
        <v>25</v>
      </c>
    </row>
    <row r="2036">
      <c r="A2036" s="2" t="s">
        <v>12</v>
      </c>
      <c r="B2036" s="2" t="s">
        <v>114</v>
      </c>
      <c r="C2036" s="3" t="s">
        <v>115</v>
      </c>
      <c r="D2036" s="3" t="s">
        <v>4040</v>
      </c>
      <c r="E2036" s="3" t="s">
        <v>4111</v>
      </c>
      <c r="F2036" s="3" t="s">
        <v>4112</v>
      </c>
      <c r="G2036" s="3">
        <v>2.0</v>
      </c>
      <c r="H2036" s="3" t="s">
        <v>18</v>
      </c>
      <c r="I2036" s="7" t="s">
        <v>18</v>
      </c>
      <c r="J2036" s="8">
        <v>11.0</v>
      </c>
      <c r="K2036" s="8">
        <v>11.0</v>
      </c>
      <c r="L2036" s="5" t="s">
        <v>20</v>
      </c>
    </row>
    <row r="2037">
      <c r="A2037" s="2" t="s">
        <v>12</v>
      </c>
      <c r="B2037" s="2" t="s">
        <v>114</v>
      </c>
      <c r="C2037" s="3" t="s">
        <v>115</v>
      </c>
      <c r="D2037" s="3" t="s">
        <v>4040</v>
      </c>
      <c r="E2037" s="3" t="s">
        <v>4113</v>
      </c>
      <c r="F2037" s="3" t="s">
        <v>4114</v>
      </c>
      <c r="G2037" s="3">
        <v>2.0</v>
      </c>
      <c r="H2037" s="3" t="s">
        <v>18</v>
      </c>
      <c r="I2037" s="7" t="s">
        <v>18</v>
      </c>
      <c r="J2037" s="8">
        <v>10.0</v>
      </c>
      <c r="K2037" s="8">
        <v>10.0</v>
      </c>
      <c r="L2037" s="5" t="s">
        <v>20</v>
      </c>
    </row>
    <row r="2038">
      <c r="A2038" s="2" t="s">
        <v>12</v>
      </c>
      <c r="B2038" s="2" t="s">
        <v>136</v>
      </c>
      <c r="C2038" s="3" t="s">
        <v>137</v>
      </c>
      <c r="D2038" s="3" t="s">
        <v>4040</v>
      </c>
      <c r="E2038" s="3" t="s">
        <v>4115</v>
      </c>
      <c r="F2038" s="3" t="s">
        <v>4116</v>
      </c>
      <c r="G2038" s="3">
        <v>1.0</v>
      </c>
      <c r="H2038" s="3" t="s">
        <v>19</v>
      </c>
      <c r="I2038" s="6"/>
      <c r="J2038" s="8">
        <v>7.0</v>
      </c>
      <c r="K2038" s="6"/>
      <c r="L2038" s="5" t="s">
        <v>25</v>
      </c>
    </row>
    <row r="2039">
      <c r="A2039" s="2" t="s">
        <v>12</v>
      </c>
      <c r="B2039" s="2" t="s">
        <v>136</v>
      </c>
      <c r="C2039" s="3" t="s">
        <v>137</v>
      </c>
      <c r="D2039" s="3" t="s">
        <v>4040</v>
      </c>
      <c r="E2039" s="3" t="s">
        <v>4117</v>
      </c>
      <c r="F2039" s="3" t="s">
        <v>4118</v>
      </c>
      <c r="G2039" s="3">
        <v>1.0</v>
      </c>
      <c r="H2039" s="3" t="s">
        <v>18</v>
      </c>
      <c r="I2039" s="6"/>
      <c r="J2039" s="8">
        <v>7.0</v>
      </c>
      <c r="K2039" s="6"/>
      <c r="L2039" s="5" t="s">
        <v>25</v>
      </c>
    </row>
    <row r="2040">
      <c r="A2040" s="2" t="s">
        <v>12</v>
      </c>
      <c r="B2040" s="2" t="s">
        <v>136</v>
      </c>
      <c r="C2040" s="3" t="s">
        <v>137</v>
      </c>
      <c r="D2040" s="3" t="s">
        <v>4040</v>
      </c>
      <c r="E2040" s="3" t="s">
        <v>4119</v>
      </c>
      <c r="F2040" s="3" t="s">
        <v>4120</v>
      </c>
      <c r="G2040" s="3">
        <v>1.0</v>
      </c>
      <c r="H2040" s="3" t="s">
        <v>18</v>
      </c>
      <c r="I2040" s="6"/>
      <c r="J2040" s="8">
        <v>8.0</v>
      </c>
      <c r="K2040" s="6"/>
      <c r="L2040" s="5" t="s">
        <v>25</v>
      </c>
    </row>
    <row r="2041">
      <c r="A2041" s="2" t="s">
        <v>12</v>
      </c>
      <c r="B2041" s="2" t="s">
        <v>136</v>
      </c>
      <c r="C2041" s="3" t="s">
        <v>137</v>
      </c>
      <c r="D2041" s="3" t="s">
        <v>4040</v>
      </c>
      <c r="E2041" s="3" t="s">
        <v>4121</v>
      </c>
      <c r="F2041" s="3" t="s">
        <v>4122</v>
      </c>
      <c r="G2041" s="3">
        <v>1.0</v>
      </c>
      <c r="H2041" s="3" t="s">
        <v>18</v>
      </c>
      <c r="I2041" s="6"/>
      <c r="J2041" s="8">
        <v>8.0</v>
      </c>
      <c r="K2041" s="6"/>
      <c r="L2041" s="5" t="s">
        <v>25</v>
      </c>
    </row>
    <row r="2042">
      <c r="A2042" s="2" t="s">
        <v>12</v>
      </c>
      <c r="B2042" s="2" t="s">
        <v>136</v>
      </c>
      <c r="C2042" s="3" t="s">
        <v>137</v>
      </c>
      <c r="D2042" s="3" t="s">
        <v>4040</v>
      </c>
      <c r="E2042" s="3" t="s">
        <v>4123</v>
      </c>
      <c r="F2042" s="3" t="s">
        <v>4124</v>
      </c>
      <c r="G2042" s="3">
        <v>1.0</v>
      </c>
      <c r="H2042" s="3" t="s">
        <v>18</v>
      </c>
      <c r="I2042" s="6"/>
      <c r="J2042" s="8">
        <v>8.0</v>
      </c>
      <c r="K2042" s="6"/>
      <c r="L2042" s="5" t="s">
        <v>25</v>
      </c>
    </row>
    <row r="2043">
      <c r="A2043" s="2" t="s">
        <v>12</v>
      </c>
      <c r="B2043" s="2" t="s">
        <v>162</v>
      </c>
      <c r="C2043" s="3" t="s">
        <v>163</v>
      </c>
      <c r="D2043" s="3" t="s">
        <v>4040</v>
      </c>
      <c r="E2043" s="3" t="s">
        <v>4125</v>
      </c>
      <c r="F2043" s="3" t="s">
        <v>4126</v>
      </c>
      <c r="G2043" s="3">
        <v>1.0</v>
      </c>
      <c r="H2043" s="3" t="s">
        <v>18</v>
      </c>
      <c r="I2043" s="6"/>
      <c r="J2043" s="8">
        <v>9.0</v>
      </c>
      <c r="K2043" s="2"/>
      <c r="L2043" s="5" t="s">
        <v>25</v>
      </c>
    </row>
    <row r="2044">
      <c r="A2044" s="2" t="s">
        <v>12</v>
      </c>
      <c r="B2044" s="2" t="s">
        <v>178</v>
      </c>
      <c r="C2044" s="3" t="s">
        <v>179</v>
      </c>
      <c r="D2044" s="3" t="s">
        <v>4040</v>
      </c>
      <c r="E2044" s="3" t="s">
        <v>4127</v>
      </c>
      <c r="F2044" s="3" t="s">
        <v>4128</v>
      </c>
      <c r="G2044" s="3">
        <v>2.0</v>
      </c>
      <c r="H2044" s="3" t="s">
        <v>18</v>
      </c>
      <c r="I2044" s="7" t="s">
        <v>18</v>
      </c>
      <c r="J2044" s="8">
        <v>11.0</v>
      </c>
      <c r="K2044" s="8">
        <v>11.0</v>
      </c>
      <c r="L2044" s="5" t="s">
        <v>20</v>
      </c>
    </row>
    <row r="2045">
      <c r="A2045" s="2" t="s">
        <v>12</v>
      </c>
      <c r="B2045" s="2" t="s">
        <v>178</v>
      </c>
      <c r="C2045" s="3" t="s">
        <v>179</v>
      </c>
      <c r="D2045" s="3" t="s">
        <v>4040</v>
      </c>
      <c r="E2045" s="12" t="s">
        <v>4129</v>
      </c>
      <c r="F2045" s="12" t="s">
        <v>4130</v>
      </c>
      <c r="G2045" s="12">
        <v>2.0</v>
      </c>
      <c r="H2045" s="3" t="s">
        <v>18</v>
      </c>
      <c r="I2045" s="15" t="s">
        <v>19</v>
      </c>
      <c r="J2045" s="8">
        <v>11.0</v>
      </c>
      <c r="K2045" s="8">
        <v>11.0</v>
      </c>
      <c r="L2045" s="5" t="s">
        <v>20</v>
      </c>
    </row>
    <row r="2046">
      <c r="A2046" s="2" t="s">
        <v>192</v>
      </c>
      <c r="B2046" s="2" t="s">
        <v>26</v>
      </c>
      <c r="C2046" s="3" t="str">
        <f t="shared" ref="C2046:C2047" si="155">UPPER("lpb bali 2021")</f>
        <v>LPB BALI 2021</v>
      </c>
      <c r="D2046" s="3" t="s">
        <v>4040</v>
      </c>
      <c r="E2046" s="3" t="s">
        <v>4131</v>
      </c>
      <c r="F2046" s="3" t="s">
        <v>4132</v>
      </c>
      <c r="G2046" s="3">
        <v>2.0</v>
      </c>
      <c r="H2046" s="3" t="s">
        <v>18</v>
      </c>
      <c r="I2046" s="7" t="s">
        <v>18</v>
      </c>
      <c r="J2046" s="8">
        <v>10.0</v>
      </c>
      <c r="K2046" s="8">
        <v>10.0</v>
      </c>
      <c r="L2046" s="5" t="s">
        <v>20</v>
      </c>
    </row>
    <row r="2047">
      <c r="A2047" s="2" t="s">
        <v>192</v>
      </c>
      <c r="B2047" s="2" t="s">
        <v>26</v>
      </c>
      <c r="C2047" s="3" t="str">
        <f t="shared" si="155"/>
        <v>LPB BALI 2021</v>
      </c>
      <c r="D2047" s="3" t="s">
        <v>4040</v>
      </c>
      <c r="E2047" s="3" t="s">
        <v>4133</v>
      </c>
      <c r="F2047" s="3" t="s">
        <v>4134</v>
      </c>
      <c r="G2047" s="3">
        <v>2.0</v>
      </c>
      <c r="H2047" s="3" t="s">
        <v>18</v>
      </c>
      <c r="I2047" s="7" t="s">
        <v>18</v>
      </c>
      <c r="J2047" s="8">
        <v>10.0</v>
      </c>
      <c r="K2047" s="8">
        <v>10.0</v>
      </c>
      <c r="L2047" s="5" t="s">
        <v>20</v>
      </c>
    </row>
    <row r="2048">
      <c r="A2048" s="2" t="s">
        <v>192</v>
      </c>
      <c r="B2048" s="2" t="s">
        <v>60</v>
      </c>
      <c r="C2048" s="3" t="str">
        <f>UPPER("lpb banten 2021")</f>
        <v>LPB BANTEN 2021</v>
      </c>
      <c r="D2048" s="3" t="s">
        <v>4040</v>
      </c>
      <c r="E2048" s="3" t="s">
        <v>4135</v>
      </c>
      <c r="F2048" s="3" t="s">
        <v>4136</v>
      </c>
      <c r="G2048" s="3">
        <v>1.0</v>
      </c>
      <c r="H2048" s="3" t="s">
        <v>18</v>
      </c>
      <c r="I2048" s="6"/>
      <c r="J2048" s="8">
        <v>9.0</v>
      </c>
      <c r="K2048" s="6"/>
      <c r="L2048" s="5" t="s">
        <v>25</v>
      </c>
    </row>
    <row r="2049">
      <c r="A2049" s="2" t="s">
        <v>192</v>
      </c>
      <c r="B2049" s="2" t="s">
        <v>68</v>
      </c>
      <c r="C2049" s="3" t="str">
        <f t="shared" ref="C2049:C2051" si="156">UPPER("lpb diy 2021")</f>
        <v>LPB DIY 2021</v>
      </c>
      <c r="D2049" s="3" t="s">
        <v>4040</v>
      </c>
      <c r="E2049" s="3" t="s">
        <v>4137</v>
      </c>
      <c r="F2049" s="3" t="s">
        <v>4138</v>
      </c>
      <c r="G2049" s="3">
        <v>1.0</v>
      </c>
      <c r="H2049" s="3" t="s">
        <v>18</v>
      </c>
      <c r="I2049" s="6"/>
      <c r="J2049" s="8">
        <v>8.0</v>
      </c>
      <c r="K2049" s="6"/>
      <c r="L2049" s="5" t="s">
        <v>25</v>
      </c>
    </row>
    <row r="2050">
      <c r="A2050" s="2" t="s">
        <v>192</v>
      </c>
      <c r="B2050" s="2" t="s">
        <v>68</v>
      </c>
      <c r="C2050" s="3" t="str">
        <f t="shared" si="156"/>
        <v>LPB DIY 2021</v>
      </c>
      <c r="D2050" s="3" t="s">
        <v>4040</v>
      </c>
      <c r="E2050" s="3" t="s">
        <v>4139</v>
      </c>
      <c r="F2050" s="3" t="s">
        <v>4140</v>
      </c>
      <c r="G2050" s="3">
        <v>1.0</v>
      </c>
      <c r="H2050" s="3" t="s">
        <v>18</v>
      </c>
      <c r="I2050" s="6"/>
      <c r="J2050" s="8">
        <v>8.0</v>
      </c>
      <c r="K2050" s="6"/>
      <c r="L2050" s="5" t="s">
        <v>25</v>
      </c>
    </row>
    <row r="2051">
      <c r="A2051" s="2" t="s">
        <v>192</v>
      </c>
      <c r="B2051" s="2" t="s">
        <v>68</v>
      </c>
      <c r="C2051" s="3" t="str">
        <f t="shared" si="156"/>
        <v>LPB DIY 2021</v>
      </c>
      <c r="D2051" s="3" t="s">
        <v>4040</v>
      </c>
      <c r="E2051" s="3" t="s">
        <v>4141</v>
      </c>
      <c r="F2051" s="3" t="s">
        <v>4142</v>
      </c>
      <c r="G2051" s="3">
        <v>2.0</v>
      </c>
      <c r="H2051" s="3" t="s">
        <v>18</v>
      </c>
      <c r="I2051" s="7" t="s">
        <v>18</v>
      </c>
      <c r="J2051" s="8">
        <v>9.0</v>
      </c>
      <c r="K2051" s="8">
        <v>9.0</v>
      </c>
      <c r="L2051" s="5" t="s">
        <v>25</v>
      </c>
    </row>
    <row r="2052">
      <c r="A2052" s="2" t="s">
        <v>192</v>
      </c>
      <c r="B2052" s="2" t="s">
        <v>92</v>
      </c>
      <c r="C2052" s="3" t="str">
        <f t="shared" ref="C2052:C2056" si="157">Upper("lpb jateng 2021")</f>
        <v>LPB JATENG 2021</v>
      </c>
      <c r="D2052" s="3" t="s">
        <v>4040</v>
      </c>
      <c r="E2052" s="3" t="s">
        <v>4143</v>
      </c>
      <c r="F2052" s="3" t="s">
        <v>4144</v>
      </c>
      <c r="G2052" s="3">
        <v>2.0</v>
      </c>
      <c r="H2052" s="3" t="s">
        <v>18</v>
      </c>
      <c r="I2052" s="7" t="s">
        <v>18</v>
      </c>
      <c r="J2052" s="8">
        <v>10.0</v>
      </c>
      <c r="K2052" s="8">
        <v>10.0</v>
      </c>
      <c r="L2052" s="5" t="s">
        <v>20</v>
      </c>
    </row>
    <row r="2053">
      <c r="A2053" s="2" t="s">
        <v>192</v>
      </c>
      <c r="B2053" s="2" t="s">
        <v>92</v>
      </c>
      <c r="C2053" s="3" t="str">
        <f t="shared" si="157"/>
        <v>LPB JATENG 2021</v>
      </c>
      <c r="D2053" s="3" t="s">
        <v>4040</v>
      </c>
      <c r="E2053" s="3" t="s">
        <v>4145</v>
      </c>
      <c r="F2053" s="3" t="s">
        <v>4146</v>
      </c>
      <c r="G2053" s="3">
        <v>1.0</v>
      </c>
      <c r="H2053" s="3" t="s">
        <v>18</v>
      </c>
      <c r="I2053" s="6"/>
      <c r="J2053" s="8">
        <v>11.0</v>
      </c>
      <c r="K2053" s="6"/>
      <c r="L2053" s="5" t="s">
        <v>20</v>
      </c>
    </row>
    <row r="2054">
      <c r="A2054" s="2" t="s">
        <v>192</v>
      </c>
      <c r="B2054" s="2" t="s">
        <v>92</v>
      </c>
      <c r="C2054" s="3" t="str">
        <f t="shared" si="157"/>
        <v>LPB JATENG 2021</v>
      </c>
      <c r="D2054" s="3" t="s">
        <v>4040</v>
      </c>
      <c r="E2054" s="3" t="s">
        <v>4147</v>
      </c>
      <c r="F2054" s="3" t="s">
        <v>4148</v>
      </c>
      <c r="G2054" s="3">
        <v>2.0</v>
      </c>
      <c r="H2054" s="3" t="s">
        <v>18</v>
      </c>
      <c r="I2054" s="7" t="s">
        <v>19</v>
      </c>
      <c r="J2054" s="8">
        <v>10.0</v>
      </c>
      <c r="K2054" s="8">
        <v>9.0</v>
      </c>
      <c r="L2054" s="5" t="s">
        <v>20</v>
      </c>
    </row>
    <row r="2055">
      <c r="A2055" s="2" t="s">
        <v>192</v>
      </c>
      <c r="B2055" s="2" t="s">
        <v>92</v>
      </c>
      <c r="C2055" s="3" t="str">
        <f t="shared" si="157"/>
        <v>LPB JATENG 2021</v>
      </c>
      <c r="D2055" s="3" t="s">
        <v>4040</v>
      </c>
      <c r="E2055" s="3" t="s">
        <v>4149</v>
      </c>
      <c r="F2055" s="3" t="s">
        <v>4150</v>
      </c>
      <c r="G2055" s="3">
        <v>2.0</v>
      </c>
      <c r="H2055" s="3" t="s">
        <v>19</v>
      </c>
      <c r="I2055" s="7" t="s">
        <v>19</v>
      </c>
      <c r="J2055" s="8">
        <v>11.0</v>
      </c>
      <c r="K2055" s="8">
        <v>10.0</v>
      </c>
      <c r="L2055" s="5" t="s">
        <v>20</v>
      </c>
    </row>
    <row r="2056">
      <c r="A2056" s="2" t="s">
        <v>192</v>
      </c>
      <c r="B2056" s="2" t="s">
        <v>92</v>
      </c>
      <c r="C2056" s="3" t="str">
        <f t="shared" si="157"/>
        <v>LPB JATENG 2021</v>
      </c>
      <c r="D2056" s="3" t="s">
        <v>4040</v>
      </c>
      <c r="E2056" s="3" t="s">
        <v>4151</v>
      </c>
      <c r="F2056" s="3" t="s">
        <v>4152</v>
      </c>
      <c r="G2056" s="3">
        <v>2.0</v>
      </c>
      <c r="H2056" s="3" t="s">
        <v>18</v>
      </c>
      <c r="I2056" s="7" t="s">
        <v>18</v>
      </c>
      <c r="J2056" s="8">
        <v>10.0</v>
      </c>
      <c r="K2056" s="8">
        <v>10.0</v>
      </c>
      <c r="L2056" s="5" t="s">
        <v>20</v>
      </c>
    </row>
    <row r="2057">
      <c r="A2057" s="2" t="s">
        <v>192</v>
      </c>
      <c r="B2057" s="2" t="s">
        <v>114</v>
      </c>
      <c r="C2057" s="3" t="str">
        <f t="shared" ref="C2057:C2062" si="158">UPPER("lpb jatim 2021")</f>
        <v>LPB JATIM 2021</v>
      </c>
      <c r="D2057" s="3" t="s">
        <v>4040</v>
      </c>
      <c r="E2057" s="3" t="s">
        <v>4153</v>
      </c>
      <c r="F2057" s="3" t="s">
        <v>4154</v>
      </c>
      <c r="G2057" s="3">
        <v>1.0</v>
      </c>
      <c r="H2057" s="3" t="s">
        <v>18</v>
      </c>
      <c r="I2057" s="6"/>
      <c r="J2057" s="8">
        <v>8.0</v>
      </c>
      <c r="K2057" s="6"/>
      <c r="L2057" s="5" t="s">
        <v>25</v>
      </c>
    </row>
    <row r="2058">
      <c r="A2058" s="2" t="s">
        <v>192</v>
      </c>
      <c r="B2058" s="2" t="s">
        <v>114</v>
      </c>
      <c r="C2058" s="3" t="str">
        <f t="shared" si="158"/>
        <v>LPB JATIM 2021</v>
      </c>
      <c r="D2058" s="3" t="s">
        <v>4040</v>
      </c>
      <c r="E2058" s="3" t="s">
        <v>4155</v>
      </c>
      <c r="F2058" s="3" t="s">
        <v>4156</v>
      </c>
      <c r="G2058" s="3">
        <v>2.0</v>
      </c>
      <c r="H2058" s="3" t="s">
        <v>18</v>
      </c>
      <c r="I2058" s="7" t="s">
        <v>18</v>
      </c>
      <c r="J2058" s="8">
        <v>10.0</v>
      </c>
      <c r="K2058" s="8">
        <v>10.0</v>
      </c>
      <c r="L2058" s="5" t="s">
        <v>20</v>
      </c>
    </row>
    <row r="2059">
      <c r="A2059" s="2" t="s">
        <v>192</v>
      </c>
      <c r="B2059" s="2" t="s">
        <v>114</v>
      </c>
      <c r="C2059" s="3" t="str">
        <f t="shared" si="158"/>
        <v>LPB JATIM 2021</v>
      </c>
      <c r="D2059" s="3" t="s">
        <v>4040</v>
      </c>
      <c r="E2059" s="3" t="s">
        <v>4157</v>
      </c>
      <c r="F2059" s="3" t="s">
        <v>4158</v>
      </c>
      <c r="G2059" s="3">
        <v>1.0</v>
      </c>
      <c r="H2059" s="3" t="s">
        <v>19</v>
      </c>
      <c r="I2059" s="6"/>
      <c r="J2059" s="8">
        <v>10.0</v>
      </c>
      <c r="K2059" s="6"/>
      <c r="L2059" s="5" t="s">
        <v>20</v>
      </c>
    </row>
    <row r="2060">
      <c r="A2060" s="2" t="s">
        <v>192</v>
      </c>
      <c r="B2060" s="2" t="s">
        <v>114</v>
      </c>
      <c r="C2060" s="3" t="str">
        <f t="shared" si="158"/>
        <v>LPB JATIM 2021</v>
      </c>
      <c r="D2060" s="3" t="s">
        <v>4040</v>
      </c>
      <c r="E2060" s="3" t="s">
        <v>4159</v>
      </c>
      <c r="F2060" s="3" t="s">
        <v>4160</v>
      </c>
      <c r="G2060" s="3">
        <v>2.0</v>
      </c>
      <c r="H2060" s="3" t="s">
        <v>19</v>
      </c>
      <c r="I2060" s="7" t="s">
        <v>19</v>
      </c>
      <c r="J2060" s="8">
        <v>9.0</v>
      </c>
      <c r="K2060" s="8">
        <v>9.0</v>
      </c>
      <c r="L2060" s="5" t="s">
        <v>25</v>
      </c>
    </row>
    <row r="2061">
      <c r="A2061" s="2" t="s">
        <v>192</v>
      </c>
      <c r="B2061" s="2" t="s">
        <v>114</v>
      </c>
      <c r="C2061" s="3" t="str">
        <f t="shared" si="158"/>
        <v>LPB JATIM 2021</v>
      </c>
      <c r="D2061" s="3" t="s">
        <v>4040</v>
      </c>
      <c r="E2061" s="3" t="s">
        <v>4161</v>
      </c>
      <c r="F2061" s="3" t="s">
        <v>4162</v>
      </c>
      <c r="G2061" s="3">
        <v>2.0</v>
      </c>
      <c r="H2061" s="3" t="s">
        <v>18</v>
      </c>
      <c r="I2061" s="7" t="s">
        <v>18</v>
      </c>
      <c r="J2061" s="8">
        <v>11.0</v>
      </c>
      <c r="K2061" s="8">
        <v>11.0</v>
      </c>
      <c r="L2061" s="5" t="s">
        <v>20</v>
      </c>
    </row>
    <row r="2062">
      <c r="A2062" s="2" t="s">
        <v>192</v>
      </c>
      <c r="B2062" s="2" t="s">
        <v>114</v>
      </c>
      <c r="C2062" s="3" t="str">
        <f t="shared" si="158"/>
        <v>LPB JATIM 2021</v>
      </c>
      <c r="D2062" s="3" t="s">
        <v>4040</v>
      </c>
      <c r="E2062" s="3" t="s">
        <v>4163</v>
      </c>
      <c r="F2062" s="3" t="s">
        <v>4164</v>
      </c>
      <c r="G2062" s="3">
        <v>2.0</v>
      </c>
      <c r="H2062" s="3" t="s">
        <v>19</v>
      </c>
      <c r="I2062" s="7" t="s">
        <v>18</v>
      </c>
      <c r="J2062" s="8">
        <v>9.0</v>
      </c>
      <c r="K2062" s="8">
        <v>9.0</v>
      </c>
      <c r="L2062" s="5" t="s">
        <v>25</v>
      </c>
    </row>
    <row r="2063">
      <c r="A2063" s="2" t="s">
        <v>192</v>
      </c>
      <c r="B2063" s="2" t="s">
        <v>132</v>
      </c>
      <c r="C2063" s="3" t="str">
        <f t="shared" ref="C2063:C2064" si="159">upper("lpb kalteng 2021")</f>
        <v>LPB KALTENG 2021</v>
      </c>
      <c r="D2063" s="3" t="s">
        <v>4040</v>
      </c>
      <c r="E2063" s="3" t="s">
        <v>4165</v>
      </c>
      <c r="F2063" s="3" t="s">
        <v>4166</v>
      </c>
      <c r="G2063" s="3">
        <v>2.0</v>
      </c>
      <c r="H2063" s="3" t="s">
        <v>19</v>
      </c>
      <c r="I2063" s="7" t="s">
        <v>18</v>
      </c>
      <c r="J2063" s="8">
        <v>11.0</v>
      </c>
      <c r="K2063" s="8">
        <v>11.0</v>
      </c>
      <c r="L2063" s="5" t="s">
        <v>20</v>
      </c>
    </row>
    <row r="2064">
      <c r="A2064" s="2" t="s">
        <v>192</v>
      </c>
      <c r="B2064" s="2" t="s">
        <v>132</v>
      </c>
      <c r="C2064" s="3" t="str">
        <f t="shared" si="159"/>
        <v>LPB KALTENG 2021</v>
      </c>
      <c r="D2064" s="3" t="s">
        <v>4040</v>
      </c>
      <c r="E2064" s="3" t="s">
        <v>4167</v>
      </c>
      <c r="F2064" s="3" t="s">
        <v>4168</v>
      </c>
      <c r="G2064" s="3">
        <v>2.0</v>
      </c>
      <c r="H2064" s="3" t="s">
        <v>18</v>
      </c>
      <c r="I2064" s="7" t="s">
        <v>18</v>
      </c>
      <c r="J2064" s="8">
        <v>8.0</v>
      </c>
      <c r="K2064" s="8">
        <v>8.0</v>
      </c>
      <c r="L2064" s="5" t="s">
        <v>25</v>
      </c>
    </row>
    <row r="2065">
      <c r="A2065" s="2" t="s">
        <v>192</v>
      </c>
      <c r="B2065" s="2" t="s">
        <v>170</v>
      </c>
      <c r="C2065" s="3" t="str">
        <f>UPPER("lpb papua 2021")</f>
        <v>LPB PAPUA 2021</v>
      </c>
      <c r="D2065" s="3" t="s">
        <v>4040</v>
      </c>
      <c r="E2065" s="3" t="s">
        <v>4169</v>
      </c>
      <c r="F2065" s="3" t="s">
        <v>4170</v>
      </c>
      <c r="G2065" s="3">
        <v>1.0</v>
      </c>
      <c r="H2065" s="3" t="s">
        <v>19</v>
      </c>
      <c r="I2065" s="6"/>
      <c r="J2065" s="8">
        <v>10.0</v>
      </c>
      <c r="K2065" s="6"/>
      <c r="L2065" s="5" t="s">
        <v>20</v>
      </c>
    </row>
    <row r="2066">
      <c r="A2066" s="2" t="s">
        <v>192</v>
      </c>
      <c r="B2066" s="2" t="s">
        <v>246</v>
      </c>
      <c r="C2066" s="3" t="str">
        <f>UPPER("lpb sumbar 2021")</f>
        <v>LPB SUMBAR 2021</v>
      </c>
      <c r="D2066" s="3" t="s">
        <v>4040</v>
      </c>
      <c r="E2066" s="3" t="s">
        <v>4171</v>
      </c>
      <c r="F2066" s="3" t="s">
        <v>4172</v>
      </c>
      <c r="G2066" s="3">
        <v>2.0</v>
      </c>
      <c r="H2066" s="3" t="s">
        <v>18</v>
      </c>
      <c r="I2066" s="7" t="s">
        <v>18</v>
      </c>
      <c r="J2066" s="8">
        <v>11.0</v>
      </c>
      <c r="K2066" s="8">
        <v>11.0</v>
      </c>
      <c r="L2066" s="5" t="s">
        <v>20</v>
      </c>
    </row>
    <row r="2067">
      <c r="A2067" s="2" t="s">
        <v>192</v>
      </c>
      <c r="B2067" s="2" t="s">
        <v>178</v>
      </c>
      <c r="C2067" s="3" t="str">
        <f t="shared" ref="C2067:C2069" si="160">UPPER("lpb sumsel 2021")</f>
        <v>LPB SUMSEL 2021</v>
      </c>
      <c r="D2067" s="3" t="s">
        <v>4040</v>
      </c>
      <c r="E2067" s="3" t="s">
        <v>4173</v>
      </c>
      <c r="F2067" s="3" t="s">
        <v>4174</v>
      </c>
      <c r="G2067" s="3">
        <v>2.0</v>
      </c>
      <c r="H2067" s="3" t="s">
        <v>18</v>
      </c>
      <c r="I2067" s="7" t="s">
        <v>18</v>
      </c>
      <c r="J2067" s="8">
        <v>11.0</v>
      </c>
      <c r="K2067" s="8">
        <v>11.0</v>
      </c>
      <c r="L2067" s="5" t="s">
        <v>20</v>
      </c>
    </row>
    <row r="2068">
      <c r="A2068" s="2" t="s">
        <v>192</v>
      </c>
      <c r="B2068" s="2" t="s">
        <v>178</v>
      </c>
      <c r="C2068" s="3" t="str">
        <f t="shared" si="160"/>
        <v>LPB SUMSEL 2021</v>
      </c>
      <c r="D2068" s="3" t="s">
        <v>4040</v>
      </c>
      <c r="E2068" s="3" t="s">
        <v>4175</v>
      </c>
      <c r="F2068" s="3" t="s">
        <v>4176</v>
      </c>
      <c r="G2068" s="3">
        <v>2.0</v>
      </c>
      <c r="H2068" s="3" t="s">
        <v>19</v>
      </c>
      <c r="I2068" s="7" t="s">
        <v>18</v>
      </c>
      <c r="J2068" s="8">
        <v>11.0</v>
      </c>
      <c r="K2068" s="8">
        <v>10.0</v>
      </c>
      <c r="L2068" s="5" t="s">
        <v>20</v>
      </c>
    </row>
    <row r="2069">
      <c r="A2069" s="2" t="s">
        <v>192</v>
      </c>
      <c r="B2069" s="2" t="s">
        <v>178</v>
      </c>
      <c r="C2069" s="3" t="str">
        <f t="shared" si="160"/>
        <v>LPB SUMSEL 2021</v>
      </c>
      <c r="D2069" s="3" t="s">
        <v>4040</v>
      </c>
      <c r="E2069" s="12" t="s">
        <v>4177</v>
      </c>
      <c r="F2069" s="12" t="s">
        <v>4178</v>
      </c>
      <c r="G2069" s="12">
        <v>1.0</v>
      </c>
      <c r="H2069" s="3" t="s">
        <v>19</v>
      </c>
      <c r="I2069" s="14"/>
      <c r="J2069" s="8">
        <v>9.0</v>
      </c>
      <c r="K2069" s="14"/>
      <c r="L2069" s="5" t="s">
        <v>25</v>
      </c>
    </row>
    <row r="2070">
      <c r="A2070" s="2" t="s">
        <v>192</v>
      </c>
      <c r="B2070" s="2" t="s">
        <v>265</v>
      </c>
      <c r="C2070" s="3" t="str">
        <f>UPPER("lpb sumut 2021")</f>
        <v>LPB SUMUT 2021</v>
      </c>
      <c r="D2070" s="3" t="s">
        <v>4040</v>
      </c>
      <c r="E2070" s="3" t="s">
        <v>4179</v>
      </c>
      <c r="F2070" s="3" t="s">
        <v>4180</v>
      </c>
      <c r="G2070" s="3">
        <v>2.0</v>
      </c>
      <c r="H2070" s="3" t="s">
        <v>18</v>
      </c>
      <c r="I2070" s="7" t="s">
        <v>18</v>
      </c>
      <c r="J2070" s="8">
        <v>8.0</v>
      </c>
      <c r="K2070" s="8">
        <v>8.0</v>
      </c>
      <c r="L2070" s="5" t="s">
        <v>25</v>
      </c>
    </row>
    <row r="2071">
      <c r="A2071" s="2" t="s">
        <v>192</v>
      </c>
      <c r="B2071" s="2" t="s">
        <v>270</v>
      </c>
      <c r="C2071" s="3" t="str">
        <f>UPPER("lpb surabaya 2021")</f>
        <v>LPB SURABAYA 2021</v>
      </c>
      <c r="D2071" s="3" t="s">
        <v>4040</v>
      </c>
      <c r="E2071" s="3" t="s">
        <v>4181</v>
      </c>
      <c r="F2071" s="3" t="s">
        <v>4182</v>
      </c>
      <c r="G2071" s="3">
        <v>1.0</v>
      </c>
      <c r="H2071" s="3" t="s">
        <v>19</v>
      </c>
      <c r="I2071" s="6"/>
      <c r="J2071" s="8">
        <v>7.0</v>
      </c>
      <c r="K2071" s="6"/>
      <c r="L2071" s="5" t="s">
        <v>25</v>
      </c>
    </row>
    <row r="2072">
      <c r="A2072" s="2" t="s">
        <v>275</v>
      </c>
      <c r="B2072" s="2" t="s">
        <v>26</v>
      </c>
      <c r="C2072" s="3" t="str">
        <f t="shared" ref="C2072:C2076" si="161">upper("lpb bali 2022")</f>
        <v>LPB BALI 2022</v>
      </c>
      <c r="D2072" s="3" t="s">
        <v>4040</v>
      </c>
      <c r="E2072" s="3" t="s">
        <v>4183</v>
      </c>
      <c r="F2072" s="3" t="s">
        <v>4184</v>
      </c>
      <c r="G2072" s="3">
        <v>2.0</v>
      </c>
      <c r="H2072" s="3" t="s">
        <v>19</v>
      </c>
      <c r="I2072" s="7" t="s">
        <v>19</v>
      </c>
      <c r="J2072" s="8">
        <v>8.0</v>
      </c>
      <c r="K2072" s="8">
        <v>8.0</v>
      </c>
      <c r="L2072" s="5" t="s">
        <v>25</v>
      </c>
    </row>
    <row r="2073">
      <c r="A2073" s="2" t="s">
        <v>275</v>
      </c>
      <c r="B2073" s="2" t="s">
        <v>26</v>
      </c>
      <c r="C2073" s="3" t="str">
        <f t="shared" si="161"/>
        <v>LPB BALI 2022</v>
      </c>
      <c r="D2073" s="3" t="s">
        <v>4040</v>
      </c>
      <c r="E2073" s="3" t="s">
        <v>4185</v>
      </c>
      <c r="F2073" s="3" t="s">
        <v>4186</v>
      </c>
      <c r="G2073" s="3">
        <v>2.0</v>
      </c>
      <c r="H2073" s="3" t="s">
        <v>18</v>
      </c>
      <c r="I2073" s="7" t="s">
        <v>18</v>
      </c>
      <c r="J2073" s="8">
        <v>8.0</v>
      </c>
      <c r="K2073" s="8">
        <v>8.0</v>
      </c>
      <c r="L2073" s="5" t="s">
        <v>25</v>
      </c>
    </row>
    <row r="2074">
      <c r="A2074" s="2" t="s">
        <v>275</v>
      </c>
      <c r="B2074" s="2" t="s">
        <v>26</v>
      </c>
      <c r="C2074" s="3" t="str">
        <f t="shared" si="161"/>
        <v>LPB BALI 2022</v>
      </c>
      <c r="D2074" s="3" t="s">
        <v>4040</v>
      </c>
      <c r="E2074" s="3" t="s">
        <v>4187</v>
      </c>
      <c r="F2074" s="3" t="s">
        <v>4188</v>
      </c>
      <c r="G2074" s="3">
        <v>2.0</v>
      </c>
      <c r="H2074" s="3" t="s">
        <v>18</v>
      </c>
      <c r="I2074" s="7" t="s">
        <v>19</v>
      </c>
      <c r="J2074" s="8">
        <v>7.0</v>
      </c>
      <c r="K2074" s="8">
        <v>7.0</v>
      </c>
      <c r="L2074" s="5" t="s">
        <v>25</v>
      </c>
    </row>
    <row r="2075">
      <c r="A2075" s="2" t="s">
        <v>275</v>
      </c>
      <c r="B2075" s="2" t="s">
        <v>26</v>
      </c>
      <c r="C2075" s="3" t="str">
        <f t="shared" si="161"/>
        <v>LPB BALI 2022</v>
      </c>
      <c r="D2075" s="3" t="s">
        <v>4040</v>
      </c>
      <c r="E2075" s="3" t="s">
        <v>4189</v>
      </c>
      <c r="F2075" s="3" t="s">
        <v>4190</v>
      </c>
      <c r="G2075" s="3">
        <v>1.0</v>
      </c>
      <c r="H2075" s="3" t="s">
        <v>18</v>
      </c>
      <c r="I2075" s="6"/>
      <c r="J2075" s="8">
        <v>9.0</v>
      </c>
      <c r="K2075" s="6"/>
      <c r="L2075" s="5" t="s">
        <v>25</v>
      </c>
    </row>
    <row r="2076">
      <c r="A2076" s="2" t="s">
        <v>275</v>
      </c>
      <c r="B2076" s="2" t="s">
        <v>26</v>
      </c>
      <c r="C2076" s="3" t="str">
        <f t="shared" si="161"/>
        <v>LPB BALI 2022</v>
      </c>
      <c r="D2076" s="3" t="s">
        <v>4040</v>
      </c>
      <c r="E2076" s="3" t="s">
        <v>4191</v>
      </c>
      <c r="F2076" s="3" t="s">
        <v>4192</v>
      </c>
      <c r="G2076" s="3">
        <v>2.0</v>
      </c>
      <c r="H2076" s="3" t="s">
        <v>18</v>
      </c>
      <c r="I2076" s="7" t="s">
        <v>18</v>
      </c>
      <c r="J2076" s="8">
        <v>11.0</v>
      </c>
      <c r="K2076" s="8">
        <v>10.0</v>
      </c>
      <c r="L2076" s="5" t="s">
        <v>20</v>
      </c>
    </row>
    <row r="2077">
      <c r="A2077" s="2" t="s">
        <v>275</v>
      </c>
      <c r="B2077" s="2" t="s">
        <v>68</v>
      </c>
      <c r="C2077" s="3" t="str">
        <f t="shared" ref="C2077:C2080" si="162">UPPER("lpb diy 2022")</f>
        <v>LPB DIY 2022</v>
      </c>
      <c r="D2077" s="3" t="s">
        <v>4040</v>
      </c>
      <c r="E2077" s="3" t="s">
        <v>4193</v>
      </c>
      <c r="F2077" s="3" t="s">
        <v>4194</v>
      </c>
      <c r="G2077" s="3">
        <v>1.0</v>
      </c>
      <c r="H2077" s="3" t="s">
        <v>18</v>
      </c>
      <c r="I2077" s="6"/>
      <c r="J2077" s="8">
        <v>11.0</v>
      </c>
      <c r="K2077" s="6"/>
      <c r="L2077" s="5" t="s">
        <v>20</v>
      </c>
    </row>
    <row r="2078">
      <c r="A2078" s="2" t="s">
        <v>275</v>
      </c>
      <c r="B2078" s="2" t="s">
        <v>68</v>
      </c>
      <c r="C2078" s="3" t="str">
        <f t="shared" si="162"/>
        <v>LPB DIY 2022</v>
      </c>
      <c r="D2078" s="3" t="s">
        <v>4040</v>
      </c>
      <c r="E2078" s="3" t="s">
        <v>4195</v>
      </c>
      <c r="F2078" s="3" t="s">
        <v>4196</v>
      </c>
      <c r="G2078" s="3">
        <v>2.0</v>
      </c>
      <c r="H2078" s="3" t="s">
        <v>18</v>
      </c>
      <c r="I2078" s="7" t="s">
        <v>18</v>
      </c>
      <c r="J2078" s="8">
        <v>11.0</v>
      </c>
      <c r="K2078" s="8">
        <v>11.0</v>
      </c>
      <c r="L2078" s="5" t="s">
        <v>20</v>
      </c>
    </row>
    <row r="2079">
      <c r="A2079" s="2" t="s">
        <v>275</v>
      </c>
      <c r="B2079" s="2" t="s">
        <v>68</v>
      </c>
      <c r="C2079" s="3" t="str">
        <f t="shared" si="162"/>
        <v>LPB DIY 2022</v>
      </c>
      <c r="D2079" s="3" t="s">
        <v>4040</v>
      </c>
      <c r="E2079" s="3" t="s">
        <v>4197</v>
      </c>
      <c r="F2079" s="3" t="s">
        <v>4198</v>
      </c>
      <c r="G2079" s="3">
        <v>2.0</v>
      </c>
      <c r="H2079" s="3" t="s">
        <v>18</v>
      </c>
      <c r="I2079" s="7" t="s">
        <v>19</v>
      </c>
      <c r="J2079" s="8">
        <v>10.0</v>
      </c>
      <c r="K2079" s="8">
        <v>9.0</v>
      </c>
      <c r="L2079" s="5" t="s">
        <v>20</v>
      </c>
    </row>
    <row r="2080">
      <c r="A2080" s="2" t="s">
        <v>275</v>
      </c>
      <c r="B2080" s="2" t="s">
        <v>68</v>
      </c>
      <c r="C2080" s="3" t="str">
        <f t="shared" si="162"/>
        <v>LPB DIY 2022</v>
      </c>
      <c r="D2080" s="3" t="s">
        <v>4040</v>
      </c>
      <c r="E2080" s="3" t="s">
        <v>4199</v>
      </c>
      <c r="F2080" s="3" t="s">
        <v>4200</v>
      </c>
      <c r="G2080" s="3">
        <v>2.0</v>
      </c>
      <c r="H2080" s="3" t="s">
        <v>18</v>
      </c>
      <c r="I2080" s="7" t="s">
        <v>18</v>
      </c>
      <c r="J2080" s="8">
        <v>10.0</v>
      </c>
      <c r="K2080" s="8">
        <v>10.0</v>
      </c>
      <c r="L2080" s="5" t="s">
        <v>20</v>
      </c>
    </row>
    <row r="2081">
      <c r="A2081" s="2" t="s">
        <v>275</v>
      </c>
      <c r="B2081" s="2" t="s">
        <v>92</v>
      </c>
      <c r="C2081" s="3" t="str">
        <f t="shared" ref="C2081:C2090" si="163">UPPER("lpb jateng 2022")</f>
        <v>LPB JATENG 2022</v>
      </c>
      <c r="D2081" s="3" t="s">
        <v>4040</v>
      </c>
      <c r="E2081" s="3" t="s">
        <v>4201</v>
      </c>
      <c r="F2081" s="3" t="s">
        <v>4202</v>
      </c>
      <c r="G2081" s="3">
        <v>2.0</v>
      </c>
      <c r="H2081" s="3" t="s">
        <v>18</v>
      </c>
      <c r="I2081" s="7" t="s">
        <v>19</v>
      </c>
      <c r="J2081" s="8">
        <v>10.0</v>
      </c>
      <c r="K2081" s="8">
        <v>10.0</v>
      </c>
      <c r="L2081" s="5" t="s">
        <v>20</v>
      </c>
    </row>
    <row r="2082">
      <c r="A2082" s="2" t="s">
        <v>275</v>
      </c>
      <c r="B2082" s="2" t="s">
        <v>92</v>
      </c>
      <c r="C2082" s="3" t="str">
        <f t="shared" si="163"/>
        <v>LPB JATENG 2022</v>
      </c>
      <c r="D2082" s="3" t="s">
        <v>4040</v>
      </c>
      <c r="E2082" s="3" t="s">
        <v>4203</v>
      </c>
      <c r="F2082" s="3" t="s">
        <v>4204</v>
      </c>
      <c r="G2082" s="3">
        <v>2.0</v>
      </c>
      <c r="H2082" s="3" t="s">
        <v>19</v>
      </c>
      <c r="I2082" s="7" t="s">
        <v>18</v>
      </c>
      <c r="J2082" s="8">
        <v>10.0</v>
      </c>
      <c r="K2082" s="8">
        <v>9.0</v>
      </c>
      <c r="L2082" s="5" t="s">
        <v>20</v>
      </c>
    </row>
    <row r="2083">
      <c r="A2083" s="2" t="s">
        <v>275</v>
      </c>
      <c r="B2083" s="2" t="s">
        <v>92</v>
      </c>
      <c r="C2083" s="3" t="str">
        <f t="shared" si="163"/>
        <v>LPB JATENG 2022</v>
      </c>
      <c r="D2083" s="3" t="s">
        <v>4040</v>
      </c>
      <c r="E2083" s="3" t="s">
        <v>4205</v>
      </c>
      <c r="F2083" s="3" t="s">
        <v>4206</v>
      </c>
      <c r="G2083" s="3">
        <v>2.0</v>
      </c>
      <c r="H2083" s="3" t="s">
        <v>18</v>
      </c>
      <c r="I2083" s="7" t="s">
        <v>19</v>
      </c>
      <c r="J2083" s="8">
        <v>10.0</v>
      </c>
      <c r="K2083" s="8">
        <v>10.0</v>
      </c>
      <c r="L2083" s="5" t="s">
        <v>20</v>
      </c>
    </row>
    <row r="2084">
      <c r="A2084" s="2" t="s">
        <v>275</v>
      </c>
      <c r="B2084" s="2" t="s">
        <v>92</v>
      </c>
      <c r="C2084" s="3" t="str">
        <f t="shared" si="163"/>
        <v>LPB JATENG 2022</v>
      </c>
      <c r="D2084" s="3" t="s">
        <v>4040</v>
      </c>
      <c r="E2084" s="3" t="s">
        <v>4207</v>
      </c>
      <c r="F2084" s="3" t="s">
        <v>4208</v>
      </c>
      <c r="G2084" s="3">
        <v>1.0</v>
      </c>
      <c r="H2084" s="3" t="s">
        <v>18</v>
      </c>
      <c r="I2084" s="6"/>
      <c r="J2084" s="8">
        <v>10.0</v>
      </c>
      <c r="K2084" s="6"/>
      <c r="L2084" s="5" t="s">
        <v>20</v>
      </c>
    </row>
    <row r="2085">
      <c r="A2085" s="2" t="s">
        <v>275</v>
      </c>
      <c r="B2085" s="2" t="s">
        <v>92</v>
      </c>
      <c r="C2085" s="3" t="str">
        <f t="shared" si="163"/>
        <v>LPB JATENG 2022</v>
      </c>
      <c r="D2085" s="3" t="s">
        <v>4040</v>
      </c>
      <c r="E2085" s="3" t="s">
        <v>4209</v>
      </c>
      <c r="F2085" s="3" t="s">
        <v>4210</v>
      </c>
      <c r="G2085" s="3">
        <v>2.0</v>
      </c>
      <c r="H2085" s="3" t="s">
        <v>18</v>
      </c>
      <c r="I2085" s="7" t="s">
        <v>18</v>
      </c>
      <c r="J2085" s="8">
        <v>7.0</v>
      </c>
      <c r="K2085" s="8">
        <v>7.0</v>
      </c>
      <c r="L2085" s="5" t="s">
        <v>25</v>
      </c>
    </row>
    <row r="2086">
      <c r="A2086" s="2" t="s">
        <v>275</v>
      </c>
      <c r="B2086" s="2" t="s">
        <v>92</v>
      </c>
      <c r="C2086" s="3" t="str">
        <f t="shared" si="163"/>
        <v>LPB JATENG 2022</v>
      </c>
      <c r="D2086" s="3" t="s">
        <v>4040</v>
      </c>
      <c r="E2086" s="3" t="s">
        <v>4211</v>
      </c>
      <c r="F2086" s="3" t="s">
        <v>4212</v>
      </c>
      <c r="G2086" s="3">
        <v>2.0</v>
      </c>
      <c r="H2086" s="3" t="s">
        <v>19</v>
      </c>
      <c r="I2086" s="7" t="s">
        <v>19</v>
      </c>
      <c r="J2086" s="8">
        <v>11.0</v>
      </c>
      <c r="K2086" s="8">
        <v>10.0</v>
      </c>
      <c r="L2086" s="5" t="s">
        <v>20</v>
      </c>
    </row>
    <row r="2087">
      <c r="A2087" s="2" t="s">
        <v>275</v>
      </c>
      <c r="B2087" s="2" t="s">
        <v>92</v>
      </c>
      <c r="C2087" s="3" t="str">
        <f t="shared" si="163"/>
        <v>LPB JATENG 2022</v>
      </c>
      <c r="D2087" s="3" t="s">
        <v>4040</v>
      </c>
      <c r="E2087" s="3" t="s">
        <v>4213</v>
      </c>
      <c r="F2087" s="3" t="s">
        <v>4214</v>
      </c>
      <c r="G2087" s="3">
        <v>1.0</v>
      </c>
      <c r="H2087" s="3" t="s">
        <v>18</v>
      </c>
      <c r="I2087" s="6"/>
      <c r="J2087" s="8">
        <v>10.0</v>
      </c>
      <c r="K2087" s="6"/>
      <c r="L2087" s="5" t="s">
        <v>20</v>
      </c>
    </row>
    <row r="2088">
      <c r="A2088" s="2" t="s">
        <v>275</v>
      </c>
      <c r="B2088" s="2" t="s">
        <v>92</v>
      </c>
      <c r="C2088" s="3" t="str">
        <f t="shared" si="163"/>
        <v>LPB JATENG 2022</v>
      </c>
      <c r="D2088" s="3" t="s">
        <v>4040</v>
      </c>
      <c r="E2088" s="3" t="s">
        <v>4215</v>
      </c>
      <c r="F2088" s="3" t="s">
        <v>4216</v>
      </c>
      <c r="G2088" s="3">
        <v>2.0</v>
      </c>
      <c r="H2088" s="3" t="s">
        <v>19</v>
      </c>
      <c r="I2088" s="7" t="s">
        <v>19</v>
      </c>
      <c r="J2088" s="8">
        <v>10.0</v>
      </c>
      <c r="K2088" s="8">
        <v>10.0</v>
      </c>
      <c r="L2088" s="5" t="s">
        <v>20</v>
      </c>
    </row>
    <row r="2089">
      <c r="A2089" s="2" t="s">
        <v>275</v>
      </c>
      <c r="B2089" s="2" t="s">
        <v>92</v>
      </c>
      <c r="C2089" s="3" t="str">
        <f t="shared" si="163"/>
        <v>LPB JATENG 2022</v>
      </c>
      <c r="D2089" s="3" t="s">
        <v>4040</v>
      </c>
      <c r="E2089" s="3" t="s">
        <v>3469</v>
      </c>
      <c r="F2089" s="3" t="s">
        <v>4217</v>
      </c>
      <c r="G2089" s="3">
        <v>2.0</v>
      </c>
      <c r="H2089" s="3" t="s">
        <v>18</v>
      </c>
      <c r="I2089" s="7" t="s">
        <v>18</v>
      </c>
      <c r="J2089" s="8">
        <v>10.0</v>
      </c>
      <c r="K2089" s="8">
        <v>10.0</v>
      </c>
      <c r="L2089" s="5" t="s">
        <v>20</v>
      </c>
    </row>
    <row r="2090">
      <c r="A2090" s="2" t="s">
        <v>275</v>
      </c>
      <c r="B2090" s="2" t="s">
        <v>92</v>
      </c>
      <c r="C2090" s="3" t="str">
        <f t="shared" si="163"/>
        <v>LPB JATENG 2022</v>
      </c>
      <c r="D2090" s="3" t="s">
        <v>4040</v>
      </c>
      <c r="E2090" s="3" t="s">
        <v>4218</v>
      </c>
      <c r="F2090" s="3" t="s">
        <v>4219</v>
      </c>
      <c r="G2090" s="3">
        <v>2.0</v>
      </c>
      <c r="H2090" s="3" t="s">
        <v>19</v>
      </c>
      <c r="I2090" s="7" t="s">
        <v>18</v>
      </c>
      <c r="J2090" s="8">
        <v>11.0</v>
      </c>
      <c r="K2090" s="8">
        <v>9.0</v>
      </c>
      <c r="L2090" s="5" t="s">
        <v>20</v>
      </c>
    </row>
    <row r="2091">
      <c r="A2091" s="2" t="s">
        <v>275</v>
      </c>
      <c r="B2091" s="2" t="s">
        <v>114</v>
      </c>
      <c r="C2091" s="3" t="str">
        <f t="shared" ref="C2091:C2097" si="164">UPPER("lpb jatim 2022")</f>
        <v>LPB JATIM 2022</v>
      </c>
      <c r="D2091" s="3" t="s">
        <v>4040</v>
      </c>
      <c r="E2091" s="3" t="s">
        <v>4220</v>
      </c>
      <c r="F2091" s="3" t="s">
        <v>4221</v>
      </c>
      <c r="G2091" s="3">
        <v>2.0</v>
      </c>
      <c r="H2091" s="3" t="s">
        <v>18</v>
      </c>
      <c r="I2091" s="7" t="s">
        <v>18</v>
      </c>
      <c r="J2091" s="8">
        <v>7.0</v>
      </c>
      <c r="K2091" s="8">
        <v>7.0</v>
      </c>
      <c r="L2091" s="5" t="s">
        <v>25</v>
      </c>
    </row>
    <row r="2092">
      <c r="A2092" s="2" t="s">
        <v>275</v>
      </c>
      <c r="B2092" s="2" t="s">
        <v>114</v>
      </c>
      <c r="C2092" s="3" t="str">
        <f t="shared" si="164"/>
        <v>LPB JATIM 2022</v>
      </c>
      <c r="D2092" s="3" t="s">
        <v>4040</v>
      </c>
      <c r="E2092" s="3" t="s">
        <v>4222</v>
      </c>
      <c r="F2092" s="3" t="s">
        <v>4223</v>
      </c>
      <c r="G2092" s="3">
        <v>2.0</v>
      </c>
      <c r="H2092" s="3" t="s">
        <v>19</v>
      </c>
      <c r="I2092" s="7" t="s">
        <v>18</v>
      </c>
      <c r="J2092" s="8">
        <v>7.0</v>
      </c>
      <c r="K2092" s="8">
        <v>7.0</v>
      </c>
      <c r="L2092" s="5" t="s">
        <v>25</v>
      </c>
    </row>
    <row r="2093">
      <c r="A2093" s="2" t="s">
        <v>275</v>
      </c>
      <c r="B2093" s="2" t="s">
        <v>114</v>
      </c>
      <c r="C2093" s="3" t="str">
        <f t="shared" si="164"/>
        <v>LPB JATIM 2022</v>
      </c>
      <c r="D2093" s="3" t="s">
        <v>4040</v>
      </c>
      <c r="E2093" s="3" t="s">
        <v>4224</v>
      </c>
      <c r="F2093" s="3" t="s">
        <v>4225</v>
      </c>
      <c r="G2093" s="3">
        <v>2.0</v>
      </c>
      <c r="H2093" s="3" t="s">
        <v>18</v>
      </c>
      <c r="I2093" s="7" t="s">
        <v>18</v>
      </c>
      <c r="J2093" s="8">
        <v>8.0</v>
      </c>
      <c r="K2093" s="8">
        <v>8.0</v>
      </c>
      <c r="L2093" s="5" t="s">
        <v>25</v>
      </c>
    </row>
    <row r="2094">
      <c r="A2094" s="2" t="s">
        <v>275</v>
      </c>
      <c r="B2094" s="2" t="s">
        <v>114</v>
      </c>
      <c r="C2094" s="3" t="str">
        <f t="shared" si="164"/>
        <v>LPB JATIM 2022</v>
      </c>
      <c r="D2094" s="3" t="s">
        <v>4040</v>
      </c>
      <c r="E2094" s="3" t="s">
        <v>4226</v>
      </c>
      <c r="F2094" s="3" t="s">
        <v>4227</v>
      </c>
      <c r="G2094" s="3">
        <v>1.0</v>
      </c>
      <c r="H2094" s="3" t="s">
        <v>19</v>
      </c>
      <c r="I2094" s="6"/>
      <c r="J2094" s="8">
        <v>7.0</v>
      </c>
      <c r="K2094" s="6"/>
      <c r="L2094" s="5" t="s">
        <v>25</v>
      </c>
    </row>
    <row r="2095">
      <c r="A2095" s="2" t="s">
        <v>275</v>
      </c>
      <c r="B2095" s="2" t="s">
        <v>114</v>
      </c>
      <c r="C2095" s="3" t="str">
        <f t="shared" si="164"/>
        <v>LPB JATIM 2022</v>
      </c>
      <c r="D2095" s="3" t="s">
        <v>4040</v>
      </c>
      <c r="E2095" s="3" t="s">
        <v>4228</v>
      </c>
      <c r="F2095" s="3" t="s">
        <v>4229</v>
      </c>
      <c r="G2095" s="3">
        <v>1.0</v>
      </c>
      <c r="H2095" s="3" t="s">
        <v>19</v>
      </c>
      <c r="I2095" s="6"/>
      <c r="J2095" s="8">
        <v>8.0</v>
      </c>
      <c r="K2095" s="6"/>
      <c r="L2095" s="5" t="s">
        <v>25</v>
      </c>
    </row>
    <row r="2096">
      <c r="A2096" s="2" t="s">
        <v>275</v>
      </c>
      <c r="B2096" s="2" t="s">
        <v>114</v>
      </c>
      <c r="C2096" s="3" t="str">
        <f t="shared" si="164"/>
        <v>LPB JATIM 2022</v>
      </c>
      <c r="D2096" s="3" t="s">
        <v>4040</v>
      </c>
      <c r="E2096" s="3" t="s">
        <v>4230</v>
      </c>
      <c r="F2096" s="3" t="s">
        <v>4231</v>
      </c>
      <c r="G2096" s="3">
        <v>1.0</v>
      </c>
      <c r="H2096" s="3" t="s">
        <v>18</v>
      </c>
      <c r="I2096" s="6"/>
      <c r="J2096" s="8">
        <v>7.0</v>
      </c>
      <c r="K2096" s="6"/>
      <c r="L2096" s="5" t="s">
        <v>25</v>
      </c>
    </row>
    <row r="2097">
      <c r="A2097" s="2" t="s">
        <v>275</v>
      </c>
      <c r="B2097" s="2" t="s">
        <v>114</v>
      </c>
      <c r="C2097" s="3" t="str">
        <f t="shared" si="164"/>
        <v>LPB JATIM 2022</v>
      </c>
      <c r="D2097" s="3" t="s">
        <v>4040</v>
      </c>
      <c r="E2097" s="3" t="s">
        <v>4232</v>
      </c>
      <c r="F2097" s="3" t="s">
        <v>4233</v>
      </c>
      <c r="G2097" s="3">
        <v>2.0</v>
      </c>
      <c r="H2097" s="3" t="s">
        <v>19</v>
      </c>
      <c r="I2097" s="7" t="s">
        <v>18</v>
      </c>
      <c r="J2097" s="8">
        <v>10.0</v>
      </c>
      <c r="K2097" s="8">
        <v>10.0</v>
      </c>
      <c r="L2097" s="5" t="s">
        <v>20</v>
      </c>
    </row>
    <row r="2098">
      <c r="A2098" s="2" t="s">
        <v>275</v>
      </c>
      <c r="B2098" s="2" t="s">
        <v>132</v>
      </c>
      <c r="C2098" s="3" t="str">
        <f t="shared" ref="C2098:C2099" si="165">UPPER("lpb kalteng 2022")</f>
        <v>LPB KALTENG 2022</v>
      </c>
      <c r="D2098" s="3" t="s">
        <v>4040</v>
      </c>
      <c r="E2098" s="3" t="s">
        <v>4234</v>
      </c>
      <c r="F2098" s="3" t="s">
        <v>4235</v>
      </c>
      <c r="G2098" s="3">
        <v>2.0</v>
      </c>
      <c r="H2098" s="3" t="s">
        <v>18</v>
      </c>
      <c r="I2098" s="7" t="s">
        <v>18</v>
      </c>
      <c r="J2098" s="8">
        <v>11.0</v>
      </c>
      <c r="K2098" s="8">
        <v>11.0</v>
      </c>
      <c r="L2098" s="5" t="s">
        <v>20</v>
      </c>
    </row>
    <row r="2099">
      <c r="A2099" s="2" t="s">
        <v>275</v>
      </c>
      <c r="B2099" s="2" t="s">
        <v>132</v>
      </c>
      <c r="C2099" s="3" t="str">
        <f t="shared" si="165"/>
        <v>LPB KALTENG 2022</v>
      </c>
      <c r="D2099" s="3" t="s">
        <v>4040</v>
      </c>
      <c r="E2099" s="3" t="s">
        <v>4236</v>
      </c>
      <c r="F2099" s="3" t="s">
        <v>4237</v>
      </c>
      <c r="G2099" s="3">
        <v>2.0</v>
      </c>
      <c r="H2099" s="3" t="s">
        <v>18</v>
      </c>
      <c r="I2099" s="7" t="s">
        <v>19</v>
      </c>
      <c r="J2099" s="8">
        <v>9.0</v>
      </c>
      <c r="K2099" s="8">
        <v>9.0</v>
      </c>
      <c r="L2099" s="5" t="s">
        <v>25</v>
      </c>
    </row>
    <row r="2100">
      <c r="A2100" s="2" t="s">
        <v>275</v>
      </c>
      <c r="B2100" s="2" t="s">
        <v>162</v>
      </c>
      <c r="C2100" s="3" t="str">
        <f>UPPER("lpb nusantara 2022")</f>
        <v>LPB NUSANTARA 2022</v>
      </c>
      <c r="D2100" s="3" t="s">
        <v>4040</v>
      </c>
      <c r="E2100" s="3" t="s">
        <v>4238</v>
      </c>
      <c r="F2100" s="3" t="s">
        <v>4239</v>
      </c>
      <c r="G2100" s="3">
        <v>2.0</v>
      </c>
      <c r="H2100" s="3" t="s">
        <v>19</v>
      </c>
      <c r="I2100" s="7" t="s">
        <v>19</v>
      </c>
      <c r="J2100" s="8">
        <v>11.0</v>
      </c>
      <c r="K2100" s="8">
        <v>10.0</v>
      </c>
      <c r="L2100" s="5" t="s">
        <v>20</v>
      </c>
    </row>
    <row r="2101">
      <c r="A2101" s="2" t="s">
        <v>275</v>
      </c>
      <c r="B2101" s="2" t="s">
        <v>504</v>
      </c>
      <c r="C2101" s="3" t="str">
        <f t="shared" ref="C2101:C2103" si="166">UPPER("lpb sulsel 2022")</f>
        <v>LPB SULSEL 2022</v>
      </c>
      <c r="D2101" s="3" t="s">
        <v>4040</v>
      </c>
      <c r="E2101" s="3" t="s">
        <v>4240</v>
      </c>
      <c r="F2101" s="3" t="s">
        <v>4241</v>
      </c>
      <c r="G2101" s="3">
        <v>2.0</v>
      </c>
      <c r="H2101" s="3" t="s">
        <v>19</v>
      </c>
      <c r="I2101" s="7" t="s">
        <v>18</v>
      </c>
      <c r="J2101" s="8">
        <v>11.0</v>
      </c>
      <c r="K2101" s="8">
        <v>11.0</v>
      </c>
      <c r="L2101" s="5" t="s">
        <v>20</v>
      </c>
    </row>
    <row r="2102">
      <c r="A2102" s="2" t="s">
        <v>275</v>
      </c>
      <c r="B2102" s="2" t="s">
        <v>504</v>
      </c>
      <c r="C2102" s="3" t="str">
        <f t="shared" si="166"/>
        <v>LPB SULSEL 2022</v>
      </c>
      <c r="D2102" s="3" t="s">
        <v>4040</v>
      </c>
      <c r="E2102" s="3" t="s">
        <v>4242</v>
      </c>
      <c r="F2102" s="3" t="s">
        <v>4243</v>
      </c>
      <c r="G2102" s="3">
        <v>2.0</v>
      </c>
      <c r="H2102" s="3" t="s">
        <v>19</v>
      </c>
      <c r="I2102" s="7" t="s">
        <v>18</v>
      </c>
      <c r="J2102" s="8">
        <v>10.0</v>
      </c>
      <c r="K2102" s="8">
        <v>10.0</v>
      </c>
      <c r="L2102" s="5" t="s">
        <v>20</v>
      </c>
    </row>
    <row r="2103">
      <c r="A2103" s="2" t="s">
        <v>275</v>
      </c>
      <c r="B2103" s="2" t="s">
        <v>504</v>
      </c>
      <c r="C2103" s="3" t="str">
        <f t="shared" si="166"/>
        <v>LPB SULSEL 2022</v>
      </c>
      <c r="D2103" s="3" t="s">
        <v>4040</v>
      </c>
      <c r="E2103" s="3" t="s">
        <v>4244</v>
      </c>
      <c r="F2103" s="3" t="s">
        <v>4245</v>
      </c>
      <c r="G2103" s="3">
        <v>2.0</v>
      </c>
      <c r="H2103" s="3" t="s">
        <v>18</v>
      </c>
      <c r="I2103" s="7" t="s">
        <v>19</v>
      </c>
      <c r="J2103" s="8">
        <v>11.0</v>
      </c>
      <c r="K2103" s="8">
        <v>9.0</v>
      </c>
      <c r="L2103" s="5" t="s">
        <v>20</v>
      </c>
    </row>
    <row r="2104">
      <c r="A2104" s="2" t="s">
        <v>275</v>
      </c>
      <c r="B2104" s="2" t="s">
        <v>246</v>
      </c>
      <c r="C2104" s="3" t="str">
        <f>UPPER("lpb sumbar 2022")</f>
        <v>LPB SUMBAR 2022</v>
      </c>
      <c r="D2104" s="3" t="s">
        <v>4040</v>
      </c>
      <c r="E2104" s="3" t="s">
        <v>4246</v>
      </c>
      <c r="F2104" s="3" t="s">
        <v>4247</v>
      </c>
      <c r="G2104" s="3">
        <v>1.0</v>
      </c>
      <c r="H2104" s="3" t="s">
        <v>18</v>
      </c>
      <c r="I2104" s="6"/>
      <c r="J2104" s="8">
        <v>11.0</v>
      </c>
      <c r="K2104" s="6"/>
      <c r="L2104" s="5" t="s">
        <v>20</v>
      </c>
    </row>
    <row r="2105">
      <c r="A2105" s="2" t="s">
        <v>275</v>
      </c>
      <c r="B2105" s="2" t="s">
        <v>178</v>
      </c>
      <c r="C2105" s="3" t="str">
        <f t="shared" ref="C2105:C2111" si="167">UPPER("lpb sumsel 2022")</f>
        <v>LPB SUMSEL 2022</v>
      </c>
      <c r="D2105" s="3" t="s">
        <v>4040</v>
      </c>
      <c r="E2105" s="3" t="s">
        <v>4248</v>
      </c>
      <c r="F2105" s="3" t="s">
        <v>4249</v>
      </c>
      <c r="G2105" s="3">
        <v>2.0</v>
      </c>
      <c r="H2105" s="3" t="s">
        <v>18</v>
      </c>
      <c r="I2105" s="7" t="s">
        <v>18</v>
      </c>
      <c r="J2105" s="8">
        <v>11.0</v>
      </c>
      <c r="K2105" s="8">
        <v>10.0</v>
      </c>
      <c r="L2105" s="5" t="s">
        <v>20</v>
      </c>
    </row>
    <row r="2106">
      <c r="A2106" s="2" t="s">
        <v>275</v>
      </c>
      <c r="B2106" s="2" t="s">
        <v>178</v>
      </c>
      <c r="C2106" s="3" t="str">
        <f t="shared" si="167"/>
        <v>LPB SUMSEL 2022</v>
      </c>
      <c r="D2106" s="3" t="s">
        <v>4040</v>
      </c>
      <c r="E2106" s="3" t="s">
        <v>4250</v>
      </c>
      <c r="F2106" s="3" t="s">
        <v>4251</v>
      </c>
      <c r="G2106" s="3">
        <v>2.0</v>
      </c>
      <c r="H2106" s="3" t="s">
        <v>19</v>
      </c>
      <c r="I2106" s="7" t="s">
        <v>18</v>
      </c>
      <c r="J2106" s="8">
        <v>11.0</v>
      </c>
      <c r="K2106" s="8">
        <v>10.0</v>
      </c>
      <c r="L2106" s="5" t="s">
        <v>20</v>
      </c>
    </row>
    <row r="2107">
      <c r="A2107" s="2" t="s">
        <v>275</v>
      </c>
      <c r="B2107" s="2" t="s">
        <v>178</v>
      </c>
      <c r="C2107" s="3" t="str">
        <f t="shared" si="167"/>
        <v>LPB SUMSEL 2022</v>
      </c>
      <c r="D2107" s="3" t="s">
        <v>4040</v>
      </c>
      <c r="E2107" s="3" t="s">
        <v>4252</v>
      </c>
      <c r="F2107" s="3" t="s">
        <v>4253</v>
      </c>
      <c r="G2107" s="3">
        <v>2.0</v>
      </c>
      <c r="H2107" s="3" t="s">
        <v>18</v>
      </c>
      <c r="I2107" s="7" t="s">
        <v>18</v>
      </c>
      <c r="J2107" s="8">
        <v>11.0</v>
      </c>
      <c r="K2107" s="8">
        <v>11.0</v>
      </c>
      <c r="L2107" s="5" t="s">
        <v>20</v>
      </c>
    </row>
    <row r="2108">
      <c r="A2108" s="2" t="s">
        <v>275</v>
      </c>
      <c r="B2108" s="2" t="s">
        <v>178</v>
      </c>
      <c r="C2108" s="3" t="str">
        <f t="shared" si="167"/>
        <v>LPB SUMSEL 2022</v>
      </c>
      <c r="D2108" s="3" t="s">
        <v>4040</v>
      </c>
      <c r="E2108" s="3" t="s">
        <v>4252</v>
      </c>
      <c r="F2108" s="3" t="s">
        <v>4253</v>
      </c>
      <c r="G2108" s="3">
        <v>2.0</v>
      </c>
      <c r="H2108" s="3" t="s">
        <v>18</v>
      </c>
      <c r="I2108" s="7" t="s">
        <v>18</v>
      </c>
      <c r="J2108" s="8">
        <v>11.0</v>
      </c>
      <c r="K2108" s="8">
        <v>11.0</v>
      </c>
      <c r="L2108" s="5" t="s">
        <v>20</v>
      </c>
    </row>
    <row r="2109">
      <c r="A2109" s="2" t="s">
        <v>275</v>
      </c>
      <c r="B2109" s="2" t="s">
        <v>178</v>
      </c>
      <c r="C2109" s="3" t="str">
        <f t="shared" si="167"/>
        <v>LPB SUMSEL 2022</v>
      </c>
      <c r="D2109" s="3" t="s">
        <v>4040</v>
      </c>
      <c r="E2109" s="3" t="s">
        <v>4254</v>
      </c>
      <c r="F2109" s="3" t="s">
        <v>4255</v>
      </c>
      <c r="G2109" s="3">
        <v>2.0</v>
      </c>
      <c r="H2109" s="3" t="s">
        <v>18</v>
      </c>
      <c r="I2109" s="7" t="s">
        <v>18</v>
      </c>
      <c r="J2109" s="8">
        <v>11.0</v>
      </c>
      <c r="K2109" s="8">
        <v>11.0</v>
      </c>
      <c r="L2109" s="5" t="s">
        <v>20</v>
      </c>
    </row>
    <row r="2110">
      <c r="A2110" s="2" t="s">
        <v>275</v>
      </c>
      <c r="B2110" s="2" t="s">
        <v>178</v>
      </c>
      <c r="C2110" s="3" t="str">
        <f t="shared" si="167"/>
        <v>LPB SUMSEL 2022</v>
      </c>
      <c r="D2110" s="3" t="s">
        <v>4040</v>
      </c>
      <c r="E2110" s="3" t="s">
        <v>4256</v>
      </c>
      <c r="F2110" s="3" t="s">
        <v>4257</v>
      </c>
      <c r="G2110" s="3">
        <v>2.0</v>
      </c>
      <c r="H2110" s="3" t="s">
        <v>19</v>
      </c>
      <c r="I2110" s="7" t="s">
        <v>19</v>
      </c>
      <c r="J2110" s="8">
        <v>11.0</v>
      </c>
      <c r="K2110" s="8">
        <v>11.0</v>
      </c>
      <c r="L2110" s="5" t="s">
        <v>20</v>
      </c>
    </row>
    <row r="2111">
      <c r="A2111" s="2" t="s">
        <v>275</v>
      </c>
      <c r="B2111" s="2" t="s">
        <v>178</v>
      </c>
      <c r="C2111" s="3" t="str">
        <f t="shared" si="167"/>
        <v>LPB SUMSEL 2022</v>
      </c>
      <c r="D2111" s="3" t="s">
        <v>4040</v>
      </c>
      <c r="E2111" s="3" t="s">
        <v>4258</v>
      </c>
      <c r="F2111" s="3" t="s">
        <v>4259</v>
      </c>
      <c r="G2111" s="3">
        <v>2.0</v>
      </c>
      <c r="H2111" s="3" t="s">
        <v>18</v>
      </c>
      <c r="I2111" s="7" t="s">
        <v>18</v>
      </c>
      <c r="J2111" s="8">
        <v>9.0</v>
      </c>
      <c r="K2111" s="8">
        <v>9.0</v>
      </c>
      <c r="L2111" s="5" t="s">
        <v>25</v>
      </c>
    </row>
    <row r="2112">
      <c r="A2112" s="2" t="s">
        <v>275</v>
      </c>
      <c r="B2112" s="2" t="s">
        <v>265</v>
      </c>
      <c r="C2112" s="3" t="str">
        <f t="shared" ref="C2112:C2114" si="168">UPPER("lpb sumut 2022")</f>
        <v>LPB SUMUT 2022</v>
      </c>
      <c r="D2112" s="3" t="s">
        <v>4040</v>
      </c>
      <c r="E2112" s="3" t="s">
        <v>4260</v>
      </c>
      <c r="F2112" s="3" t="s">
        <v>4261</v>
      </c>
      <c r="G2112" s="3">
        <v>1.0</v>
      </c>
      <c r="H2112" s="3" t="s">
        <v>18</v>
      </c>
      <c r="I2112" s="6"/>
      <c r="J2112" s="8">
        <v>9.0</v>
      </c>
      <c r="K2112" s="6"/>
      <c r="L2112" s="5" t="s">
        <v>25</v>
      </c>
    </row>
    <row r="2113">
      <c r="A2113" s="2" t="s">
        <v>275</v>
      </c>
      <c r="B2113" s="2" t="s">
        <v>265</v>
      </c>
      <c r="C2113" s="3" t="str">
        <f t="shared" si="168"/>
        <v>LPB SUMUT 2022</v>
      </c>
      <c r="D2113" s="3" t="s">
        <v>4040</v>
      </c>
      <c r="E2113" s="3" t="s">
        <v>4262</v>
      </c>
      <c r="F2113" s="3" t="s">
        <v>4263</v>
      </c>
      <c r="G2113" s="3">
        <v>2.0</v>
      </c>
      <c r="H2113" s="3" t="s">
        <v>18</v>
      </c>
      <c r="I2113" s="7" t="s">
        <v>18</v>
      </c>
      <c r="J2113" s="8">
        <v>7.0</v>
      </c>
      <c r="K2113" s="8">
        <v>7.0</v>
      </c>
      <c r="L2113" s="5" t="s">
        <v>25</v>
      </c>
    </row>
    <row r="2114">
      <c r="A2114" s="2" t="s">
        <v>275</v>
      </c>
      <c r="B2114" s="2" t="s">
        <v>265</v>
      </c>
      <c r="C2114" s="3" t="str">
        <f t="shared" si="168"/>
        <v>LPB SUMUT 2022</v>
      </c>
      <c r="D2114" s="3" t="s">
        <v>4040</v>
      </c>
      <c r="E2114" s="3" t="s">
        <v>4264</v>
      </c>
      <c r="F2114" s="3" t="s">
        <v>4265</v>
      </c>
      <c r="G2114" s="3">
        <v>2.0</v>
      </c>
      <c r="H2114" s="3" t="s">
        <v>18</v>
      </c>
      <c r="I2114" s="7" t="s">
        <v>18</v>
      </c>
      <c r="J2114" s="8">
        <v>7.0</v>
      </c>
      <c r="K2114" s="8">
        <v>7.0</v>
      </c>
      <c r="L2114" s="5" t="s">
        <v>25</v>
      </c>
    </row>
    <row r="2115">
      <c r="A2115" s="2" t="s">
        <v>275</v>
      </c>
      <c r="B2115" s="2" t="s">
        <v>380</v>
      </c>
      <c r="C2115" s="3" t="str">
        <f t="shared" ref="C2115:C2132" si="169">UPPER("lpb ysc 2022")</f>
        <v>LPB YSC 2022</v>
      </c>
      <c r="D2115" s="3" t="s">
        <v>4040</v>
      </c>
      <c r="E2115" s="3" t="s">
        <v>4266</v>
      </c>
      <c r="F2115" s="3" t="s">
        <v>4267</v>
      </c>
      <c r="G2115" s="3">
        <v>2.0</v>
      </c>
      <c r="H2115" s="3" t="s">
        <v>18</v>
      </c>
      <c r="I2115" s="7" t="s">
        <v>18</v>
      </c>
      <c r="J2115" s="8">
        <v>11.0</v>
      </c>
      <c r="K2115" s="8">
        <v>11.0</v>
      </c>
      <c r="L2115" s="5" t="s">
        <v>20</v>
      </c>
    </row>
    <row r="2116">
      <c r="A2116" s="2" t="s">
        <v>275</v>
      </c>
      <c r="B2116" s="2" t="s">
        <v>380</v>
      </c>
      <c r="C2116" s="3" t="str">
        <f t="shared" si="169"/>
        <v>LPB YSC 2022</v>
      </c>
      <c r="D2116" s="3" t="s">
        <v>4040</v>
      </c>
      <c r="E2116" s="3" t="s">
        <v>4268</v>
      </c>
      <c r="F2116" s="3" t="s">
        <v>4269</v>
      </c>
      <c r="G2116" s="3">
        <v>2.0</v>
      </c>
      <c r="H2116" s="3" t="s">
        <v>18</v>
      </c>
      <c r="I2116" s="7" t="s">
        <v>18</v>
      </c>
      <c r="J2116" s="8">
        <v>8.0</v>
      </c>
      <c r="K2116" s="8">
        <v>8.0</v>
      </c>
      <c r="L2116" s="5" t="s">
        <v>25</v>
      </c>
    </row>
    <row r="2117">
      <c r="A2117" s="2" t="s">
        <v>275</v>
      </c>
      <c r="B2117" s="2" t="s">
        <v>380</v>
      </c>
      <c r="C2117" s="3" t="str">
        <f t="shared" si="169"/>
        <v>LPB YSC 2022</v>
      </c>
      <c r="D2117" s="3" t="s">
        <v>4040</v>
      </c>
      <c r="E2117" s="3" t="s">
        <v>4270</v>
      </c>
      <c r="F2117" s="3" t="s">
        <v>4271</v>
      </c>
      <c r="G2117" s="3">
        <v>2.0</v>
      </c>
      <c r="H2117" s="3" t="s">
        <v>18</v>
      </c>
      <c r="I2117" s="7" t="s">
        <v>18</v>
      </c>
      <c r="J2117" s="8">
        <v>8.0</v>
      </c>
      <c r="K2117" s="8">
        <v>8.0</v>
      </c>
      <c r="L2117" s="5" t="s">
        <v>25</v>
      </c>
    </row>
    <row r="2118">
      <c r="A2118" s="2" t="s">
        <v>275</v>
      </c>
      <c r="B2118" s="2" t="s">
        <v>380</v>
      </c>
      <c r="C2118" s="3" t="str">
        <f t="shared" si="169"/>
        <v>LPB YSC 2022</v>
      </c>
      <c r="D2118" s="3" t="s">
        <v>4040</v>
      </c>
      <c r="E2118" s="3" t="s">
        <v>4272</v>
      </c>
      <c r="F2118" s="3" t="s">
        <v>4273</v>
      </c>
      <c r="G2118" s="3">
        <v>2.0</v>
      </c>
      <c r="H2118" s="3" t="s">
        <v>18</v>
      </c>
      <c r="I2118" s="7" t="s">
        <v>18</v>
      </c>
      <c r="J2118" s="8">
        <v>11.0</v>
      </c>
      <c r="K2118" s="8">
        <v>9.0</v>
      </c>
      <c r="L2118" s="5" t="s">
        <v>20</v>
      </c>
    </row>
    <row r="2119">
      <c r="A2119" s="2" t="s">
        <v>275</v>
      </c>
      <c r="B2119" s="2" t="s">
        <v>380</v>
      </c>
      <c r="C2119" s="3" t="str">
        <f t="shared" si="169"/>
        <v>LPB YSC 2022</v>
      </c>
      <c r="D2119" s="3" t="s">
        <v>4040</v>
      </c>
      <c r="E2119" s="3" t="s">
        <v>4274</v>
      </c>
      <c r="F2119" s="3" t="s">
        <v>4275</v>
      </c>
      <c r="G2119" s="3">
        <v>2.0</v>
      </c>
      <c r="H2119" s="3" t="s">
        <v>18</v>
      </c>
      <c r="I2119" s="7" t="s">
        <v>18</v>
      </c>
      <c r="J2119" s="8">
        <v>11.0</v>
      </c>
      <c r="K2119" s="8">
        <v>11.0</v>
      </c>
      <c r="L2119" s="5" t="s">
        <v>20</v>
      </c>
    </row>
    <row r="2120">
      <c r="A2120" s="2" t="s">
        <v>275</v>
      </c>
      <c r="B2120" s="2" t="s">
        <v>380</v>
      </c>
      <c r="C2120" s="3" t="str">
        <f t="shared" si="169"/>
        <v>LPB YSC 2022</v>
      </c>
      <c r="D2120" s="3" t="s">
        <v>4040</v>
      </c>
      <c r="E2120" s="3" t="s">
        <v>4276</v>
      </c>
      <c r="F2120" s="3" t="s">
        <v>4277</v>
      </c>
      <c r="G2120" s="3">
        <v>2.0</v>
      </c>
      <c r="H2120" s="3" t="s">
        <v>18</v>
      </c>
      <c r="I2120" s="7" t="s">
        <v>18</v>
      </c>
      <c r="J2120" s="8">
        <v>11.0</v>
      </c>
      <c r="K2120" s="8">
        <v>10.0</v>
      </c>
      <c r="L2120" s="5" t="s">
        <v>20</v>
      </c>
    </row>
    <row r="2121">
      <c r="A2121" s="2" t="s">
        <v>275</v>
      </c>
      <c r="B2121" s="2" t="s">
        <v>380</v>
      </c>
      <c r="C2121" s="3" t="str">
        <f t="shared" si="169"/>
        <v>LPB YSC 2022</v>
      </c>
      <c r="D2121" s="3" t="s">
        <v>4040</v>
      </c>
      <c r="E2121" s="3" t="s">
        <v>4278</v>
      </c>
      <c r="F2121" s="3" t="s">
        <v>4279</v>
      </c>
      <c r="G2121" s="3">
        <v>2.0</v>
      </c>
      <c r="H2121" s="3" t="s">
        <v>19</v>
      </c>
      <c r="I2121" s="7" t="s">
        <v>19</v>
      </c>
      <c r="J2121" s="8">
        <v>11.0</v>
      </c>
      <c r="K2121" s="8">
        <v>10.0</v>
      </c>
      <c r="L2121" s="5" t="s">
        <v>20</v>
      </c>
    </row>
    <row r="2122">
      <c r="A2122" s="2" t="s">
        <v>275</v>
      </c>
      <c r="B2122" s="2" t="s">
        <v>380</v>
      </c>
      <c r="C2122" s="3" t="str">
        <f t="shared" si="169"/>
        <v>LPB YSC 2022</v>
      </c>
      <c r="D2122" s="3" t="s">
        <v>4040</v>
      </c>
      <c r="E2122" s="3" t="s">
        <v>4280</v>
      </c>
      <c r="F2122" s="3" t="s">
        <v>4281</v>
      </c>
      <c r="G2122" s="3">
        <v>1.0</v>
      </c>
      <c r="H2122" s="3" t="s">
        <v>19</v>
      </c>
      <c r="I2122" s="6"/>
      <c r="J2122" s="8">
        <v>10.0</v>
      </c>
      <c r="K2122" s="6"/>
      <c r="L2122" s="5" t="s">
        <v>20</v>
      </c>
    </row>
    <row r="2123">
      <c r="A2123" s="2" t="s">
        <v>275</v>
      </c>
      <c r="B2123" s="2" t="s">
        <v>380</v>
      </c>
      <c r="C2123" s="3" t="str">
        <f t="shared" si="169"/>
        <v>LPB YSC 2022</v>
      </c>
      <c r="D2123" s="3" t="s">
        <v>4040</v>
      </c>
      <c r="E2123" s="3" t="s">
        <v>4282</v>
      </c>
      <c r="F2123" s="3" t="s">
        <v>4283</v>
      </c>
      <c r="G2123" s="3">
        <v>1.0</v>
      </c>
      <c r="H2123" s="3" t="s">
        <v>19</v>
      </c>
      <c r="I2123" s="6"/>
      <c r="J2123" s="8">
        <v>10.0</v>
      </c>
      <c r="K2123" s="6"/>
      <c r="L2123" s="5" t="s">
        <v>20</v>
      </c>
    </row>
    <row r="2124">
      <c r="A2124" s="2" t="s">
        <v>275</v>
      </c>
      <c r="B2124" s="2" t="s">
        <v>380</v>
      </c>
      <c r="C2124" s="3" t="str">
        <f t="shared" si="169"/>
        <v>LPB YSC 2022</v>
      </c>
      <c r="D2124" s="3" t="s">
        <v>4040</v>
      </c>
      <c r="E2124" s="3" t="s">
        <v>4284</v>
      </c>
      <c r="F2124" s="3" t="s">
        <v>4285</v>
      </c>
      <c r="G2124" s="3">
        <v>2.0</v>
      </c>
      <c r="H2124" s="3" t="s">
        <v>18</v>
      </c>
      <c r="I2124" s="7" t="s">
        <v>18</v>
      </c>
      <c r="J2124" s="8">
        <v>9.0</v>
      </c>
      <c r="K2124" s="8">
        <v>9.0</v>
      </c>
      <c r="L2124" s="5" t="s">
        <v>25</v>
      </c>
    </row>
    <row r="2125">
      <c r="A2125" s="2" t="s">
        <v>275</v>
      </c>
      <c r="B2125" s="2" t="s">
        <v>380</v>
      </c>
      <c r="C2125" s="3" t="str">
        <f t="shared" si="169"/>
        <v>LPB YSC 2022</v>
      </c>
      <c r="D2125" s="3" t="s">
        <v>4040</v>
      </c>
      <c r="E2125" s="3" t="s">
        <v>4286</v>
      </c>
      <c r="F2125" s="3" t="s">
        <v>4287</v>
      </c>
      <c r="G2125" s="3">
        <v>2.0</v>
      </c>
      <c r="H2125" s="3" t="s">
        <v>18</v>
      </c>
      <c r="I2125" s="7" t="s">
        <v>18</v>
      </c>
      <c r="J2125" s="8">
        <v>11.0</v>
      </c>
      <c r="K2125" s="8">
        <v>10.0</v>
      </c>
      <c r="L2125" s="5" t="s">
        <v>20</v>
      </c>
    </row>
    <row r="2126">
      <c r="A2126" s="2" t="s">
        <v>275</v>
      </c>
      <c r="B2126" s="2" t="s">
        <v>380</v>
      </c>
      <c r="C2126" s="3" t="str">
        <f t="shared" si="169"/>
        <v>LPB YSC 2022</v>
      </c>
      <c r="D2126" s="3" t="s">
        <v>4040</v>
      </c>
      <c r="E2126" s="3" t="s">
        <v>4288</v>
      </c>
      <c r="F2126" s="3" t="s">
        <v>4289</v>
      </c>
      <c r="G2126" s="3">
        <v>2.0</v>
      </c>
      <c r="H2126" s="3" t="s">
        <v>19</v>
      </c>
      <c r="I2126" s="7" t="s">
        <v>19</v>
      </c>
      <c r="J2126" s="8">
        <v>11.0</v>
      </c>
      <c r="K2126" s="8">
        <v>11.0</v>
      </c>
      <c r="L2126" s="5" t="s">
        <v>20</v>
      </c>
    </row>
    <row r="2127">
      <c r="A2127" s="2" t="s">
        <v>275</v>
      </c>
      <c r="B2127" s="2" t="s">
        <v>380</v>
      </c>
      <c r="C2127" s="3" t="str">
        <f t="shared" si="169"/>
        <v>LPB YSC 2022</v>
      </c>
      <c r="D2127" s="3" t="s">
        <v>4040</v>
      </c>
      <c r="E2127" s="3" t="s">
        <v>4290</v>
      </c>
      <c r="F2127" s="3" t="s">
        <v>4291</v>
      </c>
      <c r="G2127" s="3">
        <v>1.0</v>
      </c>
      <c r="H2127" s="3" t="s">
        <v>19</v>
      </c>
      <c r="I2127" s="6"/>
      <c r="J2127" s="8">
        <v>9.0</v>
      </c>
      <c r="K2127" s="6"/>
      <c r="L2127" s="5" t="s">
        <v>25</v>
      </c>
    </row>
    <row r="2128">
      <c r="A2128" s="2" t="s">
        <v>275</v>
      </c>
      <c r="B2128" s="2" t="s">
        <v>380</v>
      </c>
      <c r="C2128" s="3" t="str">
        <f t="shared" si="169"/>
        <v>LPB YSC 2022</v>
      </c>
      <c r="D2128" s="3" t="s">
        <v>4040</v>
      </c>
      <c r="E2128" s="3" t="s">
        <v>4292</v>
      </c>
      <c r="F2128" s="3" t="s">
        <v>4293</v>
      </c>
      <c r="G2128" s="3">
        <v>1.0</v>
      </c>
      <c r="H2128" s="3" t="s">
        <v>19</v>
      </c>
      <c r="I2128" s="6"/>
      <c r="J2128" s="8">
        <v>10.0</v>
      </c>
      <c r="K2128" s="6"/>
      <c r="L2128" s="5" t="s">
        <v>20</v>
      </c>
    </row>
    <row r="2129">
      <c r="A2129" s="2" t="s">
        <v>275</v>
      </c>
      <c r="B2129" s="2" t="s">
        <v>380</v>
      </c>
      <c r="C2129" s="3" t="str">
        <f t="shared" si="169"/>
        <v>LPB YSC 2022</v>
      </c>
      <c r="D2129" s="3" t="s">
        <v>4040</v>
      </c>
      <c r="E2129" s="3" t="s">
        <v>4294</v>
      </c>
      <c r="F2129" s="3" t="s">
        <v>4295</v>
      </c>
      <c r="G2129" s="3">
        <v>2.0</v>
      </c>
      <c r="H2129" s="3" t="s">
        <v>18</v>
      </c>
      <c r="I2129" s="7" t="s">
        <v>18</v>
      </c>
      <c r="J2129" s="8">
        <v>10.0</v>
      </c>
      <c r="K2129" s="8">
        <v>10.0</v>
      </c>
      <c r="L2129" s="5" t="s">
        <v>20</v>
      </c>
    </row>
    <row r="2130">
      <c r="A2130" s="2" t="s">
        <v>275</v>
      </c>
      <c r="B2130" s="2" t="s">
        <v>380</v>
      </c>
      <c r="C2130" s="3" t="str">
        <f t="shared" si="169"/>
        <v>LPB YSC 2022</v>
      </c>
      <c r="D2130" s="3" t="s">
        <v>4040</v>
      </c>
      <c r="E2130" s="3" t="s">
        <v>4296</v>
      </c>
      <c r="F2130" s="3" t="s">
        <v>4297</v>
      </c>
      <c r="G2130" s="3">
        <v>2.0</v>
      </c>
      <c r="H2130" s="3" t="s">
        <v>19</v>
      </c>
      <c r="I2130" s="7" t="s">
        <v>19</v>
      </c>
      <c r="J2130" s="8">
        <v>11.0</v>
      </c>
      <c r="K2130" s="8">
        <v>10.0</v>
      </c>
      <c r="L2130" s="5" t="s">
        <v>20</v>
      </c>
    </row>
    <row r="2131">
      <c r="A2131" s="2" t="s">
        <v>275</v>
      </c>
      <c r="B2131" s="2" t="s">
        <v>380</v>
      </c>
      <c r="C2131" s="3" t="str">
        <f t="shared" si="169"/>
        <v>LPB YSC 2022</v>
      </c>
      <c r="D2131" s="3" t="s">
        <v>4040</v>
      </c>
      <c r="E2131" s="3" t="s">
        <v>4298</v>
      </c>
      <c r="F2131" s="3" t="s">
        <v>4299</v>
      </c>
      <c r="G2131" s="3">
        <v>2.0</v>
      </c>
      <c r="H2131" s="3" t="s">
        <v>19</v>
      </c>
      <c r="I2131" s="7" t="s">
        <v>19</v>
      </c>
      <c r="J2131" s="8">
        <v>10.0</v>
      </c>
      <c r="K2131" s="8">
        <v>10.0</v>
      </c>
      <c r="L2131" s="5" t="s">
        <v>20</v>
      </c>
    </row>
    <row r="2132">
      <c r="A2132" s="2" t="s">
        <v>275</v>
      </c>
      <c r="B2132" s="2" t="s">
        <v>380</v>
      </c>
      <c r="C2132" s="3" t="str">
        <f t="shared" si="169"/>
        <v>LPB YSC 2022</v>
      </c>
      <c r="D2132" s="3" t="s">
        <v>4040</v>
      </c>
      <c r="E2132" s="3" t="s">
        <v>4300</v>
      </c>
      <c r="F2132" s="3" t="s">
        <v>4301</v>
      </c>
      <c r="G2132" s="3">
        <v>1.0</v>
      </c>
      <c r="H2132" s="3" t="s">
        <v>18</v>
      </c>
      <c r="I2132" s="2"/>
      <c r="J2132" s="8">
        <v>11.0</v>
      </c>
      <c r="K2132" s="6"/>
      <c r="L2132" s="5" t="s">
        <v>20</v>
      </c>
    </row>
    <row r="2133">
      <c r="A2133" s="2" t="s">
        <v>404</v>
      </c>
      <c r="B2133" s="2" t="s">
        <v>13</v>
      </c>
      <c r="C2133" s="3" t="str">
        <f t="shared" ref="C2133:C2137" si="170">UPPER("lpb aceh 2023")</f>
        <v>LPB ACEH 2023</v>
      </c>
      <c r="D2133" s="3" t="s">
        <v>4040</v>
      </c>
      <c r="E2133" s="3" t="s">
        <v>4302</v>
      </c>
      <c r="F2133" s="3" t="s">
        <v>4303</v>
      </c>
      <c r="G2133" s="3">
        <v>2.0</v>
      </c>
      <c r="H2133" s="3" t="s">
        <v>18</v>
      </c>
      <c r="I2133" s="3" t="s">
        <v>19</v>
      </c>
      <c r="J2133" s="8">
        <v>11.0</v>
      </c>
      <c r="K2133" s="3">
        <v>12.0</v>
      </c>
      <c r="L2133" s="5" t="s">
        <v>20</v>
      </c>
    </row>
    <row r="2134">
      <c r="A2134" s="2" t="s">
        <v>404</v>
      </c>
      <c r="B2134" s="2" t="s">
        <v>13</v>
      </c>
      <c r="C2134" s="3" t="str">
        <f t="shared" si="170"/>
        <v>LPB ACEH 2023</v>
      </c>
      <c r="D2134" s="3" t="s">
        <v>4040</v>
      </c>
      <c r="E2134" s="3" t="s">
        <v>4304</v>
      </c>
      <c r="F2134" s="3" t="s">
        <v>4305</v>
      </c>
      <c r="G2134" s="3">
        <v>2.0</v>
      </c>
      <c r="H2134" s="3" t="s">
        <v>18</v>
      </c>
      <c r="I2134" s="3" t="s">
        <v>18</v>
      </c>
      <c r="J2134" s="8">
        <v>10.0</v>
      </c>
      <c r="K2134" s="3">
        <v>11.0</v>
      </c>
      <c r="L2134" s="5" t="s">
        <v>20</v>
      </c>
    </row>
    <row r="2135">
      <c r="A2135" s="2" t="s">
        <v>404</v>
      </c>
      <c r="B2135" s="2" t="s">
        <v>13</v>
      </c>
      <c r="C2135" s="3" t="str">
        <f t="shared" si="170"/>
        <v>LPB ACEH 2023</v>
      </c>
      <c r="D2135" s="3" t="s">
        <v>4040</v>
      </c>
      <c r="E2135" s="3" t="s">
        <v>4306</v>
      </c>
      <c r="F2135" s="3" t="s">
        <v>4307</v>
      </c>
      <c r="G2135" s="3">
        <v>2.0</v>
      </c>
      <c r="H2135" s="3" t="s">
        <v>19</v>
      </c>
      <c r="I2135" s="3" t="s">
        <v>18</v>
      </c>
      <c r="J2135" s="8">
        <v>10.0</v>
      </c>
      <c r="K2135" s="3">
        <v>11.0</v>
      </c>
      <c r="L2135" s="5" t="s">
        <v>20</v>
      </c>
    </row>
    <row r="2136">
      <c r="A2136" s="2" t="s">
        <v>404</v>
      </c>
      <c r="B2136" s="2" t="s">
        <v>13</v>
      </c>
      <c r="C2136" s="3" t="str">
        <f t="shared" si="170"/>
        <v>LPB ACEH 2023</v>
      </c>
      <c r="D2136" s="3" t="s">
        <v>4040</v>
      </c>
      <c r="E2136" s="3" t="s">
        <v>4308</v>
      </c>
      <c r="F2136" s="3" t="s">
        <v>4309</v>
      </c>
      <c r="G2136" s="3">
        <v>2.0</v>
      </c>
      <c r="H2136" s="3" t="s">
        <v>18</v>
      </c>
      <c r="I2136" s="3" t="s">
        <v>18</v>
      </c>
      <c r="J2136" s="8">
        <v>11.0</v>
      </c>
      <c r="K2136" s="3">
        <v>12.0</v>
      </c>
      <c r="L2136" s="5" t="s">
        <v>20</v>
      </c>
    </row>
    <row r="2137">
      <c r="A2137" s="2" t="s">
        <v>404</v>
      </c>
      <c r="B2137" s="2" t="s">
        <v>13</v>
      </c>
      <c r="C2137" s="3" t="str">
        <f t="shared" si="170"/>
        <v>LPB ACEH 2023</v>
      </c>
      <c r="D2137" s="3" t="s">
        <v>4040</v>
      </c>
      <c r="E2137" s="3" t="s">
        <v>4310</v>
      </c>
      <c r="F2137" s="3" t="s">
        <v>4311</v>
      </c>
      <c r="G2137" s="3">
        <v>2.0</v>
      </c>
      <c r="H2137" s="3" t="s">
        <v>18</v>
      </c>
      <c r="I2137" s="3" t="s">
        <v>19</v>
      </c>
      <c r="J2137" s="8">
        <v>11.0</v>
      </c>
      <c r="K2137" s="3">
        <v>12.0</v>
      </c>
      <c r="L2137" s="5" t="s">
        <v>20</v>
      </c>
    </row>
    <row r="2138">
      <c r="A2138" s="2" t="s">
        <v>404</v>
      </c>
      <c r="B2138" s="9" t="s">
        <v>413</v>
      </c>
      <c r="C2138" s="3" t="str">
        <f t="shared" ref="C2138:C2156" si="171">UPPER("lpb jawa tengah 2023")</f>
        <v>LPB JAWA TENGAH 2023</v>
      </c>
      <c r="D2138" s="3" t="s">
        <v>4040</v>
      </c>
      <c r="E2138" s="3" t="s">
        <v>4312</v>
      </c>
      <c r="F2138" s="3" t="s">
        <v>4313</v>
      </c>
      <c r="G2138" s="3">
        <v>2.0</v>
      </c>
      <c r="H2138" s="3" t="s">
        <v>18</v>
      </c>
      <c r="I2138" s="3" t="s">
        <v>18</v>
      </c>
      <c r="J2138" s="8">
        <v>11.0</v>
      </c>
      <c r="K2138" s="3">
        <v>12.0</v>
      </c>
      <c r="L2138" s="5" t="s">
        <v>20</v>
      </c>
    </row>
    <row r="2139">
      <c r="A2139" s="2" t="s">
        <v>404</v>
      </c>
      <c r="B2139" s="9" t="s">
        <v>413</v>
      </c>
      <c r="C2139" s="3" t="str">
        <f t="shared" si="171"/>
        <v>LPB JAWA TENGAH 2023</v>
      </c>
      <c r="D2139" s="3" t="s">
        <v>4040</v>
      </c>
      <c r="E2139" s="3" t="s">
        <v>4314</v>
      </c>
      <c r="F2139" s="3" t="s">
        <v>4315</v>
      </c>
      <c r="G2139" s="3">
        <v>1.0</v>
      </c>
      <c r="H2139" s="3" t="s">
        <v>18</v>
      </c>
      <c r="I2139" s="2"/>
      <c r="J2139" s="8">
        <v>8.0</v>
      </c>
      <c r="K2139" s="2"/>
      <c r="L2139" s="5" t="s">
        <v>25</v>
      </c>
    </row>
    <row r="2140">
      <c r="A2140" s="2" t="s">
        <v>404</v>
      </c>
      <c r="B2140" s="9" t="s">
        <v>413</v>
      </c>
      <c r="C2140" s="3" t="str">
        <f t="shared" si="171"/>
        <v>LPB JAWA TENGAH 2023</v>
      </c>
      <c r="D2140" s="3" t="s">
        <v>4040</v>
      </c>
      <c r="E2140" s="3" t="s">
        <v>4316</v>
      </c>
      <c r="F2140" s="3" t="s">
        <v>4317</v>
      </c>
      <c r="G2140" s="3">
        <v>2.0</v>
      </c>
      <c r="H2140" s="3" t="s">
        <v>18</v>
      </c>
      <c r="I2140" s="3" t="s">
        <v>18</v>
      </c>
      <c r="J2140" s="8">
        <v>7.0</v>
      </c>
      <c r="K2140" s="3">
        <v>8.0</v>
      </c>
      <c r="L2140" s="5" t="s">
        <v>25</v>
      </c>
    </row>
    <row r="2141">
      <c r="A2141" s="2" t="s">
        <v>404</v>
      </c>
      <c r="B2141" s="9" t="s">
        <v>413</v>
      </c>
      <c r="C2141" s="3" t="str">
        <f t="shared" si="171"/>
        <v>LPB JAWA TENGAH 2023</v>
      </c>
      <c r="D2141" s="3" t="s">
        <v>4040</v>
      </c>
      <c r="E2141" s="3" t="s">
        <v>4318</v>
      </c>
      <c r="F2141" s="3" t="s">
        <v>4319</v>
      </c>
      <c r="G2141" s="3">
        <v>2.0</v>
      </c>
      <c r="H2141" s="3" t="s">
        <v>19</v>
      </c>
      <c r="I2141" s="3" t="s">
        <v>18</v>
      </c>
      <c r="J2141" s="8">
        <v>7.0</v>
      </c>
      <c r="K2141" s="3">
        <v>8.0</v>
      </c>
      <c r="L2141" s="5" t="s">
        <v>25</v>
      </c>
    </row>
    <row r="2142">
      <c r="A2142" s="2" t="s">
        <v>404</v>
      </c>
      <c r="B2142" s="9" t="s">
        <v>413</v>
      </c>
      <c r="C2142" s="3" t="str">
        <f t="shared" si="171"/>
        <v>LPB JAWA TENGAH 2023</v>
      </c>
      <c r="D2142" s="3" t="s">
        <v>4040</v>
      </c>
      <c r="E2142" s="3" t="s">
        <v>4320</v>
      </c>
      <c r="F2142" s="3" t="s">
        <v>4321</v>
      </c>
      <c r="G2142" s="3">
        <v>2.0</v>
      </c>
      <c r="H2142" s="3" t="s">
        <v>18</v>
      </c>
      <c r="I2142" s="3" t="s">
        <v>18</v>
      </c>
      <c r="J2142" s="8">
        <v>10.0</v>
      </c>
      <c r="K2142" s="3">
        <v>12.0</v>
      </c>
      <c r="L2142" s="5" t="s">
        <v>20</v>
      </c>
    </row>
    <row r="2143">
      <c r="A2143" s="2" t="s">
        <v>404</v>
      </c>
      <c r="B2143" s="9" t="s">
        <v>413</v>
      </c>
      <c r="C2143" s="3" t="str">
        <f t="shared" si="171"/>
        <v>LPB JAWA TENGAH 2023</v>
      </c>
      <c r="D2143" s="3" t="s">
        <v>4040</v>
      </c>
      <c r="E2143" s="3" t="s">
        <v>4322</v>
      </c>
      <c r="F2143" s="3" t="s">
        <v>4323</v>
      </c>
      <c r="G2143" s="3">
        <v>2.0</v>
      </c>
      <c r="H2143" s="3" t="s">
        <v>18</v>
      </c>
      <c r="I2143" s="3" t="s">
        <v>18</v>
      </c>
      <c r="J2143" s="8">
        <v>11.0</v>
      </c>
      <c r="K2143" s="3">
        <v>12.0</v>
      </c>
      <c r="L2143" s="5" t="s">
        <v>20</v>
      </c>
    </row>
    <row r="2144">
      <c r="A2144" s="2" t="s">
        <v>404</v>
      </c>
      <c r="B2144" s="9" t="s">
        <v>413</v>
      </c>
      <c r="C2144" s="3" t="str">
        <f t="shared" si="171"/>
        <v>LPB JAWA TENGAH 2023</v>
      </c>
      <c r="D2144" s="3" t="s">
        <v>4040</v>
      </c>
      <c r="E2144" s="3" t="s">
        <v>4324</v>
      </c>
      <c r="F2144" s="3" t="s">
        <v>4325</v>
      </c>
      <c r="G2144" s="3">
        <v>2.0</v>
      </c>
      <c r="H2144" s="3" t="s">
        <v>18</v>
      </c>
      <c r="I2144" s="3" t="s">
        <v>18</v>
      </c>
      <c r="J2144" s="8">
        <v>10.0</v>
      </c>
      <c r="K2144" s="3">
        <v>11.0</v>
      </c>
      <c r="L2144" s="5" t="s">
        <v>20</v>
      </c>
    </row>
    <row r="2145">
      <c r="A2145" s="2" t="s">
        <v>404</v>
      </c>
      <c r="B2145" s="9" t="s">
        <v>413</v>
      </c>
      <c r="C2145" s="3" t="str">
        <f t="shared" si="171"/>
        <v>LPB JAWA TENGAH 2023</v>
      </c>
      <c r="D2145" s="3" t="s">
        <v>4040</v>
      </c>
      <c r="E2145" s="3" t="s">
        <v>4326</v>
      </c>
      <c r="F2145" s="3" t="s">
        <v>4327</v>
      </c>
      <c r="G2145" s="3">
        <v>2.0</v>
      </c>
      <c r="H2145" s="3" t="s">
        <v>18</v>
      </c>
      <c r="I2145" s="3" t="s">
        <v>18</v>
      </c>
      <c r="J2145" s="8">
        <v>10.0</v>
      </c>
      <c r="K2145" s="3">
        <v>11.0</v>
      </c>
      <c r="L2145" s="5" t="s">
        <v>20</v>
      </c>
    </row>
    <row r="2146">
      <c r="A2146" s="2" t="s">
        <v>404</v>
      </c>
      <c r="B2146" s="9" t="s">
        <v>413</v>
      </c>
      <c r="C2146" s="3" t="str">
        <f t="shared" si="171"/>
        <v>LPB JAWA TENGAH 2023</v>
      </c>
      <c r="D2146" s="3" t="s">
        <v>4040</v>
      </c>
      <c r="E2146" s="3" t="s">
        <v>4328</v>
      </c>
      <c r="F2146" s="3" t="s">
        <v>4329</v>
      </c>
      <c r="G2146" s="3">
        <v>2.0</v>
      </c>
      <c r="H2146" s="3" t="s">
        <v>18</v>
      </c>
      <c r="I2146" s="3" t="s">
        <v>18</v>
      </c>
      <c r="J2146" s="8">
        <v>8.0</v>
      </c>
      <c r="K2146" s="3">
        <v>9.0</v>
      </c>
      <c r="L2146" s="5" t="s">
        <v>25</v>
      </c>
    </row>
    <row r="2147">
      <c r="A2147" s="2" t="s">
        <v>404</v>
      </c>
      <c r="B2147" s="9" t="s">
        <v>413</v>
      </c>
      <c r="C2147" s="3" t="str">
        <f t="shared" si="171"/>
        <v>LPB JAWA TENGAH 2023</v>
      </c>
      <c r="D2147" s="3" t="s">
        <v>4040</v>
      </c>
      <c r="E2147" s="3" t="s">
        <v>4330</v>
      </c>
      <c r="F2147" s="3" t="s">
        <v>4331</v>
      </c>
      <c r="G2147" s="3">
        <v>2.0</v>
      </c>
      <c r="H2147" s="3" t="s">
        <v>19</v>
      </c>
      <c r="I2147" s="3" t="s">
        <v>18</v>
      </c>
      <c r="J2147" s="8">
        <v>10.0</v>
      </c>
      <c r="K2147" s="3">
        <v>11.0</v>
      </c>
      <c r="L2147" s="5" t="s">
        <v>20</v>
      </c>
    </row>
    <row r="2148">
      <c r="A2148" s="2" t="s">
        <v>404</v>
      </c>
      <c r="B2148" s="9" t="s">
        <v>413</v>
      </c>
      <c r="C2148" s="3" t="str">
        <f t="shared" si="171"/>
        <v>LPB JAWA TENGAH 2023</v>
      </c>
      <c r="D2148" s="3" t="s">
        <v>4040</v>
      </c>
      <c r="E2148" s="3" t="s">
        <v>4332</v>
      </c>
      <c r="F2148" s="3" t="s">
        <v>4333</v>
      </c>
      <c r="G2148" s="3">
        <v>1.0</v>
      </c>
      <c r="H2148" s="3" t="s">
        <v>18</v>
      </c>
      <c r="I2148" s="2"/>
      <c r="J2148" s="8">
        <v>10.0</v>
      </c>
      <c r="K2148" s="2"/>
      <c r="L2148" s="5" t="s">
        <v>20</v>
      </c>
    </row>
    <row r="2149">
      <c r="A2149" s="2" t="s">
        <v>404</v>
      </c>
      <c r="B2149" s="9" t="s">
        <v>413</v>
      </c>
      <c r="C2149" s="3" t="str">
        <f t="shared" si="171"/>
        <v>LPB JAWA TENGAH 2023</v>
      </c>
      <c r="D2149" s="3" t="s">
        <v>4040</v>
      </c>
      <c r="E2149" s="3" t="s">
        <v>4334</v>
      </c>
      <c r="F2149" s="3" t="s">
        <v>4335</v>
      </c>
      <c r="G2149" s="3">
        <v>2.0</v>
      </c>
      <c r="H2149" s="3" t="s">
        <v>19</v>
      </c>
      <c r="I2149" s="3" t="s">
        <v>19</v>
      </c>
      <c r="J2149" s="8">
        <v>10.0</v>
      </c>
      <c r="K2149" s="3">
        <v>10.0</v>
      </c>
      <c r="L2149" s="5" t="s">
        <v>20</v>
      </c>
    </row>
    <row r="2150">
      <c r="A2150" s="2" t="s">
        <v>404</v>
      </c>
      <c r="B2150" s="9" t="s">
        <v>413</v>
      </c>
      <c r="C2150" s="3" t="str">
        <f t="shared" si="171"/>
        <v>LPB JAWA TENGAH 2023</v>
      </c>
      <c r="D2150" s="3" t="s">
        <v>4040</v>
      </c>
      <c r="E2150" s="3" t="s">
        <v>4336</v>
      </c>
      <c r="F2150" s="3" t="s">
        <v>4337</v>
      </c>
      <c r="G2150" s="3">
        <v>2.0</v>
      </c>
      <c r="H2150" s="3" t="s">
        <v>18</v>
      </c>
      <c r="I2150" s="3" t="s">
        <v>18</v>
      </c>
      <c r="J2150" s="8">
        <v>11.0</v>
      </c>
      <c r="K2150" s="3">
        <v>12.0</v>
      </c>
      <c r="L2150" s="5" t="s">
        <v>20</v>
      </c>
    </row>
    <row r="2151">
      <c r="A2151" s="2" t="s">
        <v>404</v>
      </c>
      <c r="B2151" s="9" t="s">
        <v>413</v>
      </c>
      <c r="C2151" s="3" t="str">
        <f t="shared" si="171"/>
        <v>LPB JAWA TENGAH 2023</v>
      </c>
      <c r="D2151" s="3" t="s">
        <v>4040</v>
      </c>
      <c r="E2151" s="3" t="s">
        <v>4338</v>
      </c>
      <c r="F2151" s="3" t="s">
        <v>4339</v>
      </c>
      <c r="G2151" s="3">
        <v>2.0</v>
      </c>
      <c r="H2151" s="3" t="s">
        <v>18</v>
      </c>
      <c r="I2151" s="3" t="s">
        <v>19</v>
      </c>
      <c r="J2151" s="8">
        <v>10.0</v>
      </c>
      <c r="K2151" s="3">
        <v>10.0</v>
      </c>
      <c r="L2151" s="5" t="s">
        <v>20</v>
      </c>
    </row>
    <row r="2152">
      <c r="A2152" s="2" t="s">
        <v>404</v>
      </c>
      <c r="B2152" s="9" t="s">
        <v>413</v>
      </c>
      <c r="C2152" s="3" t="str">
        <f t="shared" si="171"/>
        <v>LPB JAWA TENGAH 2023</v>
      </c>
      <c r="D2152" s="3" t="s">
        <v>4040</v>
      </c>
      <c r="E2152" s="3" t="s">
        <v>4340</v>
      </c>
      <c r="F2152" s="3" t="s">
        <v>4341</v>
      </c>
      <c r="G2152" s="3">
        <v>1.0</v>
      </c>
      <c r="H2152" s="3" t="s">
        <v>18</v>
      </c>
      <c r="I2152" s="2"/>
      <c r="J2152" s="8">
        <v>10.0</v>
      </c>
      <c r="K2152" s="2"/>
      <c r="L2152" s="5" t="s">
        <v>20</v>
      </c>
    </row>
    <row r="2153">
      <c r="A2153" s="2" t="s">
        <v>404</v>
      </c>
      <c r="B2153" s="9" t="s">
        <v>413</v>
      </c>
      <c r="C2153" s="3" t="str">
        <f t="shared" si="171"/>
        <v>LPB JAWA TENGAH 2023</v>
      </c>
      <c r="D2153" s="3" t="s">
        <v>4040</v>
      </c>
      <c r="E2153" s="3" t="s">
        <v>4342</v>
      </c>
      <c r="F2153" s="3" t="s">
        <v>4343</v>
      </c>
      <c r="G2153" s="3">
        <v>2.0</v>
      </c>
      <c r="H2153" s="3" t="s">
        <v>18</v>
      </c>
      <c r="I2153" s="3" t="s">
        <v>18</v>
      </c>
      <c r="J2153" s="8">
        <v>10.0</v>
      </c>
      <c r="K2153" s="3">
        <v>11.0</v>
      </c>
      <c r="L2153" s="5" t="s">
        <v>20</v>
      </c>
    </row>
    <row r="2154">
      <c r="A2154" s="2" t="s">
        <v>404</v>
      </c>
      <c r="B2154" s="9" t="s">
        <v>413</v>
      </c>
      <c r="C2154" s="3" t="str">
        <f t="shared" si="171"/>
        <v>LPB JAWA TENGAH 2023</v>
      </c>
      <c r="D2154" s="3" t="s">
        <v>4040</v>
      </c>
      <c r="E2154" s="3" t="s">
        <v>4344</v>
      </c>
      <c r="F2154" s="3" t="s">
        <v>4345</v>
      </c>
      <c r="G2154" s="3">
        <v>2.0</v>
      </c>
      <c r="H2154" s="3" t="s">
        <v>19</v>
      </c>
      <c r="I2154" s="3" t="s">
        <v>18</v>
      </c>
      <c r="J2154" s="8">
        <v>11.0</v>
      </c>
      <c r="K2154" s="3">
        <v>12.0</v>
      </c>
      <c r="L2154" s="5" t="s">
        <v>20</v>
      </c>
    </row>
    <row r="2155">
      <c r="A2155" s="2" t="s">
        <v>404</v>
      </c>
      <c r="B2155" s="9" t="s">
        <v>413</v>
      </c>
      <c r="C2155" s="3" t="str">
        <f t="shared" si="171"/>
        <v>LPB JAWA TENGAH 2023</v>
      </c>
      <c r="D2155" s="3" t="s">
        <v>4040</v>
      </c>
      <c r="E2155" s="3" t="s">
        <v>4346</v>
      </c>
      <c r="F2155" s="3" t="s">
        <v>4347</v>
      </c>
      <c r="G2155" s="3">
        <v>2.0</v>
      </c>
      <c r="H2155" s="3" t="s">
        <v>18</v>
      </c>
      <c r="I2155" s="3" t="s">
        <v>18</v>
      </c>
      <c r="J2155" s="8">
        <v>10.0</v>
      </c>
      <c r="K2155" s="3">
        <v>11.0</v>
      </c>
      <c r="L2155" s="5" t="s">
        <v>20</v>
      </c>
    </row>
    <row r="2156">
      <c r="A2156" s="2" t="s">
        <v>404</v>
      </c>
      <c r="B2156" s="9" t="s">
        <v>413</v>
      </c>
      <c r="C2156" s="3" t="str">
        <f t="shared" si="171"/>
        <v>LPB JAWA TENGAH 2023</v>
      </c>
      <c r="D2156" s="3" t="s">
        <v>4040</v>
      </c>
      <c r="E2156" s="3" t="s">
        <v>4348</v>
      </c>
      <c r="F2156" s="3" t="s">
        <v>4349</v>
      </c>
      <c r="G2156" s="3">
        <v>2.0</v>
      </c>
      <c r="H2156" s="3" t="s">
        <v>18</v>
      </c>
      <c r="I2156" s="3" t="s">
        <v>18</v>
      </c>
      <c r="J2156" s="8">
        <v>11.0</v>
      </c>
      <c r="K2156" s="3">
        <v>12.0</v>
      </c>
      <c r="L2156" s="5" t="s">
        <v>20</v>
      </c>
    </row>
    <row r="2157">
      <c r="A2157" s="2" t="s">
        <v>404</v>
      </c>
      <c r="B2157" s="2" t="s">
        <v>178</v>
      </c>
      <c r="C2157" s="3" t="str">
        <f t="shared" ref="C2157:C2162" si="172">UPPER("lpb sumsel 2023")</f>
        <v>LPB SUMSEL 2023</v>
      </c>
      <c r="D2157" s="3" t="s">
        <v>4040</v>
      </c>
      <c r="E2157" s="3" t="s">
        <v>4350</v>
      </c>
      <c r="F2157" s="3" t="s">
        <v>4351</v>
      </c>
      <c r="G2157" s="3">
        <v>1.0</v>
      </c>
      <c r="H2157" s="3" t="s">
        <v>18</v>
      </c>
      <c r="I2157" s="2"/>
      <c r="J2157" s="8">
        <v>7.0</v>
      </c>
      <c r="K2157" s="2"/>
      <c r="L2157" s="5" t="s">
        <v>25</v>
      </c>
    </row>
    <row r="2158">
      <c r="A2158" s="2" t="s">
        <v>404</v>
      </c>
      <c r="B2158" s="2" t="s">
        <v>178</v>
      </c>
      <c r="C2158" s="3" t="str">
        <f t="shared" si="172"/>
        <v>LPB SUMSEL 2023</v>
      </c>
      <c r="D2158" s="3" t="s">
        <v>4040</v>
      </c>
      <c r="E2158" s="3" t="s">
        <v>4352</v>
      </c>
      <c r="F2158" s="3" t="s">
        <v>4353</v>
      </c>
      <c r="G2158" s="3">
        <v>1.0</v>
      </c>
      <c r="H2158" s="3" t="s">
        <v>18</v>
      </c>
      <c r="I2158" s="2"/>
      <c r="J2158" s="8">
        <v>7.0</v>
      </c>
      <c r="K2158" s="2"/>
      <c r="L2158" s="5" t="s">
        <v>25</v>
      </c>
    </row>
    <row r="2159">
      <c r="A2159" s="2" t="s">
        <v>404</v>
      </c>
      <c r="B2159" s="2" t="s">
        <v>178</v>
      </c>
      <c r="C2159" s="3" t="str">
        <f t="shared" si="172"/>
        <v>LPB SUMSEL 2023</v>
      </c>
      <c r="D2159" s="3" t="s">
        <v>4040</v>
      </c>
      <c r="E2159" s="3" t="s">
        <v>4354</v>
      </c>
      <c r="F2159" s="3" t="s">
        <v>4355</v>
      </c>
      <c r="G2159" s="3">
        <v>1.0</v>
      </c>
      <c r="H2159" s="3" t="s">
        <v>19</v>
      </c>
      <c r="I2159" s="2"/>
      <c r="J2159" s="8">
        <v>10.0</v>
      </c>
      <c r="K2159" s="2"/>
      <c r="L2159" s="5" t="s">
        <v>20</v>
      </c>
    </row>
    <row r="2160">
      <c r="A2160" s="2" t="s">
        <v>404</v>
      </c>
      <c r="B2160" s="2" t="s">
        <v>178</v>
      </c>
      <c r="C2160" s="3" t="str">
        <f t="shared" si="172"/>
        <v>LPB SUMSEL 2023</v>
      </c>
      <c r="D2160" s="3" t="s">
        <v>4040</v>
      </c>
      <c r="E2160" s="3" t="s">
        <v>4356</v>
      </c>
      <c r="F2160" s="3" t="s">
        <v>4357</v>
      </c>
      <c r="G2160" s="3">
        <v>2.0</v>
      </c>
      <c r="H2160" s="3" t="s">
        <v>18</v>
      </c>
      <c r="I2160" s="3" t="s">
        <v>18</v>
      </c>
      <c r="J2160" s="8">
        <v>11.0</v>
      </c>
      <c r="K2160" s="3">
        <v>12.0</v>
      </c>
      <c r="L2160" s="5" t="s">
        <v>20</v>
      </c>
    </row>
    <row r="2161">
      <c r="A2161" s="2" t="s">
        <v>404</v>
      </c>
      <c r="B2161" s="2" t="s">
        <v>178</v>
      </c>
      <c r="C2161" s="3" t="str">
        <f t="shared" si="172"/>
        <v>LPB SUMSEL 2023</v>
      </c>
      <c r="D2161" s="3" t="s">
        <v>4040</v>
      </c>
      <c r="E2161" s="3" t="s">
        <v>4358</v>
      </c>
      <c r="F2161" s="3" t="s">
        <v>4359</v>
      </c>
      <c r="G2161" s="3">
        <v>2.0</v>
      </c>
      <c r="H2161" s="3" t="s">
        <v>18</v>
      </c>
      <c r="I2161" s="3" t="s">
        <v>18</v>
      </c>
      <c r="J2161" s="8">
        <v>11.0</v>
      </c>
      <c r="K2161" s="3">
        <v>12.0</v>
      </c>
      <c r="L2161" s="5" t="s">
        <v>20</v>
      </c>
    </row>
    <row r="2162">
      <c r="A2162" s="2" t="s">
        <v>404</v>
      </c>
      <c r="B2162" s="2" t="s">
        <v>178</v>
      </c>
      <c r="C2162" s="3" t="str">
        <f t="shared" si="172"/>
        <v>LPB SUMSEL 2023</v>
      </c>
      <c r="D2162" s="3" t="s">
        <v>4040</v>
      </c>
      <c r="E2162" s="3" t="s">
        <v>4360</v>
      </c>
      <c r="F2162" s="3" t="s">
        <v>4361</v>
      </c>
      <c r="G2162" s="3">
        <v>1.0</v>
      </c>
      <c r="H2162" s="3" t="s">
        <v>18</v>
      </c>
      <c r="I2162" s="2"/>
      <c r="J2162" s="8">
        <v>10.0</v>
      </c>
      <c r="K2162" s="2"/>
      <c r="L2162" s="5" t="s">
        <v>20</v>
      </c>
    </row>
    <row r="2163">
      <c r="A2163" s="2" t="s">
        <v>404</v>
      </c>
      <c r="B2163" s="2" t="s">
        <v>78</v>
      </c>
      <c r="C2163" s="3" t="str">
        <f t="shared" ref="C2163:C2166" si="173">UPPER("lpb dki 2023")</f>
        <v>LPB DKI 2023</v>
      </c>
      <c r="D2163" s="3" t="s">
        <v>4040</v>
      </c>
      <c r="E2163" s="3" t="s">
        <v>4362</v>
      </c>
      <c r="F2163" s="3" t="s">
        <v>4363</v>
      </c>
      <c r="G2163" s="3">
        <v>2.0</v>
      </c>
      <c r="H2163" s="3" t="s">
        <v>19</v>
      </c>
      <c r="I2163" s="3" t="s">
        <v>19</v>
      </c>
      <c r="J2163" s="8">
        <v>10.0</v>
      </c>
      <c r="K2163" s="3">
        <v>11.0</v>
      </c>
      <c r="L2163" s="5" t="s">
        <v>20</v>
      </c>
    </row>
    <row r="2164">
      <c r="A2164" s="2" t="s">
        <v>404</v>
      </c>
      <c r="B2164" s="2" t="s">
        <v>78</v>
      </c>
      <c r="C2164" s="3" t="str">
        <f t="shared" si="173"/>
        <v>LPB DKI 2023</v>
      </c>
      <c r="D2164" s="3" t="s">
        <v>4040</v>
      </c>
      <c r="E2164" s="3" t="s">
        <v>4364</v>
      </c>
      <c r="F2164" s="3" t="s">
        <v>4365</v>
      </c>
      <c r="G2164" s="3">
        <v>1.0</v>
      </c>
      <c r="H2164" s="3" t="s">
        <v>18</v>
      </c>
      <c r="I2164" s="2"/>
      <c r="J2164" s="8">
        <v>11.0</v>
      </c>
      <c r="K2164" s="2"/>
      <c r="L2164" s="5" t="s">
        <v>20</v>
      </c>
    </row>
    <row r="2165">
      <c r="A2165" s="2" t="s">
        <v>404</v>
      </c>
      <c r="B2165" s="2" t="s">
        <v>78</v>
      </c>
      <c r="C2165" s="3" t="str">
        <f t="shared" si="173"/>
        <v>LPB DKI 2023</v>
      </c>
      <c r="D2165" s="3" t="s">
        <v>4040</v>
      </c>
      <c r="E2165" s="3" t="s">
        <v>4366</v>
      </c>
      <c r="F2165" s="3" t="s">
        <v>4367</v>
      </c>
      <c r="G2165" s="3">
        <v>2.0</v>
      </c>
      <c r="H2165" s="3" t="s">
        <v>18</v>
      </c>
      <c r="I2165" s="3" t="s">
        <v>18</v>
      </c>
      <c r="J2165" s="8">
        <v>7.0</v>
      </c>
      <c r="K2165" s="3">
        <v>8.0</v>
      </c>
      <c r="L2165" s="5" t="s">
        <v>25</v>
      </c>
    </row>
    <row r="2166">
      <c r="A2166" s="2" t="s">
        <v>404</v>
      </c>
      <c r="B2166" s="2" t="s">
        <v>78</v>
      </c>
      <c r="C2166" s="3" t="str">
        <f t="shared" si="173"/>
        <v>LPB DKI 2023</v>
      </c>
      <c r="D2166" s="3" t="s">
        <v>4040</v>
      </c>
      <c r="E2166" s="3" t="s">
        <v>4368</v>
      </c>
      <c r="F2166" s="3" t="s">
        <v>4369</v>
      </c>
      <c r="G2166" s="3">
        <v>2.0</v>
      </c>
      <c r="H2166" s="3" t="s">
        <v>19</v>
      </c>
      <c r="I2166" s="3" t="s">
        <v>18</v>
      </c>
      <c r="J2166" s="8">
        <v>7.0</v>
      </c>
      <c r="K2166" s="3">
        <v>8.0</v>
      </c>
      <c r="L2166" s="5" t="s">
        <v>25</v>
      </c>
    </row>
    <row r="2167">
      <c r="A2167" s="2" t="s">
        <v>404</v>
      </c>
      <c r="B2167" s="2" t="s">
        <v>68</v>
      </c>
      <c r="C2167" s="3" t="str">
        <f t="shared" ref="C2167:C2169" si="174">UPPER("lpb diy 2023")</f>
        <v>LPB DIY 2023</v>
      </c>
      <c r="D2167" s="3" t="s">
        <v>4040</v>
      </c>
      <c r="E2167" s="3" t="s">
        <v>4370</v>
      </c>
      <c r="F2167" s="3" t="s">
        <v>4371</v>
      </c>
      <c r="G2167" s="3">
        <v>2.0</v>
      </c>
      <c r="H2167" s="3" t="s">
        <v>19</v>
      </c>
      <c r="I2167" s="3" t="s">
        <v>19</v>
      </c>
      <c r="J2167" s="8">
        <v>10.0</v>
      </c>
      <c r="K2167" s="3">
        <v>11.0</v>
      </c>
      <c r="L2167" s="5" t="s">
        <v>20</v>
      </c>
    </row>
    <row r="2168">
      <c r="A2168" s="2" t="s">
        <v>404</v>
      </c>
      <c r="B2168" s="2" t="s">
        <v>68</v>
      </c>
      <c r="C2168" s="3" t="str">
        <f t="shared" si="174"/>
        <v>LPB DIY 2023</v>
      </c>
      <c r="D2168" s="3" t="s">
        <v>4040</v>
      </c>
      <c r="E2168" s="3" t="s">
        <v>4372</v>
      </c>
      <c r="F2168" s="3" t="s">
        <v>4373</v>
      </c>
      <c r="G2168" s="3">
        <v>2.0</v>
      </c>
      <c r="H2168" s="3" t="s">
        <v>18</v>
      </c>
      <c r="I2168" s="3" t="s">
        <v>18</v>
      </c>
      <c r="J2168" s="8">
        <v>11.0</v>
      </c>
      <c r="K2168" s="3">
        <v>12.0</v>
      </c>
      <c r="L2168" s="5" t="s">
        <v>20</v>
      </c>
    </row>
    <row r="2169">
      <c r="A2169" s="2" t="s">
        <v>404</v>
      </c>
      <c r="B2169" s="2" t="s">
        <v>68</v>
      </c>
      <c r="C2169" s="3" t="str">
        <f t="shared" si="174"/>
        <v>LPB DIY 2023</v>
      </c>
      <c r="D2169" s="3" t="s">
        <v>4040</v>
      </c>
      <c r="E2169" s="3" t="s">
        <v>4374</v>
      </c>
      <c r="F2169" s="3" t="s">
        <v>4375</v>
      </c>
      <c r="G2169" s="3">
        <v>1.0</v>
      </c>
      <c r="H2169" s="3" t="s">
        <v>19</v>
      </c>
      <c r="I2169" s="2"/>
      <c r="J2169" s="8">
        <v>11.0</v>
      </c>
      <c r="K2169" s="2"/>
      <c r="L2169" s="5" t="s">
        <v>20</v>
      </c>
    </row>
    <row r="2170">
      <c r="A2170" s="2" t="s">
        <v>404</v>
      </c>
      <c r="B2170" s="2" t="s">
        <v>162</v>
      </c>
      <c r="C2170" s="3" t="str">
        <f t="shared" ref="C2170:C2172" si="175">UPPER("lpb nusantara 2023")</f>
        <v>LPB NUSANTARA 2023</v>
      </c>
      <c r="D2170" s="3" t="s">
        <v>4040</v>
      </c>
      <c r="E2170" s="3" t="s">
        <v>4376</v>
      </c>
      <c r="F2170" s="3" t="s">
        <v>4377</v>
      </c>
      <c r="G2170" s="3">
        <v>2.0</v>
      </c>
      <c r="H2170" s="3" t="s">
        <v>18</v>
      </c>
      <c r="I2170" s="3" t="s">
        <v>18</v>
      </c>
      <c r="J2170" s="8">
        <v>9.0</v>
      </c>
      <c r="K2170" s="3">
        <v>10.0</v>
      </c>
      <c r="L2170" s="5" t="s">
        <v>25</v>
      </c>
    </row>
    <row r="2171">
      <c r="A2171" s="2" t="s">
        <v>404</v>
      </c>
      <c r="B2171" s="2" t="s">
        <v>162</v>
      </c>
      <c r="C2171" s="3" t="str">
        <f t="shared" si="175"/>
        <v>LPB NUSANTARA 2023</v>
      </c>
      <c r="D2171" s="3" t="s">
        <v>4040</v>
      </c>
      <c r="E2171" s="3" t="s">
        <v>4378</v>
      </c>
      <c r="F2171" s="3" t="s">
        <v>4379</v>
      </c>
      <c r="G2171" s="3">
        <v>2.0</v>
      </c>
      <c r="H2171" s="3" t="s">
        <v>18</v>
      </c>
      <c r="I2171" s="3" t="s">
        <v>18</v>
      </c>
      <c r="J2171" s="8">
        <v>10.0</v>
      </c>
      <c r="K2171" s="3">
        <v>11.0</v>
      </c>
      <c r="L2171" s="5" t="s">
        <v>20</v>
      </c>
    </row>
    <row r="2172">
      <c r="A2172" s="2" t="s">
        <v>404</v>
      </c>
      <c r="B2172" s="2" t="s">
        <v>162</v>
      </c>
      <c r="C2172" s="3" t="str">
        <f t="shared" si="175"/>
        <v>LPB NUSANTARA 2023</v>
      </c>
      <c r="D2172" s="3" t="s">
        <v>4040</v>
      </c>
      <c r="E2172" s="3" t="s">
        <v>4380</v>
      </c>
      <c r="F2172" s="3" t="s">
        <v>4381</v>
      </c>
      <c r="G2172" s="3">
        <v>2.0</v>
      </c>
      <c r="H2172" s="3" t="s">
        <v>19</v>
      </c>
      <c r="I2172" s="3" t="s">
        <v>18</v>
      </c>
      <c r="J2172" s="8">
        <v>10.0</v>
      </c>
      <c r="K2172" s="3">
        <v>12.0</v>
      </c>
      <c r="L2172" s="5" t="s">
        <v>20</v>
      </c>
    </row>
    <row r="2173">
      <c r="A2173" s="2" t="s">
        <v>404</v>
      </c>
      <c r="B2173" s="2" t="s">
        <v>265</v>
      </c>
      <c r="C2173" s="3" t="str">
        <f t="shared" ref="C2173:C2175" si="176">UPPER("lpb sumut 2023")</f>
        <v>LPB SUMUT 2023</v>
      </c>
      <c r="D2173" s="3" t="s">
        <v>4040</v>
      </c>
      <c r="E2173" s="3" t="s">
        <v>4382</v>
      </c>
      <c r="F2173" s="3" t="s">
        <v>4383</v>
      </c>
      <c r="G2173" s="3">
        <v>2.0</v>
      </c>
      <c r="H2173" s="3" t="s">
        <v>19</v>
      </c>
      <c r="I2173" s="3" t="s">
        <v>18</v>
      </c>
      <c r="J2173" s="8">
        <v>7.0</v>
      </c>
      <c r="K2173" s="3">
        <v>7.0</v>
      </c>
      <c r="L2173" s="5" t="s">
        <v>25</v>
      </c>
    </row>
    <row r="2174">
      <c r="A2174" s="2" t="s">
        <v>404</v>
      </c>
      <c r="B2174" s="2" t="s">
        <v>265</v>
      </c>
      <c r="C2174" s="3" t="str">
        <f t="shared" si="176"/>
        <v>LPB SUMUT 2023</v>
      </c>
      <c r="D2174" s="3" t="s">
        <v>4040</v>
      </c>
      <c r="E2174" s="3" t="s">
        <v>4384</v>
      </c>
      <c r="F2174" s="3" t="s">
        <v>4385</v>
      </c>
      <c r="G2174" s="3">
        <v>2.0</v>
      </c>
      <c r="H2174" s="3" t="s">
        <v>18</v>
      </c>
      <c r="I2174" s="3" t="s">
        <v>18</v>
      </c>
      <c r="J2174" s="8">
        <v>7.0</v>
      </c>
      <c r="K2174" s="3">
        <v>8.0</v>
      </c>
      <c r="L2174" s="5" t="s">
        <v>25</v>
      </c>
    </row>
    <row r="2175">
      <c r="A2175" s="2" t="s">
        <v>404</v>
      </c>
      <c r="B2175" s="2" t="s">
        <v>265</v>
      </c>
      <c r="C2175" s="3" t="str">
        <f t="shared" si="176"/>
        <v>LPB SUMUT 2023</v>
      </c>
      <c r="D2175" s="3" t="s">
        <v>4040</v>
      </c>
      <c r="E2175" s="3" t="s">
        <v>4386</v>
      </c>
      <c r="F2175" s="3" t="s">
        <v>4387</v>
      </c>
      <c r="G2175" s="3">
        <v>1.0</v>
      </c>
      <c r="H2175" s="3" t="s">
        <v>18</v>
      </c>
      <c r="I2175" s="2"/>
      <c r="J2175" s="8">
        <v>11.0</v>
      </c>
      <c r="K2175" s="2"/>
      <c r="L2175" s="5" t="s">
        <v>20</v>
      </c>
    </row>
    <row r="2176">
      <c r="A2176" s="2" t="s">
        <v>404</v>
      </c>
      <c r="B2176" s="2" t="s">
        <v>504</v>
      </c>
      <c r="C2176" s="3" t="str">
        <f t="shared" ref="C2176:C2177" si="177">UPPER("lpb sulsel 2023")</f>
        <v>LPB SULSEL 2023</v>
      </c>
      <c r="D2176" s="3" t="s">
        <v>4040</v>
      </c>
      <c r="E2176" s="3" t="s">
        <v>4388</v>
      </c>
      <c r="F2176" s="3" t="s">
        <v>4389</v>
      </c>
      <c r="G2176" s="3">
        <v>2.0</v>
      </c>
      <c r="H2176" s="3" t="s">
        <v>18</v>
      </c>
      <c r="I2176" s="3" t="s">
        <v>18</v>
      </c>
      <c r="J2176" s="8">
        <v>10.0</v>
      </c>
      <c r="K2176" s="3">
        <v>11.0</v>
      </c>
      <c r="L2176" s="5" t="s">
        <v>20</v>
      </c>
    </row>
    <row r="2177">
      <c r="A2177" s="2" t="s">
        <v>404</v>
      </c>
      <c r="B2177" s="2" t="s">
        <v>504</v>
      </c>
      <c r="C2177" s="3" t="str">
        <f t="shared" si="177"/>
        <v>LPB SULSEL 2023</v>
      </c>
      <c r="D2177" s="3" t="s">
        <v>4040</v>
      </c>
      <c r="E2177" s="3" t="s">
        <v>4390</v>
      </c>
      <c r="F2177" s="3" t="s">
        <v>4391</v>
      </c>
      <c r="G2177" s="3">
        <v>2.0</v>
      </c>
      <c r="H2177" s="3" t="s">
        <v>18</v>
      </c>
      <c r="I2177" s="3" t="s">
        <v>19</v>
      </c>
      <c r="J2177" s="8">
        <v>10.0</v>
      </c>
      <c r="K2177" s="3">
        <v>11.0</v>
      </c>
      <c r="L2177" s="5" t="s">
        <v>20</v>
      </c>
    </row>
    <row r="2178">
      <c r="A2178" s="2" t="s">
        <v>404</v>
      </c>
      <c r="B2178" s="2" t="s">
        <v>132</v>
      </c>
      <c r="C2178" s="3" t="str">
        <f t="shared" ref="C2178:C2181" si="178">UPPER("lpb kalteng 2023")</f>
        <v>LPB KALTENG 2023</v>
      </c>
      <c r="D2178" s="3" t="s">
        <v>4040</v>
      </c>
      <c r="E2178" s="3" t="s">
        <v>4392</v>
      </c>
      <c r="F2178" s="3" t="s">
        <v>4393</v>
      </c>
      <c r="G2178" s="3">
        <v>2.0</v>
      </c>
      <c r="H2178" s="3" t="s">
        <v>18</v>
      </c>
      <c r="I2178" s="3" t="s">
        <v>18</v>
      </c>
      <c r="J2178" s="8">
        <v>10.0</v>
      </c>
      <c r="K2178" s="3">
        <v>11.0</v>
      </c>
      <c r="L2178" s="5" t="s">
        <v>20</v>
      </c>
    </row>
    <row r="2179">
      <c r="A2179" s="2" t="s">
        <v>404</v>
      </c>
      <c r="B2179" s="2" t="s">
        <v>132</v>
      </c>
      <c r="C2179" s="3" t="str">
        <f t="shared" si="178"/>
        <v>LPB KALTENG 2023</v>
      </c>
      <c r="D2179" s="3" t="s">
        <v>4040</v>
      </c>
      <c r="E2179" s="3" t="s">
        <v>4394</v>
      </c>
      <c r="F2179" s="3" t="s">
        <v>4395</v>
      </c>
      <c r="G2179" s="3">
        <v>2.0</v>
      </c>
      <c r="H2179" s="3" t="s">
        <v>19</v>
      </c>
      <c r="I2179" s="3" t="s">
        <v>18</v>
      </c>
      <c r="J2179" s="8">
        <v>10.0</v>
      </c>
      <c r="K2179" s="3">
        <v>11.0</v>
      </c>
      <c r="L2179" s="5" t="s">
        <v>20</v>
      </c>
    </row>
    <row r="2180">
      <c r="A2180" s="2" t="s">
        <v>404</v>
      </c>
      <c r="B2180" s="2" t="s">
        <v>132</v>
      </c>
      <c r="C2180" s="3" t="str">
        <f t="shared" si="178"/>
        <v>LPB KALTENG 2023</v>
      </c>
      <c r="D2180" s="3" t="s">
        <v>4040</v>
      </c>
      <c r="E2180" s="3" t="s">
        <v>4396</v>
      </c>
      <c r="F2180" s="3" t="s">
        <v>4397</v>
      </c>
      <c r="G2180" s="3">
        <v>2.0</v>
      </c>
      <c r="H2180" s="3" t="s">
        <v>19</v>
      </c>
      <c r="I2180" s="3" t="s">
        <v>18</v>
      </c>
      <c r="J2180" s="8">
        <v>10.0</v>
      </c>
      <c r="K2180" s="3">
        <v>10.0</v>
      </c>
      <c r="L2180" s="5" t="s">
        <v>20</v>
      </c>
    </row>
    <row r="2181">
      <c r="A2181" s="2" t="s">
        <v>404</v>
      </c>
      <c r="B2181" s="2" t="s">
        <v>132</v>
      </c>
      <c r="C2181" s="3" t="str">
        <f t="shared" si="178"/>
        <v>LPB KALTENG 2023</v>
      </c>
      <c r="D2181" s="3" t="s">
        <v>4040</v>
      </c>
      <c r="E2181" s="3" t="s">
        <v>4398</v>
      </c>
      <c r="F2181" s="3" t="s">
        <v>4399</v>
      </c>
      <c r="G2181" s="3">
        <v>2.0</v>
      </c>
      <c r="H2181" s="3" t="s">
        <v>18</v>
      </c>
      <c r="I2181" s="3" t="s">
        <v>18</v>
      </c>
      <c r="J2181" s="8">
        <v>8.0</v>
      </c>
      <c r="K2181" s="3">
        <v>9.0</v>
      </c>
      <c r="L2181" s="5" t="s">
        <v>25</v>
      </c>
    </row>
    <row r="2182">
      <c r="A2182" s="2" t="s">
        <v>525</v>
      </c>
      <c r="B2182" s="2" t="s">
        <v>60</v>
      </c>
      <c r="C2182" s="16" t="s">
        <v>4400</v>
      </c>
      <c r="D2182" s="3" t="s">
        <v>4040</v>
      </c>
      <c r="E2182" s="16" t="s">
        <v>4401</v>
      </c>
      <c r="F2182" s="16" t="s">
        <v>4402</v>
      </c>
      <c r="G2182" s="17">
        <v>2.0</v>
      </c>
      <c r="H2182" s="16" t="s">
        <v>18</v>
      </c>
      <c r="I2182" s="16" t="s">
        <v>18</v>
      </c>
      <c r="J2182" s="17">
        <v>11.0</v>
      </c>
      <c r="K2182" s="17">
        <v>12.0</v>
      </c>
      <c r="L2182" s="5" t="s">
        <v>20</v>
      </c>
    </row>
    <row r="2183">
      <c r="A2183" s="2" t="s">
        <v>525</v>
      </c>
      <c r="B2183" s="2" t="s">
        <v>60</v>
      </c>
      <c r="C2183" s="16" t="s">
        <v>4400</v>
      </c>
      <c r="D2183" s="3" t="s">
        <v>4040</v>
      </c>
      <c r="E2183" s="16" t="s">
        <v>4403</v>
      </c>
      <c r="F2183" s="16" t="s">
        <v>4404</v>
      </c>
      <c r="G2183" s="17">
        <v>2.0</v>
      </c>
      <c r="H2183" s="16" t="s">
        <v>18</v>
      </c>
      <c r="I2183" s="16" t="s">
        <v>18</v>
      </c>
      <c r="J2183" s="17">
        <v>12.0</v>
      </c>
      <c r="K2183" s="17">
        <v>12.0</v>
      </c>
      <c r="L2183" s="5" t="s">
        <v>20</v>
      </c>
    </row>
    <row r="2184">
      <c r="A2184" s="2" t="s">
        <v>525</v>
      </c>
      <c r="B2184" s="2" t="s">
        <v>78</v>
      </c>
      <c r="C2184" s="16" t="s">
        <v>530</v>
      </c>
      <c r="D2184" s="3" t="s">
        <v>4040</v>
      </c>
      <c r="E2184" s="16" t="s">
        <v>4405</v>
      </c>
      <c r="F2184" s="16" t="s">
        <v>4406</v>
      </c>
      <c r="G2184" s="17">
        <v>2.0</v>
      </c>
      <c r="H2184" s="16" t="s">
        <v>18</v>
      </c>
      <c r="I2184" s="16" t="s">
        <v>18</v>
      </c>
      <c r="J2184" s="17">
        <v>11.0</v>
      </c>
      <c r="K2184" s="17">
        <v>11.0</v>
      </c>
      <c r="L2184" s="5" t="s">
        <v>20</v>
      </c>
    </row>
    <row r="2185">
      <c r="A2185" s="2" t="s">
        <v>525</v>
      </c>
      <c r="B2185" s="2" t="s">
        <v>78</v>
      </c>
      <c r="C2185" s="16" t="s">
        <v>530</v>
      </c>
      <c r="D2185" s="3" t="s">
        <v>4040</v>
      </c>
      <c r="E2185" s="16" t="s">
        <v>4407</v>
      </c>
      <c r="F2185" s="16" t="s">
        <v>4408</v>
      </c>
      <c r="G2185" s="17">
        <v>2.0</v>
      </c>
      <c r="H2185" s="16" t="s">
        <v>18</v>
      </c>
      <c r="I2185" s="16" t="s">
        <v>18</v>
      </c>
      <c r="J2185" s="17">
        <v>11.0</v>
      </c>
      <c r="K2185" s="17">
        <v>11.0</v>
      </c>
      <c r="L2185" s="5" t="s">
        <v>20</v>
      </c>
    </row>
    <row r="2186">
      <c r="A2186" s="2" t="s">
        <v>525</v>
      </c>
      <c r="B2186" s="2" t="s">
        <v>78</v>
      </c>
      <c r="C2186" s="16" t="s">
        <v>530</v>
      </c>
      <c r="D2186" s="3" t="s">
        <v>4040</v>
      </c>
      <c r="E2186" s="16" t="s">
        <v>4409</v>
      </c>
      <c r="F2186" s="16" t="s">
        <v>4410</v>
      </c>
      <c r="G2186" s="17">
        <v>2.0</v>
      </c>
      <c r="H2186" s="16" t="s">
        <v>18</v>
      </c>
      <c r="I2186" s="16" t="s">
        <v>18</v>
      </c>
      <c r="J2186" s="17">
        <v>11.0</v>
      </c>
      <c r="K2186" s="17">
        <v>11.0</v>
      </c>
      <c r="L2186" s="5" t="s">
        <v>20</v>
      </c>
    </row>
    <row r="2187">
      <c r="A2187" s="2" t="s">
        <v>525</v>
      </c>
      <c r="B2187" s="2" t="s">
        <v>265</v>
      </c>
      <c r="C2187" s="16" t="s">
        <v>537</v>
      </c>
      <c r="D2187" s="3" t="s">
        <v>4040</v>
      </c>
      <c r="E2187" s="16" t="s">
        <v>4411</v>
      </c>
      <c r="F2187" s="16" t="s">
        <v>4412</v>
      </c>
      <c r="G2187" s="17">
        <v>2.0</v>
      </c>
      <c r="H2187" s="16" t="s">
        <v>19</v>
      </c>
      <c r="I2187" s="16" t="s">
        <v>19</v>
      </c>
      <c r="J2187" s="17">
        <v>10.0</v>
      </c>
      <c r="K2187" s="17">
        <v>10.0</v>
      </c>
      <c r="L2187" s="5" t="s">
        <v>20</v>
      </c>
    </row>
    <row r="2188">
      <c r="A2188" s="2" t="s">
        <v>525</v>
      </c>
      <c r="B2188" s="2" t="s">
        <v>265</v>
      </c>
      <c r="C2188" s="16" t="s">
        <v>537</v>
      </c>
      <c r="D2188" s="3" t="s">
        <v>4040</v>
      </c>
      <c r="E2188" s="16" t="s">
        <v>4413</v>
      </c>
      <c r="F2188" s="16" t="s">
        <v>4414</v>
      </c>
      <c r="G2188" s="17">
        <v>2.0</v>
      </c>
      <c r="H2188" s="16" t="s">
        <v>18</v>
      </c>
      <c r="I2188" s="16" t="s">
        <v>18</v>
      </c>
      <c r="J2188" s="17">
        <v>8.0</v>
      </c>
      <c r="K2188" s="17">
        <v>8.0</v>
      </c>
      <c r="L2188" s="5" t="s">
        <v>25</v>
      </c>
    </row>
    <row r="2189">
      <c r="A2189" s="2" t="s">
        <v>525</v>
      </c>
      <c r="B2189" s="2" t="s">
        <v>546</v>
      </c>
      <c r="C2189" s="16" t="s">
        <v>547</v>
      </c>
      <c r="D2189" s="3" t="s">
        <v>4040</v>
      </c>
      <c r="E2189" s="16" t="s">
        <v>4415</v>
      </c>
      <c r="F2189" s="16" t="s">
        <v>4416</v>
      </c>
      <c r="G2189" s="17">
        <v>2.0</v>
      </c>
      <c r="H2189" s="16" t="s">
        <v>18</v>
      </c>
      <c r="I2189" s="16" t="s">
        <v>18</v>
      </c>
      <c r="J2189" s="17">
        <v>9.0</v>
      </c>
      <c r="K2189" s="17">
        <v>9.0</v>
      </c>
      <c r="L2189" s="5" t="s">
        <v>25</v>
      </c>
    </row>
    <row r="2190">
      <c r="A2190" s="2" t="s">
        <v>525</v>
      </c>
      <c r="B2190" s="2" t="s">
        <v>546</v>
      </c>
      <c r="C2190" s="16" t="s">
        <v>547</v>
      </c>
      <c r="D2190" s="3" t="s">
        <v>4040</v>
      </c>
      <c r="E2190" s="16" t="s">
        <v>4417</v>
      </c>
      <c r="F2190" s="16" t="s">
        <v>4418</v>
      </c>
      <c r="G2190" s="17">
        <v>2.0</v>
      </c>
      <c r="H2190" s="16" t="s">
        <v>18</v>
      </c>
      <c r="I2190" s="16" t="s">
        <v>18</v>
      </c>
      <c r="J2190" s="17">
        <v>9.0</v>
      </c>
      <c r="K2190" s="17">
        <v>9.0</v>
      </c>
      <c r="L2190" s="5" t="s">
        <v>25</v>
      </c>
    </row>
    <row r="2191">
      <c r="A2191" s="2" t="s">
        <v>525</v>
      </c>
      <c r="B2191" s="2" t="s">
        <v>546</v>
      </c>
      <c r="C2191" s="16" t="s">
        <v>547</v>
      </c>
      <c r="D2191" s="3" t="s">
        <v>4040</v>
      </c>
      <c r="E2191" s="16" t="s">
        <v>4419</v>
      </c>
      <c r="F2191" s="16" t="s">
        <v>4420</v>
      </c>
      <c r="G2191" s="17">
        <v>2.0</v>
      </c>
      <c r="H2191" s="16" t="s">
        <v>19</v>
      </c>
      <c r="I2191" s="16" t="s">
        <v>19</v>
      </c>
      <c r="J2191" s="17">
        <v>10.0</v>
      </c>
      <c r="K2191" s="17">
        <v>10.0</v>
      </c>
      <c r="L2191" s="5" t="s">
        <v>20</v>
      </c>
    </row>
    <row r="2192">
      <c r="A2192" s="2" t="s">
        <v>525</v>
      </c>
      <c r="B2192" s="2" t="s">
        <v>546</v>
      </c>
      <c r="C2192" s="16" t="s">
        <v>547</v>
      </c>
      <c r="D2192" s="3" t="s">
        <v>4040</v>
      </c>
      <c r="E2192" s="16" t="s">
        <v>4421</v>
      </c>
      <c r="F2192" s="16" t="s">
        <v>4422</v>
      </c>
      <c r="G2192" s="17">
        <v>2.0</v>
      </c>
      <c r="H2192" s="16" t="s">
        <v>18</v>
      </c>
      <c r="I2192" s="16" t="s">
        <v>18</v>
      </c>
      <c r="J2192" s="17">
        <v>9.0</v>
      </c>
      <c r="K2192" s="17">
        <v>7.0</v>
      </c>
      <c r="L2192" s="5" t="s">
        <v>25</v>
      </c>
    </row>
    <row r="2193">
      <c r="A2193" s="2" t="s">
        <v>525</v>
      </c>
      <c r="B2193" s="2" t="s">
        <v>546</v>
      </c>
      <c r="C2193" s="16" t="s">
        <v>547</v>
      </c>
      <c r="D2193" s="3" t="s">
        <v>4040</v>
      </c>
      <c r="E2193" s="16" t="s">
        <v>4423</v>
      </c>
      <c r="F2193" s="16" t="s">
        <v>4424</v>
      </c>
      <c r="G2193" s="17">
        <v>2.0</v>
      </c>
      <c r="H2193" s="16" t="s">
        <v>18</v>
      </c>
      <c r="I2193" s="16" t="s">
        <v>18</v>
      </c>
      <c r="J2193" s="17">
        <v>7.0</v>
      </c>
      <c r="K2193" s="17">
        <v>7.0</v>
      </c>
      <c r="L2193" s="5" t="s">
        <v>25</v>
      </c>
    </row>
    <row r="2194">
      <c r="A2194" s="2" t="s">
        <v>525</v>
      </c>
      <c r="B2194" s="2" t="s">
        <v>546</v>
      </c>
      <c r="C2194" s="16" t="s">
        <v>547</v>
      </c>
      <c r="D2194" s="3" t="s">
        <v>4040</v>
      </c>
      <c r="E2194" s="16" t="s">
        <v>4425</v>
      </c>
      <c r="F2194" s="16" t="s">
        <v>4426</v>
      </c>
      <c r="G2194" s="17">
        <v>2.0</v>
      </c>
      <c r="H2194" s="16" t="s">
        <v>18</v>
      </c>
      <c r="I2194" s="16" t="s">
        <v>18</v>
      </c>
      <c r="J2194" s="17">
        <v>8.0</v>
      </c>
      <c r="K2194" s="17">
        <v>7.0</v>
      </c>
      <c r="L2194" s="5" t="s">
        <v>25</v>
      </c>
    </row>
    <row r="2195">
      <c r="A2195" s="2" t="s">
        <v>525</v>
      </c>
      <c r="B2195" s="2" t="s">
        <v>546</v>
      </c>
      <c r="C2195" s="16" t="s">
        <v>547</v>
      </c>
      <c r="D2195" s="3" t="s">
        <v>4040</v>
      </c>
      <c r="E2195" s="16" t="s">
        <v>4427</v>
      </c>
      <c r="F2195" s="16" t="s">
        <v>4428</v>
      </c>
      <c r="G2195" s="17">
        <v>2.0</v>
      </c>
      <c r="H2195" s="16" t="s">
        <v>18</v>
      </c>
      <c r="I2195" s="16" t="s">
        <v>19</v>
      </c>
      <c r="J2195" s="17">
        <v>9.0</v>
      </c>
      <c r="K2195" s="17">
        <v>9.0</v>
      </c>
      <c r="L2195" s="5" t="s">
        <v>25</v>
      </c>
    </row>
    <row r="2196">
      <c r="A2196" s="2" t="s">
        <v>525</v>
      </c>
      <c r="B2196" s="2" t="s">
        <v>558</v>
      </c>
      <c r="C2196" s="16" t="s">
        <v>559</v>
      </c>
      <c r="D2196" s="3" t="s">
        <v>4040</v>
      </c>
      <c r="E2196" s="16" t="s">
        <v>4429</v>
      </c>
      <c r="F2196" s="16" t="s">
        <v>4430</v>
      </c>
      <c r="G2196" s="17">
        <v>2.0</v>
      </c>
      <c r="H2196" s="16" t="s">
        <v>18</v>
      </c>
      <c r="I2196" s="16" t="s">
        <v>18</v>
      </c>
      <c r="J2196" s="17">
        <v>11.0</v>
      </c>
      <c r="K2196" s="17">
        <v>10.0</v>
      </c>
      <c r="L2196" s="5" t="s">
        <v>20</v>
      </c>
    </row>
    <row r="2197">
      <c r="A2197" s="2" t="s">
        <v>525</v>
      </c>
      <c r="B2197" s="2" t="s">
        <v>558</v>
      </c>
      <c r="C2197" s="16" t="s">
        <v>559</v>
      </c>
      <c r="D2197" s="3" t="s">
        <v>4040</v>
      </c>
      <c r="E2197" s="16" t="s">
        <v>4431</v>
      </c>
      <c r="F2197" s="16" t="s">
        <v>4432</v>
      </c>
      <c r="G2197" s="17">
        <v>2.0</v>
      </c>
      <c r="H2197" s="16" t="s">
        <v>18</v>
      </c>
      <c r="I2197" s="16" t="s">
        <v>18</v>
      </c>
      <c r="J2197" s="17">
        <v>11.0</v>
      </c>
      <c r="K2197" s="17">
        <v>11.0</v>
      </c>
      <c r="L2197" s="5" t="s">
        <v>20</v>
      </c>
    </row>
    <row r="2198">
      <c r="A2198" s="2" t="s">
        <v>525</v>
      </c>
      <c r="B2198" s="2" t="s">
        <v>558</v>
      </c>
      <c r="C2198" s="16" t="s">
        <v>559</v>
      </c>
      <c r="D2198" s="3" t="s">
        <v>4040</v>
      </c>
      <c r="E2198" s="16" t="s">
        <v>4433</v>
      </c>
      <c r="F2198" s="16" t="s">
        <v>4434</v>
      </c>
      <c r="G2198" s="17">
        <v>1.0</v>
      </c>
      <c r="H2198" s="16" t="s">
        <v>18</v>
      </c>
      <c r="I2198" s="2"/>
      <c r="J2198" s="17">
        <v>10.0</v>
      </c>
      <c r="K2198" s="2"/>
      <c r="L2198" s="5" t="s">
        <v>20</v>
      </c>
    </row>
    <row r="2199">
      <c r="A2199" s="2" t="s">
        <v>525</v>
      </c>
      <c r="B2199" s="2" t="s">
        <v>558</v>
      </c>
      <c r="C2199" s="16" t="s">
        <v>559</v>
      </c>
      <c r="D2199" s="3" t="s">
        <v>4040</v>
      </c>
      <c r="E2199" s="16" t="s">
        <v>4435</v>
      </c>
      <c r="F2199" s="16" t="s">
        <v>4436</v>
      </c>
      <c r="G2199" s="17">
        <v>2.0</v>
      </c>
      <c r="H2199" s="16" t="s">
        <v>18</v>
      </c>
      <c r="I2199" s="16" t="s">
        <v>18</v>
      </c>
      <c r="J2199" s="17">
        <v>12.0</v>
      </c>
      <c r="K2199" s="17">
        <v>12.0</v>
      </c>
      <c r="L2199" s="5" t="s">
        <v>20</v>
      </c>
    </row>
    <row r="2200">
      <c r="A2200" s="2" t="s">
        <v>525</v>
      </c>
      <c r="B2200" s="2" t="s">
        <v>558</v>
      </c>
      <c r="C2200" s="16" t="s">
        <v>559</v>
      </c>
      <c r="D2200" s="3" t="s">
        <v>4040</v>
      </c>
      <c r="E2200" s="16" t="s">
        <v>4437</v>
      </c>
      <c r="F2200" s="16" t="s">
        <v>4438</v>
      </c>
      <c r="G2200" s="17">
        <v>2.0</v>
      </c>
      <c r="H2200" s="16" t="s">
        <v>18</v>
      </c>
      <c r="I2200" s="16" t="s">
        <v>18</v>
      </c>
      <c r="J2200" s="17">
        <v>12.0</v>
      </c>
      <c r="K2200" s="17">
        <v>12.0</v>
      </c>
      <c r="L2200" s="5" t="s">
        <v>20</v>
      </c>
    </row>
    <row r="2201">
      <c r="A2201" s="2" t="s">
        <v>525</v>
      </c>
      <c r="B2201" s="2" t="s">
        <v>558</v>
      </c>
      <c r="C2201" s="16" t="s">
        <v>559</v>
      </c>
      <c r="D2201" s="3" t="s">
        <v>4040</v>
      </c>
      <c r="E2201" s="16" t="s">
        <v>4439</v>
      </c>
      <c r="F2201" s="16" t="s">
        <v>4440</v>
      </c>
      <c r="G2201" s="17">
        <v>2.0</v>
      </c>
      <c r="H2201" s="16" t="s">
        <v>18</v>
      </c>
      <c r="I2201" s="16" t="s">
        <v>18</v>
      </c>
      <c r="J2201" s="17">
        <v>11.0</v>
      </c>
      <c r="K2201" s="17">
        <v>12.0</v>
      </c>
      <c r="L2201" s="5" t="s">
        <v>20</v>
      </c>
    </row>
    <row r="2202">
      <c r="A2202" s="2" t="s">
        <v>525</v>
      </c>
      <c r="B2202" s="2" t="s">
        <v>558</v>
      </c>
      <c r="C2202" s="16" t="s">
        <v>559</v>
      </c>
      <c r="D2202" s="3" t="s">
        <v>4040</v>
      </c>
      <c r="E2202" s="16" t="s">
        <v>4441</v>
      </c>
      <c r="F2202" s="16" t="s">
        <v>4442</v>
      </c>
      <c r="G2202" s="17">
        <v>2.0</v>
      </c>
      <c r="H2202" s="16" t="s">
        <v>19</v>
      </c>
      <c r="I2202" s="16" t="s">
        <v>19</v>
      </c>
      <c r="J2202" s="17">
        <v>12.0</v>
      </c>
      <c r="K2202" s="17">
        <v>12.0</v>
      </c>
      <c r="L2202" s="5" t="s">
        <v>20</v>
      </c>
    </row>
    <row r="2203">
      <c r="A2203" s="2" t="s">
        <v>525</v>
      </c>
      <c r="B2203" s="2" t="s">
        <v>584</v>
      </c>
      <c r="C2203" s="16" t="s">
        <v>585</v>
      </c>
      <c r="D2203" s="3" t="s">
        <v>4040</v>
      </c>
      <c r="E2203" s="16" t="s">
        <v>4443</v>
      </c>
      <c r="F2203" s="16" t="s">
        <v>4444</v>
      </c>
      <c r="G2203" s="17">
        <v>2.0</v>
      </c>
      <c r="H2203" s="16" t="s">
        <v>18</v>
      </c>
      <c r="I2203" s="16" t="s">
        <v>18</v>
      </c>
      <c r="J2203" s="17">
        <v>10.0</v>
      </c>
      <c r="K2203" s="17">
        <v>10.0</v>
      </c>
      <c r="L2203" s="5" t="s">
        <v>20</v>
      </c>
    </row>
    <row r="2204">
      <c r="A2204" s="2" t="s">
        <v>525</v>
      </c>
      <c r="B2204" s="2" t="s">
        <v>584</v>
      </c>
      <c r="C2204" s="16" t="s">
        <v>585</v>
      </c>
      <c r="D2204" s="3" t="s">
        <v>4040</v>
      </c>
      <c r="E2204" s="16" t="s">
        <v>4445</v>
      </c>
      <c r="F2204" s="16" t="s">
        <v>4446</v>
      </c>
      <c r="G2204" s="17">
        <v>2.0</v>
      </c>
      <c r="H2204" s="16" t="s">
        <v>19</v>
      </c>
      <c r="I2204" s="16" t="s">
        <v>19</v>
      </c>
      <c r="J2204" s="17">
        <v>10.0</v>
      </c>
      <c r="K2204" s="17">
        <v>10.0</v>
      </c>
      <c r="L2204" s="5" t="s">
        <v>20</v>
      </c>
    </row>
    <row r="2205">
      <c r="A2205" s="2" t="s">
        <v>525</v>
      </c>
      <c r="B2205" s="2" t="s">
        <v>584</v>
      </c>
      <c r="C2205" s="16" t="s">
        <v>585</v>
      </c>
      <c r="D2205" s="3" t="s">
        <v>4040</v>
      </c>
      <c r="E2205" s="16" t="s">
        <v>4447</v>
      </c>
      <c r="F2205" s="16" t="s">
        <v>4448</v>
      </c>
      <c r="G2205" s="17">
        <v>2.0</v>
      </c>
      <c r="H2205" s="16" t="s">
        <v>19</v>
      </c>
      <c r="I2205" s="16" t="s">
        <v>19</v>
      </c>
      <c r="J2205" s="17">
        <v>11.0</v>
      </c>
      <c r="K2205" s="17">
        <v>11.0</v>
      </c>
      <c r="L2205" s="5" t="s">
        <v>20</v>
      </c>
    </row>
    <row r="2206">
      <c r="A2206" s="2" t="s">
        <v>525</v>
      </c>
      <c r="B2206" s="2" t="s">
        <v>584</v>
      </c>
      <c r="C2206" s="16" t="s">
        <v>585</v>
      </c>
      <c r="D2206" s="3" t="s">
        <v>4040</v>
      </c>
      <c r="E2206" s="16" t="s">
        <v>4449</v>
      </c>
      <c r="F2206" s="16" t="s">
        <v>4450</v>
      </c>
      <c r="G2206" s="17">
        <v>2.0</v>
      </c>
      <c r="H2206" s="16" t="s">
        <v>18</v>
      </c>
      <c r="I2206" s="16" t="s">
        <v>18</v>
      </c>
      <c r="J2206" s="17">
        <v>12.0</v>
      </c>
      <c r="K2206" s="17">
        <v>12.0</v>
      </c>
      <c r="L2206" s="5" t="s">
        <v>20</v>
      </c>
    </row>
    <row r="2207">
      <c r="A2207" s="2" t="s">
        <v>525</v>
      </c>
      <c r="B2207" s="2" t="s">
        <v>584</v>
      </c>
      <c r="C2207" s="16" t="s">
        <v>585</v>
      </c>
      <c r="D2207" s="3" t="s">
        <v>4040</v>
      </c>
      <c r="E2207" s="16" t="s">
        <v>4451</v>
      </c>
      <c r="F2207" s="16" t="s">
        <v>4452</v>
      </c>
      <c r="G2207" s="17">
        <v>2.0</v>
      </c>
      <c r="H2207" s="16" t="s">
        <v>19</v>
      </c>
      <c r="I2207" s="16" t="s">
        <v>18</v>
      </c>
      <c r="J2207" s="17">
        <v>11.0</v>
      </c>
      <c r="K2207" s="17">
        <v>11.0</v>
      </c>
      <c r="L2207" s="5" t="s">
        <v>20</v>
      </c>
    </row>
    <row r="2208">
      <c r="A2208" s="2" t="s">
        <v>525</v>
      </c>
      <c r="B2208" s="2" t="s">
        <v>584</v>
      </c>
      <c r="C2208" s="16" t="s">
        <v>585</v>
      </c>
      <c r="D2208" s="3" t="s">
        <v>4040</v>
      </c>
      <c r="E2208" s="16" t="s">
        <v>4453</v>
      </c>
      <c r="F2208" s="16" t="s">
        <v>4454</v>
      </c>
      <c r="G2208" s="17">
        <v>2.0</v>
      </c>
      <c r="H2208" s="16" t="s">
        <v>19</v>
      </c>
      <c r="I2208" s="16" t="s">
        <v>18</v>
      </c>
      <c r="J2208" s="17">
        <v>12.0</v>
      </c>
      <c r="K2208" s="17">
        <v>12.0</v>
      </c>
      <c r="L2208" s="5" t="s">
        <v>20</v>
      </c>
    </row>
    <row r="2209">
      <c r="A2209" s="2" t="s">
        <v>525</v>
      </c>
      <c r="B2209" s="2" t="s">
        <v>3912</v>
      </c>
      <c r="C2209" s="16" t="s">
        <v>3913</v>
      </c>
      <c r="D2209" s="3" t="s">
        <v>4040</v>
      </c>
      <c r="E2209" s="16" t="s">
        <v>4455</v>
      </c>
      <c r="F2209" s="16" t="s">
        <v>4456</v>
      </c>
      <c r="G2209" s="17">
        <v>1.0</v>
      </c>
      <c r="H2209" s="16" t="s">
        <v>19</v>
      </c>
      <c r="I2209" s="2"/>
      <c r="J2209" s="17">
        <v>8.0</v>
      </c>
      <c r="K2209" s="2"/>
      <c r="L2209" s="5" t="s">
        <v>25</v>
      </c>
    </row>
    <row r="2210">
      <c r="A2210" s="2" t="s">
        <v>525</v>
      </c>
      <c r="B2210" s="2" t="s">
        <v>3912</v>
      </c>
      <c r="C2210" s="16" t="s">
        <v>3913</v>
      </c>
      <c r="D2210" s="3" t="s">
        <v>4040</v>
      </c>
      <c r="E2210" s="16" t="s">
        <v>4457</v>
      </c>
      <c r="F2210" s="16" t="s">
        <v>4458</v>
      </c>
      <c r="G2210" s="17">
        <v>2.0</v>
      </c>
      <c r="H2210" s="16" t="s">
        <v>18</v>
      </c>
      <c r="I2210" s="16" t="s">
        <v>18</v>
      </c>
      <c r="J2210" s="17">
        <v>12.0</v>
      </c>
      <c r="K2210" s="17">
        <v>12.0</v>
      </c>
      <c r="L2210" s="5" t="s">
        <v>20</v>
      </c>
    </row>
    <row r="2211">
      <c r="A2211" s="2" t="s">
        <v>525</v>
      </c>
      <c r="B2211" s="2" t="s">
        <v>3912</v>
      </c>
      <c r="C2211" s="16" t="s">
        <v>3913</v>
      </c>
      <c r="D2211" s="3" t="s">
        <v>4040</v>
      </c>
      <c r="E2211" s="16" t="s">
        <v>4459</v>
      </c>
      <c r="F2211" s="16" t="s">
        <v>4460</v>
      </c>
      <c r="G2211" s="17">
        <v>2.0</v>
      </c>
      <c r="H2211" s="16" t="s">
        <v>18</v>
      </c>
      <c r="I2211" s="16" t="s">
        <v>18</v>
      </c>
      <c r="J2211" s="17">
        <v>10.0</v>
      </c>
      <c r="K2211" s="17">
        <v>10.0</v>
      </c>
      <c r="L2211" s="5" t="s">
        <v>20</v>
      </c>
    </row>
    <row r="2212">
      <c r="A2212" s="2" t="s">
        <v>525</v>
      </c>
      <c r="B2212" s="2" t="s">
        <v>3912</v>
      </c>
      <c r="C2212" s="16" t="s">
        <v>3913</v>
      </c>
      <c r="D2212" s="3" t="s">
        <v>4040</v>
      </c>
      <c r="E2212" s="16" t="s">
        <v>4461</v>
      </c>
      <c r="F2212" s="16" t="s">
        <v>4462</v>
      </c>
      <c r="G2212" s="17">
        <v>2.0</v>
      </c>
      <c r="H2212" s="16" t="s">
        <v>19</v>
      </c>
      <c r="I2212" s="16" t="s">
        <v>19</v>
      </c>
      <c r="J2212" s="17">
        <v>7.0</v>
      </c>
      <c r="K2212" s="17">
        <v>7.0</v>
      </c>
      <c r="L2212" s="5" t="s">
        <v>25</v>
      </c>
    </row>
    <row r="2213">
      <c r="A2213" s="2" t="s">
        <v>525</v>
      </c>
      <c r="B2213" s="2" t="s">
        <v>3912</v>
      </c>
      <c r="C2213" s="16" t="s">
        <v>3913</v>
      </c>
      <c r="D2213" s="3" t="s">
        <v>4040</v>
      </c>
      <c r="E2213" s="16" t="s">
        <v>4463</v>
      </c>
      <c r="F2213" s="16" t="s">
        <v>4464</v>
      </c>
      <c r="G2213" s="17">
        <v>2.0</v>
      </c>
      <c r="H2213" s="16" t="s">
        <v>19</v>
      </c>
      <c r="I2213" s="16" t="s">
        <v>19</v>
      </c>
      <c r="J2213" s="17">
        <v>10.0</v>
      </c>
      <c r="K2213" s="17">
        <v>10.0</v>
      </c>
      <c r="L2213" s="5" t="s">
        <v>20</v>
      </c>
    </row>
    <row r="2214">
      <c r="A2214" s="2" t="s">
        <v>525</v>
      </c>
      <c r="B2214" s="2" t="s">
        <v>3912</v>
      </c>
      <c r="C2214" s="16" t="s">
        <v>3913</v>
      </c>
      <c r="D2214" s="3" t="s">
        <v>4040</v>
      </c>
      <c r="E2214" s="16" t="s">
        <v>4465</v>
      </c>
      <c r="F2214" s="16" t="s">
        <v>4466</v>
      </c>
      <c r="G2214" s="17">
        <v>2.0</v>
      </c>
      <c r="H2214" s="16" t="s">
        <v>18</v>
      </c>
      <c r="I2214" s="16" t="s">
        <v>19</v>
      </c>
      <c r="J2214" s="17">
        <v>11.0</v>
      </c>
      <c r="K2214" s="17">
        <v>10.0</v>
      </c>
      <c r="L2214" s="5" t="s">
        <v>20</v>
      </c>
    </row>
    <row r="2215">
      <c r="A2215" s="2" t="s">
        <v>525</v>
      </c>
      <c r="B2215" s="2" t="s">
        <v>3912</v>
      </c>
      <c r="C2215" s="16" t="s">
        <v>3913</v>
      </c>
      <c r="D2215" s="3" t="s">
        <v>4040</v>
      </c>
      <c r="E2215" s="16" t="s">
        <v>4467</v>
      </c>
      <c r="F2215" s="16" t="s">
        <v>4468</v>
      </c>
      <c r="G2215" s="17">
        <v>1.0</v>
      </c>
      <c r="H2215" s="16" t="s">
        <v>19</v>
      </c>
      <c r="I2215" s="2"/>
      <c r="J2215" s="17">
        <v>10.0</v>
      </c>
      <c r="K2215" s="2"/>
      <c r="L2215" s="5" t="s">
        <v>20</v>
      </c>
    </row>
    <row r="2216">
      <c r="A2216" s="2" t="s">
        <v>525</v>
      </c>
      <c r="B2216" s="2" t="s">
        <v>3912</v>
      </c>
      <c r="C2216" s="16" t="s">
        <v>3913</v>
      </c>
      <c r="D2216" s="3" t="s">
        <v>4040</v>
      </c>
      <c r="E2216" s="16" t="s">
        <v>4469</v>
      </c>
      <c r="F2216" s="16" t="s">
        <v>4470</v>
      </c>
      <c r="G2216" s="17">
        <v>2.0</v>
      </c>
      <c r="H2216" s="16" t="s">
        <v>18</v>
      </c>
      <c r="I2216" s="16" t="s">
        <v>18</v>
      </c>
      <c r="J2216" s="17">
        <v>9.0</v>
      </c>
      <c r="K2216" s="17">
        <v>9.0</v>
      </c>
      <c r="L2216" s="5" t="s">
        <v>25</v>
      </c>
    </row>
    <row r="2217">
      <c r="A2217" s="2" t="s">
        <v>525</v>
      </c>
      <c r="B2217" s="2" t="s">
        <v>3912</v>
      </c>
      <c r="C2217" s="16" t="s">
        <v>3913</v>
      </c>
      <c r="D2217" s="3" t="s">
        <v>4040</v>
      </c>
      <c r="E2217" s="16" t="s">
        <v>4471</v>
      </c>
      <c r="F2217" s="16" t="s">
        <v>4472</v>
      </c>
      <c r="G2217" s="17">
        <v>2.0</v>
      </c>
      <c r="H2217" s="16" t="s">
        <v>19</v>
      </c>
      <c r="I2217" s="16" t="s">
        <v>18</v>
      </c>
      <c r="J2217" s="17">
        <v>11.0</v>
      </c>
      <c r="K2217" s="17">
        <v>11.0</v>
      </c>
      <c r="L2217" s="5" t="s">
        <v>20</v>
      </c>
    </row>
    <row r="2218">
      <c r="A2218" s="2" t="s">
        <v>525</v>
      </c>
      <c r="B2218" s="2" t="s">
        <v>3912</v>
      </c>
      <c r="C2218" s="16" t="s">
        <v>3913</v>
      </c>
      <c r="D2218" s="3" t="s">
        <v>4040</v>
      </c>
      <c r="E2218" s="16" t="s">
        <v>4473</v>
      </c>
      <c r="F2218" s="16" t="s">
        <v>4474</v>
      </c>
      <c r="G2218" s="17">
        <v>2.0</v>
      </c>
      <c r="H2218" s="16" t="s">
        <v>18</v>
      </c>
      <c r="I2218" s="16" t="s">
        <v>18</v>
      </c>
      <c r="J2218" s="17">
        <v>12.0</v>
      </c>
      <c r="K2218" s="17">
        <v>12.0</v>
      </c>
      <c r="L2218" s="5" t="s">
        <v>20</v>
      </c>
    </row>
    <row r="2219">
      <c r="A2219" s="2" t="s">
        <v>525</v>
      </c>
      <c r="B2219" s="2" t="s">
        <v>3912</v>
      </c>
      <c r="C2219" s="16" t="s">
        <v>3913</v>
      </c>
      <c r="D2219" s="3" t="s">
        <v>4040</v>
      </c>
      <c r="E2219" s="16" t="s">
        <v>4475</v>
      </c>
      <c r="F2219" s="16" t="s">
        <v>4476</v>
      </c>
      <c r="G2219" s="17">
        <v>1.0</v>
      </c>
      <c r="H2219" s="16" t="s">
        <v>18</v>
      </c>
      <c r="I2219" s="2"/>
      <c r="J2219" s="17">
        <v>12.0</v>
      </c>
      <c r="K2219" s="2"/>
      <c r="L2219" s="5" t="s">
        <v>20</v>
      </c>
    </row>
    <row r="2220">
      <c r="A2220" s="2" t="s">
        <v>525</v>
      </c>
      <c r="B2220" s="2" t="s">
        <v>3912</v>
      </c>
      <c r="C2220" s="16" t="s">
        <v>3913</v>
      </c>
      <c r="D2220" s="3" t="s">
        <v>4040</v>
      </c>
      <c r="E2220" s="16" t="s">
        <v>4477</v>
      </c>
      <c r="F2220" s="16" t="s">
        <v>4478</v>
      </c>
      <c r="G2220" s="17">
        <v>1.0</v>
      </c>
      <c r="H2220" s="16" t="s">
        <v>19</v>
      </c>
      <c r="I2220" s="2"/>
      <c r="J2220" s="17">
        <v>12.0</v>
      </c>
      <c r="K2220" s="2"/>
      <c r="L2220" s="5" t="s">
        <v>20</v>
      </c>
    </row>
    <row r="2221">
      <c r="A2221" s="2" t="s">
        <v>525</v>
      </c>
      <c r="B2221" s="2" t="s">
        <v>3912</v>
      </c>
      <c r="C2221" s="16" t="s">
        <v>3913</v>
      </c>
      <c r="D2221" s="3" t="s">
        <v>4040</v>
      </c>
      <c r="E2221" s="16" t="s">
        <v>4479</v>
      </c>
      <c r="F2221" s="16" t="s">
        <v>4480</v>
      </c>
      <c r="G2221" s="17">
        <v>2.0</v>
      </c>
      <c r="H2221" s="16" t="s">
        <v>18</v>
      </c>
      <c r="I2221" s="16" t="s">
        <v>18</v>
      </c>
      <c r="J2221" s="17">
        <v>11.0</v>
      </c>
      <c r="K2221" s="17">
        <v>11.0</v>
      </c>
      <c r="L2221" s="5" t="s">
        <v>20</v>
      </c>
    </row>
    <row r="2222">
      <c r="A2222" s="2" t="s">
        <v>525</v>
      </c>
      <c r="B2222" s="2" t="s">
        <v>3912</v>
      </c>
      <c r="C2222" s="16" t="s">
        <v>3913</v>
      </c>
      <c r="D2222" s="3" t="s">
        <v>4040</v>
      </c>
      <c r="E2222" s="16" t="s">
        <v>4481</v>
      </c>
      <c r="F2222" s="16" t="s">
        <v>4482</v>
      </c>
      <c r="G2222" s="17">
        <v>2.0</v>
      </c>
      <c r="H2222" s="16" t="s">
        <v>19</v>
      </c>
      <c r="I2222" s="16" t="s">
        <v>19</v>
      </c>
      <c r="J2222" s="17">
        <v>12.0</v>
      </c>
      <c r="K2222" s="17">
        <v>12.0</v>
      </c>
      <c r="L2222" s="5" t="s">
        <v>20</v>
      </c>
    </row>
    <row r="2223">
      <c r="A2223" s="2" t="s">
        <v>525</v>
      </c>
      <c r="B2223" s="2" t="s">
        <v>3912</v>
      </c>
      <c r="C2223" s="16" t="s">
        <v>3913</v>
      </c>
      <c r="D2223" s="3" t="s">
        <v>4040</v>
      </c>
      <c r="E2223" s="16" t="s">
        <v>4483</v>
      </c>
      <c r="F2223" s="16" t="s">
        <v>4484</v>
      </c>
      <c r="G2223" s="17">
        <v>2.0</v>
      </c>
      <c r="H2223" s="16" t="s">
        <v>18</v>
      </c>
      <c r="I2223" s="16" t="s">
        <v>18</v>
      </c>
      <c r="J2223" s="17">
        <v>10.0</v>
      </c>
      <c r="K2223" s="17">
        <v>10.0</v>
      </c>
      <c r="L2223" s="5" t="s">
        <v>20</v>
      </c>
    </row>
    <row r="2224">
      <c r="A2224" s="2" t="s">
        <v>525</v>
      </c>
      <c r="B2224" s="2" t="s">
        <v>3912</v>
      </c>
      <c r="C2224" s="16" t="s">
        <v>3913</v>
      </c>
      <c r="D2224" s="3" t="s">
        <v>4040</v>
      </c>
      <c r="E2224" s="16" t="s">
        <v>4485</v>
      </c>
      <c r="F2224" s="16" t="s">
        <v>4486</v>
      </c>
      <c r="G2224" s="17">
        <v>2.0</v>
      </c>
      <c r="H2224" s="16" t="s">
        <v>18</v>
      </c>
      <c r="I2224" s="16" t="s">
        <v>18</v>
      </c>
      <c r="J2224" s="17">
        <v>10.0</v>
      </c>
      <c r="K2224" s="17">
        <v>10.0</v>
      </c>
      <c r="L2224" s="5" t="s">
        <v>20</v>
      </c>
    </row>
    <row r="2225">
      <c r="A2225" s="2" t="s">
        <v>525</v>
      </c>
      <c r="B2225" s="2" t="s">
        <v>3912</v>
      </c>
      <c r="C2225" s="16" t="s">
        <v>3913</v>
      </c>
      <c r="D2225" s="3" t="s">
        <v>4040</v>
      </c>
      <c r="E2225" s="16" t="s">
        <v>4487</v>
      </c>
      <c r="F2225" s="16" t="s">
        <v>4488</v>
      </c>
      <c r="G2225" s="17">
        <v>2.0</v>
      </c>
      <c r="H2225" s="16" t="s">
        <v>18</v>
      </c>
      <c r="I2225" s="16" t="s">
        <v>18</v>
      </c>
      <c r="J2225" s="17">
        <v>11.0</v>
      </c>
      <c r="K2225" s="17">
        <v>11.0</v>
      </c>
      <c r="L2225" s="5" t="s">
        <v>20</v>
      </c>
    </row>
    <row r="2226">
      <c r="A2226" s="2" t="s">
        <v>525</v>
      </c>
      <c r="B2226" s="2" t="s">
        <v>3912</v>
      </c>
      <c r="C2226" s="16" t="s">
        <v>3913</v>
      </c>
      <c r="D2226" s="3" t="s">
        <v>4040</v>
      </c>
      <c r="E2226" s="16" t="s">
        <v>4489</v>
      </c>
      <c r="F2226" s="16" t="s">
        <v>4490</v>
      </c>
      <c r="G2226" s="17">
        <v>2.0</v>
      </c>
      <c r="H2226" s="16" t="s">
        <v>19</v>
      </c>
      <c r="I2226" s="16" t="s">
        <v>19</v>
      </c>
      <c r="J2226" s="17">
        <v>9.0</v>
      </c>
      <c r="K2226" s="17">
        <v>9.0</v>
      </c>
      <c r="L2226" s="5" t="s">
        <v>25</v>
      </c>
    </row>
    <row r="2227">
      <c r="A2227" s="2" t="s">
        <v>525</v>
      </c>
      <c r="B2227" s="2" t="s">
        <v>3912</v>
      </c>
      <c r="C2227" s="16" t="s">
        <v>3913</v>
      </c>
      <c r="D2227" s="3" t="s">
        <v>4040</v>
      </c>
      <c r="E2227" s="16" t="s">
        <v>4491</v>
      </c>
      <c r="F2227" s="16" t="s">
        <v>4492</v>
      </c>
      <c r="G2227" s="17">
        <v>2.0</v>
      </c>
      <c r="H2227" s="16" t="s">
        <v>18</v>
      </c>
      <c r="I2227" s="16" t="s">
        <v>18</v>
      </c>
      <c r="J2227" s="17">
        <v>9.0</v>
      </c>
      <c r="K2227" s="17">
        <v>9.0</v>
      </c>
      <c r="L2227" s="5" t="s">
        <v>25</v>
      </c>
    </row>
    <row r="2228">
      <c r="A2228" s="2" t="s">
        <v>525</v>
      </c>
      <c r="B2228" s="2" t="s">
        <v>3912</v>
      </c>
      <c r="C2228" s="16" t="s">
        <v>3913</v>
      </c>
      <c r="D2228" s="3" t="s">
        <v>4040</v>
      </c>
      <c r="E2228" s="16" t="s">
        <v>4493</v>
      </c>
      <c r="F2228" s="16" t="s">
        <v>4494</v>
      </c>
      <c r="G2228" s="17">
        <v>2.0</v>
      </c>
      <c r="H2228" s="16" t="s">
        <v>19</v>
      </c>
      <c r="I2228" s="16" t="s">
        <v>19</v>
      </c>
      <c r="J2228" s="17">
        <v>9.0</v>
      </c>
      <c r="K2228" s="17">
        <v>9.0</v>
      </c>
      <c r="L2228" s="5" t="s">
        <v>25</v>
      </c>
    </row>
    <row r="2229">
      <c r="A2229" s="2" t="s">
        <v>525</v>
      </c>
      <c r="B2229" s="2" t="s">
        <v>602</v>
      </c>
      <c r="C2229" s="16" t="s">
        <v>603</v>
      </c>
      <c r="D2229" s="3" t="s">
        <v>4040</v>
      </c>
      <c r="E2229" s="16" t="s">
        <v>4495</v>
      </c>
      <c r="F2229" s="16" t="s">
        <v>4496</v>
      </c>
      <c r="G2229" s="17">
        <v>2.0</v>
      </c>
      <c r="H2229" s="16" t="s">
        <v>18</v>
      </c>
      <c r="I2229" s="16" t="s">
        <v>18</v>
      </c>
      <c r="J2229" s="17">
        <v>12.0</v>
      </c>
      <c r="K2229" s="17">
        <v>12.0</v>
      </c>
      <c r="L2229" s="5" t="s">
        <v>20</v>
      </c>
    </row>
    <row r="2230">
      <c r="A2230" s="2" t="s">
        <v>525</v>
      </c>
      <c r="B2230" s="2" t="s">
        <v>602</v>
      </c>
      <c r="C2230" s="16" t="s">
        <v>603</v>
      </c>
      <c r="D2230" s="3" t="s">
        <v>4040</v>
      </c>
      <c r="E2230" s="16" t="s">
        <v>4497</v>
      </c>
      <c r="F2230" s="16" t="s">
        <v>4498</v>
      </c>
      <c r="G2230" s="17">
        <v>2.0</v>
      </c>
      <c r="H2230" s="16" t="s">
        <v>18</v>
      </c>
      <c r="I2230" s="16" t="s">
        <v>18</v>
      </c>
      <c r="J2230" s="17">
        <v>9.0</v>
      </c>
      <c r="K2230" s="17">
        <v>9.0</v>
      </c>
      <c r="L2230" s="5" t="s">
        <v>25</v>
      </c>
    </row>
    <row r="2231">
      <c r="A2231" s="2" t="s">
        <v>525</v>
      </c>
      <c r="B2231" s="2" t="s">
        <v>602</v>
      </c>
      <c r="C2231" s="16" t="s">
        <v>603</v>
      </c>
      <c r="D2231" s="3" t="s">
        <v>4040</v>
      </c>
      <c r="E2231" s="16" t="s">
        <v>4499</v>
      </c>
      <c r="F2231" s="16" t="s">
        <v>4500</v>
      </c>
      <c r="G2231" s="17">
        <v>1.0</v>
      </c>
      <c r="H2231" s="16" t="s">
        <v>18</v>
      </c>
      <c r="I2231" s="2"/>
      <c r="J2231" s="17">
        <v>12.0</v>
      </c>
      <c r="K2231" s="2"/>
      <c r="L2231" s="5" t="s">
        <v>20</v>
      </c>
    </row>
    <row r="2232">
      <c r="A2232" s="2" t="s">
        <v>525</v>
      </c>
      <c r="B2232" s="2" t="s">
        <v>602</v>
      </c>
      <c r="C2232" s="16" t="s">
        <v>603</v>
      </c>
      <c r="D2232" s="3" t="s">
        <v>4040</v>
      </c>
      <c r="E2232" s="16" t="s">
        <v>4501</v>
      </c>
      <c r="F2232" s="16" t="s">
        <v>4502</v>
      </c>
      <c r="G2232" s="17">
        <v>2.0</v>
      </c>
      <c r="H2232" s="16" t="s">
        <v>18</v>
      </c>
      <c r="I2232" s="16" t="s">
        <v>18</v>
      </c>
      <c r="J2232" s="17">
        <v>11.0</v>
      </c>
      <c r="K2232" s="17">
        <v>11.0</v>
      </c>
      <c r="L2232" s="5" t="s">
        <v>20</v>
      </c>
    </row>
    <row r="2233">
      <c r="A2233" s="2" t="s">
        <v>525</v>
      </c>
      <c r="B2233" s="2" t="s">
        <v>602</v>
      </c>
      <c r="C2233" s="16" t="s">
        <v>603</v>
      </c>
      <c r="D2233" s="3" t="s">
        <v>4040</v>
      </c>
      <c r="E2233" s="16" t="s">
        <v>4503</v>
      </c>
      <c r="F2233" s="16" t="s">
        <v>4504</v>
      </c>
      <c r="G2233" s="17">
        <v>1.0</v>
      </c>
      <c r="H2233" s="16" t="s">
        <v>18</v>
      </c>
      <c r="I2233" s="2"/>
      <c r="J2233" s="17">
        <v>7.0</v>
      </c>
      <c r="K2233" s="2"/>
      <c r="L2233" s="5" t="s">
        <v>25</v>
      </c>
    </row>
    <row r="2234">
      <c r="A2234" s="2" t="s">
        <v>525</v>
      </c>
      <c r="B2234" s="2" t="s">
        <v>602</v>
      </c>
      <c r="C2234" s="16" t="s">
        <v>603</v>
      </c>
      <c r="D2234" s="3" t="s">
        <v>4040</v>
      </c>
      <c r="E2234" s="16" t="s">
        <v>4505</v>
      </c>
      <c r="F2234" s="16" t="s">
        <v>4506</v>
      </c>
      <c r="G2234" s="17">
        <v>2.0</v>
      </c>
      <c r="H2234" s="16" t="s">
        <v>19</v>
      </c>
      <c r="I2234" s="16" t="s">
        <v>19</v>
      </c>
      <c r="J2234" s="17">
        <v>7.0</v>
      </c>
      <c r="K2234" s="17">
        <v>7.0</v>
      </c>
      <c r="L2234" s="5" t="s">
        <v>25</v>
      </c>
    </row>
    <row r="2235">
      <c r="A2235" s="2" t="s">
        <v>525</v>
      </c>
      <c r="B2235" s="2" t="s">
        <v>602</v>
      </c>
      <c r="C2235" s="16" t="s">
        <v>603</v>
      </c>
      <c r="D2235" s="3" t="s">
        <v>4040</v>
      </c>
      <c r="E2235" s="16" t="s">
        <v>4507</v>
      </c>
      <c r="F2235" s="16" t="s">
        <v>4508</v>
      </c>
      <c r="G2235" s="17">
        <v>2.0</v>
      </c>
      <c r="H2235" s="16" t="s">
        <v>18</v>
      </c>
      <c r="I2235" s="16" t="s">
        <v>18</v>
      </c>
      <c r="J2235" s="17">
        <v>9.0</v>
      </c>
      <c r="K2235" s="17">
        <v>9.0</v>
      </c>
      <c r="L2235" s="5" t="s">
        <v>25</v>
      </c>
    </row>
    <row r="2236">
      <c r="A2236" s="2" t="s">
        <v>525</v>
      </c>
      <c r="B2236" s="2" t="s">
        <v>602</v>
      </c>
      <c r="C2236" s="16" t="s">
        <v>603</v>
      </c>
      <c r="D2236" s="3" t="s">
        <v>4040</v>
      </c>
      <c r="E2236" s="16" t="s">
        <v>4509</v>
      </c>
      <c r="F2236" s="16" t="s">
        <v>4510</v>
      </c>
      <c r="G2236" s="17">
        <v>2.0</v>
      </c>
      <c r="H2236" s="16" t="s">
        <v>18</v>
      </c>
      <c r="I2236" s="16" t="s">
        <v>18</v>
      </c>
      <c r="J2236" s="17">
        <v>8.0</v>
      </c>
      <c r="K2236" s="17">
        <v>8.0</v>
      </c>
      <c r="L2236" s="5" t="s">
        <v>25</v>
      </c>
    </row>
    <row r="2237">
      <c r="A2237" s="2" t="s">
        <v>525</v>
      </c>
      <c r="B2237" s="2" t="s">
        <v>602</v>
      </c>
      <c r="C2237" s="16" t="s">
        <v>603</v>
      </c>
      <c r="D2237" s="3" t="s">
        <v>4040</v>
      </c>
      <c r="E2237" s="16" t="s">
        <v>4511</v>
      </c>
      <c r="F2237" s="16" t="s">
        <v>4512</v>
      </c>
      <c r="G2237" s="17">
        <v>1.0</v>
      </c>
      <c r="H2237" s="16" t="s">
        <v>18</v>
      </c>
      <c r="I2237" s="2"/>
      <c r="J2237" s="17">
        <v>11.0</v>
      </c>
      <c r="K2237" s="2"/>
      <c r="L2237" s="5" t="s">
        <v>20</v>
      </c>
    </row>
    <row r="2238">
      <c r="A2238" s="2" t="s">
        <v>525</v>
      </c>
      <c r="B2238" s="2" t="s">
        <v>602</v>
      </c>
      <c r="C2238" s="16" t="s">
        <v>603</v>
      </c>
      <c r="D2238" s="3" t="s">
        <v>4040</v>
      </c>
      <c r="E2238" s="16" t="s">
        <v>4513</v>
      </c>
      <c r="F2238" s="16" t="s">
        <v>4514</v>
      </c>
      <c r="G2238" s="17">
        <v>2.0</v>
      </c>
      <c r="H2238" s="16" t="s">
        <v>18</v>
      </c>
      <c r="I2238" s="16" t="s">
        <v>18</v>
      </c>
      <c r="J2238" s="17">
        <v>11.0</v>
      </c>
      <c r="K2238" s="17">
        <v>11.0</v>
      </c>
      <c r="L2238" s="5" t="s">
        <v>20</v>
      </c>
    </row>
    <row r="2239">
      <c r="A2239" s="2" t="s">
        <v>525</v>
      </c>
      <c r="B2239" s="2" t="s">
        <v>602</v>
      </c>
      <c r="C2239" s="16" t="s">
        <v>603</v>
      </c>
      <c r="D2239" s="3" t="s">
        <v>4040</v>
      </c>
      <c r="E2239" s="16" t="s">
        <v>4515</v>
      </c>
      <c r="F2239" s="16" t="s">
        <v>4516</v>
      </c>
      <c r="G2239" s="17">
        <v>2.0</v>
      </c>
      <c r="H2239" s="16" t="s">
        <v>18</v>
      </c>
      <c r="I2239" s="16" t="s">
        <v>18</v>
      </c>
      <c r="J2239" s="17">
        <v>9.0</v>
      </c>
      <c r="K2239" s="17">
        <v>9.0</v>
      </c>
      <c r="L2239" s="5" t="s">
        <v>25</v>
      </c>
    </row>
    <row r="2240">
      <c r="A2240" s="2" t="s">
        <v>192</v>
      </c>
      <c r="B2240" s="2" t="s">
        <v>13</v>
      </c>
      <c r="C2240" s="3" t="str">
        <f>UPPER("lpb aceh 2021")</f>
        <v>LPB ACEH 2021</v>
      </c>
      <c r="D2240" s="3" t="s">
        <v>4517</v>
      </c>
      <c r="E2240" s="3" t="s">
        <v>4518</v>
      </c>
      <c r="F2240" s="2"/>
      <c r="G2240" s="3">
        <v>2.0</v>
      </c>
      <c r="H2240" s="3" t="s">
        <v>18</v>
      </c>
      <c r="I2240" s="7" t="s">
        <v>18</v>
      </c>
      <c r="J2240" s="8">
        <v>11.0</v>
      </c>
      <c r="K2240" s="8">
        <v>11.0</v>
      </c>
      <c r="L2240" s="5" t="s">
        <v>20</v>
      </c>
    </row>
    <row r="2241">
      <c r="A2241" s="2" t="s">
        <v>12</v>
      </c>
      <c r="B2241" s="2" t="s">
        <v>13</v>
      </c>
      <c r="C2241" s="3" t="s">
        <v>14</v>
      </c>
      <c r="D2241" s="3" t="s">
        <v>4517</v>
      </c>
      <c r="E2241" s="3" t="s">
        <v>4519</v>
      </c>
      <c r="F2241" s="3" t="s">
        <v>4520</v>
      </c>
      <c r="G2241" s="3">
        <v>2.0</v>
      </c>
      <c r="H2241" s="3" t="s">
        <v>19</v>
      </c>
      <c r="I2241" s="3" t="s">
        <v>19</v>
      </c>
      <c r="J2241" s="8">
        <v>11.0</v>
      </c>
      <c r="K2241" s="3">
        <v>12.0</v>
      </c>
      <c r="L2241" s="5" t="s">
        <v>20</v>
      </c>
    </row>
    <row r="2242">
      <c r="A2242" s="2" t="s">
        <v>12</v>
      </c>
      <c r="B2242" s="2" t="s">
        <v>13</v>
      </c>
      <c r="C2242" s="3" t="s">
        <v>14</v>
      </c>
      <c r="D2242" s="3" t="s">
        <v>4517</v>
      </c>
      <c r="E2242" s="3" t="s">
        <v>4521</v>
      </c>
      <c r="F2242" s="3" t="s">
        <v>4522</v>
      </c>
      <c r="G2242" s="3">
        <v>2.0</v>
      </c>
      <c r="H2242" s="3" t="s">
        <v>19</v>
      </c>
      <c r="I2242" s="3" t="s">
        <v>19</v>
      </c>
      <c r="J2242" s="8">
        <v>11.0</v>
      </c>
      <c r="K2242" s="3">
        <v>12.0</v>
      </c>
      <c r="L2242" s="5" t="s">
        <v>20</v>
      </c>
    </row>
    <row r="2243">
      <c r="A2243" s="2" t="s">
        <v>12</v>
      </c>
      <c r="B2243" s="2" t="s">
        <v>13</v>
      </c>
      <c r="C2243" s="3" t="s">
        <v>14</v>
      </c>
      <c r="D2243" s="3" t="s">
        <v>4517</v>
      </c>
      <c r="E2243" s="3" t="s">
        <v>4523</v>
      </c>
      <c r="F2243" s="3" t="s">
        <v>4524</v>
      </c>
      <c r="G2243" s="3">
        <v>1.0</v>
      </c>
      <c r="H2243" s="3" t="s">
        <v>18</v>
      </c>
      <c r="I2243" s="2"/>
      <c r="J2243" s="8">
        <v>10.0</v>
      </c>
      <c r="K2243" s="2"/>
      <c r="L2243" s="5" t="s">
        <v>20</v>
      </c>
    </row>
    <row r="2244">
      <c r="A2244" s="2" t="s">
        <v>12</v>
      </c>
      <c r="B2244" s="2" t="s">
        <v>26</v>
      </c>
      <c r="C2244" s="3" t="s">
        <v>27</v>
      </c>
      <c r="D2244" s="3" t="s">
        <v>4517</v>
      </c>
      <c r="E2244" s="3" t="s">
        <v>4525</v>
      </c>
      <c r="F2244" s="3" t="s">
        <v>4526</v>
      </c>
      <c r="G2244" s="3">
        <v>1.0</v>
      </c>
      <c r="H2244" s="3" t="s">
        <v>19</v>
      </c>
      <c r="I2244" s="2"/>
      <c r="J2244" s="8">
        <v>7.0</v>
      </c>
      <c r="K2244" s="2"/>
      <c r="L2244" s="5" t="s">
        <v>25</v>
      </c>
    </row>
    <row r="2245">
      <c r="A2245" s="2" t="s">
        <v>12</v>
      </c>
      <c r="B2245" s="2" t="s">
        <v>26</v>
      </c>
      <c r="C2245" s="3" t="s">
        <v>27</v>
      </c>
      <c r="D2245" s="3" t="s">
        <v>4517</v>
      </c>
      <c r="E2245" s="3" t="s">
        <v>4527</v>
      </c>
      <c r="F2245" s="3" t="s">
        <v>4528</v>
      </c>
      <c r="G2245" s="3">
        <v>2.0</v>
      </c>
      <c r="H2245" s="3" t="s">
        <v>18</v>
      </c>
      <c r="I2245" s="3" t="s">
        <v>19</v>
      </c>
      <c r="J2245" s="8">
        <v>10.0</v>
      </c>
      <c r="K2245" s="3">
        <v>11.0</v>
      </c>
      <c r="L2245" s="5" t="s">
        <v>20</v>
      </c>
    </row>
    <row r="2246">
      <c r="A2246" s="2" t="s">
        <v>12</v>
      </c>
      <c r="B2246" s="2" t="s">
        <v>26</v>
      </c>
      <c r="C2246" s="3" t="s">
        <v>27</v>
      </c>
      <c r="D2246" s="3" t="s">
        <v>4517</v>
      </c>
      <c r="E2246" s="3" t="s">
        <v>4529</v>
      </c>
      <c r="F2246" s="3" t="s">
        <v>4530</v>
      </c>
      <c r="G2246" s="3">
        <v>2.0</v>
      </c>
      <c r="H2246" s="3" t="s">
        <v>18</v>
      </c>
      <c r="I2246" s="3" t="s">
        <v>19</v>
      </c>
      <c r="J2246" s="8">
        <v>11.0</v>
      </c>
      <c r="K2246" s="3">
        <v>12.0</v>
      </c>
      <c r="L2246" s="5" t="s">
        <v>20</v>
      </c>
    </row>
    <row r="2247">
      <c r="A2247" s="2" t="s">
        <v>12</v>
      </c>
      <c r="B2247" s="2" t="s">
        <v>26</v>
      </c>
      <c r="C2247" s="3" t="s">
        <v>27</v>
      </c>
      <c r="D2247" s="3" t="s">
        <v>4517</v>
      </c>
      <c r="E2247" s="3" t="s">
        <v>4531</v>
      </c>
      <c r="F2247" s="3" t="s">
        <v>4532</v>
      </c>
      <c r="G2247" s="3">
        <v>1.0</v>
      </c>
      <c r="H2247" s="3" t="s">
        <v>18</v>
      </c>
      <c r="I2247" s="2"/>
      <c r="J2247" s="8">
        <v>7.0</v>
      </c>
      <c r="K2247" s="2"/>
      <c r="L2247" s="5" t="s">
        <v>25</v>
      </c>
    </row>
    <row r="2248">
      <c r="A2248" s="2" t="s">
        <v>12</v>
      </c>
      <c r="B2248" s="2" t="s">
        <v>26</v>
      </c>
      <c r="C2248" s="3" t="s">
        <v>27</v>
      </c>
      <c r="D2248" s="3" t="s">
        <v>4517</v>
      </c>
      <c r="E2248" s="3" t="s">
        <v>4533</v>
      </c>
      <c r="F2248" s="3" t="s">
        <v>4534</v>
      </c>
      <c r="G2248" s="3">
        <v>1.0</v>
      </c>
      <c r="H2248" s="3" t="s">
        <v>18</v>
      </c>
      <c r="I2248" s="2"/>
      <c r="J2248" s="8">
        <v>7.0</v>
      </c>
      <c r="K2248" s="2"/>
      <c r="L2248" s="5" t="s">
        <v>25</v>
      </c>
    </row>
    <row r="2249">
      <c r="A2249" s="2" t="s">
        <v>12</v>
      </c>
      <c r="B2249" s="2" t="s">
        <v>26</v>
      </c>
      <c r="C2249" s="3" t="s">
        <v>27</v>
      </c>
      <c r="D2249" s="3" t="s">
        <v>4517</v>
      </c>
      <c r="E2249" s="3" t="s">
        <v>4535</v>
      </c>
      <c r="F2249" s="3" t="s">
        <v>4536</v>
      </c>
      <c r="G2249" s="3">
        <v>2.0</v>
      </c>
      <c r="H2249" s="3" t="s">
        <v>18</v>
      </c>
      <c r="I2249" s="3" t="s">
        <v>18</v>
      </c>
      <c r="J2249" s="8">
        <v>11.0</v>
      </c>
      <c r="K2249" s="3">
        <v>12.0</v>
      </c>
      <c r="L2249" s="5" t="s">
        <v>20</v>
      </c>
    </row>
    <row r="2250">
      <c r="A2250" s="2" t="s">
        <v>12</v>
      </c>
      <c r="B2250" s="2" t="s">
        <v>26</v>
      </c>
      <c r="C2250" s="3" t="s">
        <v>27</v>
      </c>
      <c r="D2250" s="3" t="s">
        <v>4517</v>
      </c>
      <c r="E2250" s="3" t="s">
        <v>4537</v>
      </c>
      <c r="F2250" s="3" t="s">
        <v>4538</v>
      </c>
      <c r="G2250" s="3">
        <v>2.0</v>
      </c>
      <c r="H2250" s="3" t="s">
        <v>18</v>
      </c>
      <c r="I2250" s="3" t="s">
        <v>18</v>
      </c>
      <c r="J2250" s="8">
        <v>8.0</v>
      </c>
      <c r="K2250" s="3">
        <v>9.0</v>
      </c>
      <c r="L2250" s="5" t="s">
        <v>25</v>
      </c>
    </row>
    <row r="2251">
      <c r="A2251" s="2" t="s">
        <v>12</v>
      </c>
      <c r="B2251" s="2" t="s">
        <v>26</v>
      </c>
      <c r="C2251" s="3" t="s">
        <v>27</v>
      </c>
      <c r="D2251" s="3" t="s">
        <v>4517</v>
      </c>
      <c r="E2251" s="3" t="s">
        <v>4539</v>
      </c>
      <c r="F2251" s="3" t="s">
        <v>4540</v>
      </c>
      <c r="G2251" s="3">
        <v>2.0</v>
      </c>
      <c r="H2251" s="3" t="s">
        <v>18</v>
      </c>
      <c r="I2251" s="3" t="s">
        <v>18</v>
      </c>
      <c r="J2251" s="8">
        <v>8.0</v>
      </c>
      <c r="K2251" s="3">
        <v>9.0</v>
      </c>
      <c r="L2251" s="5" t="s">
        <v>25</v>
      </c>
    </row>
    <row r="2252">
      <c r="A2252" s="2" t="s">
        <v>12</v>
      </c>
      <c r="B2252" s="2" t="s">
        <v>26</v>
      </c>
      <c r="C2252" s="3" t="s">
        <v>27</v>
      </c>
      <c r="D2252" s="3" t="s">
        <v>4517</v>
      </c>
      <c r="E2252" s="3" t="s">
        <v>4541</v>
      </c>
      <c r="F2252" s="3" t="s">
        <v>4542</v>
      </c>
      <c r="G2252" s="3">
        <v>2.0</v>
      </c>
      <c r="H2252" s="3" t="s">
        <v>18</v>
      </c>
      <c r="I2252" s="3" t="s">
        <v>18</v>
      </c>
      <c r="J2252" s="8">
        <v>11.0</v>
      </c>
      <c r="K2252" s="3">
        <v>12.0</v>
      </c>
      <c r="L2252" s="5" t="s">
        <v>20</v>
      </c>
    </row>
    <row r="2253">
      <c r="A2253" s="2" t="s">
        <v>12</v>
      </c>
      <c r="B2253" s="2" t="s">
        <v>26</v>
      </c>
      <c r="C2253" s="3" t="s">
        <v>27</v>
      </c>
      <c r="D2253" s="3" t="s">
        <v>4517</v>
      </c>
      <c r="E2253" s="3" t="s">
        <v>4543</v>
      </c>
      <c r="F2253" s="3" t="s">
        <v>4544</v>
      </c>
      <c r="G2253" s="3">
        <v>2.0</v>
      </c>
      <c r="H2253" s="3" t="s">
        <v>19</v>
      </c>
      <c r="I2253" s="3" t="s">
        <v>19</v>
      </c>
      <c r="J2253" s="8">
        <v>10.0</v>
      </c>
      <c r="K2253" s="3">
        <v>11.0</v>
      </c>
      <c r="L2253" s="5" t="s">
        <v>20</v>
      </c>
    </row>
    <row r="2254">
      <c r="A2254" s="2" t="s">
        <v>12</v>
      </c>
      <c r="B2254" s="2" t="s">
        <v>26</v>
      </c>
      <c r="C2254" s="3" t="s">
        <v>27</v>
      </c>
      <c r="D2254" s="3" t="s">
        <v>4517</v>
      </c>
      <c r="E2254" s="3" t="s">
        <v>4545</v>
      </c>
      <c r="F2254" s="3" t="s">
        <v>4546</v>
      </c>
      <c r="G2254" s="3">
        <v>2.0</v>
      </c>
      <c r="H2254" s="3" t="s">
        <v>18</v>
      </c>
      <c r="I2254" s="3" t="s">
        <v>19</v>
      </c>
      <c r="J2254" s="8">
        <v>11.0</v>
      </c>
      <c r="K2254" s="3">
        <v>12.0</v>
      </c>
      <c r="L2254" s="5" t="s">
        <v>20</v>
      </c>
    </row>
    <row r="2255">
      <c r="A2255" s="2" t="s">
        <v>12</v>
      </c>
      <c r="B2255" s="2" t="s">
        <v>26</v>
      </c>
      <c r="C2255" s="3" t="s">
        <v>27</v>
      </c>
      <c r="D2255" s="3" t="s">
        <v>4517</v>
      </c>
      <c r="E2255" s="3" t="s">
        <v>4547</v>
      </c>
      <c r="F2255" s="3" t="s">
        <v>4548</v>
      </c>
      <c r="G2255" s="3">
        <v>2.0</v>
      </c>
      <c r="H2255" s="3" t="s">
        <v>18</v>
      </c>
      <c r="I2255" s="3" t="s">
        <v>19</v>
      </c>
      <c r="J2255" s="8">
        <v>10.0</v>
      </c>
      <c r="K2255" s="3">
        <v>11.0</v>
      </c>
      <c r="L2255" s="5" t="s">
        <v>20</v>
      </c>
    </row>
    <row r="2256">
      <c r="A2256" s="2" t="s">
        <v>12</v>
      </c>
      <c r="B2256" s="2" t="s">
        <v>26</v>
      </c>
      <c r="C2256" s="3" t="s">
        <v>27</v>
      </c>
      <c r="D2256" s="3" t="s">
        <v>4517</v>
      </c>
      <c r="E2256" s="3" t="s">
        <v>4549</v>
      </c>
      <c r="F2256" s="3" t="s">
        <v>4550</v>
      </c>
      <c r="G2256" s="3">
        <v>1.0</v>
      </c>
      <c r="H2256" s="3" t="s">
        <v>18</v>
      </c>
      <c r="I2256" s="2"/>
      <c r="J2256" s="8">
        <v>10.0</v>
      </c>
      <c r="K2256" s="2"/>
      <c r="L2256" s="5" t="s">
        <v>20</v>
      </c>
    </row>
    <row r="2257">
      <c r="A2257" s="2" t="s">
        <v>12</v>
      </c>
      <c r="B2257" s="2" t="s">
        <v>60</v>
      </c>
      <c r="C2257" s="3" t="s">
        <v>61</v>
      </c>
      <c r="D2257" s="3" t="s">
        <v>4517</v>
      </c>
      <c r="E2257" s="3" t="s">
        <v>4551</v>
      </c>
      <c r="F2257" s="3" t="s">
        <v>4552</v>
      </c>
      <c r="G2257" s="3">
        <v>1.0</v>
      </c>
      <c r="H2257" s="3" t="s">
        <v>18</v>
      </c>
      <c r="I2257" s="2"/>
      <c r="J2257" s="8">
        <v>11.0</v>
      </c>
      <c r="K2257" s="2"/>
      <c r="L2257" s="5" t="s">
        <v>20</v>
      </c>
    </row>
    <row r="2258">
      <c r="A2258" s="2" t="s">
        <v>12</v>
      </c>
      <c r="B2258" s="2" t="s">
        <v>60</v>
      </c>
      <c r="C2258" s="3" t="s">
        <v>61</v>
      </c>
      <c r="D2258" s="3" t="s">
        <v>4517</v>
      </c>
      <c r="E2258" s="3" t="s">
        <v>4553</v>
      </c>
      <c r="F2258" s="3" t="s">
        <v>4554</v>
      </c>
      <c r="G2258" s="3">
        <v>1.0</v>
      </c>
      <c r="H2258" s="3" t="s">
        <v>19</v>
      </c>
      <c r="I2258" s="2"/>
      <c r="J2258" s="8">
        <v>10.0</v>
      </c>
      <c r="K2258" s="2"/>
      <c r="L2258" s="5" t="s">
        <v>20</v>
      </c>
    </row>
    <row r="2259">
      <c r="A2259" s="2" t="s">
        <v>12</v>
      </c>
      <c r="B2259" s="2" t="s">
        <v>60</v>
      </c>
      <c r="C2259" s="3" t="s">
        <v>61</v>
      </c>
      <c r="D2259" s="3" t="s">
        <v>4517</v>
      </c>
      <c r="E2259" s="3" t="s">
        <v>4555</v>
      </c>
      <c r="F2259" s="3" t="s">
        <v>4556</v>
      </c>
      <c r="G2259" s="3">
        <v>1.0</v>
      </c>
      <c r="H2259" s="3" t="s">
        <v>18</v>
      </c>
      <c r="I2259" s="2"/>
      <c r="J2259" s="8">
        <v>7.0</v>
      </c>
      <c r="K2259" s="2"/>
      <c r="L2259" s="5" t="s">
        <v>25</v>
      </c>
    </row>
    <row r="2260">
      <c r="A2260" s="2" t="s">
        <v>12</v>
      </c>
      <c r="B2260" s="2" t="s">
        <v>60</v>
      </c>
      <c r="C2260" s="3" t="s">
        <v>61</v>
      </c>
      <c r="D2260" s="3" t="s">
        <v>4517</v>
      </c>
      <c r="E2260" s="3" t="s">
        <v>4557</v>
      </c>
      <c r="F2260" s="3" t="s">
        <v>4558</v>
      </c>
      <c r="G2260" s="3">
        <v>1.0</v>
      </c>
      <c r="H2260" s="3" t="s">
        <v>18</v>
      </c>
      <c r="I2260" s="2"/>
      <c r="J2260" s="8">
        <v>8.0</v>
      </c>
      <c r="K2260" s="2"/>
      <c r="L2260" s="5" t="s">
        <v>25</v>
      </c>
    </row>
    <row r="2261">
      <c r="A2261" s="2" t="s">
        <v>12</v>
      </c>
      <c r="B2261" s="2" t="s">
        <v>60</v>
      </c>
      <c r="C2261" s="3" t="s">
        <v>61</v>
      </c>
      <c r="D2261" s="3" t="s">
        <v>4517</v>
      </c>
      <c r="E2261" s="3" t="s">
        <v>4559</v>
      </c>
      <c r="F2261" s="3" t="s">
        <v>4560</v>
      </c>
      <c r="G2261" s="3">
        <v>2.0</v>
      </c>
      <c r="H2261" s="3" t="s">
        <v>18</v>
      </c>
      <c r="I2261" s="3" t="s">
        <v>18</v>
      </c>
      <c r="J2261" s="8">
        <v>10.0</v>
      </c>
      <c r="K2261" s="3">
        <v>11.0</v>
      </c>
      <c r="L2261" s="5" t="s">
        <v>20</v>
      </c>
    </row>
    <row r="2262">
      <c r="A2262" s="2" t="s">
        <v>12</v>
      </c>
      <c r="B2262" s="2" t="s">
        <v>60</v>
      </c>
      <c r="C2262" s="3" t="s">
        <v>61</v>
      </c>
      <c r="D2262" s="3" t="s">
        <v>4517</v>
      </c>
      <c r="E2262" s="3" t="s">
        <v>4561</v>
      </c>
      <c r="F2262" s="3" t="s">
        <v>4562</v>
      </c>
      <c r="G2262" s="3">
        <v>1.0</v>
      </c>
      <c r="H2262" s="3" t="s">
        <v>18</v>
      </c>
      <c r="I2262" s="2"/>
      <c r="J2262" s="8">
        <v>8.0</v>
      </c>
      <c r="K2262" s="2"/>
      <c r="L2262" s="5" t="s">
        <v>25</v>
      </c>
    </row>
    <row r="2263">
      <c r="A2263" s="2" t="s">
        <v>12</v>
      </c>
      <c r="B2263" s="2" t="s">
        <v>60</v>
      </c>
      <c r="C2263" s="3" t="s">
        <v>61</v>
      </c>
      <c r="D2263" s="3" t="s">
        <v>4517</v>
      </c>
      <c r="E2263" s="3" t="s">
        <v>4563</v>
      </c>
      <c r="F2263" s="3" t="s">
        <v>4564</v>
      </c>
      <c r="G2263" s="3">
        <v>2.0</v>
      </c>
      <c r="H2263" s="3" t="s">
        <v>18</v>
      </c>
      <c r="I2263" s="3" t="s">
        <v>18</v>
      </c>
      <c r="J2263" s="8">
        <v>10.0</v>
      </c>
      <c r="K2263" s="3">
        <v>11.0</v>
      </c>
      <c r="L2263" s="5" t="s">
        <v>20</v>
      </c>
    </row>
    <row r="2264">
      <c r="A2264" s="2" t="s">
        <v>12</v>
      </c>
      <c r="B2264" s="2" t="s">
        <v>60</v>
      </c>
      <c r="C2264" s="3" t="s">
        <v>61</v>
      </c>
      <c r="D2264" s="3" t="s">
        <v>4517</v>
      </c>
      <c r="E2264" s="3" t="s">
        <v>4565</v>
      </c>
      <c r="F2264" s="3" t="s">
        <v>4566</v>
      </c>
      <c r="G2264" s="3">
        <v>2.0</v>
      </c>
      <c r="H2264" s="18" t="s">
        <v>18</v>
      </c>
      <c r="I2264" s="3" t="s">
        <v>18</v>
      </c>
      <c r="J2264" s="3">
        <v>8.0</v>
      </c>
      <c r="K2264" s="3">
        <v>8.0</v>
      </c>
      <c r="L2264" s="5" t="s">
        <v>25</v>
      </c>
    </row>
    <row r="2265">
      <c r="A2265" s="2" t="s">
        <v>12</v>
      </c>
      <c r="B2265" s="2" t="s">
        <v>68</v>
      </c>
      <c r="C2265" s="3" t="s">
        <v>69</v>
      </c>
      <c r="D2265" s="3" t="s">
        <v>4517</v>
      </c>
      <c r="E2265" s="3" t="s">
        <v>4567</v>
      </c>
      <c r="F2265" s="3" t="s">
        <v>4568</v>
      </c>
      <c r="G2265" s="3">
        <v>1.0</v>
      </c>
      <c r="H2265" s="3" t="s">
        <v>18</v>
      </c>
      <c r="I2265" s="2"/>
      <c r="J2265" s="8">
        <v>10.0</v>
      </c>
      <c r="K2265" s="2"/>
      <c r="L2265" s="5" t="s">
        <v>20</v>
      </c>
    </row>
    <row r="2266">
      <c r="A2266" s="2" t="s">
        <v>12</v>
      </c>
      <c r="B2266" s="2" t="s">
        <v>68</v>
      </c>
      <c r="C2266" s="3" t="s">
        <v>69</v>
      </c>
      <c r="D2266" s="3" t="s">
        <v>4517</v>
      </c>
      <c r="E2266" s="3" t="s">
        <v>4569</v>
      </c>
      <c r="F2266" s="3" t="s">
        <v>4570</v>
      </c>
      <c r="G2266" s="3">
        <v>2.0</v>
      </c>
      <c r="H2266" s="3" t="s">
        <v>18</v>
      </c>
      <c r="I2266" s="3" t="s">
        <v>18</v>
      </c>
      <c r="J2266" s="8">
        <v>10.0</v>
      </c>
      <c r="K2266" s="3">
        <v>11.0</v>
      </c>
      <c r="L2266" s="5" t="s">
        <v>20</v>
      </c>
    </row>
    <row r="2267">
      <c r="A2267" s="2" t="s">
        <v>12</v>
      </c>
      <c r="B2267" s="2" t="s">
        <v>68</v>
      </c>
      <c r="C2267" s="3" t="s">
        <v>69</v>
      </c>
      <c r="D2267" s="3" t="s">
        <v>4517</v>
      </c>
      <c r="E2267" s="3" t="s">
        <v>4571</v>
      </c>
      <c r="F2267" s="3" t="s">
        <v>4572</v>
      </c>
      <c r="G2267" s="3">
        <v>2.0</v>
      </c>
      <c r="H2267" s="3" t="s">
        <v>18</v>
      </c>
      <c r="I2267" s="3" t="s">
        <v>18</v>
      </c>
      <c r="J2267" s="8">
        <v>8.0</v>
      </c>
      <c r="K2267" s="3">
        <v>9.0</v>
      </c>
      <c r="L2267" s="5" t="s">
        <v>25</v>
      </c>
    </row>
    <row r="2268">
      <c r="A2268" s="2" t="s">
        <v>12</v>
      </c>
      <c r="B2268" s="2" t="s">
        <v>68</v>
      </c>
      <c r="C2268" s="3" t="s">
        <v>69</v>
      </c>
      <c r="D2268" s="3" t="s">
        <v>4517</v>
      </c>
      <c r="E2268" s="3" t="s">
        <v>4573</v>
      </c>
      <c r="F2268" s="3" t="s">
        <v>4574</v>
      </c>
      <c r="G2268" s="3">
        <v>1.0</v>
      </c>
      <c r="H2268" s="3" t="s">
        <v>18</v>
      </c>
      <c r="I2268" s="2"/>
      <c r="J2268" s="8">
        <v>10.0</v>
      </c>
      <c r="K2268" s="2"/>
      <c r="L2268" s="5" t="s">
        <v>20</v>
      </c>
    </row>
    <row r="2269">
      <c r="A2269" s="2" t="s">
        <v>12</v>
      </c>
      <c r="B2269" s="2" t="s">
        <v>68</v>
      </c>
      <c r="C2269" s="3" t="s">
        <v>69</v>
      </c>
      <c r="D2269" s="3" t="s">
        <v>4517</v>
      </c>
      <c r="E2269" s="12" t="s">
        <v>4575</v>
      </c>
      <c r="F2269" s="12" t="s">
        <v>4576</v>
      </c>
      <c r="G2269" s="12">
        <v>1.0</v>
      </c>
      <c r="H2269" s="3" t="s">
        <v>19</v>
      </c>
      <c r="I2269" s="13"/>
      <c r="J2269" s="8">
        <v>10.0</v>
      </c>
      <c r="K2269" s="13"/>
      <c r="L2269" s="5" t="s">
        <v>20</v>
      </c>
    </row>
    <row r="2270">
      <c r="A2270" s="2" t="s">
        <v>12</v>
      </c>
      <c r="B2270" s="2" t="s">
        <v>68</v>
      </c>
      <c r="C2270" s="3" t="s">
        <v>69</v>
      </c>
      <c r="D2270" s="3" t="s">
        <v>4517</v>
      </c>
      <c r="E2270" s="3" t="s">
        <v>4577</v>
      </c>
      <c r="F2270" s="3" t="s">
        <v>4578</v>
      </c>
      <c r="G2270" s="3">
        <v>2.0</v>
      </c>
      <c r="H2270" s="3" t="s">
        <v>18</v>
      </c>
      <c r="I2270" s="3" t="s">
        <v>18</v>
      </c>
      <c r="J2270" s="8">
        <v>8.0</v>
      </c>
      <c r="K2270" s="3">
        <v>9.0</v>
      </c>
      <c r="L2270" s="5" t="s">
        <v>25</v>
      </c>
    </row>
    <row r="2271">
      <c r="A2271" s="2" t="s">
        <v>12</v>
      </c>
      <c r="B2271" s="2" t="s">
        <v>68</v>
      </c>
      <c r="C2271" s="3" t="s">
        <v>69</v>
      </c>
      <c r="D2271" s="3" t="s">
        <v>4517</v>
      </c>
      <c r="E2271" s="3" t="s">
        <v>4579</v>
      </c>
      <c r="F2271" s="3" t="s">
        <v>4580</v>
      </c>
      <c r="G2271" s="3">
        <v>2.0</v>
      </c>
      <c r="H2271" s="3" t="s">
        <v>18</v>
      </c>
      <c r="I2271" s="3" t="s">
        <v>18</v>
      </c>
      <c r="J2271" s="8">
        <v>11.0</v>
      </c>
      <c r="K2271" s="3">
        <v>12.0</v>
      </c>
      <c r="L2271" s="5" t="s">
        <v>20</v>
      </c>
    </row>
    <row r="2272">
      <c r="A2272" s="2" t="s">
        <v>12</v>
      </c>
      <c r="B2272" s="2" t="s">
        <v>78</v>
      </c>
      <c r="C2272" s="3" t="s">
        <v>79</v>
      </c>
      <c r="D2272" s="3" t="s">
        <v>4517</v>
      </c>
      <c r="E2272" s="3" t="s">
        <v>4581</v>
      </c>
      <c r="F2272" s="3" t="s">
        <v>4582</v>
      </c>
      <c r="G2272" s="3">
        <v>1.0</v>
      </c>
      <c r="H2272" s="3" t="s">
        <v>18</v>
      </c>
      <c r="I2272" s="2"/>
      <c r="J2272" s="8">
        <v>11.0</v>
      </c>
      <c r="K2272" s="2"/>
      <c r="L2272" s="5" t="s">
        <v>20</v>
      </c>
    </row>
    <row r="2273">
      <c r="A2273" s="2" t="s">
        <v>12</v>
      </c>
      <c r="B2273" s="2" t="s">
        <v>78</v>
      </c>
      <c r="C2273" s="3" t="s">
        <v>79</v>
      </c>
      <c r="D2273" s="3" t="s">
        <v>4517</v>
      </c>
      <c r="E2273" s="3" t="s">
        <v>4583</v>
      </c>
      <c r="F2273" s="3" t="s">
        <v>4584</v>
      </c>
      <c r="G2273" s="3">
        <v>1.0</v>
      </c>
      <c r="H2273" s="3" t="s">
        <v>19</v>
      </c>
      <c r="I2273" s="2"/>
      <c r="J2273" s="8">
        <v>8.0</v>
      </c>
      <c r="K2273" s="2"/>
      <c r="L2273" s="5" t="s">
        <v>25</v>
      </c>
    </row>
    <row r="2274">
      <c r="A2274" s="2" t="s">
        <v>12</v>
      </c>
      <c r="B2274" s="2" t="s">
        <v>82</v>
      </c>
      <c r="C2274" s="3" t="s">
        <v>83</v>
      </c>
      <c r="D2274" s="3" t="s">
        <v>4517</v>
      </c>
      <c r="E2274" s="3" t="s">
        <v>4585</v>
      </c>
      <c r="F2274" s="3" t="s">
        <v>4586</v>
      </c>
      <c r="G2274" s="3">
        <v>2.0</v>
      </c>
      <c r="H2274" s="3" t="s">
        <v>18</v>
      </c>
      <c r="I2274" s="3" t="s">
        <v>18</v>
      </c>
      <c r="J2274" s="8">
        <v>10.0</v>
      </c>
      <c r="K2274" s="3">
        <v>11.0</v>
      </c>
      <c r="L2274" s="5" t="s">
        <v>20</v>
      </c>
    </row>
    <row r="2275">
      <c r="A2275" s="2" t="s">
        <v>12</v>
      </c>
      <c r="B2275" s="2" t="s">
        <v>82</v>
      </c>
      <c r="C2275" s="3" t="s">
        <v>83</v>
      </c>
      <c r="D2275" s="3" t="s">
        <v>4517</v>
      </c>
      <c r="E2275" s="3" t="s">
        <v>4587</v>
      </c>
      <c r="F2275" s="3" t="s">
        <v>4588</v>
      </c>
      <c r="G2275" s="3">
        <v>2.0</v>
      </c>
      <c r="H2275" s="3" t="s">
        <v>19</v>
      </c>
      <c r="I2275" s="3" t="s">
        <v>19</v>
      </c>
      <c r="J2275" s="8">
        <v>11.0</v>
      </c>
      <c r="K2275" s="3">
        <v>11.0</v>
      </c>
      <c r="L2275" s="5" t="s">
        <v>20</v>
      </c>
    </row>
    <row r="2276">
      <c r="A2276" s="2" t="s">
        <v>12</v>
      </c>
      <c r="B2276" s="2" t="s">
        <v>82</v>
      </c>
      <c r="C2276" s="3" t="s">
        <v>83</v>
      </c>
      <c r="D2276" s="3" t="s">
        <v>4517</v>
      </c>
      <c r="E2276" s="3" t="s">
        <v>4589</v>
      </c>
      <c r="F2276" s="3" t="s">
        <v>4590</v>
      </c>
      <c r="G2276" s="3">
        <v>1.0</v>
      </c>
      <c r="H2276" s="3" t="s">
        <v>18</v>
      </c>
      <c r="I2276" s="2"/>
      <c r="J2276" s="8">
        <v>8.0</v>
      </c>
      <c r="K2276" s="2"/>
      <c r="L2276" s="5" t="s">
        <v>25</v>
      </c>
    </row>
    <row r="2277">
      <c r="A2277" s="2" t="s">
        <v>12</v>
      </c>
      <c r="B2277" s="2" t="s">
        <v>82</v>
      </c>
      <c r="C2277" s="3" t="s">
        <v>83</v>
      </c>
      <c r="D2277" s="3" t="s">
        <v>4517</v>
      </c>
      <c r="E2277" s="3" t="s">
        <v>4591</v>
      </c>
      <c r="F2277" s="3" t="s">
        <v>4592</v>
      </c>
      <c r="G2277" s="3">
        <v>2.0</v>
      </c>
      <c r="H2277" s="3" t="s">
        <v>18</v>
      </c>
      <c r="I2277" s="3" t="s">
        <v>18</v>
      </c>
      <c r="J2277" s="8">
        <v>7.0</v>
      </c>
      <c r="K2277" s="3">
        <v>7.0</v>
      </c>
      <c r="L2277" s="5" t="s">
        <v>25</v>
      </c>
    </row>
    <row r="2278">
      <c r="A2278" s="2" t="s">
        <v>12</v>
      </c>
      <c r="B2278" s="2" t="s">
        <v>82</v>
      </c>
      <c r="C2278" s="3" t="s">
        <v>83</v>
      </c>
      <c r="D2278" s="3" t="s">
        <v>4517</v>
      </c>
      <c r="E2278" s="3" t="s">
        <v>4593</v>
      </c>
      <c r="F2278" s="3" t="s">
        <v>4594</v>
      </c>
      <c r="G2278" s="3">
        <v>1.0</v>
      </c>
      <c r="H2278" s="3" t="s">
        <v>18</v>
      </c>
      <c r="I2278" s="2"/>
      <c r="J2278" s="8">
        <v>8.0</v>
      </c>
      <c r="K2278" s="2"/>
      <c r="L2278" s="5" t="s">
        <v>25</v>
      </c>
    </row>
    <row r="2279">
      <c r="A2279" s="2" t="s">
        <v>12</v>
      </c>
      <c r="B2279" s="2" t="s">
        <v>82</v>
      </c>
      <c r="C2279" s="3" t="s">
        <v>83</v>
      </c>
      <c r="D2279" s="3" t="s">
        <v>4517</v>
      </c>
      <c r="E2279" s="3" t="s">
        <v>4595</v>
      </c>
      <c r="F2279" s="3" t="s">
        <v>4596</v>
      </c>
      <c r="G2279" s="3">
        <v>2.0</v>
      </c>
      <c r="H2279" s="3" t="s">
        <v>18</v>
      </c>
      <c r="I2279" s="3" t="s">
        <v>19</v>
      </c>
      <c r="J2279" s="8">
        <v>11.0</v>
      </c>
      <c r="K2279" s="3">
        <v>11.0</v>
      </c>
      <c r="L2279" s="5" t="s">
        <v>20</v>
      </c>
    </row>
    <row r="2280">
      <c r="A2280" s="2" t="s">
        <v>12</v>
      </c>
      <c r="B2280" s="2" t="s">
        <v>82</v>
      </c>
      <c r="C2280" s="3" t="s">
        <v>83</v>
      </c>
      <c r="D2280" s="3" t="s">
        <v>4517</v>
      </c>
      <c r="E2280" s="3" t="s">
        <v>4597</v>
      </c>
      <c r="F2280" s="3" t="s">
        <v>4598</v>
      </c>
      <c r="G2280" s="3">
        <v>2.0</v>
      </c>
      <c r="H2280" s="3" t="s">
        <v>18</v>
      </c>
      <c r="I2280" s="3" t="s">
        <v>18</v>
      </c>
      <c r="J2280" s="8">
        <v>10.0</v>
      </c>
      <c r="K2280" s="3">
        <v>11.0</v>
      </c>
      <c r="L2280" s="5" t="s">
        <v>20</v>
      </c>
    </row>
    <row r="2281">
      <c r="A2281" s="2" t="s">
        <v>12</v>
      </c>
      <c r="B2281" s="2" t="s">
        <v>82</v>
      </c>
      <c r="C2281" s="3" t="s">
        <v>83</v>
      </c>
      <c r="D2281" s="3" t="s">
        <v>4517</v>
      </c>
      <c r="E2281" s="3" t="s">
        <v>4599</v>
      </c>
      <c r="F2281" s="3" t="s">
        <v>4600</v>
      </c>
      <c r="G2281" s="3">
        <v>2.0</v>
      </c>
      <c r="H2281" s="3" t="s">
        <v>18</v>
      </c>
      <c r="I2281" s="3" t="s">
        <v>18</v>
      </c>
      <c r="J2281" s="8">
        <v>11.0</v>
      </c>
      <c r="K2281" s="3">
        <v>12.0</v>
      </c>
      <c r="L2281" s="5" t="s">
        <v>20</v>
      </c>
    </row>
    <row r="2282">
      <c r="A2282" s="2" t="s">
        <v>12</v>
      </c>
      <c r="B2282" s="2" t="s">
        <v>82</v>
      </c>
      <c r="C2282" s="3" t="s">
        <v>83</v>
      </c>
      <c r="D2282" s="3" t="s">
        <v>4517</v>
      </c>
      <c r="E2282" s="3" t="s">
        <v>4601</v>
      </c>
      <c r="F2282" s="3" t="s">
        <v>4602</v>
      </c>
      <c r="G2282" s="3">
        <v>2.0</v>
      </c>
      <c r="H2282" s="3" t="s">
        <v>19</v>
      </c>
      <c r="I2282" s="3" t="s">
        <v>19</v>
      </c>
      <c r="J2282" s="8">
        <v>10.0</v>
      </c>
      <c r="K2282" s="3">
        <v>11.0</v>
      </c>
      <c r="L2282" s="5" t="s">
        <v>20</v>
      </c>
    </row>
    <row r="2283">
      <c r="A2283" s="2" t="s">
        <v>12</v>
      </c>
      <c r="B2283" s="2" t="s">
        <v>82</v>
      </c>
      <c r="C2283" s="3" t="s">
        <v>83</v>
      </c>
      <c r="D2283" s="3" t="s">
        <v>4517</v>
      </c>
      <c r="E2283" s="3" t="s">
        <v>4603</v>
      </c>
      <c r="F2283" s="3" t="s">
        <v>4604</v>
      </c>
      <c r="G2283" s="3">
        <v>1.0</v>
      </c>
      <c r="H2283" s="3" t="s">
        <v>18</v>
      </c>
      <c r="I2283" s="2"/>
      <c r="J2283" s="8">
        <v>10.0</v>
      </c>
      <c r="K2283" s="2"/>
      <c r="L2283" s="5" t="s">
        <v>20</v>
      </c>
    </row>
    <row r="2284">
      <c r="A2284" s="2" t="s">
        <v>12</v>
      </c>
      <c r="B2284" s="2" t="s">
        <v>82</v>
      </c>
      <c r="C2284" s="3" t="s">
        <v>83</v>
      </c>
      <c r="D2284" s="3" t="s">
        <v>4517</v>
      </c>
      <c r="E2284" s="3" t="s">
        <v>4605</v>
      </c>
      <c r="F2284" s="3" t="s">
        <v>4606</v>
      </c>
      <c r="G2284" s="3">
        <v>2.0</v>
      </c>
      <c r="H2284" s="3" t="s">
        <v>18</v>
      </c>
      <c r="I2284" s="3" t="s">
        <v>18</v>
      </c>
      <c r="J2284" s="8">
        <v>10.0</v>
      </c>
      <c r="K2284" s="3">
        <v>11.0</v>
      </c>
      <c r="L2284" s="5" t="s">
        <v>20</v>
      </c>
    </row>
    <row r="2285">
      <c r="A2285" s="2" t="s">
        <v>12</v>
      </c>
      <c r="B2285" s="2" t="s">
        <v>82</v>
      </c>
      <c r="C2285" s="3" t="s">
        <v>83</v>
      </c>
      <c r="D2285" s="3" t="s">
        <v>4517</v>
      </c>
      <c r="E2285" s="3" t="s">
        <v>4607</v>
      </c>
      <c r="F2285" s="3" t="s">
        <v>4608</v>
      </c>
      <c r="G2285" s="3">
        <v>2.0</v>
      </c>
      <c r="H2285" s="3" t="s">
        <v>19</v>
      </c>
      <c r="I2285" s="3" t="s">
        <v>18</v>
      </c>
      <c r="J2285" s="8">
        <v>11.0</v>
      </c>
      <c r="K2285" s="3">
        <v>12.0</v>
      </c>
      <c r="L2285" s="5" t="s">
        <v>20</v>
      </c>
    </row>
    <row r="2286">
      <c r="A2286" s="2" t="s">
        <v>12</v>
      </c>
      <c r="B2286" s="2" t="s">
        <v>92</v>
      </c>
      <c r="C2286" s="3" t="s">
        <v>93</v>
      </c>
      <c r="D2286" s="3" t="s">
        <v>4517</v>
      </c>
      <c r="E2286" s="3" t="s">
        <v>4609</v>
      </c>
      <c r="F2286" s="3" t="s">
        <v>4610</v>
      </c>
      <c r="G2286" s="3">
        <v>1.0</v>
      </c>
      <c r="H2286" s="3" t="s">
        <v>18</v>
      </c>
      <c r="I2286" s="2"/>
      <c r="J2286" s="8">
        <v>11.0</v>
      </c>
      <c r="K2286" s="2"/>
      <c r="L2286" s="5" t="s">
        <v>20</v>
      </c>
    </row>
    <row r="2287">
      <c r="A2287" s="2" t="s">
        <v>12</v>
      </c>
      <c r="B2287" s="2" t="s">
        <v>92</v>
      </c>
      <c r="C2287" s="3" t="s">
        <v>93</v>
      </c>
      <c r="D2287" s="3" t="s">
        <v>4517</v>
      </c>
      <c r="E2287" s="3" t="s">
        <v>4611</v>
      </c>
      <c r="F2287" s="3" t="s">
        <v>4612</v>
      </c>
      <c r="G2287" s="3">
        <v>1.0</v>
      </c>
      <c r="H2287" s="3" t="s">
        <v>18</v>
      </c>
      <c r="I2287" s="2"/>
      <c r="J2287" s="8">
        <v>8.0</v>
      </c>
      <c r="K2287" s="2"/>
      <c r="L2287" s="5" t="s">
        <v>25</v>
      </c>
    </row>
    <row r="2288">
      <c r="A2288" s="2" t="s">
        <v>12</v>
      </c>
      <c r="B2288" s="2" t="s">
        <v>92</v>
      </c>
      <c r="C2288" s="3" t="s">
        <v>93</v>
      </c>
      <c r="D2288" s="3" t="s">
        <v>4517</v>
      </c>
      <c r="E2288" s="3" t="s">
        <v>4613</v>
      </c>
      <c r="F2288" s="3" t="s">
        <v>4614</v>
      </c>
      <c r="G2288" s="3">
        <v>2.0</v>
      </c>
      <c r="H2288" s="3" t="s">
        <v>18</v>
      </c>
      <c r="I2288" s="3" t="s">
        <v>18</v>
      </c>
      <c r="J2288" s="8">
        <v>11.0</v>
      </c>
      <c r="K2288" s="3">
        <v>11.0</v>
      </c>
      <c r="L2288" s="5" t="s">
        <v>20</v>
      </c>
    </row>
    <row r="2289">
      <c r="A2289" s="2" t="s">
        <v>12</v>
      </c>
      <c r="B2289" s="2" t="s">
        <v>92</v>
      </c>
      <c r="C2289" s="3" t="s">
        <v>93</v>
      </c>
      <c r="D2289" s="3" t="s">
        <v>4517</v>
      </c>
      <c r="E2289" s="3" t="s">
        <v>4615</v>
      </c>
      <c r="F2289" s="3" t="s">
        <v>4616</v>
      </c>
      <c r="G2289" s="3">
        <v>2.0</v>
      </c>
      <c r="H2289" s="3" t="s">
        <v>19</v>
      </c>
      <c r="I2289" s="3" t="s">
        <v>18</v>
      </c>
      <c r="J2289" s="8">
        <v>10.0</v>
      </c>
      <c r="K2289" s="3">
        <v>11.0</v>
      </c>
      <c r="L2289" s="5" t="s">
        <v>20</v>
      </c>
    </row>
    <row r="2290">
      <c r="A2290" s="2" t="s">
        <v>12</v>
      </c>
      <c r="B2290" s="2" t="s">
        <v>92</v>
      </c>
      <c r="C2290" s="3" t="s">
        <v>93</v>
      </c>
      <c r="D2290" s="3" t="s">
        <v>4517</v>
      </c>
      <c r="E2290" s="3" t="s">
        <v>4617</v>
      </c>
      <c r="F2290" s="3" t="s">
        <v>4618</v>
      </c>
      <c r="G2290" s="3">
        <v>1.0</v>
      </c>
      <c r="H2290" s="3" t="s">
        <v>18</v>
      </c>
      <c r="I2290" s="2"/>
      <c r="J2290" s="8">
        <v>10.0</v>
      </c>
      <c r="K2290" s="2"/>
      <c r="L2290" s="5" t="s">
        <v>20</v>
      </c>
    </row>
    <row r="2291">
      <c r="A2291" s="2" t="s">
        <v>12</v>
      </c>
      <c r="B2291" s="2" t="s">
        <v>92</v>
      </c>
      <c r="C2291" s="3" t="s">
        <v>93</v>
      </c>
      <c r="D2291" s="3" t="s">
        <v>4517</v>
      </c>
      <c r="E2291" s="3" t="s">
        <v>4619</v>
      </c>
      <c r="F2291" s="3" t="s">
        <v>4620</v>
      </c>
      <c r="G2291" s="3">
        <v>2.0</v>
      </c>
      <c r="H2291" s="3" t="s">
        <v>18</v>
      </c>
      <c r="I2291" s="3" t="s">
        <v>19</v>
      </c>
      <c r="J2291" s="8">
        <v>10.0</v>
      </c>
      <c r="K2291" s="3">
        <v>11.0</v>
      </c>
      <c r="L2291" s="5" t="s">
        <v>20</v>
      </c>
    </row>
    <row r="2292">
      <c r="A2292" s="2" t="s">
        <v>12</v>
      </c>
      <c r="B2292" s="2" t="s">
        <v>92</v>
      </c>
      <c r="C2292" s="3" t="s">
        <v>93</v>
      </c>
      <c r="D2292" s="3" t="s">
        <v>4517</v>
      </c>
      <c r="E2292" s="3" t="s">
        <v>4621</v>
      </c>
      <c r="F2292" s="3" t="s">
        <v>4622</v>
      </c>
      <c r="G2292" s="3">
        <v>2.0</v>
      </c>
      <c r="H2292" s="3" t="s">
        <v>18</v>
      </c>
      <c r="I2292" s="3" t="s">
        <v>18</v>
      </c>
      <c r="J2292" s="8">
        <v>11.0</v>
      </c>
      <c r="K2292" s="3">
        <v>10.0</v>
      </c>
      <c r="L2292" s="5" t="s">
        <v>20</v>
      </c>
    </row>
    <row r="2293">
      <c r="A2293" s="2" t="s">
        <v>12</v>
      </c>
      <c r="B2293" s="2" t="s">
        <v>92</v>
      </c>
      <c r="C2293" s="3" t="s">
        <v>93</v>
      </c>
      <c r="D2293" s="3" t="s">
        <v>4517</v>
      </c>
      <c r="E2293" s="3" t="s">
        <v>4623</v>
      </c>
      <c r="F2293" s="3" t="s">
        <v>4624</v>
      </c>
      <c r="G2293" s="3">
        <v>2.0</v>
      </c>
      <c r="H2293" s="3" t="s">
        <v>19</v>
      </c>
      <c r="I2293" s="3" t="s">
        <v>18</v>
      </c>
      <c r="J2293" s="8">
        <v>11.0</v>
      </c>
      <c r="K2293" s="3">
        <v>12.0</v>
      </c>
      <c r="L2293" s="5" t="s">
        <v>20</v>
      </c>
    </row>
    <row r="2294">
      <c r="A2294" s="2" t="s">
        <v>12</v>
      </c>
      <c r="B2294" s="2" t="s">
        <v>92</v>
      </c>
      <c r="C2294" s="3" t="s">
        <v>93</v>
      </c>
      <c r="D2294" s="3" t="s">
        <v>4517</v>
      </c>
      <c r="E2294" s="3" t="s">
        <v>4625</v>
      </c>
      <c r="F2294" s="3" t="s">
        <v>4626</v>
      </c>
      <c r="G2294" s="3">
        <v>2.0</v>
      </c>
      <c r="H2294" s="3" t="s">
        <v>18</v>
      </c>
      <c r="I2294" s="3" t="s">
        <v>18</v>
      </c>
      <c r="J2294" s="8">
        <v>11.0</v>
      </c>
      <c r="K2294" s="3">
        <v>12.0</v>
      </c>
      <c r="L2294" s="5" t="s">
        <v>20</v>
      </c>
    </row>
    <row r="2295">
      <c r="A2295" s="2" t="s">
        <v>12</v>
      </c>
      <c r="B2295" s="2" t="s">
        <v>92</v>
      </c>
      <c r="C2295" s="3" t="s">
        <v>93</v>
      </c>
      <c r="D2295" s="3" t="s">
        <v>4517</v>
      </c>
      <c r="E2295" s="3" t="s">
        <v>4627</v>
      </c>
      <c r="F2295" s="3" t="s">
        <v>4628</v>
      </c>
      <c r="G2295" s="3">
        <v>2.0</v>
      </c>
      <c r="H2295" s="3" t="s">
        <v>18</v>
      </c>
      <c r="I2295" s="3" t="s">
        <v>19</v>
      </c>
      <c r="J2295" s="8">
        <v>10.0</v>
      </c>
      <c r="K2295" s="3">
        <v>11.0</v>
      </c>
      <c r="L2295" s="5" t="s">
        <v>20</v>
      </c>
    </row>
    <row r="2296">
      <c r="A2296" s="2" t="s">
        <v>12</v>
      </c>
      <c r="B2296" s="2" t="s">
        <v>92</v>
      </c>
      <c r="C2296" s="3" t="s">
        <v>93</v>
      </c>
      <c r="D2296" s="3" t="s">
        <v>4517</v>
      </c>
      <c r="E2296" s="3" t="s">
        <v>4629</v>
      </c>
      <c r="F2296" s="3" t="s">
        <v>4630</v>
      </c>
      <c r="G2296" s="3">
        <v>1.0</v>
      </c>
      <c r="H2296" s="3" t="s">
        <v>19</v>
      </c>
      <c r="I2296" s="2"/>
      <c r="J2296" s="8">
        <v>10.0</v>
      </c>
      <c r="K2296" s="2"/>
      <c r="L2296" s="5" t="s">
        <v>20</v>
      </c>
    </row>
    <row r="2297">
      <c r="A2297" s="2" t="s">
        <v>12</v>
      </c>
      <c r="B2297" s="2" t="s">
        <v>92</v>
      </c>
      <c r="C2297" s="3" t="s">
        <v>93</v>
      </c>
      <c r="D2297" s="3" t="s">
        <v>4517</v>
      </c>
      <c r="E2297" s="3" t="s">
        <v>4631</v>
      </c>
      <c r="F2297" s="3" t="s">
        <v>4632</v>
      </c>
      <c r="G2297" s="3">
        <v>2.0</v>
      </c>
      <c r="H2297" s="3" t="s">
        <v>18</v>
      </c>
      <c r="I2297" s="3" t="s">
        <v>18</v>
      </c>
      <c r="J2297" s="8">
        <v>8.0</v>
      </c>
      <c r="K2297" s="3">
        <v>9.0</v>
      </c>
      <c r="L2297" s="5" t="s">
        <v>25</v>
      </c>
    </row>
    <row r="2298">
      <c r="A2298" s="2" t="s">
        <v>12</v>
      </c>
      <c r="B2298" s="2" t="s">
        <v>92</v>
      </c>
      <c r="C2298" s="3" t="s">
        <v>93</v>
      </c>
      <c r="D2298" s="3" t="s">
        <v>4517</v>
      </c>
      <c r="E2298" s="3" t="s">
        <v>4633</v>
      </c>
      <c r="F2298" s="3" t="s">
        <v>4634</v>
      </c>
      <c r="G2298" s="3">
        <v>2.0</v>
      </c>
      <c r="H2298" s="3" t="s">
        <v>19</v>
      </c>
      <c r="I2298" s="3" t="s">
        <v>19</v>
      </c>
      <c r="J2298" s="8">
        <v>11.0</v>
      </c>
      <c r="K2298" s="3">
        <v>12.0</v>
      </c>
      <c r="L2298" s="5" t="s">
        <v>20</v>
      </c>
    </row>
    <row r="2299">
      <c r="A2299" s="2" t="s">
        <v>12</v>
      </c>
      <c r="B2299" s="2" t="s">
        <v>92</v>
      </c>
      <c r="C2299" s="3" t="s">
        <v>93</v>
      </c>
      <c r="D2299" s="3" t="s">
        <v>4517</v>
      </c>
      <c r="E2299" s="3" t="s">
        <v>4635</v>
      </c>
      <c r="F2299" s="3" t="s">
        <v>4636</v>
      </c>
      <c r="G2299" s="3">
        <v>2.0</v>
      </c>
      <c r="H2299" s="3" t="s">
        <v>18</v>
      </c>
      <c r="I2299" s="3" t="s">
        <v>18</v>
      </c>
      <c r="J2299" s="8">
        <v>8.0</v>
      </c>
      <c r="K2299" s="3">
        <v>9.0</v>
      </c>
      <c r="L2299" s="5" t="s">
        <v>25</v>
      </c>
    </row>
    <row r="2300">
      <c r="A2300" s="2" t="s">
        <v>12</v>
      </c>
      <c r="B2300" s="2" t="s">
        <v>92</v>
      </c>
      <c r="C2300" s="3" t="s">
        <v>93</v>
      </c>
      <c r="D2300" s="3" t="s">
        <v>4517</v>
      </c>
      <c r="E2300" s="3" t="s">
        <v>4637</v>
      </c>
      <c r="F2300" s="3" t="s">
        <v>4638</v>
      </c>
      <c r="G2300" s="3">
        <v>2.0</v>
      </c>
      <c r="H2300" s="3" t="s">
        <v>19</v>
      </c>
      <c r="I2300" s="3" t="s">
        <v>19</v>
      </c>
      <c r="J2300" s="8">
        <v>11.0</v>
      </c>
      <c r="K2300" s="3">
        <v>12.0</v>
      </c>
      <c r="L2300" s="5" t="s">
        <v>20</v>
      </c>
    </row>
    <row r="2301">
      <c r="A2301" s="2" t="s">
        <v>12</v>
      </c>
      <c r="B2301" s="2" t="s">
        <v>114</v>
      </c>
      <c r="C2301" s="3" t="s">
        <v>115</v>
      </c>
      <c r="D2301" s="3" t="s">
        <v>4517</v>
      </c>
      <c r="E2301" s="3" t="s">
        <v>4639</v>
      </c>
      <c r="F2301" s="3" t="s">
        <v>4640</v>
      </c>
      <c r="G2301" s="3">
        <v>1.0</v>
      </c>
      <c r="H2301" s="3" t="s">
        <v>18</v>
      </c>
      <c r="I2301" s="2"/>
      <c r="J2301" s="8">
        <v>10.0</v>
      </c>
      <c r="K2301" s="2"/>
      <c r="L2301" s="5" t="s">
        <v>20</v>
      </c>
    </row>
    <row r="2302">
      <c r="A2302" s="2" t="s">
        <v>12</v>
      </c>
      <c r="B2302" s="2" t="s">
        <v>114</v>
      </c>
      <c r="C2302" s="3" t="s">
        <v>115</v>
      </c>
      <c r="D2302" s="3" t="s">
        <v>4517</v>
      </c>
      <c r="E2302" s="3" t="s">
        <v>4641</v>
      </c>
      <c r="F2302" s="3" t="s">
        <v>4642</v>
      </c>
      <c r="G2302" s="3">
        <v>2.0</v>
      </c>
      <c r="H2302" s="3" t="s">
        <v>18</v>
      </c>
      <c r="I2302" s="3" t="s">
        <v>18</v>
      </c>
      <c r="J2302" s="8">
        <v>9.0</v>
      </c>
      <c r="K2302" s="8">
        <v>9.0</v>
      </c>
      <c r="L2302" s="5" t="s">
        <v>25</v>
      </c>
    </row>
    <row r="2303">
      <c r="A2303" s="2" t="s">
        <v>12</v>
      </c>
      <c r="B2303" s="2" t="s">
        <v>114</v>
      </c>
      <c r="C2303" s="3" t="s">
        <v>115</v>
      </c>
      <c r="D2303" s="3" t="s">
        <v>4517</v>
      </c>
      <c r="E2303" s="3" t="s">
        <v>4643</v>
      </c>
      <c r="F2303" s="3" t="s">
        <v>4644</v>
      </c>
      <c r="G2303" s="3">
        <v>1.0</v>
      </c>
      <c r="H2303" s="3" t="s">
        <v>19</v>
      </c>
      <c r="I2303" s="2"/>
      <c r="J2303" s="8">
        <v>11.0</v>
      </c>
      <c r="K2303" s="2"/>
      <c r="L2303" s="5" t="s">
        <v>20</v>
      </c>
    </row>
    <row r="2304">
      <c r="A2304" s="2" t="s">
        <v>12</v>
      </c>
      <c r="B2304" s="2" t="s">
        <v>114</v>
      </c>
      <c r="C2304" s="3" t="s">
        <v>115</v>
      </c>
      <c r="D2304" s="3" t="s">
        <v>4517</v>
      </c>
      <c r="E2304" s="3" t="s">
        <v>4645</v>
      </c>
      <c r="F2304" s="3" t="s">
        <v>4646</v>
      </c>
      <c r="G2304" s="3">
        <v>2.0</v>
      </c>
      <c r="H2304" s="3" t="s">
        <v>19</v>
      </c>
      <c r="I2304" s="3" t="s">
        <v>18</v>
      </c>
      <c r="J2304" s="8">
        <v>11.0</v>
      </c>
      <c r="K2304" s="8">
        <v>11.0</v>
      </c>
      <c r="L2304" s="5" t="s">
        <v>20</v>
      </c>
    </row>
    <row r="2305">
      <c r="A2305" s="2" t="s">
        <v>12</v>
      </c>
      <c r="B2305" s="2" t="s">
        <v>114</v>
      </c>
      <c r="C2305" s="3" t="s">
        <v>115</v>
      </c>
      <c r="D2305" s="3" t="s">
        <v>4517</v>
      </c>
      <c r="E2305" s="3" t="s">
        <v>4647</v>
      </c>
      <c r="F2305" s="3" t="s">
        <v>4648</v>
      </c>
      <c r="G2305" s="3">
        <v>2.0</v>
      </c>
      <c r="H2305" s="3" t="s">
        <v>19</v>
      </c>
      <c r="I2305" s="3" t="s">
        <v>18</v>
      </c>
      <c r="J2305" s="8">
        <v>10.0</v>
      </c>
      <c r="K2305" s="8">
        <v>10.0</v>
      </c>
      <c r="L2305" s="5" t="s">
        <v>20</v>
      </c>
    </row>
    <row r="2306">
      <c r="A2306" s="2" t="s">
        <v>12</v>
      </c>
      <c r="B2306" s="2" t="s">
        <v>114</v>
      </c>
      <c r="C2306" s="3" t="s">
        <v>115</v>
      </c>
      <c r="D2306" s="3" t="s">
        <v>4517</v>
      </c>
      <c r="E2306" s="3" t="s">
        <v>4649</v>
      </c>
      <c r="F2306" s="3" t="s">
        <v>4650</v>
      </c>
      <c r="G2306" s="3">
        <v>1.0</v>
      </c>
      <c r="H2306" s="3" t="s">
        <v>19</v>
      </c>
      <c r="I2306" s="2"/>
      <c r="J2306" s="8">
        <v>9.0</v>
      </c>
      <c r="K2306" s="2"/>
      <c r="L2306" s="5" t="s">
        <v>25</v>
      </c>
    </row>
    <row r="2307">
      <c r="A2307" s="2" t="s">
        <v>12</v>
      </c>
      <c r="B2307" s="2" t="s">
        <v>114</v>
      </c>
      <c r="C2307" s="3" t="s">
        <v>115</v>
      </c>
      <c r="D2307" s="3" t="s">
        <v>4517</v>
      </c>
      <c r="E2307" s="3" t="s">
        <v>4651</v>
      </c>
      <c r="F2307" s="3" t="s">
        <v>4652</v>
      </c>
      <c r="G2307" s="3">
        <v>2.0</v>
      </c>
      <c r="H2307" s="3" t="s">
        <v>18</v>
      </c>
      <c r="I2307" s="3" t="s">
        <v>18</v>
      </c>
      <c r="J2307" s="8">
        <v>10.0</v>
      </c>
      <c r="K2307" s="8">
        <v>10.0</v>
      </c>
      <c r="L2307" s="5" t="s">
        <v>20</v>
      </c>
    </row>
    <row r="2308">
      <c r="A2308" s="2" t="s">
        <v>12</v>
      </c>
      <c r="B2308" s="2" t="s">
        <v>114</v>
      </c>
      <c r="C2308" s="3" t="s">
        <v>115</v>
      </c>
      <c r="D2308" s="3" t="s">
        <v>4517</v>
      </c>
      <c r="E2308" s="3" t="s">
        <v>4653</v>
      </c>
      <c r="F2308" s="3" t="s">
        <v>4654</v>
      </c>
      <c r="G2308" s="3">
        <v>2.0</v>
      </c>
      <c r="H2308" s="3" t="s">
        <v>18</v>
      </c>
      <c r="I2308" s="3" t="s">
        <v>18</v>
      </c>
      <c r="J2308" s="8">
        <v>10.0</v>
      </c>
      <c r="K2308" s="8">
        <v>10.0</v>
      </c>
      <c r="L2308" s="5" t="s">
        <v>20</v>
      </c>
    </row>
    <row r="2309">
      <c r="A2309" s="2" t="s">
        <v>12</v>
      </c>
      <c r="B2309" s="2" t="s">
        <v>114</v>
      </c>
      <c r="C2309" s="3" t="s">
        <v>115</v>
      </c>
      <c r="D2309" s="3" t="s">
        <v>4517</v>
      </c>
      <c r="E2309" s="3" t="s">
        <v>4655</v>
      </c>
      <c r="F2309" s="3" t="s">
        <v>4656</v>
      </c>
      <c r="G2309" s="3">
        <v>2.0</v>
      </c>
      <c r="H2309" s="3" t="s">
        <v>18</v>
      </c>
      <c r="I2309" s="3" t="s">
        <v>18</v>
      </c>
      <c r="J2309" s="8">
        <v>11.0</v>
      </c>
      <c r="K2309" s="8">
        <v>11.0</v>
      </c>
      <c r="L2309" s="5" t="s">
        <v>20</v>
      </c>
    </row>
    <row r="2310">
      <c r="A2310" s="2" t="s">
        <v>12</v>
      </c>
      <c r="B2310" s="2" t="s">
        <v>114</v>
      </c>
      <c r="C2310" s="3" t="s">
        <v>115</v>
      </c>
      <c r="D2310" s="3" t="s">
        <v>4517</v>
      </c>
      <c r="E2310" s="3" t="s">
        <v>4657</v>
      </c>
      <c r="F2310" s="3" t="s">
        <v>4658</v>
      </c>
      <c r="G2310" s="3">
        <v>2.0</v>
      </c>
      <c r="H2310" s="3" t="s">
        <v>19</v>
      </c>
      <c r="I2310" s="3" t="s">
        <v>19</v>
      </c>
      <c r="J2310" s="8">
        <v>10.0</v>
      </c>
      <c r="K2310" s="8">
        <v>10.0</v>
      </c>
      <c r="L2310" s="5" t="s">
        <v>20</v>
      </c>
    </row>
    <row r="2311">
      <c r="A2311" s="2" t="s">
        <v>12</v>
      </c>
      <c r="B2311" s="2" t="s">
        <v>114</v>
      </c>
      <c r="C2311" s="3" t="s">
        <v>115</v>
      </c>
      <c r="D2311" s="3" t="s">
        <v>4517</v>
      </c>
      <c r="E2311" s="3" t="s">
        <v>4659</v>
      </c>
      <c r="F2311" s="3" t="s">
        <v>4660</v>
      </c>
      <c r="G2311" s="3">
        <v>1.0</v>
      </c>
      <c r="H2311" s="3" t="s">
        <v>19</v>
      </c>
      <c r="I2311" s="2"/>
      <c r="J2311" s="8">
        <v>9.0</v>
      </c>
      <c r="K2311" s="2"/>
      <c r="L2311" s="5" t="s">
        <v>25</v>
      </c>
    </row>
    <row r="2312">
      <c r="A2312" s="2" t="s">
        <v>12</v>
      </c>
      <c r="B2312" s="2" t="s">
        <v>114</v>
      </c>
      <c r="C2312" s="3" t="s">
        <v>115</v>
      </c>
      <c r="D2312" s="3" t="s">
        <v>4517</v>
      </c>
      <c r="E2312" s="3" t="s">
        <v>4661</v>
      </c>
      <c r="F2312" s="3" t="s">
        <v>4662</v>
      </c>
      <c r="G2312" s="3">
        <v>2.0</v>
      </c>
      <c r="H2312" s="3" t="s">
        <v>18</v>
      </c>
      <c r="I2312" s="3" t="s">
        <v>18</v>
      </c>
      <c r="J2312" s="8">
        <v>10.0</v>
      </c>
      <c r="K2312" s="8">
        <v>10.0</v>
      </c>
      <c r="L2312" s="5" t="s">
        <v>20</v>
      </c>
    </row>
    <row r="2313">
      <c r="A2313" s="2" t="s">
        <v>12</v>
      </c>
      <c r="B2313" s="2" t="s">
        <v>114</v>
      </c>
      <c r="C2313" s="3" t="s">
        <v>115</v>
      </c>
      <c r="D2313" s="3" t="s">
        <v>4517</v>
      </c>
      <c r="E2313" s="3" t="s">
        <v>4663</v>
      </c>
      <c r="F2313" s="3" t="s">
        <v>4664</v>
      </c>
      <c r="G2313" s="3">
        <v>2.0</v>
      </c>
      <c r="H2313" s="3" t="s">
        <v>18</v>
      </c>
      <c r="I2313" s="3" t="s">
        <v>18</v>
      </c>
      <c r="J2313" s="8">
        <v>11.0</v>
      </c>
      <c r="K2313" s="8">
        <v>11.0</v>
      </c>
      <c r="L2313" s="5" t="s">
        <v>20</v>
      </c>
    </row>
    <row r="2314">
      <c r="A2314" s="2" t="s">
        <v>12</v>
      </c>
      <c r="B2314" s="2" t="s">
        <v>114</v>
      </c>
      <c r="C2314" s="3" t="s">
        <v>115</v>
      </c>
      <c r="D2314" s="3" t="s">
        <v>4517</v>
      </c>
      <c r="E2314" s="3" t="s">
        <v>4665</v>
      </c>
      <c r="F2314" s="3" t="s">
        <v>4666</v>
      </c>
      <c r="G2314" s="3">
        <v>1.0</v>
      </c>
      <c r="H2314" s="3" t="s">
        <v>19</v>
      </c>
      <c r="I2314" s="2"/>
      <c r="J2314" s="8">
        <v>10.0</v>
      </c>
      <c r="K2314" s="2"/>
      <c r="L2314" s="5" t="s">
        <v>20</v>
      </c>
    </row>
    <row r="2315">
      <c r="A2315" s="2" t="s">
        <v>12</v>
      </c>
      <c r="B2315" s="2" t="s">
        <v>114</v>
      </c>
      <c r="C2315" s="3" t="s">
        <v>115</v>
      </c>
      <c r="D2315" s="3" t="s">
        <v>4517</v>
      </c>
      <c r="E2315" s="3" t="s">
        <v>4667</v>
      </c>
      <c r="F2315" s="3" t="s">
        <v>4668</v>
      </c>
      <c r="G2315" s="3">
        <v>2.0</v>
      </c>
      <c r="H2315" s="3" t="s">
        <v>18</v>
      </c>
      <c r="I2315" s="3" t="s">
        <v>19</v>
      </c>
      <c r="J2315" s="8">
        <v>11.0</v>
      </c>
      <c r="K2315" s="8">
        <v>9.0</v>
      </c>
      <c r="L2315" s="5" t="s">
        <v>20</v>
      </c>
    </row>
    <row r="2316">
      <c r="A2316" s="2" t="s">
        <v>12</v>
      </c>
      <c r="B2316" s="2" t="s">
        <v>114</v>
      </c>
      <c r="C2316" s="3" t="s">
        <v>115</v>
      </c>
      <c r="D2316" s="3" t="s">
        <v>4517</v>
      </c>
      <c r="E2316" s="3" t="s">
        <v>4669</v>
      </c>
      <c r="F2316" s="3" t="s">
        <v>4670</v>
      </c>
      <c r="G2316" s="3">
        <v>1.0</v>
      </c>
      <c r="H2316" s="3" t="s">
        <v>18</v>
      </c>
      <c r="I2316" s="2"/>
      <c r="J2316" s="8">
        <v>9.0</v>
      </c>
      <c r="K2316" s="2"/>
      <c r="L2316" s="5" t="s">
        <v>25</v>
      </c>
    </row>
    <row r="2317">
      <c r="A2317" s="2" t="s">
        <v>12</v>
      </c>
      <c r="B2317" s="2" t="s">
        <v>114</v>
      </c>
      <c r="C2317" s="3" t="s">
        <v>115</v>
      </c>
      <c r="D2317" s="3" t="s">
        <v>4517</v>
      </c>
      <c r="E2317" s="3" t="s">
        <v>4671</v>
      </c>
      <c r="F2317" s="3" t="s">
        <v>4672</v>
      </c>
      <c r="G2317" s="3">
        <v>2.0</v>
      </c>
      <c r="H2317" s="3" t="s">
        <v>18</v>
      </c>
      <c r="I2317" s="3" t="s">
        <v>18</v>
      </c>
      <c r="J2317" s="8">
        <v>10.0</v>
      </c>
      <c r="K2317" s="8">
        <v>10.0</v>
      </c>
      <c r="L2317" s="5" t="s">
        <v>20</v>
      </c>
    </row>
    <row r="2318">
      <c r="A2318" s="2" t="s">
        <v>12</v>
      </c>
      <c r="B2318" s="2" t="s">
        <v>114</v>
      </c>
      <c r="C2318" s="3" t="s">
        <v>115</v>
      </c>
      <c r="D2318" s="3" t="s">
        <v>4517</v>
      </c>
      <c r="E2318" s="3" t="s">
        <v>4673</v>
      </c>
      <c r="F2318" s="3" t="s">
        <v>4674</v>
      </c>
      <c r="G2318" s="3">
        <v>2.0</v>
      </c>
      <c r="H2318" s="3" t="s">
        <v>18</v>
      </c>
      <c r="I2318" s="3" t="s">
        <v>18</v>
      </c>
      <c r="J2318" s="8">
        <v>8.0</v>
      </c>
      <c r="K2318" s="8">
        <v>7.0</v>
      </c>
      <c r="L2318" s="5" t="s">
        <v>25</v>
      </c>
    </row>
    <row r="2319">
      <c r="A2319" s="2" t="s">
        <v>12</v>
      </c>
      <c r="B2319" s="2" t="s">
        <v>114</v>
      </c>
      <c r="C2319" s="3" t="s">
        <v>115</v>
      </c>
      <c r="D2319" s="3" t="s">
        <v>4517</v>
      </c>
      <c r="E2319" s="3" t="s">
        <v>4675</v>
      </c>
      <c r="F2319" s="3" t="s">
        <v>4676</v>
      </c>
      <c r="G2319" s="3">
        <v>2.0</v>
      </c>
      <c r="H2319" s="3" t="s">
        <v>18</v>
      </c>
      <c r="I2319" s="3" t="s">
        <v>18</v>
      </c>
      <c r="J2319" s="8">
        <v>7.0</v>
      </c>
      <c r="K2319" s="8">
        <v>7.0</v>
      </c>
      <c r="L2319" s="5" t="s">
        <v>25</v>
      </c>
    </row>
    <row r="2320">
      <c r="A2320" s="2" t="s">
        <v>12</v>
      </c>
      <c r="B2320" s="2" t="s">
        <v>114</v>
      </c>
      <c r="C2320" s="3" t="s">
        <v>115</v>
      </c>
      <c r="D2320" s="3" t="s">
        <v>4517</v>
      </c>
      <c r="E2320" s="3" t="s">
        <v>4677</v>
      </c>
      <c r="F2320" s="3" t="s">
        <v>4678</v>
      </c>
      <c r="G2320" s="3">
        <v>1.0</v>
      </c>
      <c r="H2320" s="3" t="s">
        <v>19</v>
      </c>
      <c r="I2320" s="2"/>
      <c r="J2320" s="8">
        <v>11.0</v>
      </c>
      <c r="K2320" s="2"/>
      <c r="L2320" s="5" t="s">
        <v>20</v>
      </c>
    </row>
    <row r="2321">
      <c r="A2321" s="2" t="s">
        <v>12</v>
      </c>
      <c r="B2321" s="2" t="s">
        <v>114</v>
      </c>
      <c r="C2321" s="3" t="s">
        <v>115</v>
      </c>
      <c r="D2321" s="3" t="s">
        <v>4517</v>
      </c>
      <c r="E2321" s="3" t="s">
        <v>4679</v>
      </c>
      <c r="F2321" s="3" t="s">
        <v>4680</v>
      </c>
      <c r="G2321" s="3">
        <v>2.0</v>
      </c>
      <c r="H2321" s="3" t="s">
        <v>18</v>
      </c>
      <c r="I2321" s="3" t="s">
        <v>18</v>
      </c>
      <c r="J2321" s="8">
        <v>10.0</v>
      </c>
      <c r="K2321" s="8">
        <v>10.0</v>
      </c>
      <c r="L2321" s="5" t="s">
        <v>20</v>
      </c>
    </row>
    <row r="2322">
      <c r="A2322" s="2" t="s">
        <v>12</v>
      </c>
      <c r="B2322" s="2" t="s">
        <v>114</v>
      </c>
      <c r="C2322" s="3" t="s">
        <v>115</v>
      </c>
      <c r="D2322" s="3" t="s">
        <v>4517</v>
      </c>
      <c r="E2322" s="3" t="s">
        <v>4681</v>
      </c>
      <c r="F2322" s="3" t="s">
        <v>4682</v>
      </c>
      <c r="G2322" s="3">
        <v>1.0</v>
      </c>
      <c r="H2322" s="3" t="s">
        <v>18</v>
      </c>
      <c r="I2322" s="2"/>
      <c r="J2322" s="8">
        <v>10.0</v>
      </c>
      <c r="K2322" s="2"/>
      <c r="L2322" s="5" t="s">
        <v>20</v>
      </c>
    </row>
    <row r="2323">
      <c r="A2323" s="2" t="s">
        <v>12</v>
      </c>
      <c r="B2323" s="2" t="s">
        <v>132</v>
      </c>
      <c r="C2323" s="3" t="s">
        <v>133</v>
      </c>
      <c r="D2323" s="3" t="s">
        <v>4517</v>
      </c>
      <c r="E2323" s="3" t="s">
        <v>4683</v>
      </c>
      <c r="F2323" s="3" t="s">
        <v>4684</v>
      </c>
      <c r="G2323" s="3">
        <v>2.0</v>
      </c>
      <c r="H2323" s="3" t="s">
        <v>18</v>
      </c>
      <c r="I2323" s="3" t="s">
        <v>18</v>
      </c>
      <c r="J2323" s="8">
        <v>11.0</v>
      </c>
      <c r="K2323" s="8">
        <v>10.0</v>
      </c>
      <c r="L2323" s="5" t="s">
        <v>20</v>
      </c>
    </row>
    <row r="2324">
      <c r="A2324" s="2" t="s">
        <v>12</v>
      </c>
      <c r="B2324" s="2" t="s">
        <v>132</v>
      </c>
      <c r="C2324" s="3" t="s">
        <v>133</v>
      </c>
      <c r="D2324" s="3" t="s">
        <v>4517</v>
      </c>
      <c r="E2324" s="3" t="s">
        <v>4685</v>
      </c>
      <c r="F2324" s="3" t="s">
        <v>4686</v>
      </c>
      <c r="G2324" s="3">
        <v>2.0</v>
      </c>
      <c r="H2324" s="3" t="s">
        <v>19</v>
      </c>
      <c r="I2324" s="3" t="s">
        <v>18</v>
      </c>
      <c r="J2324" s="8">
        <v>10.0</v>
      </c>
      <c r="K2324" s="8">
        <v>10.0</v>
      </c>
      <c r="L2324" s="5" t="s">
        <v>20</v>
      </c>
    </row>
    <row r="2325">
      <c r="A2325" s="2" t="s">
        <v>12</v>
      </c>
      <c r="B2325" s="2" t="s">
        <v>132</v>
      </c>
      <c r="C2325" s="3" t="s">
        <v>133</v>
      </c>
      <c r="D2325" s="3" t="s">
        <v>4517</v>
      </c>
      <c r="E2325" s="3" t="s">
        <v>4687</v>
      </c>
      <c r="F2325" s="3" t="s">
        <v>4688</v>
      </c>
      <c r="G2325" s="3">
        <v>2.0</v>
      </c>
      <c r="H2325" s="3" t="s">
        <v>18</v>
      </c>
      <c r="I2325" s="3" t="s">
        <v>18</v>
      </c>
      <c r="J2325" s="8">
        <v>10.0</v>
      </c>
      <c r="K2325" s="8">
        <v>10.0</v>
      </c>
      <c r="L2325" s="5" t="s">
        <v>20</v>
      </c>
    </row>
    <row r="2326">
      <c r="A2326" s="2" t="s">
        <v>12</v>
      </c>
      <c r="B2326" s="2" t="s">
        <v>136</v>
      </c>
      <c r="C2326" s="3" t="s">
        <v>137</v>
      </c>
      <c r="D2326" s="3" t="s">
        <v>4517</v>
      </c>
      <c r="E2326" s="3" t="s">
        <v>4689</v>
      </c>
      <c r="F2326" s="3" t="s">
        <v>4690</v>
      </c>
      <c r="G2326" s="3">
        <v>2.0</v>
      </c>
      <c r="H2326" s="3" t="s">
        <v>18</v>
      </c>
      <c r="I2326" s="3" t="s">
        <v>18</v>
      </c>
      <c r="J2326" s="8">
        <v>8.0</v>
      </c>
      <c r="K2326" s="8">
        <v>8.0</v>
      </c>
      <c r="L2326" s="5" t="s">
        <v>25</v>
      </c>
    </row>
    <row r="2327">
      <c r="A2327" s="2" t="s">
        <v>12</v>
      </c>
      <c r="B2327" s="2" t="s">
        <v>136</v>
      </c>
      <c r="C2327" s="3" t="s">
        <v>137</v>
      </c>
      <c r="D2327" s="3" t="s">
        <v>4517</v>
      </c>
      <c r="E2327" s="3" t="s">
        <v>4691</v>
      </c>
      <c r="F2327" s="3" t="s">
        <v>4692</v>
      </c>
      <c r="G2327" s="3">
        <v>2.0</v>
      </c>
      <c r="H2327" s="3" t="s">
        <v>18</v>
      </c>
      <c r="I2327" s="3" t="s">
        <v>18</v>
      </c>
      <c r="J2327" s="8">
        <v>7.0</v>
      </c>
      <c r="K2327" s="8">
        <v>7.0</v>
      </c>
      <c r="L2327" s="5" t="s">
        <v>25</v>
      </c>
    </row>
    <row r="2328">
      <c r="A2328" s="2" t="s">
        <v>12</v>
      </c>
      <c r="B2328" s="2" t="s">
        <v>136</v>
      </c>
      <c r="C2328" s="3" t="s">
        <v>137</v>
      </c>
      <c r="D2328" s="3" t="s">
        <v>4517</v>
      </c>
      <c r="E2328" s="3" t="s">
        <v>4693</v>
      </c>
      <c r="F2328" s="3" t="s">
        <v>4694</v>
      </c>
      <c r="G2328" s="3">
        <v>2.0</v>
      </c>
      <c r="H2328" s="3" t="s">
        <v>18</v>
      </c>
      <c r="I2328" s="3" t="s">
        <v>18</v>
      </c>
      <c r="J2328" s="8">
        <v>8.0</v>
      </c>
      <c r="K2328" s="8">
        <v>7.0</v>
      </c>
      <c r="L2328" s="5" t="s">
        <v>25</v>
      </c>
    </row>
    <row r="2329">
      <c r="A2329" s="2" t="s">
        <v>12</v>
      </c>
      <c r="B2329" s="2" t="s">
        <v>136</v>
      </c>
      <c r="C2329" s="3" t="s">
        <v>137</v>
      </c>
      <c r="D2329" s="3" t="s">
        <v>4517</v>
      </c>
      <c r="E2329" s="3" t="s">
        <v>4695</v>
      </c>
      <c r="F2329" s="3" t="s">
        <v>4696</v>
      </c>
      <c r="G2329" s="3">
        <v>1.0</v>
      </c>
      <c r="H2329" s="3" t="s">
        <v>18</v>
      </c>
      <c r="I2329" s="2"/>
      <c r="J2329" s="8">
        <v>7.0</v>
      </c>
      <c r="K2329" s="6"/>
      <c r="L2329" s="5" t="s">
        <v>25</v>
      </c>
    </row>
    <row r="2330">
      <c r="A2330" s="2" t="s">
        <v>12</v>
      </c>
      <c r="B2330" s="2" t="s">
        <v>136</v>
      </c>
      <c r="C2330" s="3" t="s">
        <v>137</v>
      </c>
      <c r="D2330" s="3" t="s">
        <v>4517</v>
      </c>
      <c r="E2330" s="3" t="s">
        <v>4697</v>
      </c>
      <c r="F2330" s="3" t="s">
        <v>4698</v>
      </c>
      <c r="G2330" s="3">
        <v>1.0</v>
      </c>
      <c r="H2330" s="3" t="s">
        <v>18</v>
      </c>
      <c r="I2330" s="2"/>
      <c r="J2330" s="8">
        <v>8.0</v>
      </c>
      <c r="K2330" s="6"/>
      <c r="L2330" s="5" t="s">
        <v>25</v>
      </c>
    </row>
    <row r="2331">
      <c r="A2331" s="2" t="s">
        <v>12</v>
      </c>
      <c r="B2331" s="2" t="s">
        <v>136</v>
      </c>
      <c r="C2331" s="3" t="s">
        <v>137</v>
      </c>
      <c r="D2331" s="3" t="s">
        <v>4517</v>
      </c>
      <c r="E2331" s="3" t="s">
        <v>4699</v>
      </c>
      <c r="F2331" s="3" t="s">
        <v>4700</v>
      </c>
      <c r="G2331" s="3">
        <v>1.0</v>
      </c>
      <c r="H2331" s="3" t="s">
        <v>19</v>
      </c>
      <c r="I2331" s="2"/>
      <c r="J2331" s="8">
        <v>8.0</v>
      </c>
      <c r="K2331" s="6"/>
      <c r="L2331" s="5" t="s">
        <v>25</v>
      </c>
    </row>
    <row r="2332">
      <c r="A2332" s="2" t="s">
        <v>12</v>
      </c>
      <c r="B2332" s="2" t="s">
        <v>136</v>
      </c>
      <c r="C2332" s="3" t="s">
        <v>137</v>
      </c>
      <c r="D2332" s="3" t="s">
        <v>4517</v>
      </c>
      <c r="E2332" s="3" t="s">
        <v>4701</v>
      </c>
      <c r="F2332" s="3" t="s">
        <v>4702</v>
      </c>
      <c r="G2332" s="3">
        <v>1.0</v>
      </c>
      <c r="H2332" s="3" t="s">
        <v>18</v>
      </c>
      <c r="I2332" s="2"/>
      <c r="J2332" s="8">
        <v>8.0</v>
      </c>
      <c r="K2332" s="6"/>
      <c r="L2332" s="5" t="s">
        <v>25</v>
      </c>
    </row>
    <row r="2333">
      <c r="A2333" s="2" t="s">
        <v>12</v>
      </c>
      <c r="B2333" s="2" t="s">
        <v>136</v>
      </c>
      <c r="C2333" s="3" t="s">
        <v>137</v>
      </c>
      <c r="D2333" s="3" t="s">
        <v>4517</v>
      </c>
      <c r="E2333" s="3" t="s">
        <v>4703</v>
      </c>
      <c r="F2333" s="3" t="s">
        <v>4704</v>
      </c>
      <c r="G2333" s="3">
        <v>2.0</v>
      </c>
      <c r="H2333" s="3" t="s">
        <v>19</v>
      </c>
      <c r="I2333" s="3" t="s">
        <v>18</v>
      </c>
      <c r="J2333" s="8">
        <v>7.0</v>
      </c>
      <c r="K2333" s="8">
        <v>8.0</v>
      </c>
      <c r="L2333" s="5" t="s">
        <v>25</v>
      </c>
    </row>
    <row r="2334">
      <c r="A2334" s="2" t="s">
        <v>12</v>
      </c>
      <c r="B2334" s="2" t="s">
        <v>136</v>
      </c>
      <c r="C2334" s="3" t="s">
        <v>137</v>
      </c>
      <c r="D2334" s="3" t="s">
        <v>4517</v>
      </c>
      <c r="E2334" s="3" t="s">
        <v>4705</v>
      </c>
      <c r="F2334" s="3" t="s">
        <v>4706</v>
      </c>
      <c r="G2334" s="3">
        <v>1.0</v>
      </c>
      <c r="H2334" s="3" t="s">
        <v>19</v>
      </c>
      <c r="I2334" s="2"/>
      <c r="J2334" s="8">
        <v>7.0</v>
      </c>
      <c r="K2334" s="6"/>
      <c r="L2334" s="5" t="s">
        <v>25</v>
      </c>
    </row>
    <row r="2335">
      <c r="A2335" s="2" t="s">
        <v>12</v>
      </c>
      <c r="B2335" s="2" t="s">
        <v>136</v>
      </c>
      <c r="C2335" s="3" t="s">
        <v>137</v>
      </c>
      <c r="D2335" s="3" t="s">
        <v>4517</v>
      </c>
      <c r="E2335" s="3" t="s">
        <v>4707</v>
      </c>
      <c r="F2335" s="3" t="s">
        <v>4708</v>
      </c>
      <c r="G2335" s="3">
        <v>2.0</v>
      </c>
      <c r="H2335" s="3" t="s">
        <v>18</v>
      </c>
      <c r="I2335" s="3" t="s">
        <v>18</v>
      </c>
      <c r="J2335" s="8">
        <v>8.0</v>
      </c>
      <c r="K2335" s="8">
        <v>8.0</v>
      </c>
      <c r="L2335" s="5" t="s">
        <v>25</v>
      </c>
    </row>
    <row r="2336">
      <c r="A2336" s="2" t="s">
        <v>12</v>
      </c>
      <c r="B2336" s="2" t="s">
        <v>136</v>
      </c>
      <c r="C2336" s="3" t="s">
        <v>137</v>
      </c>
      <c r="D2336" s="3" t="s">
        <v>4517</v>
      </c>
      <c r="E2336" s="3" t="s">
        <v>4709</v>
      </c>
      <c r="F2336" s="3" t="s">
        <v>4710</v>
      </c>
      <c r="G2336" s="3">
        <v>1.0</v>
      </c>
      <c r="H2336" s="3" t="s">
        <v>18</v>
      </c>
      <c r="I2336" s="2"/>
      <c r="J2336" s="8">
        <v>7.0</v>
      </c>
      <c r="K2336" s="6"/>
      <c r="L2336" s="5" t="s">
        <v>25</v>
      </c>
    </row>
    <row r="2337">
      <c r="A2337" s="2" t="s">
        <v>12</v>
      </c>
      <c r="B2337" s="2" t="s">
        <v>136</v>
      </c>
      <c r="C2337" s="3" t="s">
        <v>137</v>
      </c>
      <c r="D2337" s="3" t="s">
        <v>4517</v>
      </c>
      <c r="E2337" s="3" t="s">
        <v>4711</v>
      </c>
      <c r="F2337" s="3" t="s">
        <v>4712</v>
      </c>
      <c r="G2337" s="3">
        <v>2.0</v>
      </c>
      <c r="H2337" s="3" t="s">
        <v>18</v>
      </c>
      <c r="I2337" s="3" t="s">
        <v>18</v>
      </c>
      <c r="J2337" s="8">
        <v>7.0</v>
      </c>
      <c r="K2337" s="8">
        <v>7.0</v>
      </c>
      <c r="L2337" s="5" t="s">
        <v>25</v>
      </c>
    </row>
    <row r="2338">
      <c r="A2338" s="2" t="s">
        <v>12</v>
      </c>
      <c r="B2338" s="2" t="s">
        <v>136</v>
      </c>
      <c r="C2338" s="3" t="s">
        <v>137</v>
      </c>
      <c r="D2338" s="3" t="s">
        <v>4517</v>
      </c>
      <c r="E2338" s="3" t="s">
        <v>4713</v>
      </c>
      <c r="F2338" s="3" t="s">
        <v>4714</v>
      </c>
      <c r="G2338" s="3">
        <v>2.0</v>
      </c>
      <c r="H2338" s="3" t="s">
        <v>18</v>
      </c>
      <c r="I2338" s="3" t="s">
        <v>18</v>
      </c>
      <c r="J2338" s="8">
        <v>8.0</v>
      </c>
      <c r="K2338" s="8">
        <v>8.0</v>
      </c>
      <c r="L2338" s="5" t="s">
        <v>25</v>
      </c>
    </row>
    <row r="2339">
      <c r="A2339" s="2" t="s">
        <v>12</v>
      </c>
      <c r="B2339" s="2" t="s">
        <v>136</v>
      </c>
      <c r="C2339" s="3" t="s">
        <v>137</v>
      </c>
      <c r="D2339" s="3" t="s">
        <v>4517</v>
      </c>
      <c r="E2339" s="3" t="s">
        <v>4715</v>
      </c>
      <c r="F2339" s="3" t="s">
        <v>4716</v>
      </c>
      <c r="G2339" s="3">
        <v>1.0</v>
      </c>
      <c r="H2339" s="3" t="s">
        <v>18</v>
      </c>
      <c r="I2339" s="2"/>
      <c r="J2339" s="8">
        <v>7.0</v>
      </c>
      <c r="K2339" s="6"/>
      <c r="L2339" s="5" t="s">
        <v>25</v>
      </c>
    </row>
    <row r="2340">
      <c r="A2340" s="2" t="s">
        <v>12</v>
      </c>
      <c r="B2340" s="2" t="s">
        <v>136</v>
      </c>
      <c r="C2340" s="3" t="s">
        <v>137</v>
      </c>
      <c r="D2340" s="3" t="s">
        <v>4517</v>
      </c>
      <c r="E2340" s="3" t="s">
        <v>4717</v>
      </c>
      <c r="F2340" s="3" t="s">
        <v>4718</v>
      </c>
      <c r="G2340" s="3">
        <v>1.0</v>
      </c>
      <c r="H2340" s="3" t="s">
        <v>18</v>
      </c>
      <c r="I2340" s="2"/>
      <c r="J2340" s="8">
        <v>8.0</v>
      </c>
      <c r="K2340" s="6"/>
      <c r="L2340" s="5" t="s">
        <v>25</v>
      </c>
    </row>
    <row r="2341">
      <c r="A2341" s="2" t="s">
        <v>12</v>
      </c>
      <c r="B2341" s="2" t="s">
        <v>136</v>
      </c>
      <c r="C2341" s="3" t="s">
        <v>137</v>
      </c>
      <c r="D2341" s="3" t="s">
        <v>4517</v>
      </c>
      <c r="E2341" s="3" t="s">
        <v>4719</v>
      </c>
      <c r="F2341" s="3" t="s">
        <v>4720</v>
      </c>
      <c r="G2341" s="3">
        <v>2.0</v>
      </c>
      <c r="H2341" s="3" t="s">
        <v>18</v>
      </c>
      <c r="I2341" s="3" t="s">
        <v>18</v>
      </c>
      <c r="J2341" s="8">
        <v>8.0</v>
      </c>
      <c r="K2341" s="8">
        <v>8.0</v>
      </c>
      <c r="L2341" s="5" t="s">
        <v>25</v>
      </c>
    </row>
    <row r="2342">
      <c r="A2342" s="2" t="s">
        <v>12</v>
      </c>
      <c r="B2342" s="2" t="s">
        <v>136</v>
      </c>
      <c r="C2342" s="3" t="s">
        <v>137</v>
      </c>
      <c r="D2342" s="3" t="s">
        <v>4517</v>
      </c>
      <c r="E2342" s="3" t="s">
        <v>4721</v>
      </c>
      <c r="F2342" s="3" t="s">
        <v>4722</v>
      </c>
      <c r="G2342" s="3">
        <v>1.0</v>
      </c>
      <c r="H2342" s="3" t="s">
        <v>18</v>
      </c>
      <c r="I2342" s="2"/>
      <c r="J2342" s="8">
        <v>8.0</v>
      </c>
      <c r="K2342" s="6"/>
      <c r="L2342" s="5" t="s">
        <v>25</v>
      </c>
    </row>
    <row r="2343">
      <c r="A2343" s="2" t="s">
        <v>12</v>
      </c>
      <c r="B2343" s="2" t="s">
        <v>162</v>
      </c>
      <c r="C2343" s="3" t="s">
        <v>163</v>
      </c>
      <c r="D2343" s="3" t="s">
        <v>4517</v>
      </c>
      <c r="E2343" s="3" t="s">
        <v>4723</v>
      </c>
      <c r="F2343" s="3" t="s">
        <v>4724</v>
      </c>
      <c r="G2343" s="3">
        <v>2.0</v>
      </c>
      <c r="H2343" s="3" t="s">
        <v>18</v>
      </c>
      <c r="I2343" s="7" t="s">
        <v>18</v>
      </c>
      <c r="J2343" s="8">
        <v>11.0</v>
      </c>
      <c r="K2343" s="3">
        <v>12.0</v>
      </c>
      <c r="L2343" s="5" t="s">
        <v>20</v>
      </c>
    </row>
    <row r="2344">
      <c r="A2344" s="2" t="s">
        <v>12</v>
      </c>
      <c r="B2344" s="2" t="s">
        <v>162</v>
      </c>
      <c r="C2344" s="3" t="s">
        <v>163</v>
      </c>
      <c r="D2344" s="3" t="s">
        <v>4517</v>
      </c>
      <c r="E2344" s="3" t="s">
        <v>4725</v>
      </c>
      <c r="F2344" s="3" t="s">
        <v>4726</v>
      </c>
      <c r="G2344" s="3">
        <v>2.0</v>
      </c>
      <c r="H2344" s="3" t="s">
        <v>18</v>
      </c>
      <c r="I2344" s="7" t="s">
        <v>18</v>
      </c>
      <c r="J2344" s="8">
        <v>9.0</v>
      </c>
      <c r="K2344" s="3">
        <v>10.0</v>
      </c>
      <c r="L2344" s="5" t="s">
        <v>25</v>
      </c>
    </row>
    <row r="2345">
      <c r="A2345" s="2" t="s">
        <v>12</v>
      </c>
      <c r="B2345" s="2" t="s">
        <v>162</v>
      </c>
      <c r="C2345" s="3" t="s">
        <v>163</v>
      </c>
      <c r="D2345" s="3" t="s">
        <v>4517</v>
      </c>
      <c r="E2345" s="3" t="s">
        <v>4727</v>
      </c>
      <c r="F2345" s="3" t="s">
        <v>4728</v>
      </c>
      <c r="G2345" s="3">
        <v>1.0</v>
      </c>
      <c r="H2345" s="3" t="s">
        <v>19</v>
      </c>
      <c r="I2345" s="6"/>
      <c r="J2345" s="8">
        <v>9.0</v>
      </c>
      <c r="K2345" s="2"/>
      <c r="L2345" s="5" t="s">
        <v>25</v>
      </c>
    </row>
    <row r="2346">
      <c r="A2346" s="2" t="s">
        <v>12</v>
      </c>
      <c r="B2346" s="2" t="s">
        <v>174</v>
      </c>
      <c r="C2346" s="3" t="s">
        <v>175</v>
      </c>
      <c r="D2346" s="3" t="s">
        <v>4517</v>
      </c>
      <c r="E2346" s="3" t="s">
        <v>4729</v>
      </c>
      <c r="F2346" s="3" t="s">
        <v>4730</v>
      </c>
      <c r="G2346" s="3">
        <v>2.0</v>
      </c>
      <c r="H2346" s="3" t="s">
        <v>18</v>
      </c>
      <c r="I2346" s="3" t="s">
        <v>18</v>
      </c>
      <c r="J2346" s="8">
        <v>11.0</v>
      </c>
      <c r="K2346" s="3">
        <v>12.0</v>
      </c>
      <c r="L2346" s="5" t="s">
        <v>20</v>
      </c>
    </row>
    <row r="2347">
      <c r="A2347" s="2" t="s">
        <v>12</v>
      </c>
      <c r="B2347" s="2" t="s">
        <v>174</v>
      </c>
      <c r="C2347" s="3" t="s">
        <v>175</v>
      </c>
      <c r="D2347" s="3" t="s">
        <v>4517</v>
      </c>
      <c r="E2347" s="3" t="s">
        <v>4731</v>
      </c>
      <c r="F2347" s="3" t="s">
        <v>4732</v>
      </c>
      <c r="G2347" s="3">
        <v>2.0</v>
      </c>
      <c r="H2347" s="3" t="s">
        <v>18</v>
      </c>
      <c r="I2347" s="3" t="s">
        <v>18</v>
      </c>
      <c r="J2347" s="8">
        <v>11.0</v>
      </c>
      <c r="K2347" s="3">
        <v>12.0</v>
      </c>
      <c r="L2347" s="5" t="s">
        <v>20</v>
      </c>
    </row>
    <row r="2348">
      <c r="A2348" s="2" t="s">
        <v>12</v>
      </c>
      <c r="B2348" s="2" t="s">
        <v>178</v>
      </c>
      <c r="C2348" s="3" t="s">
        <v>179</v>
      </c>
      <c r="D2348" s="3" t="s">
        <v>4517</v>
      </c>
      <c r="E2348" s="3" t="s">
        <v>4733</v>
      </c>
      <c r="F2348" s="3" t="s">
        <v>4734</v>
      </c>
      <c r="G2348" s="3">
        <v>2.0</v>
      </c>
      <c r="H2348" s="3" t="s">
        <v>18</v>
      </c>
      <c r="I2348" s="3" t="s">
        <v>18</v>
      </c>
      <c r="J2348" s="8">
        <v>11.0</v>
      </c>
      <c r="K2348" s="8">
        <v>11.0</v>
      </c>
      <c r="L2348" s="5" t="s">
        <v>20</v>
      </c>
    </row>
    <row r="2349">
      <c r="A2349" s="2" t="s">
        <v>12</v>
      </c>
      <c r="B2349" s="2" t="s">
        <v>178</v>
      </c>
      <c r="C2349" s="3" t="s">
        <v>179</v>
      </c>
      <c r="D2349" s="3" t="s">
        <v>4517</v>
      </c>
      <c r="E2349" s="3" t="s">
        <v>4735</v>
      </c>
      <c r="F2349" s="3" t="s">
        <v>4736</v>
      </c>
      <c r="G2349" s="3">
        <v>2.0</v>
      </c>
      <c r="H2349" s="3" t="s">
        <v>18</v>
      </c>
      <c r="I2349" s="3" t="s">
        <v>18</v>
      </c>
      <c r="J2349" s="8">
        <v>11.0</v>
      </c>
      <c r="K2349" s="8">
        <v>11.0</v>
      </c>
      <c r="L2349" s="5" t="s">
        <v>20</v>
      </c>
    </row>
    <row r="2350">
      <c r="A2350" s="2" t="s">
        <v>12</v>
      </c>
      <c r="B2350" s="2" t="s">
        <v>178</v>
      </c>
      <c r="C2350" s="3" t="s">
        <v>179</v>
      </c>
      <c r="D2350" s="3" t="s">
        <v>4517</v>
      </c>
      <c r="E2350" s="3" t="s">
        <v>4737</v>
      </c>
      <c r="F2350" s="3" t="s">
        <v>4738</v>
      </c>
      <c r="G2350" s="3">
        <v>2.0</v>
      </c>
      <c r="H2350" s="3" t="s">
        <v>18</v>
      </c>
      <c r="I2350" s="2"/>
      <c r="J2350" s="8">
        <v>10.0</v>
      </c>
      <c r="K2350" s="6"/>
      <c r="L2350" s="5" t="s">
        <v>20</v>
      </c>
    </row>
    <row r="2351">
      <c r="A2351" s="2" t="s">
        <v>12</v>
      </c>
      <c r="B2351" s="2" t="s">
        <v>178</v>
      </c>
      <c r="C2351" s="3" t="s">
        <v>179</v>
      </c>
      <c r="D2351" s="3" t="s">
        <v>4517</v>
      </c>
      <c r="E2351" s="3" t="s">
        <v>4739</v>
      </c>
      <c r="F2351" s="3" t="s">
        <v>4740</v>
      </c>
      <c r="G2351" s="3">
        <v>2.0</v>
      </c>
      <c r="H2351" s="3" t="s">
        <v>18</v>
      </c>
      <c r="I2351" s="3" t="s">
        <v>18</v>
      </c>
      <c r="J2351" s="8">
        <v>11.0</v>
      </c>
      <c r="K2351" s="8">
        <v>10.0</v>
      </c>
      <c r="L2351" s="5" t="s">
        <v>20</v>
      </c>
    </row>
    <row r="2352">
      <c r="A2352" s="2" t="s">
        <v>12</v>
      </c>
      <c r="B2352" s="2" t="s">
        <v>178</v>
      </c>
      <c r="C2352" s="3" t="s">
        <v>179</v>
      </c>
      <c r="D2352" s="3" t="s">
        <v>4517</v>
      </c>
      <c r="E2352" s="3" t="s">
        <v>4741</v>
      </c>
      <c r="F2352" s="3" t="s">
        <v>4742</v>
      </c>
      <c r="G2352" s="3">
        <v>2.0</v>
      </c>
      <c r="H2352" s="3" t="s">
        <v>18</v>
      </c>
      <c r="I2352" s="3" t="s">
        <v>18</v>
      </c>
      <c r="J2352" s="8">
        <v>10.0</v>
      </c>
      <c r="K2352" s="8">
        <v>10.0</v>
      </c>
      <c r="L2352" s="5" t="s">
        <v>20</v>
      </c>
    </row>
    <row r="2353">
      <c r="A2353" s="2" t="s">
        <v>12</v>
      </c>
      <c r="B2353" s="2" t="s">
        <v>178</v>
      </c>
      <c r="C2353" s="3" t="s">
        <v>179</v>
      </c>
      <c r="D2353" s="3" t="s">
        <v>4517</v>
      </c>
      <c r="E2353" s="3" t="s">
        <v>4743</v>
      </c>
      <c r="F2353" s="3" t="s">
        <v>4744</v>
      </c>
      <c r="G2353" s="3">
        <v>2.0</v>
      </c>
      <c r="H2353" s="3" t="s">
        <v>18</v>
      </c>
      <c r="I2353" s="3" t="s">
        <v>19</v>
      </c>
      <c r="J2353" s="8">
        <v>10.0</v>
      </c>
      <c r="K2353" s="8">
        <v>10.0</v>
      </c>
      <c r="L2353" s="5" t="s">
        <v>20</v>
      </c>
    </row>
    <row r="2354">
      <c r="A2354" s="2" t="s">
        <v>12</v>
      </c>
      <c r="B2354" s="2" t="s">
        <v>178</v>
      </c>
      <c r="C2354" s="3" t="s">
        <v>179</v>
      </c>
      <c r="D2354" s="3" t="s">
        <v>4517</v>
      </c>
      <c r="E2354" s="3" t="s">
        <v>4745</v>
      </c>
      <c r="F2354" s="3" t="s">
        <v>4746</v>
      </c>
      <c r="G2354" s="3">
        <v>2.0</v>
      </c>
      <c r="H2354" s="3" t="s">
        <v>18</v>
      </c>
      <c r="I2354" s="3" t="s">
        <v>18</v>
      </c>
      <c r="J2354" s="8">
        <v>11.0</v>
      </c>
      <c r="K2354" s="8">
        <v>11.0</v>
      </c>
      <c r="L2354" s="5" t="s">
        <v>20</v>
      </c>
    </row>
    <row r="2355">
      <c r="A2355" s="2" t="s">
        <v>12</v>
      </c>
      <c r="B2355" s="2" t="s">
        <v>178</v>
      </c>
      <c r="C2355" s="3" t="s">
        <v>179</v>
      </c>
      <c r="D2355" s="3" t="s">
        <v>4517</v>
      </c>
      <c r="E2355" s="3" t="s">
        <v>4747</v>
      </c>
      <c r="F2355" s="3" t="s">
        <v>4748</v>
      </c>
      <c r="G2355" s="3">
        <v>2.0</v>
      </c>
      <c r="H2355" s="3" t="s">
        <v>19</v>
      </c>
      <c r="I2355" s="3" t="s">
        <v>18</v>
      </c>
      <c r="J2355" s="8">
        <v>10.0</v>
      </c>
      <c r="K2355" s="8">
        <v>10.0</v>
      </c>
      <c r="L2355" s="5" t="s">
        <v>20</v>
      </c>
    </row>
    <row r="2356">
      <c r="A2356" s="2" t="s">
        <v>12</v>
      </c>
      <c r="B2356" s="2" t="s">
        <v>178</v>
      </c>
      <c r="C2356" s="3" t="s">
        <v>179</v>
      </c>
      <c r="D2356" s="3" t="s">
        <v>4517</v>
      </c>
      <c r="E2356" s="3" t="s">
        <v>4749</v>
      </c>
      <c r="F2356" s="3" t="s">
        <v>4750</v>
      </c>
      <c r="G2356" s="3">
        <v>2.0</v>
      </c>
      <c r="H2356" s="3" t="s">
        <v>19</v>
      </c>
      <c r="I2356" s="3" t="s">
        <v>18</v>
      </c>
      <c r="J2356" s="8">
        <v>11.0</v>
      </c>
      <c r="K2356" s="8">
        <v>11.0</v>
      </c>
      <c r="L2356" s="5" t="s">
        <v>20</v>
      </c>
    </row>
    <row r="2357">
      <c r="A2357" s="2" t="s">
        <v>192</v>
      </c>
      <c r="B2357" s="2" t="s">
        <v>26</v>
      </c>
      <c r="C2357" s="3" t="str">
        <f t="shared" ref="C2357:C2363" si="179">UPPER("lpb bali 2021")</f>
        <v>LPB BALI 2021</v>
      </c>
      <c r="D2357" s="3" t="s">
        <v>4517</v>
      </c>
      <c r="E2357" s="3" t="s">
        <v>4751</v>
      </c>
      <c r="F2357" s="3" t="s">
        <v>4752</v>
      </c>
      <c r="G2357" s="3">
        <v>1.0</v>
      </c>
      <c r="H2357" s="3" t="s">
        <v>18</v>
      </c>
      <c r="I2357" s="2"/>
      <c r="J2357" s="8">
        <v>9.0</v>
      </c>
      <c r="K2357" s="6"/>
      <c r="L2357" s="5" t="s">
        <v>25</v>
      </c>
    </row>
    <row r="2358">
      <c r="A2358" s="2" t="s">
        <v>192</v>
      </c>
      <c r="B2358" s="2" t="s">
        <v>26</v>
      </c>
      <c r="C2358" s="3" t="str">
        <f t="shared" si="179"/>
        <v>LPB BALI 2021</v>
      </c>
      <c r="D2358" s="3" t="s">
        <v>4517</v>
      </c>
      <c r="E2358" s="3" t="s">
        <v>4753</v>
      </c>
      <c r="F2358" s="3" t="s">
        <v>4754</v>
      </c>
      <c r="G2358" s="3">
        <v>2.0</v>
      </c>
      <c r="H2358" s="3" t="s">
        <v>18</v>
      </c>
      <c r="I2358" s="3" t="s">
        <v>18</v>
      </c>
      <c r="J2358" s="8">
        <v>11.0</v>
      </c>
      <c r="K2358" s="8">
        <v>9.0</v>
      </c>
      <c r="L2358" s="5" t="s">
        <v>20</v>
      </c>
    </row>
    <row r="2359">
      <c r="A2359" s="2" t="s">
        <v>192</v>
      </c>
      <c r="B2359" s="2" t="s">
        <v>26</v>
      </c>
      <c r="C2359" s="3" t="str">
        <f t="shared" si="179"/>
        <v>LPB BALI 2021</v>
      </c>
      <c r="D2359" s="3" t="s">
        <v>4517</v>
      </c>
      <c r="E2359" s="3" t="s">
        <v>4755</v>
      </c>
      <c r="F2359" s="3" t="s">
        <v>4756</v>
      </c>
      <c r="G2359" s="3">
        <v>2.0</v>
      </c>
      <c r="H2359" s="3" t="s">
        <v>18</v>
      </c>
      <c r="I2359" s="3" t="s">
        <v>18</v>
      </c>
      <c r="J2359" s="8">
        <v>10.0</v>
      </c>
      <c r="K2359" s="8">
        <v>10.0</v>
      </c>
      <c r="L2359" s="5" t="s">
        <v>20</v>
      </c>
    </row>
    <row r="2360">
      <c r="A2360" s="2" t="s">
        <v>192</v>
      </c>
      <c r="B2360" s="2" t="s">
        <v>26</v>
      </c>
      <c r="C2360" s="3" t="str">
        <f t="shared" si="179"/>
        <v>LPB BALI 2021</v>
      </c>
      <c r="D2360" s="3" t="s">
        <v>4517</v>
      </c>
      <c r="E2360" s="3" t="s">
        <v>4757</v>
      </c>
      <c r="F2360" s="3" t="s">
        <v>4758</v>
      </c>
      <c r="G2360" s="3">
        <v>2.0</v>
      </c>
      <c r="H2360" s="3" t="s">
        <v>18</v>
      </c>
      <c r="I2360" s="3" t="s">
        <v>18</v>
      </c>
      <c r="J2360" s="8">
        <v>11.0</v>
      </c>
      <c r="K2360" s="8">
        <v>11.0</v>
      </c>
      <c r="L2360" s="5" t="s">
        <v>20</v>
      </c>
    </row>
    <row r="2361">
      <c r="A2361" s="2" t="s">
        <v>192</v>
      </c>
      <c r="B2361" s="2" t="s">
        <v>26</v>
      </c>
      <c r="C2361" s="3" t="str">
        <f t="shared" si="179"/>
        <v>LPB BALI 2021</v>
      </c>
      <c r="D2361" s="3" t="s">
        <v>4517</v>
      </c>
      <c r="E2361" s="3" t="s">
        <v>4759</v>
      </c>
      <c r="F2361" s="3" t="s">
        <v>4760</v>
      </c>
      <c r="G2361" s="3">
        <v>2.0</v>
      </c>
      <c r="H2361" s="3" t="s">
        <v>18</v>
      </c>
      <c r="I2361" s="3" t="s">
        <v>18</v>
      </c>
      <c r="J2361" s="8">
        <v>10.0</v>
      </c>
      <c r="K2361" s="8">
        <v>10.0</v>
      </c>
      <c r="L2361" s="5" t="s">
        <v>20</v>
      </c>
    </row>
    <row r="2362">
      <c r="A2362" s="2" t="s">
        <v>192</v>
      </c>
      <c r="B2362" s="2" t="s">
        <v>26</v>
      </c>
      <c r="C2362" s="3" t="str">
        <f t="shared" si="179"/>
        <v>LPB BALI 2021</v>
      </c>
      <c r="D2362" s="3" t="s">
        <v>4517</v>
      </c>
      <c r="E2362" s="3" t="s">
        <v>4761</v>
      </c>
      <c r="F2362" s="3" t="s">
        <v>4762</v>
      </c>
      <c r="G2362" s="3">
        <v>2.0</v>
      </c>
      <c r="H2362" s="3" t="s">
        <v>18</v>
      </c>
      <c r="I2362" s="3" t="s">
        <v>18</v>
      </c>
      <c r="J2362" s="8">
        <v>10.0</v>
      </c>
      <c r="K2362" s="8">
        <v>10.0</v>
      </c>
      <c r="L2362" s="5" t="s">
        <v>20</v>
      </c>
    </row>
    <row r="2363">
      <c r="A2363" s="2" t="s">
        <v>192</v>
      </c>
      <c r="B2363" s="2" t="s">
        <v>26</v>
      </c>
      <c r="C2363" s="3" t="str">
        <f t="shared" si="179"/>
        <v>LPB BALI 2021</v>
      </c>
      <c r="D2363" s="3" t="s">
        <v>4517</v>
      </c>
      <c r="E2363" s="3" t="s">
        <v>4763</v>
      </c>
      <c r="F2363" s="3" t="s">
        <v>4764</v>
      </c>
      <c r="G2363" s="3">
        <v>2.0</v>
      </c>
      <c r="H2363" s="3" t="s">
        <v>19</v>
      </c>
      <c r="I2363" s="3" t="s">
        <v>18</v>
      </c>
      <c r="J2363" s="8">
        <v>10.0</v>
      </c>
      <c r="K2363" s="8">
        <v>10.0</v>
      </c>
      <c r="L2363" s="5" t="s">
        <v>20</v>
      </c>
    </row>
    <row r="2364">
      <c r="A2364" s="2" t="s">
        <v>192</v>
      </c>
      <c r="B2364" s="2" t="s">
        <v>60</v>
      </c>
      <c r="C2364" s="3" t="str">
        <f t="shared" ref="C2364:C2369" si="180">UPPER("lpb banten 2021")</f>
        <v>LPB BANTEN 2021</v>
      </c>
      <c r="D2364" s="3" t="s">
        <v>4517</v>
      </c>
      <c r="E2364" s="3" t="s">
        <v>4765</v>
      </c>
      <c r="F2364" s="3" t="s">
        <v>4766</v>
      </c>
      <c r="G2364" s="3">
        <v>1.0</v>
      </c>
      <c r="H2364" s="3" t="s">
        <v>18</v>
      </c>
      <c r="I2364" s="2"/>
      <c r="J2364" s="8">
        <v>7.0</v>
      </c>
      <c r="K2364" s="6"/>
      <c r="L2364" s="5" t="s">
        <v>25</v>
      </c>
    </row>
    <row r="2365">
      <c r="A2365" s="2" t="s">
        <v>192</v>
      </c>
      <c r="B2365" s="2" t="s">
        <v>60</v>
      </c>
      <c r="C2365" s="3" t="str">
        <f t="shared" si="180"/>
        <v>LPB BANTEN 2021</v>
      </c>
      <c r="D2365" s="3" t="s">
        <v>4517</v>
      </c>
      <c r="E2365" s="3" t="s">
        <v>4767</v>
      </c>
      <c r="F2365" s="3" t="s">
        <v>4768</v>
      </c>
      <c r="G2365" s="3">
        <v>1.0</v>
      </c>
      <c r="H2365" s="3" t="s">
        <v>18</v>
      </c>
      <c r="I2365" s="2"/>
      <c r="J2365" s="8">
        <v>7.0</v>
      </c>
      <c r="K2365" s="6"/>
      <c r="L2365" s="5" t="s">
        <v>25</v>
      </c>
    </row>
    <row r="2366">
      <c r="A2366" s="2" t="s">
        <v>192</v>
      </c>
      <c r="B2366" s="2" t="s">
        <v>60</v>
      </c>
      <c r="C2366" s="3" t="str">
        <f t="shared" si="180"/>
        <v>LPB BANTEN 2021</v>
      </c>
      <c r="D2366" s="3" t="s">
        <v>4517</v>
      </c>
      <c r="E2366" s="3" t="s">
        <v>4769</v>
      </c>
      <c r="F2366" s="3" t="s">
        <v>4770</v>
      </c>
      <c r="G2366" s="3">
        <v>2.0</v>
      </c>
      <c r="H2366" s="3" t="s">
        <v>18</v>
      </c>
      <c r="I2366" s="3" t="s">
        <v>18</v>
      </c>
      <c r="J2366" s="8">
        <v>9.0</v>
      </c>
      <c r="K2366" s="8">
        <v>9.0</v>
      </c>
      <c r="L2366" s="5" t="s">
        <v>25</v>
      </c>
    </row>
    <row r="2367">
      <c r="A2367" s="2" t="s">
        <v>192</v>
      </c>
      <c r="B2367" s="2" t="s">
        <v>60</v>
      </c>
      <c r="C2367" s="3" t="str">
        <f t="shared" si="180"/>
        <v>LPB BANTEN 2021</v>
      </c>
      <c r="D2367" s="3" t="s">
        <v>4517</v>
      </c>
      <c r="E2367" s="3" t="s">
        <v>4771</v>
      </c>
      <c r="F2367" s="3" t="s">
        <v>4772</v>
      </c>
      <c r="G2367" s="3">
        <v>2.0</v>
      </c>
      <c r="H2367" s="3" t="s">
        <v>18</v>
      </c>
      <c r="I2367" s="3" t="s">
        <v>18</v>
      </c>
      <c r="J2367" s="8">
        <v>9.0</v>
      </c>
      <c r="K2367" s="8">
        <v>9.0</v>
      </c>
      <c r="L2367" s="5" t="s">
        <v>25</v>
      </c>
    </row>
    <row r="2368">
      <c r="A2368" s="2" t="s">
        <v>192</v>
      </c>
      <c r="B2368" s="2" t="s">
        <v>60</v>
      </c>
      <c r="C2368" s="3" t="str">
        <f t="shared" si="180"/>
        <v>LPB BANTEN 2021</v>
      </c>
      <c r="D2368" s="3" t="s">
        <v>4517</v>
      </c>
      <c r="E2368" s="3" t="s">
        <v>4773</v>
      </c>
      <c r="F2368" s="3" t="s">
        <v>4774</v>
      </c>
      <c r="G2368" s="3">
        <v>2.0</v>
      </c>
      <c r="H2368" s="3" t="s">
        <v>18</v>
      </c>
      <c r="I2368" s="3" t="s">
        <v>18</v>
      </c>
      <c r="J2368" s="8">
        <v>11.0</v>
      </c>
      <c r="K2368" s="8">
        <v>11.0</v>
      </c>
      <c r="L2368" s="5" t="s">
        <v>20</v>
      </c>
    </row>
    <row r="2369">
      <c r="A2369" s="2" t="s">
        <v>192</v>
      </c>
      <c r="B2369" s="2" t="s">
        <v>60</v>
      </c>
      <c r="C2369" s="3" t="str">
        <f t="shared" si="180"/>
        <v>LPB BANTEN 2021</v>
      </c>
      <c r="D2369" s="3" t="s">
        <v>4517</v>
      </c>
      <c r="E2369" s="3" t="s">
        <v>4775</v>
      </c>
      <c r="F2369" s="3" t="s">
        <v>4776</v>
      </c>
      <c r="G2369" s="3">
        <v>2.0</v>
      </c>
      <c r="H2369" s="3" t="s">
        <v>19</v>
      </c>
      <c r="I2369" s="3" t="s">
        <v>19</v>
      </c>
      <c r="J2369" s="8">
        <v>10.0</v>
      </c>
      <c r="K2369" s="8">
        <v>10.0</v>
      </c>
      <c r="L2369" s="5" t="s">
        <v>20</v>
      </c>
    </row>
    <row r="2370">
      <c r="A2370" s="2" t="s">
        <v>192</v>
      </c>
      <c r="B2370" s="2" t="s">
        <v>68</v>
      </c>
      <c r="C2370" s="3" t="str">
        <f t="shared" ref="C2370:C2375" si="181">UPPER("lpb diy 2021")</f>
        <v>LPB DIY 2021</v>
      </c>
      <c r="D2370" s="3" t="s">
        <v>4517</v>
      </c>
      <c r="E2370" s="3" t="s">
        <v>4777</v>
      </c>
      <c r="F2370" s="3" t="s">
        <v>4778</v>
      </c>
      <c r="G2370" s="3">
        <v>2.0</v>
      </c>
      <c r="H2370" s="3" t="s">
        <v>19</v>
      </c>
      <c r="I2370" s="3" t="s">
        <v>18</v>
      </c>
      <c r="J2370" s="8">
        <v>7.0</v>
      </c>
      <c r="K2370" s="8">
        <v>7.0</v>
      </c>
      <c r="L2370" s="5" t="s">
        <v>25</v>
      </c>
    </row>
    <row r="2371">
      <c r="A2371" s="2" t="s">
        <v>192</v>
      </c>
      <c r="B2371" s="2" t="s">
        <v>68</v>
      </c>
      <c r="C2371" s="3" t="str">
        <f t="shared" si="181"/>
        <v>LPB DIY 2021</v>
      </c>
      <c r="D2371" s="3" t="s">
        <v>4517</v>
      </c>
      <c r="E2371" s="3" t="s">
        <v>4779</v>
      </c>
      <c r="F2371" s="3" t="s">
        <v>4780</v>
      </c>
      <c r="G2371" s="3">
        <v>2.0</v>
      </c>
      <c r="H2371" s="3" t="s">
        <v>18</v>
      </c>
      <c r="I2371" s="3" t="s">
        <v>18</v>
      </c>
      <c r="J2371" s="8">
        <v>10.0</v>
      </c>
      <c r="K2371" s="8">
        <v>10.0</v>
      </c>
      <c r="L2371" s="5" t="s">
        <v>20</v>
      </c>
    </row>
    <row r="2372">
      <c r="A2372" s="2" t="s">
        <v>192</v>
      </c>
      <c r="B2372" s="2" t="s">
        <v>68</v>
      </c>
      <c r="C2372" s="3" t="str">
        <f t="shared" si="181"/>
        <v>LPB DIY 2021</v>
      </c>
      <c r="D2372" s="3" t="s">
        <v>4517</v>
      </c>
      <c r="E2372" s="3" t="s">
        <v>4781</v>
      </c>
      <c r="F2372" s="3" t="s">
        <v>4782</v>
      </c>
      <c r="G2372" s="3">
        <v>2.0</v>
      </c>
      <c r="H2372" s="3" t="s">
        <v>19</v>
      </c>
      <c r="I2372" s="3" t="s">
        <v>19</v>
      </c>
      <c r="J2372" s="8">
        <v>10.0</v>
      </c>
      <c r="K2372" s="8">
        <v>10.0</v>
      </c>
      <c r="L2372" s="5" t="s">
        <v>20</v>
      </c>
    </row>
    <row r="2373">
      <c r="A2373" s="2" t="s">
        <v>192</v>
      </c>
      <c r="B2373" s="2" t="s">
        <v>68</v>
      </c>
      <c r="C2373" s="3" t="str">
        <f t="shared" si="181"/>
        <v>LPB DIY 2021</v>
      </c>
      <c r="D2373" s="3" t="s">
        <v>4517</v>
      </c>
      <c r="E2373" s="3" t="s">
        <v>4783</v>
      </c>
      <c r="F2373" s="3" t="s">
        <v>4784</v>
      </c>
      <c r="G2373" s="3">
        <v>2.0</v>
      </c>
      <c r="H2373" s="3" t="s">
        <v>18</v>
      </c>
      <c r="I2373" s="3" t="s">
        <v>18</v>
      </c>
      <c r="J2373" s="8">
        <v>7.0</v>
      </c>
      <c r="K2373" s="8">
        <v>7.0</v>
      </c>
      <c r="L2373" s="5" t="s">
        <v>25</v>
      </c>
    </row>
    <row r="2374">
      <c r="A2374" s="2" t="s">
        <v>192</v>
      </c>
      <c r="B2374" s="2" t="s">
        <v>68</v>
      </c>
      <c r="C2374" s="3" t="str">
        <f t="shared" si="181"/>
        <v>LPB DIY 2021</v>
      </c>
      <c r="D2374" s="3" t="s">
        <v>4517</v>
      </c>
      <c r="E2374" s="3" t="s">
        <v>4785</v>
      </c>
      <c r="F2374" s="3" t="s">
        <v>4786</v>
      </c>
      <c r="G2374" s="3">
        <v>2.0</v>
      </c>
      <c r="H2374" s="3" t="s">
        <v>18</v>
      </c>
      <c r="I2374" s="3" t="s">
        <v>18</v>
      </c>
      <c r="J2374" s="8">
        <v>7.0</v>
      </c>
      <c r="K2374" s="8">
        <v>7.0</v>
      </c>
      <c r="L2374" s="5" t="s">
        <v>25</v>
      </c>
    </row>
    <row r="2375">
      <c r="A2375" s="2" t="s">
        <v>192</v>
      </c>
      <c r="B2375" s="2" t="s">
        <v>68</v>
      </c>
      <c r="C2375" s="3" t="str">
        <f t="shared" si="181"/>
        <v>LPB DIY 2021</v>
      </c>
      <c r="D2375" s="3" t="s">
        <v>4517</v>
      </c>
      <c r="E2375" s="3" t="s">
        <v>4787</v>
      </c>
      <c r="F2375" s="3" t="s">
        <v>4788</v>
      </c>
      <c r="G2375" s="3">
        <v>2.0</v>
      </c>
      <c r="H2375" s="3" t="s">
        <v>18</v>
      </c>
      <c r="I2375" s="3" t="s">
        <v>18</v>
      </c>
      <c r="J2375" s="8">
        <v>9.0</v>
      </c>
      <c r="K2375" s="8">
        <v>9.0</v>
      </c>
      <c r="L2375" s="5" t="s">
        <v>25</v>
      </c>
    </row>
    <row r="2376">
      <c r="A2376" s="2" t="s">
        <v>192</v>
      </c>
      <c r="B2376" s="2" t="s">
        <v>92</v>
      </c>
      <c r="C2376" s="3" t="str">
        <f t="shared" ref="C2376:C2383" si="182">Upper("lpb jateng 2021")</f>
        <v>LPB JATENG 2021</v>
      </c>
      <c r="D2376" s="3" t="s">
        <v>4517</v>
      </c>
      <c r="E2376" s="3" t="s">
        <v>4789</v>
      </c>
      <c r="F2376" s="3" t="s">
        <v>4790</v>
      </c>
      <c r="G2376" s="3">
        <v>2.0</v>
      </c>
      <c r="H2376" s="3" t="s">
        <v>18</v>
      </c>
      <c r="I2376" s="3" t="s">
        <v>18</v>
      </c>
      <c r="J2376" s="8">
        <v>11.0</v>
      </c>
      <c r="K2376" s="8">
        <v>11.0</v>
      </c>
      <c r="L2376" s="5" t="s">
        <v>20</v>
      </c>
    </row>
    <row r="2377">
      <c r="A2377" s="2" t="s">
        <v>192</v>
      </c>
      <c r="B2377" s="2" t="s">
        <v>92</v>
      </c>
      <c r="C2377" s="3" t="str">
        <f t="shared" si="182"/>
        <v>LPB JATENG 2021</v>
      </c>
      <c r="D2377" s="3" t="s">
        <v>4517</v>
      </c>
      <c r="E2377" s="3" t="s">
        <v>4791</v>
      </c>
      <c r="F2377" s="3" t="s">
        <v>4792</v>
      </c>
      <c r="G2377" s="3">
        <v>2.0</v>
      </c>
      <c r="H2377" s="3" t="s">
        <v>18</v>
      </c>
      <c r="I2377" s="3" t="s">
        <v>18</v>
      </c>
      <c r="J2377" s="8">
        <v>8.0</v>
      </c>
      <c r="K2377" s="8">
        <v>8.0</v>
      </c>
      <c r="L2377" s="5" t="s">
        <v>25</v>
      </c>
    </row>
    <row r="2378">
      <c r="A2378" s="2" t="s">
        <v>192</v>
      </c>
      <c r="B2378" s="2" t="s">
        <v>92</v>
      </c>
      <c r="C2378" s="3" t="str">
        <f t="shared" si="182"/>
        <v>LPB JATENG 2021</v>
      </c>
      <c r="D2378" s="3" t="s">
        <v>4517</v>
      </c>
      <c r="E2378" s="3" t="s">
        <v>4793</v>
      </c>
      <c r="F2378" s="3" t="s">
        <v>4794</v>
      </c>
      <c r="G2378" s="3">
        <v>2.0</v>
      </c>
      <c r="H2378" s="3" t="s">
        <v>19</v>
      </c>
      <c r="I2378" s="3" t="s">
        <v>18</v>
      </c>
      <c r="J2378" s="8">
        <v>10.0</v>
      </c>
      <c r="K2378" s="8">
        <v>11.0</v>
      </c>
      <c r="L2378" s="5" t="s">
        <v>20</v>
      </c>
    </row>
    <row r="2379">
      <c r="A2379" s="2" t="s">
        <v>192</v>
      </c>
      <c r="B2379" s="2" t="s">
        <v>92</v>
      </c>
      <c r="C2379" s="3" t="str">
        <f t="shared" si="182"/>
        <v>LPB JATENG 2021</v>
      </c>
      <c r="D2379" s="3" t="s">
        <v>4517</v>
      </c>
      <c r="E2379" s="3" t="s">
        <v>4795</v>
      </c>
      <c r="F2379" s="3" t="s">
        <v>4796</v>
      </c>
      <c r="G2379" s="3">
        <v>2.0</v>
      </c>
      <c r="H2379" s="3" t="s">
        <v>18</v>
      </c>
      <c r="I2379" s="3" t="s">
        <v>18</v>
      </c>
      <c r="J2379" s="8">
        <v>11.0</v>
      </c>
      <c r="K2379" s="8">
        <v>10.0</v>
      </c>
      <c r="L2379" s="5" t="s">
        <v>20</v>
      </c>
    </row>
    <row r="2380">
      <c r="A2380" s="2" t="s">
        <v>192</v>
      </c>
      <c r="B2380" s="2" t="s">
        <v>92</v>
      </c>
      <c r="C2380" s="3" t="str">
        <f t="shared" si="182"/>
        <v>LPB JATENG 2021</v>
      </c>
      <c r="D2380" s="3" t="s">
        <v>4517</v>
      </c>
      <c r="E2380" s="3" t="s">
        <v>4797</v>
      </c>
      <c r="F2380" s="3" t="s">
        <v>4798</v>
      </c>
      <c r="G2380" s="3">
        <v>2.0</v>
      </c>
      <c r="H2380" s="3" t="s">
        <v>19</v>
      </c>
      <c r="I2380" s="3" t="s">
        <v>19</v>
      </c>
      <c r="J2380" s="8">
        <v>10.0</v>
      </c>
      <c r="K2380" s="8">
        <v>10.0</v>
      </c>
      <c r="L2380" s="5" t="s">
        <v>20</v>
      </c>
    </row>
    <row r="2381">
      <c r="A2381" s="2" t="s">
        <v>192</v>
      </c>
      <c r="B2381" s="2" t="s">
        <v>92</v>
      </c>
      <c r="C2381" s="3" t="str">
        <f t="shared" si="182"/>
        <v>LPB JATENG 2021</v>
      </c>
      <c r="D2381" s="3" t="s">
        <v>4517</v>
      </c>
      <c r="E2381" s="3" t="s">
        <v>4799</v>
      </c>
      <c r="F2381" s="3" t="s">
        <v>4800</v>
      </c>
      <c r="G2381" s="3">
        <v>2.0</v>
      </c>
      <c r="H2381" s="3" t="s">
        <v>19</v>
      </c>
      <c r="I2381" s="3" t="s">
        <v>19</v>
      </c>
      <c r="J2381" s="8">
        <v>10.0</v>
      </c>
      <c r="K2381" s="8">
        <v>10.0</v>
      </c>
      <c r="L2381" s="5" t="s">
        <v>20</v>
      </c>
    </row>
    <row r="2382">
      <c r="A2382" s="2" t="s">
        <v>192</v>
      </c>
      <c r="B2382" s="2" t="s">
        <v>92</v>
      </c>
      <c r="C2382" s="3" t="str">
        <f t="shared" si="182"/>
        <v>LPB JATENG 2021</v>
      </c>
      <c r="D2382" s="3" t="s">
        <v>4517</v>
      </c>
      <c r="E2382" s="3" t="s">
        <v>4801</v>
      </c>
      <c r="F2382" s="3" t="s">
        <v>4802</v>
      </c>
      <c r="G2382" s="3">
        <v>1.0</v>
      </c>
      <c r="H2382" s="3" t="s">
        <v>18</v>
      </c>
      <c r="I2382" s="2"/>
      <c r="J2382" s="8">
        <v>11.0</v>
      </c>
      <c r="K2382" s="6"/>
      <c r="L2382" s="5" t="s">
        <v>20</v>
      </c>
    </row>
    <row r="2383">
      <c r="A2383" s="2" t="s">
        <v>192</v>
      </c>
      <c r="B2383" s="2" t="s">
        <v>92</v>
      </c>
      <c r="C2383" s="3" t="str">
        <f t="shared" si="182"/>
        <v>LPB JATENG 2021</v>
      </c>
      <c r="D2383" s="3" t="s">
        <v>4517</v>
      </c>
      <c r="E2383" s="3" t="s">
        <v>4803</v>
      </c>
      <c r="F2383" s="3" t="s">
        <v>4804</v>
      </c>
      <c r="G2383" s="3">
        <v>2.0</v>
      </c>
      <c r="H2383" s="3" t="s">
        <v>18</v>
      </c>
      <c r="I2383" s="3" t="s">
        <v>18</v>
      </c>
      <c r="J2383" s="8">
        <v>10.0</v>
      </c>
      <c r="K2383" s="8">
        <v>10.0</v>
      </c>
      <c r="L2383" s="5" t="s">
        <v>20</v>
      </c>
    </row>
    <row r="2384">
      <c r="A2384" s="2" t="s">
        <v>192</v>
      </c>
      <c r="B2384" s="2" t="s">
        <v>114</v>
      </c>
      <c r="C2384" s="3" t="str">
        <f t="shared" ref="C2384:C2393" si="183">UPPER("lpb jatim 2021")</f>
        <v>LPB JATIM 2021</v>
      </c>
      <c r="D2384" s="3" t="s">
        <v>4517</v>
      </c>
      <c r="E2384" s="12" t="s">
        <v>4805</v>
      </c>
      <c r="F2384" s="12" t="s">
        <v>4806</v>
      </c>
      <c r="G2384" s="12">
        <v>1.0</v>
      </c>
      <c r="H2384" s="3" t="s">
        <v>18</v>
      </c>
      <c r="I2384" s="13"/>
      <c r="J2384" s="8">
        <v>9.0</v>
      </c>
      <c r="K2384" s="14"/>
      <c r="L2384" s="5" t="s">
        <v>25</v>
      </c>
    </row>
    <row r="2385">
      <c r="A2385" s="2" t="s">
        <v>192</v>
      </c>
      <c r="B2385" s="2" t="s">
        <v>114</v>
      </c>
      <c r="C2385" s="3" t="str">
        <f t="shared" si="183"/>
        <v>LPB JATIM 2021</v>
      </c>
      <c r="D2385" s="3" t="s">
        <v>4517</v>
      </c>
      <c r="E2385" s="3" t="s">
        <v>4807</v>
      </c>
      <c r="F2385" s="3" t="s">
        <v>4808</v>
      </c>
      <c r="G2385" s="3">
        <v>2.0</v>
      </c>
      <c r="H2385" s="3" t="s">
        <v>18</v>
      </c>
      <c r="I2385" s="3" t="s">
        <v>18</v>
      </c>
      <c r="J2385" s="8">
        <v>10.0</v>
      </c>
      <c r="K2385" s="8">
        <v>10.0</v>
      </c>
      <c r="L2385" s="5" t="s">
        <v>20</v>
      </c>
    </row>
    <row r="2386">
      <c r="A2386" s="2" t="s">
        <v>192</v>
      </c>
      <c r="B2386" s="2" t="s">
        <v>114</v>
      </c>
      <c r="C2386" s="3" t="str">
        <f t="shared" si="183"/>
        <v>LPB JATIM 2021</v>
      </c>
      <c r="D2386" s="3" t="s">
        <v>4517</v>
      </c>
      <c r="E2386" s="3" t="s">
        <v>4809</v>
      </c>
      <c r="F2386" s="3" t="s">
        <v>4810</v>
      </c>
      <c r="G2386" s="3">
        <v>2.0</v>
      </c>
      <c r="H2386" s="3" t="s">
        <v>19</v>
      </c>
      <c r="I2386" s="3" t="s">
        <v>18</v>
      </c>
      <c r="J2386" s="8">
        <v>10.0</v>
      </c>
      <c r="K2386" s="8">
        <v>10.0</v>
      </c>
      <c r="L2386" s="5" t="s">
        <v>20</v>
      </c>
    </row>
    <row r="2387">
      <c r="A2387" s="2" t="s">
        <v>192</v>
      </c>
      <c r="B2387" s="2" t="s">
        <v>114</v>
      </c>
      <c r="C2387" s="3" t="str">
        <f t="shared" si="183"/>
        <v>LPB JATIM 2021</v>
      </c>
      <c r="D2387" s="3" t="s">
        <v>4517</v>
      </c>
      <c r="E2387" s="3" t="s">
        <v>4811</v>
      </c>
      <c r="F2387" s="3" t="s">
        <v>4812</v>
      </c>
      <c r="G2387" s="3">
        <v>1.0</v>
      </c>
      <c r="H2387" s="3" t="s">
        <v>18</v>
      </c>
      <c r="I2387" s="2"/>
      <c r="J2387" s="8">
        <v>7.0</v>
      </c>
      <c r="K2387" s="6"/>
      <c r="L2387" s="5" t="s">
        <v>25</v>
      </c>
    </row>
    <row r="2388">
      <c r="A2388" s="2" t="s">
        <v>192</v>
      </c>
      <c r="B2388" s="2" t="s">
        <v>114</v>
      </c>
      <c r="C2388" s="3" t="str">
        <f t="shared" si="183"/>
        <v>LPB JATIM 2021</v>
      </c>
      <c r="D2388" s="3" t="s">
        <v>4517</v>
      </c>
      <c r="E2388" s="3" t="s">
        <v>4813</v>
      </c>
      <c r="F2388" s="3" t="s">
        <v>4814</v>
      </c>
      <c r="G2388" s="3">
        <v>1.0</v>
      </c>
      <c r="H2388" s="3" t="s">
        <v>18</v>
      </c>
      <c r="I2388" s="2"/>
      <c r="J2388" s="8">
        <v>9.0</v>
      </c>
      <c r="K2388" s="6"/>
      <c r="L2388" s="5" t="s">
        <v>25</v>
      </c>
    </row>
    <row r="2389">
      <c r="A2389" s="2" t="s">
        <v>192</v>
      </c>
      <c r="B2389" s="2" t="s">
        <v>114</v>
      </c>
      <c r="C2389" s="3" t="str">
        <f t="shared" si="183"/>
        <v>LPB JATIM 2021</v>
      </c>
      <c r="D2389" s="3" t="s">
        <v>4517</v>
      </c>
      <c r="E2389" s="3" t="s">
        <v>4815</v>
      </c>
      <c r="F2389" s="3" t="s">
        <v>4816</v>
      </c>
      <c r="G2389" s="3">
        <v>2.0</v>
      </c>
      <c r="H2389" s="3" t="s">
        <v>18</v>
      </c>
      <c r="I2389" s="3" t="s">
        <v>18</v>
      </c>
      <c r="J2389" s="8">
        <v>8.0</v>
      </c>
      <c r="K2389" s="8">
        <v>8.0</v>
      </c>
      <c r="L2389" s="5" t="s">
        <v>25</v>
      </c>
    </row>
    <row r="2390">
      <c r="A2390" s="2" t="s">
        <v>192</v>
      </c>
      <c r="B2390" s="2" t="s">
        <v>114</v>
      </c>
      <c r="C2390" s="3" t="str">
        <f t="shared" si="183"/>
        <v>LPB JATIM 2021</v>
      </c>
      <c r="D2390" s="3" t="s">
        <v>4517</v>
      </c>
      <c r="E2390" s="3" t="s">
        <v>4817</v>
      </c>
      <c r="F2390" s="3" t="s">
        <v>4818</v>
      </c>
      <c r="G2390" s="3">
        <v>1.0</v>
      </c>
      <c r="H2390" s="3" t="s">
        <v>18</v>
      </c>
      <c r="I2390" s="2"/>
      <c r="J2390" s="8">
        <v>8.0</v>
      </c>
      <c r="K2390" s="6"/>
      <c r="L2390" s="5" t="s">
        <v>25</v>
      </c>
    </row>
    <row r="2391">
      <c r="A2391" s="2" t="s">
        <v>192</v>
      </c>
      <c r="B2391" s="2" t="s">
        <v>114</v>
      </c>
      <c r="C2391" s="3" t="str">
        <f t="shared" si="183"/>
        <v>LPB JATIM 2021</v>
      </c>
      <c r="D2391" s="3" t="s">
        <v>4517</v>
      </c>
      <c r="E2391" s="3" t="s">
        <v>4819</v>
      </c>
      <c r="F2391" s="3" t="s">
        <v>4820</v>
      </c>
      <c r="G2391" s="3">
        <v>1.0</v>
      </c>
      <c r="H2391" s="3" t="s">
        <v>18</v>
      </c>
      <c r="I2391" s="2"/>
      <c r="J2391" s="8">
        <v>9.0</v>
      </c>
      <c r="K2391" s="6"/>
      <c r="L2391" s="5" t="s">
        <v>25</v>
      </c>
    </row>
    <row r="2392">
      <c r="A2392" s="2" t="s">
        <v>192</v>
      </c>
      <c r="B2392" s="2" t="s">
        <v>114</v>
      </c>
      <c r="C2392" s="3" t="str">
        <f t="shared" si="183"/>
        <v>LPB JATIM 2021</v>
      </c>
      <c r="D2392" s="3" t="s">
        <v>4517</v>
      </c>
      <c r="E2392" s="3" t="s">
        <v>4821</v>
      </c>
      <c r="F2392" s="3" t="s">
        <v>4822</v>
      </c>
      <c r="G2392" s="3">
        <v>2.0</v>
      </c>
      <c r="H2392" s="3" t="s">
        <v>18</v>
      </c>
      <c r="I2392" s="3" t="s">
        <v>18</v>
      </c>
      <c r="J2392" s="8">
        <v>11.0</v>
      </c>
      <c r="K2392" s="8">
        <v>11.0</v>
      </c>
      <c r="L2392" s="5" t="s">
        <v>20</v>
      </c>
    </row>
    <row r="2393">
      <c r="A2393" s="2" t="s">
        <v>192</v>
      </c>
      <c r="B2393" s="2" t="s">
        <v>114</v>
      </c>
      <c r="C2393" s="3" t="str">
        <f t="shared" si="183"/>
        <v>LPB JATIM 2021</v>
      </c>
      <c r="D2393" s="3" t="s">
        <v>4517</v>
      </c>
      <c r="E2393" s="3" t="s">
        <v>4823</v>
      </c>
      <c r="F2393" s="3" t="s">
        <v>4824</v>
      </c>
      <c r="G2393" s="3">
        <v>2.0</v>
      </c>
      <c r="H2393" s="3" t="s">
        <v>18</v>
      </c>
      <c r="I2393" s="3" t="s">
        <v>19</v>
      </c>
      <c r="J2393" s="8">
        <v>10.0</v>
      </c>
      <c r="K2393" s="8">
        <v>10.0</v>
      </c>
      <c r="L2393" s="5" t="s">
        <v>20</v>
      </c>
    </row>
    <row r="2394">
      <c r="A2394" s="2" t="s">
        <v>192</v>
      </c>
      <c r="B2394" s="2" t="s">
        <v>238</v>
      </c>
      <c r="C2394" s="3" t="str">
        <f t="shared" ref="C2394:C2397" si="184">UPPER("lpb kaltara 2021")</f>
        <v>LPB KALTARA 2021</v>
      </c>
      <c r="D2394" s="3" t="s">
        <v>4517</v>
      </c>
      <c r="E2394" s="3" t="s">
        <v>4825</v>
      </c>
      <c r="F2394" s="3" t="s">
        <v>4826</v>
      </c>
      <c r="G2394" s="3">
        <v>2.0</v>
      </c>
      <c r="H2394" s="3" t="s">
        <v>18</v>
      </c>
      <c r="I2394" s="3" t="s">
        <v>18</v>
      </c>
      <c r="J2394" s="8">
        <v>10.0</v>
      </c>
      <c r="K2394" s="8">
        <v>10.0</v>
      </c>
      <c r="L2394" s="5" t="s">
        <v>20</v>
      </c>
    </row>
    <row r="2395">
      <c r="A2395" s="2" t="s">
        <v>192</v>
      </c>
      <c r="B2395" s="2" t="s">
        <v>238</v>
      </c>
      <c r="C2395" s="3" t="str">
        <f t="shared" si="184"/>
        <v>LPB KALTARA 2021</v>
      </c>
      <c r="D2395" s="3" t="s">
        <v>4517</v>
      </c>
      <c r="E2395" s="3" t="s">
        <v>4827</v>
      </c>
      <c r="F2395" s="3" t="s">
        <v>4828</v>
      </c>
      <c r="G2395" s="3">
        <v>1.0</v>
      </c>
      <c r="H2395" s="3" t="s">
        <v>18</v>
      </c>
      <c r="I2395" s="2"/>
      <c r="J2395" s="8">
        <v>10.0</v>
      </c>
      <c r="K2395" s="6"/>
      <c r="L2395" s="5" t="s">
        <v>20</v>
      </c>
    </row>
    <row r="2396">
      <c r="A2396" s="2" t="s">
        <v>192</v>
      </c>
      <c r="B2396" s="2" t="s">
        <v>238</v>
      </c>
      <c r="C2396" s="3" t="str">
        <f t="shared" si="184"/>
        <v>LPB KALTARA 2021</v>
      </c>
      <c r="D2396" s="3" t="s">
        <v>4517</v>
      </c>
      <c r="E2396" s="3" t="s">
        <v>4829</v>
      </c>
      <c r="F2396" s="3" t="s">
        <v>4830</v>
      </c>
      <c r="G2396" s="3">
        <v>2.0</v>
      </c>
      <c r="H2396" s="3" t="s">
        <v>19</v>
      </c>
      <c r="I2396" s="3" t="s">
        <v>19</v>
      </c>
      <c r="J2396" s="8">
        <v>10.0</v>
      </c>
      <c r="K2396" s="8">
        <v>10.0</v>
      </c>
      <c r="L2396" s="5" t="s">
        <v>20</v>
      </c>
    </row>
    <row r="2397">
      <c r="A2397" s="2" t="s">
        <v>192</v>
      </c>
      <c r="B2397" s="2" t="s">
        <v>238</v>
      </c>
      <c r="C2397" s="3" t="str">
        <f t="shared" si="184"/>
        <v>LPB KALTARA 2021</v>
      </c>
      <c r="D2397" s="3" t="s">
        <v>4517</v>
      </c>
      <c r="E2397" s="3" t="s">
        <v>4831</v>
      </c>
      <c r="F2397" s="3" t="s">
        <v>4832</v>
      </c>
      <c r="G2397" s="3">
        <v>2.0</v>
      </c>
      <c r="H2397" s="3" t="s">
        <v>18</v>
      </c>
      <c r="I2397" s="3" t="s">
        <v>18</v>
      </c>
      <c r="J2397" s="8">
        <v>10.0</v>
      </c>
      <c r="K2397" s="8">
        <v>10.0</v>
      </c>
      <c r="L2397" s="5" t="s">
        <v>20</v>
      </c>
    </row>
    <row r="2398">
      <c r="A2398" s="2" t="s">
        <v>192</v>
      </c>
      <c r="B2398" s="2" t="s">
        <v>132</v>
      </c>
      <c r="C2398" s="3" t="str">
        <f t="shared" ref="C2398:C2401" si="185">upper("lpb kalteng 2021")</f>
        <v>LPB KALTENG 2021</v>
      </c>
      <c r="D2398" s="3" t="s">
        <v>4517</v>
      </c>
      <c r="E2398" s="3" t="s">
        <v>4833</v>
      </c>
      <c r="F2398" s="3" t="s">
        <v>4834</v>
      </c>
      <c r="G2398" s="3">
        <v>1.0</v>
      </c>
      <c r="H2398" s="3" t="s">
        <v>18</v>
      </c>
      <c r="I2398" s="2"/>
      <c r="J2398" s="8">
        <v>11.0</v>
      </c>
      <c r="K2398" s="6"/>
      <c r="L2398" s="5" t="s">
        <v>20</v>
      </c>
    </row>
    <row r="2399">
      <c r="A2399" s="2" t="s">
        <v>192</v>
      </c>
      <c r="B2399" s="2" t="s">
        <v>132</v>
      </c>
      <c r="C2399" s="3" t="str">
        <f t="shared" si="185"/>
        <v>LPB KALTENG 2021</v>
      </c>
      <c r="D2399" s="3" t="s">
        <v>4517</v>
      </c>
      <c r="E2399" s="3" t="s">
        <v>4835</v>
      </c>
      <c r="F2399" s="3" t="s">
        <v>4836</v>
      </c>
      <c r="G2399" s="3">
        <v>2.0</v>
      </c>
      <c r="H2399" s="3" t="s">
        <v>18</v>
      </c>
      <c r="I2399" s="3" t="s">
        <v>18</v>
      </c>
      <c r="J2399" s="8">
        <v>11.0</v>
      </c>
      <c r="K2399" s="8">
        <v>11.0</v>
      </c>
      <c r="L2399" s="5" t="s">
        <v>20</v>
      </c>
    </row>
    <row r="2400">
      <c r="A2400" s="2" t="s">
        <v>192</v>
      </c>
      <c r="B2400" s="2" t="s">
        <v>132</v>
      </c>
      <c r="C2400" s="3" t="str">
        <f t="shared" si="185"/>
        <v>LPB KALTENG 2021</v>
      </c>
      <c r="D2400" s="3" t="s">
        <v>4517</v>
      </c>
      <c r="E2400" s="3" t="s">
        <v>4837</v>
      </c>
      <c r="F2400" s="3" t="s">
        <v>4838</v>
      </c>
      <c r="G2400" s="3">
        <v>2.0</v>
      </c>
      <c r="H2400" s="3" t="s">
        <v>18</v>
      </c>
      <c r="I2400" s="3" t="s">
        <v>18</v>
      </c>
      <c r="J2400" s="8">
        <v>11.0</v>
      </c>
      <c r="K2400" s="8">
        <v>11.0</v>
      </c>
      <c r="L2400" s="5" t="s">
        <v>20</v>
      </c>
    </row>
    <row r="2401">
      <c r="A2401" s="2" t="s">
        <v>192</v>
      </c>
      <c r="B2401" s="2" t="s">
        <v>132</v>
      </c>
      <c r="C2401" s="3" t="str">
        <f t="shared" si="185"/>
        <v>LPB KALTENG 2021</v>
      </c>
      <c r="D2401" s="3" t="s">
        <v>4517</v>
      </c>
      <c r="E2401" s="3" t="s">
        <v>4839</v>
      </c>
      <c r="F2401" s="3" t="s">
        <v>4840</v>
      </c>
      <c r="G2401" s="3">
        <v>2.0</v>
      </c>
      <c r="H2401" s="3" t="s">
        <v>18</v>
      </c>
      <c r="I2401" s="3" t="s">
        <v>18</v>
      </c>
      <c r="J2401" s="8">
        <v>8.0</v>
      </c>
      <c r="K2401" s="8">
        <v>8.0</v>
      </c>
      <c r="L2401" s="5" t="s">
        <v>25</v>
      </c>
    </row>
    <row r="2402">
      <c r="A2402" s="2" t="s">
        <v>192</v>
      </c>
      <c r="B2402" s="2" t="s">
        <v>246</v>
      </c>
      <c r="C2402" s="3" t="str">
        <f>UPPER("lpb sumbar 2021")</f>
        <v>LPB SUMBAR 2021</v>
      </c>
      <c r="D2402" s="3" t="s">
        <v>4517</v>
      </c>
      <c r="E2402" s="3" t="s">
        <v>4841</v>
      </c>
      <c r="F2402" s="3" t="s">
        <v>4842</v>
      </c>
      <c r="G2402" s="3">
        <v>2.0</v>
      </c>
      <c r="H2402" s="3" t="s">
        <v>18</v>
      </c>
      <c r="I2402" s="3" t="s">
        <v>18</v>
      </c>
      <c r="J2402" s="8">
        <v>11.0</v>
      </c>
      <c r="K2402" s="8">
        <v>11.0</v>
      </c>
      <c r="L2402" s="5" t="s">
        <v>20</v>
      </c>
    </row>
    <row r="2403">
      <c r="A2403" s="2" t="s">
        <v>192</v>
      </c>
      <c r="B2403" s="2" t="s">
        <v>178</v>
      </c>
      <c r="C2403" s="3" t="str">
        <f t="shared" ref="C2403:C2414" si="186">UPPER("lpb sumsel 2021")</f>
        <v>LPB SUMSEL 2021</v>
      </c>
      <c r="D2403" s="3" t="s">
        <v>4517</v>
      </c>
      <c r="E2403" s="3" t="s">
        <v>4843</v>
      </c>
      <c r="F2403" s="3" t="s">
        <v>4844</v>
      </c>
      <c r="G2403" s="3">
        <v>2.0</v>
      </c>
      <c r="H2403" s="3" t="s">
        <v>18</v>
      </c>
      <c r="I2403" s="3" t="s">
        <v>18</v>
      </c>
      <c r="J2403" s="8">
        <v>10.0</v>
      </c>
      <c r="K2403" s="8">
        <v>10.0</v>
      </c>
      <c r="L2403" s="5" t="s">
        <v>20</v>
      </c>
    </row>
    <row r="2404">
      <c r="A2404" s="2" t="s">
        <v>192</v>
      </c>
      <c r="B2404" s="2" t="s">
        <v>178</v>
      </c>
      <c r="C2404" s="3" t="str">
        <f t="shared" si="186"/>
        <v>LPB SUMSEL 2021</v>
      </c>
      <c r="D2404" s="3" t="s">
        <v>4517</v>
      </c>
      <c r="E2404" s="3" t="s">
        <v>4845</v>
      </c>
      <c r="F2404" s="3" t="s">
        <v>4846</v>
      </c>
      <c r="G2404" s="3">
        <v>2.0</v>
      </c>
      <c r="H2404" s="3" t="s">
        <v>18</v>
      </c>
      <c r="I2404" s="3" t="s">
        <v>18</v>
      </c>
      <c r="J2404" s="8">
        <v>8.0</v>
      </c>
      <c r="K2404" s="8">
        <v>8.0</v>
      </c>
      <c r="L2404" s="5" t="s">
        <v>25</v>
      </c>
    </row>
    <row r="2405">
      <c r="A2405" s="2" t="s">
        <v>192</v>
      </c>
      <c r="B2405" s="2" t="s">
        <v>178</v>
      </c>
      <c r="C2405" s="3" t="str">
        <f t="shared" si="186"/>
        <v>LPB SUMSEL 2021</v>
      </c>
      <c r="D2405" s="3" t="s">
        <v>4517</v>
      </c>
      <c r="E2405" s="3" t="s">
        <v>4847</v>
      </c>
      <c r="F2405" s="3" t="s">
        <v>4848</v>
      </c>
      <c r="G2405" s="3">
        <v>2.0</v>
      </c>
      <c r="H2405" s="3" t="s">
        <v>18</v>
      </c>
      <c r="I2405" s="3" t="s">
        <v>18</v>
      </c>
      <c r="J2405" s="8">
        <v>7.0</v>
      </c>
      <c r="K2405" s="8">
        <v>7.0</v>
      </c>
      <c r="L2405" s="5" t="s">
        <v>25</v>
      </c>
    </row>
    <row r="2406">
      <c r="A2406" s="2" t="s">
        <v>192</v>
      </c>
      <c r="B2406" s="2" t="s">
        <v>178</v>
      </c>
      <c r="C2406" s="3" t="str">
        <f t="shared" si="186"/>
        <v>LPB SUMSEL 2021</v>
      </c>
      <c r="D2406" s="3" t="s">
        <v>4517</v>
      </c>
      <c r="E2406" s="3" t="s">
        <v>4849</v>
      </c>
      <c r="F2406" s="3" t="s">
        <v>4850</v>
      </c>
      <c r="G2406" s="3">
        <v>2.0</v>
      </c>
      <c r="H2406" s="3" t="s">
        <v>18</v>
      </c>
      <c r="I2406" s="3" t="s">
        <v>18</v>
      </c>
      <c r="J2406" s="8">
        <v>11.0</v>
      </c>
      <c r="K2406" s="8">
        <v>11.0</v>
      </c>
      <c r="L2406" s="5" t="s">
        <v>20</v>
      </c>
    </row>
    <row r="2407">
      <c r="A2407" s="2" t="s">
        <v>192</v>
      </c>
      <c r="B2407" s="2" t="s">
        <v>178</v>
      </c>
      <c r="C2407" s="3" t="str">
        <f t="shared" si="186"/>
        <v>LPB SUMSEL 2021</v>
      </c>
      <c r="D2407" s="3" t="s">
        <v>4517</v>
      </c>
      <c r="E2407" s="3" t="s">
        <v>4851</v>
      </c>
      <c r="F2407" s="3" t="s">
        <v>4852</v>
      </c>
      <c r="G2407" s="3">
        <v>2.0</v>
      </c>
      <c r="H2407" s="3" t="s">
        <v>18</v>
      </c>
      <c r="I2407" s="3" t="s">
        <v>18</v>
      </c>
      <c r="J2407" s="8">
        <v>11.0</v>
      </c>
      <c r="K2407" s="8">
        <v>11.0</v>
      </c>
      <c r="L2407" s="5" t="s">
        <v>20</v>
      </c>
    </row>
    <row r="2408">
      <c r="A2408" s="2" t="s">
        <v>192</v>
      </c>
      <c r="B2408" s="2" t="s">
        <v>178</v>
      </c>
      <c r="C2408" s="3" t="str">
        <f t="shared" si="186"/>
        <v>LPB SUMSEL 2021</v>
      </c>
      <c r="D2408" s="3" t="s">
        <v>4517</v>
      </c>
      <c r="E2408" s="3" t="s">
        <v>4853</v>
      </c>
      <c r="F2408" s="3" t="s">
        <v>4854</v>
      </c>
      <c r="G2408" s="3">
        <v>1.0</v>
      </c>
      <c r="H2408" s="3" t="s">
        <v>18</v>
      </c>
      <c r="I2408" s="2"/>
      <c r="J2408" s="8">
        <v>10.0</v>
      </c>
      <c r="K2408" s="6"/>
      <c r="L2408" s="5" t="s">
        <v>20</v>
      </c>
    </row>
    <row r="2409">
      <c r="A2409" s="2" t="s">
        <v>192</v>
      </c>
      <c r="B2409" s="2" t="s">
        <v>178</v>
      </c>
      <c r="C2409" s="3" t="str">
        <f t="shared" si="186"/>
        <v>LPB SUMSEL 2021</v>
      </c>
      <c r="D2409" s="3" t="s">
        <v>4517</v>
      </c>
      <c r="E2409" s="3" t="s">
        <v>4855</v>
      </c>
      <c r="F2409" s="3" t="s">
        <v>4856</v>
      </c>
      <c r="G2409" s="3">
        <v>2.0</v>
      </c>
      <c r="H2409" s="3" t="s">
        <v>18</v>
      </c>
      <c r="I2409" s="3" t="s">
        <v>19</v>
      </c>
      <c r="J2409" s="8">
        <v>10.0</v>
      </c>
      <c r="K2409" s="8">
        <v>10.0</v>
      </c>
      <c r="L2409" s="5" t="s">
        <v>20</v>
      </c>
    </row>
    <row r="2410">
      <c r="A2410" s="2" t="s">
        <v>192</v>
      </c>
      <c r="B2410" s="2" t="s">
        <v>178</v>
      </c>
      <c r="C2410" s="3" t="str">
        <f t="shared" si="186"/>
        <v>LPB SUMSEL 2021</v>
      </c>
      <c r="D2410" s="3" t="s">
        <v>4517</v>
      </c>
      <c r="E2410" s="3" t="s">
        <v>4857</v>
      </c>
      <c r="F2410" s="3" t="s">
        <v>4858</v>
      </c>
      <c r="G2410" s="3">
        <v>1.0</v>
      </c>
      <c r="H2410" s="3" t="s">
        <v>18</v>
      </c>
      <c r="I2410" s="2"/>
      <c r="J2410" s="8">
        <v>11.0</v>
      </c>
      <c r="K2410" s="6"/>
      <c r="L2410" s="5" t="s">
        <v>20</v>
      </c>
    </row>
    <row r="2411">
      <c r="A2411" s="2" t="s">
        <v>192</v>
      </c>
      <c r="B2411" s="2" t="s">
        <v>178</v>
      </c>
      <c r="C2411" s="3" t="str">
        <f t="shared" si="186"/>
        <v>LPB SUMSEL 2021</v>
      </c>
      <c r="D2411" s="3" t="s">
        <v>4517</v>
      </c>
      <c r="E2411" s="3" t="s">
        <v>4859</v>
      </c>
      <c r="F2411" s="3" t="s">
        <v>4860</v>
      </c>
      <c r="G2411" s="3">
        <v>1.0</v>
      </c>
      <c r="H2411" s="3" t="s">
        <v>18</v>
      </c>
      <c r="I2411" s="2"/>
      <c r="J2411" s="8">
        <v>11.0</v>
      </c>
      <c r="K2411" s="6"/>
      <c r="L2411" s="5" t="s">
        <v>20</v>
      </c>
    </row>
    <row r="2412">
      <c r="A2412" s="2" t="s">
        <v>192</v>
      </c>
      <c r="B2412" s="2" t="s">
        <v>178</v>
      </c>
      <c r="C2412" s="3" t="str">
        <f t="shared" si="186"/>
        <v>LPB SUMSEL 2021</v>
      </c>
      <c r="D2412" s="3" t="s">
        <v>4517</v>
      </c>
      <c r="E2412" s="3" t="s">
        <v>4861</v>
      </c>
      <c r="F2412" s="3" t="s">
        <v>4862</v>
      </c>
      <c r="G2412" s="3">
        <v>2.0</v>
      </c>
      <c r="H2412" s="3" t="s">
        <v>18</v>
      </c>
      <c r="I2412" s="3" t="s">
        <v>18</v>
      </c>
      <c r="J2412" s="8">
        <v>11.0</v>
      </c>
      <c r="K2412" s="8">
        <v>11.0</v>
      </c>
      <c r="L2412" s="5" t="s">
        <v>20</v>
      </c>
    </row>
    <row r="2413">
      <c r="A2413" s="2" t="s">
        <v>192</v>
      </c>
      <c r="B2413" s="2" t="s">
        <v>178</v>
      </c>
      <c r="C2413" s="3" t="str">
        <f t="shared" si="186"/>
        <v>LPB SUMSEL 2021</v>
      </c>
      <c r="D2413" s="3" t="s">
        <v>4517</v>
      </c>
      <c r="E2413" s="3" t="s">
        <v>4863</v>
      </c>
      <c r="F2413" s="3" t="s">
        <v>4864</v>
      </c>
      <c r="G2413" s="3">
        <v>1.0</v>
      </c>
      <c r="H2413" s="3" t="s">
        <v>18</v>
      </c>
      <c r="I2413" s="2"/>
      <c r="J2413" s="8">
        <v>9.0</v>
      </c>
      <c r="K2413" s="6"/>
      <c r="L2413" s="5" t="s">
        <v>25</v>
      </c>
    </row>
    <row r="2414">
      <c r="A2414" s="2" t="s">
        <v>192</v>
      </c>
      <c r="B2414" s="2" t="s">
        <v>178</v>
      </c>
      <c r="C2414" s="3" t="str">
        <f t="shared" si="186"/>
        <v>LPB SUMSEL 2021</v>
      </c>
      <c r="D2414" s="3" t="s">
        <v>4517</v>
      </c>
      <c r="E2414" s="3" t="s">
        <v>4865</v>
      </c>
      <c r="F2414" s="3" t="s">
        <v>4866</v>
      </c>
      <c r="G2414" s="3">
        <v>1.0</v>
      </c>
      <c r="H2414" s="3" t="s">
        <v>18</v>
      </c>
      <c r="I2414" s="2"/>
      <c r="J2414" s="8">
        <v>11.0</v>
      </c>
      <c r="K2414" s="6"/>
      <c r="L2414" s="5" t="s">
        <v>20</v>
      </c>
    </row>
    <row r="2415">
      <c r="A2415" s="2" t="s">
        <v>192</v>
      </c>
      <c r="B2415" s="2" t="s">
        <v>265</v>
      </c>
      <c r="C2415" s="3" t="str">
        <f t="shared" ref="C2415:C2416" si="187">UPPER("lpb sumut 2021")</f>
        <v>LPB SUMUT 2021</v>
      </c>
      <c r="D2415" s="3" t="s">
        <v>4517</v>
      </c>
      <c r="E2415" s="3" t="s">
        <v>4867</v>
      </c>
      <c r="F2415" s="3" t="s">
        <v>4868</v>
      </c>
      <c r="G2415" s="3">
        <v>2.0</v>
      </c>
      <c r="H2415" s="3" t="s">
        <v>18</v>
      </c>
      <c r="I2415" s="3" t="s">
        <v>18</v>
      </c>
      <c r="J2415" s="8">
        <v>8.0</v>
      </c>
      <c r="K2415" s="8">
        <v>8.0</v>
      </c>
      <c r="L2415" s="5" t="s">
        <v>25</v>
      </c>
    </row>
    <row r="2416">
      <c r="A2416" s="2" t="s">
        <v>192</v>
      </c>
      <c r="B2416" s="2" t="s">
        <v>265</v>
      </c>
      <c r="C2416" s="3" t="str">
        <f t="shared" si="187"/>
        <v>LPB SUMUT 2021</v>
      </c>
      <c r="D2416" s="3" t="s">
        <v>4517</v>
      </c>
      <c r="E2416" s="3" t="s">
        <v>4869</v>
      </c>
      <c r="F2416" s="3" t="s">
        <v>4870</v>
      </c>
      <c r="G2416" s="3">
        <v>2.0</v>
      </c>
      <c r="H2416" s="3" t="s">
        <v>18</v>
      </c>
      <c r="I2416" s="3" t="s">
        <v>18</v>
      </c>
      <c r="J2416" s="8">
        <v>11.0</v>
      </c>
      <c r="K2416" s="8">
        <v>11.0</v>
      </c>
      <c r="L2416" s="5" t="s">
        <v>20</v>
      </c>
    </row>
    <row r="2417">
      <c r="A2417" s="2" t="s">
        <v>192</v>
      </c>
      <c r="B2417" s="2" t="s">
        <v>270</v>
      </c>
      <c r="C2417" s="3" t="str">
        <f t="shared" ref="C2417:C2422" si="188">UPPER("lpb surabaya 2021")</f>
        <v>LPB SURABAYA 2021</v>
      </c>
      <c r="D2417" s="3" t="s">
        <v>4517</v>
      </c>
      <c r="E2417" s="3" t="s">
        <v>4871</v>
      </c>
      <c r="F2417" s="3" t="s">
        <v>4872</v>
      </c>
      <c r="G2417" s="3">
        <v>1.0</v>
      </c>
      <c r="H2417" s="3" t="s">
        <v>19</v>
      </c>
      <c r="I2417" s="2"/>
      <c r="J2417" s="8">
        <v>7.0</v>
      </c>
      <c r="K2417" s="6"/>
      <c r="L2417" s="5" t="s">
        <v>25</v>
      </c>
    </row>
    <row r="2418">
      <c r="A2418" s="2" t="s">
        <v>192</v>
      </c>
      <c r="B2418" s="2" t="s">
        <v>270</v>
      </c>
      <c r="C2418" s="3" t="str">
        <f t="shared" si="188"/>
        <v>LPB SURABAYA 2021</v>
      </c>
      <c r="D2418" s="3" t="s">
        <v>4517</v>
      </c>
      <c r="E2418" s="3" t="s">
        <v>4873</v>
      </c>
      <c r="F2418" s="3" t="s">
        <v>4874</v>
      </c>
      <c r="G2418" s="3">
        <v>1.0</v>
      </c>
      <c r="H2418" s="3" t="s">
        <v>19</v>
      </c>
      <c r="I2418" s="2"/>
      <c r="J2418" s="8">
        <v>8.0</v>
      </c>
      <c r="K2418" s="6"/>
      <c r="L2418" s="5" t="s">
        <v>25</v>
      </c>
    </row>
    <row r="2419">
      <c r="A2419" s="2" t="s">
        <v>192</v>
      </c>
      <c r="B2419" s="2" t="s">
        <v>270</v>
      </c>
      <c r="C2419" s="3" t="str">
        <f t="shared" si="188"/>
        <v>LPB SURABAYA 2021</v>
      </c>
      <c r="D2419" s="3" t="s">
        <v>4517</v>
      </c>
      <c r="E2419" s="3" t="s">
        <v>4875</v>
      </c>
      <c r="F2419" s="3" t="s">
        <v>4876</v>
      </c>
      <c r="G2419" s="3">
        <v>2.0</v>
      </c>
      <c r="H2419" s="3" t="s">
        <v>18</v>
      </c>
      <c r="I2419" s="3" t="s">
        <v>18</v>
      </c>
      <c r="J2419" s="8">
        <v>8.0</v>
      </c>
      <c r="K2419" s="8">
        <v>8.0</v>
      </c>
      <c r="L2419" s="5" t="s">
        <v>25</v>
      </c>
    </row>
    <row r="2420">
      <c r="A2420" s="2" t="s">
        <v>192</v>
      </c>
      <c r="B2420" s="2" t="s">
        <v>270</v>
      </c>
      <c r="C2420" s="3" t="str">
        <f t="shared" si="188"/>
        <v>LPB SURABAYA 2021</v>
      </c>
      <c r="D2420" s="3" t="s">
        <v>4517</v>
      </c>
      <c r="E2420" s="3" t="s">
        <v>4877</v>
      </c>
      <c r="F2420" s="3" t="s">
        <v>4878</v>
      </c>
      <c r="G2420" s="3">
        <v>1.0</v>
      </c>
      <c r="H2420" s="3" t="s">
        <v>18</v>
      </c>
      <c r="I2420" s="2"/>
      <c r="J2420" s="8">
        <v>8.0</v>
      </c>
      <c r="K2420" s="6"/>
      <c r="L2420" s="5" t="s">
        <v>25</v>
      </c>
    </row>
    <row r="2421">
      <c r="A2421" s="2" t="s">
        <v>192</v>
      </c>
      <c r="B2421" s="2" t="s">
        <v>270</v>
      </c>
      <c r="C2421" s="3" t="str">
        <f t="shared" si="188"/>
        <v>LPB SURABAYA 2021</v>
      </c>
      <c r="D2421" s="3" t="s">
        <v>4517</v>
      </c>
      <c r="E2421" s="3" t="s">
        <v>4879</v>
      </c>
      <c r="F2421" s="3" t="s">
        <v>4880</v>
      </c>
      <c r="G2421" s="3">
        <v>2.0</v>
      </c>
      <c r="H2421" s="3" t="s">
        <v>18</v>
      </c>
      <c r="I2421" s="3" t="s">
        <v>18</v>
      </c>
      <c r="J2421" s="8">
        <v>8.0</v>
      </c>
      <c r="K2421" s="8">
        <v>8.0</v>
      </c>
      <c r="L2421" s="5" t="s">
        <v>25</v>
      </c>
    </row>
    <row r="2422">
      <c r="A2422" s="2" t="s">
        <v>192</v>
      </c>
      <c r="B2422" s="2" t="s">
        <v>270</v>
      </c>
      <c r="C2422" s="3" t="str">
        <f t="shared" si="188"/>
        <v>LPB SURABAYA 2021</v>
      </c>
      <c r="D2422" s="3" t="s">
        <v>4517</v>
      </c>
      <c r="E2422" s="3" t="s">
        <v>4881</v>
      </c>
      <c r="F2422" s="3" t="s">
        <v>4882</v>
      </c>
      <c r="G2422" s="3">
        <v>1.0</v>
      </c>
      <c r="H2422" s="3" t="s">
        <v>18</v>
      </c>
      <c r="I2422" s="2"/>
      <c r="J2422" s="8">
        <v>7.0</v>
      </c>
      <c r="K2422" s="6"/>
      <c r="L2422" s="5" t="s">
        <v>25</v>
      </c>
    </row>
    <row r="2423">
      <c r="A2423" s="2" t="s">
        <v>12</v>
      </c>
      <c r="B2423" s="2" t="s">
        <v>136</v>
      </c>
      <c r="C2423" s="3" t="s">
        <v>137</v>
      </c>
      <c r="D2423" s="3" t="s">
        <v>4517</v>
      </c>
      <c r="E2423" s="3" t="s">
        <v>4883</v>
      </c>
      <c r="F2423" s="3" t="s">
        <v>4884</v>
      </c>
      <c r="G2423" s="3">
        <v>1.0</v>
      </c>
      <c r="H2423" s="3" t="s">
        <v>19</v>
      </c>
      <c r="I2423" s="2"/>
      <c r="J2423" s="8">
        <v>8.0</v>
      </c>
      <c r="K2423" s="6"/>
      <c r="L2423" s="5" t="s">
        <v>25</v>
      </c>
    </row>
    <row r="2424">
      <c r="A2424" s="2" t="s">
        <v>275</v>
      </c>
      <c r="B2424" s="2" t="s">
        <v>13</v>
      </c>
      <c r="C2424" s="3" t="str">
        <f>UPPER("lpb aceh 2022")</f>
        <v>LPB ACEH 2022</v>
      </c>
      <c r="D2424" s="3" t="s">
        <v>4517</v>
      </c>
      <c r="E2424" s="3" t="s">
        <v>4885</v>
      </c>
      <c r="F2424" s="3" t="s">
        <v>4886</v>
      </c>
      <c r="G2424" s="3">
        <v>2.0</v>
      </c>
      <c r="H2424" s="3" t="s">
        <v>18</v>
      </c>
      <c r="I2424" s="3" t="s">
        <v>18</v>
      </c>
      <c r="J2424" s="8">
        <v>11.0</v>
      </c>
      <c r="K2424" s="8">
        <v>11.0</v>
      </c>
      <c r="L2424" s="5" t="s">
        <v>20</v>
      </c>
    </row>
    <row r="2425">
      <c r="A2425" s="2" t="s">
        <v>275</v>
      </c>
      <c r="B2425" s="2" t="s">
        <v>78</v>
      </c>
      <c r="C2425" s="3" t="str">
        <f t="shared" ref="C2425:C2427" si="189">UPPER("lpb dki 2022")</f>
        <v>LPB DKI 2022</v>
      </c>
      <c r="D2425" s="3" t="s">
        <v>4517</v>
      </c>
      <c r="E2425" s="3" t="s">
        <v>4887</v>
      </c>
      <c r="F2425" s="3" t="s">
        <v>4888</v>
      </c>
      <c r="G2425" s="3">
        <v>1.0</v>
      </c>
      <c r="H2425" s="3" t="s">
        <v>18</v>
      </c>
      <c r="I2425" s="2"/>
      <c r="J2425" s="8">
        <v>9.0</v>
      </c>
      <c r="K2425" s="6"/>
      <c r="L2425" s="5" t="s">
        <v>25</v>
      </c>
    </row>
    <row r="2426">
      <c r="A2426" s="2" t="s">
        <v>275</v>
      </c>
      <c r="B2426" s="2" t="s">
        <v>78</v>
      </c>
      <c r="C2426" s="3" t="str">
        <f t="shared" si="189"/>
        <v>LPB DKI 2022</v>
      </c>
      <c r="D2426" s="3" t="s">
        <v>4517</v>
      </c>
      <c r="E2426" s="3" t="s">
        <v>4889</v>
      </c>
      <c r="F2426" s="3" t="s">
        <v>4890</v>
      </c>
      <c r="G2426" s="3">
        <v>1.0</v>
      </c>
      <c r="H2426" s="3" t="s">
        <v>19</v>
      </c>
      <c r="I2426" s="2"/>
      <c r="J2426" s="8">
        <v>10.0</v>
      </c>
      <c r="K2426" s="6"/>
      <c r="L2426" s="5" t="s">
        <v>20</v>
      </c>
    </row>
    <row r="2427">
      <c r="A2427" s="2" t="s">
        <v>275</v>
      </c>
      <c r="B2427" s="2" t="s">
        <v>78</v>
      </c>
      <c r="C2427" s="3" t="str">
        <f t="shared" si="189"/>
        <v>LPB DKI 2022</v>
      </c>
      <c r="D2427" s="3" t="s">
        <v>4517</v>
      </c>
      <c r="E2427" s="3" t="s">
        <v>4891</v>
      </c>
      <c r="F2427" s="3" t="s">
        <v>4892</v>
      </c>
      <c r="G2427" s="3">
        <v>2.0</v>
      </c>
      <c r="H2427" s="3" t="s">
        <v>19</v>
      </c>
      <c r="I2427" s="3" t="s">
        <v>19</v>
      </c>
      <c r="J2427" s="8">
        <v>9.0</v>
      </c>
      <c r="K2427" s="8">
        <v>9.0</v>
      </c>
      <c r="L2427" s="5" t="s">
        <v>25</v>
      </c>
    </row>
    <row r="2428">
      <c r="A2428" s="2" t="s">
        <v>275</v>
      </c>
      <c r="B2428" s="2" t="s">
        <v>26</v>
      </c>
      <c r="C2428" s="3" t="str">
        <f t="shared" ref="C2428:C2441" si="190">upper("lpb bali 2022")</f>
        <v>LPB BALI 2022</v>
      </c>
      <c r="D2428" s="3" t="s">
        <v>4517</v>
      </c>
      <c r="E2428" s="3" t="s">
        <v>4893</v>
      </c>
      <c r="F2428" s="3" t="s">
        <v>4894</v>
      </c>
      <c r="G2428" s="3">
        <v>1.0</v>
      </c>
      <c r="H2428" s="3" t="s">
        <v>19</v>
      </c>
      <c r="I2428" s="2"/>
      <c r="J2428" s="8">
        <v>8.0</v>
      </c>
      <c r="K2428" s="6"/>
      <c r="L2428" s="5" t="s">
        <v>25</v>
      </c>
    </row>
    <row r="2429">
      <c r="A2429" s="2" t="s">
        <v>275</v>
      </c>
      <c r="B2429" s="2" t="s">
        <v>26</v>
      </c>
      <c r="C2429" s="3" t="str">
        <f t="shared" si="190"/>
        <v>LPB BALI 2022</v>
      </c>
      <c r="D2429" s="3" t="s">
        <v>4517</v>
      </c>
      <c r="E2429" s="3" t="s">
        <v>4895</v>
      </c>
      <c r="F2429" s="3" t="s">
        <v>4896</v>
      </c>
      <c r="G2429" s="3">
        <v>2.0</v>
      </c>
      <c r="H2429" s="3" t="s">
        <v>18</v>
      </c>
      <c r="I2429" s="3" t="s">
        <v>19</v>
      </c>
      <c r="J2429" s="8">
        <v>9.0</v>
      </c>
      <c r="K2429" s="8">
        <v>9.0</v>
      </c>
      <c r="L2429" s="5" t="s">
        <v>25</v>
      </c>
    </row>
    <row r="2430">
      <c r="A2430" s="2" t="s">
        <v>275</v>
      </c>
      <c r="B2430" s="2" t="s">
        <v>26</v>
      </c>
      <c r="C2430" s="3" t="str">
        <f t="shared" si="190"/>
        <v>LPB BALI 2022</v>
      </c>
      <c r="D2430" s="3" t="s">
        <v>4517</v>
      </c>
      <c r="E2430" s="3" t="s">
        <v>4895</v>
      </c>
      <c r="F2430" s="3" t="s">
        <v>4896</v>
      </c>
      <c r="G2430" s="3">
        <v>2.0</v>
      </c>
      <c r="H2430" s="3" t="s">
        <v>18</v>
      </c>
      <c r="I2430" s="3" t="s">
        <v>19</v>
      </c>
      <c r="J2430" s="8">
        <v>9.0</v>
      </c>
      <c r="K2430" s="8">
        <v>9.0</v>
      </c>
      <c r="L2430" s="5" t="s">
        <v>25</v>
      </c>
    </row>
    <row r="2431">
      <c r="A2431" s="2" t="s">
        <v>275</v>
      </c>
      <c r="B2431" s="2" t="s">
        <v>26</v>
      </c>
      <c r="C2431" s="3" t="str">
        <f t="shared" si="190"/>
        <v>LPB BALI 2022</v>
      </c>
      <c r="D2431" s="3" t="s">
        <v>4517</v>
      </c>
      <c r="E2431" s="3" t="s">
        <v>4897</v>
      </c>
      <c r="F2431" s="3" t="s">
        <v>4898</v>
      </c>
      <c r="G2431" s="3">
        <v>2.0</v>
      </c>
      <c r="H2431" s="3" t="s">
        <v>18</v>
      </c>
      <c r="I2431" s="3" t="s">
        <v>18</v>
      </c>
      <c r="J2431" s="8">
        <v>8.0</v>
      </c>
      <c r="K2431" s="8">
        <v>8.0</v>
      </c>
      <c r="L2431" s="5" t="s">
        <v>25</v>
      </c>
    </row>
    <row r="2432">
      <c r="A2432" s="2" t="s">
        <v>275</v>
      </c>
      <c r="B2432" s="2" t="s">
        <v>26</v>
      </c>
      <c r="C2432" s="3" t="str">
        <f t="shared" si="190"/>
        <v>LPB BALI 2022</v>
      </c>
      <c r="D2432" s="3" t="s">
        <v>4517</v>
      </c>
      <c r="E2432" s="3" t="s">
        <v>4899</v>
      </c>
      <c r="F2432" s="3" t="s">
        <v>4900</v>
      </c>
      <c r="G2432" s="3">
        <v>2.0</v>
      </c>
      <c r="H2432" s="3" t="s">
        <v>18</v>
      </c>
      <c r="I2432" s="3" t="s">
        <v>18</v>
      </c>
      <c r="J2432" s="8">
        <v>9.0</v>
      </c>
      <c r="K2432" s="8">
        <v>9.0</v>
      </c>
      <c r="L2432" s="5" t="s">
        <v>25</v>
      </c>
    </row>
    <row r="2433">
      <c r="A2433" s="2" t="s">
        <v>275</v>
      </c>
      <c r="B2433" s="2" t="s">
        <v>26</v>
      </c>
      <c r="C2433" s="3" t="str">
        <f t="shared" si="190"/>
        <v>LPB BALI 2022</v>
      </c>
      <c r="D2433" s="3" t="s">
        <v>4517</v>
      </c>
      <c r="E2433" s="3" t="s">
        <v>4901</v>
      </c>
      <c r="F2433" s="3" t="s">
        <v>4902</v>
      </c>
      <c r="G2433" s="3">
        <v>2.0</v>
      </c>
      <c r="H2433" s="3" t="s">
        <v>18</v>
      </c>
      <c r="I2433" s="3" t="s">
        <v>18</v>
      </c>
      <c r="J2433" s="8">
        <v>9.0</v>
      </c>
      <c r="K2433" s="8">
        <v>9.0</v>
      </c>
      <c r="L2433" s="5" t="s">
        <v>25</v>
      </c>
    </row>
    <row r="2434">
      <c r="A2434" s="2" t="s">
        <v>275</v>
      </c>
      <c r="B2434" s="2" t="s">
        <v>26</v>
      </c>
      <c r="C2434" s="3" t="str">
        <f t="shared" si="190"/>
        <v>LPB BALI 2022</v>
      </c>
      <c r="D2434" s="3" t="s">
        <v>4517</v>
      </c>
      <c r="E2434" s="3" t="s">
        <v>4903</v>
      </c>
      <c r="F2434" s="3" t="s">
        <v>4902</v>
      </c>
      <c r="G2434" s="3">
        <v>2.0</v>
      </c>
      <c r="H2434" s="3" t="s">
        <v>18</v>
      </c>
      <c r="I2434" s="3" t="s">
        <v>18</v>
      </c>
      <c r="J2434" s="8">
        <v>9.0</v>
      </c>
      <c r="K2434" s="8">
        <v>9.0</v>
      </c>
      <c r="L2434" s="5" t="s">
        <v>25</v>
      </c>
    </row>
    <row r="2435">
      <c r="A2435" s="2" t="s">
        <v>275</v>
      </c>
      <c r="B2435" s="2" t="s">
        <v>26</v>
      </c>
      <c r="C2435" s="3" t="str">
        <f t="shared" si="190"/>
        <v>LPB BALI 2022</v>
      </c>
      <c r="D2435" s="3" t="s">
        <v>4517</v>
      </c>
      <c r="E2435" s="3" t="s">
        <v>4904</v>
      </c>
      <c r="F2435" s="3" t="s">
        <v>4905</v>
      </c>
      <c r="G2435" s="3">
        <v>2.0</v>
      </c>
      <c r="H2435" s="3" t="s">
        <v>18</v>
      </c>
      <c r="I2435" s="3" t="s">
        <v>18</v>
      </c>
      <c r="J2435" s="8">
        <v>7.0</v>
      </c>
      <c r="K2435" s="8">
        <v>7.0</v>
      </c>
      <c r="L2435" s="5" t="s">
        <v>25</v>
      </c>
    </row>
    <row r="2436">
      <c r="A2436" s="2" t="s">
        <v>275</v>
      </c>
      <c r="B2436" s="2" t="s">
        <v>26</v>
      </c>
      <c r="C2436" s="3" t="str">
        <f t="shared" si="190"/>
        <v>LPB BALI 2022</v>
      </c>
      <c r="D2436" s="3" t="s">
        <v>4517</v>
      </c>
      <c r="E2436" s="3" t="s">
        <v>4906</v>
      </c>
      <c r="F2436" s="3" t="s">
        <v>4907</v>
      </c>
      <c r="G2436" s="3">
        <v>2.0</v>
      </c>
      <c r="H2436" s="3" t="s">
        <v>19</v>
      </c>
      <c r="I2436" s="3" t="s">
        <v>18</v>
      </c>
      <c r="J2436" s="8">
        <v>8.0</v>
      </c>
      <c r="K2436" s="8">
        <v>8.0</v>
      </c>
      <c r="L2436" s="5" t="s">
        <v>25</v>
      </c>
    </row>
    <row r="2437">
      <c r="A2437" s="2" t="s">
        <v>275</v>
      </c>
      <c r="B2437" s="2" t="s">
        <v>26</v>
      </c>
      <c r="C2437" s="3" t="str">
        <f t="shared" si="190"/>
        <v>LPB BALI 2022</v>
      </c>
      <c r="D2437" s="3" t="s">
        <v>4517</v>
      </c>
      <c r="E2437" s="3" t="s">
        <v>4908</v>
      </c>
      <c r="F2437" s="3" t="s">
        <v>4909</v>
      </c>
      <c r="G2437" s="3">
        <v>2.0</v>
      </c>
      <c r="H2437" s="3" t="s">
        <v>18</v>
      </c>
      <c r="I2437" s="3" t="s">
        <v>18</v>
      </c>
      <c r="J2437" s="8">
        <v>11.0</v>
      </c>
      <c r="K2437" s="8">
        <v>11.0</v>
      </c>
      <c r="L2437" s="5" t="s">
        <v>20</v>
      </c>
    </row>
    <row r="2438">
      <c r="A2438" s="2" t="s">
        <v>275</v>
      </c>
      <c r="B2438" s="2" t="s">
        <v>26</v>
      </c>
      <c r="C2438" s="3" t="str">
        <f t="shared" si="190"/>
        <v>LPB BALI 2022</v>
      </c>
      <c r="D2438" s="3" t="s">
        <v>4517</v>
      </c>
      <c r="E2438" s="3" t="s">
        <v>4910</v>
      </c>
      <c r="F2438" s="3" t="s">
        <v>4911</v>
      </c>
      <c r="G2438" s="3">
        <v>2.0</v>
      </c>
      <c r="H2438" s="3" t="s">
        <v>18</v>
      </c>
      <c r="I2438" s="3" t="s">
        <v>18</v>
      </c>
      <c r="J2438" s="8">
        <v>8.0</v>
      </c>
      <c r="K2438" s="8">
        <v>8.0</v>
      </c>
      <c r="L2438" s="5" t="s">
        <v>25</v>
      </c>
    </row>
    <row r="2439">
      <c r="A2439" s="2" t="s">
        <v>275</v>
      </c>
      <c r="B2439" s="2" t="s">
        <v>26</v>
      </c>
      <c r="C2439" s="3" t="str">
        <f t="shared" si="190"/>
        <v>LPB BALI 2022</v>
      </c>
      <c r="D2439" s="3" t="s">
        <v>4517</v>
      </c>
      <c r="E2439" s="3" t="s">
        <v>4912</v>
      </c>
      <c r="F2439" s="3" t="s">
        <v>4913</v>
      </c>
      <c r="G2439" s="3">
        <v>2.0</v>
      </c>
      <c r="H2439" s="3" t="s">
        <v>18</v>
      </c>
      <c r="I2439" s="3" t="s">
        <v>18</v>
      </c>
      <c r="J2439" s="8">
        <v>10.0</v>
      </c>
      <c r="K2439" s="8">
        <v>10.0</v>
      </c>
      <c r="L2439" s="5" t="s">
        <v>20</v>
      </c>
    </row>
    <row r="2440">
      <c r="A2440" s="2" t="s">
        <v>275</v>
      </c>
      <c r="B2440" s="2" t="s">
        <v>26</v>
      </c>
      <c r="C2440" s="3" t="str">
        <f t="shared" si="190"/>
        <v>LPB BALI 2022</v>
      </c>
      <c r="D2440" s="3" t="s">
        <v>4517</v>
      </c>
      <c r="E2440" s="3" t="s">
        <v>4914</v>
      </c>
      <c r="F2440" s="3" t="s">
        <v>4915</v>
      </c>
      <c r="G2440" s="3">
        <v>2.0</v>
      </c>
      <c r="H2440" s="3" t="s">
        <v>18</v>
      </c>
      <c r="I2440" s="3" t="s">
        <v>18</v>
      </c>
      <c r="J2440" s="8">
        <v>8.0</v>
      </c>
      <c r="K2440" s="8">
        <v>8.0</v>
      </c>
      <c r="L2440" s="5" t="s">
        <v>25</v>
      </c>
    </row>
    <row r="2441">
      <c r="A2441" s="2" t="s">
        <v>275</v>
      </c>
      <c r="B2441" s="2" t="s">
        <v>26</v>
      </c>
      <c r="C2441" s="3" t="str">
        <f t="shared" si="190"/>
        <v>LPB BALI 2022</v>
      </c>
      <c r="D2441" s="3" t="s">
        <v>4517</v>
      </c>
      <c r="E2441" s="3" t="s">
        <v>4916</v>
      </c>
      <c r="F2441" s="3" t="s">
        <v>4917</v>
      </c>
      <c r="G2441" s="3">
        <v>1.0</v>
      </c>
      <c r="H2441" s="3" t="s">
        <v>19</v>
      </c>
      <c r="I2441" s="2"/>
      <c r="J2441" s="8">
        <v>7.0</v>
      </c>
      <c r="K2441" s="6"/>
      <c r="L2441" s="5" t="s">
        <v>25</v>
      </c>
    </row>
    <row r="2442">
      <c r="A2442" s="2" t="s">
        <v>275</v>
      </c>
      <c r="B2442" s="2" t="s">
        <v>68</v>
      </c>
      <c r="C2442" s="3" t="str">
        <f t="shared" ref="C2442:C2449" si="191">UPPER("lpb diy 2022")</f>
        <v>LPB DIY 2022</v>
      </c>
      <c r="D2442" s="3" t="s">
        <v>4517</v>
      </c>
      <c r="E2442" s="3" t="s">
        <v>4918</v>
      </c>
      <c r="F2442" s="3" t="s">
        <v>4919</v>
      </c>
      <c r="G2442" s="3">
        <v>2.0</v>
      </c>
      <c r="H2442" s="3" t="s">
        <v>19</v>
      </c>
      <c r="I2442" s="3" t="s">
        <v>19</v>
      </c>
      <c r="J2442" s="8">
        <v>10.0</v>
      </c>
      <c r="K2442" s="8">
        <v>10.0</v>
      </c>
      <c r="L2442" s="5" t="s">
        <v>20</v>
      </c>
    </row>
    <row r="2443">
      <c r="A2443" s="2" t="s">
        <v>275</v>
      </c>
      <c r="B2443" s="2" t="s">
        <v>68</v>
      </c>
      <c r="C2443" s="3" t="str">
        <f t="shared" si="191"/>
        <v>LPB DIY 2022</v>
      </c>
      <c r="D2443" s="3" t="s">
        <v>4517</v>
      </c>
      <c r="E2443" s="3" t="s">
        <v>4920</v>
      </c>
      <c r="F2443" s="3" t="s">
        <v>4921</v>
      </c>
      <c r="G2443" s="3">
        <v>1.0</v>
      </c>
      <c r="H2443" s="3" t="s">
        <v>19</v>
      </c>
      <c r="I2443" s="2"/>
      <c r="J2443" s="8">
        <v>10.0</v>
      </c>
      <c r="K2443" s="6"/>
      <c r="L2443" s="5" t="s">
        <v>20</v>
      </c>
    </row>
    <row r="2444">
      <c r="A2444" s="2" t="s">
        <v>275</v>
      </c>
      <c r="B2444" s="2" t="s">
        <v>68</v>
      </c>
      <c r="C2444" s="3" t="str">
        <f t="shared" si="191"/>
        <v>LPB DIY 2022</v>
      </c>
      <c r="D2444" s="3" t="s">
        <v>4517</v>
      </c>
      <c r="E2444" s="3" t="s">
        <v>4922</v>
      </c>
      <c r="F2444" s="3" t="s">
        <v>4923</v>
      </c>
      <c r="G2444" s="3">
        <v>2.0</v>
      </c>
      <c r="H2444" s="3" t="s">
        <v>18</v>
      </c>
      <c r="I2444" s="3" t="s">
        <v>18</v>
      </c>
      <c r="J2444" s="8">
        <v>11.0</v>
      </c>
      <c r="K2444" s="8">
        <v>11.0</v>
      </c>
      <c r="L2444" s="5" t="s">
        <v>20</v>
      </c>
    </row>
    <row r="2445">
      <c r="A2445" s="2" t="s">
        <v>275</v>
      </c>
      <c r="B2445" s="2" t="s">
        <v>68</v>
      </c>
      <c r="C2445" s="3" t="str">
        <f t="shared" si="191"/>
        <v>LPB DIY 2022</v>
      </c>
      <c r="D2445" s="3" t="s">
        <v>4517</v>
      </c>
      <c r="E2445" s="3" t="s">
        <v>4924</v>
      </c>
      <c r="F2445" s="3" t="s">
        <v>4925</v>
      </c>
      <c r="G2445" s="3">
        <v>2.0</v>
      </c>
      <c r="H2445" s="3" t="s">
        <v>18</v>
      </c>
      <c r="I2445" s="3" t="s">
        <v>18</v>
      </c>
      <c r="J2445" s="8">
        <v>9.0</v>
      </c>
      <c r="K2445" s="8">
        <v>9.0</v>
      </c>
      <c r="L2445" s="5" t="s">
        <v>25</v>
      </c>
    </row>
    <row r="2446">
      <c r="A2446" s="2" t="s">
        <v>275</v>
      </c>
      <c r="B2446" s="2" t="s">
        <v>68</v>
      </c>
      <c r="C2446" s="3" t="str">
        <f t="shared" si="191"/>
        <v>LPB DIY 2022</v>
      </c>
      <c r="D2446" s="3" t="s">
        <v>4517</v>
      </c>
      <c r="E2446" s="3" t="s">
        <v>4926</v>
      </c>
      <c r="F2446" s="3" t="s">
        <v>4927</v>
      </c>
      <c r="G2446" s="3">
        <v>2.0</v>
      </c>
      <c r="H2446" s="3" t="s">
        <v>18</v>
      </c>
      <c r="I2446" s="3" t="s">
        <v>18</v>
      </c>
      <c r="J2446" s="8">
        <v>10.0</v>
      </c>
      <c r="K2446" s="8">
        <v>10.0</v>
      </c>
      <c r="L2446" s="5" t="s">
        <v>20</v>
      </c>
    </row>
    <row r="2447">
      <c r="A2447" s="2" t="s">
        <v>275</v>
      </c>
      <c r="B2447" s="2" t="s">
        <v>68</v>
      </c>
      <c r="C2447" s="3" t="str">
        <f t="shared" si="191"/>
        <v>LPB DIY 2022</v>
      </c>
      <c r="D2447" s="3" t="s">
        <v>4517</v>
      </c>
      <c r="E2447" s="3" t="s">
        <v>4928</v>
      </c>
      <c r="F2447" s="3" t="s">
        <v>4929</v>
      </c>
      <c r="G2447" s="3">
        <v>2.0</v>
      </c>
      <c r="H2447" s="3" t="s">
        <v>18</v>
      </c>
      <c r="I2447" s="3" t="s">
        <v>18</v>
      </c>
      <c r="J2447" s="8">
        <v>10.0</v>
      </c>
      <c r="K2447" s="8">
        <v>10.0</v>
      </c>
      <c r="L2447" s="5" t="s">
        <v>20</v>
      </c>
    </row>
    <row r="2448">
      <c r="A2448" s="2" t="s">
        <v>275</v>
      </c>
      <c r="B2448" s="2" t="s">
        <v>68</v>
      </c>
      <c r="C2448" s="3" t="str">
        <f t="shared" si="191"/>
        <v>LPB DIY 2022</v>
      </c>
      <c r="D2448" s="3" t="s">
        <v>4517</v>
      </c>
      <c r="E2448" s="3" t="s">
        <v>4930</v>
      </c>
      <c r="F2448" s="3" t="s">
        <v>4931</v>
      </c>
      <c r="G2448" s="3">
        <v>2.0</v>
      </c>
      <c r="H2448" s="3" t="s">
        <v>19</v>
      </c>
      <c r="I2448" s="3" t="s">
        <v>19</v>
      </c>
      <c r="J2448" s="8">
        <v>11.0</v>
      </c>
      <c r="K2448" s="8">
        <v>11.0</v>
      </c>
      <c r="L2448" s="5" t="s">
        <v>20</v>
      </c>
    </row>
    <row r="2449">
      <c r="A2449" s="2" t="s">
        <v>275</v>
      </c>
      <c r="B2449" s="2" t="s">
        <v>68</v>
      </c>
      <c r="C2449" s="3" t="str">
        <f t="shared" si="191"/>
        <v>LPB DIY 2022</v>
      </c>
      <c r="D2449" s="3" t="s">
        <v>4517</v>
      </c>
      <c r="E2449" s="3" t="s">
        <v>4932</v>
      </c>
      <c r="F2449" s="3" t="s">
        <v>4933</v>
      </c>
      <c r="G2449" s="3">
        <v>2.0</v>
      </c>
      <c r="H2449" s="3" t="s">
        <v>18</v>
      </c>
      <c r="I2449" s="3" t="s">
        <v>18</v>
      </c>
      <c r="J2449" s="8">
        <v>9.0</v>
      </c>
      <c r="K2449" s="8">
        <v>9.0</v>
      </c>
      <c r="L2449" s="5" t="s">
        <v>25</v>
      </c>
    </row>
    <row r="2450">
      <c r="A2450" s="2" t="s">
        <v>275</v>
      </c>
      <c r="B2450" s="2" t="s">
        <v>92</v>
      </c>
      <c r="C2450" s="3" t="str">
        <f t="shared" ref="C2450:C2453" si="192">UPPER("lpb jateng 2022")</f>
        <v>LPB JATENG 2022</v>
      </c>
      <c r="D2450" s="3" t="s">
        <v>4517</v>
      </c>
      <c r="E2450" s="3" t="s">
        <v>4934</v>
      </c>
      <c r="F2450" s="3" t="s">
        <v>4935</v>
      </c>
      <c r="G2450" s="3">
        <v>2.0</v>
      </c>
      <c r="H2450" s="3" t="s">
        <v>19</v>
      </c>
      <c r="I2450" s="3" t="s">
        <v>19</v>
      </c>
      <c r="J2450" s="8">
        <v>8.0</v>
      </c>
      <c r="K2450" s="8">
        <v>8.0</v>
      </c>
      <c r="L2450" s="5" t="s">
        <v>25</v>
      </c>
    </row>
    <row r="2451">
      <c r="A2451" s="2" t="s">
        <v>275</v>
      </c>
      <c r="B2451" s="2" t="s">
        <v>92</v>
      </c>
      <c r="C2451" s="3" t="str">
        <f t="shared" si="192"/>
        <v>LPB JATENG 2022</v>
      </c>
      <c r="D2451" s="3" t="s">
        <v>4517</v>
      </c>
      <c r="E2451" s="3" t="s">
        <v>4936</v>
      </c>
      <c r="F2451" s="3" t="s">
        <v>4937</v>
      </c>
      <c r="G2451" s="3">
        <v>2.0</v>
      </c>
      <c r="H2451" s="3" t="s">
        <v>18</v>
      </c>
      <c r="I2451" s="3" t="s">
        <v>18</v>
      </c>
      <c r="J2451" s="8">
        <v>8.0</v>
      </c>
      <c r="K2451" s="8">
        <v>7.0</v>
      </c>
      <c r="L2451" s="5" t="s">
        <v>25</v>
      </c>
    </row>
    <row r="2452">
      <c r="A2452" s="2" t="s">
        <v>275</v>
      </c>
      <c r="B2452" s="2" t="s">
        <v>92</v>
      </c>
      <c r="C2452" s="3" t="str">
        <f t="shared" si="192"/>
        <v>LPB JATENG 2022</v>
      </c>
      <c r="D2452" s="3" t="s">
        <v>4517</v>
      </c>
      <c r="E2452" s="3" t="s">
        <v>4938</v>
      </c>
      <c r="F2452" s="3" t="s">
        <v>4939</v>
      </c>
      <c r="G2452" s="3">
        <v>1.0</v>
      </c>
      <c r="H2452" s="3" t="s">
        <v>19</v>
      </c>
      <c r="I2452" s="2"/>
      <c r="J2452" s="8">
        <v>8.0</v>
      </c>
      <c r="K2452" s="6"/>
      <c r="L2452" s="5" t="s">
        <v>25</v>
      </c>
    </row>
    <row r="2453">
      <c r="A2453" s="2" t="s">
        <v>275</v>
      </c>
      <c r="B2453" s="2" t="s">
        <v>92</v>
      </c>
      <c r="C2453" s="3" t="str">
        <f t="shared" si="192"/>
        <v>LPB JATENG 2022</v>
      </c>
      <c r="D2453" s="3" t="s">
        <v>4517</v>
      </c>
      <c r="E2453" s="3" t="s">
        <v>4940</v>
      </c>
      <c r="F2453" s="3" t="s">
        <v>4941</v>
      </c>
      <c r="G2453" s="3">
        <v>2.0</v>
      </c>
      <c r="H2453" s="3" t="s">
        <v>19</v>
      </c>
      <c r="I2453" s="3" t="s">
        <v>19</v>
      </c>
      <c r="J2453" s="8">
        <v>10.0</v>
      </c>
      <c r="K2453" s="8">
        <v>11.0</v>
      </c>
      <c r="L2453" s="5" t="s">
        <v>20</v>
      </c>
    </row>
    <row r="2454">
      <c r="A2454" s="2" t="s">
        <v>275</v>
      </c>
      <c r="B2454" s="2" t="s">
        <v>114</v>
      </c>
      <c r="C2454" s="3" t="str">
        <f t="shared" ref="C2454:C2468" si="193">UPPER("lpb jatim 2022")</f>
        <v>LPB JATIM 2022</v>
      </c>
      <c r="D2454" s="3" t="s">
        <v>4517</v>
      </c>
      <c r="E2454" s="3" t="s">
        <v>4942</v>
      </c>
      <c r="F2454" s="3" t="s">
        <v>4943</v>
      </c>
      <c r="G2454" s="3">
        <v>1.0</v>
      </c>
      <c r="H2454" s="3" t="s">
        <v>18</v>
      </c>
      <c r="I2454" s="2"/>
      <c r="J2454" s="8">
        <v>7.0</v>
      </c>
      <c r="K2454" s="6"/>
      <c r="L2454" s="5" t="s">
        <v>25</v>
      </c>
    </row>
    <row r="2455">
      <c r="A2455" s="2" t="s">
        <v>275</v>
      </c>
      <c r="B2455" s="2" t="s">
        <v>114</v>
      </c>
      <c r="C2455" s="3" t="str">
        <f t="shared" si="193"/>
        <v>LPB JATIM 2022</v>
      </c>
      <c r="D2455" s="3" t="s">
        <v>4517</v>
      </c>
      <c r="E2455" s="3" t="s">
        <v>4944</v>
      </c>
      <c r="F2455" s="3" t="s">
        <v>4945</v>
      </c>
      <c r="G2455" s="3">
        <v>2.0</v>
      </c>
      <c r="H2455" s="3" t="s">
        <v>18</v>
      </c>
      <c r="I2455" s="3" t="s">
        <v>18</v>
      </c>
      <c r="J2455" s="8">
        <v>8.0</v>
      </c>
      <c r="K2455" s="8">
        <v>8.0</v>
      </c>
      <c r="L2455" s="5" t="s">
        <v>25</v>
      </c>
    </row>
    <row r="2456">
      <c r="A2456" s="2" t="s">
        <v>275</v>
      </c>
      <c r="B2456" s="2" t="s">
        <v>114</v>
      </c>
      <c r="C2456" s="3" t="str">
        <f t="shared" si="193"/>
        <v>LPB JATIM 2022</v>
      </c>
      <c r="D2456" s="3" t="s">
        <v>4517</v>
      </c>
      <c r="E2456" s="3" t="s">
        <v>4946</v>
      </c>
      <c r="F2456" s="3" t="s">
        <v>4947</v>
      </c>
      <c r="G2456" s="3">
        <v>2.0</v>
      </c>
      <c r="H2456" s="3" t="s">
        <v>19</v>
      </c>
      <c r="I2456" s="3" t="s">
        <v>19</v>
      </c>
      <c r="J2456" s="8">
        <v>9.0</v>
      </c>
      <c r="K2456" s="8">
        <v>9.0</v>
      </c>
      <c r="L2456" s="5" t="s">
        <v>25</v>
      </c>
    </row>
    <row r="2457">
      <c r="A2457" s="2" t="s">
        <v>275</v>
      </c>
      <c r="B2457" s="2" t="s">
        <v>114</v>
      </c>
      <c r="C2457" s="3" t="str">
        <f t="shared" si="193"/>
        <v>LPB JATIM 2022</v>
      </c>
      <c r="D2457" s="3" t="s">
        <v>4517</v>
      </c>
      <c r="E2457" s="3" t="s">
        <v>4948</v>
      </c>
      <c r="F2457" s="3" t="s">
        <v>4949</v>
      </c>
      <c r="G2457" s="3">
        <v>2.0</v>
      </c>
      <c r="H2457" s="3" t="s">
        <v>18</v>
      </c>
      <c r="I2457" s="3" t="s">
        <v>18</v>
      </c>
      <c r="J2457" s="8">
        <v>9.0</v>
      </c>
      <c r="K2457" s="8">
        <v>9.0</v>
      </c>
      <c r="L2457" s="5" t="s">
        <v>25</v>
      </c>
    </row>
    <row r="2458">
      <c r="A2458" s="2" t="s">
        <v>275</v>
      </c>
      <c r="B2458" s="2" t="s">
        <v>114</v>
      </c>
      <c r="C2458" s="3" t="str">
        <f t="shared" si="193"/>
        <v>LPB JATIM 2022</v>
      </c>
      <c r="D2458" s="3" t="s">
        <v>4517</v>
      </c>
      <c r="E2458" s="3" t="s">
        <v>4950</v>
      </c>
      <c r="F2458" s="3" t="s">
        <v>4951</v>
      </c>
      <c r="G2458" s="3">
        <v>2.0</v>
      </c>
      <c r="H2458" s="3" t="s">
        <v>18</v>
      </c>
      <c r="I2458" s="3" t="s">
        <v>18</v>
      </c>
      <c r="J2458" s="8">
        <v>8.0</v>
      </c>
      <c r="K2458" s="8">
        <v>8.0</v>
      </c>
      <c r="L2458" s="5" t="s">
        <v>25</v>
      </c>
    </row>
    <row r="2459">
      <c r="A2459" s="2" t="s">
        <v>275</v>
      </c>
      <c r="B2459" s="2" t="s">
        <v>114</v>
      </c>
      <c r="C2459" s="3" t="str">
        <f t="shared" si="193"/>
        <v>LPB JATIM 2022</v>
      </c>
      <c r="D2459" s="3" t="s">
        <v>4517</v>
      </c>
      <c r="E2459" s="3" t="s">
        <v>4952</v>
      </c>
      <c r="F2459" s="3" t="s">
        <v>4953</v>
      </c>
      <c r="G2459" s="3">
        <v>2.0</v>
      </c>
      <c r="H2459" s="3" t="s">
        <v>19</v>
      </c>
      <c r="I2459" s="3" t="s">
        <v>19</v>
      </c>
      <c r="J2459" s="8">
        <v>10.0</v>
      </c>
      <c r="K2459" s="8">
        <v>10.0</v>
      </c>
      <c r="L2459" s="5" t="s">
        <v>20</v>
      </c>
    </row>
    <row r="2460">
      <c r="A2460" s="2" t="s">
        <v>275</v>
      </c>
      <c r="B2460" s="2" t="s">
        <v>114</v>
      </c>
      <c r="C2460" s="3" t="str">
        <f t="shared" si="193"/>
        <v>LPB JATIM 2022</v>
      </c>
      <c r="D2460" s="3" t="s">
        <v>4517</v>
      </c>
      <c r="E2460" s="3" t="s">
        <v>4954</v>
      </c>
      <c r="F2460" s="3" t="s">
        <v>4955</v>
      </c>
      <c r="G2460" s="3">
        <v>2.0</v>
      </c>
      <c r="H2460" s="3" t="s">
        <v>18</v>
      </c>
      <c r="I2460" s="3" t="s">
        <v>18</v>
      </c>
      <c r="J2460" s="8">
        <v>9.0</v>
      </c>
      <c r="K2460" s="8">
        <v>9.0</v>
      </c>
      <c r="L2460" s="5" t="s">
        <v>25</v>
      </c>
    </row>
    <row r="2461">
      <c r="A2461" s="2" t="s">
        <v>275</v>
      </c>
      <c r="B2461" s="2" t="s">
        <v>114</v>
      </c>
      <c r="C2461" s="3" t="str">
        <f t="shared" si="193"/>
        <v>LPB JATIM 2022</v>
      </c>
      <c r="D2461" s="3" t="s">
        <v>4517</v>
      </c>
      <c r="E2461" s="3" t="s">
        <v>4956</v>
      </c>
      <c r="F2461" s="3" t="s">
        <v>4957</v>
      </c>
      <c r="G2461" s="3">
        <v>1.0</v>
      </c>
      <c r="H2461" s="3" t="s">
        <v>18</v>
      </c>
      <c r="I2461" s="2"/>
      <c r="J2461" s="8">
        <v>7.0</v>
      </c>
      <c r="K2461" s="6"/>
      <c r="L2461" s="5" t="s">
        <v>25</v>
      </c>
    </row>
    <row r="2462">
      <c r="A2462" s="2" t="s">
        <v>275</v>
      </c>
      <c r="B2462" s="2" t="s">
        <v>114</v>
      </c>
      <c r="C2462" s="3" t="str">
        <f t="shared" si="193"/>
        <v>LPB JATIM 2022</v>
      </c>
      <c r="D2462" s="3" t="s">
        <v>4517</v>
      </c>
      <c r="E2462" s="3" t="s">
        <v>4958</v>
      </c>
      <c r="F2462" s="3" t="s">
        <v>4959</v>
      </c>
      <c r="G2462" s="3">
        <v>1.0</v>
      </c>
      <c r="H2462" s="3" t="s">
        <v>18</v>
      </c>
      <c r="I2462" s="2"/>
      <c r="J2462" s="8">
        <v>11.0</v>
      </c>
      <c r="K2462" s="6"/>
      <c r="L2462" s="5" t="s">
        <v>20</v>
      </c>
    </row>
    <row r="2463">
      <c r="A2463" s="2" t="s">
        <v>275</v>
      </c>
      <c r="B2463" s="2" t="s">
        <v>114</v>
      </c>
      <c r="C2463" s="3" t="str">
        <f t="shared" si="193"/>
        <v>LPB JATIM 2022</v>
      </c>
      <c r="D2463" s="3" t="s">
        <v>4517</v>
      </c>
      <c r="E2463" s="3" t="s">
        <v>4960</v>
      </c>
      <c r="F2463" s="3" t="s">
        <v>4961</v>
      </c>
      <c r="G2463" s="3">
        <v>2.0</v>
      </c>
      <c r="H2463" s="3" t="s">
        <v>18</v>
      </c>
      <c r="I2463" s="3" t="s">
        <v>18</v>
      </c>
      <c r="J2463" s="8">
        <v>9.0</v>
      </c>
      <c r="K2463" s="8">
        <v>9.0</v>
      </c>
      <c r="L2463" s="5" t="s">
        <v>25</v>
      </c>
    </row>
    <row r="2464">
      <c r="A2464" s="2" t="s">
        <v>275</v>
      </c>
      <c r="B2464" s="2" t="s">
        <v>114</v>
      </c>
      <c r="C2464" s="3" t="str">
        <f t="shared" si="193"/>
        <v>LPB JATIM 2022</v>
      </c>
      <c r="D2464" s="3" t="s">
        <v>4517</v>
      </c>
      <c r="E2464" s="3" t="s">
        <v>4962</v>
      </c>
      <c r="F2464" s="3" t="s">
        <v>4963</v>
      </c>
      <c r="G2464" s="3">
        <v>2.0</v>
      </c>
      <c r="H2464" s="3" t="s">
        <v>18</v>
      </c>
      <c r="I2464" s="3" t="s">
        <v>19</v>
      </c>
      <c r="J2464" s="8">
        <v>8.0</v>
      </c>
      <c r="K2464" s="8">
        <v>7.0</v>
      </c>
      <c r="L2464" s="5" t="s">
        <v>25</v>
      </c>
    </row>
    <row r="2465">
      <c r="A2465" s="2" t="s">
        <v>275</v>
      </c>
      <c r="B2465" s="2" t="s">
        <v>114</v>
      </c>
      <c r="C2465" s="3" t="str">
        <f t="shared" si="193"/>
        <v>LPB JATIM 2022</v>
      </c>
      <c r="D2465" s="3" t="s">
        <v>4517</v>
      </c>
      <c r="E2465" s="3" t="s">
        <v>4964</v>
      </c>
      <c r="F2465" s="3" t="s">
        <v>4965</v>
      </c>
      <c r="G2465" s="3">
        <v>1.0</v>
      </c>
      <c r="H2465" s="3" t="s">
        <v>18</v>
      </c>
      <c r="I2465" s="2"/>
      <c r="J2465" s="8">
        <v>10.0</v>
      </c>
      <c r="K2465" s="6"/>
      <c r="L2465" s="5" t="s">
        <v>20</v>
      </c>
    </row>
    <row r="2466">
      <c r="A2466" s="2" t="s">
        <v>275</v>
      </c>
      <c r="B2466" s="2" t="s">
        <v>114</v>
      </c>
      <c r="C2466" s="3" t="str">
        <f t="shared" si="193"/>
        <v>LPB JATIM 2022</v>
      </c>
      <c r="D2466" s="3" t="s">
        <v>4517</v>
      </c>
      <c r="E2466" s="3" t="s">
        <v>4966</v>
      </c>
      <c r="F2466" s="3" t="s">
        <v>4967</v>
      </c>
      <c r="G2466" s="3">
        <v>2.0</v>
      </c>
      <c r="H2466" s="3" t="s">
        <v>19</v>
      </c>
      <c r="I2466" s="3" t="s">
        <v>18</v>
      </c>
      <c r="J2466" s="8">
        <v>8.0</v>
      </c>
      <c r="K2466" s="8">
        <v>7.0</v>
      </c>
      <c r="L2466" s="5" t="s">
        <v>25</v>
      </c>
    </row>
    <row r="2467">
      <c r="A2467" s="2" t="s">
        <v>275</v>
      </c>
      <c r="B2467" s="2" t="s">
        <v>114</v>
      </c>
      <c r="C2467" s="3" t="str">
        <f t="shared" si="193"/>
        <v>LPB JATIM 2022</v>
      </c>
      <c r="D2467" s="3" t="s">
        <v>4517</v>
      </c>
      <c r="E2467" s="3" t="s">
        <v>4968</v>
      </c>
      <c r="F2467" s="3" t="s">
        <v>4969</v>
      </c>
      <c r="G2467" s="3">
        <v>2.0</v>
      </c>
      <c r="H2467" s="3" t="s">
        <v>18</v>
      </c>
      <c r="I2467" s="3" t="s">
        <v>18</v>
      </c>
      <c r="J2467" s="8">
        <v>10.0</v>
      </c>
      <c r="K2467" s="8">
        <v>10.0</v>
      </c>
      <c r="L2467" s="5" t="s">
        <v>20</v>
      </c>
    </row>
    <row r="2468">
      <c r="A2468" s="2" t="s">
        <v>275</v>
      </c>
      <c r="B2468" s="2" t="s">
        <v>114</v>
      </c>
      <c r="C2468" s="3" t="str">
        <f t="shared" si="193"/>
        <v>LPB JATIM 2022</v>
      </c>
      <c r="D2468" s="3" t="s">
        <v>4517</v>
      </c>
      <c r="E2468" s="3" t="s">
        <v>4970</v>
      </c>
      <c r="F2468" s="3" t="s">
        <v>4971</v>
      </c>
      <c r="G2468" s="3">
        <v>2.0</v>
      </c>
      <c r="H2468" s="3" t="s">
        <v>19</v>
      </c>
      <c r="I2468" s="3" t="s">
        <v>18</v>
      </c>
      <c r="J2468" s="8">
        <v>10.0</v>
      </c>
      <c r="K2468" s="8">
        <v>10.0</v>
      </c>
      <c r="L2468" s="5" t="s">
        <v>20</v>
      </c>
    </row>
    <row r="2469">
      <c r="A2469" s="2" t="s">
        <v>275</v>
      </c>
      <c r="B2469" s="2" t="s">
        <v>132</v>
      </c>
      <c r="C2469" s="3" t="str">
        <f t="shared" ref="C2469:C2472" si="194">UPPER("lpb kalteng 2022")</f>
        <v>LPB KALTENG 2022</v>
      </c>
      <c r="D2469" s="3" t="s">
        <v>4517</v>
      </c>
      <c r="E2469" s="3" t="s">
        <v>4972</v>
      </c>
      <c r="F2469" s="3" t="s">
        <v>4973</v>
      </c>
      <c r="G2469" s="3">
        <v>2.0</v>
      </c>
      <c r="H2469" s="3" t="s">
        <v>18</v>
      </c>
      <c r="I2469" s="3" t="s">
        <v>18</v>
      </c>
      <c r="J2469" s="8">
        <v>10.0</v>
      </c>
      <c r="K2469" s="8">
        <v>10.0</v>
      </c>
      <c r="L2469" s="5" t="s">
        <v>20</v>
      </c>
    </row>
    <row r="2470">
      <c r="A2470" s="2" t="s">
        <v>275</v>
      </c>
      <c r="B2470" s="2" t="s">
        <v>132</v>
      </c>
      <c r="C2470" s="3" t="str">
        <f t="shared" si="194"/>
        <v>LPB KALTENG 2022</v>
      </c>
      <c r="D2470" s="3" t="s">
        <v>4517</v>
      </c>
      <c r="E2470" s="3" t="s">
        <v>4974</v>
      </c>
      <c r="F2470" s="3" t="s">
        <v>4975</v>
      </c>
      <c r="G2470" s="3">
        <v>2.0</v>
      </c>
      <c r="H2470" s="3" t="s">
        <v>18</v>
      </c>
      <c r="I2470" s="3" t="s">
        <v>18</v>
      </c>
      <c r="J2470" s="8">
        <v>9.0</v>
      </c>
      <c r="K2470" s="8">
        <v>9.0</v>
      </c>
      <c r="L2470" s="5" t="s">
        <v>25</v>
      </c>
    </row>
    <row r="2471">
      <c r="A2471" s="2" t="s">
        <v>275</v>
      </c>
      <c r="B2471" s="2" t="s">
        <v>132</v>
      </c>
      <c r="C2471" s="3" t="str">
        <f t="shared" si="194"/>
        <v>LPB KALTENG 2022</v>
      </c>
      <c r="D2471" s="3" t="s">
        <v>4517</v>
      </c>
      <c r="E2471" s="3" t="s">
        <v>4976</v>
      </c>
      <c r="F2471" s="3" t="s">
        <v>4977</v>
      </c>
      <c r="G2471" s="3">
        <v>2.0</v>
      </c>
      <c r="H2471" s="3" t="s">
        <v>18</v>
      </c>
      <c r="I2471" s="3" t="s">
        <v>19</v>
      </c>
      <c r="J2471" s="8">
        <v>10.0</v>
      </c>
      <c r="K2471" s="8">
        <v>10.0</v>
      </c>
      <c r="L2471" s="5" t="s">
        <v>20</v>
      </c>
    </row>
    <row r="2472">
      <c r="A2472" s="2" t="s">
        <v>275</v>
      </c>
      <c r="B2472" s="2" t="s">
        <v>132</v>
      </c>
      <c r="C2472" s="3" t="str">
        <f t="shared" si="194"/>
        <v>LPB KALTENG 2022</v>
      </c>
      <c r="D2472" s="3" t="s">
        <v>4517</v>
      </c>
      <c r="E2472" s="3" t="s">
        <v>4978</v>
      </c>
      <c r="F2472" s="3" t="s">
        <v>4979</v>
      </c>
      <c r="G2472" s="3">
        <v>1.0</v>
      </c>
      <c r="H2472" s="3" t="s">
        <v>18</v>
      </c>
      <c r="I2472" s="2"/>
      <c r="J2472" s="8">
        <v>10.0</v>
      </c>
      <c r="K2472" s="6"/>
      <c r="L2472" s="5" t="s">
        <v>20</v>
      </c>
    </row>
    <row r="2473">
      <c r="A2473" s="2" t="s">
        <v>275</v>
      </c>
      <c r="B2473" s="2" t="s">
        <v>162</v>
      </c>
      <c r="C2473" s="3" t="str">
        <f>UPPER("lpb nusantara 2022")</f>
        <v>LPB NUSANTARA 2022</v>
      </c>
      <c r="D2473" s="3" t="s">
        <v>4517</v>
      </c>
      <c r="E2473" s="3" t="s">
        <v>4980</v>
      </c>
      <c r="F2473" s="3" t="s">
        <v>4981</v>
      </c>
      <c r="G2473" s="3">
        <v>2.0</v>
      </c>
      <c r="H2473" s="3" t="s">
        <v>18</v>
      </c>
      <c r="I2473" s="3" t="s">
        <v>18</v>
      </c>
      <c r="J2473" s="8">
        <v>10.0</v>
      </c>
      <c r="K2473" s="8">
        <v>10.0</v>
      </c>
      <c r="L2473" s="5" t="s">
        <v>20</v>
      </c>
    </row>
    <row r="2474">
      <c r="A2474" s="2" t="s">
        <v>275</v>
      </c>
      <c r="B2474" s="2" t="s">
        <v>504</v>
      </c>
      <c r="C2474" s="3" t="str">
        <f t="shared" ref="C2474:C2479" si="195">UPPER("lpb sulsel 2022")</f>
        <v>LPB SULSEL 2022</v>
      </c>
      <c r="D2474" s="3" t="s">
        <v>4517</v>
      </c>
      <c r="E2474" s="3" t="s">
        <v>4982</v>
      </c>
      <c r="F2474" s="3" t="s">
        <v>4983</v>
      </c>
      <c r="G2474" s="3">
        <v>1.0</v>
      </c>
      <c r="H2474" s="3" t="s">
        <v>18</v>
      </c>
      <c r="I2474" s="2"/>
      <c r="J2474" s="8">
        <v>10.0</v>
      </c>
      <c r="K2474" s="6"/>
      <c r="L2474" s="5" t="s">
        <v>20</v>
      </c>
    </row>
    <row r="2475">
      <c r="A2475" s="2" t="s">
        <v>275</v>
      </c>
      <c r="B2475" s="2" t="s">
        <v>504</v>
      </c>
      <c r="C2475" s="3" t="str">
        <f t="shared" si="195"/>
        <v>LPB SULSEL 2022</v>
      </c>
      <c r="D2475" s="3" t="s">
        <v>4517</v>
      </c>
      <c r="E2475" s="3" t="s">
        <v>4982</v>
      </c>
      <c r="F2475" s="3" t="s">
        <v>4983</v>
      </c>
      <c r="G2475" s="3">
        <v>1.0</v>
      </c>
      <c r="H2475" s="3" t="s">
        <v>18</v>
      </c>
      <c r="I2475" s="2"/>
      <c r="J2475" s="8">
        <v>10.0</v>
      </c>
      <c r="K2475" s="6"/>
      <c r="L2475" s="5" t="s">
        <v>20</v>
      </c>
    </row>
    <row r="2476">
      <c r="A2476" s="2" t="s">
        <v>275</v>
      </c>
      <c r="B2476" s="2" t="s">
        <v>504</v>
      </c>
      <c r="C2476" s="3" t="str">
        <f t="shared" si="195"/>
        <v>LPB SULSEL 2022</v>
      </c>
      <c r="D2476" s="3" t="s">
        <v>4517</v>
      </c>
      <c r="E2476" s="3" t="s">
        <v>4984</v>
      </c>
      <c r="F2476" s="3" t="s">
        <v>4985</v>
      </c>
      <c r="G2476" s="3">
        <v>2.0</v>
      </c>
      <c r="H2476" s="3" t="s">
        <v>18</v>
      </c>
      <c r="I2476" s="3" t="s">
        <v>18</v>
      </c>
      <c r="J2476" s="8">
        <v>10.0</v>
      </c>
      <c r="K2476" s="8">
        <v>10.0</v>
      </c>
      <c r="L2476" s="5" t="s">
        <v>20</v>
      </c>
    </row>
    <row r="2477">
      <c r="A2477" s="2" t="s">
        <v>275</v>
      </c>
      <c r="B2477" s="2" t="s">
        <v>504</v>
      </c>
      <c r="C2477" s="3" t="str">
        <f t="shared" si="195"/>
        <v>LPB SULSEL 2022</v>
      </c>
      <c r="D2477" s="3" t="s">
        <v>4517</v>
      </c>
      <c r="E2477" s="3" t="s">
        <v>4986</v>
      </c>
      <c r="F2477" s="3" t="s">
        <v>4987</v>
      </c>
      <c r="G2477" s="3">
        <v>2.0</v>
      </c>
      <c r="H2477" s="3" t="s">
        <v>19</v>
      </c>
      <c r="I2477" s="3" t="s">
        <v>18</v>
      </c>
      <c r="J2477" s="8">
        <v>10.0</v>
      </c>
      <c r="K2477" s="8">
        <v>10.0</v>
      </c>
      <c r="L2477" s="5" t="s">
        <v>20</v>
      </c>
    </row>
    <row r="2478">
      <c r="A2478" s="2" t="s">
        <v>275</v>
      </c>
      <c r="B2478" s="2" t="s">
        <v>504</v>
      </c>
      <c r="C2478" s="3" t="str">
        <f t="shared" si="195"/>
        <v>LPB SULSEL 2022</v>
      </c>
      <c r="D2478" s="3" t="s">
        <v>4517</v>
      </c>
      <c r="E2478" s="3" t="s">
        <v>4988</v>
      </c>
      <c r="F2478" s="3" t="s">
        <v>4989</v>
      </c>
      <c r="G2478" s="3">
        <v>1.0</v>
      </c>
      <c r="H2478" s="3" t="s">
        <v>18</v>
      </c>
      <c r="I2478" s="2"/>
      <c r="J2478" s="8">
        <v>11.0</v>
      </c>
      <c r="K2478" s="6"/>
      <c r="L2478" s="5" t="s">
        <v>20</v>
      </c>
    </row>
    <row r="2479">
      <c r="A2479" s="2" t="s">
        <v>275</v>
      </c>
      <c r="B2479" s="2" t="s">
        <v>504</v>
      </c>
      <c r="C2479" s="3" t="str">
        <f t="shared" si="195"/>
        <v>LPB SULSEL 2022</v>
      </c>
      <c r="D2479" s="3" t="s">
        <v>4517</v>
      </c>
      <c r="E2479" s="3" t="s">
        <v>4990</v>
      </c>
      <c r="F2479" s="3" t="s">
        <v>4991</v>
      </c>
      <c r="G2479" s="3">
        <v>2.0</v>
      </c>
      <c r="H2479" s="3" t="s">
        <v>18</v>
      </c>
      <c r="I2479" s="3" t="s">
        <v>19</v>
      </c>
      <c r="J2479" s="8">
        <v>11.0</v>
      </c>
      <c r="K2479" s="8">
        <v>11.0</v>
      </c>
      <c r="L2479" s="5" t="s">
        <v>20</v>
      </c>
    </row>
    <row r="2480">
      <c r="A2480" s="2" t="s">
        <v>275</v>
      </c>
      <c r="B2480" s="2" t="s">
        <v>246</v>
      </c>
      <c r="C2480" s="3" t="str">
        <f>UPPER("lpb sumbar 2022")</f>
        <v>LPB SUMBAR 2022</v>
      </c>
      <c r="D2480" s="3" t="s">
        <v>4517</v>
      </c>
      <c r="E2480" s="3" t="s">
        <v>4992</v>
      </c>
      <c r="F2480" s="3" t="s">
        <v>4993</v>
      </c>
      <c r="G2480" s="3">
        <v>2.0</v>
      </c>
      <c r="H2480" s="3" t="s">
        <v>18</v>
      </c>
      <c r="I2480" s="3" t="s">
        <v>19</v>
      </c>
      <c r="J2480" s="8">
        <v>11.0</v>
      </c>
      <c r="K2480" s="8">
        <v>11.0</v>
      </c>
      <c r="L2480" s="5" t="s">
        <v>20</v>
      </c>
    </row>
    <row r="2481">
      <c r="A2481" s="2" t="s">
        <v>275</v>
      </c>
      <c r="B2481" s="2" t="s">
        <v>178</v>
      </c>
      <c r="C2481" s="3" t="str">
        <f t="shared" ref="C2481:C2497" si="196">UPPER("lpb sumsel 2022")</f>
        <v>LPB SUMSEL 2022</v>
      </c>
      <c r="D2481" s="3" t="s">
        <v>4517</v>
      </c>
      <c r="E2481" s="3" t="s">
        <v>4994</v>
      </c>
      <c r="F2481" s="3" t="s">
        <v>4995</v>
      </c>
      <c r="G2481" s="3">
        <v>2.0</v>
      </c>
      <c r="H2481" s="3" t="s">
        <v>18</v>
      </c>
      <c r="I2481" s="3" t="s">
        <v>19</v>
      </c>
      <c r="J2481" s="8">
        <v>10.0</v>
      </c>
      <c r="K2481" s="8">
        <v>10.0</v>
      </c>
      <c r="L2481" s="5" t="s">
        <v>20</v>
      </c>
    </row>
    <row r="2482">
      <c r="A2482" s="2" t="s">
        <v>275</v>
      </c>
      <c r="B2482" s="2" t="s">
        <v>178</v>
      </c>
      <c r="C2482" s="3" t="str">
        <f t="shared" si="196"/>
        <v>LPB SUMSEL 2022</v>
      </c>
      <c r="D2482" s="3" t="s">
        <v>4517</v>
      </c>
      <c r="E2482" s="3" t="s">
        <v>4996</v>
      </c>
      <c r="F2482" s="3" t="s">
        <v>4997</v>
      </c>
      <c r="G2482" s="3">
        <v>2.0</v>
      </c>
      <c r="H2482" s="3" t="s">
        <v>18</v>
      </c>
      <c r="I2482" s="3" t="s">
        <v>19</v>
      </c>
      <c r="J2482" s="8">
        <v>9.0</v>
      </c>
      <c r="K2482" s="8">
        <v>9.0</v>
      </c>
      <c r="L2482" s="5" t="s">
        <v>25</v>
      </c>
    </row>
    <row r="2483">
      <c r="A2483" s="2" t="s">
        <v>275</v>
      </c>
      <c r="B2483" s="2" t="s">
        <v>178</v>
      </c>
      <c r="C2483" s="3" t="str">
        <f t="shared" si="196"/>
        <v>LPB SUMSEL 2022</v>
      </c>
      <c r="D2483" s="3" t="s">
        <v>4517</v>
      </c>
      <c r="E2483" s="3" t="s">
        <v>4998</v>
      </c>
      <c r="F2483" s="3" t="s">
        <v>4999</v>
      </c>
      <c r="G2483" s="3">
        <v>2.0</v>
      </c>
      <c r="H2483" s="3" t="s">
        <v>18</v>
      </c>
      <c r="I2483" s="3" t="s">
        <v>18</v>
      </c>
      <c r="J2483" s="8">
        <v>10.0</v>
      </c>
      <c r="K2483" s="8">
        <v>10.0</v>
      </c>
      <c r="L2483" s="5" t="s">
        <v>20</v>
      </c>
    </row>
    <row r="2484">
      <c r="A2484" s="2" t="s">
        <v>275</v>
      </c>
      <c r="B2484" s="2" t="s">
        <v>178</v>
      </c>
      <c r="C2484" s="3" t="str">
        <f t="shared" si="196"/>
        <v>LPB SUMSEL 2022</v>
      </c>
      <c r="D2484" s="3" t="s">
        <v>4517</v>
      </c>
      <c r="E2484" s="3" t="s">
        <v>5000</v>
      </c>
      <c r="F2484" s="3" t="s">
        <v>5001</v>
      </c>
      <c r="G2484" s="3">
        <v>2.0</v>
      </c>
      <c r="H2484" s="3" t="s">
        <v>18</v>
      </c>
      <c r="I2484" s="3" t="s">
        <v>18</v>
      </c>
      <c r="J2484" s="8">
        <v>10.0</v>
      </c>
      <c r="K2484" s="8">
        <v>10.0</v>
      </c>
      <c r="L2484" s="5" t="s">
        <v>20</v>
      </c>
    </row>
    <row r="2485">
      <c r="A2485" s="2" t="s">
        <v>275</v>
      </c>
      <c r="B2485" s="2" t="s">
        <v>178</v>
      </c>
      <c r="C2485" s="3" t="str">
        <f t="shared" si="196"/>
        <v>LPB SUMSEL 2022</v>
      </c>
      <c r="D2485" s="3" t="s">
        <v>4517</v>
      </c>
      <c r="E2485" s="3" t="s">
        <v>5002</v>
      </c>
      <c r="F2485" s="3" t="s">
        <v>5003</v>
      </c>
      <c r="G2485" s="3">
        <v>2.0</v>
      </c>
      <c r="H2485" s="3" t="s">
        <v>18</v>
      </c>
      <c r="I2485" s="3" t="s">
        <v>18</v>
      </c>
      <c r="J2485" s="8">
        <v>11.0</v>
      </c>
      <c r="K2485" s="8">
        <v>11.0</v>
      </c>
      <c r="L2485" s="5" t="s">
        <v>20</v>
      </c>
    </row>
    <row r="2486">
      <c r="A2486" s="2" t="s">
        <v>275</v>
      </c>
      <c r="B2486" s="2" t="s">
        <v>178</v>
      </c>
      <c r="C2486" s="3" t="str">
        <f t="shared" si="196"/>
        <v>LPB SUMSEL 2022</v>
      </c>
      <c r="D2486" s="3" t="s">
        <v>4517</v>
      </c>
      <c r="E2486" s="3" t="s">
        <v>5004</v>
      </c>
      <c r="F2486" s="3" t="s">
        <v>5005</v>
      </c>
      <c r="G2486" s="3">
        <v>1.0</v>
      </c>
      <c r="H2486" s="3" t="s">
        <v>19</v>
      </c>
      <c r="I2486" s="2"/>
      <c r="J2486" s="8">
        <v>11.0</v>
      </c>
      <c r="K2486" s="6"/>
      <c r="L2486" s="5" t="s">
        <v>20</v>
      </c>
    </row>
    <row r="2487">
      <c r="A2487" s="2" t="s">
        <v>275</v>
      </c>
      <c r="B2487" s="2" t="s">
        <v>178</v>
      </c>
      <c r="C2487" s="3" t="str">
        <f t="shared" si="196"/>
        <v>LPB SUMSEL 2022</v>
      </c>
      <c r="D2487" s="3" t="s">
        <v>4517</v>
      </c>
      <c r="E2487" s="3" t="s">
        <v>5006</v>
      </c>
      <c r="F2487" s="3" t="s">
        <v>5007</v>
      </c>
      <c r="G2487" s="3">
        <v>2.0</v>
      </c>
      <c r="H2487" s="3" t="s">
        <v>19</v>
      </c>
      <c r="I2487" s="3" t="s">
        <v>19</v>
      </c>
      <c r="J2487" s="8">
        <v>11.0</v>
      </c>
      <c r="K2487" s="8">
        <v>11.0</v>
      </c>
      <c r="L2487" s="5" t="s">
        <v>20</v>
      </c>
    </row>
    <row r="2488">
      <c r="A2488" s="2" t="s">
        <v>275</v>
      </c>
      <c r="B2488" s="2" t="s">
        <v>178</v>
      </c>
      <c r="C2488" s="3" t="str">
        <f t="shared" si="196"/>
        <v>LPB SUMSEL 2022</v>
      </c>
      <c r="D2488" s="3" t="s">
        <v>4517</v>
      </c>
      <c r="E2488" s="3" t="s">
        <v>5008</v>
      </c>
      <c r="F2488" s="3" t="s">
        <v>5009</v>
      </c>
      <c r="G2488" s="3">
        <v>2.0</v>
      </c>
      <c r="H2488" s="3" t="s">
        <v>18</v>
      </c>
      <c r="I2488" s="3" t="s">
        <v>18</v>
      </c>
      <c r="J2488" s="8">
        <v>9.0</v>
      </c>
      <c r="K2488" s="8">
        <v>9.0</v>
      </c>
      <c r="L2488" s="5" t="s">
        <v>25</v>
      </c>
    </row>
    <row r="2489">
      <c r="A2489" s="2" t="s">
        <v>275</v>
      </c>
      <c r="B2489" s="2" t="s">
        <v>178</v>
      </c>
      <c r="C2489" s="3" t="str">
        <f t="shared" si="196"/>
        <v>LPB SUMSEL 2022</v>
      </c>
      <c r="D2489" s="3" t="s">
        <v>4517</v>
      </c>
      <c r="E2489" s="3" t="s">
        <v>5010</v>
      </c>
      <c r="F2489" s="3" t="s">
        <v>5011</v>
      </c>
      <c r="G2489" s="3">
        <v>2.0</v>
      </c>
      <c r="H2489" s="3" t="s">
        <v>18</v>
      </c>
      <c r="I2489" s="3" t="s">
        <v>18</v>
      </c>
      <c r="J2489" s="8">
        <v>10.0</v>
      </c>
      <c r="K2489" s="8">
        <v>10.0</v>
      </c>
      <c r="L2489" s="5" t="s">
        <v>20</v>
      </c>
    </row>
    <row r="2490">
      <c r="A2490" s="2" t="s">
        <v>275</v>
      </c>
      <c r="B2490" s="2" t="s">
        <v>178</v>
      </c>
      <c r="C2490" s="3" t="str">
        <f t="shared" si="196"/>
        <v>LPB SUMSEL 2022</v>
      </c>
      <c r="D2490" s="3" t="s">
        <v>4517</v>
      </c>
      <c r="E2490" s="3" t="s">
        <v>5012</v>
      </c>
      <c r="F2490" s="3" t="s">
        <v>5013</v>
      </c>
      <c r="G2490" s="3">
        <v>2.0</v>
      </c>
      <c r="H2490" s="3" t="s">
        <v>18</v>
      </c>
      <c r="I2490" s="3" t="s">
        <v>18</v>
      </c>
      <c r="J2490" s="8">
        <v>10.0</v>
      </c>
      <c r="K2490" s="8">
        <v>10.0</v>
      </c>
      <c r="L2490" s="5" t="s">
        <v>20</v>
      </c>
    </row>
    <row r="2491">
      <c r="A2491" s="2" t="s">
        <v>275</v>
      </c>
      <c r="B2491" s="2" t="s">
        <v>178</v>
      </c>
      <c r="C2491" s="3" t="str">
        <f t="shared" si="196"/>
        <v>LPB SUMSEL 2022</v>
      </c>
      <c r="D2491" s="3" t="s">
        <v>4517</v>
      </c>
      <c r="E2491" s="3" t="s">
        <v>5014</v>
      </c>
      <c r="F2491" s="3" t="s">
        <v>5015</v>
      </c>
      <c r="G2491" s="3">
        <v>2.0</v>
      </c>
      <c r="H2491" s="3" t="s">
        <v>18</v>
      </c>
      <c r="I2491" s="3" t="s">
        <v>18</v>
      </c>
      <c r="J2491" s="8">
        <v>10.0</v>
      </c>
      <c r="K2491" s="8">
        <v>10.0</v>
      </c>
      <c r="L2491" s="5" t="s">
        <v>20</v>
      </c>
    </row>
    <row r="2492">
      <c r="A2492" s="2" t="s">
        <v>275</v>
      </c>
      <c r="B2492" s="2" t="s">
        <v>178</v>
      </c>
      <c r="C2492" s="3" t="str">
        <f t="shared" si="196"/>
        <v>LPB SUMSEL 2022</v>
      </c>
      <c r="D2492" s="3" t="s">
        <v>4517</v>
      </c>
      <c r="E2492" s="3" t="s">
        <v>5016</v>
      </c>
      <c r="F2492" s="3" t="s">
        <v>5017</v>
      </c>
      <c r="G2492" s="3">
        <v>2.0</v>
      </c>
      <c r="H2492" s="3" t="s">
        <v>19</v>
      </c>
      <c r="I2492" s="3" t="s">
        <v>18</v>
      </c>
      <c r="J2492" s="8">
        <v>8.0</v>
      </c>
      <c r="K2492" s="8">
        <v>8.0</v>
      </c>
      <c r="L2492" s="5" t="s">
        <v>25</v>
      </c>
    </row>
    <row r="2493">
      <c r="A2493" s="2" t="s">
        <v>275</v>
      </c>
      <c r="B2493" s="2" t="s">
        <v>178</v>
      </c>
      <c r="C2493" s="3" t="str">
        <f t="shared" si="196"/>
        <v>LPB SUMSEL 2022</v>
      </c>
      <c r="D2493" s="3" t="s">
        <v>4517</v>
      </c>
      <c r="E2493" s="3" t="s">
        <v>5018</v>
      </c>
      <c r="F2493" s="3" t="s">
        <v>5019</v>
      </c>
      <c r="G2493" s="3">
        <v>1.0</v>
      </c>
      <c r="H2493" s="3" t="s">
        <v>19</v>
      </c>
      <c r="I2493" s="2"/>
      <c r="J2493" s="8">
        <v>11.0</v>
      </c>
      <c r="K2493" s="6"/>
      <c r="L2493" s="5" t="s">
        <v>20</v>
      </c>
    </row>
    <row r="2494">
      <c r="A2494" s="2" t="s">
        <v>275</v>
      </c>
      <c r="B2494" s="2" t="s">
        <v>178</v>
      </c>
      <c r="C2494" s="3" t="str">
        <f t="shared" si="196"/>
        <v>LPB SUMSEL 2022</v>
      </c>
      <c r="D2494" s="3" t="s">
        <v>4517</v>
      </c>
      <c r="E2494" s="3" t="s">
        <v>5020</v>
      </c>
      <c r="F2494" s="3" t="s">
        <v>5021</v>
      </c>
      <c r="G2494" s="3">
        <v>2.0</v>
      </c>
      <c r="H2494" s="3" t="s">
        <v>19</v>
      </c>
      <c r="I2494" s="3" t="s">
        <v>18</v>
      </c>
      <c r="J2494" s="8">
        <v>8.0</v>
      </c>
      <c r="K2494" s="8">
        <v>8.0</v>
      </c>
      <c r="L2494" s="5" t="s">
        <v>25</v>
      </c>
    </row>
    <row r="2495">
      <c r="A2495" s="2" t="s">
        <v>275</v>
      </c>
      <c r="B2495" s="2" t="s">
        <v>178</v>
      </c>
      <c r="C2495" s="3" t="str">
        <f t="shared" si="196"/>
        <v>LPB SUMSEL 2022</v>
      </c>
      <c r="D2495" s="3" t="s">
        <v>4517</v>
      </c>
      <c r="E2495" s="3" t="s">
        <v>5018</v>
      </c>
      <c r="F2495" s="3" t="s">
        <v>5022</v>
      </c>
      <c r="G2495" s="3">
        <v>1.0</v>
      </c>
      <c r="H2495" s="3" t="s">
        <v>19</v>
      </c>
      <c r="I2495" s="2"/>
      <c r="J2495" s="8">
        <v>11.0</v>
      </c>
      <c r="K2495" s="6"/>
      <c r="L2495" s="5" t="s">
        <v>20</v>
      </c>
    </row>
    <row r="2496">
      <c r="A2496" s="2" t="s">
        <v>275</v>
      </c>
      <c r="B2496" s="2" t="s">
        <v>178</v>
      </c>
      <c r="C2496" s="3" t="str">
        <f t="shared" si="196"/>
        <v>LPB SUMSEL 2022</v>
      </c>
      <c r="D2496" s="3" t="s">
        <v>4517</v>
      </c>
      <c r="E2496" s="3" t="s">
        <v>5023</v>
      </c>
      <c r="F2496" s="3" t="s">
        <v>5024</v>
      </c>
      <c r="G2496" s="3">
        <v>2.0</v>
      </c>
      <c r="H2496" s="3" t="s">
        <v>18</v>
      </c>
      <c r="I2496" s="3" t="s">
        <v>18</v>
      </c>
      <c r="J2496" s="8">
        <v>11.0</v>
      </c>
      <c r="K2496" s="8">
        <v>11.0</v>
      </c>
      <c r="L2496" s="5" t="s">
        <v>20</v>
      </c>
    </row>
    <row r="2497">
      <c r="A2497" s="2" t="s">
        <v>275</v>
      </c>
      <c r="B2497" s="2" t="s">
        <v>178</v>
      </c>
      <c r="C2497" s="3" t="str">
        <f t="shared" si="196"/>
        <v>LPB SUMSEL 2022</v>
      </c>
      <c r="D2497" s="3" t="s">
        <v>4517</v>
      </c>
      <c r="E2497" s="3" t="s">
        <v>5025</v>
      </c>
      <c r="F2497" s="3" t="s">
        <v>5026</v>
      </c>
      <c r="G2497" s="3">
        <v>2.0</v>
      </c>
      <c r="H2497" s="3" t="s">
        <v>18</v>
      </c>
      <c r="I2497" s="3" t="s">
        <v>19</v>
      </c>
      <c r="J2497" s="8">
        <v>11.0</v>
      </c>
      <c r="K2497" s="8">
        <v>10.0</v>
      </c>
      <c r="L2497" s="5" t="s">
        <v>20</v>
      </c>
    </row>
    <row r="2498">
      <c r="A2498" s="2" t="s">
        <v>275</v>
      </c>
      <c r="B2498" s="2" t="s">
        <v>265</v>
      </c>
      <c r="C2498" s="3" t="str">
        <f t="shared" ref="C2498:C2502" si="197">UPPER("lpb sumut 2022")</f>
        <v>LPB SUMUT 2022</v>
      </c>
      <c r="D2498" s="3" t="s">
        <v>4517</v>
      </c>
      <c r="E2498" s="3" t="s">
        <v>5027</v>
      </c>
      <c r="F2498" s="3" t="s">
        <v>5028</v>
      </c>
      <c r="G2498" s="3">
        <v>1.0</v>
      </c>
      <c r="H2498" s="3" t="s">
        <v>18</v>
      </c>
      <c r="I2498" s="2"/>
      <c r="J2498" s="8">
        <v>10.0</v>
      </c>
      <c r="K2498" s="6"/>
      <c r="L2498" s="5" t="s">
        <v>20</v>
      </c>
    </row>
    <row r="2499">
      <c r="A2499" s="2" t="s">
        <v>275</v>
      </c>
      <c r="B2499" s="2" t="s">
        <v>265</v>
      </c>
      <c r="C2499" s="3" t="str">
        <f t="shared" si="197"/>
        <v>LPB SUMUT 2022</v>
      </c>
      <c r="D2499" s="3" t="s">
        <v>4517</v>
      </c>
      <c r="E2499" s="3" t="s">
        <v>5029</v>
      </c>
      <c r="F2499" s="3" t="s">
        <v>5030</v>
      </c>
      <c r="G2499" s="3">
        <v>2.0</v>
      </c>
      <c r="H2499" s="3" t="s">
        <v>18</v>
      </c>
      <c r="I2499" s="3" t="s">
        <v>18</v>
      </c>
      <c r="J2499" s="8">
        <v>11.0</v>
      </c>
      <c r="K2499" s="8">
        <v>11.0</v>
      </c>
      <c r="L2499" s="5" t="s">
        <v>20</v>
      </c>
    </row>
    <row r="2500">
      <c r="A2500" s="2" t="s">
        <v>275</v>
      </c>
      <c r="B2500" s="2" t="s">
        <v>265</v>
      </c>
      <c r="C2500" s="3" t="str">
        <f t="shared" si="197"/>
        <v>LPB SUMUT 2022</v>
      </c>
      <c r="D2500" s="3" t="s">
        <v>4517</v>
      </c>
      <c r="E2500" s="3" t="s">
        <v>5031</v>
      </c>
      <c r="F2500" s="3" t="s">
        <v>5032</v>
      </c>
      <c r="G2500" s="3">
        <v>2.0</v>
      </c>
      <c r="H2500" s="3" t="s">
        <v>18</v>
      </c>
      <c r="I2500" s="3" t="s">
        <v>19</v>
      </c>
      <c r="J2500" s="8">
        <v>10.0</v>
      </c>
      <c r="K2500" s="8">
        <v>10.0</v>
      </c>
      <c r="L2500" s="5" t="s">
        <v>20</v>
      </c>
    </row>
    <row r="2501">
      <c r="A2501" s="2" t="s">
        <v>275</v>
      </c>
      <c r="B2501" s="2" t="s">
        <v>265</v>
      </c>
      <c r="C2501" s="3" t="str">
        <f t="shared" si="197"/>
        <v>LPB SUMUT 2022</v>
      </c>
      <c r="D2501" s="3" t="s">
        <v>4517</v>
      </c>
      <c r="E2501" s="3" t="s">
        <v>5033</v>
      </c>
      <c r="F2501" s="3" t="s">
        <v>5034</v>
      </c>
      <c r="G2501" s="3">
        <v>1.0</v>
      </c>
      <c r="H2501" s="3" t="s">
        <v>18</v>
      </c>
      <c r="I2501" s="2"/>
      <c r="J2501" s="8">
        <v>10.0</v>
      </c>
      <c r="K2501" s="6"/>
      <c r="L2501" s="5" t="s">
        <v>20</v>
      </c>
    </row>
    <row r="2502">
      <c r="A2502" s="2" t="s">
        <v>275</v>
      </c>
      <c r="B2502" s="2" t="s">
        <v>265</v>
      </c>
      <c r="C2502" s="3" t="str">
        <f t="shared" si="197"/>
        <v>LPB SUMUT 2022</v>
      </c>
      <c r="D2502" s="3" t="s">
        <v>4517</v>
      </c>
      <c r="E2502" s="3" t="s">
        <v>5035</v>
      </c>
      <c r="F2502" s="3" t="s">
        <v>5036</v>
      </c>
      <c r="G2502" s="3">
        <v>1.0</v>
      </c>
      <c r="H2502" s="3" t="s">
        <v>18</v>
      </c>
      <c r="I2502" s="2"/>
      <c r="J2502" s="8">
        <v>10.0</v>
      </c>
      <c r="K2502" s="6"/>
      <c r="L2502" s="5" t="s">
        <v>20</v>
      </c>
    </row>
    <row r="2503">
      <c r="A2503" s="2" t="s">
        <v>275</v>
      </c>
      <c r="B2503" s="2" t="s">
        <v>380</v>
      </c>
      <c r="C2503" s="3" t="str">
        <f t="shared" ref="C2503:C2529" si="198">UPPER("lpb ysc 2022")</f>
        <v>LPB YSC 2022</v>
      </c>
      <c r="D2503" s="3" t="s">
        <v>4517</v>
      </c>
      <c r="E2503" s="3" t="s">
        <v>5037</v>
      </c>
      <c r="F2503" s="3" t="s">
        <v>5038</v>
      </c>
      <c r="G2503" s="3">
        <v>2.0</v>
      </c>
      <c r="H2503" s="3" t="s">
        <v>18</v>
      </c>
      <c r="I2503" s="3" t="s">
        <v>18</v>
      </c>
      <c r="J2503" s="8">
        <v>8.0</v>
      </c>
      <c r="K2503" s="8">
        <v>8.0</v>
      </c>
      <c r="L2503" s="5" t="s">
        <v>25</v>
      </c>
    </row>
    <row r="2504">
      <c r="A2504" s="2" t="s">
        <v>275</v>
      </c>
      <c r="B2504" s="2" t="s">
        <v>380</v>
      </c>
      <c r="C2504" s="3" t="str">
        <f t="shared" si="198"/>
        <v>LPB YSC 2022</v>
      </c>
      <c r="D2504" s="3" t="s">
        <v>4517</v>
      </c>
      <c r="E2504" s="3" t="s">
        <v>5039</v>
      </c>
      <c r="F2504" s="3" t="s">
        <v>5040</v>
      </c>
      <c r="G2504" s="3">
        <v>2.0</v>
      </c>
      <c r="H2504" s="3" t="s">
        <v>18</v>
      </c>
      <c r="I2504" s="3" t="s">
        <v>18</v>
      </c>
      <c r="J2504" s="8">
        <v>8.0</v>
      </c>
      <c r="K2504" s="8">
        <v>8.0</v>
      </c>
      <c r="L2504" s="5" t="s">
        <v>25</v>
      </c>
    </row>
    <row r="2505">
      <c r="A2505" s="2" t="s">
        <v>275</v>
      </c>
      <c r="B2505" s="2" t="s">
        <v>380</v>
      </c>
      <c r="C2505" s="3" t="str">
        <f t="shared" si="198"/>
        <v>LPB YSC 2022</v>
      </c>
      <c r="D2505" s="3" t="s">
        <v>4517</v>
      </c>
      <c r="E2505" s="3" t="s">
        <v>5041</v>
      </c>
      <c r="F2505" s="3" t="s">
        <v>5042</v>
      </c>
      <c r="G2505" s="3">
        <v>2.0</v>
      </c>
      <c r="H2505" s="3" t="s">
        <v>18</v>
      </c>
      <c r="I2505" s="3" t="s">
        <v>18</v>
      </c>
      <c r="J2505" s="8">
        <v>8.0</v>
      </c>
      <c r="K2505" s="8">
        <v>8.0</v>
      </c>
      <c r="L2505" s="5" t="s">
        <v>25</v>
      </c>
    </row>
    <row r="2506">
      <c r="A2506" s="2" t="s">
        <v>275</v>
      </c>
      <c r="B2506" s="2" t="s">
        <v>380</v>
      </c>
      <c r="C2506" s="3" t="str">
        <f t="shared" si="198"/>
        <v>LPB YSC 2022</v>
      </c>
      <c r="D2506" s="3" t="s">
        <v>4517</v>
      </c>
      <c r="E2506" s="3" t="s">
        <v>5043</v>
      </c>
      <c r="F2506" s="3" t="s">
        <v>5044</v>
      </c>
      <c r="G2506" s="3">
        <v>1.0</v>
      </c>
      <c r="H2506" s="3" t="s">
        <v>19</v>
      </c>
      <c r="I2506" s="2"/>
      <c r="J2506" s="8">
        <v>10.0</v>
      </c>
      <c r="K2506" s="6"/>
      <c r="L2506" s="5" t="s">
        <v>20</v>
      </c>
    </row>
    <row r="2507">
      <c r="A2507" s="2" t="s">
        <v>275</v>
      </c>
      <c r="B2507" s="2" t="s">
        <v>380</v>
      </c>
      <c r="C2507" s="3" t="str">
        <f t="shared" si="198"/>
        <v>LPB YSC 2022</v>
      </c>
      <c r="D2507" s="3" t="s">
        <v>4517</v>
      </c>
      <c r="E2507" s="3" t="s">
        <v>5045</v>
      </c>
      <c r="F2507" s="3" t="s">
        <v>5046</v>
      </c>
      <c r="G2507" s="3">
        <v>2.0</v>
      </c>
      <c r="H2507" s="3" t="s">
        <v>18</v>
      </c>
      <c r="I2507" s="3" t="s">
        <v>18</v>
      </c>
      <c r="J2507" s="8">
        <v>9.0</v>
      </c>
      <c r="K2507" s="8">
        <v>9.0</v>
      </c>
      <c r="L2507" s="5" t="s">
        <v>25</v>
      </c>
    </row>
    <row r="2508">
      <c r="A2508" s="2" t="s">
        <v>275</v>
      </c>
      <c r="B2508" s="2" t="s">
        <v>380</v>
      </c>
      <c r="C2508" s="3" t="str">
        <f t="shared" si="198"/>
        <v>LPB YSC 2022</v>
      </c>
      <c r="D2508" s="3" t="s">
        <v>4517</v>
      </c>
      <c r="E2508" s="3" t="s">
        <v>5047</v>
      </c>
      <c r="F2508" s="3" t="s">
        <v>5048</v>
      </c>
      <c r="G2508" s="3">
        <v>2.0</v>
      </c>
      <c r="H2508" s="3" t="s">
        <v>18</v>
      </c>
      <c r="I2508" s="3" t="s">
        <v>18</v>
      </c>
      <c r="J2508" s="8">
        <v>11.0</v>
      </c>
      <c r="K2508" s="8">
        <v>11.0</v>
      </c>
      <c r="L2508" s="5" t="s">
        <v>20</v>
      </c>
    </row>
    <row r="2509">
      <c r="A2509" s="2" t="s">
        <v>275</v>
      </c>
      <c r="B2509" s="2" t="s">
        <v>380</v>
      </c>
      <c r="C2509" s="3" t="str">
        <f t="shared" si="198"/>
        <v>LPB YSC 2022</v>
      </c>
      <c r="D2509" s="3" t="s">
        <v>4517</v>
      </c>
      <c r="E2509" s="3" t="s">
        <v>5049</v>
      </c>
      <c r="F2509" s="3" t="s">
        <v>5050</v>
      </c>
      <c r="G2509" s="3">
        <v>2.0</v>
      </c>
      <c r="H2509" s="3" t="s">
        <v>18</v>
      </c>
      <c r="I2509" s="3" t="s">
        <v>18</v>
      </c>
      <c r="J2509" s="8">
        <v>9.0</v>
      </c>
      <c r="K2509" s="8">
        <v>9.0</v>
      </c>
      <c r="L2509" s="5" t="s">
        <v>25</v>
      </c>
    </row>
    <row r="2510">
      <c r="A2510" s="2" t="s">
        <v>275</v>
      </c>
      <c r="B2510" s="2" t="s">
        <v>380</v>
      </c>
      <c r="C2510" s="3" t="str">
        <f t="shared" si="198"/>
        <v>LPB YSC 2022</v>
      </c>
      <c r="D2510" s="3" t="s">
        <v>4517</v>
      </c>
      <c r="E2510" s="3" t="s">
        <v>5049</v>
      </c>
      <c r="F2510" s="3" t="s">
        <v>5050</v>
      </c>
      <c r="G2510" s="3">
        <v>2.0</v>
      </c>
      <c r="H2510" s="3" t="s">
        <v>18</v>
      </c>
      <c r="I2510" s="3" t="s">
        <v>18</v>
      </c>
      <c r="J2510" s="8">
        <v>9.0</v>
      </c>
      <c r="K2510" s="8">
        <v>9.0</v>
      </c>
      <c r="L2510" s="5" t="s">
        <v>25</v>
      </c>
    </row>
    <row r="2511">
      <c r="A2511" s="2" t="s">
        <v>275</v>
      </c>
      <c r="B2511" s="2" t="s">
        <v>380</v>
      </c>
      <c r="C2511" s="3" t="str">
        <f t="shared" si="198"/>
        <v>LPB YSC 2022</v>
      </c>
      <c r="D2511" s="3" t="s">
        <v>4517</v>
      </c>
      <c r="E2511" s="3" t="s">
        <v>5051</v>
      </c>
      <c r="F2511" s="3" t="s">
        <v>5052</v>
      </c>
      <c r="G2511" s="3">
        <v>1.0</v>
      </c>
      <c r="H2511" s="3" t="s">
        <v>18</v>
      </c>
      <c r="I2511" s="2"/>
      <c r="J2511" s="8">
        <v>10.0</v>
      </c>
      <c r="K2511" s="6"/>
      <c r="L2511" s="5" t="s">
        <v>20</v>
      </c>
    </row>
    <row r="2512">
      <c r="A2512" s="2" t="s">
        <v>275</v>
      </c>
      <c r="B2512" s="2" t="s">
        <v>380</v>
      </c>
      <c r="C2512" s="3" t="str">
        <f t="shared" si="198"/>
        <v>LPB YSC 2022</v>
      </c>
      <c r="D2512" s="3" t="s">
        <v>4517</v>
      </c>
      <c r="E2512" s="3" t="s">
        <v>5053</v>
      </c>
      <c r="F2512" s="3" t="s">
        <v>5054</v>
      </c>
      <c r="G2512" s="3">
        <v>2.0</v>
      </c>
      <c r="H2512" s="3" t="s">
        <v>18</v>
      </c>
      <c r="I2512" s="3" t="s">
        <v>19</v>
      </c>
      <c r="J2512" s="8">
        <v>11.0</v>
      </c>
      <c r="K2512" s="8">
        <v>9.0</v>
      </c>
      <c r="L2512" s="5" t="s">
        <v>20</v>
      </c>
    </row>
    <row r="2513">
      <c r="A2513" s="2" t="s">
        <v>275</v>
      </c>
      <c r="B2513" s="2" t="s">
        <v>380</v>
      </c>
      <c r="C2513" s="3" t="str">
        <f t="shared" si="198"/>
        <v>LPB YSC 2022</v>
      </c>
      <c r="D2513" s="3" t="s">
        <v>4517</v>
      </c>
      <c r="E2513" s="3" t="s">
        <v>5055</v>
      </c>
      <c r="F2513" s="3" t="s">
        <v>5056</v>
      </c>
      <c r="G2513" s="3">
        <v>2.0</v>
      </c>
      <c r="H2513" s="3" t="s">
        <v>19</v>
      </c>
      <c r="I2513" s="3" t="s">
        <v>19</v>
      </c>
      <c r="J2513" s="8">
        <v>11.0</v>
      </c>
      <c r="K2513" s="8">
        <v>11.0</v>
      </c>
      <c r="L2513" s="5" t="s">
        <v>20</v>
      </c>
    </row>
    <row r="2514">
      <c r="A2514" s="2" t="s">
        <v>275</v>
      </c>
      <c r="B2514" s="2" t="s">
        <v>380</v>
      </c>
      <c r="C2514" s="3" t="str">
        <f t="shared" si="198"/>
        <v>LPB YSC 2022</v>
      </c>
      <c r="D2514" s="3" t="s">
        <v>4517</v>
      </c>
      <c r="E2514" s="3" t="s">
        <v>5057</v>
      </c>
      <c r="F2514" s="3" t="s">
        <v>5058</v>
      </c>
      <c r="G2514" s="3">
        <v>2.0</v>
      </c>
      <c r="H2514" s="3" t="s">
        <v>18</v>
      </c>
      <c r="I2514" s="3" t="s">
        <v>18</v>
      </c>
      <c r="J2514" s="8">
        <v>11.0</v>
      </c>
      <c r="K2514" s="8">
        <v>11.0</v>
      </c>
      <c r="L2514" s="5" t="s">
        <v>20</v>
      </c>
    </row>
    <row r="2515">
      <c r="A2515" s="2" t="s">
        <v>275</v>
      </c>
      <c r="B2515" s="2" t="s">
        <v>380</v>
      </c>
      <c r="C2515" s="3" t="str">
        <f t="shared" si="198"/>
        <v>LPB YSC 2022</v>
      </c>
      <c r="D2515" s="3" t="s">
        <v>4517</v>
      </c>
      <c r="E2515" s="3" t="s">
        <v>5059</v>
      </c>
      <c r="F2515" s="3" t="s">
        <v>5060</v>
      </c>
      <c r="G2515" s="3">
        <v>2.0</v>
      </c>
      <c r="H2515" s="3" t="s">
        <v>19</v>
      </c>
      <c r="I2515" s="3" t="s">
        <v>19</v>
      </c>
      <c r="J2515" s="8">
        <v>11.0</v>
      </c>
      <c r="K2515" s="8">
        <v>11.0</v>
      </c>
      <c r="L2515" s="5" t="s">
        <v>20</v>
      </c>
    </row>
    <row r="2516">
      <c r="A2516" s="2" t="s">
        <v>275</v>
      </c>
      <c r="B2516" s="2" t="s">
        <v>380</v>
      </c>
      <c r="C2516" s="3" t="str">
        <f t="shared" si="198"/>
        <v>LPB YSC 2022</v>
      </c>
      <c r="D2516" s="3" t="s">
        <v>4517</v>
      </c>
      <c r="E2516" s="3" t="s">
        <v>5061</v>
      </c>
      <c r="F2516" s="3" t="s">
        <v>5062</v>
      </c>
      <c r="G2516" s="3">
        <v>2.0</v>
      </c>
      <c r="H2516" s="3" t="s">
        <v>19</v>
      </c>
      <c r="I2516" s="3" t="s">
        <v>19</v>
      </c>
      <c r="J2516" s="8">
        <v>10.0</v>
      </c>
      <c r="K2516" s="8">
        <v>10.0</v>
      </c>
      <c r="L2516" s="5" t="s">
        <v>20</v>
      </c>
    </row>
    <row r="2517">
      <c r="A2517" s="2" t="s">
        <v>275</v>
      </c>
      <c r="B2517" s="2" t="s">
        <v>380</v>
      </c>
      <c r="C2517" s="3" t="str">
        <f t="shared" si="198"/>
        <v>LPB YSC 2022</v>
      </c>
      <c r="D2517" s="3" t="s">
        <v>4517</v>
      </c>
      <c r="E2517" s="3" t="s">
        <v>5063</v>
      </c>
      <c r="F2517" s="3" t="s">
        <v>5064</v>
      </c>
      <c r="G2517" s="3">
        <v>2.0</v>
      </c>
      <c r="H2517" s="3" t="s">
        <v>18</v>
      </c>
      <c r="I2517" s="3" t="s">
        <v>18</v>
      </c>
      <c r="J2517" s="8">
        <v>9.0</v>
      </c>
      <c r="K2517" s="8">
        <v>9.0</v>
      </c>
      <c r="L2517" s="5" t="s">
        <v>25</v>
      </c>
    </row>
    <row r="2518">
      <c r="A2518" s="2" t="s">
        <v>275</v>
      </c>
      <c r="B2518" s="2" t="s">
        <v>380</v>
      </c>
      <c r="C2518" s="3" t="str">
        <f t="shared" si="198"/>
        <v>LPB YSC 2022</v>
      </c>
      <c r="D2518" s="3" t="s">
        <v>4517</v>
      </c>
      <c r="E2518" s="3" t="s">
        <v>5065</v>
      </c>
      <c r="F2518" s="3" t="s">
        <v>5066</v>
      </c>
      <c r="G2518" s="3">
        <v>2.0</v>
      </c>
      <c r="H2518" s="3" t="s">
        <v>18</v>
      </c>
      <c r="I2518" s="3" t="s">
        <v>18</v>
      </c>
      <c r="J2518" s="8">
        <v>10.0</v>
      </c>
      <c r="K2518" s="8">
        <v>10.0</v>
      </c>
      <c r="L2518" s="5" t="s">
        <v>20</v>
      </c>
    </row>
    <row r="2519">
      <c r="A2519" s="2" t="s">
        <v>275</v>
      </c>
      <c r="B2519" s="2" t="s">
        <v>380</v>
      </c>
      <c r="C2519" s="3" t="str">
        <f t="shared" si="198"/>
        <v>LPB YSC 2022</v>
      </c>
      <c r="D2519" s="3" t="s">
        <v>4517</v>
      </c>
      <c r="E2519" s="3" t="s">
        <v>5067</v>
      </c>
      <c r="F2519" s="3" t="s">
        <v>5068</v>
      </c>
      <c r="G2519" s="3">
        <v>1.0</v>
      </c>
      <c r="H2519" s="3" t="s">
        <v>18</v>
      </c>
      <c r="I2519" s="2"/>
      <c r="J2519" s="8">
        <v>9.0</v>
      </c>
      <c r="K2519" s="6"/>
      <c r="L2519" s="5" t="s">
        <v>25</v>
      </c>
    </row>
    <row r="2520">
      <c r="A2520" s="2" t="s">
        <v>275</v>
      </c>
      <c r="B2520" s="2" t="s">
        <v>380</v>
      </c>
      <c r="C2520" s="3" t="str">
        <f t="shared" si="198"/>
        <v>LPB YSC 2022</v>
      </c>
      <c r="D2520" s="3" t="s">
        <v>4517</v>
      </c>
      <c r="E2520" s="3" t="s">
        <v>5069</v>
      </c>
      <c r="F2520" s="3" t="s">
        <v>5070</v>
      </c>
      <c r="G2520" s="3">
        <v>2.0</v>
      </c>
      <c r="H2520" s="3" t="s">
        <v>18</v>
      </c>
      <c r="I2520" s="3" t="s">
        <v>18</v>
      </c>
      <c r="J2520" s="8">
        <v>11.0</v>
      </c>
      <c r="K2520" s="8">
        <v>11.0</v>
      </c>
      <c r="L2520" s="5" t="s">
        <v>20</v>
      </c>
    </row>
    <row r="2521">
      <c r="A2521" s="2" t="s">
        <v>275</v>
      </c>
      <c r="B2521" s="2" t="s">
        <v>380</v>
      </c>
      <c r="C2521" s="3" t="str">
        <f t="shared" si="198"/>
        <v>LPB YSC 2022</v>
      </c>
      <c r="D2521" s="3" t="s">
        <v>4517</v>
      </c>
      <c r="E2521" s="3" t="s">
        <v>5071</v>
      </c>
      <c r="F2521" s="3" t="s">
        <v>5072</v>
      </c>
      <c r="G2521" s="3">
        <v>2.0</v>
      </c>
      <c r="H2521" s="3" t="s">
        <v>19</v>
      </c>
      <c r="I2521" s="3" t="s">
        <v>18</v>
      </c>
      <c r="J2521" s="8">
        <v>10.0</v>
      </c>
      <c r="K2521" s="8">
        <v>10.0</v>
      </c>
      <c r="L2521" s="5" t="s">
        <v>20</v>
      </c>
    </row>
    <row r="2522">
      <c r="A2522" s="2" t="s">
        <v>275</v>
      </c>
      <c r="B2522" s="2" t="s">
        <v>380</v>
      </c>
      <c r="C2522" s="3" t="str">
        <f t="shared" si="198"/>
        <v>LPB YSC 2022</v>
      </c>
      <c r="D2522" s="3" t="s">
        <v>4517</v>
      </c>
      <c r="E2522" s="3" t="s">
        <v>5073</v>
      </c>
      <c r="F2522" s="3" t="s">
        <v>5074</v>
      </c>
      <c r="G2522" s="3">
        <v>2.0</v>
      </c>
      <c r="H2522" s="3" t="s">
        <v>19</v>
      </c>
      <c r="I2522" s="3" t="s">
        <v>19</v>
      </c>
      <c r="J2522" s="8">
        <v>9.0</v>
      </c>
      <c r="K2522" s="8">
        <v>9.0</v>
      </c>
      <c r="L2522" s="5" t="s">
        <v>25</v>
      </c>
    </row>
    <row r="2523">
      <c r="A2523" s="2" t="s">
        <v>275</v>
      </c>
      <c r="B2523" s="2" t="s">
        <v>380</v>
      </c>
      <c r="C2523" s="3" t="str">
        <f t="shared" si="198"/>
        <v>LPB YSC 2022</v>
      </c>
      <c r="D2523" s="3" t="s">
        <v>4517</v>
      </c>
      <c r="E2523" s="3" t="s">
        <v>5075</v>
      </c>
      <c r="F2523" s="3" t="s">
        <v>5076</v>
      </c>
      <c r="G2523" s="3">
        <v>1.0</v>
      </c>
      <c r="H2523" s="3" t="s">
        <v>18</v>
      </c>
      <c r="I2523" s="2"/>
      <c r="J2523" s="8">
        <v>10.0</v>
      </c>
      <c r="K2523" s="6"/>
      <c r="L2523" s="5" t="s">
        <v>20</v>
      </c>
    </row>
    <row r="2524">
      <c r="A2524" s="2" t="s">
        <v>275</v>
      </c>
      <c r="B2524" s="2" t="s">
        <v>380</v>
      </c>
      <c r="C2524" s="3" t="str">
        <f t="shared" si="198"/>
        <v>LPB YSC 2022</v>
      </c>
      <c r="D2524" s="3" t="s">
        <v>4517</v>
      </c>
      <c r="E2524" s="3" t="s">
        <v>5077</v>
      </c>
      <c r="F2524" s="3" t="s">
        <v>5078</v>
      </c>
      <c r="G2524" s="3">
        <v>2.0</v>
      </c>
      <c r="H2524" s="3" t="s">
        <v>19</v>
      </c>
      <c r="I2524" s="3" t="s">
        <v>18</v>
      </c>
      <c r="J2524" s="8">
        <v>11.0</v>
      </c>
      <c r="K2524" s="8">
        <v>11.0</v>
      </c>
      <c r="L2524" s="5" t="s">
        <v>20</v>
      </c>
    </row>
    <row r="2525">
      <c r="A2525" s="2" t="s">
        <v>275</v>
      </c>
      <c r="B2525" s="2" t="s">
        <v>380</v>
      </c>
      <c r="C2525" s="3" t="str">
        <f t="shared" si="198"/>
        <v>LPB YSC 2022</v>
      </c>
      <c r="D2525" s="3" t="s">
        <v>4517</v>
      </c>
      <c r="E2525" s="3" t="s">
        <v>5079</v>
      </c>
      <c r="F2525" s="3" t="s">
        <v>5080</v>
      </c>
      <c r="G2525" s="3">
        <v>2.0</v>
      </c>
      <c r="H2525" s="3" t="s">
        <v>18</v>
      </c>
      <c r="I2525" s="3" t="s">
        <v>19</v>
      </c>
      <c r="J2525" s="8">
        <v>10.0</v>
      </c>
      <c r="K2525" s="8">
        <v>10.0</v>
      </c>
      <c r="L2525" s="5" t="s">
        <v>20</v>
      </c>
    </row>
    <row r="2526">
      <c r="A2526" s="2" t="s">
        <v>275</v>
      </c>
      <c r="B2526" s="2" t="s">
        <v>380</v>
      </c>
      <c r="C2526" s="3" t="str">
        <f t="shared" si="198"/>
        <v>LPB YSC 2022</v>
      </c>
      <c r="D2526" s="3" t="s">
        <v>4517</v>
      </c>
      <c r="E2526" s="3" t="s">
        <v>5081</v>
      </c>
      <c r="F2526" s="3" t="s">
        <v>5082</v>
      </c>
      <c r="G2526" s="3">
        <v>2.0</v>
      </c>
      <c r="H2526" s="3" t="s">
        <v>18</v>
      </c>
      <c r="I2526" s="3" t="s">
        <v>18</v>
      </c>
      <c r="J2526" s="8">
        <v>10.0</v>
      </c>
      <c r="K2526" s="8">
        <v>10.0</v>
      </c>
      <c r="L2526" s="5" t="s">
        <v>20</v>
      </c>
    </row>
    <row r="2527">
      <c r="A2527" s="2" t="s">
        <v>275</v>
      </c>
      <c r="B2527" s="2" t="s">
        <v>380</v>
      </c>
      <c r="C2527" s="3" t="str">
        <f t="shared" si="198"/>
        <v>LPB YSC 2022</v>
      </c>
      <c r="D2527" s="3" t="s">
        <v>4517</v>
      </c>
      <c r="E2527" s="3" t="s">
        <v>5083</v>
      </c>
      <c r="F2527" s="3" t="s">
        <v>5084</v>
      </c>
      <c r="G2527" s="3">
        <v>2.0</v>
      </c>
      <c r="H2527" s="3" t="s">
        <v>19</v>
      </c>
      <c r="I2527" s="3" t="s">
        <v>18</v>
      </c>
      <c r="J2527" s="8">
        <v>8.0</v>
      </c>
      <c r="K2527" s="8">
        <v>8.0</v>
      </c>
      <c r="L2527" s="5" t="s">
        <v>25</v>
      </c>
    </row>
    <row r="2528">
      <c r="A2528" s="2" t="s">
        <v>275</v>
      </c>
      <c r="B2528" s="2" t="s">
        <v>380</v>
      </c>
      <c r="C2528" s="3" t="str">
        <f t="shared" si="198"/>
        <v>LPB YSC 2022</v>
      </c>
      <c r="D2528" s="3" t="s">
        <v>4517</v>
      </c>
      <c r="E2528" s="3" t="s">
        <v>5085</v>
      </c>
      <c r="F2528" s="3" t="s">
        <v>5086</v>
      </c>
      <c r="G2528" s="3">
        <v>2.0</v>
      </c>
      <c r="H2528" s="3" t="s">
        <v>19</v>
      </c>
      <c r="I2528" s="3" t="s">
        <v>18</v>
      </c>
      <c r="J2528" s="8">
        <v>11.0</v>
      </c>
      <c r="K2528" s="8">
        <v>11.0</v>
      </c>
      <c r="L2528" s="5" t="s">
        <v>20</v>
      </c>
    </row>
    <row r="2529">
      <c r="A2529" s="2" t="s">
        <v>275</v>
      </c>
      <c r="B2529" s="2" t="s">
        <v>380</v>
      </c>
      <c r="C2529" s="3" t="str">
        <f t="shared" si="198"/>
        <v>LPB YSC 2022</v>
      </c>
      <c r="D2529" s="3" t="s">
        <v>4517</v>
      </c>
      <c r="E2529" s="3" t="s">
        <v>5087</v>
      </c>
      <c r="F2529" s="3" t="s">
        <v>5088</v>
      </c>
      <c r="G2529" s="3">
        <v>1.0</v>
      </c>
      <c r="H2529" s="3" t="s">
        <v>18</v>
      </c>
      <c r="I2529" s="2"/>
      <c r="J2529" s="8">
        <v>10.0</v>
      </c>
      <c r="K2529" s="2"/>
      <c r="L2529" s="5" t="s">
        <v>20</v>
      </c>
    </row>
    <row r="2530">
      <c r="A2530" s="2" t="s">
        <v>404</v>
      </c>
      <c r="B2530" s="2" t="s">
        <v>13</v>
      </c>
      <c r="C2530" s="3" t="str">
        <f t="shared" ref="C2530:C2533" si="199">UPPER("lpb aceh 2023")</f>
        <v>LPB ACEH 2023</v>
      </c>
      <c r="D2530" s="3" t="s">
        <v>4517</v>
      </c>
      <c r="E2530" s="3" t="s">
        <v>5089</v>
      </c>
      <c r="F2530" s="3" t="s">
        <v>5090</v>
      </c>
      <c r="G2530" s="3">
        <v>2.0</v>
      </c>
      <c r="H2530" s="3" t="s">
        <v>18</v>
      </c>
      <c r="I2530" s="3" t="s">
        <v>18</v>
      </c>
      <c r="J2530" s="8">
        <v>10.0</v>
      </c>
      <c r="K2530" s="8">
        <v>10.0</v>
      </c>
      <c r="L2530" s="5" t="s">
        <v>20</v>
      </c>
    </row>
    <row r="2531">
      <c r="A2531" s="2" t="s">
        <v>404</v>
      </c>
      <c r="B2531" s="2" t="s">
        <v>13</v>
      </c>
      <c r="C2531" s="3" t="str">
        <f t="shared" si="199"/>
        <v>LPB ACEH 2023</v>
      </c>
      <c r="D2531" s="3" t="s">
        <v>4517</v>
      </c>
      <c r="E2531" s="3" t="s">
        <v>5091</v>
      </c>
      <c r="F2531" s="3" t="s">
        <v>5092</v>
      </c>
      <c r="G2531" s="3">
        <v>2.0</v>
      </c>
      <c r="H2531" s="3" t="s">
        <v>18</v>
      </c>
      <c r="I2531" s="3" t="s">
        <v>18</v>
      </c>
      <c r="J2531" s="8">
        <v>11.0</v>
      </c>
      <c r="K2531" s="3">
        <v>12.0</v>
      </c>
      <c r="L2531" s="5" t="s">
        <v>20</v>
      </c>
    </row>
    <row r="2532">
      <c r="A2532" s="2" t="s">
        <v>404</v>
      </c>
      <c r="B2532" s="2" t="s">
        <v>13</v>
      </c>
      <c r="C2532" s="3" t="str">
        <f t="shared" si="199"/>
        <v>LPB ACEH 2023</v>
      </c>
      <c r="D2532" s="3" t="s">
        <v>4517</v>
      </c>
      <c r="E2532" s="3" t="s">
        <v>5093</v>
      </c>
      <c r="F2532" s="3" t="s">
        <v>5094</v>
      </c>
      <c r="G2532" s="3">
        <v>2.0</v>
      </c>
      <c r="H2532" s="3" t="s">
        <v>18</v>
      </c>
      <c r="I2532" s="3" t="s">
        <v>18</v>
      </c>
      <c r="J2532" s="8">
        <v>10.0</v>
      </c>
      <c r="K2532" s="3">
        <v>11.0</v>
      </c>
      <c r="L2532" s="5" t="s">
        <v>20</v>
      </c>
    </row>
    <row r="2533">
      <c r="A2533" s="2" t="s">
        <v>404</v>
      </c>
      <c r="B2533" s="2" t="s">
        <v>13</v>
      </c>
      <c r="C2533" s="3" t="str">
        <f t="shared" si="199"/>
        <v>LPB ACEH 2023</v>
      </c>
      <c r="D2533" s="3" t="s">
        <v>4517</v>
      </c>
      <c r="E2533" s="3" t="s">
        <v>5095</v>
      </c>
      <c r="F2533" s="3" t="s">
        <v>5096</v>
      </c>
      <c r="G2533" s="3">
        <v>2.0</v>
      </c>
      <c r="H2533" s="3" t="s">
        <v>18</v>
      </c>
      <c r="I2533" s="3" t="s">
        <v>18</v>
      </c>
      <c r="J2533" s="8">
        <v>9.0</v>
      </c>
      <c r="K2533" s="3">
        <v>10.0</v>
      </c>
      <c r="L2533" s="5" t="s">
        <v>25</v>
      </c>
    </row>
    <row r="2534">
      <c r="A2534" s="2" t="s">
        <v>404</v>
      </c>
      <c r="B2534" s="9" t="s">
        <v>413</v>
      </c>
      <c r="C2534" s="3" t="str">
        <f t="shared" ref="C2534:C2554" si="200">UPPER("lpb jawa tengah 2023")</f>
        <v>LPB JAWA TENGAH 2023</v>
      </c>
      <c r="D2534" s="3" t="s">
        <v>4517</v>
      </c>
      <c r="E2534" s="3" t="s">
        <v>5097</v>
      </c>
      <c r="F2534" s="3" t="s">
        <v>5098</v>
      </c>
      <c r="G2534" s="3">
        <v>1.0</v>
      </c>
      <c r="H2534" s="3" t="s">
        <v>18</v>
      </c>
      <c r="I2534" s="2"/>
      <c r="J2534" s="8">
        <v>10.0</v>
      </c>
      <c r="K2534" s="2"/>
      <c r="L2534" s="5" t="s">
        <v>20</v>
      </c>
    </row>
    <row r="2535">
      <c r="A2535" s="2" t="s">
        <v>404</v>
      </c>
      <c r="B2535" s="9" t="s">
        <v>413</v>
      </c>
      <c r="C2535" s="3" t="str">
        <f t="shared" si="200"/>
        <v>LPB JAWA TENGAH 2023</v>
      </c>
      <c r="D2535" s="3" t="s">
        <v>4517</v>
      </c>
      <c r="E2535" s="3" t="s">
        <v>5099</v>
      </c>
      <c r="F2535" s="3" t="s">
        <v>5100</v>
      </c>
      <c r="G2535" s="3">
        <v>1.0</v>
      </c>
      <c r="H2535" s="3" t="s">
        <v>18</v>
      </c>
      <c r="I2535" s="2"/>
      <c r="J2535" s="8">
        <v>10.0</v>
      </c>
      <c r="K2535" s="2"/>
      <c r="L2535" s="5" t="s">
        <v>20</v>
      </c>
    </row>
    <row r="2536">
      <c r="A2536" s="2" t="s">
        <v>404</v>
      </c>
      <c r="B2536" s="9" t="s">
        <v>413</v>
      </c>
      <c r="C2536" s="3" t="str">
        <f t="shared" si="200"/>
        <v>LPB JAWA TENGAH 2023</v>
      </c>
      <c r="D2536" s="3" t="s">
        <v>4517</v>
      </c>
      <c r="E2536" s="3" t="s">
        <v>5101</v>
      </c>
      <c r="F2536" s="3" t="s">
        <v>5102</v>
      </c>
      <c r="G2536" s="3">
        <v>2.0</v>
      </c>
      <c r="H2536" s="3" t="s">
        <v>18</v>
      </c>
      <c r="I2536" s="3" t="s">
        <v>18</v>
      </c>
      <c r="J2536" s="8">
        <v>10.0</v>
      </c>
      <c r="K2536" s="3">
        <v>11.0</v>
      </c>
      <c r="L2536" s="5" t="s">
        <v>20</v>
      </c>
    </row>
    <row r="2537">
      <c r="A2537" s="2" t="s">
        <v>404</v>
      </c>
      <c r="B2537" s="9" t="s">
        <v>413</v>
      </c>
      <c r="C2537" s="3" t="str">
        <f t="shared" si="200"/>
        <v>LPB JAWA TENGAH 2023</v>
      </c>
      <c r="D2537" s="3" t="s">
        <v>4517</v>
      </c>
      <c r="E2537" s="3" t="s">
        <v>5103</v>
      </c>
      <c r="F2537" s="3" t="s">
        <v>5104</v>
      </c>
      <c r="G2537" s="3">
        <v>2.0</v>
      </c>
      <c r="H2537" s="3" t="s">
        <v>18</v>
      </c>
      <c r="I2537" s="3" t="s">
        <v>18</v>
      </c>
      <c r="J2537" s="8">
        <v>9.0</v>
      </c>
      <c r="K2537" s="3">
        <v>10.0</v>
      </c>
      <c r="L2537" s="5" t="s">
        <v>25</v>
      </c>
    </row>
    <row r="2538">
      <c r="A2538" s="2" t="s">
        <v>404</v>
      </c>
      <c r="B2538" s="9" t="s">
        <v>413</v>
      </c>
      <c r="C2538" s="3" t="str">
        <f t="shared" si="200"/>
        <v>LPB JAWA TENGAH 2023</v>
      </c>
      <c r="D2538" s="3" t="s">
        <v>4517</v>
      </c>
      <c r="E2538" s="3" t="s">
        <v>5105</v>
      </c>
      <c r="F2538" s="3" t="s">
        <v>5106</v>
      </c>
      <c r="G2538" s="3">
        <v>2.0</v>
      </c>
      <c r="H2538" s="3" t="s">
        <v>18</v>
      </c>
      <c r="I2538" s="3" t="s">
        <v>18</v>
      </c>
      <c r="J2538" s="8">
        <v>10.0</v>
      </c>
      <c r="K2538" s="3">
        <v>11.0</v>
      </c>
      <c r="L2538" s="5" t="s">
        <v>20</v>
      </c>
    </row>
    <row r="2539">
      <c r="A2539" s="2" t="s">
        <v>404</v>
      </c>
      <c r="B2539" s="9" t="s">
        <v>413</v>
      </c>
      <c r="C2539" s="3" t="str">
        <f t="shared" si="200"/>
        <v>LPB JAWA TENGAH 2023</v>
      </c>
      <c r="D2539" s="3" t="s">
        <v>4517</v>
      </c>
      <c r="E2539" s="3" t="s">
        <v>5107</v>
      </c>
      <c r="F2539" s="3" t="s">
        <v>5108</v>
      </c>
      <c r="G2539" s="3">
        <v>2.0</v>
      </c>
      <c r="H2539" s="3" t="s">
        <v>19</v>
      </c>
      <c r="I2539" s="3" t="s">
        <v>18</v>
      </c>
      <c r="J2539" s="8">
        <v>10.0</v>
      </c>
      <c r="K2539" s="3">
        <v>12.0</v>
      </c>
      <c r="L2539" s="5" t="s">
        <v>20</v>
      </c>
    </row>
    <row r="2540">
      <c r="A2540" s="2" t="s">
        <v>404</v>
      </c>
      <c r="B2540" s="9" t="s">
        <v>413</v>
      </c>
      <c r="C2540" s="3" t="str">
        <f t="shared" si="200"/>
        <v>LPB JAWA TENGAH 2023</v>
      </c>
      <c r="D2540" s="3" t="s">
        <v>4517</v>
      </c>
      <c r="E2540" s="3" t="s">
        <v>5109</v>
      </c>
      <c r="F2540" s="3" t="s">
        <v>5110</v>
      </c>
      <c r="G2540" s="3">
        <v>2.0</v>
      </c>
      <c r="H2540" s="3" t="s">
        <v>19</v>
      </c>
      <c r="I2540" s="3" t="s">
        <v>18</v>
      </c>
      <c r="J2540" s="8">
        <v>9.0</v>
      </c>
      <c r="K2540" s="3">
        <v>10.0</v>
      </c>
      <c r="L2540" s="5" t="s">
        <v>25</v>
      </c>
    </row>
    <row r="2541">
      <c r="A2541" s="2" t="s">
        <v>404</v>
      </c>
      <c r="B2541" s="9" t="s">
        <v>413</v>
      </c>
      <c r="C2541" s="3" t="str">
        <f t="shared" si="200"/>
        <v>LPB JAWA TENGAH 2023</v>
      </c>
      <c r="D2541" s="3" t="s">
        <v>4517</v>
      </c>
      <c r="E2541" s="3" t="s">
        <v>5111</v>
      </c>
      <c r="F2541" s="3" t="s">
        <v>5112</v>
      </c>
      <c r="G2541" s="3">
        <v>2.0</v>
      </c>
      <c r="H2541" s="3" t="s">
        <v>18</v>
      </c>
      <c r="I2541" s="3" t="s">
        <v>18</v>
      </c>
      <c r="J2541" s="8">
        <v>11.0</v>
      </c>
      <c r="K2541" s="3">
        <v>12.0</v>
      </c>
      <c r="L2541" s="5" t="s">
        <v>20</v>
      </c>
    </row>
    <row r="2542">
      <c r="A2542" s="2" t="s">
        <v>404</v>
      </c>
      <c r="B2542" s="9" t="s">
        <v>413</v>
      </c>
      <c r="C2542" s="3" t="str">
        <f t="shared" si="200"/>
        <v>LPB JAWA TENGAH 2023</v>
      </c>
      <c r="D2542" s="3" t="s">
        <v>4517</v>
      </c>
      <c r="E2542" s="3" t="s">
        <v>5113</v>
      </c>
      <c r="F2542" s="3" t="s">
        <v>5114</v>
      </c>
      <c r="G2542" s="3">
        <v>1.0</v>
      </c>
      <c r="H2542" s="3" t="s">
        <v>18</v>
      </c>
      <c r="I2542" s="2"/>
      <c r="J2542" s="8">
        <v>8.0</v>
      </c>
      <c r="K2542" s="2"/>
      <c r="L2542" s="5" t="s">
        <v>25</v>
      </c>
    </row>
    <row r="2543">
      <c r="A2543" s="2" t="s">
        <v>404</v>
      </c>
      <c r="B2543" s="9" t="s">
        <v>413</v>
      </c>
      <c r="C2543" s="3" t="str">
        <f t="shared" si="200"/>
        <v>LPB JAWA TENGAH 2023</v>
      </c>
      <c r="D2543" s="3" t="s">
        <v>4517</v>
      </c>
      <c r="E2543" s="3" t="s">
        <v>5115</v>
      </c>
      <c r="F2543" s="3" t="s">
        <v>5116</v>
      </c>
      <c r="G2543" s="3">
        <v>1.0</v>
      </c>
      <c r="H2543" s="3" t="s">
        <v>18</v>
      </c>
      <c r="I2543" s="2"/>
      <c r="J2543" s="8">
        <v>8.0</v>
      </c>
      <c r="K2543" s="2"/>
      <c r="L2543" s="5" t="s">
        <v>25</v>
      </c>
    </row>
    <row r="2544">
      <c r="A2544" s="2" t="s">
        <v>404</v>
      </c>
      <c r="B2544" s="9" t="s">
        <v>413</v>
      </c>
      <c r="C2544" s="3" t="str">
        <f t="shared" si="200"/>
        <v>LPB JAWA TENGAH 2023</v>
      </c>
      <c r="D2544" s="3" t="s">
        <v>4517</v>
      </c>
      <c r="E2544" s="3" t="s">
        <v>5117</v>
      </c>
      <c r="F2544" s="3" t="s">
        <v>5118</v>
      </c>
      <c r="G2544" s="3">
        <v>2.0</v>
      </c>
      <c r="H2544" s="3" t="s">
        <v>18</v>
      </c>
      <c r="I2544" s="3" t="s">
        <v>18</v>
      </c>
      <c r="J2544" s="8">
        <v>10.0</v>
      </c>
      <c r="K2544" s="3">
        <v>11.0</v>
      </c>
      <c r="L2544" s="5" t="s">
        <v>20</v>
      </c>
    </row>
    <row r="2545">
      <c r="A2545" s="2" t="s">
        <v>404</v>
      </c>
      <c r="B2545" s="9" t="s">
        <v>413</v>
      </c>
      <c r="C2545" s="3" t="str">
        <f t="shared" si="200"/>
        <v>LPB JAWA TENGAH 2023</v>
      </c>
      <c r="D2545" s="3" t="s">
        <v>4517</v>
      </c>
      <c r="E2545" s="3" t="s">
        <v>5119</v>
      </c>
      <c r="F2545" s="3" t="s">
        <v>5120</v>
      </c>
      <c r="G2545" s="3">
        <v>2.0</v>
      </c>
      <c r="H2545" s="3" t="s">
        <v>18</v>
      </c>
      <c r="I2545" s="3" t="s">
        <v>18</v>
      </c>
      <c r="J2545" s="8">
        <v>10.0</v>
      </c>
      <c r="K2545" s="3">
        <v>11.0</v>
      </c>
      <c r="L2545" s="5" t="s">
        <v>20</v>
      </c>
    </row>
    <row r="2546">
      <c r="A2546" s="2" t="s">
        <v>404</v>
      </c>
      <c r="B2546" s="9" t="s">
        <v>413</v>
      </c>
      <c r="C2546" s="3" t="str">
        <f t="shared" si="200"/>
        <v>LPB JAWA TENGAH 2023</v>
      </c>
      <c r="D2546" s="3" t="s">
        <v>4517</v>
      </c>
      <c r="E2546" s="3" t="s">
        <v>5121</v>
      </c>
      <c r="F2546" s="3" t="s">
        <v>5122</v>
      </c>
      <c r="G2546" s="3">
        <v>2.0</v>
      </c>
      <c r="H2546" s="3" t="s">
        <v>19</v>
      </c>
      <c r="I2546" s="3" t="s">
        <v>18</v>
      </c>
      <c r="J2546" s="8">
        <v>11.0</v>
      </c>
      <c r="K2546" s="3">
        <v>12.0</v>
      </c>
      <c r="L2546" s="5" t="s">
        <v>20</v>
      </c>
    </row>
    <row r="2547">
      <c r="A2547" s="2" t="s">
        <v>404</v>
      </c>
      <c r="B2547" s="9" t="s">
        <v>413</v>
      </c>
      <c r="C2547" s="3" t="str">
        <f t="shared" si="200"/>
        <v>LPB JAWA TENGAH 2023</v>
      </c>
      <c r="D2547" s="3" t="s">
        <v>4517</v>
      </c>
      <c r="E2547" s="3" t="s">
        <v>5123</v>
      </c>
      <c r="F2547" s="3" t="s">
        <v>5124</v>
      </c>
      <c r="G2547" s="3">
        <v>2.0</v>
      </c>
      <c r="H2547" s="3" t="s">
        <v>18</v>
      </c>
      <c r="I2547" s="3" t="s">
        <v>18</v>
      </c>
      <c r="J2547" s="8">
        <v>11.0</v>
      </c>
      <c r="K2547" s="3">
        <v>12.0</v>
      </c>
      <c r="L2547" s="5" t="s">
        <v>20</v>
      </c>
    </row>
    <row r="2548">
      <c r="A2548" s="2" t="s">
        <v>404</v>
      </c>
      <c r="B2548" s="9" t="s">
        <v>413</v>
      </c>
      <c r="C2548" s="3" t="str">
        <f t="shared" si="200"/>
        <v>LPB JAWA TENGAH 2023</v>
      </c>
      <c r="D2548" s="3" t="s">
        <v>4517</v>
      </c>
      <c r="E2548" s="3" t="s">
        <v>5125</v>
      </c>
      <c r="F2548" s="3" t="s">
        <v>5126</v>
      </c>
      <c r="G2548" s="3">
        <v>2.0</v>
      </c>
      <c r="H2548" s="3" t="s">
        <v>18</v>
      </c>
      <c r="I2548" s="3" t="s">
        <v>19</v>
      </c>
      <c r="J2548" s="8">
        <v>9.0</v>
      </c>
      <c r="K2548" s="3">
        <v>10.0</v>
      </c>
      <c r="L2548" s="5" t="s">
        <v>25</v>
      </c>
    </row>
    <row r="2549">
      <c r="A2549" s="2" t="s">
        <v>404</v>
      </c>
      <c r="B2549" s="9" t="s">
        <v>413</v>
      </c>
      <c r="C2549" s="3" t="str">
        <f t="shared" si="200"/>
        <v>LPB JAWA TENGAH 2023</v>
      </c>
      <c r="D2549" s="3" t="s">
        <v>4517</v>
      </c>
      <c r="E2549" s="3" t="s">
        <v>5127</v>
      </c>
      <c r="F2549" s="3" t="s">
        <v>5128</v>
      </c>
      <c r="G2549" s="3">
        <v>1.0</v>
      </c>
      <c r="H2549" s="3" t="s">
        <v>18</v>
      </c>
      <c r="I2549" s="2"/>
      <c r="J2549" s="8">
        <v>7.0</v>
      </c>
      <c r="K2549" s="2"/>
      <c r="L2549" s="5" t="s">
        <v>25</v>
      </c>
    </row>
    <row r="2550">
      <c r="A2550" s="2" t="s">
        <v>404</v>
      </c>
      <c r="B2550" s="9" t="s">
        <v>413</v>
      </c>
      <c r="C2550" s="3" t="str">
        <f t="shared" si="200"/>
        <v>LPB JAWA TENGAH 2023</v>
      </c>
      <c r="D2550" s="3" t="s">
        <v>4517</v>
      </c>
      <c r="E2550" s="3" t="s">
        <v>5129</v>
      </c>
      <c r="F2550" s="3" t="s">
        <v>5130</v>
      </c>
      <c r="G2550" s="3">
        <v>2.0</v>
      </c>
      <c r="H2550" s="3" t="s">
        <v>18</v>
      </c>
      <c r="I2550" s="3" t="s">
        <v>18</v>
      </c>
      <c r="J2550" s="8">
        <v>10.0</v>
      </c>
      <c r="K2550" s="3">
        <v>11.0</v>
      </c>
      <c r="L2550" s="5" t="s">
        <v>20</v>
      </c>
    </row>
    <row r="2551">
      <c r="A2551" s="2" t="s">
        <v>404</v>
      </c>
      <c r="B2551" s="9" t="s">
        <v>413</v>
      </c>
      <c r="C2551" s="3" t="str">
        <f t="shared" si="200"/>
        <v>LPB JAWA TENGAH 2023</v>
      </c>
      <c r="D2551" s="3" t="s">
        <v>4517</v>
      </c>
      <c r="E2551" s="3" t="s">
        <v>5131</v>
      </c>
      <c r="F2551" s="3" t="s">
        <v>5132</v>
      </c>
      <c r="G2551" s="3">
        <v>2.0</v>
      </c>
      <c r="H2551" s="3" t="s">
        <v>18</v>
      </c>
      <c r="I2551" s="3" t="s">
        <v>18</v>
      </c>
      <c r="J2551" s="8">
        <v>10.0</v>
      </c>
      <c r="K2551" s="3">
        <v>11.0</v>
      </c>
      <c r="L2551" s="5" t="s">
        <v>20</v>
      </c>
    </row>
    <row r="2552">
      <c r="A2552" s="2" t="s">
        <v>404</v>
      </c>
      <c r="B2552" s="9" t="s">
        <v>413</v>
      </c>
      <c r="C2552" s="3" t="str">
        <f t="shared" si="200"/>
        <v>LPB JAWA TENGAH 2023</v>
      </c>
      <c r="D2552" s="3" t="s">
        <v>4517</v>
      </c>
      <c r="E2552" s="3" t="s">
        <v>5133</v>
      </c>
      <c r="F2552" s="3" t="s">
        <v>5134</v>
      </c>
      <c r="G2552" s="3">
        <v>2.0</v>
      </c>
      <c r="H2552" s="3" t="s">
        <v>18</v>
      </c>
      <c r="I2552" s="3" t="s">
        <v>18</v>
      </c>
      <c r="J2552" s="8">
        <v>11.0</v>
      </c>
      <c r="K2552" s="3">
        <v>12.0</v>
      </c>
      <c r="L2552" s="5" t="s">
        <v>20</v>
      </c>
    </row>
    <row r="2553">
      <c r="A2553" s="2" t="s">
        <v>404</v>
      </c>
      <c r="B2553" s="9" t="s">
        <v>413</v>
      </c>
      <c r="C2553" s="3" t="str">
        <f t="shared" si="200"/>
        <v>LPB JAWA TENGAH 2023</v>
      </c>
      <c r="D2553" s="3" t="s">
        <v>4517</v>
      </c>
      <c r="E2553" s="3" t="s">
        <v>5135</v>
      </c>
      <c r="F2553" s="3" t="s">
        <v>5136</v>
      </c>
      <c r="G2553" s="3">
        <v>2.0</v>
      </c>
      <c r="H2553" s="3" t="s">
        <v>18</v>
      </c>
      <c r="I2553" s="3" t="s">
        <v>18</v>
      </c>
      <c r="J2553" s="8">
        <v>10.0</v>
      </c>
      <c r="K2553" s="3">
        <v>11.0</v>
      </c>
      <c r="L2553" s="5" t="s">
        <v>20</v>
      </c>
    </row>
    <row r="2554">
      <c r="A2554" s="2" t="s">
        <v>404</v>
      </c>
      <c r="B2554" s="9" t="s">
        <v>413</v>
      </c>
      <c r="C2554" s="3" t="str">
        <f t="shared" si="200"/>
        <v>LPB JAWA TENGAH 2023</v>
      </c>
      <c r="D2554" s="3" t="s">
        <v>4517</v>
      </c>
      <c r="E2554" s="3" t="s">
        <v>5137</v>
      </c>
      <c r="F2554" s="3" t="s">
        <v>5138</v>
      </c>
      <c r="G2554" s="3">
        <v>2.0</v>
      </c>
      <c r="H2554" s="3" t="s">
        <v>19</v>
      </c>
      <c r="I2554" s="3" t="s">
        <v>19</v>
      </c>
      <c r="J2554" s="8">
        <v>11.0</v>
      </c>
      <c r="K2554" s="3">
        <v>12.0</v>
      </c>
      <c r="L2554" s="5" t="s">
        <v>20</v>
      </c>
    </row>
    <row r="2555">
      <c r="A2555" s="2" t="s">
        <v>404</v>
      </c>
      <c r="B2555" s="2" t="s">
        <v>178</v>
      </c>
      <c r="C2555" s="3" t="str">
        <f t="shared" ref="C2555:C2569" si="201">UPPER("lpb sumsel 2023")</f>
        <v>LPB SUMSEL 2023</v>
      </c>
      <c r="D2555" s="3" t="s">
        <v>4517</v>
      </c>
      <c r="E2555" s="3" t="s">
        <v>5139</v>
      </c>
      <c r="F2555" s="3" t="s">
        <v>5140</v>
      </c>
      <c r="G2555" s="3">
        <v>2.0</v>
      </c>
      <c r="H2555" s="3" t="s">
        <v>18</v>
      </c>
      <c r="I2555" s="3" t="s">
        <v>18</v>
      </c>
      <c r="J2555" s="8">
        <v>11.0</v>
      </c>
      <c r="K2555" s="3">
        <v>12.0</v>
      </c>
      <c r="L2555" s="5" t="s">
        <v>20</v>
      </c>
    </row>
    <row r="2556">
      <c r="A2556" s="2" t="s">
        <v>404</v>
      </c>
      <c r="B2556" s="2" t="s">
        <v>178</v>
      </c>
      <c r="C2556" s="3" t="str">
        <f t="shared" si="201"/>
        <v>LPB SUMSEL 2023</v>
      </c>
      <c r="D2556" s="3" t="s">
        <v>4517</v>
      </c>
      <c r="E2556" s="3" t="s">
        <v>5141</v>
      </c>
      <c r="F2556" s="3" t="s">
        <v>5142</v>
      </c>
      <c r="G2556" s="3">
        <v>2.0</v>
      </c>
      <c r="H2556" s="3" t="s">
        <v>18</v>
      </c>
      <c r="I2556" s="3" t="s">
        <v>18</v>
      </c>
      <c r="J2556" s="8">
        <v>11.0</v>
      </c>
      <c r="K2556" s="3">
        <v>12.0</v>
      </c>
      <c r="L2556" s="5" t="s">
        <v>20</v>
      </c>
    </row>
    <row r="2557">
      <c r="A2557" s="2" t="s">
        <v>404</v>
      </c>
      <c r="B2557" s="2" t="s">
        <v>178</v>
      </c>
      <c r="C2557" s="3" t="str">
        <f t="shared" si="201"/>
        <v>LPB SUMSEL 2023</v>
      </c>
      <c r="D2557" s="3" t="s">
        <v>4517</v>
      </c>
      <c r="E2557" s="3" t="s">
        <v>5143</v>
      </c>
      <c r="F2557" s="3" t="s">
        <v>5144</v>
      </c>
      <c r="G2557" s="3">
        <v>2.0</v>
      </c>
      <c r="H2557" s="3" t="s">
        <v>19</v>
      </c>
      <c r="I2557" s="3" t="s">
        <v>19</v>
      </c>
      <c r="J2557" s="8">
        <v>11.0</v>
      </c>
      <c r="K2557" s="3">
        <v>10.0</v>
      </c>
      <c r="L2557" s="5" t="s">
        <v>20</v>
      </c>
    </row>
    <row r="2558">
      <c r="A2558" s="2" t="s">
        <v>404</v>
      </c>
      <c r="B2558" s="2" t="s">
        <v>178</v>
      </c>
      <c r="C2558" s="3" t="str">
        <f t="shared" si="201"/>
        <v>LPB SUMSEL 2023</v>
      </c>
      <c r="D2558" s="3" t="s">
        <v>4517</v>
      </c>
      <c r="E2558" s="3" t="s">
        <v>5145</v>
      </c>
      <c r="F2558" s="3" t="s">
        <v>5146</v>
      </c>
      <c r="G2558" s="3">
        <v>1.0</v>
      </c>
      <c r="H2558" s="3" t="s">
        <v>19</v>
      </c>
      <c r="I2558" s="2"/>
      <c r="J2558" s="8">
        <v>10.0</v>
      </c>
      <c r="K2558" s="2"/>
      <c r="L2558" s="5" t="s">
        <v>20</v>
      </c>
    </row>
    <row r="2559">
      <c r="A2559" s="2" t="s">
        <v>404</v>
      </c>
      <c r="B2559" s="2" t="s">
        <v>178</v>
      </c>
      <c r="C2559" s="3" t="str">
        <f t="shared" si="201"/>
        <v>LPB SUMSEL 2023</v>
      </c>
      <c r="D2559" s="3" t="s">
        <v>4517</v>
      </c>
      <c r="E2559" s="3" t="s">
        <v>5147</v>
      </c>
      <c r="F2559" s="3" t="s">
        <v>5148</v>
      </c>
      <c r="G2559" s="3">
        <v>2.0</v>
      </c>
      <c r="H2559" s="3" t="s">
        <v>18</v>
      </c>
      <c r="I2559" s="3" t="s">
        <v>18</v>
      </c>
      <c r="J2559" s="8">
        <v>11.0</v>
      </c>
      <c r="K2559" s="3">
        <v>10.0</v>
      </c>
      <c r="L2559" s="5" t="s">
        <v>20</v>
      </c>
    </row>
    <row r="2560">
      <c r="A2560" s="2" t="s">
        <v>404</v>
      </c>
      <c r="B2560" s="2" t="s">
        <v>178</v>
      </c>
      <c r="C2560" s="3" t="str">
        <f t="shared" si="201"/>
        <v>LPB SUMSEL 2023</v>
      </c>
      <c r="D2560" s="3" t="s">
        <v>4517</v>
      </c>
      <c r="E2560" s="3" t="s">
        <v>5149</v>
      </c>
      <c r="F2560" s="3" t="s">
        <v>5150</v>
      </c>
      <c r="G2560" s="3">
        <v>2.0</v>
      </c>
      <c r="H2560" s="3" t="s">
        <v>18</v>
      </c>
      <c r="I2560" s="3" t="s">
        <v>18</v>
      </c>
      <c r="J2560" s="8">
        <v>11.0</v>
      </c>
      <c r="K2560" s="3">
        <v>12.0</v>
      </c>
      <c r="L2560" s="5" t="s">
        <v>20</v>
      </c>
    </row>
    <row r="2561">
      <c r="A2561" s="2" t="s">
        <v>404</v>
      </c>
      <c r="B2561" s="2" t="s">
        <v>178</v>
      </c>
      <c r="C2561" s="3" t="str">
        <f t="shared" si="201"/>
        <v>LPB SUMSEL 2023</v>
      </c>
      <c r="D2561" s="3" t="s">
        <v>4517</v>
      </c>
      <c r="E2561" s="3" t="s">
        <v>5151</v>
      </c>
      <c r="F2561" s="3" t="s">
        <v>5152</v>
      </c>
      <c r="G2561" s="3">
        <v>1.0</v>
      </c>
      <c r="H2561" s="3" t="s">
        <v>19</v>
      </c>
      <c r="I2561" s="2"/>
      <c r="J2561" s="8">
        <v>10.0</v>
      </c>
      <c r="K2561" s="2"/>
      <c r="L2561" s="5" t="s">
        <v>20</v>
      </c>
    </row>
    <row r="2562">
      <c r="A2562" s="2" t="s">
        <v>404</v>
      </c>
      <c r="B2562" s="2" t="s">
        <v>178</v>
      </c>
      <c r="C2562" s="3" t="str">
        <f t="shared" si="201"/>
        <v>LPB SUMSEL 2023</v>
      </c>
      <c r="D2562" s="3" t="s">
        <v>4517</v>
      </c>
      <c r="E2562" s="3" t="s">
        <v>5153</v>
      </c>
      <c r="F2562" s="3" t="s">
        <v>5154</v>
      </c>
      <c r="G2562" s="3">
        <v>2.0</v>
      </c>
      <c r="H2562" s="3" t="s">
        <v>18</v>
      </c>
      <c r="I2562" s="3" t="s">
        <v>18</v>
      </c>
      <c r="J2562" s="8">
        <v>11.0</v>
      </c>
      <c r="K2562" s="3">
        <v>12.0</v>
      </c>
      <c r="L2562" s="5" t="s">
        <v>20</v>
      </c>
    </row>
    <row r="2563">
      <c r="A2563" s="2" t="s">
        <v>404</v>
      </c>
      <c r="B2563" s="2" t="s">
        <v>178</v>
      </c>
      <c r="C2563" s="3" t="str">
        <f t="shared" si="201"/>
        <v>LPB SUMSEL 2023</v>
      </c>
      <c r="D2563" s="3" t="s">
        <v>4517</v>
      </c>
      <c r="E2563" s="3" t="s">
        <v>5155</v>
      </c>
      <c r="F2563" s="3" t="s">
        <v>5156</v>
      </c>
      <c r="G2563" s="3">
        <v>2.0</v>
      </c>
      <c r="H2563" s="3" t="s">
        <v>19</v>
      </c>
      <c r="I2563" s="3" t="s">
        <v>18</v>
      </c>
      <c r="J2563" s="8">
        <v>10.0</v>
      </c>
      <c r="K2563" s="3">
        <v>11.0</v>
      </c>
      <c r="L2563" s="5" t="s">
        <v>20</v>
      </c>
    </row>
    <row r="2564">
      <c r="A2564" s="2" t="s">
        <v>404</v>
      </c>
      <c r="B2564" s="2" t="s">
        <v>178</v>
      </c>
      <c r="C2564" s="3" t="str">
        <f t="shared" si="201"/>
        <v>LPB SUMSEL 2023</v>
      </c>
      <c r="D2564" s="3" t="s">
        <v>4517</v>
      </c>
      <c r="E2564" s="3" t="s">
        <v>5157</v>
      </c>
      <c r="F2564" s="3" t="s">
        <v>5158</v>
      </c>
      <c r="G2564" s="3">
        <v>1.0</v>
      </c>
      <c r="H2564" s="3" t="s">
        <v>18</v>
      </c>
      <c r="I2564" s="2"/>
      <c r="J2564" s="8">
        <v>11.0</v>
      </c>
      <c r="K2564" s="2"/>
      <c r="L2564" s="5" t="s">
        <v>20</v>
      </c>
    </row>
    <row r="2565">
      <c r="A2565" s="2" t="s">
        <v>404</v>
      </c>
      <c r="B2565" s="2" t="s">
        <v>178</v>
      </c>
      <c r="C2565" s="3" t="str">
        <f t="shared" si="201"/>
        <v>LPB SUMSEL 2023</v>
      </c>
      <c r="D2565" s="3" t="s">
        <v>4517</v>
      </c>
      <c r="E2565" s="3" t="s">
        <v>5159</v>
      </c>
      <c r="F2565" s="3" t="s">
        <v>5160</v>
      </c>
      <c r="G2565" s="3">
        <v>2.0</v>
      </c>
      <c r="H2565" s="3" t="s">
        <v>18</v>
      </c>
      <c r="I2565" s="3" t="s">
        <v>19</v>
      </c>
      <c r="J2565" s="8">
        <v>11.0</v>
      </c>
      <c r="K2565" s="3">
        <v>11.0</v>
      </c>
      <c r="L2565" s="5" t="s">
        <v>20</v>
      </c>
    </row>
    <row r="2566">
      <c r="A2566" s="2" t="s">
        <v>404</v>
      </c>
      <c r="B2566" s="2" t="s">
        <v>178</v>
      </c>
      <c r="C2566" s="3" t="str">
        <f t="shared" si="201"/>
        <v>LPB SUMSEL 2023</v>
      </c>
      <c r="D2566" s="3" t="s">
        <v>4517</v>
      </c>
      <c r="E2566" s="3" t="s">
        <v>5161</v>
      </c>
      <c r="F2566" s="3" t="s">
        <v>5162</v>
      </c>
      <c r="G2566" s="3">
        <v>2.0</v>
      </c>
      <c r="H2566" s="3" t="s">
        <v>18</v>
      </c>
      <c r="I2566" s="3" t="s">
        <v>18</v>
      </c>
      <c r="J2566" s="8">
        <v>11.0</v>
      </c>
      <c r="K2566" s="3">
        <v>12.0</v>
      </c>
      <c r="L2566" s="5" t="s">
        <v>20</v>
      </c>
    </row>
    <row r="2567">
      <c r="A2567" s="2" t="s">
        <v>404</v>
      </c>
      <c r="B2567" s="2" t="s">
        <v>178</v>
      </c>
      <c r="C2567" s="3" t="str">
        <f t="shared" si="201"/>
        <v>LPB SUMSEL 2023</v>
      </c>
      <c r="D2567" s="3" t="s">
        <v>4517</v>
      </c>
      <c r="E2567" s="3" t="s">
        <v>5163</v>
      </c>
      <c r="F2567" s="3" t="s">
        <v>5164</v>
      </c>
      <c r="G2567" s="3">
        <v>2.0</v>
      </c>
      <c r="H2567" s="3" t="s">
        <v>18</v>
      </c>
      <c r="I2567" s="3" t="s">
        <v>18</v>
      </c>
      <c r="J2567" s="8">
        <v>11.0</v>
      </c>
      <c r="K2567" s="3">
        <v>12.0</v>
      </c>
      <c r="L2567" s="5" t="s">
        <v>20</v>
      </c>
    </row>
    <row r="2568">
      <c r="A2568" s="2" t="s">
        <v>404</v>
      </c>
      <c r="B2568" s="2" t="s">
        <v>178</v>
      </c>
      <c r="C2568" s="3" t="str">
        <f t="shared" si="201"/>
        <v>LPB SUMSEL 2023</v>
      </c>
      <c r="D2568" s="3" t="s">
        <v>4517</v>
      </c>
      <c r="E2568" s="3" t="s">
        <v>5165</v>
      </c>
      <c r="F2568" s="3" t="s">
        <v>5166</v>
      </c>
      <c r="G2568" s="3">
        <v>2.0</v>
      </c>
      <c r="H2568" s="3" t="s">
        <v>18</v>
      </c>
      <c r="I2568" s="3" t="s">
        <v>18</v>
      </c>
      <c r="J2568" s="8">
        <v>10.0</v>
      </c>
      <c r="K2568" s="3">
        <v>11.0</v>
      </c>
      <c r="L2568" s="5" t="s">
        <v>20</v>
      </c>
    </row>
    <row r="2569">
      <c r="A2569" s="2" t="s">
        <v>404</v>
      </c>
      <c r="B2569" s="2" t="s">
        <v>178</v>
      </c>
      <c r="C2569" s="3" t="str">
        <f t="shared" si="201"/>
        <v>LPB SUMSEL 2023</v>
      </c>
      <c r="D2569" s="3" t="s">
        <v>4517</v>
      </c>
      <c r="E2569" s="3" t="s">
        <v>5167</v>
      </c>
      <c r="F2569" s="3" t="s">
        <v>5168</v>
      </c>
      <c r="G2569" s="3">
        <v>2.0</v>
      </c>
      <c r="H2569" s="3" t="s">
        <v>19</v>
      </c>
      <c r="I2569" s="3" t="s">
        <v>18</v>
      </c>
      <c r="J2569" s="8">
        <v>11.0</v>
      </c>
      <c r="K2569" s="3">
        <v>12.0</v>
      </c>
      <c r="L2569" s="5" t="s">
        <v>20</v>
      </c>
    </row>
    <row r="2570">
      <c r="A2570" s="2" t="s">
        <v>404</v>
      </c>
      <c r="B2570" s="2" t="s">
        <v>78</v>
      </c>
      <c r="C2570" s="3" t="str">
        <f t="shared" ref="C2570:C2577" si="202">UPPER("lpb dki 2023")</f>
        <v>LPB DKI 2023</v>
      </c>
      <c r="D2570" s="3" t="s">
        <v>4517</v>
      </c>
      <c r="E2570" s="3" t="s">
        <v>5169</v>
      </c>
      <c r="F2570" s="3" t="s">
        <v>5170</v>
      </c>
      <c r="G2570" s="3">
        <v>1.0</v>
      </c>
      <c r="H2570" s="3" t="s">
        <v>18</v>
      </c>
      <c r="I2570" s="2"/>
      <c r="J2570" s="8">
        <v>10.0</v>
      </c>
      <c r="K2570" s="2"/>
      <c r="L2570" s="5" t="s">
        <v>20</v>
      </c>
    </row>
    <row r="2571">
      <c r="A2571" s="2" t="s">
        <v>404</v>
      </c>
      <c r="B2571" s="2" t="s">
        <v>78</v>
      </c>
      <c r="C2571" s="3" t="str">
        <f t="shared" si="202"/>
        <v>LPB DKI 2023</v>
      </c>
      <c r="D2571" s="3" t="s">
        <v>4517</v>
      </c>
      <c r="E2571" s="3" t="s">
        <v>5171</v>
      </c>
      <c r="F2571" s="3" t="s">
        <v>5172</v>
      </c>
      <c r="G2571" s="3">
        <v>2.0</v>
      </c>
      <c r="H2571" s="3" t="s">
        <v>19</v>
      </c>
      <c r="I2571" s="3" t="s">
        <v>18</v>
      </c>
      <c r="J2571" s="8">
        <v>11.0</v>
      </c>
      <c r="K2571" s="3">
        <v>12.0</v>
      </c>
      <c r="L2571" s="5" t="s">
        <v>20</v>
      </c>
    </row>
    <row r="2572">
      <c r="A2572" s="2" t="s">
        <v>404</v>
      </c>
      <c r="B2572" s="2" t="s">
        <v>78</v>
      </c>
      <c r="C2572" s="3" t="str">
        <f t="shared" si="202"/>
        <v>LPB DKI 2023</v>
      </c>
      <c r="D2572" s="3" t="s">
        <v>4517</v>
      </c>
      <c r="E2572" s="3" t="s">
        <v>5173</v>
      </c>
      <c r="F2572" s="3" t="s">
        <v>5174</v>
      </c>
      <c r="G2572" s="3">
        <v>2.0</v>
      </c>
      <c r="H2572" s="3" t="s">
        <v>19</v>
      </c>
      <c r="I2572" s="3" t="s">
        <v>19</v>
      </c>
      <c r="J2572" s="8">
        <v>10.0</v>
      </c>
      <c r="K2572" s="3">
        <v>11.0</v>
      </c>
      <c r="L2572" s="5" t="s">
        <v>20</v>
      </c>
    </row>
    <row r="2573">
      <c r="A2573" s="2" t="s">
        <v>404</v>
      </c>
      <c r="B2573" s="2" t="s">
        <v>78</v>
      </c>
      <c r="C2573" s="3" t="str">
        <f t="shared" si="202"/>
        <v>LPB DKI 2023</v>
      </c>
      <c r="D2573" s="3" t="s">
        <v>4517</v>
      </c>
      <c r="E2573" s="3" t="s">
        <v>5175</v>
      </c>
      <c r="F2573" s="3" t="s">
        <v>5176</v>
      </c>
      <c r="G2573" s="3">
        <v>2.0</v>
      </c>
      <c r="H2573" s="3" t="s">
        <v>19</v>
      </c>
      <c r="I2573" s="3" t="s">
        <v>19</v>
      </c>
      <c r="J2573" s="8">
        <v>11.0</v>
      </c>
      <c r="K2573" s="3">
        <v>12.0</v>
      </c>
      <c r="L2573" s="5" t="s">
        <v>20</v>
      </c>
    </row>
    <row r="2574">
      <c r="A2574" s="2" t="s">
        <v>404</v>
      </c>
      <c r="B2574" s="2" t="s">
        <v>78</v>
      </c>
      <c r="C2574" s="3" t="str">
        <f t="shared" si="202"/>
        <v>LPB DKI 2023</v>
      </c>
      <c r="D2574" s="3" t="s">
        <v>4517</v>
      </c>
      <c r="E2574" s="3" t="s">
        <v>5177</v>
      </c>
      <c r="F2574" s="3" t="s">
        <v>5178</v>
      </c>
      <c r="G2574" s="3">
        <v>2.0</v>
      </c>
      <c r="H2574" s="3" t="s">
        <v>18</v>
      </c>
      <c r="I2574" s="3" t="s">
        <v>19</v>
      </c>
      <c r="J2574" s="8">
        <v>9.0</v>
      </c>
      <c r="K2574" s="3">
        <v>10.0</v>
      </c>
      <c r="L2574" s="5" t="s">
        <v>25</v>
      </c>
    </row>
    <row r="2575">
      <c r="A2575" s="2" t="s">
        <v>404</v>
      </c>
      <c r="B2575" s="2" t="s">
        <v>78</v>
      </c>
      <c r="C2575" s="3" t="str">
        <f t="shared" si="202"/>
        <v>LPB DKI 2023</v>
      </c>
      <c r="D2575" s="3" t="s">
        <v>4517</v>
      </c>
      <c r="E2575" s="3" t="s">
        <v>5179</v>
      </c>
      <c r="F2575" s="3" t="s">
        <v>5180</v>
      </c>
      <c r="G2575" s="3">
        <v>2.0</v>
      </c>
      <c r="H2575" s="3" t="s">
        <v>18</v>
      </c>
      <c r="I2575" s="3" t="s">
        <v>18</v>
      </c>
      <c r="J2575" s="8">
        <v>9.0</v>
      </c>
      <c r="K2575" s="3">
        <v>10.0</v>
      </c>
      <c r="L2575" s="5" t="s">
        <v>25</v>
      </c>
    </row>
    <row r="2576">
      <c r="A2576" s="2" t="s">
        <v>404</v>
      </c>
      <c r="B2576" s="2" t="s">
        <v>78</v>
      </c>
      <c r="C2576" s="3" t="str">
        <f t="shared" si="202"/>
        <v>LPB DKI 2023</v>
      </c>
      <c r="D2576" s="3" t="s">
        <v>4517</v>
      </c>
      <c r="E2576" s="3" t="s">
        <v>5181</v>
      </c>
      <c r="F2576" s="3" t="s">
        <v>5182</v>
      </c>
      <c r="G2576" s="3">
        <v>1.0</v>
      </c>
      <c r="H2576" s="3" t="s">
        <v>18</v>
      </c>
      <c r="I2576" s="2"/>
      <c r="J2576" s="8">
        <v>10.0</v>
      </c>
      <c r="K2576" s="2"/>
      <c r="L2576" s="5" t="s">
        <v>20</v>
      </c>
    </row>
    <row r="2577">
      <c r="A2577" s="2" t="s">
        <v>404</v>
      </c>
      <c r="B2577" s="2" t="s">
        <v>78</v>
      </c>
      <c r="C2577" s="3" t="str">
        <f t="shared" si="202"/>
        <v>LPB DKI 2023</v>
      </c>
      <c r="D2577" s="3" t="s">
        <v>4517</v>
      </c>
      <c r="E2577" s="3" t="s">
        <v>5183</v>
      </c>
      <c r="F2577" s="3" t="s">
        <v>5184</v>
      </c>
      <c r="G2577" s="3">
        <v>1.0</v>
      </c>
      <c r="H2577" s="3" t="s">
        <v>18</v>
      </c>
      <c r="I2577" s="2"/>
      <c r="J2577" s="8">
        <v>11.0</v>
      </c>
      <c r="K2577" s="2"/>
      <c r="L2577" s="5" t="s">
        <v>20</v>
      </c>
    </row>
    <row r="2578">
      <c r="A2578" s="2" t="s">
        <v>404</v>
      </c>
      <c r="B2578" s="2" t="s">
        <v>68</v>
      </c>
      <c r="C2578" s="3" t="str">
        <f t="shared" ref="C2578:C2591" si="203">UPPER("lpb diy 2023")</f>
        <v>LPB DIY 2023</v>
      </c>
      <c r="D2578" s="3" t="s">
        <v>4517</v>
      </c>
      <c r="E2578" s="3" t="s">
        <v>5185</v>
      </c>
      <c r="F2578" s="3" t="s">
        <v>5186</v>
      </c>
      <c r="G2578" s="3">
        <v>2.0</v>
      </c>
      <c r="H2578" s="3" t="s">
        <v>18</v>
      </c>
      <c r="I2578" s="3" t="s">
        <v>19</v>
      </c>
      <c r="J2578" s="8">
        <v>8.0</v>
      </c>
      <c r="K2578" s="3">
        <v>9.0</v>
      </c>
      <c r="L2578" s="5" t="s">
        <v>25</v>
      </c>
    </row>
    <row r="2579">
      <c r="A2579" s="2" t="s">
        <v>404</v>
      </c>
      <c r="B2579" s="2" t="s">
        <v>68</v>
      </c>
      <c r="C2579" s="3" t="str">
        <f t="shared" si="203"/>
        <v>LPB DIY 2023</v>
      </c>
      <c r="D2579" s="3" t="s">
        <v>4517</v>
      </c>
      <c r="E2579" s="3" t="s">
        <v>5187</v>
      </c>
      <c r="F2579" s="3" t="s">
        <v>5188</v>
      </c>
      <c r="G2579" s="3">
        <v>2.0</v>
      </c>
      <c r="H2579" s="3" t="s">
        <v>18</v>
      </c>
      <c r="I2579" s="3" t="s">
        <v>18</v>
      </c>
      <c r="J2579" s="8">
        <v>8.0</v>
      </c>
      <c r="K2579" s="3">
        <v>9.0</v>
      </c>
      <c r="L2579" s="5" t="s">
        <v>25</v>
      </c>
    </row>
    <row r="2580">
      <c r="A2580" s="2" t="s">
        <v>404</v>
      </c>
      <c r="B2580" s="2" t="s">
        <v>68</v>
      </c>
      <c r="C2580" s="3" t="str">
        <f t="shared" si="203"/>
        <v>LPB DIY 2023</v>
      </c>
      <c r="D2580" s="3" t="s">
        <v>4517</v>
      </c>
      <c r="E2580" s="3" t="s">
        <v>5189</v>
      </c>
      <c r="F2580" s="3" t="s">
        <v>5190</v>
      </c>
      <c r="G2580" s="3">
        <v>2.0</v>
      </c>
      <c r="H2580" s="3" t="s">
        <v>18</v>
      </c>
      <c r="I2580" s="3" t="s">
        <v>18</v>
      </c>
      <c r="J2580" s="8">
        <v>8.0</v>
      </c>
      <c r="K2580" s="3">
        <v>9.0</v>
      </c>
      <c r="L2580" s="5" t="s">
        <v>25</v>
      </c>
    </row>
    <row r="2581">
      <c r="A2581" s="2" t="s">
        <v>404</v>
      </c>
      <c r="B2581" s="2" t="s">
        <v>68</v>
      </c>
      <c r="C2581" s="3" t="str">
        <f t="shared" si="203"/>
        <v>LPB DIY 2023</v>
      </c>
      <c r="D2581" s="3" t="s">
        <v>4517</v>
      </c>
      <c r="E2581" s="3" t="s">
        <v>5191</v>
      </c>
      <c r="F2581" s="3" t="s">
        <v>5192</v>
      </c>
      <c r="G2581" s="3">
        <v>2.0</v>
      </c>
      <c r="H2581" s="3" t="s">
        <v>18</v>
      </c>
      <c r="I2581" s="3" t="s">
        <v>18</v>
      </c>
      <c r="J2581" s="8">
        <v>9.0</v>
      </c>
      <c r="K2581" s="3">
        <v>12.0</v>
      </c>
      <c r="L2581" s="5" t="s">
        <v>25</v>
      </c>
    </row>
    <row r="2582">
      <c r="A2582" s="2" t="s">
        <v>404</v>
      </c>
      <c r="B2582" s="2" t="s">
        <v>68</v>
      </c>
      <c r="C2582" s="3" t="str">
        <f t="shared" si="203"/>
        <v>LPB DIY 2023</v>
      </c>
      <c r="D2582" s="3" t="s">
        <v>4517</v>
      </c>
      <c r="E2582" s="3" t="s">
        <v>5193</v>
      </c>
      <c r="F2582" s="3" t="s">
        <v>5194</v>
      </c>
      <c r="G2582" s="3">
        <v>2.0</v>
      </c>
      <c r="H2582" s="3" t="s">
        <v>19</v>
      </c>
      <c r="I2582" s="3" t="s">
        <v>18</v>
      </c>
      <c r="J2582" s="8">
        <v>8.0</v>
      </c>
      <c r="K2582" s="3">
        <v>9.0</v>
      </c>
      <c r="L2582" s="5" t="s">
        <v>25</v>
      </c>
    </row>
    <row r="2583">
      <c r="A2583" s="2" t="s">
        <v>404</v>
      </c>
      <c r="B2583" s="2" t="s">
        <v>68</v>
      </c>
      <c r="C2583" s="3" t="str">
        <f t="shared" si="203"/>
        <v>LPB DIY 2023</v>
      </c>
      <c r="D2583" s="3" t="s">
        <v>4517</v>
      </c>
      <c r="E2583" s="3" t="s">
        <v>5195</v>
      </c>
      <c r="F2583" s="3" t="s">
        <v>5196</v>
      </c>
      <c r="G2583" s="3">
        <v>1.0</v>
      </c>
      <c r="H2583" s="3" t="s">
        <v>19</v>
      </c>
      <c r="I2583" s="2"/>
      <c r="J2583" s="8">
        <v>11.0</v>
      </c>
      <c r="K2583" s="2"/>
      <c r="L2583" s="5" t="s">
        <v>20</v>
      </c>
    </row>
    <row r="2584">
      <c r="A2584" s="2" t="s">
        <v>404</v>
      </c>
      <c r="B2584" s="2" t="s">
        <v>68</v>
      </c>
      <c r="C2584" s="3" t="str">
        <f t="shared" si="203"/>
        <v>LPB DIY 2023</v>
      </c>
      <c r="D2584" s="3" t="s">
        <v>4517</v>
      </c>
      <c r="E2584" s="3" t="s">
        <v>5197</v>
      </c>
      <c r="F2584" s="3" t="s">
        <v>5198</v>
      </c>
      <c r="G2584" s="3">
        <v>2.0</v>
      </c>
      <c r="H2584" s="3" t="s">
        <v>19</v>
      </c>
      <c r="I2584" s="3" t="s">
        <v>19</v>
      </c>
      <c r="J2584" s="8">
        <v>10.0</v>
      </c>
      <c r="K2584" s="3">
        <v>11.0</v>
      </c>
      <c r="L2584" s="5" t="s">
        <v>20</v>
      </c>
    </row>
    <row r="2585">
      <c r="A2585" s="2" t="s">
        <v>404</v>
      </c>
      <c r="B2585" s="2" t="s">
        <v>68</v>
      </c>
      <c r="C2585" s="3" t="str">
        <f t="shared" si="203"/>
        <v>LPB DIY 2023</v>
      </c>
      <c r="D2585" s="3" t="s">
        <v>4517</v>
      </c>
      <c r="E2585" s="3" t="s">
        <v>5199</v>
      </c>
      <c r="F2585" s="3" t="s">
        <v>5200</v>
      </c>
      <c r="G2585" s="3">
        <v>1.0</v>
      </c>
      <c r="H2585" s="3" t="s">
        <v>18</v>
      </c>
      <c r="I2585" s="2"/>
      <c r="J2585" s="8">
        <v>8.0</v>
      </c>
      <c r="K2585" s="2"/>
      <c r="L2585" s="5" t="s">
        <v>25</v>
      </c>
    </row>
    <row r="2586">
      <c r="A2586" s="2" t="s">
        <v>404</v>
      </c>
      <c r="B2586" s="2" t="s">
        <v>68</v>
      </c>
      <c r="C2586" s="3" t="str">
        <f t="shared" si="203"/>
        <v>LPB DIY 2023</v>
      </c>
      <c r="D2586" s="3" t="s">
        <v>4517</v>
      </c>
      <c r="E2586" s="3" t="s">
        <v>5201</v>
      </c>
      <c r="F2586" s="3" t="s">
        <v>5202</v>
      </c>
      <c r="G2586" s="3">
        <v>1.0</v>
      </c>
      <c r="H2586" s="3" t="s">
        <v>18</v>
      </c>
      <c r="I2586" s="2"/>
      <c r="J2586" s="8">
        <v>11.0</v>
      </c>
      <c r="K2586" s="2"/>
      <c r="L2586" s="5" t="s">
        <v>20</v>
      </c>
    </row>
    <row r="2587">
      <c r="A2587" s="2" t="s">
        <v>404</v>
      </c>
      <c r="B2587" s="2" t="s">
        <v>68</v>
      </c>
      <c r="C2587" s="3" t="str">
        <f t="shared" si="203"/>
        <v>LPB DIY 2023</v>
      </c>
      <c r="D2587" s="3" t="s">
        <v>4517</v>
      </c>
      <c r="E2587" s="3" t="s">
        <v>5203</v>
      </c>
      <c r="F2587" s="3" t="s">
        <v>5204</v>
      </c>
      <c r="G2587" s="3">
        <v>2.0</v>
      </c>
      <c r="H2587" s="3" t="s">
        <v>18</v>
      </c>
      <c r="I2587" s="3" t="s">
        <v>18</v>
      </c>
      <c r="J2587" s="8">
        <v>10.0</v>
      </c>
      <c r="K2587" s="3">
        <v>11.0</v>
      </c>
      <c r="L2587" s="5" t="s">
        <v>20</v>
      </c>
    </row>
    <row r="2588">
      <c r="A2588" s="2" t="s">
        <v>404</v>
      </c>
      <c r="B2588" s="2" t="s">
        <v>68</v>
      </c>
      <c r="C2588" s="3" t="str">
        <f t="shared" si="203"/>
        <v>LPB DIY 2023</v>
      </c>
      <c r="D2588" s="3" t="s">
        <v>4517</v>
      </c>
      <c r="E2588" s="3" t="s">
        <v>5205</v>
      </c>
      <c r="F2588" s="3" t="s">
        <v>5206</v>
      </c>
      <c r="G2588" s="3">
        <v>1.0</v>
      </c>
      <c r="H2588" s="3" t="s">
        <v>18</v>
      </c>
      <c r="I2588" s="2"/>
      <c r="J2588" s="8">
        <v>10.0</v>
      </c>
      <c r="K2588" s="2"/>
      <c r="L2588" s="5" t="s">
        <v>20</v>
      </c>
    </row>
    <row r="2589">
      <c r="A2589" s="2" t="s">
        <v>404</v>
      </c>
      <c r="B2589" s="2" t="s">
        <v>68</v>
      </c>
      <c r="C2589" s="3" t="str">
        <f t="shared" si="203"/>
        <v>LPB DIY 2023</v>
      </c>
      <c r="D2589" s="3" t="s">
        <v>4517</v>
      </c>
      <c r="E2589" s="3" t="s">
        <v>5207</v>
      </c>
      <c r="F2589" s="3" t="s">
        <v>5208</v>
      </c>
      <c r="G2589" s="3">
        <v>2.0</v>
      </c>
      <c r="H2589" s="3" t="s">
        <v>19</v>
      </c>
      <c r="I2589" s="3" t="s">
        <v>18</v>
      </c>
      <c r="J2589" s="8">
        <v>10.0</v>
      </c>
      <c r="K2589" s="3">
        <v>11.0</v>
      </c>
      <c r="L2589" s="5" t="s">
        <v>20</v>
      </c>
    </row>
    <row r="2590">
      <c r="A2590" s="2" t="s">
        <v>404</v>
      </c>
      <c r="B2590" s="2" t="s">
        <v>68</v>
      </c>
      <c r="C2590" s="3" t="str">
        <f t="shared" si="203"/>
        <v>LPB DIY 2023</v>
      </c>
      <c r="D2590" s="3" t="s">
        <v>4517</v>
      </c>
      <c r="E2590" s="3" t="s">
        <v>5209</v>
      </c>
      <c r="F2590" s="3" t="s">
        <v>5210</v>
      </c>
      <c r="G2590" s="3">
        <v>2.0</v>
      </c>
      <c r="H2590" s="3" t="s">
        <v>19</v>
      </c>
      <c r="I2590" s="3" t="s">
        <v>19</v>
      </c>
      <c r="J2590" s="8">
        <v>10.0</v>
      </c>
      <c r="K2590" s="3">
        <v>11.0</v>
      </c>
      <c r="L2590" s="5" t="s">
        <v>20</v>
      </c>
    </row>
    <row r="2591">
      <c r="A2591" s="2" t="s">
        <v>404</v>
      </c>
      <c r="B2591" s="2" t="s">
        <v>68</v>
      </c>
      <c r="C2591" s="3" t="str">
        <f t="shared" si="203"/>
        <v>LPB DIY 2023</v>
      </c>
      <c r="D2591" s="3" t="s">
        <v>4517</v>
      </c>
      <c r="E2591" s="3" t="s">
        <v>5211</v>
      </c>
      <c r="F2591" s="3" t="s">
        <v>5212</v>
      </c>
      <c r="G2591" s="3">
        <v>2.0</v>
      </c>
      <c r="H2591" s="3" t="s">
        <v>19</v>
      </c>
      <c r="I2591" s="3" t="s">
        <v>19</v>
      </c>
      <c r="J2591" s="8">
        <v>10.0</v>
      </c>
      <c r="K2591" s="3">
        <v>11.0</v>
      </c>
      <c r="L2591" s="5" t="s">
        <v>20</v>
      </c>
    </row>
    <row r="2592">
      <c r="A2592" s="2" t="s">
        <v>404</v>
      </c>
      <c r="B2592" s="2" t="s">
        <v>162</v>
      </c>
      <c r="C2592" s="3" t="str">
        <f t="shared" ref="C2592:C2598" si="204">UPPER("lpb nusantara 2023")</f>
        <v>LPB NUSANTARA 2023</v>
      </c>
      <c r="D2592" s="3" t="s">
        <v>4517</v>
      </c>
      <c r="E2592" s="3" t="s">
        <v>5213</v>
      </c>
      <c r="F2592" s="3" t="s">
        <v>5214</v>
      </c>
      <c r="G2592" s="3">
        <v>2.0</v>
      </c>
      <c r="H2592" s="3" t="s">
        <v>19</v>
      </c>
      <c r="I2592" s="3" t="s">
        <v>18</v>
      </c>
      <c r="J2592" s="8">
        <v>7.0</v>
      </c>
      <c r="K2592" s="3">
        <v>8.0</v>
      </c>
      <c r="L2592" s="5" t="s">
        <v>25</v>
      </c>
    </row>
    <row r="2593">
      <c r="A2593" s="2" t="s">
        <v>404</v>
      </c>
      <c r="B2593" s="2" t="s">
        <v>162</v>
      </c>
      <c r="C2593" s="3" t="str">
        <f t="shared" si="204"/>
        <v>LPB NUSANTARA 2023</v>
      </c>
      <c r="D2593" s="3" t="s">
        <v>4517</v>
      </c>
      <c r="E2593" s="3" t="s">
        <v>5215</v>
      </c>
      <c r="F2593" s="3" t="s">
        <v>5216</v>
      </c>
      <c r="G2593" s="3">
        <v>2.0</v>
      </c>
      <c r="H2593" s="3" t="s">
        <v>18</v>
      </c>
      <c r="I2593" s="3" t="s">
        <v>18</v>
      </c>
      <c r="J2593" s="8">
        <v>8.0</v>
      </c>
      <c r="K2593" s="3">
        <v>9.0</v>
      </c>
      <c r="L2593" s="5" t="s">
        <v>25</v>
      </c>
    </row>
    <row r="2594">
      <c r="A2594" s="2" t="s">
        <v>404</v>
      </c>
      <c r="B2594" s="2" t="s">
        <v>162</v>
      </c>
      <c r="C2594" s="3" t="str">
        <f t="shared" si="204"/>
        <v>LPB NUSANTARA 2023</v>
      </c>
      <c r="D2594" s="3" t="s">
        <v>4517</v>
      </c>
      <c r="E2594" s="3" t="s">
        <v>5217</v>
      </c>
      <c r="F2594" s="3" t="s">
        <v>5218</v>
      </c>
      <c r="G2594" s="3">
        <v>2.0</v>
      </c>
      <c r="H2594" s="3" t="s">
        <v>18</v>
      </c>
      <c r="I2594" s="3" t="s">
        <v>18</v>
      </c>
      <c r="J2594" s="8">
        <v>7.0</v>
      </c>
      <c r="K2594" s="3">
        <v>8.0</v>
      </c>
      <c r="L2594" s="5" t="s">
        <v>25</v>
      </c>
    </row>
    <row r="2595">
      <c r="A2595" s="2" t="s">
        <v>404</v>
      </c>
      <c r="B2595" s="2" t="s">
        <v>162</v>
      </c>
      <c r="C2595" s="3" t="str">
        <f t="shared" si="204"/>
        <v>LPB NUSANTARA 2023</v>
      </c>
      <c r="D2595" s="3" t="s">
        <v>4517</v>
      </c>
      <c r="E2595" s="3" t="s">
        <v>5219</v>
      </c>
      <c r="F2595" s="3" t="s">
        <v>5220</v>
      </c>
      <c r="G2595" s="3">
        <v>1.0</v>
      </c>
      <c r="H2595" s="3" t="s">
        <v>18</v>
      </c>
      <c r="I2595" s="2"/>
      <c r="J2595" s="8">
        <v>10.0</v>
      </c>
      <c r="K2595" s="2"/>
      <c r="L2595" s="5" t="s">
        <v>20</v>
      </c>
    </row>
    <row r="2596">
      <c r="A2596" s="2" t="s">
        <v>404</v>
      </c>
      <c r="B2596" s="2" t="s">
        <v>162</v>
      </c>
      <c r="C2596" s="3" t="str">
        <f t="shared" si="204"/>
        <v>LPB NUSANTARA 2023</v>
      </c>
      <c r="D2596" s="3" t="s">
        <v>4517</v>
      </c>
      <c r="E2596" s="3" t="s">
        <v>5221</v>
      </c>
      <c r="F2596" s="3" t="s">
        <v>5222</v>
      </c>
      <c r="G2596" s="3">
        <v>2.0</v>
      </c>
      <c r="H2596" s="3" t="s">
        <v>19</v>
      </c>
      <c r="I2596" s="3" t="s">
        <v>19</v>
      </c>
      <c r="J2596" s="8">
        <v>10.0</v>
      </c>
      <c r="K2596" s="3">
        <v>8.0</v>
      </c>
      <c r="L2596" s="5" t="s">
        <v>20</v>
      </c>
    </row>
    <row r="2597">
      <c r="A2597" s="2" t="s">
        <v>404</v>
      </c>
      <c r="B2597" s="2" t="s">
        <v>162</v>
      </c>
      <c r="C2597" s="3" t="str">
        <f t="shared" si="204"/>
        <v>LPB NUSANTARA 2023</v>
      </c>
      <c r="D2597" s="3" t="s">
        <v>4517</v>
      </c>
      <c r="E2597" s="3" t="s">
        <v>5223</v>
      </c>
      <c r="F2597" s="3" t="s">
        <v>5224</v>
      </c>
      <c r="G2597" s="3">
        <v>2.0</v>
      </c>
      <c r="H2597" s="3" t="s">
        <v>18</v>
      </c>
      <c r="I2597" s="3" t="s">
        <v>18</v>
      </c>
      <c r="J2597" s="8">
        <v>11.0</v>
      </c>
      <c r="K2597" s="3">
        <v>12.0</v>
      </c>
      <c r="L2597" s="5" t="s">
        <v>20</v>
      </c>
    </row>
    <row r="2598">
      <c r="A2598" s="2" t="s">
        <v>404</v>
      </c>
      <c r="B2598" s="2" t="s">
        <v>162</v>
      </c>
      <c r="C2598" s="3" t="str">
        <f t="shared" si="204"/>
        <v>LPB NUSANTARA 2023</v>
      </c>
      <c r="D2598" s="3" t="s">
        <v>4517</v>
      </c>
      <c r="E2598" s="3" t="s">
        <v>5225</v>
      </c>
      <c r="F2598" s="3" t="s">
        <v>5226</v>
      </c>
      <c r="G2598" s="3">
        <v>2.0</v>
      </c>
      <c r="H2598" s="3" t="s">
        <v>18</v>
      </c>
      <c r="I2598" s="3" t="s">
        <v>18</v>
      </c>
      <c r="J2598" s="8">
        <v>10.0</v>
      </c>
      <c r="K2598" s="3">
        <v>11.0</v>
      </c>
      <c r="L2598" s="5" t="s">
        <v>20</v>
      </c>
    </row>
    <row r="2599">
      <c r="A2599" s="2" t="s">
        <v>404</v>
      </c>
      <c r="B2599" s="2" t="s">
        <v>265</v>
      </c>
      <c r="C2599" s="3" t="str">
        <f t="shared" ref="C2599:C2606" si="205">UPPER("lpb sumut 2023")</f>
        <v>LPB SUMUT 2023</v>
      </c>
      <c r="D2599" s="3" t="s">
        <v>4517</v>
      </c>
      <c r="E2599" s="3" t="s">
        <v>5227</v>
      </c>
      <c r="F2599" s="3" t="s">
        <v>5228</v>
      </c>
      <c r="G2599" s="3">
        <v>1.0</v>
      </c>
      <c r="H2599" s="3" t="s">
        <v>19</v>
      </c>
      <c r="I2599" s="2"/>
      <c r="J2599" s="8">
        <v>9.0</v>
      </c>
      <c r="K2599" s="2"/>
      <c r="L2599" s="5" t="s">
        <v>25</v>
      </c>
    </row>
    <row r="2600">
      <c r="A2600" s="2" t="s">
        <v>404</v>
      </c>
      <c r="B2600" s="2" t="s">
        <v>265</v>
      </c>
      <c r="C2600" s="3" t="str">
        <f t="shared" si="205"/>
        <v>LPB SUMUT 2023</v>
      </c>
      <c r="D2600" s="3" t="s">
        <v>4517</v>
      </c>
      <c r="E2600" s="3" t="s">
        <v>5229</v>
      </c>
      <c r="F2600" s="3" t="s">
        <v>5230</v>
      </c>
      <c r="G2600" s="3">
        <v>2.0</v>
      </c>
      <c r="H2600" s="3" t="s">
        <v>19</v>
      </c>
      <c r="I2600" s="3" t="s">
        <v>19</v>
      </c>
      <c r="J2600" s="8">
        <v>10.0</v>
      </c>
      <c r="K2600" s="3">
        <v>11.0</v>
      </c>
      <c r="L2600" s="5" t="s">
        <v>20</v>
      </c>
    </row>
    <row r="2601">
      <c r="A2601" s="2" t="s">
        <v>404</v>
      </c>
      <c r="B2601" s="2" t="s">
        <v>265</v>
      </c>
      <c r="C2601" s="3" t="str">
        <f t="shared" si="205"/>
        <v>LPB SUMUT 2023</v>
      </c>
      <c r="D2601" s="3" t="s">
        <v>4517</v>
      </c>
      <c r="E2601" s="3" t="s">
        <v>5231</v>
      </c>
      <c r="F2601" s="3" t="s">
        <v>5232</v>
      </c>
      <c r="G2601" s="3">
        <v>2.0</v>
      </c>
      <c r="H2601" s="3" t="s">
        <v>18</v>
      </c>
      <c r="I2601" s="3" t="s">
        <v>19</v>
      </c>
      <c r="J2601" s="8">
        <v>11.0</v>
      </c>
      <c r="K2601" s="3">
        <v>11.0</v>
      </c>
      <c r="L2601" s="5" t="s">
        <v>20</v>
      </c>
    </row>
    <row r="2602">
      <c r="A2602" s="2" t="s">
        <v>404</v>
      </c>
      <c r="B2602" s="2" t="s">
        <v>265</v>
      </c>
      <c r="C2602" s="3" t="str">
        <f t="shared" si="205"/>
        <v>LPB SUMUT 2023</v>
      </c>
      <c r="D2602" s="3" t="s">
        <v>4517</v>
      </c>
      <c r="E2602" s="3" t="s">
        <v>5233</v>
      </c>
      <c r="F2602" s="3" t="s">
        <v>5234</v>
      </c>
      <c r="G2602" s="3">
        <v>2.0</v>
      </c>
      <c r="H2602" s="3" t="s">
        <v>18</v>
      </c>
      <c r="I2602" s="3" t="s">
        <v>19</v>
      </c>
      <c r="J2602" s="8">
        <v>9.0</v>
      </c>
      <c r="K2602" s="3">
        <v>10.0</v>
      </c>
      <c r="L2602" s="5" t="s">
        <v>25</v>
      </c>
    </row>
    <row r="2603">
      <c r="A2603" s="2" t="s">
        <v>404</v>
      </c>
      <c r="B2603" s="2" t="s">
        <v>265</v>
      </c>
      <c r="C2603" s="3" t="str">
        <f t="shared" si="205"/>
        <v>LPB SUMUT 2023</v>
      </c>
      <c r="D2603" s="3" t="s">
        <v>4517</v>
      </c>
      <c r="E2603" s="3" t="s">
        <v>5235</v>
      </c>
      <c r="F2603" s="3" t="s">
        <v>5236</v>
      </c>
      <c r="G2603" s="3">
        <v>2.0</v>
      </c>
      <c r="H2603" s="3" t="s">
        <v>18</v>
      </c>
      <c r="I2603" s="3" t="s">
        <v>18</v>
      </c>
      <c r="J2603" s="8">
        <v>9.0</v>
      </c>
      <c r="K2603" s="3">
        <v>10.0</v>
      </c>
      <c r="L2603" s="5" t="s">
        <v>25</v>
      </c>
    </row>
    <row r="2604">
      <c r="A2604" s="2" t="s">
        <v>404</v>
      </c>
      <c r="B2604" s="2" t="s">
        <v>265</v>
      </c>
      <c r="C2604" s="3" t="str">
        <f t="shared" si="205"/>
        <v>LPB SUMUT 2023</v>
      </c>
      <c r="D2604" s="3" t="s">
        <v>4517</v>
      </c>
      <c r="E2604" s="3" t="s">
        <v>5237</v>
      </c>
      <c r="F2604" s="3" t="s">
        <v>5238</v>
      </c>
      <c r="G2604" s="3">
        <v>2.0</v>
      </c>
      <c r="H2604" s="3" t="s">
        <v>18</v>
      </c>
      <c r="I2604" s="3" t="s">
        <v>19</v>
      </c>
      <c r="J2604" s="8">
        <v>11.0</v>
      </c>
      <c r="K2604" s="3">
        <v>11.0</v>
      </c>
      <c r="L2604" s="5" t="s">
        <v>20</v>
      </c>
    </row>
    <row r="2605">
      <c r="A2605" s="2" t="s">
        <v>404</v>
      </c>
      <c r="B2605" s="2" t="s">
        <v>265</v>
      </c>
      <c r="C2605" s="3" t="str">
        <f t="shared" si="205"/>
        <v>LPB SUMUT 2023</v>
      </c>
      <c r="D2605" s="3" t="s">
        <v>4517</v>
      </c>
      <c r="E2605" s="3" t="s">
        <v>5239</v>
      </c>
      <c r="F2605" s="3" t="s">
        <v>5240</v>
      </c>
      <c r="G2605" s="3">
        <v>2.0</v>
      </c>
      <c r="H2605" s="3" t="s">
        <v>18</v>
      </c>
      <c r="I2605" s="3" t="s">
        <v>18</v>
      </c>
      <c r="J2605" s="8">
        <v>10.0</v>
      </c>
      <c r="K2605" s="3">
        <v>11.0</v>
      </c>
      <c r="L2605" s="5" t="s">
        <v>20</v>
      </c>
    </row>
    <row r="2606">
      <c r="A2606" s="2" t="s">
        <v>404</v>
      </c>
      <c r="B2606" s="2" t="s">
        <v>265</v>
      </c>
      <c r="C2606" s="3" t="str">
        <f t="shared" si="205"/>
        <v>LPB SUMUT 2023</v>
      </c>
      <c r="D2606" s="3" t="s">
        <v>4517</v>
      </c>
      <c r="E2606" s="3" t="s">
        <v>5241</v>
      </c>
      <c r="F2606" s="3" t="s">
        <v>5242</v>
      </c>
      <c r="G2606" s="3">
        <v>2.0</v>
      </c>
      <c r="H2606" s="3" t="s">
        <v>18</v>
      </c>
      <c r="I2606" s="3" t="s">
        <v>18</v>
      </c>
      <c r="J2606" s="8">
        <v>10.0</v>
      </c>
      <c r="K2606" s="3">
        <v>11.0</v>
      </c>
      <c r="L2606" s="5" t="s">
        <v>20</v>
      </c>
    </row>
    <row r="2607">
      <c r="A2607" s="2" t="s">
        <v>404</v>
      </c>
      <c r="B2607" s="2" t="s">
        <v>504</v>
      </c>
      <c r="C2607" s="3" t="str">
        <f t="shared" ref="C2607:C2612" si="206">UPPER("lpb sulsel 2023")</f>
        <v>LPB SULSEL 2023</v>
      </c>
      <c r="D2607" s="3" t="s">
        <v>4517</v>
      </c>
      <c r="E2607" s="3" t="s">
        <v>5243</v>
      </c>
      <c r="F2607" s="3" t="s">
        <v>5244</v>
      </c>
      <c r="G2607" s="3">
        <v>2.0</v>
      </c>
      <c r="H2607" s="3" t="s">
        <v>18</v>
      </c>
      <c r="I2607" s="3" t="s">
        <v>18</v>
      </c>
      <c r="J2607" s="8">
        <v>11.0</v>
      </c>
      <c r="K2607" s="3">
        <v>12.0</v>
      </c>
      <c r="L2607" s="5" t="s">
        <v>20</v>
      </c>
    </row>
    <row r="2608">
      <c r="A2608" s="2" t="s">
        <v>404</v>
      </c>
      <c r="B2608" s="2" t="s">
        <v>504</v>
      </c>
      <c r="C2608" s="3" t="str">
        <f t="shared" si="206"/>
        <v>LPB SULSEL 2023</v>
      </c>
      <c r="D2608" s="3" t="s">
        <v>4517</v>
      </c>
      <c r="E2608" s="3" t="s">
        <v>5245</v>
      </c>
      <c r="F2608" s="3" t="s">
        <v>5246</v>
      </c>
      <c r="G2608" s="3">
        <v>2.0</v>
      </c>
      <c r="H2608" s="3" t="s">
        <v>18</v>
      </c>
      <c r="I2608" s="3" t="s">
        <v>18</v>
      </c>
      <c r="J2608" s="8">
        <v>10.0</v>
      </c>
      <c r="K2608" s="3">
        <v>11.0</v>
      </c>
      <c r="L2608" s="5" t="s">
        <v>20</v>
      </c>
    </row>
    <row r="2609">
      <c r="A2609" s="2" t="s">
        <v>404</v>
      </c>
      <c r="B2609" s="2" t="s">
        <v>504</v>
      </c>
      <c r="C2609" s="3" t="str">
        <f t="shared" si="206"/>
        <v>LPB SULSEL 2023</v>
      </c>
      <c r="D2609" s="3" t="s">
        <v>4517</v>
      </c>
      <c r="E2609" s="3" t="s">
        <v>5247</v>
      </c>
      <c r="F2609" s="3" t="s">
        <v>5248</v>
      </c>
      <c r="G2609" s="3">
        <v>2.0</v>
      </c>
      <c r="H2609" s="3" t="s">
        <v>19</v>
      </c>
      <c r="I2609" s="3" t="s">
        <v>18</v>
      </c>
      <c r="J2609" s="8">
        <v>10.0</v>
      </c>
      <c r="K2609" s="3">
        <v>11.0</v>
      </c>
      <c r="L2609" s="5" t="s">
        <v>20</v>
      </c>
    </row>
    <row r="2610">
      <c r="A2610" s="2" t="s">
        <v>404</v>
      </c>
      <c r="B2610" s="2" t="s">
        <v>504</v>
      </c>
      <c r="C2610" s="3" t="str">
        <f t="shared" si="206"/>
        <v>LPB SULSEL 2023</v>
      </c>
      <c r="D2610" s="3" t="s">
        <v>4517</v>
      </c>
      <c r="E2610" s="3" t="s">
        <v>5249</v>
      </c>
      <c r="F2610" s="3" t="s">
        <v>5250</v>
      </c>
      <c r="G2610" s="3">
        <v>2.0</v>
      </c>
      <c r="H2610" s="3" t="s">
        <v>19</v>
      </c>
      <c r="I2610" s="3" t="s">
        <v>18</v>
      </c>
      <c r="J2610" s="8">
        <v>11.0</v>
      </c>
      <c r="K2610" s="3">
        <v>12.0</v>
      </c>
      <c r="L2610" s="5" t="s">
        <v>20</v>
      </c>
    </row>
    <row r="2611">
      <c r="A2611" s="2" t="s">
        <v>404</v>
      </c>
      <c r="B2611" s="2" t="s">
        <v>504</v>
      </c>
      <c r="C2611" s="3" t="str">
        <f t="shared" si="206"/>
        <v>LPB SULSEL 2023</v>
      </c>
      <c r="D2611" s="3" t="s">
        <v>4517</v>
      </c>
      <c r="E2611" s="3" t="s">
        <v>5251</v>
      </c>
      <c r="F2611" s="3" t="s">
        <v>5252</v>
      </c>
      <c r="G2611" s="3">
        <v>2.0</v>
      </c>
      <c r="H2611" s="3" t="s">
        <v>18</v>
      </c>
      <c r="I2611" s="3" t="s">
        <v>18</v>
      </c>
      <c r="J2611" s="8">
        <v>11.0</v>
      </c>
      <c r="K2611" s="3">
        <v>12.0</v>
      </c>
      <c r="L2611" s="5" t="s">
        <v>20</v>
      </c>
    </row>
    <row r="2612">
      <c r="A2612" s="2" t="s">
        <v>404</v>
      </c>
      <c r="B2612" s="2" t="s">
        <v>504</v>
      </c>
      <c r="C2612" s="3" t="str">
        <f t="shared" si="206"/>
        <v>LPB SULSEL 2023</v>
      </c>
      <c r="D2612" s="3" t="s">
        <v>4517</v>
      </c>
      <c r="E2612" s="3" t="s">
        <v>5253</v>
      </c>
      <c r="F2612" s="3" t="s">
        <v>5254</v>
      </c>
      <c r="G2612" s="3">
        <v>2.0</v>
      </c>
      <c r="H2612" s="3" t="s">
        <v>18</v>
      </c>
      <c r="I2612" s="3" t="s">
        <v>18</v>
      </c>
      <c r="J2612" s="8">
        <v>11.0</v>
      </c>
      <c r="K2612" s="3">
        <v>12.0</v>
      </c>
      <c r="L2612" s="5" t="s">
        <v>20</v>
      </c>
    </row>
    <row r="2613">
      <c r="A2613" s="2" t="s">
        <v>404</v>
      </c>
      <c r="B2613" s="2" t="s">
        <v>132</v>
      </c>
      <c r="C2613" s="3" t="str">
        <f t="shared" ref="C2613:C2616" si="207">UPPER("lpb kalteng 2023")</f>
        <v>LPB KALTENG 2023</v>
      </c>
      <c r="D2613" s="3" t="s">
        <v>4517</v>
      </c>
      <c r="E2613" s="3" t="s">
        <v>5255</v>
      </c>
      <c r="F2613" s="3" t="s">
        <v>5256</v>
      </c>
      <c r="G2613" s="3">
        <v>2.0</v>
      </c>
      <c r="H2613" s="3" t="s">
        <v>18</v>
      </c>
      <c r="I2613" s="3" t="s">
        <v>18</v>
      </c>
      <c r="J2613" s="8">
        <v>9.0</v>
      </c>
      <c r="K2613" s="3">
        <v>10.0</v>
      </c>
      <c r="L2613" s="5" t="s">
        <v>25</v>
      </c>
    </row>
    <row r="2614">
      <c r="A2614" s="2" t="s">
        <v>404</v>
      </c>
      <c r="B2614" s="2" t="s">
        <v>132</v>
      </c>
      <c r="C2614" s="3" t="str">
        <f t="shared" si="207"/>
        <v>LPB KALTENG 2023</v>
      </c>
      <c r="D2614" s="3" t="s">
        <v>4517</v>
      </c>
      <c r="E2614" s="3" t="s">
        <v>5257</v>
      </c>
      <c r="F2614" s="3" t="s">
        <v>5258</v>
      </c>
      <c r="G2614" s="3">
        <v>2.0</v>
      </c>
      <c r="H2614" s="3" t="s">
        <v>18</v>
      </c>
      <c r="I2614" s="3" t="s">
        <v>18</v>
      </c>
      <c r="J2614" s="8">
        <v>10.0</v>
      </c>
      <c r="K2614" s="3">
        <v>11.0</v>
      </c>
      <c r="L2614" s="5" t="s">
        <v>20</v>
      </c>
    </row>
    <row r="2615">
      <c r="A2615" s="2" t="s">
        <v>404</v>
      </c>
      <c r="B2615" s="2" t="s">
        <v>132</v>
      </c>
      <c r="C2615" s="3" t="str">
        <f t="shared" si="207"/>
        <v>LPB KALTENG 2023</v>
      </c>
      <c r="D2615" s="3" t="s">
        <v>4517</v>
      </c>
      <c r="E2615" s="3" t="s">
        <v>5259</v>
      </c>
      <c r="F2615" s="3" t="s">
        <v>5260</v>
      </c>
      <c r="G2615" s="3">
        <v>2.0</v>
      </c>
      <c r="H2615" s="3" t="s">
        <v>18</v>
      </c>
      <c r="I2615" s="3" t="s">
        <v>18</v>
      </c>
      <c r="J2615" s="8">
        <v>11.0</v>
      </c>
      <c r="K2615" s="3">
        <v>11.0</v>
      </c>
      <c r="L2615" s="5" t="s">
        <v>20</v>
      </c>
    </row>
    <row r="2616">
      <c r="A2616" s="2" t="s">
        <v>404</v>
      </c>
      <c r="B2616" s="2" t="s">
        <v>132</v>
      </c>
      <c r="C2616" s="3" t="str">
        <f t="shared" si="207"/>
        <v>LPB KALTENG 2023</v>
      </c>
      <c r="D2616" s="3" t="s">
        <v>4517</v>
      </c>
      <c r="E2616" s="3" t="s">
        <v>5261</v>
      </c>
      <c r="F2616" s="3" t="s">
        <v>5262</v>
      </c>
      <c r="G2616" s="3">
        <v>2.0</v>
      </c>
      <c r="H2616" s="3" t="s">
        <v>18</v>
      </c>
      <c r="I2616" s="3" t="s">
        <v>18</v>
      </c>
      <c r="J2616" s="8">
        <v>9.0</v>
      </c>
      <c r="K2616" s="3">
        <v>10.0</v>
      </c>
      <c r="L2616" s="5" t="s">
        <v>25</v>
      </c>
    </row>
    <row r="2617">
      <c r="A2617" s="2" t="s">
        <v>525</v>
      </c>
      <c r="B2617" s="2" t="s">
        <v>60</v>
      </c>
      <c r="C2617" s="4" t="s">
        <v>4400</v>
      </c>
      <c r="D2617" s="3" t="s">
        <v>4517</v>
      </c>
      <c r="E2617" s="4" t="s">
        <v>5263</v>
      </c>
      <c r="F2617" s="4" t="s">
        <v>5264</v>
      </c>
      <c r="G2617" s="4">
        <v>1.0</v>
      </c>
      <c r="H2617" s="4" t="s">
        <v>18</v>
      </c>
      <c r="I2617" s="2"/>
      <c r="J2617" s="4">
        <v>12.0</v>
      </c>
      <c r="K2617" s="2"/>
      <c r="L2617" s="5" t="s">
        <v>20</v>
      </c>
    </row>
    <row r="2618">
      <c r="A2618" s="2" t="s">
        <v>525</v>
      </c>
      <c r="B2618" s="2" t="s">
        <v>60</v>
      </c>
      <c r="C2618" s="4" t="s">
        <v>4400</v>
      </c>
      <c r="D2618" s="3" t="s">
        <v>4517</v>
      </c>
      <c r="E2618" s="4" t="s">
        <v>5265</v>
      </c>
      <c r="F2618" s="4" t="s">
        <v>5266</v>
      </c>
      <c r="G2618" s="4">
        <v>2.0</v>
      </c>
      <c r="H2618" s="4" t="s">
        <v>18</v>
      </c>
      <c r="I2618" s="4" t="s">
        <v>18</v>
      </c>
      <c r="J2618" s="4">
        <v>10.0</v>
      </c>
      <c r="K2618" s="4">
        <v>10.0</v>
      </c>
      <c r="L2618" s="5" t="s">
        <v>20</v>
      </c>
    </row>
    <row r="2619">
      <c r="A2619" s="2" t="s">
        <v>525</v>
      </c>
      <c r="B2619" s="2" t="s">
        <v>60</v>
      </c>
      <c r="C2619" s="4" t="s">
        <v>4400</v>
      </c>
      <c r="D2619" s="3" t="s">
        <v>4517</v>
      </c>
      <c r="E2619" s="4" t="s">
        <v>5267</v>
      </c>
      <c r="F2619" s="4" t="s">
        <v>5268</v>
      </c>
      <c r="G2619" s="4">
        <v>1.0</v>
      </c>
      <c r="H2619" s="4" t="s">
        <v>18</v>
      </c>
      <c r="I2619" s="2"/>
      <c r="J2619" s="4">
        <v>12.0</v>
      </c>
      <c r="K2619" s="2"/>
      <c r="L2619" s="5" t="s">
        <v>20</v>
      </c>
    </row>
    <row r="2620">
      <c r="A2620" s="2" t="s">
        <v>525</v>
      </c>
      <c r="B2620" s="2" t="s">
        <v>526</v>
      </c>
      <c r="C2620" s="4" t="s">
        <v>527</v>
      </c>
      <c r="D2620" s="3" t="s">
        <v>4517</v>
      </c>
      <c r="E2620" s="4" t="s">
        <v>5269</v>
      </c>
      <c r="F2620" s="4" t="s">
        <v>5270</v>
      </c>
      <c r="G2620" s="4">
        <v>2.0</v>
      </c>
      <c r="H2620" s="4" t="s">
        <v>18</v>
      </c>
      <c r="I2620" s="4" t="s">
        <v>18</v>
      </c>
      <c r="J2620" s="4">
        <v>11.0</v>
      </c>
      <c r="K2620" s="4">
        <v>11.0</v>
      </c>
      <c r="L2620" s="5" t="s">
        <v>20</v>
      </c>
    </row>
    <row r="2621">
      <c r="A2621" s="2" t="s">
        <v>525</v>
      </c>
      <c r="B2621" s="2" t="s">
        <v>78</v>
      </c>
      <c r="C2621" s="4" t="s">
        <v>530</v>
      </c>
      <c r="D2621" s="3" t="s">
        <v>4517</v>
      </c>
      <c r="E2621" s="4" t="s">
        <v>5271</v>
      </c>
      <c r="F2621" s="4" t="s">
        <v>5272</v>
      </c>
      <c r="G2621" s="4">
        <v>2.0</v>
      </c>
      <c r="H2621" s="4" t="s">
        <v>19</v>
      </c>
      <c r="I2621" s="4" t="s">
        <v>18</v>
      </c>
      <c r="J2621" s="4">
        <v>11.0</v>
      </c>
      <c r="K2621" s="4">
        <v>11.0</v>
      </c>
      <c r="L2621" s="5" t="s">
        <v>20</v>
      </c>
    </row>
    <row r="2622">
      <c r="A2622" s="2" t="s">
        <v>525</v>
      </c>
      <c r="B2622" s="2" t="s">
        <v>78</v>
      </c>
      <c r="C2622" s="4" t="s">
        <v>530</v>
      </c>
      <c r="D2622" s="3" t="s">
        <v>4517</v>
      </c>
      <c r="E2622" s="4" t="s">
        <v>5273</v>
      </c>
      <c r="F2622" s="4" t="s">
        <v>5274</v>
      </c>
      <c r="G2622" s="4">
        <v>2.0</v>
      </c>
      <c r="H2622" s="4" t="s">
        <v>18</v>
      </c>
      <c r="I2622" s="4" t="s">
        <v>18</v>
      </c>
      <c r="J2622" s="4">
        <v>9.0</v>
      </c>
      <c r="K2622" s="4">
        <v>9.0</v>
      </c>
      <c r="L2622" s="5" t="s">
        <v>25</v>
      </c>
    </row>
    <row r="2623">
      <c r="A2623" s="2" t="s">
        <v>525</v>
      </c>
      <c r="B2623" s="2" t="s">
        <v>78</v>
      </c>
      <c r="C2623" s="4" t="s">
        <v>530</v>
      </c>
      <c r="D2623" s="3" t="s">
        <v>4517</v>
      </c>
      <c r="E2623" s="4" t="s">
        <v>5275</v>
      </c>
      <c r="F2623" s="4" t="s">
        <v>5276</v>
      </c>
      <c r="G2623" s="4">
        <v>2.0</v>
      </c>
      <c r="H2623" s="4" t="s">
        <v>18</v>
      </c>
      <c r="I2623" s="4" t="s">
        <v>18</v>
      </c>
      <c r="J2623" s="4">
        <v>10.0</v>
      </c>
      <c r="K2623" s="4">
        <v>10.0</v>
      </c>
      <c r="L2623" s="5" t="s">
        <v>20</v>
      </c>
    </row>
    <row r="2624">
      <c r="A2624" s="2" t="s">
        <v>525</v>
      </c>
      <c r="B2624" s="2" t="s">
        <v>78</v>
      </c>
      <c r="C2624" s="4" t="s">
        <v>530</v>
      </c>
      <c r="D2624" s="3" t="s">
        <v>4517</v>
      </c>
      <c r="E2624" s="4" t="s">
        <v>5277</v>
      </c>
      <c r="F2624" s="4" t="s">
        <v>5278</v>
      </c>
      <c r="G2624" s="4">
        <v>2.0</v>
      </c>
      <c r="H2624" s="4" t="s">
        <v>18</v>
      </c>
      <c r="I2624" s="4" t="s">
        <v>18</v>
      </c>
      <c r="J2624" s="4">
        <v>9.0</v>
      </c>
      <c r="K2624" s="4">
        <v>9.0</v>
      </c>
      <c r="L2624" s="5" t="s">
        <v>25</v>
      </c>
    </row>
    <row r="2625">
      <c r="A2625" s="2" t="s">
        <v>525</v>
      </c>
      <c r="B2625" s="2" t="s">
        <v>78</v>
      </c>
      <c r="C2625" s="4" t="s">
        <v>530</v>
      </c>
      <c r="D2625" s="3" t="s">
        <v>4517</v>
      </c>
      <c r="E2625" s="4" t="s">
        <v>5279</v>
      </c>
      <c r="F2625" s="4" t="s">
        <v>5280</v>
      </c>
      <c r="G2625" s="4">
        <v>2.0</v>
      </c>
      <c r="H2625" s="4" t="s">
        <v>19</v>
      </c>
      <c r="I2625" s="4" t="s">
        <v>18</v>
      </c>
      <c r="J2625" s="4">
        <v>11.0</v>
      </c>
      <c r="K2625" s="4">
        <v>11.0</v>
      </c>
      <c r="L2625" s="5" t="s">
        <v>20</v>
      </c>
    </row>
    <row r="2626">
      <c r="A2626" s="2" t="s">
        <v>525</v>
      </c>
      <c r="B2626" s="2" t="s">
        <v>265</v>
      </c>
      <c r="C2626" s="4" t="s">
        <v>537</v>
      </c>
      <c r="D2626" s="3" t="s">
        <v>4517</v>
      </c>
      <c r="E2626" s="4" t="s">
        <v>5281</v>
      </c>
      <c r="F2626" s="4" t="s">
        <v>5282</v>
      </c>
      <c r="G2626" s="4">
        <v>2.0</v>
      </c>
      <c r="H2626" s="4" t="s">
        <v>18</v>
      </c>
      <c r="I2626" s="4" t="s">
        <v>18</v>
      </c>
      <c r="J2626" s="4">
        <v>10.0</v>
      </c>
      <c r="K2626" s="4">
        <v>10.0</v>
      </c>
      <c r="L2626" s="5" t="s">
        <v>20</v>
      </c>
    </row>
    <row r="2627">
      <c r="A2627" s="2" t="s">
        <v>525</v>
      </c>
      <c r="B2627" s="2" t="s">
        <v>265</v>
      </c>
      <c r="C2627" s="4" t="s">
        <v>537</v>
      </c>
      <c r="D2627" s="3" t="s">
        <v>4517</v>
      </c>
      <c r="E2627" s="4" t="s">
        <v>5283</v>
      </c>
      <c r="F2627" s="4" t="s">
        <v>5284</v>
      </c>
      <c r="G2627" s="4">
        <v>1.0</v>
      </c>
      <c r="H2627" s="4" t="s">
        <v>18</v>
      </c>
      <c r="I2627" s="2"/>
      <c r="J2627" s="4">
        <v>12.0</v>
      </c>
      <c r="K2627" s="2"/>
      <c r="L2627" s="5" t="s">
        <v>20</v>
      </c>
    </row>
    <row r="2628">
      <c r="A2628" s="2" t="s">
        <v>525</v>
      </c>
      <c r="B2628" s="2" t="s">
        <v>265</v>
      </c>
      <c r="C2628" s="4" t="s">
        <v>537</v>
      </c>
      <c r="D2628" s="3" t="s">
        <v>4517</v>
      </c>
      <c r="E2628" s="4" t="s">
        <v>5285</v>
      </c>
      <c r="F2628" s="4" t="s">
        <v>5286</v>
      </c>
      <c r="G2628" s="4">
        <v>1.0</v>
      </c>
      <c r="H2628" s="4" t="s">
        <v>18</v>
      </c>
      <c r="I2628" s="2"/>
      <c r="J2628" s="4">
        <v>12.0</v>
      </c>
      <c r="K2628" s="2"/>
      <c r="L2628" s="5" t="s">
        <v>20</v>
      </c>
    </row>
    <row r="2629">
      <c r="A2629" s="2" t="s">
        <v>525</v>
      </c>
      <c r="B2629" s="2" t="s">
        <v>265</v>
      </c>
      <c r="C2629" s="4" t="s">
        <v>537</v>
      </c>
      <c r="D2629" s="3" t="s">
        <v>4517</v>
      </c>
      <c r="E2629" s="4" t="s">
        <v>5287</v>
      </c>
      <c r="F2629" s="4" t="s">
        <v>5288</v>
      </c>
      <c r="G2629" s="4">
        <v>2.0</v>
      </c>
      <c r="H2629" s="4" t="s">
        <v>18</v>
      </c>
      <c r="I2629" s="4" t="s">
        <v>19</v>
      </c>
      <c r="J2629" s="4">
        <v>12.0</v>
      </c>
      <c r="K2629" s="4">
        <v>12.0</v>
      </c>
      <c r="L2629" s="5" t="s">
        <v>20</v>
      </c>
    </row>
    <row r="2630">
      <c r="A2630" s="2" t="s">
        <v>525</v>
      </c>
      <c r="B2630" s="2" t="s">
        <v>265</v>
      </c>
      <c r="C2630" s="4" t="s">
        <v>537</v>
      </c>
      <c r="D2630" s="3" t="s">
        <v>4517</v>
      </c>
      <c r="E2630" s="4" t="s">
        <v>5289</v>
      </c>
      <c r="F2630" s="4" t="s">
        <v>5290</v>
      </c>
      <c r="G2630" s="4">
        <v>2.0</v>
      </c>
      <c r="H2630" s="4" t="s">
        <v>18</v>
      </c>
      <c r="I2630" s="4" t="s">
        <v>18</v>
      </c>
      <c r="J2630" s="4">
        <v>11.0</v>
      </c>
      <c r="K2630" s="4">
        <v>11.0</v>
      </c>
      <c r="L2630" s="5" t="s">
        <v>20</v>
      </c>
    </row>
    <row r="2631">
      <c r="A2631" s="2" t="s">
        <v>525</v>
      </c>
      <c r="B2631" s="2" t="s">
        <v>546</v>
      </c>
      <c r="C2631" s="4" t="s">
        <v>547</v>
      </c>
      <c r="D2631" s="3" t="s">
        <v>4517</v>
      </c>
      <c r="E2631" s="4" t="s">
        <v>5291</v>
      </c>
      <c r="F2631" s="4" t="s">
        <v>5292</v>
      </c>
      <c r="G2631" s="4">
        <v>2.0</v>
      </c>
      <c r="H2631" s="4" t="s">
        <v>19</v>
      </c>
      <c r="I2631" s="4" t="s">
        <v>19</v>
      </c>
      <c r="J2631" s="4">
        <v>9.0</v>
      </c>
      <c r="K2631" s="4">
        <v>9.0</v>
      </c>
      <c r="L2631" s="5" t="s">
        <v>25</v>
      </c>
    </row>
    <row r="2632">
      <c r="A2632" s="2" t="s">
        <v>525</v>
      </c>
      <c r="B2632" s="2" t="s">
        <v>546</v>
      </c>
      <c r="C2632" s="4" t="s">
        <v>547</v>
      </c>
      <c r="D2632" s="3" t="s">
        <v>4517</v>
      </c>
      <c r="E2632" s="4" t="s">
        <v>5293</v>
      </c>
      <c r="F2632" s="4" t="s">
        <v>5294</v>
      </c>
      <c r="G2632" s="4">
        <v>2.0</v>
      </c>
      <c r="H2632" s="4" t="s">
        <v>18</v>
      </c>
      <c r="I2632" s="4" t="s">
        <v>18</v>
      </c>
      <c r="J2632" s="4">
        <v>8.0</v>
      </c>
      <c r="K2632" s="4">
        <v>8.0</v>
      </c>
      <c r="L2632" s="5" t="s">
        <v>25</v>
      </c>
    </row>
    <row r="2633">
      <c r="A2633" s="2" t="s">
        <v>525</v>
      </c>
      <c r="B2633" s="2" t="s">
        <v>546</v>
      </c>
      <c r="C2633" s="4" t="s">
        <v>547</v>
      </c>
      <c r="D2633" s="3" t="s">
        <v>4517</v>
      </c>
      <c r="E2633" s="4" t="s">
        <v>5295</v>
      </c>
      <c r="F2633" s="4" t="s">
        <v>5296</v>
      </c>
      <c r="G2633" s="4">
        <v>2.0</v>
      </c>
      <c r="H2633" s="4" t="s">
        <v>18</v>
      </c>
      <c r="I2633" s="4" t="s">
        <v>18</v>
      </c>
      <c r="J2633" s="4">
        <v>8.0</v>
      </c>
      <c r="K2633" s="4">
        <v>8.0</v>
      </c>
      <c r="L2633" s="5" t="s">
        <v>25</v>
      </c>
    </row>
    <row r="2634">
      <c r="A2634" s="2" t="s">
        <v>525</v>
      </c>
      <c r="B2634" s="2" t="s">
        <v>546</v>
      </c>
      <c r="C2634" s="4" t="s">
        <v>547</v>
      </c>
      <c r="D2634" s="3" t="s">
        <v>4517</v>
      </c>
      <c r="E2634" s="4" t="s">
        <v>5297</v>
      </c>
      <c r="F2634" s="4" t="s">
        <v>5298</v>
      </c>
      <c r="G2634" s="4">
        <v>2.0</v>
      </c>
      <c r="H2634" s="4" t="s">
        <v>19</v>
      </c>
      <c r="I2634" s="4" t="s">
        <v>19</v>
      </c>
      <c r="J2634" s="4">
        <v>10.0</v>
      </c>
      <c r="K2634" s="4">
        <v>10.0</v>
      </c>
      <c r="L2634" s="5" t="s">
        <v>20</v>
      </c>
    </row>
    <row r="2635">
      <c r="A2635" s="2" t="s">
        <v>525</v>
      </c>
      <c r="B2635" s="2" t="s">
        <v>546</v>
      </c>
      <c r="C2635" s="4" t="s">
        <v>547</v>
      </c>
      <c r="D2635" s="3" t="s">
        <v>4517</v>
      </c>
      <c r="E2635" s="4" t="s">
        <v>5299</v>
      </c>
      <c r="F2635" s="4" t="s">
        <v>5300</v>
      </c>
      <c r="G2635" s="4">
        <v>2.0</v>
      </c>
      <c r="H2635" s="4" t="s">
        <v>18</v>
      </c>
      <c r="I2635" s="4" t="s">
        <v>18</v>
      </c>
      <c r="J2635" s="4">
        <v>12.0</v>
      </c>
      <c r="K2635" s="4">
        <v>12.0</v>
      </c>
      <c r="L2635" s="5" t="s">
        <v>20</v>
      </c>
    </row>
    <row r="2636">
      <c r="A2636" s="2" t="s">
        <v>525</v>
      </c>
      <c r="B2636" s="2" t="s">
        <v>546</v>
      </c>
      <c r="C2636" s="4" t="s">
        <v>547</v>
      </c>
      <c r="D2636" s="3" t="s">
        <v>4517</v>
      </c>
      <c r="E2636" s="4" t="s">
        <v>5301</v>
      </c>
      <c r="F2636" s="4" t="s">
        <v>5302</v>
      </c>
      <c r="G2636" s="4">
        <v>2.0</v>
      </c>
      <c r="H2636" s="4" t="s">
        <v>19</v>
      </c>
      <c r="I2636" s="4" t="s">
        <v>18</v>
      </c>
      <c r="J2636" s="4">
        <v>10.0</v>
      </c>
      <c r="K2636" s="4">
        <v>10.0</v>
      </c>
      <c r="L2636" s="5" t="s">
        <v>20</v>
      </c>
    </row>
    <row r="2637">
      <c r="A2637" s="2" t="s">
        <v>525</v>
      </c>
      <c r="B2637" s="2" t="s">
        <v>546</v>
      </c>
      <c r="C2637" s="4" t="s">
        <v>547</v>
      </c>
      <c r="D2637" s="3" t="s">
        <v>4517</v>
      </c>
      <c r="E2637" s="4" t="s">
        <v>5303</v>
      </c>
      <c r="F2637" s="4" t="s">
        <v>5304</v>
      </c>
      <c r="G2637" s="4">
        <v>2.0</v>
      </c>
      <c r="H2637" s="4" t="s">
        <v>18</v>
      </c>
      <c r="I2637" s="4" t="s">
        <v>19</v>
      </c>
      <c r="J2637" s="4">
        <v>10.0</v>
      </c>
      <c r="K2637" s="4">
        <v>11.0</v>
      </c>
      <c r="L2637" s="5" t="s">
        <v>20</v>
      </c>
    </row>
    <row r="2638">
      <c r="A2638" s="2" t="s">
        <v>525</v>
      </c>
      <c r="B2638" s="2" t="s">
        <v>546</v>
      </c>
      <c r="C2638" s="4" t="s">
        <v>547</v>
      </c>
      <c r="D2638" s="3" t="s">
        <v>4517</v>
      </c>
      <c r="E2638" s="4" t="s">
        <v>5305</v>
      </c>
      <c r="F2638" s="4" t="s">
        <v>5306</v>
      </c>
      <c r="G2638" s="4">
        <v>2.0</v>
      </c>
      <c r="H2638" s="4" t="s">
        <v>18</v>
      </c>
      <c r="I2638" s="4" t="s">
        <v>18</v>
      </c>
      <c r="J2638" s="4">
        <v>10.0</v>
      </c>
      <c r="K2638" s="4">
        <v>10.0</v>
      </c>
      <c r="L2638" s="5" t="s">
        <v>20</v>
      </c>
    </row>
    <row r="2639">
      <c r="A2639" s="2" t="s">
        <v>525</v>
      </c>
      <c r="B2639" s="2" t="s">
        <v>546</v>
      </c>
      <c r="C2639" s="4" t="s">
        <v>547</v>
      </c>
      <c r="D2639" s="3" t="s">
        <v>4517</v>
      </c>
      <c r="E2639" s="4" t="s">
        <v>5307</v>
      </c>
      <c r="F2639" s="4" t="s">
        <v>5308</v>
      </c>
      <c r="G2639" s="4">
        <v>2.0</v>
      </c>
      <c r="H2639" s="4" t="s">
        <v>18</v>
      </c>
      <c r="I2639" s="4" t="s">
        <v>18</v>
      </c>
      <c r="J2639" s="4">
        <v>11.0</v>
      </c>
      <c r="K2639" s="4">
        <v>11.0</v>
      </c>
      <c r="L2639" s="5" t="s">
        <v>20</v>
      </c>
    </row>
    <row r="2640">
      <c r="A2640" s="2" t="s">
        <v>525</v>
      </c>
      <c r="B2640" s="2" t="s">
        <v>546</v>
      </c>
      <c r="C2640" s="4" t="s">
        <v>547</v>
      </c>
      <c r="D2640" s="3" t="s">
        <v>4517</v>
      </c>
      <c r="E2640" s="4" t="s">
        <v>5309</v>
      </c>
      <c r="F2640" s="4" t="s">
        <v>5310</v>
      </c>
      <c r="G2640" s="4">
        <v>2.0</v>
      </c>
      <c r="H2640" s="4" t="s">
        <v>19</v>
      </c>
      <c r="I2640" s="4" t="s">
        <v>19</v>
      </c>
      <c r="J2640" s="4">
        <v>7.0</v>
      </c>
      <c r="K2640" s="4">
        <v>7.0</v>
      </c>
      <c r="L2640" s="5" t="s">
        <v>25</v>
      </c>
    </row>
    <row r="2641">
      <c r="A2641" s="2" t="s">
        <v>525</v>
      </c>
      <c r="B2641" s="2" t="s">
        <v>546</v>
      </c>
      <c r="C2641" s="4" t="s">
        <v>547</v>
      </c>
      <c r="D2641" s="3" t="s">
        <v>4517</v>
      </c>
      <c r="E2641" s="4" t="s">
        <v>5311</v>
      </c>
      <c r="F2641" s="4" t="s">
        <v>5312</v>
      </c>
      <c r="G2641" s="4">
        <v>2.0</v>
      </c>
      <c r="H2641" s="4" t="s">
        <v>19</v>
      </c>
      <c r="I2641" s="4" t="s">
        <v>19</v>
      </c>
      <c r="J2641" s="4">
        <v>8.0</v>
      </c>
      <c r="K2641" s="4">
        <v>8.0</v>
      </c>
      <c r="L2641" s="5" t="s">
        <v>25</v>
      </c>
    </row>
    <row r="2642">
      <c r="A2642" s="2" t="s">
        <v>525</v>
      </c>
      <c r="B2642" s="2" t="s">
        <v>546</v>
      </c>
      <c r="C2642" s="4" t="s">
        <v>547</v>
      </c>
      <c r="D2642" s="3" t="s">
        <v>4517</v>
      </c>
      <c r="E2642" s="4" t="s">
        <v>5313</v>
      </c>
      <c r="F2642" s="4" t="s">
        <v>5314</v>
      </c>
      <c r="G2642" s="4">
        <v>2.0</v>
      </c>
      <c r="H2642" s="4" t="s">
        <v>18</v>
      </c>
      <c r="I2642" s="4" t="s">
        <v>18</v>
      </c>
      <c r="J2642" s="4">
        <v>9.0</v>
      </c>
      <c r="K2642" s="4">
        <v>7.0</v>
      </c>
      <c r="L2642" s="5" t="s">
        <v>25</v>
      </c>
    </row>
    <row r="2643">
      <c r="A2643" s="2" t="s">
        <v>525</v>
      </c>
      <c r="B2643" s="2" t="s">
        <v>558</v>
      </c>
      <c r="C2643" s="4" t="s">
        <v>559</v>
      </c>
      <c r="D2643" s="3" t="s">
        <v>4517</v>
      </c>
      <c r="E2643" s="4" t="s">
        <v>5315</v>
      </c>
      <c r="F2643" s="4" t="s">
        <v>5316</v>
      </c>
      <c r="G2643" s="4">
        <v>2.0</v>
      </c>
      <c r="H2643" s="4" t="s">
        <v>18</v>
      </c>
      <c r="I2643" s="4" t="s">
        <v>18</v>
      </c>
      <c r="J2643" s="4">
        <v>11.0</v>
      </c>
      <c r="K2643" s="4">
        <v>11.0</v>
      </c>
      <c r="L2643" s="5" t="s">
        <v>20</v>
      </c>
    </row>
    <row r="2644">
      <c r="A2644" s="2" t="s">
        <v>525</v>
      </c>
      <c r="B2644" s="2" t="s">
        <v>558</v>
      </c>
      <c r="C2644" s="4" t="s">
        <v>559</v>
      </c>
      <c r="D2644" s="3" t="s">
        <v>4517</v>
      </c>
      <c r="E2644" s="4" t="s">
        <v>5317</v>
      </c>
      <c r="F2644" s="4" t="s">
        <v>5318</v>
      </c>
      <c r="G2644" s="4">
        <v>2.0</v>
      </c>
      <c r="H2644" s="4" t="s">
        <v>19</v>
      </c>
      <c r="I2644" s="4" t="s">
        <v>18</v>
      </c>
      <c r="J2644" s="4">
        <v>11.0</v>
      </c>
      <c r="K2644" s="4">
        <v>11.0</v>
      </c>
      <c r="L2644" s="5" t="s">
        <v>20</v>
      </c>
    </row>
    <row r="2645">
      <c r="A2645" s="2" t="s">
        <v>525</v>
      </c>
      <c r="B2645" s="2" t="s">
        <v>558</v>
      </c>
      <c r="C2645" s="4" t="s">
        <v>559</v>
      </c>
      <c r="D2645" s="3" t="s">
        <v>4517</v>
      </c>
      <c r="E2645" s="4" t="s">
        <v>5319</v>
      </c>
      <c r="F2645" s="4" t="s">
        <v>5320</v>
      </c>
      <c r="G2645" s="4">
        <v>2.0</v>
      </c>
      <c r="H2645" s="4" t="s">
        <v>18</v>
      </c>
      <c r="I2645" s="4" t="s">
        <v>18</v>
      </c>
      <c r="J2645" s="4">
        <v>11.0</v>
      </c>
      <c r="K2645" s="4">
        <v>11.0</v>
      </c>
      <c r="L2645" s="5" t="s">
        <v>20</v>
      </c>
    </row>
    <row r="2646">
      <c r="A2646" s="2" t="s">
        <v>525</v>
      </c>
      <c r="B2646" s="2" t="s">
        <v>558</v>
      </c>
      <c r="C2646" s="4" t="s">
        <v>559</v>
      </c>
      <c r="D2646" s="3" t="s">
        <v>4517</v>
      </c>
      <c r="E2646" s="4" t="s">
        <v>5321</v>
      </c>
      <c r="F2646" s="4" t="s">
        <v>5322</v>
      </c>
      <c r="G2646" s="4">
        <v>2.0</v>
      </c>
      <c r="H2646" s="4" t="s">
        <v>18</v>
      </c>
      <c r="I2646" s="4" t="s">
        <v>18</v>
      </c>
      <c r="J2646" s="4">
        <v>11.0</v>
      </c>
      <c r="K2646" s="4">
        <v>11.0</v>
      </c>
      <c r="L2646" s="5" t="s">
        <v>20</v>
      </c>
    </row>
    <row r="2647">
      <c r="A2647" s="2" t="s">
        <v>525</v>
      </c>
      <c r="B2647" s="2" t="s">
        <v>558</v>
      </c>
      <c r="C2647" s="4" t="s">
        <v>559</v>
      </c>
      <c r="D2647" s="3" t="s">
        <v>4517</v>
      </c>
      <c r="E2647" s="4" t="s">
        <v>5323</v>
      </c>
      <c r="F2647" s="4" t="s">
        <v>5324</v>
      </c>
      <c r="G2647" s="4">
        <v>2.0</v>
      </c>
      <c r="H2647" s="4" t="s">
        <v>18</v>
      </c>
      <c r="I2647" s="4" t="s">
        <v>18</v>
      </c>
      <c r="J2647" s="4">
        <v>11.0</v>
      </c>
      <c r="K2647" s="4">
        <v>11.0</v>
      </c>
      <c r="L2647" s="5" t="s">
        <v>20</v>
      </c>
    </row>
    <row r="2648">
      <c r="A2648" s="2" t="s">
        <v>525</v>
      </c>
      <c r="B2648" s="2" t="s">
        <v>558</v>
      </c>
      <c r="C2648" s="4" t="s">
        <v>559</v>
      </c>
      <c r="D2648" s="3" t="s">
        <v>4517</v>
      </c>
      <c r="E2648" s="4" t="s">
        <v>5325</v>
      </c>
      <c r="F2648" s="4" t="s">
        <v>5326</v>
      </c>
      <c r="G2648" s="4">
        <v>2.0</v>
      </c>
      <c r="H2648" s="4" t="s">
        <v>18</v>
      </c>
      <c r="I2648" s="4" t="s">
        <v>18</v>
      </c>
      <c r="J2648" s="4">
        <v>12.0</v>
      </c>
      <c r="K2648" s="4">
        <v>12.0</v>
      </c>
      <c r="L2648" s="5" t="s">
        <v>20</v>
      </c>
    </row>
    <row r="2649">
      <c r="A2649" s="2" t="s">
        <v>525</v>
      </c>
      <c r="B2649" s="2" t="s">
        <v>558</v>
      </c>
      <c r="C2649" s="4" t="s">
        <v>559</v>
      </c>
      <c r="D2649" s="3" t="s">
        <v>4517</v>
      </c>
      <c r="E2649" s="4" t="s">
        <v>5327</v>
      </c>
      <c r="F2649" s="4" t="s">
        <v>5328</v>
      </c>
      <c r="G2649" s="4">
        <v>2.0</v>
      </c>
      <c r="H2649" s="4" t="s">
        <v>18</v>
      </c>
      <c r="I2649" s="4" t="s">
        <v>18</v>
      </c>
      <c r="J2649" s="4">
        <v>12.0</v>
      </c>
      <c r="K2649" s="4">
        <v>12.0</v>
      </c>
      <c r="L2649" s="5" t="s">
        <v>20</v>
      </c>
    </row>
    <row r="2650">
      <c r="A2650" s="2" t="s">
        <v>525</v>
      </c>
      <c r="B2650" s="2" t="s">
        <v>558</v>
      </c>
      <c r="C2650" s="4" t="s">
        <v>559</v>
      </c>
      <c r="D2650" s="3" t="s">
        <v>4517</v>
      </c>
      <c r="E2650" s="4" t="s">
        <v>5329</v>
      </c>
      <c r="F2650" s="4" t="s">
        <v>5330</v>
      </c>
      <c r="G2650" s="4">
        <v>2.0</v>
      </c>
      <c r="H2650" s="4" t="s">
        <v>18</v>
      </c>
      <c r="I2650" s="4" t="s">
        <v>19</v>
      </c>
      <c r="J2650" s="4">
        <v>12.0</v>
      </c>
      <c r="K2650" s="4">
        <v>11.0</v>
      </c>
      <c r="L2650" s="5" t="s">
        <v>20</v>
      </c>
    </row>
    <row r="2651">
      <c r="A2651" s="2" t="s">
        <v>525</v>
      </c>
      <c r="B2651" s="2" t="s">
        <v>558</v>
      </c>
      <c r="C2651" s="4" t="s">
        <v>559</v>
      </c>
      <c r="D2651" s="3" t="s">
        <v>4517</v>
      </c>
      <c r="E2651" s="4" t="s">
        <v>5331</v>
      </c>
      <c r="F2651" s="4" t="s">
        <v>5332</v>
      </c>
      <c r="G2651" s="4">
        <v>2.0</v>
      </c>
      <c r="H2651" s="4" t="s">
        <v>18</v>
      </c>
      <c r="I2651" s="4" t="s">
        <v>18</v>
      </c>
      <c r="J2651" s="4">
        <v>12.0</v>
      </c>
      <c r="K2651" s="4">
        <v>12.0</v>
      </c>
      <c r="L2651" s="5" t="s">
        <v>20</v>
      </c>
    </row>
    <row r="2652">
      <c r="A2652" s="2" t="s">
        <v>525</v>
      </c>
      <c r="B2652" s="2" t="s">
        <v>558</v>
      </c>
      <c r="C2652" s="4" t="s">
        <v>559</v>
      </c>
      <c r="D2652" s="3" t="s">
        <v>4517</v>
      </c>
      <c r="E2652" s="4" t="s">
        <v>5333</v>
      </c>
      <c r="F2652" s="4" t="s">
        <v>5334</v>
      </c>
      <c r="G2652" s="4">
        <v>2.0</v>
      </c>
      <c r="H2652" s="4" t="s">
        <v>18</v>
      </c>
      <c r="I2652" s="4" t="s">
        <v>18</v>
      </c>
      <c r="J2652" s="4">
        <v>12.0</v>
      </c>
      <c r="K2652" s="4">
        <v>12.0</v>
      </c>
      <c r="L2652" s="5" t="s">
        <v>20</v>
      </c>
    </row>
    <row r="2653">
      <c r="A2653" s="2" t="s">
        <v>525</v>
      </c>
      <c r="B2653" s="2" t="s">
        <v>558</v>
      </c>
      <c r="C2653" s="4" t="s">
        <v>559</v>
      </c>
      <c r="D2653" s="3" t="s">
        <v>4517</v>
      </c>
      <c r="E2653" s="4" t="s">
        <v>5335</v>
      </c>
      <c r="F2653" s="4" t="s">
        <v>5336</v>
      </c>
      <c r="G2653" s="4">
        <v>2.0</v>
      </c>
      <c r="H2653" s="4" t="s">
        <v>18</v>
      </c>
      <c r="I2653" s="4" t="s">
        <v>18</v>
      </c>
      <c r="J2653" s="4">
        <v>11.0</v>
      </c>
      <c r="K2653" s="4">
        <v>11.0</v>
      </c>
      <c r="L2653" s="5" t="s">
        <v>20</v>
      </c>
    </row>
    <row r="2654">
      <c r="A2654" s="2" t="s">
        <v>525</v>
      </c>
      <c r="B2654" s="2" t="s">
        <v>584</v>
      </c>
      <c r="C2654" s="4" t="s">
        <v>585</v>
      </c>
      <c r="D2654" s="3" t="s">
        <v>4517</v>
      </c>
      <c r="E2654" s="4" t="s">
        <v>5337</v>
      </c>
      <c r="F2654" s="4" t="s">
        <v>5338</v>
      </c>
      <c r="G2654" s="4">
        <v>2.0</v>
      </c>
      <c r="H2654" s="4" t="s">
        <v>18</v>
      </c>
      <c r="I2654" s="4" t="s">
        <v>18</v>
      </c>
      <c r="J2654" s="4">
        <v>10.0</v>
      </c>
      <c r="K2654" s="4">
        <v>10.0</v>
      </c>
      <c r="L2654" s="5" t="s">
        <v>20</v>
      </c>
    </row>
    <row r="2655">
      <c r="A2655" s="2" t="s">
        <v>525</v>
      </c>
      <c r="B2655" s="2" t="s">
        <v>584</v>
      </c>
      <c r="C2655" s="4" t="s">
        <v>585</v>
      </c>
      <c r="D2655" s="3" t="s">
        <v>4517</v>
      </c>
      <c r="E2655" s="4" t="s">
        <v>5339</v>
      </c>
      <c r="F2655" s="4" t="s">
        <v>5340</v>
      </c>
      <c r="G2655" s="4">
        <v>2.0</v>
      </c>
      <c r="H2655" s="4" t="s">
        <v>18</v>
      </c>
      <c r="I2655" s="4" t="s">
        <v>18</v>
      </c>
      <c r="J2655" s="4">
        <v>12.0</v>
      </c>
      <c r="K2655" s="4">
        <v>12.0</v>
      </c>
      <c r="L2655" s="5" t="s">
        <v>20</v>
      </c>
    </row>
    <row r="2656">
      <c r="A2656" s="2" t="s">
        <v>525</v>
      </c>
      <c r="B2656" s="2" t="s">
        <v>584</v>
      </c>
      <c r="C2656" s="4" t="s">
        <v>585</v>
      </c>
      <c r="D2656" s="3" t="s">
        <v>4517</v>
      </c>
      <c r="E2656" s="4" t="s">
        <v>5341</v>
      </c>
      <c r="F2656" s="4" t="s">
        <v>5342</v>
      </c>
      <c r="G2656" s="4">
        <v>2.0</v>
      </c>
      <c r="H2656" s="4" t="s">
        <v>18</v>
      </c>
      <c r="I2656" s="4" t="s">
        <v>18</v>
      </c>
      <c r="J2656" s="4">
        <v>11.0</v>
      </c>
      <c r="K2656" s="4">
        <v>11.0</v>
      </c>
      <c r="L2656" s="5" t="s">
        <v>20</v>
      </c>
    </row>
    <row r="2657">
      <c r="A2657" s="2" t="s">
        <v>525</v>
      </c>
      <c r="B2657" s="2" t="s">
        <v>584</v>
      </c>
      <c r="C2657" s="4" t="s">
        <v>585</v>
      </c>
      <c r="D2657" s="3" t="s">
        <v>4517</v>
      </c>
      <c r="E2657" s="4" t="s">
        <v>5343</v>
      </c>
      <c r="F2657" s="4" t="s">
        <v>5344</v>
      </c>
      <c r="G2657" s="4">
        <v>2.0</v>
      </c>
      <c r="H2657" s="4" t="s">
        <v>18</v>
      </c>
      <c r="I2657" s="4" t="s">
        <v>18</v>
      </c>
      <c r="J2657" s="4">
        <v>11.0</v>
      </c>
      <c r="K2657" s="4">
        <v>11.0</v>
      </c>
      <c r="L2657" s="5" t="s">
        <v>20</v>
      </c>
    </row>
    <row r="2658">
      <c r="A2658" s="2" t="s">
        <v>525</v>
      </c>
      <c r="B2658" s="2" t="s">
        <v>584</v>
      </c>
      <c r="C2658" s="4" t="s">
        <v>585</v>
      </c>
      <c r="D2658" s="3" t="s">
        <v>4517</v>
      </c>
      <c r="E2658" s="4" t="s">
        <v>5345</v>
      </c>
      <c r="F2658" s="4" t="s">
        <v>5346</v>
      </c>
      <c r="G2658" s="4">
        <v>2.0</v>
      </c>
      <c r="H2658" s="4" t="s">
        <v>18</v>
      </c>
      <c r="I2658" s="4" t="s">
        <v>18</v>
      </c>
      <c r="J2658" s="4">
        <v>12.0</v>
      </c>
      <c r="K2658" s="4">
        <v>12.0</v>
      </c>
      <c r="L2658" s="5" t="s">
        <v>20</v>
      </c>
    </row>
    <row r="2659">
      <c r="A2659" s="2" t="s">
        <v>525</v>
      </c>
      <c r="B2659" s="2" t="s">
        <v>584</v>
      </c>
      <c r="C2659" s="4" t="s">
        <v>585</v>
      </c>
      <c r="D2659" s="3" t="s">
        <v>4517</v>
      </c>
      <c r="E2659" s="4" t="s">
        <v>5347</v>
      </c>
      <c r="F2659" s="4" t="s">
        <v>5348</v>
      </c>
      <c r="G2659" s="4">
        <v>2.0</v>
      </c>
      <c r="H2659" s="4" t="s">
        <v>18</v>
      </c>
      <c r="I2659" s="4" t="s">
        <v>18</v>
      </c>
      <c r="J2659" s="4">
        <v>12.0</v>
      </c>
      <c r="K2659" s="4">
        <v>12.0</v>
      </c>
      <c r="L2659" s="5" t="s">
        <v>20</v>
      </c>
    </row>
    <row r="2660">
      <c r="A2660" s="2" t="s">
        <v>525</v>
      </c>
      <c r="B2660" s="2" t="s">
        <v>584</v>
      </c>
      <c r="C2660" s="4" t="s">
        <v>585</v>
      </c>
      <c r="D2660" s="3" t="s">
        <v>4517</v>
      </c>
      <c r="E2660" s="4" t="s">
        <v>5349</v>
      </c>
      <c r="F2660" s="4" t="s">
        <v>5350</v>
      </c>
      <c r="G2660" s="4">
        <v>2.0</v>
      </c>
      <c r="H2660" s="4" t="s">
        <v>18</v>
      </c>
      <c r="I2660" s="4" t="s">
        <v>18</v>
      </c>
      <c r="J2660" s="4">
        <v>12.0</v>
      </c>
      <c r="K2660" s="4">
        <v>12.0</v>
      </c>
      <c r="L2660" s="5" t="s">
        <v>20</v>
      </c>
    </row>
    <row r="2661">
      <c r="A2661" s="2" t="s">
        <v>525</v>
      </c>
      <c r="B2661" s="2" t="s">
        <v>584</v>
      </c>
      <c r="C2661" s="4" t="s">
        <v>585</v>
      </c>
      <c r="D2661" s="3" t="s">
        <v>4517</v>
      </c>
      <c r="E2661" s="4" t="s">
        <v>5351</v>
      </c>
      <c r="F2661" s="4" t="s">
        <v>5352</v>
      </c>
      <c r="G2661" s="4">
        <v>2.0</v>
      </c>
      <c r="H2661" s="4" t="s">
        <v>18</v>
      </c>
      <c r="I2661" s="4" t="s">
        <v>18</v>
      </c>
      <c r="J2661" s="4">
        <v>12.0</v>
      </c>
      <c r="K2661" s="4">
        <v>12.0</v>
      </c>
      <c r="L2661" s="5" t="s">
        <v>20</v>
      </c>
    </row>
    <row r="2662">
      <c r="A2662" s="2" t="s">
        <v>525</v>
      </c>
      <c r="B2662" s="2" t="s">
        <v>584</v>
      </c>
      <c r="C2662" s="4" t="s">
        <v>585</v>
      </c>
      <c r="D2662" s="3" t="s">
        <v>4517</v>
      </c>
      <c r="E2662" s="4" t="s">
        <v>5353</v>
      </c>
      <c r="F2662" s="4" t="s">
        <v>5354</v>
      </c>
      <c r="G2662" s="4">
        <v>2.0</v>
      </c>
      <c r="H2662" s="4" t="s">
        <v>18</v>
      </c>
      <c r="I2662" s="4" t="s">
        <v>18</v>
      </c>
      <c r="J2662" s="4">
        <v>11.0</v>
      </c>
      <c r="K2662" s="4">
        <v>11.0</v>
      </c>
      <c r="L2662" s="5" t="s">
        <v>20</v>
      </c>
    </row>
    <row r="2663">
      <c r="A2663" s="2" t="s">
        <v>525</v>
      </c>
      <c r="B2663" s="2" t="s">
        <v>584</v>
      </c>
      <c r="C2663" s="4" t="s">
        <v>585</v>
      </c>
      <c r="D2663" s="3" t="s">
        <v>4517</v>
      </c>
      <c r="E2663" s="4" t="s">
        <v>5355</v>
      </c>
      <c r="F2663" s="4" t="s">
        <v>5356</v>
      </c>
      <c r="G2663" s="4">
        <v>2.0</v>
      </c>
      <c r="H2663" s="4" t="s">
        <v>18</v>
      </c>
      <c r="I2663" s="4" t="s">
        <v>18</v>
      </c>
      <c r="J2663" s="4">
        <v>12.0</v>
      </c>
      <c r="K2663" s="4">
        <v>12.0</v>
      </c>
      <c r="L2663" s="5" t="s">
        <v>20</v>
      </c>
    </row>
    <row r="2664">
      <c r="A2664" s="2" t="s">
        <v>525</v>
      </c>
      <c r="B2664" s="2" t="s">
        <v>3912</v>
      </c>
      <c r="C2664" s="4" t="s">
        <v>3913</v>
      </c>
      <c r="D2664" s="3" t="s">
        <v>4517</v>
      </c>
      <c r="E2664" s="4" t="s">
        <v>5357</v>
      </c>
      <c r="F2664" s="4" t="s">
        <v>5358</v>
      </c>
      <c r="G2664" s="4">
        <v>2.0</v>
      </c>
      <c r="H2664" s="4" t="s">
        <v>18</v>
      </c>
      <c r="I2664" s="4" t="s">
        <v>18</v>
      </c>
      <c r="J2664" s="4">
        <v>10.0</v>
      </c>
      <c r="K2664" s="4">
        <v>10.0</v>
      </c>
      <c r="L2664" s="5" t="s">
        <v>20</v>
      </c>
    </row>
    <row r="2665">
      <c r="A2665" s="2" t="s">
        <v>525</v>
      </c>
      <c r="B2665" s="2" t="s">
        <v>3912</v>
      </c>
      <c r="C2665" s="4" t="s">
        <v>3913</v>
      </c>
      <c r="D2665" s="3" t="s">
        <v>4517</v>
      </c>
      <c r="E2665" s="4" t="s">
        <v>5359</v>
      </c>
      <c r="F2665" s="4" t="s">
        <v>5360</v>
      </c>
      <c r="G2665" s="4">
        <v>2.0</v>
      </c>
      <c r="H2665" s="4" t="s">
        <v>18</v>
      </c>
      <c r="I2665" s="4" t="s">
        <v>18</v>
      </c>
      <c r="J2665" s="4">
        <v>10.0</v>
      </c>
      <c r="K2665" s="4">
        <v>10.0</v>
      </c>
      <c r="L2665" s="5" t="s">
        <v>20</v>
      </c>
    </row>
    <row r="2666">
      <c r="A2666" s="2" t="s">
        <v>525</v>
      </c>
      <c r="B2666" s="2" t="s">
        <v>3912</v>
      </c>
      <c r="C2666" s="4" t="s">
        <v>3913</v>
      </c>
      <c r="D2666" s="3" t="s">
        <v>4517</v>
      </c>
      <c r="E2666" s="4" t="s">
        <v>5361</v>
      </c>
      <c r="F2666" s="4" t="s">
        <v>5362</v>
      </c>
      <c r="G2666" s="4">
        <v>2.0</v>
      </c>
      <c r="H2666" s="4" t="s">
        <v>18</v>
      </c>
      <c r="I2666" s="4" t="s">
        <v>18</v>
      </c>
      <c r="J2666" s="4">
        <v>9.0</v>
      </c>
      <c r="K2666" s="4">
        <v>9.0</v>
      </c>
      <c r="L2666" s="5" t="s">
        <v>25</v>
      </c>
    </row>
    <row r="2667">
      <c r="A2667" s="2" t="s">
        <v>525</v>
      </c>
      <c r="B2667" s="2" t="s">
        <v>3912</v>
      </c>
      <c r="C2667" s="4" t="s">
        <v>3913</v>
      </c>
      <c r="D2667" s="3" t="s">
        <v>4517</v>
      </c>
      <c r="E2667" s="4" t="s">
        <v>5363</v>
      </c>
      <c r="F2667" s="4" t="s">
        <v>5364</v>
      </c>
      <c r="G2667" s="4">
        <v>2.0</v>
      </c>
      <c r="H2667" s="4" t="s">
        <v>18</v>
      </c>
      <c r="I2667" s="4" t="s">
        <v>18</v>
      </c>
      <c r="J2667" s="4">
        <v>11.0</v>
      </c>
      <c r="K2667" s="4">
        <v>11.0</v>
      </c>
      <c r="L2667" s="5" t="s">
        <v>20</v>
      </c>
    </row>
    <row r="2668">
      <c r="A2668" s="2" t="s">
        <v>525</v>
      </c>
      <c r="B2668" s="2" t="s">
        <v>3912</v>
      </c>
      <c r="C2668" s="4" t="s">
        <v>3913</v>
      </c>
      <c r="D2668" s="3" t="s">
        <v>4517</v>
      </c>
      <c r="E2668" s="4" t="s">
        <v>5365</v>
      </c>
      <c r="F2668" s="4" t="s">
        <v>5366</v>
      </c>
      <c r="G2668" s="4">
        <v>2.0</v>
      </c>
      <c r="H2668" s="4" t="s">
        <v>18</v>
      </c>
      <c r="I2668" s="4" t="s">
        <v>18</v>
      </c>
      <c r="J2668" s="4">
        <v>11.0</v>
      </c>
      <c r="K2668" s="4">
        <v>11.0</v>
      </c>
      <c r="L2668" s="5" t="s">
        <v>20</v>
      </c>
    </row>
    <row r="2669">
      <c r="A2669" s="2" t="s">
        <v>525</v>
      </c>
      <c r="B2669" s="2" t="s">
        <v>3912</v>
      </c>
      <c r="C2669" s="4" t="s">
        <v>3913</v>
      </c>
      <c r="D2669" s="3" t="s">
        <v>4517</v>
      </c>
      <c r="E2669" s="4" t="s">
        <v>5367</v>
      </c>
      <c r="F2669" s="4" t="s">
        <v>5368</v>
      </c>
      <c r="G2669" s="4">
        <v>2.0</v>
      </c>
      <c r="H2669" s="4" t="s">
        <v>18</v>
      </c>
      <c r="I2669" s="4" t="s">
        <v>18</v>
      </c>
      <c r="J2669" s="4">
        <v>10.0</v>
      </c>
      <c r="K2669" s="4">
        <v>10.0</v>
      </c>
      <c r="L2669" s="5" t="s">
        <v>20</v>
      </c>
    </row>
    <row r="2670">
      <c r="A2670" s="2" t="s">
        <v>525</v>
      </c>
      <c r="B2670" s="2" t="s">
        <v>3912</v>
      </c>
      <c r="C2670" s="4" t="s">
        <v>3913</v>
      </c>
      <c r="D2670" s="3" t="s">
        <v>4517</v>
      </c>
      <c r="E2670" s="4" t="s">
        <v>5369</v>
      </c>
      <c r="F2670" s="4" t="s">
        <v>5370</v>
      </c>
      <c r="G2670" s="4">
        <v>1.0</v>
      </c>
      <c r="H2670" s="4" t="s">
        <v>18</v>
      </c>
      <c r="I2670" s="2"/>
      <c r="J2670" s="4">
        <v>11.0</v>
      </c>
      <c r="K2670" s="2"/>
      <c r="L2670" s="5" t="s">
        <v>20</v>
      </c>
    </row>
    <row r="2671">
      <c r="A2671" s="2" t="s">
        <v>525</v>
      </c>
      <c r="B2671" s="2" t="s">
        <v>3912</v>
      </c>
      <c r="C2671" s="4" t="s">
        <v>3913</v>
      </c>
      <c r="D2671" s="3" t="s">
        <v>4517</v>
      </c>
      <c r="E2671" s="4" t="s">
        <v>5371</v>
      </c>
      <c r="F2671" s="4" t="s">
        <v>5372</v>
      </c>
      <c r="G2671" s="4">
        <v>1.0</v>
      </c>
      <c r="H2671" s="4" t="s">
        <v>18</v>
      </c>
      <c r="I2671" s="2"/>
      <c r="J2671" s="4">
        <v>10.0</v>
      </c>
      <c r="K2671" s="2"/>
      <c r="L2671" s="5" t="s">
        <v>20</v>
      </c>
    </row>
    <row r="2672">
      <c r="A2672" s="2" t="s">
        <v>525</v>
      </c>
      <c r="B2672" s="2" t="s">
        <v>3912</v>
      </c>
      <c r="C2672" s="4" t="s">
        <v>3913</v>
      </c>
      <c r="D2672" s="3" t="s">
        <v>4517</v>
      </c>
      <c r="E2672" s="4" t="s">
        <v>5373</v>
      </c>
      <c r="F2672" s="4" t="s">
        <v>5374</v>
      </c>
      <c r="G2672" s="4">
        <v>2.0</v>
      </c>
      <c r="H2672" s="4" t="s">
        <v>18</v>
      </c>
      <c r="I2672" s="4" t="s">
        <v>18</v>
      </c>
      <c r="J2672" s="4">
        <v>9.0</v>
      </c>
      <c r="K2672" s="4">
        <v>9.0</v>
      </c>
      <c r="L2672" s="5" t="s">
        <v>25</v>
      </c>
    </row>
    <row r="2673">
      <c r="A2673" s="2" t="s">
        <v>525</v>
      </c>
      <c r="B2673" s="2" t="s">
        <v>3912</v>
      </c>
      <c r="C2673" s="4" t="s">
        <v>3913</v>
      </c>
      <c r="D2673" s="3" t="s">
        <v>4517</v>
      </c>
      <c r="E2673" s="4" t="s">
        <v>5375</v>
      </c>
      <c r="F2673" s="4" t="s">
        <v>5376</v>
      </c>
      <c r="G2673" s="4">
        <v>1.0</v>
      </c>
      <c r="H2673" s="4" t="s">
        <v>18</v>
      </c>
      <c r="I2673" s="2"/>
      <c r="J2673" s="4">
        <v>12.0</v>
      </c>
      <c r="K2673" s="2"/>
      <c r="L2673" s="5" t="s">
        <v>20</v>
      </c>
    </row>
    <row r="2674">
      <c r="A2674" s="2" t="s">
        <v>525</v>
      </c>
      <c r="B2674" s="2" t="s">
        <v>3912</v>
      </c>
      <c r="C2674" s="4" t="s">
        <v>3913</v>
      </c>
      <c r="D2674" s="3" t="s">
        <v>4517</v>
      </c>
      <c r="E2674" s="4" t="s">
        <v>5377</v>
      </c>
      <c r="F2674" s="4" t="s">
        <v>5378</v>
      </c>
      <c r="G2674" s="4">
        <v>2.0</v>
      </c>
      <c r="H2674" s="4" t="s">
        <v>19</v>
      </c>
      <c r="I2674" s="4" t="s">
        <v>19</v>
      </c>
      <c r="J2674" s="4">
        <v>12.0</v>
      </c>
      <c r="K2674" s="4">
        <v>11.0</v>
      </c>
      <c r="L2674" s="5" t="s">
        <v>20</v>
      </c>
    </row>
    <row r="2675">
      <c r="A2675" s="2" t="s">
        <v>525</v>
      </c>
      <c r="B2675" s="2" t="s">
        <v>3912</v>
      </c>
      <c r="C2675" s="4" t="s">
        <v>3913</v>
      </c>
      <c r="D2675" s="3" t="s">
        <v>4517</v>
      </c>
      <c r="E2675" s="4" t="s">
        <v>5379</v>
      </c>
      <c r="F2675" s="4" t="s">
        <v>5380</v>
      </c>
      <c r="G2675" s="4">
        <v>2.0</v>
      </c>
      <c r="H2675" s="4" t="s">
        <v>18</v>
      </c>
      <c r="I2675" s="4" t="s">
        <v>18</v>
      </c>
      <c r="J2675" s="4">
        <v>11.0</v>
      </c>
      <c r="K2675" s="4">
        <v>11.0</v>
      </c>
      <c r="L2675" s="5" t="s">
        <v>20</v>
      </c>
    </row>
    <row r="2676">
      <c r="A2676" s="2" t="s">
        <v>525</v>
      </c>
      <c r="B2676" s="2" t="s">
        <v>3912</v>
      </c>
      <c r="C2676" s="4" t="s">
        <v>3913</v>
      </c>
      <c r="D2676" s="3" t="s">
        <v>4517</v>
      </c>
      <c r="E2676" s="4" t="s">
        <v>5381</v>
      </c>
      <c r="F2676" s="4" t="s">
        <v>5382</v>
      </c>
      <c r="G2676" s="4">
        <v>2.0</v>
      </c>
      <c r="H2676" s="4" t="s">
        <v>18</v>
      </c>
      <c r="I2676" s="4" t="s">
        <v>18</v>
      </c>
      <c r="J2676" s="4">
        <v>10.0</v>
      </c>
      <c r="K2676" s="4">
        <v>10.0</v>
      </c>
      <c r="L2676" s="5" t="s">
        <v>20</v>
      </c>
    </row>
    <row r="2677">
      <c r="A2677" s="2" t="s">
        <v>525</v>
      </c>
      <c r="B2677" s="2" t="s">
        <v>3912</v>
      </c>
      <c r="C2677" s="4" t="s">
        <v>3913</v>
      </c>
      <c r="D2677" s="3" t="s">
        <v>4517</v>
      </c>
      <c r="E2677" s="4" t="s">
        <v>5383</v>
      </c>
      <c r="F2677" s="4" t="s">
        <v>5384</v>
      </c>
      <c r="G2677" s="4">
        <v>1.0</v>
      </c>
      <c r="H2677" s="4" t="s">
        <v>18</v>
      </c>
      <c r="I2677" s="2"/>
      <c r="J2677" s="4">
        <v>11.0</v>
      </c>
      <c r="K2677" s="2"/>
      <c r="L2677" s="5" t="s">
        <v>20</v>
      </c>
    </row>
    <row r="2678">
      <c r="A2678" s="2" t="s">
        <v>525</v>
      </c>
      <c r="B2678" s="2" t="s">
        <v>3912</v>
      </c>
      <c r="C2678" s="4" t="s">
        <v>3913</v>
      </c>
      <c r="D2678" s="3" t="s">
        <v>4517</v>
      </c>
      <c r="E2678" s="4" t="s">
        <v>5385</v>
      </c>
      <c r="F2678" s="4" t="s">
        <v>5386</v>
      </c>
      <c r="G2678" s="4">
        <v>2.0</v>
      </c>
      <c r="H2678" s="4" t="s">
        <v>18</v>
      </c>
      <c r="I2678" s="4" t="s">
        <v>18</v>
      </c>
      <c r="J2678" s="4">
        <v>10.0</v>
      </c>
      <c r="K2678" s="4">
        <v>10.0</v>
      </c>
      <c r="L2678" s="5" t="s">
        <v>20</v>
      </c>
    </row>
    <row r="2679">
      <c r="A2679" s="2" t="s">
        <v>525</v>
      </c>
      <c r="B2679" s="2" t="s">
        <v>3912</v>
      </c>
      <c r="C2679" s="4" t="s">
        <v>3913</v>
      </c>
      <c r="D2679" s="3" t="s">
        <v>4517</v>
      </c>
      <c r="E2679" s="4" t="s">
        <v>5387</v>
      </c>
      <c r="F2679" s="4" t="s">
        <v>5388</v>
      </c>
      <c r="G2679" s="4">
        <v>2.0</v>
      </c>
      <c r="H2679" s="4" t="s">
        <v>18</v>
      </c>
      <c r="I2679" s="4" t="s">
        <v>18</v>
      </c>
      <c r="J2679" s="4">
        <v>8.0</v>
      </c>
      <c r="K2679" s="4">
        <v>8.0</v>
      </c>
      <c r="L2679" s="5" t="s">
        <v>25</v>
      </c>
    </row>
    <row r="2680">
      <c r="A2680" s="2" t="s">
        <v>525</v>
      </c>
      <c r="B2680" s="2" t="s">
        <v>3912</v>
      </c>
      <c r="C2680" s="4" t="s">
        <v>3913</v>
      </c>
      <c r="D2680" s="3" t="s">
        <v>4517</v>
      </c>
      <c r="E2680" s="4" t="s">
        <v>5389</v>
      </c>
      <c r="F2680" s="4" t="s">
        <v>5390</v>
      </c>
      <c r="G2680" s="4">
        <v>1.0</v>
      </c>
      <c r="H2680" s="4" t="s">
        <v>19</v>
      </c>
      <c r="I2680" s="2"/>
      <c r="J2680" s="4">
        <v>7.0</v>
      </c>
      <c r="K2680" s="2"/>
      <c r="L2680" s="5" t="s">
        <v>25</v>
      </c>
    </row>
    <row r="2681">
      <c r="A2681" s="2" t="s">
        <v>525</v>
      </c>
      <c r="B2681" s="2" t="s">
        <v>3912</v>
      </c>
      <c r="C2681" s="4" t="s">
        <v>3913</v>
      </c>
      <c r="D2681" s="3" t="s">
        <v>4517</v>
      </c>
      <c r="E2681" s="4" t="s">
        <v>5391</v>
      </c>
      <c r="F2681" s="4" t="s">
        <v>5392</v>
      </c>
      <c r="G2681" s="4">
        <v>1.0</v>
      </c>
      <c r="H2681" s="4" t="s">
        <v>19</v>
      </c>
      <c r="I2681" s="2"/>
      <c r="J2681" s="4">
        <v>8.0</v>
      </c>
      <c r="K2681" s="2"/>
      <c r="L2681" s="5" t="s">
        <v>25</v>
      </c>
    </row>
    <row r="2682">
      <c r="A2682" s="2" t="s">
        <v>525</v>
      </c>
      <c r="B2682" s="2" t="s">
        <v>3912</v>
      </c>
      <c r="C2682" s="4" t="s">
        <v>3913</v>
      </c>
      <c r="D2682" s="3" t="s">
        <v>4517</v>
      </c>
      <c r="E2682" s="4" t="s">
        <v>5393</v>
      </c>
      <c r="F2682" s="4" t="s">
        <v>5394</v>
      </c>
      <c r="G2682" s="4">
        <v>2.0</v>
      </c>
      <c r="H2682" s="4" t="s">
        <v>18</v>
      </c>
      <c r="I2682" s="4" t="s">
        <v>18</v>
      </c>
      <c r="J2682" s="4">
        <v>10.0</v>
      </c>
      <c r="K2682" s="4">
        <v>10.0</v>
      </c>
      <c r="L2682" s="5" t="s">
        <v>20</v>
      </c>
    </row>
    <row r="2683">
      <c r="A2683" s="2" t="s">
        <v>525</v>
      </c>
      <c r="B2683" s="2" t="s">
        <v>3912</v>
      </c>
      <c r="C2683" s="4" t="s">
        <v>3913</v>
      </c>
      <c r="D2683" s="3" t="s">
        <v>4517</v>
      </c>
      <c r="E2683" s="4" t="s">
        <v>5395</v>
      </c>
      <c r="F2683" s="4" t="s">
        <v>5396</v>
      </c>
      <c r="G2683" s="4">
        <v>2.0</v>
      </c>
      <c r="H2683" s="4" t="s">
        <v>18</v>
      </c>
      <c r="I2683" s="4" t="s">
        <v>18</v>
      </c>
      <c r="J2683" s="4">
        <v>12.0</v>
      </c>
      <c r="K2683" s="4">
        <v>12.0</v>
      </c>
      <c r="L2683" s="5" t="s">
        <v>20</v>
      </c>
    </row>
    <row r="2684">
      <c r="A2684" s="2" t="s">
        <v>525</v>
      </c>
      <c r="B2684" s="2" t="s">
        <v>3912</v>
      </c>
      <c r="C2684" s="4" t="s">
        <v>3913</v>
      </c>
      <c r="D2684" s="3" t="s">
        <v>4517</v>
      </c>
      <c r="E2684" s="4" t="s">
        <v>5397</v>
      </c>
      <c r="F2684" s="4" t="s">
        <v>5398</v>
      </c>
      <c r="G2684" s="4">
        <v>1.0</v>
      </c>
      <c r="H2684" s="4" t="s">
        <v>18</v>
      </c>
      <c r="I2684" s="2"/>
      <c r="J2684" s="4">
        <v>9.0</v>
      </c>
      <c r="K2684" s="2"/>
      <c r="L2684" s="5" t="s">
        <v>25</v>
      </c>
    </row>
    <row r="2685">
      <c r="A2685" s="2" t="s">
        <v>525</v>
      </c>
      <c r="B2685" s="2" t="s">
        <v>3912</v>
      </c>
      <c r="C2685" s="4" t="s">
        <v>3913</v>
      </c>
      <c r="D2685" s="3" t="s">
        <v>4517</v>
      </c>
      <c r="E2685" s="4" t="s">
        <v>5399</v>
      </c>
      <c r="F2685" s="4" t="s">
        <v>5400</v>
      </c>
      <c r="G2685" s="4">
        <v>2.0</v>
      </c>
      <c r="H2685" s="4" t="s">
        <v>18</v>
      </c>
      <c r="I2685" s="4" t="s">
        <v>18</v>
      </c>
      <c r="J2685" s="4">
        <v>11.0</v>
      </c>
      <c r="K2685" s="4">
        <v>11.0</v>
      </c>
      <c r="L2685" s="5" t="s">
        <v>20</v>
      </c>
    </row>
    <row r="2686">
      <c r="A2686" s="2" t="s">
        <v>525</v>
      </c>
      <c r="B2686" s="2" t="s">
        <v>3912</v>
      </c>
      <c r="C2686" s="4" t="s">
        <v>3913</v>
      </c>
      <c r="D2686" s="3" t="s">
        <v>4517</v>
      </c>
      <c r="E2686" s="4" t="s">
        <v>5401</v>
      </c>
      <c r="F2686" s="4" t="s">
        <v>5402</v>
      </c>
      <c r="G2686" s="4">
        <v>2.0</v>
      </c>
      <c r="H2686" s="4" t="s">
        <v>19</v>
      </c>
      <c r="I2686" s="4" t="s">
        <v>19</v>
      </c>
      <c r="J2686" s="4">
        <v>12.0</v>
      </c>
      <c r="K2686" s="4">
        <v>12.0</v>
      </c>
      <c r="L2686" s="5" t="s">
        <v>20</v>
      </c>
    </row>
    <row r="2687">
      <c r="A2687" s="2" t="s">
        <v>525</v>
      </c>
      <c r="B2687" s="2" t="s">
        <v>3912</v>
      </c>
      <c r="C2687" s="4" t="s">
        <v>3913</v>
      </c>
      <c r="D2687" s="3" t="s">
        <v>4517</v>
      </c>
      <c r="E2687" s="4" t="s">
        <v>5403</v>
      </c>
      <c r="F2687" s="4" t="s">
        <v>5404</v>
      </c>
      <c r="G2687" s="4">
        <v>1.0</v>
      </c>
      <c r="H2687" s="4" t="s">
        <v>18</v>
      </c>
      <c r="I2687" s="2"/>
      <c r="J2687" s="4">
        <v>9.0</v>
      </c>
      <c r="K2687" s="2"/>
      <c r="L2687" s="5" t="s">
        <v>25</v>
      </c>
    </row>
    <row r="2688">
      <c r="A2688" s="2" t="s">
        <v>525</v>
      </c>
      <c r="B2688" s="2" t="s">
        <v>3912</v>
      </c>
      <c r="C2688" s="4" t="s">
        <v>3913</v>
      </c>
      <c r="D2688" s="3" t="s">
        <v>4517</v>
      </c>
      <c r="E2688" s="4" t="s">
        <v>5405</v>
      </c>
      <c r="F2688" s="4" t="s">
        <v>5406</v>
      </c>
      <c r="G2688" s="4">
        <v>1.0</v>
      </c>
      <c r="H2688" s="4" t="s">
        <v>18</v>
      </c>
      <c r="I2688" s="2"/>
      <c r="J2688" s="4">
        <v>9.0</v>
      </c>
      <c r="K2688" s="2"/>
      <c r="L2688" s="5" t="s">
        <v>25</v>
      </c>
    </row>
    <row r="2689">
      <c r="A2689" s="2" t="s">
        <v>525</v>
      </c>
      <c r="B2689" s="2" t="s">
        <v>3912</v>
      </c>
      <c r="C2689" s="4" t="s">
        <v>3913</v>
      </c>
      <c r="D2689" s="3" t="s">
        <v>4517</v>
      </c>
      <c r="E2689" s="4" t="s">
        <v>5407</v>
      </c>
      <c r="F2689" s="4" t="s">
        <v>5408</v>
      </c>
      <c r="G2689" s="4">
        <v>2.0</v>
      </c>
      <c r="H2689" s="4" t="s">
        <v>19</v>
      </c>
      <c r="I2689" s="4" t="s">
        <v>18</v>
      </c>
      <c r="J2689" s="4">
        <v>11.0</v>
      </c>
      <c r="K2689" s="4">
        <v>10.0</v>
      </c>
      <c r="L2689" s="5" t="s">
        <v>20</v>
      </c>
    </row>
    <row r="2690">
      <c r="A2690" s="2" t="s">
        <v>525</v>
      </c>
      <c r="B2690" s="2" t="s">
        <v>3912</v>
      </c>
      <c r="C2690" s="4" t="s">
        <v>3913</v>
      </c>
      <c r="D2690" s="3" t="s">
        <v>4517</v>
      </c>
      <c r="E2690" s="4" t="s">
        <v>5409</v>
      </c>
      <c r="F2690" s="4" t="s">
        <v>5410</v>
      </c>
      <c r="G2690" s="4">
        <v>2.0</v>
      </c>
      <c r="H2690" s="4" t="s">
        <v>18</v>
      </c>
      <c r="I2690" s="4" t="s">
        <v>18</v>
      </c>
      <c r="J2690" s="4">
        <v>11.0</v>
      </c>
      <c r="K2690" s="4">
        <v>11.0</v>
      </c>
      <c r="L2690" s="5" t="s">
        <v>20</v>
      </c>
    </row>
    <row r="2691">
      <c r="A2691" s="2" t="s">
        <v>525</v>
      </c>
      <c r="B2691" s="2" t="s">
        <v>3912</v>
      </c>
      <c r="C2691" s="4" t="s">
        <v>3913</v>
      </c>
      <c r="D2691" s="3" t="s">
        <v>4517</v>
      </c>
      <c r="E2691" s="4" t="s">
        <v>5411</v>
      </c>
      <c r="F2691" s="4" t="s">
        <v>5412</v>
      </c>
      <c r="G2691" s="4">
        <v>2.0</v>
      </c>
      <c r="H2691" s="4" t="s">
        <v>18</v>
      </c>
      <c r="I2691" s="4" t="s">
        <v>18</v>
      </c>
      <c r="J2691" s="4">
        <v>12.0</v>
      </c>
      <c r="K2691" s="4">
        <v>12.0</v>
      </c>
      <c r="L2691" s="5" t="s">
        <v>20</v>
      </c>
    </row>
    <row r="2692">
      <c r="A2692" s="2" t="s">
        <v>525</v>
      </c>
      <c r="B2692" s="2" t="s">
        <v>602</v>
      </c>
      <c r="C2692" s="4" t="s">
        <v>603</v>
      </c>
      <c r="D2692" s="3" t="s">
        <v>4517</v>
      </c>
      <c r="E2692" s="4" t="s">
        <v>5413</v>
      </c>
      <c r="F2692" s="4" t="s">
        <v>5414</v>
      </c>
      <c r="G2692" s="4">
        <v>2.0</v>
      </c>
      <c r="H2692" s="4" t="s">
        <v>18</v>
      </c>
      <c r="I2692" s="4" t="s">
        <v>18</v>
      </c>
      <c r="J2692" s="4">
        <v>11.0</v>
      </c>
      <c r="K2692" s="4">
        <v>10.0</v>
      </c>
      <c r="L2692" s="5" t="s">
        <v>20</v>
      </c>
    </row>
    <row r="2693">
      <c r="A2693" s="2" t="s">
        <v>525</v>
      </c>
      <c r="B2693" s="2" t="s">
        <v>602</v>
      </c>
      <c r="C2693" s="4" t="s">
        <v>603</v>
      </c>
      <c r="D2693" s="3" t="s">
        <v>4517</v>
      </c>
      <c r="E2693" s="4" t="s">
        <v>5415</v>
      </c>
      <c r="F2693" s="4" t="s">
        <v>5416</v>
      </c>
      <c r="G2693" s="4">
        <v>2.0</v>
      </c>
      <c r="H2693" s="4" t="s">
        <v>18</v>
      </c>
      <c r="I2693" s="4" t="s">
        <v>18</v>
      </c>
      <c r="J2693" s="4">
        <v>11.0</v>
      </c>
      <c r="K2693" s="4">
        <v>11.0</v>
      </c>
      <c r="L2693" s="5" t="s">
        <v>20</v>
      </c>
    </row>
    <row r="2694">
      <c r="A2694" s="2" t="s">
        <v>525</v>
      </c>
      <c r="B2694" s="2" t="s">
        <v>602</v>
      </c>
      <c r="C2694" s="4" t="s">
        <v>603</v>
      </c>
      <c r="D2694" s="3" t="s">
        <v>4517</v>
      </c>
      <c r="E2694" s="4" t="s">
        <v>5417</v>
      </c>
      <c r="F2694" s="4" t="s">
        <v>5418</v>
      </c>
      <c r="G2694" s="4">
        <v>2.0</v>
      </c>
      <c r="H2694" s="4" t="s">
        <v>18</v>
      </c>
      <c r="I2694" s="4" t="s">
        <v>19</v>
      </c>
      <c r="J2694" s="4">
        <v>11.0</v>
      </c>
      <c r="K2694" s="4">
        <v>11.0</v>
      </c>
      <c r="L2694" s="5" t="s">
        <v>20</v>
      </c>
    </row>
    <row r="2695">
      <c r="A2695" s="2" t="s">
        <v>525</v>
      </c>
      <c r="B2695" s="2" t="s">
        <v>602</v>
      </c>
      <c r="C2695" s="4" t="s">
        <v>603</v>
      </c>
      <c r="D2695" s="3" t="s">
        <v>4517</v>
      </c>
      <c r="E2695" s="4" t="s">
        <v>5419</v>
      </c>
      <c r="F2695" s="4" t="s">
        <v>5420</v>
      </c>
      <c r="G2695" s="4">
        <v>2.0</v>
      </c>
      <c r="H2695" s="4" t="s">
        <v>18</v>
      </c>
      <c r="I2695" s="4" t="s">
        <v>18</v>
      </c>
      <c r="J2695" s="4">
        <v>11.0</v>
      </c>
      <c r="K2695" s="4">
        <v>11.0</v>
      </c>
      <c r="L2695" s="5" t="s">
        <v>20</v>
      </c>
    </row>
    <row r="2696">
      <c r="A2696" s="2" t="s">
        <v>525</v>
      </c>
      <c r="B2696" s="2" t="s">
        <v>602</v>
      </c>
      <c r="C2696" s="4" t="s">
        <v>603</v>
      </c>
      <c r="D2696" s="3" t="s">
        <v>4517</v>
      </c>
      <c r="E2696" s="4" t="s">
        <v>5421</v>
      </c>
      <c r="F2696" s="4" t="s">
        <v>5422</v>
      </c>
      <c r="G2696" s="4">
        <v>2.0</v>
      </c>
      <c r="H2696" s="4" t="s">
        <v>18</v>
      </c>
      <c r="I2696" s="4" t="s">
        <v>18</v>
      </c>
      <c r="J2696" s="4">
        <v>12.0</v>
      </c>
      <c r="K2696" s="4">
        <v>12.0</v>
      </c>
      <c r="L2696" s="5" t="s">
        <v>20</v>
      </c>
    </row>
    <row r="2697">
      <c r="A2697" s="2" t="s">
        <v>525</v>
      </c>
      <c r="B2697" s="2" t="s">
        <v>602</v>
      </c>
      <c r="C2697" s="4" t="s">
        <v>603</v>
      </c>
      <c r="D2697" s="3" t="s">
        <v>4517</v>
      </c>
      <c r="E2697" s="4" t="s">
        <v>5423</v>
      </c>
      <c r="F2697" s="4" t="s">
        <v>5424</v>
      </c>
      <c r="G2697" s="4">
        <v>2.0</v>
      </c>
      <c r="H2697" s="4" t="s">
        <v>18</v>
      </c>
      <c r="I2697" s="4" t="s">
        <v>18</v>
      </c>
      <c r="J2697" s="4">
        <v>10.0</v>
      </c>
      <c r="K2697" s="4">
        <v>10.0</v>
      </c>
      <c r="L2697" s="5" t="s">
        <v>20</v>
      </c>
    </row>
    <row r="2698">
      <c r="A2698" s="2" t="s">
        <v>525</v>
      </c>
      <c r="B2698" s="2" t="s">
        <v>602</v>
      </c>
      <c r="C2698" s="4" t="s">
        <v>603</v>
      </c>
      <c r="D2698" s="3" t="s">
        <v>4517</v>
      </c>
      <c r="E2698" s="4" t="s">
        <v>5425</v>
      </c>
      <c r="F2698" s="4" t="s">
        <v>5426</v>
      </c>
      <c r="G2698" s="4">
        <v>2.0</v>
      </c>
      <c r="H2698" s="4" t="s">
        <v>18</v>
      </c>
      <c r="I2698" s="4" t="s">
        <v>18</v>
      </c>
      <c r="J2698" s="4">
        <v>10.0</v>
      </c>
      <c r="K2698" s="4">
        <v>10.0</v>
      </c>
      <c r="L2698" s="5" t="s">
        <v>20</v>
      </c>
    </row>
    <row r="2699">
      <c r="A2699" s="2" t="s">
        <v>525</v>
      </c>
      <c r="B2699" s="2" t="s">
        <v>602</v>
      </c>
      <c r="C2699" s="4" t="s">
        <v>603</v>
      </c>
      <c r="D2699" s="3" t="s">
        <v>4517</v>
      </c>
      <c r="E2699" s="4" t="s">
        <v>5427</v>
      </c>
      <c r="F2699" s="4" t="s">
        <v>5428</v>
      </c>
      <c r="G2699" s="4">
        <v>1.0</v>
      </c>
      <c r="H2699" s="4" t="s">
        <v>18</v>
      </c>
      <c r="I2699" s="2"/>
      <c r="J2699" s="4">
        <v>11.0</v>
      </c>
      <c r="K2699" s="2"/>
      <c r="L2699" s="5" t="s">
        <v>20</v>
      </c>
    </row>
    <row r="2700">
      <c r="A2700" s="2" t="s">
        <v>525</v>
      </c>
      <c r="B2700" s="2" t="s">
        <v>602</v>
      </c>
      <c r="C2700" s="4" t="s">
        <v>603</v>
      </c>
      <c r="D2700" s="3" t="s">
        <v>4517</v>
      </c>
      <c r="E2700" s="4" t="s">
        <v>5429</v>
      </c>
      <c r="F2700" s="4" t="s">
        <v>5430</v>
      </c>
      <c r="G2700" s="4">
        <v>2.0</v>
      </c>
      <c r="H2700" s="4" t="s">
        <v>18</v>
      </c>
      <c r="I2700" s="4" t="s">
        <v>18</v>
      </c>
      <c r="J2700" s="4">
        <v>9.0</v>
      </c>
      <c r="K2700" s="4">
        <v>9.0</v>
      </c>
      <c r="L2700" s="5" t="s">
        <v>25</v>
      </c>
    </row>
    <row r="2701">
      <c r="A2701" s="2" t="s">
        <v>525</v>
      </c>
      <c r="B2701" s="2" t="s">
        <v>602</v>
      </c>
      <c r="C2701" s="4" t="s">
        <v>603</v>
      </c>
      <c r="D2701" s="3" t="s">
        <v>4517</v>
      </c>
      <c r="E2701" s="4" t="s">
        <v>5431</v>
      </c>
      <c r="F2701" s="4" t="s">
        <v>5432</v>
      </c>
      <c r="G2701" s="4">
        <v>2.0</v>
      </c>
      <c r="H2701" s="4" t="s">
        <v>18</v>
      </c>
      <c r="I2701" s="4" t="s">
        <v>19</v>
      </c>
      <c r="J2701" s="4">
        <v>8.0</v>
      </c>
      <c r="K2701" s="4">
        <v>8.0</v>
      </c>
      <c r="L2701" s="5" t="s">
        <v>25</v>
      </c>
    </row>
    <row r="2702">
      <c r="A2702" s="2" t="s">
        <v>525</v>
      </c>
      <c r="B2702" s="2" t="s">
        <v>602</v>
      </c>
      <c r="C2702" s="4" t="s">
        <v>603</v>
      </c>
      <c r="D2702" s="3" t="s">
        <v>4517</v>
      </c>
      <c r="E2702" s="4" t="s">
        <v>5433</v>
      </c>
      <c r="F2702" s="4" t="s">
        <v>5434</v>
      </c>
      <c r="G2702" s="4">
        <v>2.0</v>
      </c>
      <c r="H2702" s="4" t="s">
        <v>18</v>
      </c>
      <c r="I2702" s="4" t="s">
        <v>18</v>
      </c>
      <c r="J2702" s="4">
        <v>8.0</v>
      </c>
      <c r="K2702" s="4">
        <v>8.0</v>
      </c>
      <c r="L2702" s="5" t="s">
        <v>25</v>
      </c>
    </row>
    <row r="2703">
      <c r="A2703" s="2" t="s">
        <v>525</v>
      </c>
      <c r="B2703" s="2" t="s">
        <v>602</v>
      </c>
      <c r="C2703" s="4" t="s">
        <v>603</v>
      </c>
      <c r="D2703" s="3" t="s">
        <v>4517</v>
      </c>
      <c r="E2703" s="4" t="s">
        <v>5435</v>
      </c>
      <c r="F2703" s="4" t="s">
        <v>5436</v>
      </c>
      <c r="G2703" s="4">
        <v>2.0</v>
      </c>
      <c r="H2703" s="4" t="s">
        <v>18</v>
      </c>
      <c r="I2703" s="4" t="s">
        <v>18</v>
      </c>
      <c r="J2703" s="4">
        <v>9.0</v>
      </c>
      <c r="K2703" s="4">
        <v>9.0</v>
      </c>
      <c r="L2703" s="5" t="s">
        <v>25</v>
      </c>
    </row>
    <row r="2704">
      <c r="A2704" s="2" t="s">
        <v>525</v>
      </c>
      <c r="B2704" s="2" t="s">
        <v>602</v>
      </c>
      <c r="C2704" s="4" t="s">
        <v>603</v>
      </c>
      <c r="D2704" s="3" t="s">
        <v>4517</v>
      </c>
      <c r="E2704" s="4" t="s">
        <v>5437</v>
      </c>
      <c r="F2704" s="4" t="s">
        <v>5438</v>
      </c>
      <c r="G2704" s="4">
        <v>2.0</v>
      </c>
      <c r="H2704" s="4" t="s">
        <v>18</v>
      </c>
      <c r="I2704" s="4" t="s">
        <v>18</v>
      </c>
      <c r="J2704" s="4">
        <v>11.0</v>
      </c>
      <c r="K2704" s="4">
        <v>11.0</v>
      </c>
      <c r="L2704" s="5" t="s">
        <v>20</v>
      </c>
    </row>
    <row r="2705">
      <c r="A2705" s="2" t="s">
        <v>525</v>
      </c>
      <c r="B2705" s="2" t="s">
        <v>602</v>
      </c>
      <c r="C2705" s="4" t="s">
        <v>603</v>
      </c>
      <c r="D2705" s="3" t="s">
        <v>4517</v>
      </c>
      <c r="E2705" s="4" t="s">
        <v>5439</v>
      </c>
      <c r="F2705" s="4" t="s">
        <v>5440</v>
      </c>
      <c r="G2705" s="4">
        <v>2.0</v>
      </c>
      <c r="H2705" s="4" t="s">
        <v>18</v>
      </c>
      <c r="I2705" s="4" t="s">
        <v>18</v>
      </c>
      <c r="J2705" s="4">
        <v>11.0</v>
      </c>
      <c r="K2705" s="4">
        <v>11.0</v>
      </c>
      <c r="L2705" s="5" t="s">
        <v>20</v>
      </c>
    </row>
    <row r="2706">
      <c r="A2706" s="2" t="s">
        <v>525</v>
      </c>
      <c r="B2706" s="2" t="s">
        <v>602</v>
      </c>
      <c r="C2706" s="4" t="s">
        <v>603</v>
      </c>
      <c r="D2706" s="3" t="s">
        <v>4517</v>
      </c>
      <c r="E2706" s="4" t="s">
        <v>5441</v>
      </c>
      <c r="F2706" s="4" t="s">
        <v>5442</v>
      </c>
      <c r="G2706" s="4">
        <v>2.0</v>
      </c>
      <c r="H2706" s="4" t="s">
        <v>18</v>
      </c>
      <c r="I2706" s="4" t="s">
        <v>18</v>
      </c>
      <c r="J2706" s="4">
        <v>11.0</v>
      </c>
      <c r="K2706" s="4">
        <v>11.0</v>
      </c>
      <c r="L2706" s="5" t="s">
        <v>20</v>
      </c>
    </row>
    <row r="2707">
      <c r="A2707" s="2" t="s">
        <v>525</v>
      </c>
      <c r="B2707" s="2" t="s">
        <v>602</v>
      </c>
      <c r="C2707" s="4" t="s">
        <v>603</v>
      </c>
      <c r="D2707" s="3" t="s">
        <v>4517</v>
      </c>
      <c r="E2707" s="4" t="s">
        <v>5443</v>
      </c>
      <c r="F2707" s="4" t="s">
        <v>5444</v>
      </c>
      <c r="G2707" s="4">
        <v>1.0</v>
      </c>
      <c r="H2707" s="4" t="s">
        <v>18</v>
      </c>
      <c r="I2707" s="2"/>
      <c r="J2707" s="4">
        <v>12.0</v>
      </c>
      <c r="K2707" s="2"/>
      <c r="L2707" s="5" t="s">
        <v>20</v>
      </c>
    </row>
    <row r="2708">
      <c r="A2708" s="2" t="s">
        <v>525</v>
      </c>
      <c r="B2708" s="2" t="s">
        <v>602</v>
      </c>
      <c r="C2708" s="4" t="s">
        <v>603</v>
      </c>
      <c r="D2708" s="3" t="s">
        <v>4517</v>
      </c>
      <c r="E2708" s="4" t="s">
        <v>5445</v>
      </c>
      <c r="F2708" s="4" t="s">
        <v>5446</v>
      </c>
      <c r="G2708" s="4">
        <v>2.0</v>
      </c>
      <c r="H2708" s="4" t="s">
        <v>18</v>
      </c>
      <c r="I2708" s="4" t="s">
        <v>18</v>
      </c>
      <c r="J2708" s="4">
        <v>7.0</v>
      </c>
      <c r="K2708" s="4">
        <v>7.0</v>
      </c>
      <c r="L2708" s="5" t="s">
        <v>25</v>
      </c>
    </row>
    <row r="2709">
      <c r="A2709" s="2" t="s">
        <v>525</v>
      </c>
      <c r="B2709" s="2" t="s">
        <v>602</v>
      </c>
      <c r="C2709" s="4" t="s">
        <v>603</v>
      </c>
      <c r="D2709" s="3" t="s">
        <v>4517</v>
      </c>
      <c r="E2709" s="4" t="s">
        <v>5447</v>
      </c>
      <c r="F2709" s="4" t="s">
        <v>5448</v>
      </c>
      <c r="G2709" s="4">
        <v>2.0</v>
      </c>
      <c r="H2709" s="4" t="s">
        <v>19</v>
      </c>
      <c r="I2709" s="4" t="s">
        <v>18</v>
      </c>
      <c r="J2709" s="4">
        <v>9.0</v>
      </c>
      <c r="K2709" s="4">
        <v>9.0</v>
      </c>
      <c r="L2709" s="5" t="s">
        <v>25</v>
      </c>
    </row>
    <row r="2710">
      <c r="A2710" s="2" t="s">
        <v>525</v>
      </c>
      <c r="B2710" s="2" t="s">
        <v>602</v>
      </c>
      <c r="C2710" s="4" t="s">
        <v>603</v>
      </c>
      <c r="D2710" s="3" t="s">
        <v>4517</v>
      </c>
      <c r="E2710" s="4" t="s">
        <v>5449</v>
      </c>
      <c r="F2710" s="4" t="s">
        <v>5450</v>
      </c>
      <c r="G2710" s="4">
        <v>2.0</v>
      </c>
      <c r="H2710" s="4" t="s">
        <v>19</v>
      </c>
      <c r="I2710" s="4" t="s">
        <v>19</v>
      </c>
      <c r="J2710" s="4">
        <v>9.0</v>
      </c>
      <c r="K2710" s="4">
        <v>8.0</v>
      </c>
      <c r="L2710" s="5" t="s">
        <v>25</v>
      </c>
    </row>
    <row r="2711">
      <c r="A2711" s="2" t="s">
        <v>525</v>
      </c>
      <c r="B2711" s="2" t="s">
        <v>602</v>
      </c>
      <c r="C2711" s="4" t="s">
        <v>603</v>
      </c>
      <c r="D2711" s="3" t="s">
        <v>4517</v>
      </c>
      <c r="E2711" s="4" t="s">
        <v>5451</v>
      </c>
      <c r="F2711" s="4" t="s">
        <v>5452</v>
      </c>
      <c r="G2711" s="4">
        <v>2.0</v>
      </c>
      <c r="H2711" s="4" t="s">
        <v>18</v>
      </c>
      <c r="I2711" s="4" t="s">
        <v>18</v>
      </c>
      <c r="J2711" s="4">
        <v>8.0</v>
      </c>
      <c r="K2711" s="4">
        <v>8.0</v>
      </c>
      <c r="L2711" s="5" t="s">
        <v>25</v>
      </c>
    </row>
    <row r="2712">
      <c r="A2712" s="2" t="s">
        <v>525</v>
      </c>
      <c r="B2712" s="2" t="s">
        <v>602</v>
      </c>
      <c r="C2712" s="4" t="s">
        <v>603</v>
      </c>
      <c r="D2712" s="3" t="s">
        <v>4517</v>
      </c>
      <c r="E2712" s="4" t="s">
        <v>5453</v>
      </c>
      <c r="F2712" s="4" t="s">
        <v>5454</v>
      </c>
      <c r="G2712" s="4">
        <v>2.0</v>
      </c>
      <c r="H2712" s="4" t="s">
        <v>18</v>
      </c>
      <c r="I2712" s="4" t="s">
        <v>18</v>
      </c>
      <c r="J2712" s="4">
        <v>9.0</v>
      </c>
      <c r="K2712" s="4">
        <v>9.0</v>
      </c>
      <c r="L2712" s="5" t="s">
        <v>25</v>
      </c>
    </row>
    <row r="2713">
      <c r="A2713" s="2" t="s">
        <v>525</v>
      </c>
      <c r="B2713" s="2" t="s">
        <v>602</v>
      </c>
      <c r="C2713" s="4" t="s">
        <v>603</v>
      </c>
      <c r="D2713" s="3" t="s">
        <v>4517</v>
      </c>
      <c r="E2713" s="4" t="s">
        <v>5455</v>
      </c>
      <c r="F2713" s="4" t="s">
        <v>5456</v>
      </c>
      <c r="G2713" s="4">
        <v>2.0</v>
      </c>
      <c r="H2713" s="4" t="s">
        <v>18</v>
      </c>
      <c r="I2713" s="4" t="s">
        <v>18</v>
      </c>
      <c r="J2713" s="4">
        <v>8.0</v>
      </c>
      <c r="K2713" s="4">
        <v>8.0</v>
      </c>
      <c r="L2713" s="5" t="s">
        <v>25</v>
      </c>
    </row>
    <row r="2714">
      <c r="A2714" s="2" t="s">
        <v>525</v>
      </c>
      <c r="B2714" s="2" t="s">
        <v>602</v>
      </c>
      <c r="C2714" s="4" t="s">
        <v>603</v>
      </c>
      <c r="D2714" s="3" t="s">
        <v>4517</v>
      </c>
      <c r="E2714" s="4" t="s">
        <v>5457</v>
      </c>
      <c r="F2714" s="4" t="s">
        <v>5458</v>
      </c>
      <c r="G2714" s="4">
        <v>2.0</v>
      </c>
      <c r="H2714" s="4" t="s">
        <v>18</v>
      </c>
      <c r="I2714" s="4" t="s">
        <v>18</v>
      </c>
      <c r="J2714" s="4">
        <v>8.0</v>
      </c>
      <c r="K2714" s="4">
        <v>8.0</v>
      </c>
      <c r="L2714" s="5" t="s">
        <v>25</v>
      </c>
    </row>
    <row r="2715">
      <c r="A2715" s="2" t="s">
        <v>525</v>
      </c>
      <c r="B2715" s="2" t="s">
        <v>602</v>
      </c>
      <c r="C2715" s="4" t="s">
        <v>603</v>
      </c>
      <c r="D2715" s="3" t="s">
        <v>4517</v>
      </c>
      <c r="E2715" s="4" t="s">
        <v>5459</v>
      </c>
      <c r="F2715" s="4" t="s">
        <v>5460</v>
      </c>
      <c r="G2715" s="4">
        <v>2.0</v>
      </c>
      <c r="H2715" s="4" t="s">
        <v>18</v>
      </c>
      <c r="I2715" s="4" t="s">
        <v>18</v>
      </c>
      <c r="J2715" s="4">
        <v>9.0</v>
      </c>
      <c r="K2715" s="4">
        <v>8.0</v>
      </c>
      <c r="L2715" s="5" t="s">
        <v>25</v>
      </c>
    </row>
    <row r="2716">
      <c r="A2716" s="2" t="s">
        <v>525</v>
      </c>
      <c r="B2716" s="2" t="s">
        <v>602</v>
      </c>
      <c r="C2716" s="4" t="s">
        <v>603</v>
      </c>
      <c r="D2716" s="3" t="s">
        <v>4517</v>
      </c>
      <c r="E2716" s="4" t="s">
        <v>5461</v>
      </c>
      <c r="F2716" s="4" t="s">
        <v>5462</v>
      </c>
      <c r="G2716" s="4">
        <v>2.0</v>
      </c>
      <c r="H2716" s="4" t="s">
        <v>19</v>
      </c>
      <c r="I2716" s="4" t="s">
        <v>19</v>
      </c>
      <c r="J2716" s="4">
        <v>9.0</v>
      </c>
      <c r="K2716" s="4">
        <v>9.0</v>
      </c>
      <c r="L2716" s="5" t="s">
        <v>25</v>
      </c>
    </row>
    <row r="2717">
      <c r="A2717" s="2" t="s">
        <v>525</v>
      </c>
      <c r="B2717" s="2" t="s">
        <v>602</v>
      </c>
      <c r="C2717" s="4" t="s">
        <v>603</v>
      </c>
      <c r="D2717" s="3" t="s">
        <v>4517</v>
      </c>
      <c r="E2717" s="4" t="s">
        <v>5463</v>
      </c>
      <c r="F2717" s="4" t="s">
        <v>5464</v>
      </c>
      <c r="G2717" s="4">
        <v>2.0</v>
      </c>
      <c r="H2717" s="4" t="s">
        <v>19</v>
      </c>
      <c r="I2717" s="4" t="s">
        <v>19</v>
      </c>
      <c r="J2717" s="4">
        <v>9.0</v>
      </c>
      <c r="K2717" s="4">
        <v>9.0</v>
      </c>
      <c r="L2717" s="5" t="s">
        <v>25</v>
      </c>
    </row>
    <row r="2718">
      <c r="A2718" s="2" t="s">
        <v>525</v>
      </c>
      <c r="B2718" s="2" t="s">
        <v>602</v>
      </c>
      <c r="C2718" s="4" t="s">
        <v>603</v>
      </c>
      <c r="D2718" s="3" t="s">
        <v>4517</v>
      </c>
      <c r="E2718" s="4" t="s">
        <v>5465</v>
      </c>
      <c r="F2718" s="4" t="s">
        <v>5466</v>
      </c>
      <c r="G2718" s="4">
        <v>2.0</v>
      </c>
      <c r="H2718" s="4" t="s">
        <v>18</v>
      </c>
      <c r="I2718" s="4" t="s">
        <v>18</v>
      </c>
      <c r="J2718" s="4">
        <v>11.0</v>
      </c>
      <c r="K2718" s="4">
        <v>11.0</v>
      </c>
      <c r="L2718" s="5" t="s">
        <v>20</v>
      </c>
    </row>
    <row r="2719">
      <c r="A2719" s="2" t="s">
        <v>525</v>
      </c>
      <c r="B2719" s="2" t="s">
        <v>602</v>
      </c>
      <c r="C2719" s="4" t="s">
        <v>603</v>
      </c>
      <c r="D2719" s="3" t="s">
        <v>4517</v>
      </c>
      <c r="E2719" s="4" t="s">
        <v>3952</v>
      </c>
      <c r="F2719" s="4" t="s">
        <v>5467</v>
      </c>
      <c r="G2719" s="4">
        <v>1.0</v>
      </c>
      <c r="H2719" s="4" t="s">
        <v>18</v>
      </c>
      <c r="I2719" s="2"/>
      <c r="J2719" s="4">
        <v>8.0</v>
      </c>
      <c r="K2719" s="2"/>
      <c r="L2719" s="5" t="s">
        <v>25</v>
      </c>
    </row>
    <row r="2720">
      <c r="A2720" s="2" t="s">
        <v>525</v>
      </c>
      <c r="B2720" s="2" t="s">
        <v>602</v>
      </c>
      <c r="C2720" s="4" t="s">
        <v>603</v>
      </c>
      <c r="D2720" s="3" t="s">
        <v>4517</v>
      </c>
      <c r="E2720" s="4" t="s">
        <v>5468</v>
      </c>
      <c r="F2720" s="4" t="s">
        <v>5469</v>
      </c>
      <c r="G2720" s="4">
        <v>1.0</v>
      </c>
      <c r="H2720" s="4" t="s">
        <v>19</v>
      </c>
      <c r="I2720" s="2"/>
      <c r="J2720" s="4">
        <v>7.0</v>
      </c>
      <c r="K2720" s="2"/>
      <c r="L2720" s="5" t="s">
        <v>25</v>
      </c>
    </row>
    <row r="2721">
      <c r="A2721" s="2" t="s">
        <v>192</v>
      </c>
      <c r="B2721" s="2" t="s">
        <v>13</v>
      </c>
      <c r="C2721" s="3" t="str">
        <f t="shared" ref="C2721:C2722" si="208">UPPER("lpb aceh 2021")</f>
        <v>LPB ACEH 2021</v>
      </c>
      <c r="D2721" s="3" t="s">
        <v>5470</v>
      </c>
      <c r="E2721" s="3" t="s">
        <v>5471</v>
      </c>
      <c r="F2721" s="2"/>
      <c r="G2721" s="3">
        <v>2.0</v>
      </c>
      <c r="H2721" s="3" t="s">
        <v>18</v>
      </c>
      <c r="I2721" s="7" t="s">
        <v>18</v>
      </c>
      <c r="J2721" s="8">
        <v>10.0</v>
      </c>
      <c r="K2721" s="8">
        <v>10.0</v>
      </c>
      <c r="L2721" s="5" t="s">
        <v>20</v>
      </c>
    </row>
    <row r="2722">
      <c r="A2722" s="2" t="s">
        <v>192</v>
      </c>
      <c r="B2722" s="2" t="s">
        <v>13</v>
      </c>
      <c r="C2722" s="3" t="str">
        <f t="shared" si="208"/>
        <v>LPB ACEH 2021</v>
      </c>
      <c r="D2722" s="3" t="s">
        <v>5470</v>
      </c>
      <c r="E2722" s="3" t="s">
        <v>5472</v>
      </c>
      <c r="F2722" s="2"/>
      <c r="G2722" s="3">
        <v>2.0</v>
      </c>
      <c r="H2722" s="3" t="s">
        <v>18</v>
      </c>
      <c r="I2722" s="7" t="s">
        <v>18</v>
      </c>
      <c r="J2722" s="8">
        <v>11.0</v>
      </c>
      <c r="K2722" s="8">
        <v>11.0</v>
      </c>
      <c r="L2722" s="5" t="s">
        <v>20</v>
      </c>
    </row>
    <row r="2723">
      <c r="A2723" s="2" t="s">
        <v>12</v>
      </c>
      <c r="B2723" s="2" t="s">
        <v>13</v>
      </c>
      <c r="C2723" s="3" t="s">
        <v>14</v>
      </c>
      <c r="D2723" s="3" t="s">
        <v>5470</v>
      </c>
      <c r="E2723" s="3" t="s">
        <v>5473</v>
      </c>
      <c r="F2723" s="3" t="s">
        <v>5474</v>
      </c>
      <c r="G2723" s="3">
        <v>2.0</v>
      </c>
      <c r="H2723" s="3" t="s">
        <v>19</v>
      </c>
      <c r="I2723" s="3" t="s">
        <v>19</v>
      </c>
      <c r="J2723" s="8">
        <v>8.0</v>
      </c>
      <c r="K2723" s="3">
        <v>7.0</v>
      </c>
      <c r="L2723" s="5" t="s">
        <v>25</v>
      </c>
    </row>
    <row r="2724">
      <c r="A2724" s="2" t="s">
        <v>12</v>
      </c>
      <c r="B2724" s="2" t="s">
        <v>26</v>
      </c>
      <c r="C2724" s="3" t="s">
        <v>27</v>
      </c>
      <c r="D2724" s="3" t="s">
        <v>5470</v>
      </c>
      <c r="E2724" s="3" t="s">
        <v>5475</v>
      </c>
      <c r="F2724" s="3" t="s">
        <v>5476</v>
      </c>
      <c r="G2724" s="3">
        <v>2.0</v>
      </c>
      <c r="H2724" s="3" t="s">
        <v>18</v>
      </c>
      <c r="I2724" s="3" t="s">
        <v>18</v>
      </c>
      <c r="J2724" s="8">
        <v>10.0</v>
      </c>
      <c r="K2724" s="3">
        <v>11.0</v>
      </c>
      <c r="L2724" s="5" t="s">
        <v>20</v>
      </c>
    </row>
    <row r="2725">
      <c r="A2725" s="2" t="s">
        <v>12</v>
      </c>
      <c r="B2725" s="2" t="s">
        <v>26</v>
      </c>
      <c r="C2725" s="3" t="s">
        <v>27</v>
      </c>
      <c r="D2725" s="3" t="s">
        <v>5470</v>
      </c>
      <c r="E2725" s="3" t="s">
        <v>5477</v>
      </c>
      <c r="F2725" s="3" t="s">
        <v>5478</v>
      </c>
      <c r="G2725" s="3">
        <v>2.0</v>
      </c>
      <c r="H2725" s="3" t="s">
        <v>18</v>
      </c>
      <c r="I2725" s="3" t="s">
        <v>18</v>
      </c>
      <c r="J2725" s="8">
        <v>11.0</v>
      </c>
      <c r="K2725" s="3">
        <v>12.0</v>
      </c>
      <c r="L2725" s="5" t="s">
        <v>20</v>
      </c>
    </row>
    <row r="2726">
      <c r="A2726" s="2" t="s">
        <v>12</v>
      </c>
      <c r="B2726" s="2" t="s">
        <v>26</v>
      </c>
      <c r="C2726" s="3" t="s">
        <v>27</v>
      </c>
      <c r="D2726" s="3" t="s">
        <v>5470</v>
      </c>
      <c r="E2726" s="3" t="s">
        <v>5479</v>
      </c>
      <c r="F2726" s="3" t="s">
        <v>5480</v>
      </c>
      <c r="G2726" s="3">
        <v>2.0</v>
      </c>
      <c r="H2726" s="3" t="s">
        <v>18</v>
      </c>
      <c r="I2726" s="3" t="s">
        <v>18</v>
      </c>
      <c r="J2726" s="8">
        <v>11.0</v>
      </c>
      <c r="K2726" s="3">
        <v>12.0</v>
      </c>
      <c r="L2726" s="5" t="s">
        <v>20</v>
      </c>
    </row>
    <row r="2727">
      <c r="A2727" s="2" t="s">
        <v>12</v>
      </c>
      <c r="B2727" s="2" t="s">
        <v>26</v>
      </c>
      <c r="C2727" s="3" t="s">
        <v>27</v>
      </c>
      <c r="D2727" s="3" t="s">
        <v>5470</v>
      </c>
      <c r="E2727" s="3" t="s">
        <v>5481</v>
      </c>
      <c r="F2727" s="3" t="s">
        <v>5482</v>
      </c>
      <c r="G2727" s="3">
        <v>2.0</v>
      </c>
      <c r="H2727" s="3" t="s">
        <v>19</v>
      </c>
      <c r="I2727" s="3" t="s">
        <v>18</v>
      </c>
      <c r="J2727" s="8">
        <v>11.0</v>
      </c>
      <c r="K2727" s="3">
        <v>11.0</v>
      </c>
      <c r="L2727" s="5" t="s">
        <v>20</v>
      </c>
    </row>
    <row r="2728">
      <c r="A2728" s="2" t="s">
        <v>12</v>
      </c>
      <c r="B2728" s="2" t="s">
        <v>26</v>
      </c>
      <c r="C2728" s="3" t="s">
        <v>27</v>
      </c>
      <c r="D2728" s="3" t="s">
        <v>5470</v>
      </c>
      <c r="E2728" s="3" t="s">
        <v>5483</v>
      </c>
      <c r="F2728" s="3" t="s">
        <v>5484</v>
      </c>
      <c r="G2728" s="3">
        <v>2.0</v>
      </c>
      <c r="H2728" s="3" t="s">
        <v>18</v>
      </c>
      <c r="I2728" s="3" t="s">
        <v>19</v>
      </c>
      <c r="J2728" s="8">
        <v>8.0</v>
      </c>
      <c r="K2728" s="3">
        <v>8.0</v>
      </c>
      <c r="L2728" s="5" t="s">
        <v>25</v>
      </c>
    </row>
    <row r="2729">
      <c r="A2729" s="2" t="s">
        <v>12</v>
      </c>
      <c r="B2729" s="2" t="s">
        <v>26</v>
      </c>
      <c r="C2729" s="3" t="s">
        <v>27</v>
      </c>
      <c r="D2729" s="3" t="s">
        <v>5470</v>
      </c>
      <c r="E2729" s="3" t="s">
        <v>5485</v>
      </c>
      <c r="F2729" s="3" t="s">
        <v>5486</v>
      </c>
      <c r="G2729" s="3">
        <v>2.0</v>
      </c>
      <c r="H2729" s="3" t="s">
        <v>18</v>
      </c>
      <c r="I2729" s="3" t="s">
        <v>18</v>
      </c>
      <c r="J2729" s="8">
        <v>11.0</v>
      </c>
      <c r="K2729" s="3">
        <v>11.0</v>
      </c>
      <c r="L2729" s="5" t="s">
        <v>20</v>
      </c>
    </row>
    <row r="2730">
      <c r="A2730" s="2" t="s">
        <v>12</v>
      </c>
      <c r="B2730" s="2" t="s">
        <v>26</v>
      </c>
      <c r="C2730" s="3" t="s">
        <v>27</v>
      </c>
      <c r="D2730" s="3" t="s">
        <v>5470</v>
      </c>
      <c r="E2730" s="3" t="s">
        <v>5487</v>
      </c>
      <c r="F2730" s="3" t="s">
        <v>5488</v>
      </c>
      <c r="G2730" s="3">
        <v>1.0</v>
      </c>
      <c r="H2730" s="3" t="s">
        <v>19</v>
      </c>
      <c r="I2730" s="2"/>
      <c r="J2730" s="8">
        <v>8.0</v>
      </c>
      <c r="K2730" s="2"/>
      <c r="L2730" s="5" t="s">
        <v>25</v>
      </c>
    </row>
    <row r="2731">
      <c r="A2731" s="2" t="s">
        <v>12</v>
      </c>
      <c r="B2731" s="2" t="s">
        <v>26</v>
      </c>
      <c r="C2731" s="3" t="s">
        <v>27</v>
      </c>
      <c r="D2731" s="3" t="s">
        <v>5470</v>
      </c>
      <c r="E2731" s="3" t="s">
        <v>5489</v>
      </c>
      <c r="F2731" s="3" t="s">
        <v>5490</v>
      </c>
      <c r="G2731" s="3">
        <v>2.0</v>
      </c>
      <c r="H2731" s="3" t="s">
        <v>19</v>
      </c>
      <c r="I2731" s="3" t="s">
        <v>18</v>
      </c>
      <c r="J2731" s="8">
        <v>7.0</v>
      </c>
      <c r="K2731" s="3">
        <v>7.0</v>
      </c>
      <c r="L2731" s="5" t="s">
        <v>25</v>
      </c>
    </row>
    <row r="2732">
      <c r="A2732" s="2" t="s">
        <v>12</v>
      </c>
      <c r="B2732" s="2" t="s">
        <v>26</v>
      </c>
      <c r="C2732" s="3" t="s">
        <v>27</v>
      </c>
      <c r="D2732" s="3" t="s">
        <v>5470</v>
      </c>
      <c r="E2732" s="3" t="s">
        <v>5491</v>
      </c>
      <c r="F2732" s="3" t="s">
        <v>5492</v>
      </c>
      <c r="G2732" s="3">
        <v>2.0</v>
      </c>
      <c r="H2732" s="3" t="s">
        <v>19</v>
      </c>
      <c r="I2732" s="3" t="s">
        <v>18</v>
      </c>
      <c r="J2732" s="8">
        <v>10.0</v>
      </c>
      <c r="K2732" s="3">
        <v>11.0</v>
      </c>
      <c r="L2732" s="5" t="s">
        <v>20</v>
      </c>
    </row>
    <row r="2733">
      <c r="A2733" s="2" t="s">
        <v>12</v>
      </c>
      <c r="B2733" s="2" t="s">
        <v>26</v>
      </c>
      <c r="C2733" s="3" t="s">
        <v>27</v>
      </c>
      <c r="D2733" s="3" t="s">
        <v>5470</v>
      </c>
      <c r="E2733" s="3" t="s">
        <v>5493</v>
      </c>
      <c r="F2733" s="3" t="s">
        <v>5494</v>
      </c>
      <c r="G2733" s="3">
        <v>2.0</v>
      </c>
      <c r="H2733" s="3" t="s">
        <v>18</v>
      </c>
      <c r="I2733" s="3" t="s">
        <v>18</v>
      </c>
      <c r="J2733" s="8">
        <v>11.0</v>
      </c>
      <c r="K2733" s="3">
        <v>12.0</v>
      </c>
      <c r="L2733" s="5" t="s">
        <v>20</v>
      </c>
    </row>
    <row r="2734">
      <c r="A2734" s="2" t="s">
        <v>12</v>
      </c>
      <c r="B2734" s="2" t="s">
        <v>26</v>
      </c>
      <c r="C2734" s="3" t="s">
        <v>27</v>
      </c>
      <c r="D2734" s="3" t="s">
        <v>5470</v>
      </c>
      <c r="E2734" s="3" t="s">
        <v>5495</v>
      </c>
      <c r="F2734" s="3" t="s">
        <v>5496</v>
      </c>
      <c r="G2734" s="3">
        <v>2.0</v>
      </c>
      <c r="H2734" s="3" t="s">
        <v>19</v>
      </c>
      <c r="I2734" s="3" t="s">
        <v>18</v>
      </c>
      <c r="J2734" s="8">
        <v>10.0</v>
      </c>
      <c r="K2734" s="3">
        <v>11.0</v>
      </c>
      <c r="L2734" s="5" t="s">
        <v>20</v>
      </c>
    </row>
    <row r="2735">
      <c r="A2735" s="2" t="s">
        <v>12</v>
      </c>
      <c r="B2735" s="2" t="s">
        <v>26</v>
      </c>
      <c r="C2735" s="3" t="s">
        <v>27</v>
      </c>
      <c r="D2735" s="3" t="s">
        <v>5470</v>
      </c>
      <c r="E2735" s="3" t="s">
        <v>5497</v>
      </c>
      <c r="F2735" s="3" t="s">
        <v>5498</v>
      </c>
      <c r="G2735" s="3">
        <v>2.0</v>
      </c>
      <c r="H2735" s="3" t="s">
        <v>19</v>
      </c>
      <c r="I2735" s="3" t="s">
        <v>19</v>
      </c>
      <c r="J2735" s="8">
        <v>11.0</v>
      </c>
      <c r="K2735" s="3">
        <v>12.0</v>
      </c>
      <c r="L2735" s="5" t="s">
        <v>20</v>
      </c>
    </row>
    <row r="2736">
      <c r="A2736" s="2" t="s">
        <v>12</v>
      </c>
      <c r="B2736" s="2" t="s">
        <v>26</v>
      </c>
      <c r="C2736" s="3" t="s">
        <v>27</v>
      </c>
      <c r="D2736" s="3" t="s">
        <v>5470</v>
      </c>
      <c r="E2736" s="3" t="s">
        <v>5499</v>
      </c>
      <c r="F2736" s="3" t="s">
        <v>5500</v>
      </c>
      <c r="G2736" s="3">
        <v>1.0</v>
      </c>
      <c r="H2736" s="3" t="s">
        <v>18</v>
      </c>
      <c r="I2736" s="2"/>
      <c r="J2736" s="8">
        <v>11.0</v>
      </c>
      <c r="K2736" s="2"/>
      <c r="L2736" s="5" t="s">
        <v>20</v>
      </c>
    </row>
    <row r="2737">
      <c r="A2737" s="2" t="s">
        <v>12</v>
      </c>
      <c r="B2737" s="2" t="s">
        <v>26</v>
      </c>
      <c r="C2737" s="3" t="s">
        <v>27</v>
      </c>
      <c r="D2737" s="3" t="s">
        <v>5470</v>
      </c>
      <c r="E2737" s="3" t="s">
        <v>5501</v>
      </c>
      <c r="F2737" s="3" t="s">
        <v>5502</v>
      </c>
      <c r="G2737" s="3">
        <v>2.0</v>
      </c>
      <c r="H2737" s="3" t="s">
        <v>19</v>
      </c>
      <c r="I2737" s="3" t="s">
        <v>18</v>
      </c>
      <c r="J2737" s="8">
        <v>10.0</v>
      </c>
      <c r="K2737" s="3">
        <v>11.0</v>
      </c>
      <c r="L2737" s="5" t="s">
        <v>20</v>
      </c>
    </row>
    <row r="2738">
      <c r="A2738" s="2" t="s">
        <v>12</v>
      </c>
      <c r="B2738" s="2" t="s">
        <v>26</v>
      </c>
      <c r="C2738" s="3" t="s">
        <v>27</v>
      </c>
      <c r="D2738" s="3" t="s">
        <v>5470</v>
      </c>
      <c r="E2738" s="3" t="s">
        <v>5503</v>
      </c>
      <c r="F2738" s="3" t="s">
        <v>5504</v>
      </c>
      <c r="G2738" s="3">
        <v>1.0</v>
      </c>
      <c r="H2738" s="3" t="s">
        <v>18</v>
      </c>
      <c r="I2738" s="2"/>
      <c r="J2738" s="8">
        <v>11.0</v>
      </c>
      <c r="K2738" s="2"/>
      <c r="L2738" s="5" t="s">
        <v>20</v>
      </c>
    </row>
    <row r="2739">
      <c r="A2739" s="2" t="s">
        <v>12</v>
      </c>
      <c r="B2739" s="2" t="s">
        <v>26</v>
      </c>
      <c r="C2739" s="3" t="s">
        <v>27</v>
      </c>
      <c r="D2739" s="3" t="s">
        <v>5470</v>
      </c>
      <c r="E2739" s="3" t="s">
        <v>5505</v>
      </c>
      <c r="F2739" s="3" t="s">
        <v>5506</v>
      </c>
      <c r="G2739" s="3">
        <v>2.0</v>
      </c>
      <c r="H2739" s="3" t="s">
        <v>18</v>
      </c>
      <c r="I2739" s="3" t="s">
        <v>18</v>
      </c>
      <c r="J2739" s="8">
        <v>11.0</v>
      </c>
      <c r="K2739" s="3">
        <v>12.0</v>
      </c>
      <c r="L2739" s="5" t="s">
        <v>20</v>
      </c>
    </row>
    <row r="2740">
      <c r="A2740" s="2" t="s">
        <v>12</v>
      </c>
      <c r="B2740" s="2" t="s">
        <v>26</v>
      </c>
      <c r="C2740" s="3" t="s">
        <v>27</v>
      </c>
      <c r="D2740" s="3" t="s">
        <v>5470</v>
      </c>
      <c r="E2740" s="3" t="s">
        <v>5507</v>
      </c>
      <c r="F2740" s="3" t="s">
        <v>5508</v>
      </c>
      <c r="G2740" s="3">
        <v>2.0</v>
      </c>
      <c r="H2740" s="3" t="s">
        <v>19</v>
      </c>
      <c r="I2740" s="3" t="s">
        <v>19</v>
      </c>
      <c r="J2740" s="8">
        <v>10.0</v>
      </c>
      <c r="K2740" s="3">
        <v>11.0</v>
      </c>
      <c r="L2740" s="5" t="s">
        <v>20</v>
      </c>
    </row>
    <row r="2741">
      <c r="A2741" s="2" t="s">
        <v>12</v>
      </c>
      <c r="B2741" s="2" t="s">
        <v>26</v>
      </c>
      <c r="C2741" s="3" t="s">
        <v>27</v>
      </c>
      <c r="D2741" s="3" t="s">
        <v>5470</v>
      </c>
      <c r="E2741" s="3" t="s">
        <v>5509</v>
      </c>
      <c r="F2741" s="3" t="s">
        <v>5510</v>
      </c>
      <c r="G2741" s="3">
        <v>2.0</v>
      </c>
      <c r="H2741" s="3" t="s">
        <v>19</v>
      </c>
      <c r="I2741" s="3" t="s">
        <v>19</v>
      </c>
      <c r="J2741" s="8">
        <v>11.0</v>
      </c>
      <c r="K2741" s="3">
        <v>11.0</v>
      </c>
      <c r="L2741" s="5" t="s">
        <v>20</v>
      </c>
    </row>
    <row r="2742">
      <c r="A2742" s="2" t="s">
        <v>12</v>
      </c>
      <c r="B2742" s="2" t="s">
        <v>26</v>
      </c>
      <c r="C2742" s="3" t="s">
        <v>27</v>
      </c>
      <c r="D2742" s="3" t="s">
        <v>5470</v>
      </c>
      <c r="E2742" s="3" t="s">
        <v>5511</v>
      </c>
      <c r="F2742" s="3" t="s">
        <v>5512</v>
      </c>
      <c r="G2742" s="3">
        <v>2.0</v>
      </c>
      <c r="H2742" s="3" t="s">
        <v>19</v>
      </c>
      <c r="I2742" s="3" t="s">
        <v>19</v>
      </c>
      <c r="J2742" s="8">
        <v>11.0</v>
      </c>
      <c r="K2742" s="3">
        <v>11.0</v>
      </c>
      <c r="L2742" s="5" t="s">
        <v>20</v>
      </c>
    </row>
    <row r="2743">
      <c r="A2743" s="2" t="s">
        <v>12</v>
      </c>
      <c r="B2743" s="2" t="s">
        <v>26</v>
      </c>
      <c r="C2743" s="3" t="s">
        <v>27</v>
      </c>
      <c r="D2743" s="3" t="s">
        <v>5470</v>
      </c>
      <c r="E2743" s="3" t="s">
        <v>5513</v>
      </c>
      <c r="F2743" s="3" t="s">
        <v>5514</v>
      </c>
      <c r="G2743" s="3">
        <v>2.0</v>
      </c>
      <c r="H2743" s="3" t="s">
        <v>18</v>
      </c>
      <c r="I2743" s="3" t="s">
        <v>18</v>
      </c>
      <c r="J2743" s="8">
        <v>10.0</v>
      </c>
      <c r="K2743" s="3">
        <v>11.0</v>
      </c>
      <c r="L2743" s="5" t="s">
        <v>20</v>
      </c>
    </row>
    <row r="2744">
      <c r="A2744" s="2" t="s">
        <v>12</v>
      </c>
      <c r="B2744" s="2" t="s">
        <v>26</v>
      </c>
      <c r="C2744" s="3" t="s">
        <v>27</v>
      </c>
      <c r="D2744" s="3" t="s">
        <v>5470</v>
      </c>
      <c r="E2744" s="3" t="s">
        <v>5515</v>
      </c>
      <c r="F2744" s="3" t="s">
        <v>5516</v>
      </c>
      <c r="G2744" s="3">
        <v>2.0</v>
      </c>
      <c r="H2744" s="3" t="s">
        <v>18</v>
      </c>
      <c r="I2744" s="3" t="s">
        <v>19</v>
      </c>
      <c r="J2744" s="8">
        <v>11.0</v>
      </c>
      <c r="K2744" s="3">
        <v>12.0</v>
      </c>
      <c r="L2744" s="5" t="s">
        <v>20</v>
      </c>
    </row>
    <row r="2745">
      <c r="A2745" s="2" t="s">
        <v>12</v>
      </c>
      <c r="B2745" s="2" t="s">
        <v>26</v>
      </c>
      <c r="C2745" s="3" t="s">
        <v>27</v>
      </c>
      <c r="D2745" s="3" t="s">
        <v>5470</v>
      </c>
      <c r="E2745" s="3" t="s">
        <v>5517</v>
      </c>
      <c r="F2745" s="3" t="s">
        <v>5518</v>
      </c>
      <c r="G2745" s="3">
        <v>2.0</v>
      </c>
      <c r="H2745" s="3" t="s">
        <v>19</v>
      </c>
      <c r="I2745" s="3" t="s">
        <v>18</v>
      </c>
      <c r="J2745" s="8">
        <v>11.0</v>
      </c>
      <c r="K2745" s="3">
        <v>12.0</v>
      </c>
      <c r="L2745" s="5" t="s">
        <v>20</v>
      </c>
    </row>
    <row r="2746">
      <c r="A2746" s="2" t="s">
        <v>12</v>
      </c>
      <c r="B2746" s="2" t="s">
        <v>26</v>
      </c>
      <c r="C2746" s="3" t="s">
        <v>27</v>
      </c>
      <c r="D2746" s="3" t="s">
        <v>5470</v>
      </c>
      <c r="E2746" s="3" t="s">
        <v>5519</v>
      </c>
      <c r="F2746" s="3" t="s">
        <v>5520</v>
      </c>
      <c r="G2746" s="3">
        <v>2.0</v>
      </c>
      <c r="H2746" s="3" t="s">
        <v>18</v>
      </c>
      <c r="I2746" s="3" t="s">
        <v>18</v>
      </c>
      <c r="J2746" s="8">
        <v>8.0</v>
      </c>
      <c r="K2746" s="3">
        <v>9.0</v>
      </c>
      <c r="L2746" s="5" t="s">
        <v>25</v>
      </c>
    </row>
    <row r="2747">
      <c r="A2747" s="2" t="s">
        <v>12</v>
      </c>
      <c r="B2747" s="2" t="s">
        <v>26</v>
      </c>
      <c r="C2747" s="3" t="s">
        <v>27</v>
      </c>
      <c r="D2747" s="3" t="s">
        <v>5470</v>
      </c>
      <c r="E2747" s="3" t="s">
        <v>5521</v>
      </c>
      <c r="F2747" s="3" t="s">
        <v>5522</v>
      </c>
      <c r="G2747" s="3">
        <v>2.0</v>
      </c>
      <c r="H2747" s="3" t="s">
        <v>19</v>
      </c>
      <c r="I2747" s="3" t="s">
        <v>19</v>
      </c>
      <c r="J2747" s="8">
        <v>11.0</v>
      </c>
      <c r="K2747" s="3">
        <v>12.0</v>
      </c>
      <c r="L2747" s="5" t="s">
        <v>20</v>
      </c>
    </row>
    <row r="2748">
      <c r="A2748" s="2" t="s">
        <v>12</v>
      </c>
      <c r="B2748" s="2" t="s">
        <v>60</v>
      </c>
      <c r="C2748" s="3" t="s">
        <v>61</v>
      </c>
      <c r="D2748" s="3" t="s">
        <v>5470</v>
      </c>
      <c r="E2748" s="3" t="s">
        <v>5523</v>
      </c>
      <c r="F2748" s="3" t="s">
        <v>5524</v>
      </c>
      <c r="G2748" s="3">
        <v>2.0</v>
      </c>
      <c r="H2748" s="3" t="s">
        <v>18</v>
      </c>
      <c r="I2748" s="3" t="s">
        <v>18</v>
      </c>
      <c r="J2748" s="8">
        <v>10.0</v>
      </c>
      <c r="K2748" s="3">
        <v>11.0</v>
      </c>
      <c r="L2748" s="5" t="s">
        <v>20</v>
      </c>
    </row>
    <row r="2749">
      <c r="A2749" s="2" t="s">
        <v>12</v>
      </c>
      <c r="B2749" s="2" t="s">
        <v>60</v>
      </c>
      <c r="C2749" s="3" t="s">
        <v>61</v>
      </c>
      <c r="D2749" s="3" t="s">
        <v>5470</v>
      </c>
      <c r="E2749" s="3" t="s">
        <v>5525</v>
      </c>
      <c r="F2749" s="3" t="s">
        <v>5526</v>
      </c>
      <c r="G2749" s="3">
        <v>2.0</v>
      </c>
      <c r="H2749" s="3" t="s">
        <v>18</v>
      </c>
      <c r="I2749" s="3" t="s">
        <v>18</v>
      </c>
      <c r="J2749" s="8">
        <v>11.0</v>
      </c>
      <c r="K2749" s="3">
        <v>12.0</v>
      </c>
      <c r="L2749" s="5" t="s">
        <v>20</v>
      </c>
    </row>
    <row r="2750">
      <c r="A2750" s="2" t="s">
        <v>12</v>
      </c>
      <c r="B2750" s="2" t="s">
        <v>60</v>
      </c>
      <c r="C2750" s="3" t="s">
        <v>61</v>
      </c>
      <c r="D2750" s="3" t="s">
        <v>5470</v>
      </c>
      <c r="E2750" s="3" t="s">
        <v>5527</v>
      </c>
      <c r="F2750" s="3" t="s">
        <v>5528</v>
      </c>
      <c r="G2750" s="3">
        <v>1.0</v>
      </c>
      <c r="H2750" s="3" t="s">
        <v>18</v>
      </c>
      <c r="I2750" s="2"/>
      <c r="J2750" s="8">
        <v>10.0</v>
      </c>
      <c r="K2750" s="2"/>
      <c r="L2750" s="5" t="s">
        <v>20</v>
      </c>
    </row>
    <row r="2751">
      <c r="A2751" s="2" t="s">
        <v>12</v>
      </c>
      <c r="B2751" s="2" t="s">
        <v>60</v>
      </c>
      <c r="C2751" s="3" t="s">
        <v>61</v>
      </c>
      <c r="D2751" s="3" t="s">
        <v>5470</v>
      </c>
      <c r="E2751" s="3" t="s">
        <v>5529</v>
      </c>
      <c r="F2751" s="3" t="s">
        <v>5530</v>
      </c>
      <c r="G2751" s="3">
        <v>2.0</v>
      </c>
      <c r="H2751" s="3" t="s">
        <v>19</v>
      </c>
      <c r="I2751" s="3" t="s">
        <v>19</v>
      </c>
      <c r="J2751" s="8">
        <v>9.0</v>
      </c>
      <c r="K2751" s="3">
        <v>10.0</v>
      </c>
      <c r="L2751" s="5" t="s">
        <v>25</v>
      </c>
    </row>
    <row r="2752">
      <c r="A2752" s="2" t="s">
        <v>12</v>
      </c>
      <c r="B2752" s="2" t="s">
        <v>60</v>
      </c>
      <c r="C2752" s="3" t="s">
        <v>61</v>
      </c>
      <c r="D2752" s="3" t="s">
        <v>5470</v>
      </c>
      <c r="E2752" s="3" t="s">
        <v>5531</v>
      </c>
      <c r="F2752" s="3" t="s">
        <v>5532</v>
      </c>
      <c r="G2752" s="3">
        <v>2.0</v>
      </c>
      <c r="H2752" s="3" t="s">
        <v>18</v>
      </c>
      <c r="I2752" s="3" t="s">
        <v>18</v>
      </c>
      <c r="J2752" s="8">
        <v>8.0</v>
      </c>
      <c r="K2752" s="3">
        <v>9.0</v>
      </c>
      <c r="L2752" s="5" t="s">
        <v>25</v>
      </c>
    </row>
    <row r="2753">
      <c r="A2753" s="2" t="s">
        <v>12</v>
      </c>
      <c r="B2753" s="2" t="s">
        <v>60</v>
      </c>
      <c r="C2753" s="3" t="s">
        <v>61</v>
      </c>
      <c r="D2753" s="3" t="s">
        <v>5470</v>
      </c>
      <c r="E2753" s="3" t="s">
        <v>5533</v>
      </c>
      <c r="F2753" s="3" t="s">
        <v>5534</v>
      </c>
      <c r="G2753" s="3">
        <v>2.0</v>
      </c>
      <c r="H2753" s="3" t="s">
        <v>18</v>
      </c>
      <c r="I2753" s="3" t="s">
        <v>18</v>
      </c>
      <c r="J2753" s="8">
        <v>10.0</v>
      </c>
      <c r="K2753" s="3">
        <v>11.0</v>
      </c>
      <c r="L2753" s="5" t="s">
        <v>20</v>
      </c>
    </row>
    <row r="2754">
      <c r="A2754" s="2" t="s">
        <v>12</v>
      </c>
      <c r="B2754" s="2" t="s">
        <v>60</v>
      </c>
      <c r="C2754" s="3" t="s">
        <v>61</v>
      </c>
      <c r="D2754" s="3" t="s">
        <v>5470</v>
      </c>
      <c r="E2754" s="3" t="s">
        <v>5535</v>
      </c>
      <c r="F2754" s="3" t="s">
        <v>5536</v>
      </c>
      <c r="G2754" s="3">
        <v>2.0</v>
      </c>
      <c r="H2754" s="3" t="s">
        <v>18</v>
      </c>
      <c r="I2754" s="3" t="s">
        <v>19</v>
      </c>
      <c r="J2754" s="8">
        <v>10.0</v>
      </c>
      <c r="K2754" s="3">
        <v>11.0</v>
      </c>
      <c r="L2754" s="5" t="s">
        <v>20</v>
      </c>
    </row>
    <row r="2755">
      <c r="A2755" s="2" t="s">
        <v>12</v>
      </c>
      <c r="B2755" s="2" t="s">
        <v>60</v>
      </c>
      <c r="C2755" s="3" t="s">
        <v>61</v>
      </c>
      <c r="D2755" s="3" t="s">
        <v>5470</v>
      </c>
      <c r="E2755" s="3" t="s">
        <v>5537</v>
      </c>
      <c r="F2755" s="3" t="s">
        <v>5538</v>
      </c>
      <c r="G2755" s="3">
        <v>2.0</v>
      </c>
      <c r="H2755" s="3" t="s">
        <v>18</v>
      </c>
      <c r="I2755" s="3" t="s">
        <v>19</v>
      </c>
      <c r="J2755" s="8">
        <v>10.0</v>
      </c>
      <c r="K2755" s="3">
        <v>11.0</v>
      </c>
      <c r="L2755" s="5" t="s">
        <v>20</v>
      </c>
    </row>
    <row r="2756">
      <c r="A2756" s="2" t="s">
        <v>12</v>
      </c>
      <c r="B2756" s="2" t="s">
        <v>60</v>
      </c>
      <c r="C2756" s="3" t="s">
        <v>61</v>
      </c>
      <c r="D2756" s="3" t="s">
        <v>5470</v>
      </c>
      <c r="E2756" s="3" t="s">
        <v>5539</v>
      </c>
      <c r="F2756" s="3" t="s">
        <v>5540</v>
      </c>
      <c r="G2756" s="3">
        <v>2.0</v>
      </c>
      <c r="H2756" s="3" t="s">
        <v>18</v>
      </c>
      <c r="I2756" s="3" t="s">
        <v>18</v>
      </c>
      <c r="J2756" s="8">
        <v>10.0</v>
      </c>
      <c r="K2756" s="3">
        <v>11.0</v>
      </c>
      <c r="L2756" s="5" t="s">
        <v>20</v>
      </c>
    </row>
    <row r="2757">
      <c r="A2757" s="2" t="s">
        <v>12</v>
      </c>
      <c r="B2757" s="2" t="s">
        <v>68</v>
      </c>
      <c r="C2757" s="3" t="s">
        <v>69</v>
      </c>
      <c r="D2757" s="3" t="s">
        <v>5470</v>
      </c>
      <c r="E2757" s="3" t="s">
        <v>5541</v>
      </c>
      <c r="F2757" s="3" t="s">
        <v>5542</v>
      </c>
      <c r="G2757" s="3">
        <v>2.0</v>
      </c>
      <c r="H2757" s="3" t="s">
        <v>19</v>
      </c>
      <c r="I2757" s="3" t="s">
        <v>19</v>
      </c>
      <c r="J2757" s="8">
        <v>8.0</v>
      </c>
      <c r="K2757" s="3">
        <v>9.0</v>
      </c>
      <c r="L2757" s="5" t="s">
        <v>25</v>
      </c>
    </row>
    <row r="2758">
      <c r="A2758" s="2" t="s">
        <v>12</v>
      </c>
      <c r="B2758" s="2" t="s">
        <v>68</v>
      </c>
      <c r="C2758" s="3" t="s">
        <v>69</v>
      </c>
      <c r="D2758" s="3" t="s">
        <v>5470</v>
      </c>
      <c r="E2758" s="3" t="s">
        <v>5543</v>
      </c>
      <c r="F2758" s="3" t="s">
        <v>5544</v>
      </c>
      <c r="G2758" s="3">
        <v>2.0</v>
      </c>
      <c r="H2758" s="3" t="s">
        <v>18</v>
      </c>
      <c r="I2758" s="3" t="s">
        <v>18</v>
      </c>
      <c r="J2758" s="8">
        <v>7.0</v>
      </c>
      <c r="K2758" s="3">
        <v>8.0</v>
      </c>
      <c r="L2758" s="5" t="s">
        <v>25</v>
      </c>
    </row>
    <row r="2759">
      <c r="A2759" s="2" t="s">
        <v>12</v>
      </c>
      <c r="B2759" s="2" t="s">
        <v>68</v>
      </c>
      <c r="C2759" s="3" t="s">
        <v>69</v>
      </c>
      <c r="D2759" s="3" t="s">
        <v>5470</v>
      </c>
      <c r="E2759" s="3" t="s">
        <v>5545</v>
      </c>
      <c r="F2759" s="3" t="s">
        <v>5546</v>
      </c>
      <c r="G2759" s="3">
        <v>2.0</v>
      </c>
      <c r="H2759" s="3" t="s">
        <v>19</v>
      </c>
      <c r="I2759" s="3" t="s">
        <v>18</v>
      </c>
      <c r="J2759" s="8">
        <v>8.0</v>
      </c>
      <c r="K2759" s="3">
        <v>8.0</v>
      </c>
      <c r="L2759" s="5" t="s">
        <v>25</v>
      </c>
    </row>
    <row r="2760">
      <c r="A2760" s="2" t="s">
        <v>12</v>
      </c>
      <c r="B2760" s="2" t="s">
        <v>68</v>
      </c>
      <c r="C2760" s="3" t="s">
        <v>69</v>
      </c>
      <c r="D2760" s="3" t="s">
        <v>5470</v>
      </c>
      <c r="E2760" s="3" t="s">
        <v>5547</v>
      </c>
      <c r="F2760" s="3" t="s">
        <v>5548</v>
      </c>
      <c r="G2760" s="3">
        <v>2.0</v>
      </c>
      <c r="H2760" s="3" t="s">
        <v>18</v>
      </c>
      <c r="I2760" s="3" t="s">
        <v>18</v>
      </c>
      <c r="J2760" s="8">
        <v>7.0</v>
      </c>
      <c r="K2760" s="3">
        <v>8.0</v>
      </c>
      <c r="L2760" s="5" t="s">
        <v>25</v>
      </c>
    </row>
    <row r="2761">
      <c r="A2761" s="2" t="s">
        <v>12</v>
      </c>
      <c r="B2761" s="2" t="s">
        <v>68</v>
      </c>
      <c r="C2761" s="3" t="s">
        <v>69</v>
      </c>
      <c r="D2761" s="3" t="s">
        <v>5470</v>
      </c>
      <c r="E2761" s="3" t="s">
        <v>5549</v>
      </c>
      <c r="F2761" s="3" t="s">
        <v>5550</v>
      </c>
      <c r="G2761" s="3">
        <v>2.0</v>
      </c>
      <c r="H2761" s="3" t="s">
        <v>18</v>
      </c>
      <c r="I2761" s="3" t="s">
        <v>18</v>
      </c>
      <c r="J2761" s="8">
        <v>7.0</v>
      </c>
      <c r="K2761" s="3">
        <v>8.0</v>
      </c>
      <c r="L2761" s="5" t="s">
        <v>25</v>
      </c>
    </row>
    <row r="2762">
      <c r="A2762" s="2" t="s">
        <v>12</v>
      </c>
      <c r="B2762" s="2" t="s">
        <v>68</v>
      </c>
      <c r="C2762" s="3" t="s">
        <v>69</v>
      </c>
      <c r="D2762" s="3" t="s">
        <v>5470</v>
      </c>
      <c r="E2762" s="3" t="s">
        <v>5551</v>
      </c>
      <c r="F2762" s="3" t="s">
        <v>5552</v>
      </c>
      <c r="G2762" s="3">
        <v>2.0</v>
      </c>
      <c r="H2762" s="3" t="s">
        <v>18</v>
      </c>
      <c r="I2762" s="3" t="s">
        <v>19</v>
      </c>
      <c r="J2762" s="8">
        <v>8.0</v>
      </c>
      <c r="K2762" s="3">
        <v>9.0</v>
      </c>
      <c r="L2762" s="5" t="s">
        <v>25</v>
      </c>
    </row>
    <row r="2763">
      <c r="A2763" s="2" t="s">
        <v>12</v>
      </c>
      <c r="B2763" s="2" t="s">
        <v>68</v>
      </c>
      <c r="C2763" s="3" t="s">
        <v>69</v>
      </c>
      <c r="D2763" s="3" t="s">
        <v>5470</v>
      </c>
      <c r="E2763" s="3" t="s">
        <v>5553</v>
      </c>
      <c r="F2763" s="3" t="s">
        <v>5554</v>
      </c>
      <c r="G2763" s="3">
        <v>2.0</v>
      </c>
      <c r="H2763" s="3" t="s">
        <v>18</v>
      </c>
      <c r="I2763" s="3" t="s">
        <v>18</v>
      </c>
      <c r="J2763" s="8">
        <v>11.0</v>
      </c>
      <c r="K2763" s="3">
        <v>12.0</v>
      </c>
      <c r="L2763" s="5" t="s">
        <v>20</v>
      </c>
    </row>
    <row r="2764">
      <c r="A2764" s="2" t="s">
        <v>12</v>
      </c>
      <c r="B2764" s="2" t="s">
        <v>68</v>
      </c>
      <c r="C2764" s="3" t="s">
        <v>69</v>
      </c>
      <c r="D2764" s="3" t="s">
        <v>5470</v>
      </c>
      <c r="E2764" s="3" t="s">
        <v>5555</v>
      </c>
      <c r="F2764" s="3" t="s">
        <v>5556</v>
      </c>
      <c r="G2764" s="3">
        <v>2.0</v>
      </c>
      <c r="H2764" s="3" t="s">
        <v>18</v>
      </c>
      <c r="I2764" s="3" t="s">
        <v>18</v>
      </c>
      <c r="J2764" s="8">
        <v>10.0</v>
      </c>
      <c r="K2764" s="3">
        <v>11.0</v>
      </c>
      <c r="L2764" s="5" t="s">
        <v>20</v>
      </c>
    </row>
    <row r="2765">
      <c r="A2765" s="2" t="s">
        <v>12</v>
      </c>
      <c r="B2765" s="2" t="s">
        <v>68</v>
      </c>
      <c r="C2765" s="3" t="s">
        <v>69</v>
      </c>
      <c r="D2765" s="3" t="s">
        <v>5470</v>
      </c>
      <c r="E2765" s="3" t="s">
        <v>5557</v>
      </c>
      <c r="F2765" s="3" t="s">
        <v>5558</v>
      </c>
      <c r="G2765" s="3">
        <v>2.0</v>
      </c>
      <c r="H2765" s="3" t="s">
        <v>18</v>
      </c>
      <c r="I2765" s="3" t="s">
        <v>18</v>
      </c>
      <c r="J2765" s="8">
        <v>7.0</v>
      </c>
      <c r="K2765" s="3">
        <v>9.0</v>
      </c>
      <c r="L2765" s="5" t="s">
        <v>25</v>
      </c>
    </row>
    <row r="2766">
      <c r="A2766" s="2" t="s">
        <v>12</v>
      </c>
      <c r="B2766" s="2" t="s">
        <v>68</v>
      </c>
      <c r="C2766" s="3" t="s">
        <v>69</v>
      </c>
      <c r="D2766" s="3" t="s">
        <v>5470</v>
      </c>
      <c r="E2766" s="3" t="s">
        <v>5559</v>
      </c>
      <c r="F2766" s="3" t="s">
        <v>5560</v>
      </c>
      <c r="G2766" s="3">
        <v>1.0</v>
      </c>
      <c r="H2766" s="3" t="s">
        <v>18</v>
      </c>
      <c r="I2766" s="2"/>
      <c r="J2766" s="8">
        <v>10.0</v>
      </c>
      <c r="K2766" s="2"/>
      <c r="L2766" s="5" t="s">
        <v>20</v>
      </c>
    </row>
    <row r="2767">
      <c r="A2767" s="2" t="s">
        <v>12</v>
      </c>
      <c r="B2767" s="2" t="s">
        <v>68</v>
      </c>
      <c r="C2767" s="3" t="s">
        <v>69</v>
      </c>
      <c r="D2767" s="3" t="s">
        <v>5470</v>
      </c>
      <c r="E2767" s="3" t="s">
        <v>5561</v>
      </c>
      <c r="F2767" s="3" t="s">
        <v>5562</v>
      </c>
      <c r="G2767" s="3">
        <v>2.0</v>
      </c>
      <c r="H2767" s="3" t="s">
        <v>19</v>
      </c>
      <c r="I2767" s="3" t="s">
        <v>19</v>
      </c>
      <c r="J2767" s="8">
        <v>8.0</v>
      </c>
      <c r="K2767" s="3">
        <v>9.0</v>
      </c>
      <c r="L2767" s="5" t="s">
        <v>25</v>
      </c>
    </row>
    <row r="2768">
      <c r="A2768" s="2" t="s">
        <v>12</v>
      </c>
      <c r="B2768" s="2" t="s">
        <v>68</v>
      </c>
      <c r="C2768" s="3" t="s">
        <v>69</v>
      </c>
      <c r="D2768" s="3" t="s">
        <v>5470</v>
      </c>
      <c r="E2768" s="3" t="s">
        <v>5563</v>
      </c>
      <c r="F2768" s="3" t="s">
        <v>5564</v>
      </c>
      <c r="G2768" s="3">
        <v>2.0</v>
      </c>
      <c r="H2768" s="3" t="s">
        <v>19</v>
      </c>
      <c r="I2768" s="3" t="s">
        <v>19</v>
      </c>
      <c r="J2768" s="8">
        <v>10.0</v>
      </c>
      <c r="K2768" s="3">
        <v>11.0</v>
      </c>
      <c r="L2768" s="5" t="s">
        <v>20</v>
      </c>
    </row>
    <row r="2769">
      <c r="A2769" s="2" t="s">
        <v>12</v>
      </c>
      <c r="B2769" s="2" t="s">
        <v>68</v>
      </c>
      <c r="C2769" s="3" t="s">
        <v>69</v>
      </c>
      <c r="D2769" s="3" t="s">
        <v>5470</v>
      </c>
      <c r="E2769" s="3" t="s">
        <v>5565</v>
      </c>
      <c r="F2769" s="3" t="s">
        <v>5566</v>
      </c>
      <c r="G2769" s="3">
        <v>1.0</v>
      </c>
      <c r="H2769" s="3" t="s">
        <v>18</v>
      </c>
      <c r="I2769" s="2"/>
      <c r="J2769" s="8">
        <v>8.0</v>
      </c>
      <c r="K2769" s="2"/>
      <c r="L2769" s="5" t="s">
        <v>25</v>
      </c>
    </row>
    <row r="2770">
      <c r="A2770" s="2" t="s">
        <v>12</v>
      </c>
      <c r="B2770" s="2" t="s">
        <v>68</v>
      </c>
      <c r="C2770" s="3" t="s">
        <v>69</v>
      </c>
      <c r="D2770" s="3" t="s">
        <v>5470</v>
      </c>
      <c r="E2770" s="3" t="s">
        <v>5567</v>
      </c>
      <c r="F2770" s="3" t="s">
        <v>5568</v>
      </c>
      <c r="G2770" s="3">
        <v>2.0</v>
      </c>
      <c r="H2770" s="3" t="s">
        <v>18</v>
      </c>
      <c r="I2770" s="3" t="s">
        <v>18</v>
      </c>
      <c r="J2770" s="8">
        <v>8.0</v>
      </c>
      <c r="K2770" s="3">
        <v>9.0</v>
      </c>
      <c r="L2770" s="5" t="s">
        <v>25</v>
      </c>
    </row>
    <row r="2771">
      <c r="A2771" s="2" t="s">
        <v>12</v>
      </c>
      <c r="B2771" s="2" t="s">
        <v>68</v>
      </c>
      <c r="C2771" s="3" t="s">
        <v>69</v>
      </c>
      <c r="D2771" s="3" t="s">
        <v>5470</v>
      </c>
      <c r="E2771" s="3" t="s">
        <v>5569</v>
      </c>
      <c r="F2771" s="3" t="s">
        <v>5570</v>
      </c>
      <c r="G2771" s="3">
        <v>2.0</v>
      </c>
      <c r="H2771" s="3" t="s">
        <v>18</v>
      </c>
      <c r="I2771" s="3" t="s">
        <v>18</v>
      </c>
      <c r="J2771" s="8">
        <v>7.0</v>
      </c>
      <c r="K2771" s="3">
        <v>8.0</v>
      </c>
      <c r="L2771" s="5" t="s">
        <v>25</v>
      </c>
    </row>
    <row r="2772">
      <c r="A2772" s="2" t="s">
        <v>12</v>
      </c>
      <c r="B2772" s="2" t="s">
        <v>78</v>
      </c>
      <c r="C2772" s="3" t="s">
        <v>79</v>
      </c>
      <c r="D2772" s="3" t="s">
        <v>5470</v>
      </c>
      <c r="E2772" s="3" t="s">
        <v>5571</v>
      </c>
      <c r="F2772" s="3" t="s">
        <v>5572</v>
      </c>
      <c r="G2772" s="3">
        <v>2.0</v>
      </c>
      <c r="H2772" s="3" t="s">
        <v>18</v>
      </c>
      <c r="I2772" s="3" t="s">
        <v>18</v>
      </c>
      <c r="J2772" s="8">
        <v>10.0</v>
      </c>
      <c r="K2772" s="3">
        <v>11.0</v>
      </c>
      <c r="L2772" s="5" t="s">
        <v>20</v>
      </c>
    </row>
    <row r="2773">
      <c r="A2773" s="2" t="s">
        <v>12</v>
      </c>
      <c r="B2773" s="2" t="s">
        <v>78</v>
      </c>
      <c r="C2773" s="3" t="s">
        <v>79</v>
      </c>
      <c r="D2773" s="3" t="s">
        <v>5470</v>
      </c>
      <c r="E2773" s="3" t="s">
        <v>5573</v>
      </c>
      <c r="F2773" s="3" t="s">
        <v>5574</v>
      </c>
      <c r="G2773" s="3">
        <v>2.0</v>
      </c>
      <c r="H2773" s="3" t="s">
        <v>18</v>
      </c>
      <c r="I2773" s="3" t="s">
        <v>19</v>
      </c>
      <c r="J2773" s="8">
        <v>8.0</v>
      </c>
      <c r="K2773" s="3">
        <v>9.0</v>
      </c>
      <c r="L2773" s="5" t="s">
        <v>25</v>
      </c>
    </row>
    <row r="2774">
      <c r="A2774" s="2" t="s">
        <v>12</v>
      </c>
      <c r="B2774" s="2" t="s">
        <v>78</v>
      </c>
      <c r="C2774" s="3" t="s">
        <v>79</v>
      </c>
      <c r="D2774" s="3" t="s">
        <v>5470</v>
      </c>
      <c r="E2774" s="3" t="s">
        <v>5575</v>
      </c>
      <c r="F2774" s="3" t="s">
        <v>5576</v>
      </c>
      <c r="G2774" s="3">
        <v>2.0</v>
      </c>
      <c r="H2774" s="3" t="s">
        <v>19</v>
      </c>
      <c r="I2774" s="3" t="s">
        <v>19</v>
      </c>
      <c r="J2774" s="8">
        <v>11.0</v>
      </c>
      <c r="K2774" s="3">
        <v>12.0</v>
      </c>
      <c r="L2774" s="5" t="s">
        <v>20</v>
      </c>
    </row>
    <row r="2775">
      <c r="A2775" s="2" t="s">
        <v>12</v>
      </c>
      <c r="B2775" s="2" t="s">
        <v>78</v>
      </c>
      <c r="C2775" s="3" t="s">
        <v>79</v>
      </c>
      <c r="D2775" s="3" t="s">
        <v>5470</v>
      </c>
      <c r="E2775" s="3" t="s">
        <v>5577</v>
      </c>
      <c r="F2775" s="3" t="s">
        <v>5578</v>
      </c>
      <c r="G2775" s="3">
        <v>1.0</v>
      </c>
      <c r="H2775" s="3" t="s">
        <v>19</v>
      </c>
      <c r="I2775" s="2"/>
      <c r="J2775" s="8">
        <v>8.0</v>
      </c>
      <c r="K2775" s="2"/>
      <c r="L2775" s="5" t="s">
        <v>25</v>
      </c>
    </row>
    <row r="2776">
      <c r="A2776" s="2" t="s">
        <v>12</v>
      </c>
      <c r="B2776" s="2" t="s">
        <v>78</v>
      </c>
      <c r="C2776" s="3" t="s">
        <v>79</v>
      </c>
      <c r="D2776" s="3" t="s">
        <v>5470</v>
      </c>
      <c r="E2776" s="3" t="s">
        <v>5579</v>
      </c>
      <c r="F2776" s="3" t="s">
        <v>5580</v>
      </c>
      <c r="G2776" s="3">
        <v>2.0</v>
      </c>
      <c r="H2776" s="3" t="s">
        <v>18</v>
      </c>
      <c r="I2776" s="3" t="s">
        <v>18</v>
      </c>
      <c r="J2776" s="8">
        <v>11.0</v>
      </c>
      <c r="K2776" s="3">
        <v>12.0</v>
      </c>
      <c r="L2776" s="5" t="s">
        <v>20</v>
      </c>
    </row>
    <row r="2777">
      <c r="A2777" s="2" t="s">
        <v>12</v>
      </c>
      <c r="B2777" s="2" t="s">
        <v>82</v>
      </c>
      <c r="C2777" s="3" t="s">
        <v>83</v>
      </c>
      <c r="D2777" s="3" t="s">
        <v>5470</v>
      </c>
      <c r="E2777" s="3" t="s">
        <v>5581</v>
      </c>
      <c r="F2777" s="3" t="s">
        <v>5582</v>
      </c>
      <c r="G2777" s="3">
        <v>2.0</v>
      </c>
      <c r="H2777" s="3" t="s">
        <v>19</v>
      </c>
      <c r="I2777" s="3" t="s">
        <v>19</v>
      </c>
      <c r="J2777" s="8">
        <v>10.0</v>
      </c>
      <c r="K2777" s="3">
        <v>11.0</v>
      </c>
      <c r="L2777" s="5" t="s">
        <v>20</v>
      </c>
    </row>
    <row r="2778">
      <c r="A2778" s="2" t="s">
        <v>12</v>
      </c>
      <c r="B2778" s="2" t="s">
        <v>82</v>
      </c>
      <c r="C2778" s="3" t="s">
        <v>83</v>
      </c>
      <c r="D2778" s="3" t="s">
        <v>5470</v>
      </c>
      <c r="E2778" s="3" t="s">
        <v>5583</v>
      </c>
      <c r="F2778" s="3" t="s">
        <v>5584</v>
      </c>
      <c r="G2778" s="3">
        <v>1.0</v>
      </c>
      <c r="H2778" s="3" t="s">
        <v>18</v>
      </c>
      <c r="I2778" s="2"/>
      <c r="J2778" s="8">
        <v>10.0</v>
      </c>
      <c r="K2778" s="2"/>
      <c r="L2778" s="5" t="s">
        <v>20</v>
      </c>
    </row>
    <row r="2779">
      <c r="A2779" s="2" t="s">
        <v>12</v>
      </c>
      <c r="B2779" s="2" t="s">
        <v>82</v>
      </c>
      <c r="C2779" s="3" t="s">
        <v>83</v>
      </c>
      <c r="D2779" s="3" t="s">
        <v>5470</v>
      </c>
      <c r="E2779" s="3" t="s">
        <v>5585</v>
      </c>
      <c r="F2779" s="3" t="s">
        <v>5586</v>
      </c>
      <c r="G2779" s="3">
        <v>2.0</v>
      </c>
      <c r="H2779" s="3" t="s">
        <v>18</v>
      </c>
      <c r="I2779" s="3" t="s">
        <v>18</v>
      </c>
      <c r="J2779" s="8">
        <v>9.0</v>
      </c>
      <c r="K2779" s="3">
        <v>10.0</v>
      </c>
      <c r="L2779" s="5" t="s">
        <v>25</v>
      </c>
    </row>
    <row r="2780">
      <c r="A2780" s="2" t="s">
        <v>12</v>
      </c>
      <c r="B2780" s="2" t="s">
        <v>82</v>
      </c>
      <c r="C2780" s="3" t="s">
        <v>83</v>
      </c>
      <c r="D2780" s="3" t="s">
        <v>5470</v>
      </c>
      <c r="E2780" s="3" t="s">
        <v>5587</v>
      </c>
      <c r="F2780" s="3" t="s">
        <v>5588</v>
      </c>
      <c r="G2780" s="3">
        <v>1.0</v>
      </c>
      <c r="H2780" s="3" t="s">
        <v>18</v>
      </c>
      <c r="I2780" s="2"/>
      <c r="J2780" s="8">
        <v>11.0</v>
      </c>
      <c r="K2780" s="2"/>
      <c r="L2780" s="5" t="s">
        <v>20</v>
      </c>
    </row>
    <row r="2781">
      <c r="A2781" s="2" t="s">
        <v>12</v>
      </c>
      <c r="B2781" s="2" t="s">
        <v>82</v>
      </c>
      <c r="C2781" s="3" t="s">
        <v>83</v>
      </c>
      <c r="D2781" s="3" t="s">
        <v>5470</v>
      </c>
      <c r="E2781" s="3" t="s">
        <v>5589</v>
      </c>
      <c r="F2781" s="3" t="s">
        <v>5590</v>
      </c>
      <c r="G2781" s="3">
        <v>2.0</v>
      </c>
      <c r="H2781" s="3" t="s">
        <v>18</v>
      </c>
      <c r="I2781" s="3" t="s">
        <v>18</v>
      </c>
      <c r="J2781" s="8">
        <v>8.0</v>
      </c>
      <c r="K2781" s="3">
        <v>9.0</v>
      </c>
      <c r="L2781" s="5" t="s">
        <v>25</v>
      </c>
    </row>
    <row r="2782">
      <c r="A2782" s="2" t="s">
        <v>12</v>
      </c>
      <c r="B2782" s="2" t="s">
        <v>82</v>
      </c>
      <c r="C2782" s="3" t="s">
        <v>83</v>
      </c>
      <c r="D2782" s="3" t="s">
        <v>5470</v>
      </c>
      <c r="E2782" s="3" t="s">
        <v>5591</v>
      </c>
      <c r="F2782" s="3" t="s">
        <v>5592</v>
      </c>
      <c r="G2782" s="3">
        <v>2.0</v>
      </c>
      <c r="H2782" s="3" t="s">
        <v>18</v>
      </c>
      <c r="I2782" s="3" t="s">
        <v>18</v>
      </c>
      <c r="J2782" s="8">
        <v>11.0</v>
      </c>
      <c r="K2782" s="3">
        <v>12.0</v>
      </c>
      <c r="L2782" s="5" t="s">
        <v>20</v>
      </c>
    </row>
    <row r="2783">
      <c r="A2783" s="2" t="s">
        <v>12</v>
      </c>
      <c r="B2783" s="2" t="s">
        <v>82</v>
      </c>
      <c r="C2783" s="3" t="s">
        <v>83</v>
      </c>
      <c r="D2783" s="3" t="s">
        <v>5470</v>
      </c>
      <c r="E2783" s="3" t="s">
        <v>5593</v>
      </c>
      <c r="F2783" s="3" t="s">
        <v>5594</v>
      </c>
      <c r="G2783" s="3">
        <v>2.0</v>
      </c>
      <c r="H2783" s="3" t="s">
        <v>18</v>
      </c>
      <c r="I2783" s="3" t="s">
        <v>18</v>
      </c>
      <c r="J2783" s="8">
        <v>10.0</v>
      </c>
      <c r="K2783" s="3">
        <v>11.0</v>
      </c>
      <c r="L2783" s="5" t="s">
        <v>20</v>
      </c>
    </row>
    <row r="2784">
      <c r="A2784" s="2" t="s">
        <v>12</v>
      </c>
      <c r="B2784" s="2" t="s">
        <v>82</v>
      </c>
      <c r="C2784" s="3" t="s">
        <v>83</v>
      </c>
      <c r="D2784" s="3" t="s">
        <v>5470</v>
      </c>
      <c r="E2784" s="3" t="s">
        <v>5595</v>
      </c>
      <c r="F2784" s="3" t="s">
        <v>5596</v>
      </c>
      <c r="G2784" s="3">
        <v>2.0</v>
      </c>
      <c r="H2784" s="3" t="s">
        <v>19</v>
      </c>
      <c r="I2784" s="3" t="s">
        <v>19</v>
      </c>
      <c r="J2784" s="8">
        <v>11.0</v>
      </c>
      <c r="K2784" s="3">
        <v>12.0</v>
      </c>
      <c r="L2784" s="5" t="s">
        <v>20</v>
      </c>
    </row>
    <row r="2785">
      <c r="A2785" s="2" t="s">
        <v>12</v>
      </c>
      <c r="B2785" s="2" t="s">
        <v>82</v>
      </c>
      <c r="C2785" s="3" t="s">
        <v>83</v>
      </c>
      <c r="D2785" s="3" t="s">
        <v>5470</v>
      </c>
      <c r="E2785" s="3" t="s">
        <v>5597</v>
      </c>
      <c r="F2785" s="3" t="s">
        <v>5598</v>
      </c>
      <c r="G2785" s="3">
        <v>2.0</v>
      </c>
      <c r="H2785" s="3" t="s">
        <v>19</v>
      </c>
      <c r="I2785" s="3" t="s">
        <v>18</v>
      </c>
      <c r="J2785" s="8">
        <v>11.0</v>
      </c>
      <c r="K2785" s="3">
        <v>12.0</v>
      </c>
      <c r="L2785" s="5" t="s">
        <v>20</v>
      </c>
    </row>
    <row r="2786">
      <c r="A2786" s="2" t="s">
        <v>12</v>
      </c>
      <c r="B2786" s="2" t="s">
        <v>82</v>
      </c>
      <c r="C2786" s="3" t="s">
        <v>83</v>
      </c>
      <c r="D2786" s="3" t="s">
        <v>5470</v>
      </c>
      <c r="E2786" s="3" t="s">
        <v>5599</v>
      </c>
      <c r="F2786" s="3" t="s">
        <v>5600</v>
      </c>
      <c r="G2786" s="3">
        <v>2.0</v>
      </c>
      <c r="H2786" s="3" t="s">
        <v>19</v>
      </c>
      <c r="I2786" s="3" t="s">
        <v>19</v>
      </c>
      <c r="J2786" s="8">
        <v>11.0</v>
      </c>
      <c r="K2786" s="3">
        <v>12.0</v>
      </c>
      <c r="L2786" s="5" t="s">
        <v>20</v>
      </c>
    </row>
    <row r="2787">
      <c r="A2787" s="2" t="s">
        <v>12</v>
      </c>
      <c r="B2787" s="2" t="s">
        <v>82</v>
      </c>
      <c r="C2787" s="3" t="s">
        <v>83</v>
      </c>
      <c r="D2787" s="3" t="s">
        <v>5470</v>
      </c>
      <c r="E2787" s="3" t="s">
        <v>5601</v>
      </c>
      <c r="F2787" s="3" t="s">
        <v>5602</v>
      </c>
      <c r="G2787" s="3">
        <v>2.0</v>
      </c>
      <c r="H2787" s="3" t="s">
        <v>18</v>
      </c>
      <c r="I2787" s="3" t="s">
        <v>18</v>
      </c>
      <c r="J2787" s="8">
        <v>10.0</v>
      </c>
      <c r="K2787" s="3">
        <v>11.0</v>
      </c>
      <c r="L2787" s="5" t="s">
        <v>20</v>
      </c>
    </row>
    <row r="2788">
      <c r="A2788" s="2" t="s">
        <v>12</v>
      </c>
      <c r="B2788" s="2" t="s">
        <v>82</v>
      </c>
      <c r="C2788" s="3" t="s">
        <v>83</v>
      </c>
      <c r="D2788" s="3" t="s">
        <v>5470</v>
      </c>
      <c r="E2788" s="3" t="s">
        <v>5603</v>
      </c>
      <c r="F2788" s="3" t="s">
        <v>5604</v>
      </c>
      <c r="G2788" s="3">
        <v>2.0</v>
      </c>
      <c r="H2788" s="3" t="s">
        <v>19</v>
      </c>
      <c r="I2788" s="3" t="s">
        <v>19</v>
      </c>
      <c r="J2788" s="8">
        <v>11.0</v>
      </c>
      <c r="K2788" s="3">
        <v>12.0</v>
      </c>
      <c r="L2788" s="5" t="s">
        <v>20</v>
      </c>
    </row>
    <row r="2789">
      <c r="A2789" s="2" t="s">
        <v>12</v>
      </c>
      <c r="B2789" s="2" t="s">
        <v>82</v>
      </c>
      <c r="C2789" s="3" t="s">
        <v>83</v>
      </c>
      <c r="D2789" s="3" t="s">
        <v>5470</v>
      </c>
      <c r="E2789" s="3" t="s">
        <v>5605</v>
      </c>
      <c r="F2789" s="3" t="s">
        <v>5606</v>
      </c>
      <c r="G2789" s="3">
        <v>2.0</v>
      </c>
      <c r="H2789" s="3" t="s">
        <v>18</v>
      </c>
      <c r="I2789" s="3" t="s">
        <v>18</v>
      </c>
      <c r="J2789" s="8">
        <v>11.0</v>
      </c>
      <c r="K2789" s="3">
        <v>12.0</v>
      </c>
      <c r="L2789" s="5" t="s">
        <v>20</v>
      </c>
    </row>
    <row r="2790">
      <c r="A2790" s="2" t="s">
        <v>12</v>
      </c>
      <c r="B2790" s="2" t="s">
        <v>82</v>
      </c>
      <c r="C2790" s="3" t="s">
        <v>83</v>
      </c>
      <c r="D2790" s="3" t="s">
        <v>5470</v>
      </c>
      <c r="E2790" s="3" t="s">
        <v>5607</v>
      </c>
      <c r="F2790" s="3" t="s">
        <v>5608</v>
      </c>
      <c r="G2790" s="3">
        <v>1.0</v>
      </c>
      <c r="H2790" s="3" t="s">
        <v>18</v>
      </c>
      <c r="I2790" s="2"/>
      <c r="J2790" s="8">
        <v>8.0</v>
      </c>
      <c r="K2790" s="2"/>
      <c r="L2790" s="5" t="s">
        <v>25</v>
      </c>
    </row>
    <row r="2791">
      <c r="A2791" s="2" t="s">
        <v>12</v>
      </c>
      <c r="B2791" s="2" t="s">
        <v>82</v>
      </c>
      <c r="C2791" s="3" t="s">
        <v>83</v>
      </c>
      <c r="D2791" s="3" t="s">
        <v>5470</v>
      </c>
      <c r="E2791" s="3" t="s">
        <v>5609</v>
      </c>
      <c r="F2791" s="3" t="s">
        <v>5610</v>
      </c>
      <c r="G2791" s="3">
        <v>2.0</v>
      </c>
      <c r="H2791" s="3" t="s">
        <v>18</v>
      </c>
      <c r="I2791" s="3" t="s">
        <v>18</v>
      </c>
      <c r="J2791" s="8">
        <v>10.0</v>
      </c>
      <c r="K2791" s="3">
        <v>11.0</v>
      </c>
      <c r="L2791" s="5" t="s">
        <v>20</v>
      </c>
    </row>
    <row r="2792">
      <c r="A2792" s="2" t="s">
        <v>12</v>
      </c>
      <c r="B2792" s="2" t="s">
        <v>82</v>
      </c>
      <c r="C2792" s="3" t="s">
        <v>83</v>
      </c>
      <c r="D2792" s="3" t="s">
        <v>5470</v>
      </c>
      <c r="E2792" s="3" t="s">
        <v>5611</v>
      </c>
      <c r="F2792" s="3" t="s">
        <v>5612</v>
      </c>
      <c r="G2792" s="3">
        <v>2.0</v>
      </c>
      <c r="H2792" s="3" t="s">
        <v>18</v>
      </c>
      <c r="I2792" s="3" t="s">
        <v>18</v>
      </c>
      <c r="J2792" s="8">
        <v>10.0</v>
      </c>
      <c r="K2792" s="3">
        <v>11.0</v>
      </c>
      <c r="L2792" s="5" t="s">
        <v>20</v>
      </c>
    </row>
    <row r="2793">
      <c r="A2793" s="2" t="s">
        <v>12</v>
      </c>
      <c r="B2793" s="2" t="s">
        <v>82</v>
      </c>
      <c r="C2793" s="3" t="s">
        <v>83</v>
      </c>
      <c r="D2793" s="3" t="s">
        <v>5470</v>
      </c>
      <c r="E2793" s="3" t="s">
        <v>5613</v>
      </c>
      <c r="F2793" s="3" t="s">
        <v>5614</v>
      </c>
      <c r="G2793" s="3">
        <v>2.0</v>
      </c>
      <c r="H2793" s="3" t="s">
        <v>18</v>
      </c>
      <c r="I2793" s="3" t="s">
        <v>18</v>
      </c>
      <c r="J2793" s="8">
        <v>10.0</v>
      </c>
      <c r="K2793" s="3">
        <v>11.0</v>
      </c>
      <c r="L2793" s="5" t="s">
        <v>20</v>
      </c>
    </row>
    <row r="2794">
      <c r="A2794" s="2" t="s">
        <v>12</v>
      </c>
      <c r="B2794" s="2" t="s">
        <v>92</v>
      </c>
      <c r="C2794" s="3" t="s">
        <v>93</v>
      </c>
      <c r="D2794" s="3" t="s">
        <v>5470</v>
      </c>
      <c r="E2794" s="3" t="s">
        <v>5615</v>
      </c>
      <c r="F2794" s="3" t="s">
        <v>5616</v>
      </c>
      <c r="G2794" s="3">
        <v>2.0</v>
      </c>
      <c r="H2794" s="3" t="s">
        <v>18</v>
      </c>
      <c r="I2794" s="3" t="s">
        <v>18</v>
      </c>
      <c r="J2794" s="8">
        <v>11.0</v>
      </c>
      <c r="K2794" s="3">
        <v>12.0</v>
      </c>
      <c r="L2794" s="5" t="s">
        <v>20</v>
      </c>
    </row>
    <row r="2795">
      <c r="A2795" s="2" t="s">
        <v>12</v>
      </c>
      <c r="B2795" s="2" t="s">
        <v>92</v>
      </c>
      <c r="C2795" s="3" t="s">
        <v>93</v>
      </c>
      <c r="D2795" s="3" t="s">
        <v>5470</v>
      </c>
      <c r="E2795" s="3" t="s">
        <v>5617</v>
      </c>
      <c r="F2795" s="3" t="s">
        <v>5618</v>
      </c>
      <c r="G2795" s="3">
        <v>1.0</v>
      </c>
      <c r="H2795" s="3" t="s">
        <v>18</v>
      </c>
      <c r="I2795" s="2"/>
      <c r="J2795" s="8">
        <v>11.0</v>
      </c>
      <c r="K2795" s="2"/>
      <c r="L2795" s="5" t="s">
        <v>20</v>
      </c>
    </row>
    <row r="2796">
      <c r="A2796" s="2" t="s">
        <v>12</v>
      </c>
      <c r="B2796" s="2" t="s">
        <v>92</v>
      </c>
      <c r="C2796" s="3" t="s">
        <v>93</v>
      </c>
      <c r="D2796" s="3" t="s">
        <v>5470</v>
      </c>
      <c r="E2796" s="3" t="s">
        <v>5619</v>
      </c>
      <c r="F2796" s="3" t="s">
        <v>5620</v>
      </c>
      <c r="G2796" s="3">
        <v>2.0</v>
      </c>
      <c r="H2796" s="3" t="s">
        <v>18</v>
      </c>
      <c r="I2796" s="3" t="s">
        <v>18</v>
      </c>
      <c r="J2796" s="8">
        <v>11.0</v>
      </c>
      <c r="K2796" s="3">
        <v>10.0</v>
      </c>
      <c r="L2796" s="5" t="s">
        <v>20</v>
      </c>
    </row>
    <row r="2797">
      <c r="A2797" s="2" t="s">
        <v>12</v>
      </c>
      <c r="B2797" s="2" t="s">
        <v>92</v>
      </c>
      <c r="C2797" s="3" t="s">
        <v>93</v>
      </c>
      <c r="D2797" s="3" t="s">
        <v>5470</v>
      </c>
      <c r="E2797" s="3" t="s">
        <v>5621</v>
      </c>
      <c r="F2797" s="3" t="s">
        <v>5622</v>
      </c>
      <c r="G2797" s="3">
        <v>2.0</v>
      </c>
      <c r="H2797" s="3" t="s">
        <v>19</v>
      </c>
      <c r="I2797" s="3" t="s">
        <v>19</v>
      </c>
      <c r="J2797" s="8">
        <v>11.0</v>
      </c>
      <c r="K2797" s="3">
        <v>11.0</v>
      </c>
      <c r="L2797" s="5" t="s">
        <v>20</v>
      </c>
    </row>
    <row r="2798">
      <c r="A2798" s="2" t="s">
        <v>12</v>
      </c>
      <c r="B2798" s="2" t="s">
        <v>92</v>
      </c>
      <c r="C2798" s="3" t="s">
        <v>93</v>
      </c>
      <c r="D2798" s="3" t="s">
        <v>5470</v>
      </c>
      <c r="E2798" s="3" t="s">
        <v>5623</v>
      </c>
      <c r="F2798" s="3" t="s">
        <v>5624</v>
      </c>
      <c r="G2798" s="3">
        <v>1.0</v>
      </c>
      <c r="H2798" s="3" t="s">
        <v>18</v>
      </c>
      <c r="I2798" s="2"/>
      <c r="J2798" s="8">
        <v>10.0</v>
      </c>
      <c r="K2798" s="2"/>
      <c r="L2798" s="5" t="s">
        <v>20</v>
      </c>
    </row>
    <row r="2799">
      <c r="A2799" s="2" t="s">
        <v>12</v>
      </c>
      <c r="B2799" s="2" t="s">
        <v>92</v>
      </c>
      <c r="C2799" s="3" t="s">
        <v>93</v>
      </c>
      <c r="D2799" s="3" t="s">
        <v>5470</v>
      </c>
      <c r="E2799" s="3" t="s">
        <v>5625</v>
      </c>
      <c r="F2799" s="3" t="s">
        <v>5626</v>
      </c>
      <c r="G2799" s="3">
        <v>2.0</v>
      </c>
      <c r="H2799" s="3" t="s">
        <v>19</v>
      </c>
      <c r="I2799" s="3" t="s">
        <v>18</v>
      </c>
      <c r="J2799" s="8">
        <v>10.0</v>
      </c>
      <c r="K2799" s="3">
        <v>11.0</v>
      </c>
      <c r="L2799" s="5" t="s">
        <v>20</v>
      </c>
    </row>
    <row r="2800">
      <c r="A2800" s="2" t="s">
        <v>12</v>
      </c>
      <c r="B2800" s="2" t="s">
        <v>92</v>
      </c>
      <c r="C2800" s="3" t="s">
        <v>93</v>
      </c>
      <c r="D2800" s="3" t="s">
        <v>5470</v>
      </c>
      <c r="E2800" s="3" t="s">
        <v>5627</v>
      </c>
      <c r="F2800" s="3" t="s">
        <v>5628</v>
      </c>
      <c r="G2800" s="3">
        <v>2.0</v>
      </c>
      <c r="H2800" s="3" t="s">
        <v>19</v>
      </c>
      <c r="I2800" s="3" t="s">
        <v>19</v>
      </c>
      <c r="J2800" s="8">
        <v>10.0</v>
      </c>
      <c r="K2800" s="3">
        <v>11.0</v>
      </c>
      <c r="L2800" s="5" t="s">
        <v>20</v>
      </c>
    </row>
    <row r="2801">
      <c r="A2801" s="2" t="s">
        <v>12</v>
      </c>
      <c r="B2801" s="2" t="s">
        <v>92</v>
      </c>
      <c r="C2801" s="3" t="s">
        <v>93</v>
      </c>
      <c r="D2801" s="3" t="s">
        <v>5470</v>
      </c>
      <c r="E2801" s="3" t="s">
        <v>5629</v>
      </c>
      <c r="F2801" s="3" t="s">
        <v>5630</v>
      </c>
      <c r="G2801" s="3">
        <v>2.0</v>
      </c>
      <c r="H2801" s="3" t="s">
        <v>19</v>
      </c>
      <c r="I2801" s="3" t="s">
        <v>18</v>
      </c>
      <c r="J2801" s="8">
        <v>10.0</v>
      </c>
      <c r="K2801" s="3">
        <v>11.0</v>
      </c>
      <c r="L2801" s="5" t="s">
        <v>20</v>
      </c>
    </row>
    <row r="2802">
      <c r="A2802" s="2" t="s">
        <v>12</v>
      </c>
      <c r="B2802" s="2" t="s">
        <v>92</v>
      </c>
      <c r="C2802" s="3" t="s">
        <v>93</v>
      </c>
      <c r="D2802" s="3" t="s">
        <v>5470</v>
      </c>
      <c r="E2802" s="3" t="s">
        <v>5631</v>
      </c>
      <c r="F2802" s="3" t="s">
        <v>5632</v>
      </c>
      <c r="G2802" s="3">
        <v>2.0</v>
      </c>
      <c r="H2802" s="3" t="s">
        <v>19</v>
      </c>
      <c r="I2802" s="3" t="s">
        <v>18</v>
      </c>
      <c r="J2802" s="8">
        <v>11.0</v>
      </c>
      <c r="K2802" s="3">
        <v>12.0</v>
      </c>
      <c r="L2802" s="5" t="s">
        <v>20</v>
      </c>
    </row>
    <row r="2803">
      <c r="A2803" s="2" t="s">
        <v>12</v>
      </c>
      <c r="B2803" s="2" t="s">
        <v>92</v>
      </c>
      <c r="C2803" s="3" t="s">
        <v>93</v>
      </c>
      <c r="D2803" s="3" t="s">
        <v>5470</v>
      </c>
      <c r="E2803" s="3" t="s">
        <v>5633</v>
      </c>
      <c r="F2803" s="3" t="s">
        <v>5634</v>
      </c>
      <c r="G2803" s="3">
        <v>2.0</v>
      </c>
      <c r="H2803" s="3" t="s">
        <v>18</v>
      </c>
      <c r="I2803" s="3" t="s">
        <v>18</v>
      </c>
      <c r="J2803" s="8">
        <v>11.0</v>
      </c>
      <c r="K2803" s="3">
        <v>12.0</v>
      </c>
      <c r="L2803" s="5" t="s">
        <v>20</v>
      </c>
    </row>
    <row r="2804">
      <c r="A2804" s="2" t="s">
        <v>12</v>
      </c>
      <c r="B2804" s="2" t="s">
        <v>92</v>
      </c>
      <c r="C2804" s="3" t="s">
        <v>93</v>
      </c>
      <c r="D2804" s="3" t="s">
        <v>5470</v>
      </c>
      <c r="E2804" s="3" t="s">
        <v>5635</v>
      </c>
      <c r="F2804" s="3" t="s">
        <v>5636</v>
      </c>
      <c r="G2804" s="3">
        <v>2.0</v>
      </c>
      <c r="H2804" s="3" t="s">
        <v>19</v>
      </c>
      <c r="I2804" s="3" t="s">
        <v>19</v>
      </c>
      <c r="J2804" s="8">
        <v>11.0</v>
      </c>
      <c r="K2804" s="3">
        <v>11.0</v>
      </c>
      <c r="L2804" s="5" t="s">
        <v>20</v>
      </c>
    </row>
    <row r="2805">
      <c r="A2805" s="2" t="s">
        <v>12</v>
      </c>
      <c r="B2805" s="2" t="s">
        <v>92</v>
      </c>
      <c r="C2805" s="3" t="s">
        <v>93</v>
      </c>
      <c r="D2805" s="3" t="s">
        <v>5470</v>
      </c>
      <c r="E2805" s="3" t="s">
        <v>5637</v>
      </c>
      <c r="F2805" s="3" t="s">
        <v>5638</v>
      </c>
      <c r="G2805" s="3">
        <v>2.0</v>
      </c>
      <c r="H2805" s="3" t="s">
        <v>19</v>
      </c>
      <c r="I2805" s="3" t="s">
        <v>19</v>
      </c>
      <c r="J2805" s="8">
        <v>10.0</v>
      </c>
      <c r="K2805" s="3">
        <v>12.0</v>
      </c>
      <c r="L2805" s="5" t="s">
        <v>20</v>
      </c>
    </row>
    <row r="2806">
      <c r="A2806" s="2" t="s">
        <v>12</v>
      </c>
      <c r="B2806" s="2" t="s">
        <v>92</v>
      </c>
      <c r="C2806" s="3" t="s">
        <v>93</v>
      </c>
      <c r="D2806" s="3" t="s">
        <v>5470</v>
      </c>
      <c r="E2806" s="3" t="s">
        <v>5639</v>
      </c>
      <c r="F2806" s="3" t="s">
        <v>5640</v>
      </c>
      <c r="G2806" s="3">
        <v>1.0</v>
      </c>
      <c r="H2806" s="3" t="s">
        <v>19</v>
      </c>
      <c r="I2806" s="2"/>
      <c r="J2806" s="8">
        <v>8.0</v>
      </c>
      <c r="K2806" s="2"/>
      <c r="L2806" s="5" t="s">
        <v>25</v>
      </c>
    </row>
    <row r="2807">
      <c r="A2807" s="2" t="s">
        <v>12</v>
      </c>
      <c r="B2807" s="2" t="s">
        <v>92</v>
      </c>
      <c r="C2807" s="3" t="s">
        <v>93</v>
      </c>
      <c r="D2807" s="3" t="s">
        <v>5470</v>
      </c>
      <c r="E2807" s="3" t="s">
        <v>5641</v>
      </c>
      <c r="F2807" s="3" t="s">
        <v>5642</v>
      </c>
      <c r="G2807" s="3">
        <v>2.0</v>
      </c>
      <c r="H2807" s="3" t="s">
        <v>18</v>
      </c>
      <c r="I2807" s="3" t="s">
        <v>18</v>
      </c>
      <c r="J2807" s="8">
        <v>8.0</v>
      </c>
      <c r="K2807" s="3">
        <v>9.0</v>
      </c>
      <c r="L2807" s="5" t="s">
        <v>25</v>
      </c>
    </row>
    <row r="2808">
      <c r="A2808" s="2" t="s">
        <v>12</v>
      </c>
      <c r="B2808" s="2" t="s">
        <v>92</v>
      </c>
      <c r="C2808" s="3" t="s">
        <v>93</v>
      </c>
      <c r="D2808" s="3" t="s">
        <v>5470</v>
      </c>
      <c r="E2808" s="3" t="s">
        <v>5643</v>
      </c>
      <c r="F2808" s="3" t="s">
        <v>5644</v>
      </c>
      <c r="G2808" s="3">
        <v>2.0</v>
      </c>
      <c r="H2808" s="3" t="s">
        <v>18</v>
      </c>
      <c r="I2808" s="3" t="s">
        <v>18</v>
      </c>
      <c r="J2808" s="8">
        <v>8.0</v>
      </c>
      <c r="K2808" s="3">
        <v>9.0</v>
      </c>
      <c r="L2808" s="5" t="s">
        <v>25</v>
      </c>
    </row>
    <row r="2809">
      <c r="A2809" s="2" t="s">
        <v>12</v>
      </c>
      <c r="B2809" s="2" t="s">
        <v>92</v>
      </c>
      <c r="C2809" s="3" t="s">
        <v>93</v>
      </c>
      <c r="D2809" s="3" t="s">
        <v>5470</v>
      </c>
      <c r="E2809" s="3" t="s">
        <v>5645</v>
      </c>
      <c r="F2809" s="3" t="s">
        <v>5646</v>
      </c>
      <c r="G2809" s="3">
        <v>2.0</v>
      </c>
      <c r="H2809" s="3" t="s">
        <v>18</v>
      </c>
      <c r="I2809" s="3" t="s">
        <v>18</v>
      </c>
      <c r="J2809" s="8">
        <v>8.0</v>
      </c>
      <c r="K2809" s="3">
        <v>9.0</v>
      </c>
      <c r="L2809" s="5" t="s">
        <v>25</v>
      </c>
    </row>
    <row r="2810">
      <c r="A2810" s="2" t="s">
        <v>12</v>
      </c>
      <c r="B2810" s="2" t="s">
        <v>92</v>
      </c>
      <c r="C2810" s="3" t="s">
        <v>93</v>
      </c>
      <c r="D2810" s="3" t="s">
        <v>5470</v>
      </c>
      <c r="E2810" s="3" t="s">
        <v>5647</v>
      </c>
      <c r="F2810" s="3" t="s">
        <v>5648</v>
      </c>
      <c r="G2810" s="3">
        <v>2.0</v>
      </c>
      <c r="H2810" s="3" t="s">
        <v>18</v>
      </c>
      <c r="I2810" s="3" t="s">
        <v>18</v>
      </c>
      <c r="J2810" s="8">
        <v>10.0</v>
      </c>
      <c r="K2810" s="3">
        <v>11.0</v>
      </c>
      <c r="L2810" s="5" t="s">
        <v>20</v>
      </c>
    </row>
    <row r="2811">
      <c r="A2811" s="2" t="s">
        <v>12</v>
      </c>
      <c r="B2811" s="2" t="s">
        <v>92</v>
      </c>
      <c r="C2811" s="3" t="s">
        <v>93</v>
      </c>
      <c r="D2811" s="3" t="s">
        <v>5470</v>
      </c>
      <c r="E2811" s="3" t="s">
        <v>5649</v>
      </c>
      <c r="F2811" s="3" t="s">
        <v>5650</v>
      </c>
      <c r="G2811" s="3">
        <v>2.0</v>
      </c>
      <c r="H2811" s="3" t="s">
        <v>18</v>
      </c>
      <c r="I2811" s="3" t="s">
        <v>18</v>
      </c>
      <c r="J2811" s="8">
        <v>11.0</v>
      </c>
      <c r="K2811" s="3">
        <v>12.0</v>
      </c>
      <c r="L2811" s="5" t="s">
        <v>20</v>
      </c>
    </row>
    <row r="2812">
      <c r="A2812" s="2" t="s">
        <v>12</v>
      </c>
      <c r="B2812" s="2" t="s">
        <v>114</v>
      </c>
      <c r="C2812" s="3" t="s">
        <v>115</v>
      </c>
      <c r="D2812" s="3" t="s">
        <v>5470</v>
      </c>
      <c r="E2812" s="3" t="s">
        <v>5651</v>
      </c>
      <c r="F2812" s="3" t="s">
        <v>5652</v>
      </c>
      <c r="G2812" s="3">
        <v>2.0</v>
      </c>
      <c r="H2812" s="3" t="s">
        <v>19</v>
      </c>
      <c r="I2812" s="3" t="s">
        <v>18</v>
      </c>
      <c r="J2812" s="8">
        <v>11.0</v>
      </c>
      <c r="K2812" s="8">
        <v>11.0</v>
      </c>
      <c r="L2812" s="5" t="s">
        <v>20</v>
      </c>
    </row>
    <row r="2813">
      <c r="A2813" s="2" t="s">
        <v>12</v>
      </c>
      <c r="B2813" s="2" t="s">
        <v>114</v>
      </c>
      <c r="C2813" s="3" t="s">
        <v>115</v>
      </c>
      <c r="D2813" s="3" t="s">
        <v>5470</v>
      </c>
      <c r="E2813" s="3" t="s">
        <v>5653</v>
      </c>
      <c r="F2813" s="3" t="s">
        <v>5654</v>
      </c>
      <c r="G2813" s="3">
        <v>1.0</v>
      </c>
      <c r="H2813" s="3" t="s">
        <v>18</v>
      </c>
      <c r="I2813" s="2"/>
      <c r="J2813" s="8">
        <v>9.0</v>
      </c>
      <c r="K2813" s="2"/>
      <c r="L2813" s="5" t="s">
        <v>25</v>
      </c>
    </row>
    <row r="2814">
      <c r="A2814" s="2" t="s">
        <v>12</v>
      </c>
      <c r="B2814" s="2" t="s">
        <v>114</v>
      </c>
      <c r="C2814" s="3" t="s">
        <v>115</v>
      </c>
      <c r="D2814" s="3" t="s">
        <v>5470</v>
      </c>
      <c r="E2814" s="3" t="s">
        <v>5655</v>
      </c>
      <c r="F2814" s="3" t="s">
        <v>5656</v>
      </c>
      <c r="G2814" s="3">
        <v>1.0</v>
      </c>
      <c r="H2814" s="3" t="s">
        <v>19</v>
      </c>
      <c r="I2814" s="2"/>
      <c r="J2814" s="8">
        <v>10.0</v>
      </c>
      <c r="K2814" s="2"/>
      <c r="L2814" s="5" t="s">
        <v>20</v>
      </c>
    </row>
    <row r="2815">
      <c r="A2815" s="2" t="s">
        <v>12</v>
      </c>
      <c r="B2815" s="2" t="s">
        <v>114</v>
      </c>
      <c r="C2815" s="3" t="s">
        <v>115</v>
      </c>
      <c r="D2815" s="3" t="s">
        <v>5470</v>
      </c>
      <c r="E2815" s="3" t="s">
        <v>5657</v>
      </c>
      <c r="F2815" s="3" t="s">
        <v>5658</v>
      </c>
      <c r="G2815" s="3">
        <v>1.0</v>
      </c>
      <c r="H2815" s="3" t="s">
        <v>18</v>
      </c>
      <c r="I2815" s="2"/>
      <c r="J2815" s="8">
        <v>10.0</v>
      </c>
      <c r="K2815" s="2"/>
      <c r="L2815" s="5" t="s">
        <v>20</v>
      </c>
    </row>
    <row r="2816">
      <c r="A2816" s="2" t="s">
        <v>12</v>
      </c>
      <c r="B2816" s="2" t="s">
        <v>114</v>
      </c>
      <c r="C2816" s="3" t="s">
        <v>115</v>
      </c>
      <c r="D2816" s="3" t="s">
        <v>5470</v>
      </c>
      <c r="E2816" s="3" t="s">
        <v>5659</v>
      </c>
      <c r="F2816" s="3" t="s">
        <v>5660</v>
      </c>
      <c r="G2816" s="3">
        <v>2.0</v>
      </c>
      <c r="H2816" s="3" t="s">
        <v>19</v>
      </c>
      <c r="I2816" s="3" t="s">
        <v>19</v>
      </c>
      <c r="J2816" s="8">
        <v>11.0</v>
      </c>
      <c r="K2816" s="8">
        <v>11.0</v>
      </c>
      <c r="L2816" s="5" t="s">
        <v>20</v>
      </c>
    </row>
    <row r="2817">
      <c r="A2817" s="2" t="s">
        <v>12</v>
      </c>
      <c r="B2817" s="2" t="s">
        <v>114</v>
      </c>
      <c r="C2817" s="3" t="s">
        <v>115</v>
      </c>
      <c r="D2817" s="3" t="s">
        <v>5470</v>
      </c>
      <c r="E2817" s="3" t="s">
        <v>5661</v>
      </c>
      <c r="F2817" s="3" t="s">
        <v>5662</v>
      </c>
      <c r="G2817" s="3">
        <v>2.0</v>
      </c>
      <c r="H2817" s="3" t="s">
        <v>19</v>
      </c>
      <c r="I2817" s="3" t="s">
        <v>19</v>
      </c>
      <c r="J2817" s="8">
        <v>11.0</v>
      </c>
      <c r="K2817" s="8">
        <v>11.0</v>
      </c>
      <c r="L2817" s="5" t="s">
        <v>20</v>
      </c>
    </row>
    <row r="2818">
      <c r="A2818" s="2" t="s">
        <v>12</v>
      </c>
      <c r="B2818" s="2" t="s">
        <v>114</v>
      </c>
      <c r="C2818" s="3" t="s">
        <v>115</v>
      </c>
      <c r="D2818" s="3" t="s">
        <v>5470</v>
      </c>
      <c r="E2818" s="3" t="s">
        <v>5663</v>
      </c>
      <c r="F2818" s="3" t="s">
        <v>5664</v>
      </c>
      <c r="G2818" s="3">
        <v>2.0</v>
      </c>
      <c r="H2818" s="3" t="s">
        <v>18</v>
      </c>
      <c r="I2818" s="3" t="s">
        <v>18</v>
      </c>
      <c r="J2818" s="8">
        <v>10.0</v>
      </c>
      <c r="K2818" s="8">
        <v>10.0</v>
      </c>
      <c r="L2818" s="5" t="s">
        <v>20</v>
      </c>
    </row>
    <row r="2819">
      <c r="A2819" s="2" t="s">
        <v>12</v>
      </c>
      <c r="B2819" s="2" t="s">
        <v>114</v>
      </c>
      <c r="C2819" s="3" t="s">
        <v>115</v>
      </c>
      <c r="D2819" s="3" t="s">
        <v>5470</v>
      </c>
      <c r="E2819" s="3" t="s">
        <v>5665</v>
      </c>
      <c r="F2819" s="3" t="s">
        <v>5666</v>
      </c>
      <c r="G2819" s="3">
        <v>2.0</v>
      </c>
      <c r="H2819" s="3" t="s">
        <v>18</v>
      </c>
      <c r="I2819" s="3" t="s">
        <v>18</v>
      </c>
      <c r="J2819" s="8">
        <v>11.0</v>
      </c>
      <c r="K2819" s="8">
        <v>11.0</v>
      </c>
      <c r="L2819" s="5" t="s">
        <v>20</v>
      </c>
    </row>
    <row r="2820">
      <c r="A2820" s="2" t="s">
        <v>12</v>
      </c>
      <c r="B2820" s="2" t="s">
        <v>114</v>
      </c>
      <c r="C2820" s="3" t="s">
        <v>115</v>
      </c>
      <c r="D2820" s="3" t="s">
        <v>5470</v>
      </c>
      <c r="E2820" s="3" t="s">
        <v>5667</v>
      </c>
      <c r="F2820" s="3" t="s">
        <v>5668</v>
      </c>
      <c r="G2820" s="3">
        <v>1.0</v>
      </c>
      <c r="H2820" s="3" t="s">
        <v>18</v>
      </c>
      <c r="I2820" s="2"/>
      <c r="J2820" s="8">
        <v>10.0</v>
      </c>
      <c r="K2820" s="2"/>
      <c r="L2820" s="5" t="s">
        <v>20</v>
      </c>
    </row>
    <row r="2821">
      <c r="A2821" s="2" t="s">
        <v>12</v>
      </c>
      <c r="B2821" s="2" t="s">
        <v>114</v>
      </c>
      <c r="C2821" s="3" t="s">
        <v>115</v>
      </c>
      <c r="D2821" s="3" t="s">
        <v>5470</v>
      </c>
      <c r="E2821" s="3" t="s">
        <v>5669</v>
      </c>
      <c r="F2821" s="3" t="s">
        <v>5670</v>
      </c>
      <c r="G2821" s="3">
        <v>1.0</v>
      </c>
      <c r="H2821" s="3" t="s">
        <v>18</v>
      </c>
      <c r="I2821" s="2"/>
      <c r="J2821" s="8">
        <v>11.0</v>
      </c>
      <c r="K2821" s="2"/>
      <c r="L2821" s="5" t="s">
        <v>20</v>
      </c>
    </row>
    <row r="2822">
      <c r="A2822" s="2" t="s">
        <v>12</v>
      </c>
      <c r="B2822" s="2" t="s">
        <v>114</v>
      </c>
      <c r="C2822" s="3" t="s">
        <v>115</v>
      </c>
      <c r="D2822" s="3" t="s">
        <v>5470</v>
      </c>
      <c r="E2822" s="3" t="s">
        <v>5671</v>
      </c>
      <c r="F2822" s="3" t="s">
        <v>5672</v>
      </c>
      <c r="G2822" s="3">
        <v>2.0</v>
      </c>
      <c r="H2822" s="3" t="s">
        <v>18</v>
      </c>
      <c r="I2822" s="3" t="s">
        <v>19</v>
      </c>
      <c r="J2822" s="8">
        <v>8.0</v>
      </c>
      <c r="K2822" s="8">
        <v>8.0</v>
      </c>
      <c r="L2822" s="5" t="s">
        <v>25</v>
      </c>
    </row>
    <row r="2823">
      <c r="A2823" s="2" t="s">
        <v>12</v>
      </c>
      <c r="B2823" s="2" t="s">
        <v>114</v>
      </c>
      <c r="C2823" s="3" t="s">
        <v>115</v>
      </c>
      <c r="D2823" s="3" t="s">
        <v>5470</v>
      </c>
      <c r="E2823" s="3" t="s">
        <v>5673</v>
      </c>
      <c r="F2823" s="3" t="s">
        <v>5674</v>
      </c>
      <c r="G2823" s="3">
        <v>2.0</v>
      </c>
      <c r="H2823" s="3" t="s">
        <v>19</v>
      </c>
      <c r="I2823" s="3" t="s">
        <v>18</v>
      </c>
      <c r="J2823" s="8">
        <v>8.0</v>
      </c>
      <c r="K2823" s="8">
        <v>8.0</v>
      </c>
      <c r="L2823" s="5" t="s">
        <v>25</v>
      </c>
    </row>
    <row r="2824">
      <c r="A2824" s="2" t="s">
        <v>12</v>
      </c>
      <c r="B2824" s="2" t="s">
        <v>114</v>
      </c>
      <c r="C2824" s="3" t="s">
        <v>115</v>
      </c>
      <c r="D2824" s="3" t="s">
        <v>5470</v>
      </c>
      <c r="E2824" s="3" t="s">
        <v>5675</v>
      </c>
      <c r="F2824" s="3" t="s">
        <v>5676</v>
      </c>
      <c r="G2824" s="3">
        <v>2.0</v>
      </c>
      <c r="H2824" s="3" t="s">
        <v>19</v>
      </c>
      <c r="I2824" s="3" t="s">
        <v>18</v>
      </c>
      <c r="J2824" s="8">
        <v>10.0</v>
      </c>
      <c r="K2824" s="8">
        <v>10.0</v>
      </c>
      <c r="L2824" s="5" t="s">
        <v>20</v>
      </c>
    </row>
    <row r="2825">
      <c r="A2825" s="2" t="s">
        <v>12</v>
      </c>
      <c r="B2825" s="2" t="s">
        <v>114</v>
      </c>
      <c r="C2825" s="3" t="s">
        <v>115</v>
      </c>
      <c r="D2825" s="3" t="s">
        <v>5470</v>
      </c>
      <c r="E2825" s="3" t="s">
        <v>5677</v>
      </c>
      <c r="F2825" s="3" t="s">
        <v>5678</v>
      </c>
      <c r="G2825" s="3">
        <v>2.0</v>
      </c>
      <c r="H2825" s="3" t="s">
        <v>19</v>
      </c>
      <c r="I2825" s="3" t="s">
        <v>19</v>
      </c>
      <c r="J2825" s="8">
        <v>10.0</v>
      </c>
      <c r="K2825" s="8">
        <v>10.0</v>
      </c>
      <c r="L2825" s="5" t="s">
        <v>20</v>
      </c>
    </row>
    <row r="2826">
      <c r="A2826" s="2" t="s">
        <v>12</v>
      </c>
      <c r="B2826" s="2" t="s">
        <v>114</v>
      </c>
      <c r="C2826" s="3" t="s">
        <v>115</v>
      </c>
      <c r="D2826" s="3" t="s">
        <v>5470</v>
      </c>
      <c r="E2826" s="3" t="s">
        <v>5679</v>
      </c>
      <c r="F2826" s="3" t="s">
        <v>5680</v>
      </c>
      <c r="G2826" s="3">
        <v>2.0</v>
      </c>
      <c r="H2826" s="3" t="s">
        <v>18</v>
      </c>
      <c r="I2826" s="3" t="s">
        <v>18</v>
      </c>
      <c r="J2826" s="8">
        <v>7.0</v>
      </c>
      <c r="K2826" s="8">
        <v>7.0</v>
      </c>
      <c r="L2826" s="5" t="s">
        <v>25</v>
      </c>
    </row>
    <row r="2827">
      <c r="A2827" s="2" t="s">
        <v>12</v>
      </c>
      <c r="B2827" s="2" t="s">
        <v>114</v>
      </c>
      <c r="C2827" s="3" t="s">
        <v>115</v>
      </c>
      <c r="D2827" s="3" t="s">
        <v>5470</v>
      </c>
      <c r="E2827" s="3" t="s">
        <v>5681</v>
      </c>
      <c r="F2827" s="3" t="s">
        <v>5682</v>
      </c>
      <c r="G2827" s="3">
        <v>2.0</v>
      </c>
      <c r="H2827" s="3" t="s">
        <v>18</v>
      </c>
      <c r="I2827" s="3" t="s">
        <v>18</v>
      </c>
      <c r="J2827" s="8">
        <v>11.0</v>
      </c>
      <c r="K2827" s="8">
        <v>11.0</v>
      </c>
      <c r="L2827" s="5" t="s">
        <v>20</v>
      </c>
    </row>
    <row r="2828">
      <c r="A2828" s="2" t="s">
        <v>12</v>
      </c>
      <c r="B2828" s="2" t="s">
        <v>114</v>
      </c>
      <c r="C2828" s="3" t="s">
        <v>115</v>
      </c>
      <c r="D2828" s="3" t="s">
        <v>5470</v>
      </c>
      <c r="E2828" s="3" t="s">
        <v>5683</v>
      </c>
      <c r="F2828" s="3" t="s">
        <v>5684</v>
      </c>
      <c r="G2828" s="3">
        <v>2.0</v>
      </c>
      <c r="H2828" s="3" t="s">
        <v>19</v>
      </c>
      <c r="I2828" s="3" t="s">
        <v>19</v>
      </c>
      <c r="J2828" s="8">
        <v>10.0</v>
      </c>
      <c r="K2828" s="8">
        <v>10.0</v>
      </c>
      <c r="L2828" s="5" t="s">
        <v>20</v>
      </c>
    </row>
    <row r="2829">
      <c r="A2829" s="2" t="s">
        <v>12</v>
      </c>
      <c r="B2829" s="2" t="s">
        <v>114</v>
      </c>
      <c r="C2829" s="3" t="s">
        <v>115</v>
      </c>
      <c r="D2829" s="3" t="s">
        <v>5470</v>
      </c>
      <c r="E2829" s="3" t="s">
        <v>5685</v>
      </c>
      <c r="F2829" s="3" t="s">
        <v>5686</v>
      </c>
      <c r="G2829" s="3">
        <v>2.0</v>
      </c>
      <c r="H2829" s="3" t="s">
        <v>18</v>
      </c>
      <c r="I2829" s="3" t="s">
        <v>18</v>
      </c>
      <c r="J2829" s="8">
        <v>10.0</v>
      </c>
      <c r="K2829" s="8">
        <v>11.0</v>
      </c>
      <c r="L2829" s="5" t="s">
        <v>20</v>
      </c>
    </row>
    <row r="2830">
      <c r="A2830" s="2" t="s">
        <v>12</v>
      </c>
      <c r="B2830" s="2" t="s">
        <v>114</v>
      </c>
      <c r="C2830" s="3" t="s">
        <v>115</v>
      </c>
      <c r="D2830" s="3" t="s">
        <v>5470</v>
      </c>
      <c r="E2830" s="3" t="s">
        <v>5687</v>
      </c>
      <c r="F2830" s="3" t="s">
        <v>5688</v>
      </c>
      <c r="G2830" s="3">
        <v>2.0</v>
      </c>
      <c r="H2830" s="3" t="s">
        <v>18</v>
      </c>
      <c r="I2830" s="3" t="s">
        <v>19</v>
      </c>
      <c r="J2830" s="8">
        <v>9.0</v>
      </c>
      <c r="K2830" s="8">
        <v>9.0</v>
      </c>
      <c r="L2830" s="5" t="s">
        <v>25</v>
      </c>
    </row>
    <row r="2831">
      <c r="A2831" s="2" t="s">
        <v>12</v>
      </c>
      <c r="B2831" s="2" t="s">
        <v>114</v>
      </c>
      <c r="C2831" s="3" t="s">
        <v>115</v>
      </c>
      <c r="D2831" s="3" t="s">
        <v>5470</v>
      </c>
      <c r="E2831" s="3" t="s">
        <v>5689</v>
      </c>
      <c r="F2831" s="3" t="s">
        <v>5690</v>
      </c>
      <c r="G2831" s="3">
        <v>2.0</v>
      </c>
      <c r="H2831" s="3" t="s">
        <v>18</v>
      </c>
      <c r="I2831" s="3" t="s">
        <v>18</v>
      </c>
      <c r="J2831" s="8">
        <v>11.0</v>
      </c>
      <c r="K2831" s="8">
        <v>11.0</v>
      </c>
      <c r="L2831" s="5" t="s">
        <v>20</v>
      </c>
    </row>
    <row r="2832">
      <c r="A2832" s="2" t="s">
        <v>12</v>
      </c>
      <c r="B2832" s="2" t="s">
        <v>114</v>
      </c>
      <c r="C2832" s="3" t="s">
        <v>115</v>
      </c>
      <c r="D2832" s="3" t="s">
        <v>5470</v>
      </c>
      <c r="E2832" s="3" t="s">
        <v>5691</v>
      </c>
      <c r="F2832" s="3" t="s">
        <v>5692</v>
      </c>
      <c r="G2832" s="3">
        <v>2.0</v>
      </c>
      <c r="H2832" s="3" t="s">
        <v>18</v>
      </c>
      <c r="I2832" s="3" t="s">
        <v>18</v>
      </c>
      <c r="J2832" s="8">
        <v>10.0</v>
      </c>
      <c r="K2832" s="8">
        <v>10.0</v>
      </c>
      <c r="L2832" s="5" t="s">
        <v>20</v>
      </c>
    </row>
    <row r="2833">
      <c r="A2833" s="2" t="s">
        <v>12</v>
      </c>
      <c r="B2833" s="2" t="s">
        <v>114</v>
      </c>
      <c r="C2833" s="3" t="s">
        <v>115</v>
      </c>
      <c r="D2833" s="3" t="s">
        <v>5470</v>
      </c>
      <c r="E2833" s="3" t="s">
        <v>5693</v>
      </c>
      <c r="F2833" s="3" t="s">
        <v>5694</v>
      </c>
      <c r="G2833" s="3">
        <v>2.0</v>
      </c>
      <c r="H2833" s="3" t="s">
        <v>18</v>
      </c>
      <c r="I2833" s="3" t="s">
        <v>18</v>
      </c>
      <c r="J2833" s="8">
        <v>11.0</v>
      </c>
      <c r="K2833" s="8">
        <v>11.0</v>
      </c>
      <c r="L2833" s="5" t="s">
        <v>20</v>
      </c>
    </row>
    <row r="2834">
      <c r="A2834" s="2" t="s">
        <v>12</v>
      </c>
      <c r="B2834" s="2" t="s">
        <v>114</v>
      </c>
      <c r="C2834" s="3" t="s">
        <v>115</v>
      </c>
      <c r="D2834" s="3" t="s">
        <v>5470</v>
      </c>
      <c r="E2834" s="3" t="s">
        <v>5695</v>
      </c>
      <c r="F2834" s="3" t="s">
        <v>5696</v>
      </c>
      <c r="G2834" s="3">
        <v>2.0</v>
      </c>
      <c r="H2834" s="3" t="s">
        <v>18</v>
      </c>
      <c r="I2834" s="3" t="s">
        <v>18</v>
      </c>
      <c r="J2834" s="8">
        <v>11.0</v>
      </c>
      <c r="K2834" s="8">
        <v>11.0</v>
      </c>
      <c r="L2834" s="5" t="s">
        <v>20</v>
      </c>
    </row>
    <row r="2835">
      <c r="A2835" s="2" t="s">
        <v>12</v>
      </c>
      <c r="B2835" s="2" t="s">
        <v>132</v>
      </c>
      <c r="C2835" s="3" t="s">
        <v>133</v>
      </c>
      <c r="D2835" s="3" t="s">
        <v>5470</v>
      </c>
      <c r="E2835" s="3" t="s">
        <v>5697</v>
      </c>
      <c r="F2835" s="3" t="s">
        <v>5698</v>
      </c>
      <c r="G2835" s="3">
        <v>1.0</v>
      </c>
      <c r="H2835" s="3" t="s">
        <v>18</v>
      </c>
      <c r="I2835" s="2"/>
      <c r="J2835" s="8">
        <v>10.0</v>
      </c>
      <c r="K2835" s="6"/>
      <c r="L2835" s="5" t="s">
        <v>20</v>
      </c>
    </row>
    <row r="2836">
      <c r="A2836" s="2" t="s">
        <v>12</v>
      </c>
      <c r="B2836" s="2" t="s">
        <v>132</v>
      </c>
      <c r="C2836" s="3" t="s">
        <v>133</v>
      </c>
      <c r="D2836" s="3" t="s">
        <v>5470</v>
      </c>
      <c r="E2836" s="3" t="s">
        <v>5699</v>
      </c>
      <c r="F2836" s="3" t="s">
        <v>5700</v>
      </c>
      <c r="G2836" s="3">
        <v>1.0</v>
      </c>
      <c r="H2836" s="3" t="s">
        <v>18</v>
      </c>
      <c r="I2836" s="2"/>
      <c r="J2836" s="8">
        <v>11.0</v>
      </c>
      <c r="K2836" s="6"/>
      <c r="L2836" s="5" t="s">
        <v>20</v>
      </c>
    </row>
    <row r="2837">
      <c r="A2837" s="2" t="s">
        <v>12</v>
      </c>
      <c r="B2837" s="2" t="s">
        <v>132</v>
      </c>
      <c r="C2837" s="3" t="s">
        <v>133</v>
      </c>
      <c r="D2837" s="3" t="s">
        <v>5470</v>
      </c>
      <c r="E2837" s="3" t="s">
        <v>5701</v>
      </c>
      <c r="F2837" s="3" t="s">
        <v>5702</v>
      </c>
      <c r="G2837" s="3">
        <v>2.0</v>
      </c>
      <c r="H2837" s="3" t="s">
        <v>18</v>
      </c>
      <c r="I2837" s="3" t="s">
        <v>18</v>
      </c>
      <c r="J2837" s="8">
        <v>10.0</v>
      </c>
      <c r="K2837" s="8">
        <v>10.0</v>
      </c>
      <c r="L2837" s="5" t="s">
        <v>20</v>
      </c>
    </row>
    <row r="2838">
      <c r="A2838" s="2" t="s">
        <v>12</v>
      </c>
      <c r="B2838" s="2" t="s">
        <v>132</v>
      </c>
      <c r="C2838" s="3" t="s">
        <v>133</v>
      </c>
      <c r="D2838" s="3" t="s">
        <v>5470</v>
      </c>
      <c r="E2838" s="3" t="s">
        <v>5703</v>
      </c>
      <c r="F2838" s="3" t="s">
        <v>5704</v>
      </c>
      <c r="G2838" s="3">
        <v>2.0</v>
      </c>
      <c r="H2838" s="3" t="s">
        <v>18</v>
      </c>
      <c r="I2838" s="3" t="s">
        <v>18</v>
      </c>
      <c r="J2838" s="8">
        <v>10.0</v>
      </c>
      <c r="K2838" s="8">
        <v>10.0</v>
      </c>
      <c r="L2838" s="5" t="s">
        <v>20</v>
      </c>
    </row>
    <row r="2839">
      <c r="A2839" s="2" t="s">
        <v>12</v>
      </c>
      <c r="B2839" s="2" t="s">
        <v>132</v>
      </c>
      <c r="C2839" s="3" t="s">
        <v>133</v>
      </c>
      <c r="D2839" s="3" t="s">
        <v>5470</v>
      </c>
      <c r="E2839" s="3" t="s">
        <v>5705</v>
      </c>
      <c r="F2839" s="3" t="s">
        <v>5706</v>
      </c>
      <c r="G2839" s="3">
        <v>2.0</v>
      </c>
      <c r="H2839" s="3" t="s">
        <v>18</v>
      </c>
      <c r="I2839" s="3" t="s">
        <v>18</v>
      </c>
      <c r="J2839" s="8">
        <v>10.0</v>
      </c>
      <c r="K2839" s="8">
        <v>11.0</v>
      </c>
      <c r="L2839" s="5" t="s">
        <v>20</v>
      </c>
    </row>
    <row r="2840">
      <c r="A2840" s="2" t="s">
        <v>12</v>
      </c>
      <c r="B2840" s="2" t="s">
        <v>136</v>
      </c>
      <c r="C2840" s="3" t="s">
        <v>137</v>
      </c>
      <c r="D2840" s="3" t="s">
        <v>5470</v>
      </c>
      <c r="E2840" s="3" t="s">
        <v>5707</v>
      </c>
      <c r="F2840" s="3" t="s">
        <v>5708</v>
      </c>
      <c r="G2840" s="3">
        <v>2.0</v>
      </c>
      <c r="H2840" s="3" t="s">
        <v>18</v>
      </c>
      <c r="I2840" s="3" t="s">
        <v>18</v>
      </c>
      <c r="J2840" s="8">
        <v>8.0</v>
      </c>
      <c r="K2840" s="8">
        <v>7.0</v>
      </c>
      <c r="L2840" s="5" t="s">
        <v>25</v>
      </c>
    </row>
    <row r="2841">
      <c r="A2841" s="2" t="s">
        <v>12</v>
      </c>
      <c r="B2841" s="2" t="s">
        <v>136</v>
      </c>
      <c r="C2841" s="3" t="s">
        <v>137</v>
      </c>
      <c r="D2841" s="3" t="s">
        <v>5470</v>
      </c>
      <c r="E2841" s="3" t="s">
        <v>5709</v>
      </c>
      <c r="F2841" s="3" t="s">
        <v>5710</v>
      </c>
      <c r="G2841" s="3">
        <v>2.0</v>
      </c>
      <c r="H2841" s="3" t="s">
        <v>18</v>
      </c>
      <c r="I2841" s="3" t="s">
        <v>18</v>
      </c>
      <c r="J2841" s="8">
        <v>8.0</v>
      </c>
      <c r="K2841" s="8">
        <v>8.0</v>
      </c>
      <c r="L2841" s="5" t="s">
        <v>25</v>
      </c>
    </row>
    <row r="2842">
      <c r="A2842" s="2" t="s">
        <v>12</v>
      </c>
      <c r="B2842" s="2" t="s">
        <v>136</v>
      </c>
      <c r="C2842" s="3" t="s">
        <v>137</v>
      </c>
      <c r="D2842" s="3" t="s">
        <v>5470</v>
      </c>
      <c r="E2842" s="3" t="s">
        <v>5711</v>
      </c>
      <c r="F2842" s="3" t="s">
        <v>5712</v>
      </c>
      <c r="G2842" s="3">
        <v>1.0</v>
      </c>
      <c r="H2842" s="3" t="s">
        <v>19</v>
      </c>
      <c r="I2842" s="2"/>
      <c r="J2842" s="8">
        <v>8.0</v>
      </c>
      <c r="K2842" s="6"/>
      <c r="L2842" s="5" t="s">
        <v>25</v>
      </c>
    </row>
    <row r="2843">
      <c r="A2843" s="2" t="s">
        <v>12</v>
      </c>
      <c r="B2843" s="2" t="s">
        <v>136</v>
      </c>
      <c r="C2843" s="3" t="s">
        <v>137</v>
      </c>
      <c r="D2843" s="3" t="s">
        <v>5470</v>
      </c>
      <c r="E2843" s="3" t="s">
        <v>5713</v>
      </c>
      <c r="F2843" s="3" t="s">
        <v>5714</v>
      </c>
      <c r="G2843" s="3">
        <v>1.0</v>
      </c>
      <c r="H2843" s="3" t="s">
        <v>18</v>
      </c>
      <c r="I2843" s="2"/>
      <c r="J2843" s="8">
        <v>7.0</v>
      </c>
      <c r="K2843" s="6"/>
      <c r="L2843" s="5" t="s">
        <v>25</v>
      </c>
    </row>
    <row r="2844">
      <c r="A2844" s="2" t="s">
        <v>12</v>
      </c>
      <c r="B2844" s="2" t="s">
        <v>136</v>
      </c>
      <c r="C2844" s="3" t="s">
        <v>137</v>
      </c>
      <c r="D2844" s="3" t="s">
        <v>5470</v>
      </c>
      <c r="E2844" s="3" t="s">
        <v>5715</v>
      </c>
      <c r="F2844" s="3" t="s">
        <v>5716</v>
      </c>
      <c r="G2844" s="3">
        <v>2.0</v>
      </c>
      <c r="H2844" s="3" t="s">
        <v>19</v>
      </c>
      <c r="I2844" s="3" t="s">
        <v>18</v>
      </c>
      <c r="J2844" s="8">
        <v>7.0</v>
      </c>
      <c r="K2844" s="8">
        <v>7.0</v>
      </c>
      <c r="L2844" s="5" t="s">
        <v>25</v>
      </c>
    </row>
    <row r="2845">
      <c r="A2845" s="2" t="s">
        <v>12</v>
      </c>
      <c r="B2845" s="2" t="s">
        <v>136</v>
      </c>
      <c r="C2845" s="3" t="s">
        <v>137</v>
      </c>
      <c r="D2845" s="3" t="s">
        <v>5470</v>
      </c>
      <c r="E2845" s="3" t="s">
        <v>5717</v>
      </c>
      <c r="F2845" s="3" t="s">
        <v>5718</v>
      </c>
      <c r="G2845" s="3">
        <v>1.0</v>
      </c>
      <c r="H2845" s="3" t="s">
        <v>19</v>
      </c>
      <c r="I2845" s="2"/>
      <c r="J2845" s="8">
        <v>7.0</v>
      </c>
      <c r="K2845" s="6"/>
      <c r="L2845" s="5" t="s">
        <v>25</v>
      </c>
    </row>
    <row r="2846">
      <c r="A2846" s="2" t="s">
        <v>12</v>
      </c>
      <c r="B2846" s="2" t="s">
        <v>136</v>
      </c>
      <c r="C2846" s="3" t="s">
        <v>137</v>
      </c>
      <c r="D2846" s="3" t="s">
        <v>5470</v>
      </c>
      <c r="E2846" s="3" t="s">
        <v>5719</v>
      </c>
      <c r="F2846" s="3" t="s">
        <v>5720</v>
      </c>
      <c r="G2846" s="3">
        <v>1.0</v>
      </c>
      <c r="H2846" s="3" t="s">
        <v>18</v>
      </c>
      <c r="I2846" s="2"/>
      <c r="J2846" s="8">
        <v>8.0</v>
      </c>
      <c r="K2846" s="6"/>
      <c r="L2846" s="5" t="s">
        <v>25</v>
      </c>
    </row>
    <row r="2847">
      <c r="A2847" s="2" t="s">
        <v>12</v>
      </c>
      <c r="B2847" s="2" t="s">
        <v>136</v>
      </c>
      <c r="C2847" s="3" t="s">
        <v>137</v>
      </c>
      <c r="D2847" s="3" t="s">
        <v>5470</v>
      </c>
      <c r="E2847" s="3" t="s">
        <v>5721</v>
      </c>
      <c r="F2847" s="3" t="s">
        <v>5722</v>
      </c>
      <c r="G2847" s="3">
        <v>2.0</v>
      </c>
      <c r="H2847" s="3" t="s">
        <v>18</v>
      </c>
      <c r="I2847" s="3" t="s">
        <v>18</v>
      </c>
      <c r="J2847" s="8">
        <v>7.0</v>
      </c>
      <c r="K2847" s="8">
        <v>7.0</v>
      </c>
      <c r="L2847" s="5" t="s">
        <v>25</v>
      </c>
    </row>
    <row r="2848">
      <c r="A2848" s="2" t="s">
        <v>12</v>
      </c>
      <c r="B2848" s="2" t="s">
        <v>136</v>
      </c>
      <c r="C2848" s="3" t="s">
        <v>137</v>
      </c>
      <c r="D2848" s="3" t="s">
        <v>5470</v>
      </c>
      <c r="E2848" s="3" t="s">
        <v>5723</v>
      </c>
      <c r="F2848" s="3" t="s">
        <v>5724</v>
      </c>
      <c r="G2848" s="3">
        <v>2.0</v>
      </c>
      <c r="H2848" s="3" t="s">
        <v>18</v>
      </c>
      <c r="I2848" s="3" t="s">
        <v>18</v>
      </c>
      <c r="J2848" s="8">
        <v>7.0</v>
      </c>
      <c r="K2848" s="8">
        <v>7.0</v>
      </c>
      <c r="L2848" s="5" t="s">
        <v>25</v>
      </c>
    </row>
    <row r="2849">
      <c r="A2849" s="2" t="s">
        <v>12</v>
      </c>
      <c r="B2849" s="2" t="s">
        <v>136</v>
      </c>
      <c r="C2849" s="3" t="s">
        <v>137</v>
      </c>
      <c r="D2849" s="3" t="s">
        <v>5470</v>
      </c>
      <c r="E2849" s="3" t="s">
        <v>5725</v>
      </c>
      <c r="F2849" s="3" t="s">
        <v>5726</v>
      </c>
      <c r="G2849" s="3">
        <v>2.0</v>
      </c>
      <c r="H2849" s="3" t="s">
        <v>19</v>
      </c>
      <c r="I2849" s="3" t="s">
        <v>19</v>
      </c>
      <c r="J2849" s="8">
        <v>7.0</v>
      </c>
      <c r="K2849" s="8">
        <v>7.0</v>
      </c>
      <c r="L2849" s="5" t="s">
        <v>25</v>
      </c>
    </row>
    <row r="2850">
      <c r="A2850" s="2" t="s">
        <v>12</v>
      </c>
      <c r="B2850" s="2" t="s">
        <v>136</v>
      </c>
      <c r="C2850" s="3" t="s">
        <v>137</v>
      </c>
      <c r="D2850" s="3" t="s">
        <v>5470</v>
      </c>
      <c r="E2850" s="3" t="s">
        <v>5727</v>
      </c>
      <c r="F2850" s="3" t="s">
        <v>5728</v>
      </c>
      <c r="G2850" s="3">
        <v>1.0</v>
      </c>
      <c r="H2850" s="3" t="s">
        <v>19</v>
      </c>
      <c r="I2850" s="2"/>
      <c r="J2850" s="8">
        <v>8.0</v>
      </c>
      <c r="K2850" s="6"/>
      <c r="L2850" s="5" t="s">
        <v>25</v>
      </c>
    </row>
    <row r="2851">
      <c r="A2851" s="2" t="s">
        <v>12</v>
      </c>
      <c r="B2851" s="2" t="s">
        <v>136</v>
      </c>
      <c r="C2851" s="3" t="s">
        <v>137</v>
      </c>
      <c r="D2851" s="3" t="s">
        <v>5470</v>
      </c>
      <c r="E2851" s="3" t="s">
        <v>5729</v>
      </c>
      <c r="F2851" s="3" t="s">
        <v>5730</v>
      </c>
      <c r="G2851" s="3">
        <v>1.0</v>
      </c>
      <c r="H2851" s="3" t="s">
        <v>18</v>
      </c>
      <c r="I2851" s="2"/>
      <c r="J2851" s="8">
        <v>7.0</v>
      </c>
      <c r="K2851" s="6"/>
      <c r="L2851" s="5" t="s">
        <v>25</v>
      </c>
    </row>
    <row r="2852">
      <c r="A2852" s="2" t="s">
        <v>12</v>
      </c>
      <c r="B2852" s="2" t="s">
        <v>136</v>
      </c>
      <c r="C2852" s="3" t="s">
        <v>137</v>
      </c>
      <c r="D2852" s="3" t="s">
        <v>5470</v>
      </c>
      <c r="E2852" s="3" t="s">
        <v>5731</v>
      </c>
      <c r="F2852" s="3" t="s">
        <v>5732</v>
      </c>
      <c r="G2852" s="3">
        <v>2.0</v>
      </c>
      <c r="H2852" s="3" t="s">
        <v>18</v>
      </c>
      <c r="I2852" s="3" t="s">
        <v>19</v>
      </c>
      <c r="J2852" s="8">
        <v>8.0</v>
      </c>
      <c r="K2852" s="8">
        <v>8.0</v>
      </c>
      <c r="L2852" s="5" t="s">
        <v>25</v>
      </c>
    </row>
    <row r="2853">
      <c r="A2853" s="2" t="s">
        <v>12</v>
      </c>
      <c r="B2853" s="2" t="s">
        <v>136</v>
      </c>
      <c r="C2853" s="3" t="s">
        <v>137</v>
      </c>
      <c r="D2853" s="3" t="s">
        <v>5470</v>
      </c>
      <c r="E2853" s="3" t="s">
        <v>5733</v>
      </c>
      <c r="F2853" s="3" t="s">
        <v>5734</v>
      </c>
      <c r="G2853" s="3">
        <v>2.0</v>
      </c>
      <c r="H2853" s="3" t="s">
        <v>18</v>
      </c>
      <c r="I2853" s="3" t="s">
        <v>18</v>
      </c>
      <c r="J2853" s="8">
        <v>8.0</v>
      </c>
      <c r="K2853" s="8">
        <v>8.0</v>
      </c>
      <c r="L2853" s="5" t="s">
        <v>25</v>
      </c>
    </row>
    <row r="2854">
      <c r="A2854" s="2" t="s">
        <v>12</v>
      </c>
      <c r="B2854" s="2" t="s">
        <v>136</v>
      </c>
      <c r="C2854" s="3" t="s">
        <v>137</v>
      </c>
      <c r="D2854" s="3" t="s">
        <v>5470</v>
      </c>
      <c r="E2854" s="3" t="s">
        <v>5735</v>
      </c>
      <c r="F2854" s="3" t="s">
        <v>5736</v>
      </c>
      <c r="G2854" s="3">
        <v>1.0</v>
      </c>
      <c r="H2854" s="3" t="s">
        <v>18</v>
      </c>
      <c r="I2854" s="2"/>
      <c r="J2854" s="8">
        <v>7.0</v>
      </c>
      <c r="K2854" s="6"/>
      <c r="L2854" s="5" t="s">
        <v>25</v>
      </c>
    </row>
    <row r="2855">
      <c r="A2855" s="2" t="s">
        <v>12</v>
      </c>
      <c r="B2855" s="2" t="s">
        <v>136</v>
      </c>
      <c r="C2855" s="3" t="s">
        <v>137</v>
      </c>
      <c r="D2855" s="3" t="s">
        <v>5470</v>
      </c>
      <c r="E2855" s="3" t="s">
        <v>5737</v>
      </c>
      <c r="F2855" s="3" t="s">
        <v>5738</v>
      </c>
      <c r="G2855" s="3">
        <v>1.0</v>
      </c>
      <c r="H2855" s="3" t="s">
        <v>18</v>
      </c>
      <c r="I2855" s="2"/>
      <c r="J2855" s="8">
        <v>8.0</v>
      </c>
      <c r="K2855" s="6"/>
      <c r="L2855" s="5" t="s">
        <v>25</v>
      </c>
    </row>
    <row r="2856">
      <c r="A2856" s="2" t="s">
        <v>12</v>
      </c>
      <c r="B2856" s="2" t="s">
        <v>136</v>
      </c>
      <c r="C2856" s="3" t="s">
        <v>137</v>
      </c>
      <c r="D2856" s="3" t="s">
        <v>5470</v>
      </c>
      <c r="E2856" s="3" t="s">
        <v>5739</v>
      </c>
      <c r="F2856" s="3" t="s">
        <v>5740</v>
      </c>
      <c r="G2856" s="3">
        <v>2.0</v>
      </c>
      <c r="H2856" s="3" t="s">
        <v>19</v>
      </c>
      <c r="I2856" s="3" t="s">
        <v>18</v>
      </c>
      <c r="J2856" s="8">
        <v>7.0</v>
      </c>
      <c r="K2856" s="8">
        <v>7.0</v>
      </c>
      <c r="L2856" s="5" t="s">
        <v>25</v>
      </c>
    </row>
    <row r="2857">
      <c r="A2857" s="2" t="s">
        <v>12</v>
      </c>
      <c r="B2857" s="2" t="s">
        <v>136</v>
      </c>
      <c r="C2857" s="3" t="s">
        <v>137</v>
      </c>
      <c r="D2857" s="3" t="s">
        <v>5470</v>
      </c>
      <c r="E2857" s="3" t="s">
        <v>5741</v>
      </c>
      <c r="F2857" s="3" t="s">
        <v>5742</v>
      </c>
      <c r="G2857" s="3">
        <v>1.0</v>
      </c>
      <c r="H2857" s="3" t="s">
        <v>18</v>
      </c>
      <c r="I2857" s="2"/>
      <c r="J2857" s="8">
        <v>7.0</v>
      </c>
      <c r="K2857" s="6"/>
      <c r="L2857" s="5" t="s">
        <v>25</v>
      </c>
    </row>
    <row r="2858">
      <c r="A2858" s="2" t="s">
        <v>12</v>
      </c>
      <c r="B2858" s="2" t="s">
        <v>136</v>
      </c>
      <c r="C2858" s="3" t="s">
        <v>137</v>
      </c>
      <c r="D2858" s="3" t="s">
        <v>5470</v>
      </c>
      <c r="E2858" s="3" t="s">
        <v>5743</v>
      </c>
      <c r="F2858" s="3" t="s">
        <v>5744</v>
      </c>
      <c r="G2858" s="3">
        <v>2.0</v>
      </c>
      <c r="H2858" s="3" t="s">
        <v>18</v>
      </c>
      <c r="I2858" s="3" t="s">
        <v>18</v>
      </c>
      <c r="J2858" s="8">
        <v>7.0</v>
      </c>
      <c r="K2858" s="8">
        <v>7.0</v>
      </c>
      <c r="L2858" s="5" t="s">
        <v>25</v>
      </c>
    </row>
    <row r="2859">
      <c r="A2859" s="2" t="s">
        <v>12</v>
      </c>
      <c r="B2859" s="2" t="s">
        <v>136</v>
      </c>
      <c r="C2859" s="3" t="s">
        <v>137</v>
      </c>
      <c r="D2859" s="3" t="s">
        <v>5470</v>
      </c>
      <c r="E2859" s="3" t="s">
        <v>5745</v>
      </c>
      <c r="F2859" s="3" t="s">
        <v>5746</v>
      </c>
      <c r="G2859" s="3">
        <v>2.0</v>
      </c>
      <c r="H2859" s="3" t="s">
        <v>18</v>
      </c>
      <c r="I2859" s="3" t="s">
        <v>18</v>
      </c>
      <c r="J2859" s="8">
        <v>7.0</v>
      </c>
      <c r="K2859" s="8">
        <v>7.0</v>
      </c>
      <c r="L2859" s="5" t="s">
        <v>25</v>
      </c>
    </row>
    <row r="2860">
      <c r="A2860" s="2" t="s">
        <v>12</v>
      </c>
      <c r="B2860" s="2" t="s">
        <v>136</v>
      </c>
      <c r="C2860" s="3" t="s">
        <v>137</v>
      </c>
      <c r="D2860" s="3" t="s">
        <v>5470</v>
      </c>
      <c r="E2860" s="3" t="s">
        <v>5747</v>
      </c>
      <c r="F2860" s="3" t="s">
        <v>5748</v>
      </c>
      <c r="G2860" s="3">
        <v>2.0</v>
      </c>
      <c r="H2860" s="3" t="s">
        <v>18</v>
      </c>
      <c r="I2860" s="3" t="s">
        <v>18</v>
      </c>
      <c r="J2860" s="8">
        <v>7.0</v>
      </c>
      <c r="K2860" s="8">
        <v>7.0</v>
      </c>
      <c r="L2860" s="5" t="s">
        <v>25</v>
      </c>
    </row>
    <row r="2861">
      <c r="A2861" s="2" t="s">
        <v>12</v>
      </c>
      <c r="B2861" s="2" t="s">
        <v>136</v>
      </c>
      <c r="C2861" s="3" t="s">
        <v>137</v>
      </c>
      <c r="D2861" s="3" t="s">
        <v>5470</v>
      </c>
      <c r="E2861" s="3" t="s">
        <v>5749</v>
      </c>
      <c r="F2861" s="3" t="s">
        <v>5750</v>
      </c>
      <c r="G2861" s="3">
        <v>1.0</v>
      </c>
      <c r="H2861" s="3" t="s">
        <v>18</v>
      </c>
      <c r="I2861" s="2"/>
      <c r="J2861" s="8">
        <v>7.0</v>
      </c>
      <c r="K2861" s="6"/>
      <c r="L2861" s="5" t="s">
        <v>25</v>
      </c>
    </row>
    <row r="2862">
      <c r="A2862" s="2" t="s">
        <v>12</v>
      </c>
      <c r="B2862" s="2" t="s">
        <v>136</v>
      </c>
      <c r="C2862" s="3" t="s">
        <v>137</v>
      </c>
      <c r="D2862" s="3" t="s">
        <v>5470</v>
      </c>
      <c r="E2862" s="3" t="s">
        <v>5751</v>
      </c>
      <c r="F2862" s="3" t="s">
        <v>5752</v>
      </c>
      <c r="G2862" s="3">
        <v>2.0</v>
      </c>
      <c r="H2862" s="3" t="s">
        <v>19</v>
      </c>
      <c r="I2862" s="3" t="s">
        <v>19</v>
      </c>
      <c r="J2862" s="8">
        <v>7.0</v>
      </c>
      <c r="K2862" s="8">
        <v>7.0</v>
      </c>
      <c r="L2862" s="5" t="s">
        <v>25</v>
      </c>
    </row>
    <row r="2863">
      <c r="A2863" s="2" t="s">
        <v>12</v>
      </c>
      <c r="B2863" s="2" t="s">
        <v>136</v>
      </c>
      <c r="C2863" s="3" t="s">
        <v>137</v>
      </c>
      <c r="D2863" s="3" t="s">
        <v>5470</v>
      </c>
      <c r="E2863" s="3" t="s">
        <v>5753</v>
      </c>
      <c r="F2863" s="3" t="s">
        <v>5754</v>
      </c>
      <c r="G2863" s="3">
        <v>2.0</v>
      </c>
      <c r="H2863" s="3" t="s">
        <v>19</v>
      </c>
      <c r="I2863" s="3" t="s">
        <v>18</v>
      </c>
      <c r="J2863" s="8">
        <v>7.0</v>
      </c>
      <c r="K2863" s="8">
        <v>7.0</v>
      </c>
      <c r="L2863" s="5" t="s">
        <v>25</v>
      </c>
    </row>
    <row r="2864">
      <c r="A2864" s="2" t="s">
        <v>12</v>
      </c>
      <c r="B2864" s="2" t="s">
        <v>136</v>
      </c>
      <c r="C2864" s="3" t="s">
        <v>137</v>
      </c>
      <c r="D2864" s="3" t="s">
        <v>5470</v>
      </c>
      <c r="E2864" s="3" t="s">
        <v>5755</v>
      </c>
      <c r="F2864" s="3" t="s">
        <v>5756</v>
      </c>
      <c r="G2864" s="3">
        <v>2.0</v>
      </c>
      <c r="H2864" s="3" t="s">
        <v>18</v>
      </c>
      <c r="I2864" s="3" t="s">
        <v>18</v>
      </c>
      <c r="J2864" s="8">
        <v>7.0</v>
      </c>
      <c r="K2864" s="8">
        <v>7.0</v>
      </c>
      <c r="L2864" s="5" t="s">
        <v>25</v>
      </c>
    </row>
    <row r="2865">
      <c r="A2865" s="2" t="s">
        <v>12</v>
      </c>
      <c r="B2865" s="2" t="s">
        <v>136</v>
      </c>
      <c r="C2865" s="3" t="s">
        <v>137</v>
      </c>
      <c r="D2865" s="3" t="s">
        <v>5470</v>
      </c>
      <c r="E2865" s="3" t="s">
        <v>5757</v>
      </c>
      <c r="F2865" s="3" t="s">
        <v>5758</v>
      </c>
      <c r="G2865" s="3">
        <v>1.0</v>
      </c>
      <c r="H2865" s="3" t="s">
        <v>18</v>
      </c>
      <c r="I2865" s="2"/>
      <c r="J2865" s="8">
        <v>7.0</v>
      </c>
      <c r="K2865" s="6"/>
      <c r="L2865" s="5" t="s">
        <v>25</v>
      </c>
    </row>
    <row r="2866">
      <c r="A2866" s="2" t="s">
        <v>12</v>
      </c>
      <c r="B2866" s="2" t="s">
        <v>136</v>
      </c>
      <c r="C2866" s="3" t="s">
        <v>137</v>
      </c>
      <c r="D2866" s="3" t="s">
        <v>5470</v>
      </c>
      <c r="E2866" s="3" t="s">
        <v>5759</v>
      </c>
      <c r="F2866" s="3" t="s">
        <v>5760</v>
      </c>
      <c r="G2866" s="3">
        <v>1.0</v>
      </c>
      <c r="H2866" s="3" t="s">
        <v>18</v>
      </c>
      <c r="I2866" s="2"/>
      <c r="J2866" s="8">
        <v>8.0</v>
      </c>
      <c r="K2866" s="6"/>
      <c r="L2866" s="5" t="s">
        <v>25</v>
      </c>
    </row>
    <row r="2867">
      <c r="A2867" s="2" t="s">
        <v>12</v>
      </c>
      <c r="B2867" s="2" t="s">
        <v>136</v>
      </c>
      <c r="C2867" s="3" t="s">
        <v>137</v>
      </c>
      <c r="D2867" s="3" t="s">
        <v>5470</v>
      </c>
      <c r="E2867" s="3" t="s">
        <v>5761</v>
      </c>
      <c r="F2867" s="3" t="s">
        <v>5762</v>
      </c>
      <c r="G2867" s="3">
        <v>2.0</v>
      </c>
      <c r="H2867" s="3" t="s">
        <v>18</v>
      </c>
      <c r="I2867" s="3" t="s">
        <v>18</v>
      </c>
      <c r="J2867" s="8">
        <v>8.0</v>
      </c>
      <c r="K2867" s="8">
        <v>7.0</v>
      </c>
      <c r="L2867" s="5" t="s">
        <v>25</v>
      </c>
    </row>
    <row r="2868">
      <c r="A2868" s="2" t="s">
        <v>12</v>
      </c>
      <c r="B2868" s="2" t="s">
        <v>136</v>
      </c>
      <c r="C2868" s="3" t="s">
        <v>137</v>
      </c>
      <c r="D2868" s="3" t="s">
        <v>5470</v>
      </c>
      <c r="E2868" s="3" t="s">
        <v>5763</v>
      </c>
      <c r="F2868" s="3" t="s">
        <v>5764</v>
      </c>
      <c r="G2868" s="3">
        <v>2.0</v>
      </c>
      <c r="H2868" s="3" t="s">
        <v>19</v>
      </c>
      <c r="I2868" s="3" t="s">
        <v>18</v>
      </c>
      <c r="J2868" s="8">
        <v>8.0</v>
      </c>
      <c r="K2868" s="8">
        <v>8.0</v>
      </c>
      <c r="L2868" s="5" t="s">
        <v>25</v>
      </c>
    </row>
    <row r="2869">
      <c r="A2869" s="2" t="s">
        <v>12</v>
      </c>
      <c r="B2869" s="2" t="s">
        <v>136</v>
      </c>
      <c r="C2869" s="3" t="s">
        <v>137</v>
      </c>
      <c r="D2869" s="3" t="s">
        <v>5470</v>
      </c>
      <c r="E2869" s="3" t="s">
        <v>5765</v>
      </c>
      <c r="F2869" s="3" t="s">
        <v>5766</v>
      </c>
      <c r="G2869" s="3">
        <v>1.0</v>
      </c>
      <c r="H2869" s="3" t="s">
        <v>18</v>
      </c>
      <c r="I2869" s="2"/>
      <c r="J2869" s="8">
        <v>8.0</v>
      </c>
      <c r="K2869" s="6"/>
      <c r="L2869" s="5" t="s">
        <v>25</v>
      </c>
    </row>
    <row r="2870">
      <c r="A2870" s="2" t="s">
        <v>12</v>
      </c>
      <c r="B2870" s="2" t="s">
        <v>136</v>
      </c>
      <c r="C2870" s="3" t="s">
        <v>137</v>
      </c>
      <c r="D2870" s="3" t="s">
        <v>5470</v>
      </c>
      <c r="E2870" s="3" t="s">
        <v>5767</v>
      </c>
      <c r="F2870" s="3" t="s">
        <v>5768</v>
      </c>
      <c r="G2870" s="3">
        <v>1.0</v>
      </c>
      <c r="H2870" s="3" t="s">
        <v>19</v>
      </c>
      <c r="I2870" s="2"/>
      <c r="J2870" s="8">
        <v>7.0</v>
      </c>
      <c r="K2870" s="6"/>
      <c r="L2870" s="5" t="s">
        <v>25</v>
      </c>
    </row>
    <row r="2871">
      <c r="A2871" s="2" t="s">
        <v>12</v>
      </c>
      <c r="B2871" s="2" t="s">
        <v>136</v>
      </c>
      <c r="C2871" s="3" t="s">
        <v>137</v>
      </c>
      <c r="D2871" s="3" t="s">
        <v>5470</v>
      </c>
      <c r="E2871" s="3" t="s">
        <v>5769</v>
      </c>
      <c r="F2871" s="3" t="s">
        <v>5770</v>
      </c>
      <c r="G2871" s="3">
        <v>2.0</v>
      </c>
      <c r="H2871" s="3" t="s">
        <v>18</v>
      </c>
      <c r="I2871" s="3" t="s">
        <v>18</v>
      </c>
      <c r="J2871" s="8">
        <v>8.0</v>
      </c>
      <c r="K2871" s="8">
        <v>7.0</v>
      </c>
      <c r="L2871" s="5" t="s">
        <v>25</v>
      </c>
    </row>
    <row r="2872">
      <c r="A2872" s="2" t="s">
        <v>12</v>
      </c>
      <c r="B2872" s="2" t="s">
        <v>136</v>
      </c>
      <c r="C2872" s="3" t="s">
        <v>137</v>
      </c>
      <c r="D2872" s="3" t="s">
        <v>5470</v>
      </c>
      <c r="E2872" s="3" t="s">
        <v>5771</v>
      </c>
      <c r="F2872" s="3" t="s">
        <v>5772</v>
      </c>
      <c r="G2872" s="3">
        <v>2.0</v>
      </c>
      <c r="H2872" s="3" t="s">
        <v>18</v>
      </c>
      <c r="I2872" s="3" t="s">
        <v>18</v>
      </c>
      <c r="J2872" s="8">
        <v>7.0</v>
      </c>
      <c r="K2872" s="8">
        <v>7.0</v>
      </c>
      <c r="L2872" s="5" t="s">
        <v>25</v>
      </c>
    </row>
    <row r="2873">
      <c r="A2873" s="2" t="s">
        <v>12</v>
      </c>
      <c r="B2873" s="2" t="s">
        <v>136</v>
      </c>
      <c r="C2873" s="3" t="s">
        <v>137</v>
      </c>
      <c r="D2873" s="3" t="s">
        <v>5470</v>
      </c>
      <c r="E2873" s="3" t="s">
        <v>5773</v>
      </c>
      <c r="F2873" s="3" t="s">
        <v>5774</v>
      </c>
      <c r="G2873" s="3">
        <v>2.0</v>
      </c>
      <c r="H2873" s="3" t="s">
        <v>19</v>
      </c>
      <c r="I2873" s="3" t="s">
        <v>19</v>
      </c>
      <c r="J2873" s="8">
        <v>8.0</v>
      </c>
      <c r="K2873" s="8">
        <v>8.0</v>
      </c>
      <c r="L2873" s="5" t="s">
        <v>25</v>
      </c>
    </row>
    <row r="2874">
      <c r="A2874" s="2" t="s">
        <v>12</v>
      </c>
      <c r="B2874" s="2" t="s">
        <v>162</v>
      </c>
      <c r="C2874" s="3" t="s">
        <v>163</v>
      </c>
      <c r="D2874" s="3" t="s">
        <v>5470</v>
      </c>
      <c r="E2874" s="3" t="s">
        <v>5775</v>
      </c>
      <c r="F2874" s="3" t="s">
        <v>5776</v>
      </c>
      <c r="G2874" s="3">
        <v>2.0</v>
      </c>
      <c r="H2874" s="3" t="s">
        <v>18</v>
      </c>
      <c r="I2874" s="7" t="s">
        <v>19</v>
      </c>
      <c r="J2874" s="8">
        <v>10.0</v>
      </c>
      <c r="K2874" s="3">
        <v>11.0</v>
      </c>
      <c r="L2874" s="5" t="s">
        <v>20</v>
      </c>
    </row>
    <row r="2875">
      <c r="A2875" s="2" t="s">
        <v>12</v>
      </c>
      <c r="B2875" s="2" t="s">
        <v>162</v>
      </c>
      <c r="C2875" s="3" t="s">
        <v>163</v>
      </c>
      <c r="D2875" s="3" t="s">
        <v>5470</v>
      </c>
      <c r="E2875" s="3" t="s">
        <v>5777</v>
      </c>
      <c r="F2875" s="3" t="s">
        <v>5778</v>
      </c>
      <c r="G2875" s="3">
        <v>2.0</v>
      </c>
      <c r="H2875" s="3" t="s">
        <v>18</v>
      </c>
      <c r="I2875" s="7" t="s">
        <v>18</v>
      </c>
      <c r="J2875" s="8">
        <v>11.0</v>
      </c>
      <c r="K2875" s="3">
        <v>12.0</v>
      </c>
      <c r="L2875" s="5" t="s">
        <v>20</v>
      </c>
    </row>
    <row r="2876">
      <c r="A2876" s="2" t="s">
        <v>12</v>
      </c>
      <c r="B2876" s="2" t="s">
        <v>162</v>
      </c>
      <c r="C2876" s="3" t="s">
        <v>163</v>
      </c>
      <c r="D2876" s="3" t="s">
        <v>5470</v>
      </c>
      <c r="E2876" s="3" t="s">
        <v>5779</v>
      </c>
      <c r="F2876" s="3" t="s">
        <v>5780</v>
      </c>
      <c r="G2876" s="3">
        <v>2.0</v>
      </c>
      <c r="H2876" s="3" t="s">
        <v>18</v>
      </c>
      <c r="I2876" s="7" t="s">
        <v>18</v>
      </c>
      <c r="J2876" s="8">
        <v>11.0</v>
      </c>
      <c r="K2876" s="3">
        <v>12.0</v>
      </c>
      <c r="L2876" s="5" t="s">
        <v>20</v>
      </c>
    </row>
    <row r="2877">
      <c r="A2877" s="2" t="s">
        <v>12</v>
      </c>
      <c r="B2877" s="2" t="s">
        <v>162</v>
      </c>
      <c r="C2877" s="3" t="s">
        <v>163</v>
      </c>
      <c r="D2877" s="3" t="s">
        <v>5470</v>
      </c>
      <c r="E2877" s="3" t="s">
        <v>5781</v>
      </c>
      <c r="F2877" s="3" t="s">
        <v>5782</v>
      </c>
      <c r="G2877" s="3">
        <v>2.0</v>
      </c>
      <c r="H2877" s="3" t="s">
        <v>18</v>
      </c>
      <c r="I2877" s="7" t="s">
        <v>18</v>
      </c>
      <c r="J2877" s="8">
        <v>7.0</v>
      </c>
      <c r="K2877" s="3">
        <v>8.0</v>
      </c>
      <c r="L2877" s="5" t="s">
        <v>25</v>
      </c>
    </row>
    <row r="2878">
      <c r="A2878" s="2" t="s">
        <v>12</v>
      </c>
      <c r="B2878" s="2" t="s">
        <v>162</v>
      </c>
      <c r="C2878" s="3" t="s">
        <v>163</v>
      </c>
      <c r="D2878" s="3" t="s">
        <v>5470</v>
      </c>
      <c r="E2878" s="3" t="s">
        <v>5783</v>
      </c>
      <c r="F2878" s="3" t="s">
        <v>5784</v>
      </c>
      <c r="G2878" s="3">
        <v>2.0</v>
      </c>
      <c r="H2878" s="3" t="s">
        <v>18</v>
      </c>
      <c r="I2878" s="7" t="s">
        <v>18</v>
      </c>
      <c r="J2878" s="8">
        <v>7.0</v>
      </c>
      <c r="K2878" s="3">
        <v>8.0</v>
      </c>
      <c r="L2878" s="5" t="s">
        <v>25</v>
      </c>
    </row>
    <row r="2879">
      <c r="A2879" s="2" t="s">
        <v>12</v>
      </c>
      <c r="B2879" s="2" t="s">
        <v>162</v>
      </c>
      <c r="C2879" s="3" t="s">
        <v>163</v>
      </c>
      <c r="D2879" s="3" t="s">
        <v>5470</v>
      </c>
      <c r="E2879" s="3" t="s">
        <v>5785</v>
      </c>
      <c r="F2879" s="3" t="s">
        <v>5786</v>
      </c>
      <c r="G2879" s="3">
        <v>2.0</v>
      </c>
      <c r="H2879" s="3" t="s">
        <v>18</v>
      </c>
      <c r="I2879" s="7" t="s">
        <v>19</v>
      </c>
      <c r="J2879" s="8">
        <v>7.0</v>
      </c>
      <c r="K2879" s="3">
        <v>8.0</v>
      </c>
      <c r="L2879" s="5" t="s">
        <v>25</v>
      </c>
    </row>
    <row r="2880">
      <c r="A2880" s="2" t="s">
        <v>12</v>
      </c>
      <c r="B2880" s="2" t="s">
        <v>162</v>
      </c>
      <c r="C2880" s="3" t="s">
        <v>163</v>
      </c>
      <c r="D2880" s="3" t="s">
        <v>5470</v>
      </c>
      <c r="E2880" s="3" t="s">
        <v>5787</v>
      </c>
      <c r="F2880" s="3" t="s">
        <v>5788</v>
      </c>
      <c r="G2880" s="3">
        <v>2.0</v>
      </c>
      <c r="H2880" s="3" t="s">
        <v>18</v>
      </c>
      <c r="I2880" s="7" t="s">
        <v>18</v>
      </c>
      <c r="J2880" s="8">
        <v>7.0</v>
      </c>
      <c r="K2880" s="3">
        <v>8.0</v>
      </c>
      <c r="L2880" s="5" t="s">
        <v>25</v>
      </c>
    </row>
    <row r="2881">
      <c r="A2881" s="2" t="s">
        <v>12</v>
      </c>
      <c r="B2881" s="2" t="s">
        <v>162</v>
      </c>
      <c r="C2881" s="3" t="s">
        <v>163</v>
      </c>
      <c r="D2881" s="3" t="s">
        <v>5470</v>
      </c>
      <c r="E2881" s="3" t="s">
        <v>5789</v>
      </c>
      <c r="F2881" s="3" t="s">
        <v>5790</v>
      </c>
      <c r="G2881" s="3">
        <v>2.0</v>
      </c>
      <c r="H2881" s="3" t="s">
        <v>18</v>
      </c>
      <c r="I2881" s="7" t="s">
        <v>18</v>
      </c>
      <c r="J2881" s="8">
        <v>7.0</v>
      </c>
      <c r="K2881" s="3">
        <v>8.0</v>
      </c>
      <c r="L2881" s="5" t="s">
        <v>25</v>
      </c>
    </row>
    <row r="2882">
      <c r="A2882" s="2" t="s">
        <v>12</v>
      </c>
      <c r="B2882" s="2" t="s">
        <v>170</v>
      </c>
      <c r="C2882" s="3" t="s">
        <v>171</v>
      </c>
      <c r="D2882" s="3" t="s">
        <v>5470</v>
      </c>
      <c r="E2882" s="3" t="s">
        <v>5791</v>
      </c>
      <c r="F2882" s="3" t="s">
        <v>5792</v>
      </c>
      <c r="G2882" s="3">
        <v>2.0</v>
      </c>
      <c r="H2882" s="3" t="s">
        <v>19</v>
      </c>
      <c r="I2882" s="3" t="s">
        <v>18</v>
      </c>
      <c r="J2882" s="8">
        <v>11.0</v>
      </c>
      <c r="K2882" s="8">
        <v>11.0</v>
      </c>
      <c r="L2882" s="5" t="s">
        <v>20</v>
      </c>
    </row>
    <row r="2883">
      <c r="A2883" s="2" t="s">
        <v>12</v>
      </c>
      <c r="B2883" s="2" t="s">
        <v>170</v>
      </c>
      <c r="C2883" s="3" t="s">
        <v>171</v>
      </c>
      <c r="D2883" s="3" t="s">
        <v>5470</v>
      </c>
      <c r="E2883" s="3" t="s">
        <v>5793</v>
      </c>
      <c r="F2883" s="3" t="s">
        <v>5794</v>
      </c>
      <c r="G2883" s="3">
        <v>2.0</v>
      </c>
      <c r="H2883" s="3" t="s">
        <v>18</v>
      </c>
      <c r="I2883" s="3" t="s">
        <v>18</v>
      </c>
      <c r="J2883" s="8">
        <v>8.0</v>
      </c>
      <c r="K2883" s="8">
        <v>8.0</v>
      </c>
      <c r="L2883" s="5" t="s">
        <v>25</v>
      </c>
    </row>
    <row r="2884">
      <c r="A2884" s="2" t="s">
        <v>12</v>
      </c>
      <c r="B2884" s="2" t="s">
        <v>170</v>
      </c>
      <c r="C2884" s="3" t="s">
        <v>171</v>
      </c>
      <c r="D2884" s="3" t="s">
        <v>5470</v>
      </c>
      <c r="E2884" s="3" t="s">
        <v>5795</v>
      </c>
      <c r="F2884" s="3" t="s">
        <v>5796</v>
      </c>
      <c r="G2884" s="3">
        <v>1.0</v>
      </c>
      <c r="H2884" s="3" t="s">
        <v>18</v>
      </c>
      <c r="I2884" s="2"/>
      <c r="J2884" s="8">
        <v>8.0</v>
      </c>
      <c r="K2884" s="6"/>
      <c r="L2884" s="5" t="s">
        <v>25</v>
      </c>
    </row>
    <row r="2885">
      <c r="A2885" s="2" t="s">
        <v>12</v>
      </c>
      <c r="B2885" s="2" t="s">
        <v>174</v>
      </c>
      <c r="C2885" s="3" t="s">
        <v>175</v>
      </c>
      <c r="D2885" s="3" t="s">
        <v>5470</v>
      </c>
      <c r="E2885" s="3" t="s">
        <v>5797</v>
      </c>
      <c r="F2885" s="3" t="s">
        <v>5798</v>
      </c>
      <c r="G2885" s="3">
        <v>2.0</v>
      </c>
      <c r="H2885" s="3" t="s">
        <v>18</v>
      </c>
      <c r="I2885" s="3" t="s">
        <v>18</v>
      </c>
      <c r="J2885" s="8">
        <v>8.0</v>
      </c>
      <c r="K2885" s="3">
        <v>9.0</v>
      </c>
      <c r="L2885" s="5" t="s">
        <v>25</v>
      </c>
    </row>
    <row r="2886">
      <c r="A2886" s="2" t="s">
        <v>12</v>
      </c>
      <c r="B2886" s="2" t="s">
        <v>174</v>
      </c>
      <c r="C2886" s="3" t="s">
        <v>175</v>
      </c>
      <c r="D2886" s="3" t="s">
        <v>5470</v>
      </c>
      <c r="E2886" s="3" t="s">
        <v>5799</v>
      </c>
      <c r="F2886" s="3" t="s">
        <v>5800</v>
      </c>
      <c r="G2886" s="3">
        <v>1.0</v>
      </c>
      <c r="H2886" s="3" t="s">
        <v>18</v>
      </c>
      <c r="I2886" s="2"/>
      <c r="J2886" s="8">
        <v>11.0</v>
      </c>
      <c r="K2886" s="2"/>
      <c r="L2886" s="5" t="s">
        <v>20</v>
      </c>
    </row>
    <row r="2887">
      <c r="A2887" s="2" t="s">
        <v>12</v>
      </c>
      <c r="B2887" s="2" t="s">
        <v>174</v>
      </c>
      <c r="C2887" s="3" t="s">
        <v>175</v>
      </c>
      <c r="D2887" s="3" t="s">
        <v>5470</v>
      </c>
      <c r="E2887" s="3" t="s">
        <v>5801</v>
      </c>
      <c r="F2887" s="3" t="s">
        <v>5802</v>
      </c>
      <c r="G2887" s="3">
        <v>2.0</v>
      </c>
      <c r="H2887" s="3" t="s">
        <v>18</v>
      </c>
      <c r="I2887" s="3" t="s">
        <v>18</v>
      </c>
      <c r="J2887" s="8">
        <v>11.0</v>
      </c>
      <c r="K2887" s="3">
        <v>12.0</v>
      </c>
      <c r="L2887" s="5" t="s">
        <v>20</v>
      </c>
    </row>
    <row r="2888">
      <c r="A2888" s="2" t="s">
        <v>12</v>
      </c>
      <c r="B2888" s="2" t="s">
        <v>174</v>
      </c>
      <c r="C2888" s="3" t="s">
        <v>175</v>
      </c>
      <c r="D2888" s="3" t="s">
        <v>5470</v>
      </c>
      <c r="E2888" s="3" t="s">
        <v>5803</v>
      </c>
      <c r="F2888" s="3" t="s">
        <v>5804</v>
      </c>
      <c r="G2888" s="3">
        <v>2.0</v>
      </c>
      <c r="H2888" s="3" t="s">
        <v>19</v>
      </c>
      <c r="I2888" s="3" t="s">
        <v>19</v>
      </c>
      <c r="J2888" s="8">
        <v>10.0</v>
      </c>
      <c r="K2888" s="3">
        <v>11.0</v>
      </c>
      <c r="L2888" s="5" t="s">
        <v>20</v>
      </c>
    </row>
    <row r="2889">
      <c r="A2889" s="2" t="s">
        <v>12</v>
      </c>
      <c r="B2889" s="2" t="s">
        <v>174</v>
      </c>
      <c r="C2889" s="3" t="s">
        <v>175</v>
      </c>
      <c r="D2889" s="3" t="s">
        <v>5470</v>
      </c>
      <c r="E2889" s="3" t="s">
        <v>5805</v>
      </c>
      <c r="F2889" s="3" t="s">
        <v>5806</v>
      </c>
      <c r="G2889" s="3">
        <v>2.0</v>
      </c>
      <c r="H2889" s="3" t="s">
        <v>19</v>
      </c>
      <c r="I2889" s="3" t="s">
        <v>19</v>
      </c>
      <c r="J2889" s="8">
        <v>10.0</v>
      </c>
      <c r="K2889" s="3">
        <v>11.0</v>
      </c>
      <c r="L2889" s="5" t="s">
        <v>20</v>
      </c>
    </row>
    <row r="2890">
      <c r="A2890" s="2" t="s">
        <v>12</v>
      </c>
      <c r="B2890" s="2" t="s">
        <v>174</v>
      </c>
      <c r="C2890" s="3" t="s">
        <v>175</v>
      </c>
      <c r="D2890" s="3" t="s">
        <v>5470</v>
      </c>
      <c r="E2890" s="3" t="s">
        <v>5807</v>
      </c>
      <c r="F2890" s="3" t="s">
        <v>5808</v>
      </c>
      <c r="G2890" s="3">
        <v>2.0</v>
      </c>
      <c r="H2890" s="3" t="s">
        <v>19</v>
      </c>
      <c r="I2890" s="3" t="s">
        <v>19</v>
      </c>
      <c r="J2890" s="8">
        <v>11.0</v>
      </c>
      <c r="K2890" s="3">
        <v>12.0</v>
      </c>
      <c r="L2890" s="5" t="s">
        <v>20</v>
      </c>
    </row>
    <row r="2891">
      <c r="A2891" s="2" t="s">
        <v>12</v>
      </c>
      <c r="B2891" s="2" t="s">
        <v>174</v>
      </c>
      <c r="C2891" s="3" t="s">
        <v>175</v>
      </c>
      <c r="D2891" s="3" t="s">
        <v>5470</v>
      </c>
      <c r="E2891" s="3" t="s">
        <v>5809</v>
      </c>
      <c r="F2891" s="3" t="s">
        <v>5810</v>
      </c>
      <c r="G2891" s="3">
        <v>2.0</v>
      </c>
      <c r="H2891" s="3" t="s">
        <v>19</v>
      </c>
      <c r="I2891" s="3" t="s">
        <v>18</v>
      </c>
      <c r="J2891" s="8">
        <v>11.0</v>
      </c>
      <c r="K2891" s="3">
        <v>12.0</v>
      </c>
      <c r="L2891" s="5" t="s">
        <v>20</v>
      </c>
    </row>
    <row r="2892">
      <c r="A2892" s="2" t="s">
        <v>12</v>
      </c>
      <c r="B2892" s="2" t="s">
        <v>504</v>
      </c>
      <c r="C2892" s="3" t="s">
        <v>5811</v>
      </c>
      <c r="D2892" s="3" t="s">
        <v>5470</v>
      </c>
      <c r="E2892" s="3" t="s">
        <v>5812</v>
      </c>
      <c r="F2892" s="3" t="s">
        <v>5813</v>
      </c>
      <c r="G2892" s="3">
        <v>2.0</v>
      </c>
      <c r="H2892" s="3" t="s">
        <v>19</v>
      </c>
      <c r="I2892" s="7" t="s">
        <v>19</v>
      </c>
      <c r="J2892" s="8">
        <v>11.0</v>
      </c>
      <c r="K2892" s="3">
        <v>11.0</v>
      </c>
      <c r="L2892" s="5" t="s">
        <v>20</v>
      </c>
    </row>
    <row r="2893">
      <c r="A2893" s="2" t="s">
        <v>12</v>
      </c>
      <c r="B2893" s="2" t="s">
        <v>178</v>
      </c>
      <c r="C2893" s="3" t="s">
        <v>179</v>
      </c>
      <c r="D2893" s="3" t="s">
        <v>5470</v>
      </c>
      <c r="E2893" s="3" t="s">
        <v>5814</v>
      </c>
      <c r="F2893" s="3" t="s">
        <v>5815</v>
      </c>
      <c r="G2893" s="3">
        <v>2.0</v>
      </c>
      <c r="H2893" s="3" t="s">
        <v>18</v>
      </c>
      <c r="I2893" s="3" t="s">
        <v>18</v>
      </c>
      <c r="J2893" s="8">
        <v>10.0</v>
      </c>
      <c r="K2893" s="8">
        <v>11.0</v>
      </c>
      <c r="L2893" s="5" t="s">
        <v>20</v>
      </c>
    </row>
    <row r="2894">
      <c r="A2894" s="2" t="s">
        <v>12</v>
      </c>
      <c r="B2894" s="2" t="s">
        <v>178</v>
      </c>
      <c r="C2894" s="3" t="s">
        <v>179</v>
      </c>
      <c r="D2894" s="3" t="s">
        <v>5470</v>
      </c>
      <c r="E2894" s="3" t="s">
        <v>5816</v>
      </c>
      <c r="F2894" s="3" t="s">
        <v>5817</v>
      </c>
      <c r="G2894" s="3">
        <v>1.0</v>
      </c>
      <c r="H2894" s="3" t="s">
        <v>19</v>
      </c>
      <c r="I2894" s="2"/>
      <c r="J2894" s="8">
        <v>11.0</v>
      </c>
      <c r="K2894" s="6"/>
      <c r="L2894" s="5" t="s">
        <v>20</v>
      </c>
    </row>
    <row r="2895">
      <c r="A2895" s="2" t="s">
        <v>12</v>
      </c>
      <c r="B2895" s="2" t="s">
        <v>178</v>
      </c>
      <c r="C2895" s="3" t="s">
        <v>179</v>
      </c>
      <c r="D2895" s="3" t="s">
        <v>5470</v>
      </c>
      <c r="E2895" s="3" t="s">
        <v>5818</v>
      </c>
      <c r="F2895" s="3" t="s">
        <v>5819</v>
      </c>
      <c r="G2895" s="3">
        <v>1.0</v>
      </c>
      <c r="H2895" s="3" t="s">
        <v>18</v>
      </c>
      <c r="I2895" s="2"/>
      <c r="J2895" s="8">
        <v>10.0</v>
      </c>
      <c r="K2895" s="6"/>
      <c r="L2895" s="5" t="s">
        <v>20</v>
      </c>
    </row>
    <row r="2896">
      <c r="A2896" s="2" t="s">
        <v>12</v>
      </c>
      <c r="B2896" s="2" t="s">
        <v>178</v>
      </c>
      <c r="C2896" s="3" t="s">
        <v>179</v>
      </c>
      <c r="D2896" s="3" t="s">
        <v>5470</v>
      </c>
      <c r="E2896" s="3" t="s">
        <v>5820</v>
      </c>
      <c r="F2896" s="3" t="s">
        <v>5821</v>
      </c>
      <c r="G2896" s="3">
        <v>2.0</v>
      </c>
      <c r="H2896" s="3" t="s">
        <v>19</v>
      </c>
      <c r="I2896" s="3" t="s">
        <v>18</v>
      </c>
      <c r="J2896" s="8">
        <v>11.0</v>
      </c>
      <c r="K2896" s="8">
        <v>10.0</v>
      </c>
      <c r="L2896" s="5" t="s">
        <v>20</v>
      </c>
    </row>
    <row r="2897">
      <c r="A2897" s="2" t="s">
        <v>12</v>
      </c>
      <c r="B2897" s="2" t="s">
        <v>178</v>
      </c>
      <c r="C2897" s="3" t="s">
        <v>179</v>
      </c>
      <c r="D2897" s="3" t="s">
        <v>5470</v>
      </c>
      <c r="E2897" s="3" t="s">
        <v>5822</v>
      </c>
      <c r="F2897" s="3" t="s">
        <v>5823</v>
      </c>
      <c r="G2897" s="3">
        <v>2.0</v>
      </c>
      <c r="H2897" s="3" t="s">
        <v>18</v>
      </c>
      <c r="I2897" s="3" t="s">
        <v>18</v>
      </c>
      <c r="J2897" s="8">
        <v>10.0</v>
      </c>
      <c r="K2897" s="8">
        <v>10.0</v>
      </c>
      <c r="L2897" s="5" t="s">
        <v>20</v>
      </c>
    </row>
    <row r="2898">
      <c r="A2898" s="2" t="s">
        <v>12</v>
      </c>
      <c r="B2898" s="2" t="s">
        <v>178</v>
      </c>
      <c r="C2898" s="3" t="s">
        <v>179</v>
      </c>
      <c r="D2898" s="3" t="s">
        <v>5470</v>
      </c>
      <c r="E2898" s="3" t="s">
        <v>5824</v>
      </c>
      <c r="F2898" s="3" t="s">
        <v>5825</v>
      </c>
      <c r="G2898" s="3">
        <v>2.0</v>
      </c>
      <c r="H2898" s="3" t="s">
        <v>19</v>
      </c>
      <c r="I2898" s="3" t="s">
        <v>18</v>
      </c>
      <c r="J2898" s="8">
        <v>11.0</v>
      </c>
      <c r="K2898" s="8">
        <v>11.0</v>
      </c>
      <c r="L2898" s="5" t="s">
        <v>20</v>
      </c>
    </row>
    <row r="2899">
      <c r="A2899" s="2" t="s">
        <v>12</v>
      </c>
      <c r="B2899" s="2" t="s">
        <v>178</v>
      </c>
      <c r="C2899" s="3" t="s">
        <v>179</v>
      </c>
      <c r="D2899" s="3" t="s">
        <v>5470</v>
      </c>
      <c r="E2899" s="3" t="s">
        <v>5826</v>
      </c>
      <c r="F2899" s="3" t="s">
        <v>5827</v>
      </c>
      <c r="G2899" s="3">
        <v>2.0</v>
      </c>
      <c r="H2899" s="3" t="s">
        <v>18</v>
      </c>
      <c r="I2899" s="3" t="s">
        <v>18</v>
      </c>
      <c r="J2899" s="8">
        <v>11.0</v>
      </c>
      <c r="K2899" s="8">
        <v>11.0</v>
      </c>
      <c r="L2899" s="5" t="s">
        <v>20</v>
      </c>
    </row>
    <row r="2900">
      <c r="A2900" s="2" t="s">
        <v>12</v>
      </c>
      <c r="B2900" s="2" t="s">
        <v>178</v>
      </c>
      <c r="C2900" s="3" t="s">
        <v>179</v>
      </c>
      <c r="D2900" s="3" t="s">
        <v>5470</v>
      </c>
      <c r="E2900" s="3" t="s">
        <v>5828</v>
      </c>
      <c r="F2900" s="3" t="s">
        <v>5829</v>
      </c>
      <c r="G2900" s="3">
        <v>2.0</v>
      </c>
      <c r="H2900" s="3" t="s">
        <v>18</v>
      </c>
      <c r="I2900" s="3" t="s">
        <v>18</v>
      </c>
      <c r="J2900" s="8">
        <v>11.0</v>
      </c>
      <c r="K2900" s="8">
        <v>11.0</v>
      </c>
      <c r="L2900" s="5" t="s">
        <v>20</v>
      </c>
    </row>
    <row r="2901">
      <c r="A2901" s="2" t="s">
        <v>12</v>
      </c>
      <c r="B2901" s="2" t="s">
        <v>178</v>
      </c>
      <c r="C2901" s="3" t="s">
        <v>179</v>
      </c>
      <c r="D2901" s="3" t="s">
        <v>5470</v>
      </c>
      <c r="E2901" s="3" t="s">
        <v>5830</v>
      </c>
      <c r="F2901" s="3" t="s">
        <v>5831</v>
      </c>
      <c r="G2901" s="3">
        <v>2.0</v>
      </c>
      <c r="H2901" s="3" t="s">
        <v>18</v>
      </c>
      <c r="I2901" s="3" t="s">
        <v>18</v>
      </c>
      <c r="J2901" s="8">
        <v>11.0</v>
      </c>
      <c r="K2901" s="8">
        <v>11.0</v>
      </c>
      <c r="L2901" s="5" t="s">
        <v>20</v>
      </c>
    </row>
    <row r="2902">
      <c r="A2902" s="2" t="s">
        <v>12</v>
      </c>
      <c r="B2902" s="2" t="s">
        <v>178</v>
      </c>
      <c r="C2902" s="3" t="s">
        <v>179</v>
      </c>
      <c r="D2902" s="3" t="s">
        <v>5470</v>
      </c>
      <c r="E2902" s="3" t="s">
        <v>5832</v>
      </c>
      <c r="F2902" s="3" t="s">
        <v>5833</v>
      </c>
      <c r="G2902" s="3">
        <v>2.0</v>
      </c>
      <c r="H2902" s="3" t="s">
        <v>19</v>
      </c>
      <c r="I2902" s="3" t="s">
        <v>18</v>
      </c>
      <c r="J2902" s="8">
        <v>11.0</v>
      </c>
      <c r="K2902" s="8">
        <v>11.0</v>
      </c>
      <c r="L2902" s="5" t="s">
        <v>20</v>
      </c>
    </row>
    <row r="2903">
      <c r="A2903" s="2" t="s">
        <v>12</v>
      </c>
      <c r="B2903" s="2" t="s">
        <v>178</v>
      </c>
      <c r="C2903" s="3" t="s">
        <v>179</v>
      </c>
      <c r="D2903" s="3" t="s">
        <v>5470</v>
      </c>
      <c r="E2903" s="3" t="s">
        <v>5834</v>
      </c>
      <c r="F2903" s="3" t="s">
        <v>5835</v>
      </c>
      <c r="G2903" s="3">
        <v>1.0</v>
      </c>
      <c r="H2903" s="3" t="s">
        <v>18</v>
      </c>
      <c r="I2903" s="2"/>
      <c r="J2903" s="8">
        <v>11.0</v>
      </c>
      <c r="K2903" s="6"/>
      <c r="L2903" s="5" t="s">
        <v>20</v>
      </c>
    </row>
    <row r="2904">
      <c r="A2904" s="2" t="s">
        <v>12</v>
      </c>
      <c r="B2904" s="2" t="s">
        <v>178</v>
      </c>
      <c r="C2904" s="3" t="s">
        <v>179</v>
      </c>
      <c r="D2904" s="3" t="s">
        <v>5470</v>
      </c>
      <c r="E2904" s="3" t="s">
        <v>5836</v>
      </c>
      <c r="F2904" s="3" t="s">
        <v>5837</v>
      </c>
      <c r="G2904" s="3">
        <v>2.0</v>
      </c>
      <c r="H2904" s="3" t="s">
        <v>19</v>
      </c>
      <c r="I2904" s="3" t="s">
        <v>19</v>
      </c>
      <c r="J2904" s="8">
        <v>11.0</v>
      </c>
      <c r="K2904" s="8">
        <v>11.0</v>
      </c>
      <c r="L2904" s="5" t="s">
        <v>20</v>
      </c>
    </row>
    <row r="2905">
      <c r="A2905" s="2" t="s">
        <v>12</v>
      </c>
      <c r="B2905" s="2" t="s">
        <v>178</v>
      </c>
      <c r="C2905" s="3" t="s">
        <v>179</v>
      </c>
      <c r="D2905" s="3" t="s">
        <v>5470</v>
      </c>
      <c r="E2905" s="3" t="s">
        <v>5838</v>
      </c>
      <c r="F2905" s="3" t="s">
        <v>5839</v>
      </c>
      <c r="G2905" s="3">
        <v>1.0</v>
      </c>
      <c r="H2905" s="3" t="s">
        <v>18</v>
      </c>
      <c r="I2905" s="2"/>
      <c r="J2905" s="8">
        <v>10.0</v>
      </c>
      <c r="K2905" s="6"/>
      <c r="L2905" s="5" t="s">
        <v>20</v>
      </c>
    </row>
    <row r="2906">
      <c r="A2906" s="2" t="s">
        <v>12</v>
      </c>
      <c r="B2906" s="2" t="s">
        <v>178</v>
      </c>
      <c r="C2906" s="3" t="s">
        <v>179</v>
      </c>
      <c r="D2906" s="3" t="s">
        <v>5470</v>
      </c>
      <c r="E2906" s="3" t="s">
        <v>5840</v>
      </c>
      <c r="F2906" s="3" t="s">
        <v>5841</v>
      </c>
      <c r="G2906" s="3">
        <v>2.0</v>
      </c>
      <c r="H2906" s="3" t="s">
        <v>18</v>
      </c>
      <c r="I2906" s="3" t="s">
        <v>18</v>
      </c>
      <c r="J2906" s="8">
        <v>10.0</v>
      </c>
      <c r="K2906" s="8">
        <v>10.0</v>
      </c>
      <c r="L2906" s="5" t="s">
        <v>20</v>
      </c>
    </row>
    <row r="2907">
      <c r="A2907" s="2" t="s">
        <v>12</v>
      </c>
      <c r="B2907" s="2" t="s">
        <v>178</v>
      </c>
      <c r="C2907" s="3" t="s">
        <v>179</v>
      </c>
      <c r="D2907" s="3" t="s">
        <v>5470</v>
      </c>
      <c r="E2907" s="3" t="s">
        <v>5842</v>
      </c>
      <c r="F2907" s="3" t="s">
        <v>5843</v>
      </c>
      <c r="G2907" s="3">
        <v>2.0</v>
      </c>
      <c r="H2907" s="3" t="s">
        <v>18</v>
      </c>
      <c r="I2907" s="3" t="s">
        <v>18</v>
      </c>
      <c r="J2907" s="8">
        <v>11.0</v>
      </c>
      <c r="K2907" s="8">
        <v>11.0</v>
      </c>
      <c r="L2907" s="5" t="s">
        <v>20</v>
      </c>
    </row>
    <row r="2908">
      <c r="A2908" s="2" t="s">
        <v>12</v>
      </c>
      <c r="B2908" s="2" t="s">
        <v>178</v>
      </c>
      <c r="C2908" s="3" t="s">
        <v>179</v>
      </c>
      <c r="D2908" s="3" t="s">
        <v>5470</v>
      </c>
      <c r="E2908" s="3" t="s">
        <v>5844</v>
      </c>
      <c r="F2908" s="3" t="s">
        <v>5845</v>
      </c>
      <c r="G2908" s="3">
        <v>2.0</v>
      </c>
      <c r="H2908" s="3" t="s">
        <v>18</v>
      </c>
      <c r="I2908" s="3" t="s">
        <v>18</v>
      </c>
      <c r="J2908" s="8">
        <v>10.0</v>
      </c>
      <c r="K2908" s="8">
        <v>10.0</v>
      </c>
      <c r="L2908" s="5" t="s">
        <v>20</v>
      </c>
    </row>
    <row r="2909">
      <c r="A2909" s="2" t="s">
        <v>192</v>
      </c>
      <c r="B2909" s="2" t="s">
        <v>26</v>
      </c>
      <c r="C2909" s="3" t="str">
        <f t="shared" ref="C2909:C2917" si="209">UPPER("lpb bali 2021")</f>
        <v>LPB BALI 2021</v>
      </c>
      <c r="D2909" s="3" t="s">
        <v>5470</v>
      </c>
      <c r="E2909" s="3" t="s">
        <v>5846</v>
      </c>
      <c r="F2909" s="3" t="s">
        <v>5847</v>
      </c>
      <c r="G2909" s="3">
        <v>2.0</v>
      </c>
      <c r="H2909" s="3" t="s">
        <v>18</v>
      </c>
      <c r="I2909" s="3" t="s">
        <v>18</v>
      </c>
      <c r="J2909" s="8">
        <v>10.0</v>
      </c>
      <c r="K2909" s="8">
        <v>10.0</v>
      </c>
      <c r="L2909" s="5" t="s">
        <v>20</v>
      </c>
    </row>
    <row r="2910">
      <c r="A2910" s="2" t="s">
        <v>192</v>
      </c>
      <c r="B2910" s="2" t="s">
        <v>26</v>
      </c>
      <c r="C2910" s="3" t="str">
        <f t="shared" si="209"/>
        <v>LPB BALI 2021</v>
      </c>
      <c r="D2910" s="3" t="s">
        <v>5470</v>
      </c>
      <c r="E2910" s="3" t="s">
        <v>5848</v>
      </c>
      <c r="F2910" s="3" t="s">
        <v>5849</v>
      </c>
      <c r="G2910" s="3">
        <v>2.0</v>
      </c>
      <c r="H2910" s="3" t="s">
        <v>18</v>
      </c>
      <c r="I2910" s="3" t="s">
        <v>18</v>
      </c>
      <c r="J2910" s="8">
        <v>8.0</v>
      </c>
      <c r="K2910" s="8">
        <v>8.0</v>
      </c>
      <c r="L2910" s="5" t="s">
        <v>25</v>
      </c>
    </row>
    <row r="2911">
      <c r="A2911" s="2" t="s">
        <v>192</v>
      </c>
      <c r="B2911" s="2" t="s">
        <v>26</v>
      </c>
      <c r="C2911" s="3" t="str">
        <f t="shared" si="209"/>
        <v>LPB BALI 2021</v>
      </c>
      <c r="D2911" s="3" t="s">
        <v>5470</v>
      </c>
      <c r="E2911" s="19" t="s">
        <v>5850</v>
      </c>
      <c r="F2911" s="19" t="s">
        <v>5851</v>
      </c>
      <c r="G2911" s="19">
        <v>2.0</v>
      </c>
      <c r="H2911" s="3" t="s">
        <v>19</v>
      </c>
      <c r="I2911" s="19" t="s">
        <v>18</v>
      </c>
      <c r="J2911" s="8">
        <v>11.0</v>
      </c>
      <c r="K2911" s="8">
        <v>10.0</v>
      </c>
      <c r="L2911" s="5" t="s">
        <v>20</v>
      </c>
    </row>
    <row r="2912">
      <c r="A2912" s="2" t="s">
        <v>192</v>
      </c>
      <c r="B2912" s="2" t="s">
        <v>26</v>
      </c>
      <c r="C2912" s="3" t="str">
        <f t="shared" si="209"/>
        <v>LPB BALI 2021</v>
      </c>
      <c r="D2912" s="3" t="s">
        <v>5470</v>
      </c>
      <c r="E2912" s="3" t="s">
        <v>5852</v>
      </c>
      <c r="F2912" s="3" t="s">
        <v>5853</v>
      </c>
      <c r="G2912" s="3">
        <v>2.0</v>
      </c>
      <c r="H2912" s="3" t="s">
        <v>18</v>
      </c>
      <c r="I2912" s="3" t="s">
        <v>18</v>
      </c>
      <c r="J2912" s="8">
        <v>9.0</v>
      </c>
      <c r="K2912" s="8">
        <v>9.0</v>
      </c>
      <c r="L2912" s="5" t="s">
        <v>25</v>
      </c>
    </row>
    <row r="2913">
      <c r="A2913" s="2" t="s">
        <v>192</v>
      </c>
      <c r="B2913" s="2" t="s">
        <v>26</v>
      </c>
      <c r="C2913" s="3" t="str">
        <f t="shared" si="209"/>
        <v>LPB BALI 2021</v>
      </c>
      <c r="D2913" s="3" t="s">
        <v>5470</v>
      </c>
      <c r="E2913" s="3" t="s">
        <v>5854</v>
      </c>
      <c r="F2913" s="3" t="s">
        <v>5855</v>
      </c>
      <c r="G2913" s="3">
        <v>2.0</v>
      </c>
      <c r="H2913" s="3" t="s">
        <v>18</v>
      </c>
      <c r="I2913" s="3" t="s">
        <v>18</v>
      </c>
      <c r="J2913" s="8">
        <v>10.0</v>
      </c>
      <c r="K2913" s="8">
        <v>10.0</v>
      </c>
      <c r="L2913" s="5" t="s">
        <v>20</v>
      </c>
    </row>
    <row r="2914">
      <c r="A2914" s="2" t="s">
        <v>192</v>
      </c>
      <c r="B2914" s="2" t="s">
        <v>26</v>
      </c>
      <c r="C2914" s="3" t="str">
        <f t="shared" si="209"/>
        <v>LPB BALI 2021</v>
      </c>
      <c r="D2914" s="3" t="s">
        <v>5470</v>
      </c>
      <c r="E2914" s="3" t="s">
        <v>5856</v>
      </c>
      <c r="F2914" s="3" t="s">
        <v>5857</v>
      </c>
      <c r="G2914" s="3">
        <v>2.0</v>
      </c>
      <c r="H2914" s="3" t="s">
        <v>18</v>
      </c>
      <c r="I2914" s="3" t="s">
        <v>18</v>
      </c>
      <c r="J2914" s="8">
        <v>10.0</v>
      </c>
      <c r="K2914" s="8">
        <v>10.0</v>
      </c>
      <c r="L2914" s="5" t="s">
        <v>20</v>
      </c>
    </row>
    <row r="2915">
      <c r="A2915" s="2" t="s">
        <v>192</v>
      </c>
      <c r="B2915" s="2" t="s">
        <v>26</v>
      </c>
      <c r="C2915" s="3" t="str">
        <f t="shared" si="209"/>
        <v>LPB BALI 2021</v>
      </c>
      <c r="D2915" s="3" t="s">
        <v>5470</v>
      </c>
      <c r="E2915" s="3" t="s">
        <v>5858</v>
      </c>
      <c r="F2915" s="3" t="s">
        <v>5859</v>
      </c>
      <c r="G2915" s="3">
        <v>2.0</v>
      </c>
      <c r="H2915" s="3" t="s">
        <v>18</v>
      </c>
      <c r="I2915" s="3" t="s">
        <v>18</v>
      </c>
      <c r="J2915" s="8">
        <v>10.0</v>
      </c>
      <c r="K2915" s="8">
        <v>10.0</v>
      </c>
      <c r="L2915" s="5" t="s">
        <v>20</v>
      </c>
    </row>
    <row r="2916">
      <c r="A2916" s="2" t="s">
        <v>192</v>
      </c>
      <c r="B2916" s="2" t="s">
        <v>26</v>
      </c>
      <c r="C2916" s="3" t="str">
        <f t="shared" si="209"/>
        <v>LPB BALI 2021</v>
      </c>
      <c r="D2916" s="3" t="s">
        <v>5470</v>
      </c>
      <c r="E2916" s="3" t="s">
        <v>5860</v>
      </c>
      <c r="F2916" s="3" t="s">
        <v>5861</v>
      </c>
      <c r="G2916" s="3">
        <v>2.0</v>
      </c>
      <c r="H2916" s="3" t="s">
        <v>18</v>
      </c>
      <c r="I2916" s="3" t="s">
        <v>18</v>
      </c>
      <c r="J2916" s="8">
        <v>10.0</v>
      </c>
      <c r="K2916" s="8">
        <v>10.0</v>
      </c>
      <c r="L2916" s="5" t="s">
        <v>20</v>
      </c>
    </row>
    <row r="2917">
      <c r="A2917" s="2" t="s">
        <v>192</v>
      </c>
      <c r="B2917" s="2" t="s">
        <v>26</v>
      </c>
      <c r="C2917" s="3" t="str">
        <f t="shared" si="209"/>
        <v>LPB BALI 2021</v>
      </c>
      <c r="D2917" s="3" t="s">
        <v>5470</v>
      </c>
      <c r="E2917" s="3" t="s">
        <v>5862</v>
      </c>
      <c r="F2917" s="3" t="s">
        <v>5863</v>
      </c>
      <c r="G2917" s="3">
        <v>2.0</v>
      </c>
      <c r="H2917" s="3" t="s">
        <v>18</v>
      </c>
      <c r="I2917" s="3" t="s">
        <v>18</v>
      </c>
      <c r="J2917" s="8">
        <v>10.0</v>
      </c>
      <c r="K2917" s="8">
        <v>10.0</v>
      </c>
      <c r="L2917" s="5" t="s">
        <v>20</v>
      </c>
    </row>
    <row r="2918">
      <c r="A2918" s="2" t="s">
        <v>192</v>
      </c>
      <c r="B2918" s="2" t="s">
        <v>60</v>
      </c>
      <c r="C2918" s="3" t="str">
        <f t="shared" ref="C2918:C2922" si="210">UPPER("lpb banten 2021")</f>
        <v>LPB BANTEN 2021</v>
      </c>
      <c r="D2918" s="3" t="s">
        <v>5470</v>
      </c>
      <c r="E2918" s="3" t="s">
        <v>5864</v>
      </c>
      <c r="F2918" s="3" t="s">
        <v>5865</v>
      </c>
      <c r="G2918" s="3">
        <v>2.0</v>
      </c>
      <c r="H2918" s="3" t="s">
        <v>19</v>
      </c>
      <c r="I2918" s="3" t="s">
        <v>18</v>
      </c>
      <c r="J2918" s="8">
        <v>11.0</v>
      </c>
      <c r="K2918" s="8">
        <v>11.0</v>
      </c>
      <c r="L2918" s="5" t="s">
        <v>20</v>
      </c>
    </row>
    <row r="2919">
      <c r="A2919" s="2" t="s">
        <v>192</v>
      </c>
      <c r="B2919" s="2" t="s">
        <v>60</v>
      </c>
      <c r="C2919" s="3" t="str">
        <f t="shared" si="210"/>
        <v>LPB BANTEN 2021</v>
      </c>
      <c r="D2919" s="3" t="s">
        <v>5470</v>
      </c>
      <c r="E2919" s="3" t="s">
        <v>5866</v>
      </c>
      <c r="F2919" s="3" t="s">
        <v>5867</v>
      </c>
      <c r="G2919" s="3">
        <v>2.0</v>
      </c>
      <c r="H2919" s="3" t="s">
        <v>18</v>
      </c>
      <c r="I2919" s="3" t="s">
        <v>18</v>
      </c>
      <c r="J2919" s="8">
        <v>11.0</v>
      </c>
      <c r="K2919" s="8">
        <v>11.0</v>
      </c>
      <c r="L2919" s="5" t="s">
        <v>20</v>
      </c>
    </row>
    <row r="2920">
      <c r="A2920" s="2" t="s">
        <v>192</v>
      </c>
      <c r="B2920" s="2" t="s">
        <v>60</v>
      </c>
      <c r="C2920" s="3" t="str">
        <f t="shared" si="210"/>
        <v>LPB BANTEN 2021</v>
      </c>
      <c r="D2920" s="3" t="s">
        <v>5470</v>
      </c>
      <c r="E2920" s="3" t="s">
        <v>5868</v>
      </c>
      <c r="F2920" s="3" t="s">
        <v>5869</v>
      </c>
      <c r="G2920" s="3">
        <v>2.0</v>
      </c>
      <c r="H2920" s="3" t="s">
        <v>18</v>
      </c>
      <c r="I2920" s="3" t="s">
        <v>18</v>
      </c>
      <c r="J2920" s="8">
        <v>10.0</v>
      </c>
      <c r="K2920" s="8">
        <v>10.0</v>
      </c>
      <c r="L2920" s="5" t="s">
        <v>20</v>
      </c>
    </row>
    <row r="2921">
      <c r="A2921" s="2" t="s">
        <v>192</v>
      </c>
      <c r="B2921" s="2" t="s">
        <v>60</v>
      </c>
      <c r="C2921" s="3" t="str">
        <f t="shared" si="210"/>
        <v>LPB BANTEN 2021</v>
      </c>
      <c r="D2921" s="3" t="s">
        <v>5470</v>
      </c>
      <c r="E2921" s="3" t="s">
        <v>5870</v>
      </c>
      <c r="F2921" s="3" t="s">
        <v>5871</v>
      </c>
      <c r="G2921" s="3">
        <v>2.0</v>
      </c>
      <c r="H2921" s="3" t="s">
        <v>18</v>
      </c>
      <c r="I2921" s="3" t="s">
        <v>18</v>
      </c>
      <c r="J2921" s="8">
        <v>10.0</v>
      </c>
      <c r="K2921" s="8">
        <v>10.0</v>
      </c>
      <c r="L2921" s="5" t="s">
        <v>20</v>
      </c>
    </row>
    <row r="2922">
      <c r="A2922" s="2" t="s">
        <v>192</v>
      </c>
      <c r="B2922" s="2" t="s">
        <v>60</v>
      </c>
      <c r="C2922" s="3" t="str">
        <f t="shared" si="210"/>
        <v>LPB BANTEN 2021</v>
      </c>
      <c r="D2922" s="3" t="s">
        <v>5470</v>
      </c>
      <c r="E2922" s="3" t="s">
        <v>5872</v>
      </c>
      <c r="F2922" s="3" t="s">
        <v>5873</v>
      </c>
      <c r="G2922" s="3">
        <v>2.0</v>
      </c>
      <c r="H2922" s="3" t="s">
        <v>18</v>
      </c>
      <c r="I2922" s="3" t="s">
        <v>18</v>
      </c>
      <c r="J2922" s="8">
        <v>8.0</v>
      </c>
      <c r="K2922" s="8">
        <v>8.0</v>
      </c>
      <c r="L2922" s="5" t="s">
        <v>25</v>
      </c>
    </row>
    <row r="2923">
      <c r="A2923" s="2" t="s">
        <v>192</v>
      </c>
      <c r="B2923" s="2" t="s">
        <v>68</v>
      </c>
      <c r="C2923" s="3" t="str">
        <f t="shared" ref="C2923:C2929" si="211">UPPER("lpb diy 2021")</f>
        <v>LPB DIY 2021</v>
      </c>
      <c r="D2923" s="3" t="s">
        <v>5470</v>
      </c>
      <c r="E2923" s="3" t="s">
        <v>5874</v>
      </c>
      <c r="F2923" s="3" t="s">
        <v>5875</v>
      </c>
      <c r="G2923" s="3">
        <v>2.0</v>
      </c>
      <c r="H2923" s="3" t="s">
        <v>18</v>
      </c>
      <c r="I2923" s="3" t="s">
        <v>18</v>
      </c>
      <c r="J2923" s="8">
        <v>7.0</v>
      </c>
      <c r="K2923" s="8">
        <v>7.0</v>
      </c>
      <c r="L2923" s="5" t="s">
        <v>25</v>
      </c>
    </row>
    <row r="2924">
      <c r="A2924" s="2" t="s">
        <v>192</v>
      </c>
      <c r="B2924" s="2" t="s">
        <v>68</v>
      </c>
      <c r="C2924" s="3" t="str">
        <f t="shared" si="211"/>
        <v>LPB DIY 2021</v>
      </c>
      <c r="D2924" s="3" t="s">
        <v>5470</v>
      </c>
      <c r="E2924" s="3" t="s">
        <v>5876</v>
      </c>
      <c r="F2924" s="3" t="s">
        <v>5877</v>
      </c>
      <c r="G2924" s="3">
        <v>2.0</v>
      </c>
      <c r="H2924" s="3" t="s">
        <v>18</v>
      </c>
      <c r="I2924" s="3" t="s">
        <v>18</v>
      </c>
      <c r="J2924" s="8">
        <v>8.0</v>
      </c>
      <c r="K2924" s="8">
        <v>8.0</v>
      </c>
      <c r="L2924" s="5" t="s">
        <v>25</v>
      </c>
    </row>
    <row r="2925">
      <c r="A2925" s="2" t="s">
        <v>192</v>
      </c>
      <c r="B2925" s="2" t="s">
        <v>68</v>
      </c>
      <c r="C2925" s="3" t="str">
        <f t="shared" si="211"/>
        <v>LPB DIY 2021</v>
      </c>
      <c r="D2925" s="3" t="s">
        <v>5470</v>
      </c>
      <c r="E2925" s="3" t="s">
        <v>5878</v>
      </c>
      <c r="F2925" s="3" t="s">
        <v>5879</v>
      </c>
      <c r="G2925" s="3">
        <v>2.0</v>
      </c>
      <c r="H2925" s="3" t="s">
        <v>18</v>
      </c>
      <c r="I2925" s="3" t="s">
        <v>18</v>
      </c>
      <c r="J2925" s="8">
        <v>8.0</v>
      </c>
      <c r="K2925" s="8">
        <v>8.0</v>
      </c>
      <c r="L2925" s="5" t="s">
        <v>25</v>
      </c>
    </row>
    <row r="2926">
      <c r="A2926" s="2" t="s">
        <v>192</v>
      </c>
      <c r="B2926" s="2" t="s">
        <v>68</v>
      </c>
      <c r="C2926" s="3" t="str">
        <f t="shared" si="211"/>
        <v>LPB DIY 2021</v>
      </c>
      <c r="D2926" s="3" t="s">
        <v>5470</v>
      </c>
      <c r="E2926" s="3" t="s">
        <v>5880</v>
      </c>
      <c r="F2926" s="3" t="s">
        <v>5881</v>
      </c>
      <c r="G2926" s="3">
        <v>2.0</v>
      </c>
      <c r="H2926" s="3" t="s">
        <v>19</v>
      </c>
      <c r="I2926" s="3" t="s">
        <v>19</v>
      </c>
      <c r="J2926" s="8">
        <v>7.0</v>
      </c>
      <c r="K2926" s="8">
        <v>7.0</v>
      </c>
      <c r="L2926" s="5" t="s">
        <v>25</v>
      </c>
    </row>
    <row r="2927">
      <c r="A2927" s="2" t="s">
        <v>192</v>
      </c>
      <c r="B2927" s="2" t="s">
        <v>68</v>
      </c>
      <c r="C2927" s="3" t="str">
        <f t="shared" si="211"/>
        <v>LPB DIY 2021</v>
      </c>
      <c r="D2927" s="3" t="s">
        <v>5470</v>
      </c>
      <c r="E2927" s="3" t="s">
        <v>5882</v>
      </c>
      <c r="F2927" s="3" t="s">
        <v>5883</v>
      </c>
      <c r="G2927" s="3">
        <v>2.0</v>
      </c>
      <c r="H2927" s="3" t="s">
        <v>18</v>
      </c>
      <c r="I2927" s="3" t="s">
        <v>18</v>
      </c>
      <c r="J2927" s="8">
        <v>7.0</v>
      </c>
      <c r="K2927" s="8">
        <v>7.0</v>
      </c>
      <c r="L2927" s="5" t="s">
        <v>25</v>
      </c>
    </row>
    <row r="2928">
      <c r="A2928" s="2" t="s">
        <v>192</v>
      </c>
      <c r="B2928" s="2" t="s">
        <v>68</v>
      </c>
      <c r="C2928" s="3" t="str">
        <f t="shared" si="211"/>
        <v>LPB DIY 2021</v>
      </c>
      <c r="D2928" s="3" t="s">
        <v>5470</v>
      </c>
      <c r="E2928" s="3" t="s">
        <v>5884</v>
      </c>
      <c r="F2928" s="3" t="s">
        <v>5885</v>
      </c>
      <c r="G2928" s="3">
        <v>2.0</v>
      </c>
      <c r="H2928" s="3" t="s">
        <v>19</v>
      </c>
      <c r="I2928" s="3" t="s">
        <v>19</v>
      </c>
      <c r="J2928" s="8">
        <v>7.0</v>
      </c>
      <c r="K2928" s="8">
        <v>7.0</v>
      </c>
      <c r="L2928" s="5" t="s">
        <v>25</v>
      </c>
    </row>
    <row r="2929">
      <c r="A2929" s="2" t="s">
        <v>192</v>
      </c>
      <c r="B2929" s="2" t="s">
        <v>68</v>
      </c>
      <c r="C2929" s="3" t="str">
        <f t="shared" si="211"/>
        <v>LPB DIY 2021</v>
      </c>
      <c r="D2929" s="3" t="s">
        <v>5470</v>
      </c>
      <c r="E2929" s="3" t="s">
        <v>5886</v>
      </c>
      <c r="F2929" s="3" t="s">
        <v>5887</v>
      </c>
      <c r="G2929" s="3">
        <v>2.0</v>
      </c>
      <c r="H2929" s="3" t="s">
        <v>18</v>
      </c>
      <c r="I2929" s="3" t="s">
        <v>19</v>
      </c>
      <c r="J2929" s="8">
        <v>7.0</v>
      </c>
      <c r="K2929" s="8">
        <v>7.0</v>
      </c>
      <c r="L2929" s="5" t="s">
        <v>25</v>
      </c>
    </row>
    <row r="2930">
      <c r="A2930" s="2" t="s">
        <v>192</v>
      </c>
      <c r="B2930" s="2" t="s">
        <v>78</v>
      </c>
      <c r="C2930" s="3" t="str">
        <f t="shared" ref="C2930:C2933" si="212">UPPER("lpb dki 2021")</f>
        <v>LPB DKI 2021</v>
      </c>
      <c r="D2930" s="3" t="s">
        <v>5470</v>
      </c>
      <c r="E2930" s="3" t="s">
        <v>5888</v>
      </c>
      <c r="F2930" s="3" t="s">
        <v>5889</v>
      </c>
      <c r="G2930" s="3">
        <v>2.0</v>
      </c>
      <c r="H2930" s="3" t="s">
        <v>18</v>
      </c>
      <c r="I2930" s="3" t="s">
        <v>18</v>
      </c>
      <c r="J2930" s="8">
        <v>8.0</v>
      </c>
      <c r="K2930" s="8">
        <v>8.0</v>
      </c>
      <c r="L2930" s="5" t="s">
        <v>25</v>
      </c>
    </row>
    <row r="2931">
      <c r="A2931" s="2" t="s">
        <v>192</v>
      </c>
      <c r="B2931" s="2" t="s">
        <v>78</v>
      </c>
      <c r="C2931" s="3" t="str">
        <f t="shared" si="212"/>
        <v>LPB DKI 2021</v>
      </c>
      <c r="D2931" s="3" t="s">
        <v>5470</v>
      </c>
      <c r="E2931" s="3" t="s">
        <v>5890</v>
      </c>
      <c r="F2931" s="3" t="s">
        <v>5891</v>
      </c>
      <c r="G2931" s="3">
        <v>2.0</v>
      </c>
      <c r="H2931" s="3" t="s">
        <v>19</v>
      </c>
      <c r="I2931" s="3" t="s">
        <v>19</v>
      </c>
      <c r="J2931" s="8">
        <v>7.0</v>
      </c>
      <c r="K2931" s="8">
        <v>7.0</v>
      </c>
      <c r="L2931" s="5" t="s">
        <v>25</v>
      </c>
    </row>
    <row r="2932">
      <c r="A2932" s="2" t="s">
        <v>192</v>
      </c>
      <c r="B2932" s="2" t="s">
        <v>78</v>
      </c>
      <c r="C2932" s="3" t="str">
        <f t="shared" si="212"/>
        <v>LPB DKI 2021</v>
      </c>
      <c r="D2932" s="3" t="s">
        <v>5470</v>
      </c>
      <c r="E2932" s="3" t="s">
        <v>5892</v>
      </c>
      <c r="F2932" s="3" t="s">
        <v>5893</v>
      </c>
      <c r="G2932" s="3">
        <v>2.0</v>
      </c>
      <c r="H2932" s="3" t="s">
        <v>18</v>
      </c>
      <c r="I2932" s="3" t="s">
        <v>18</v>
      </c>
      <c r="J2932" s="8">
        <v>10.0</v>
      </c>
      <c r="K2932" s="8">
        <v>10.0</v>
      </c>
      <c r="L2932" s="5" t="s">
        <v>20</v>
      </c>
    </row>
    <row r="2933">
      <c r="A2933" s="2" t="s">
        <v>192</v>
      </c>
      <c r="B2933" s="2" t="s">
        <v>78</v>
      </c>
      <c r="C2933" s="3" t="str">
        <f t="shared" si="212"/>
        <v>LPB DKI 2021</v>
      </c>
      <c r="D2933" s="3" t="s">
        <v>5470</v>
      </c>
      <c r="E2933" s="3" t="s">
        <v>5894</v>
      </c>
      <c r="F2933" s="3" t="s">
        <v>5895</v>
      </c>
      <c r="G2933" s="3">
        <v>2.0</v>
      </c>
      <c r="H2933" s="3" t="s">
        <v>18</v>
      </c>
      <c r="I2933" s="3" t="s">
        <v>19</v>
      </c>
      <c r="J2933" s="8">
        <v>10.0</v>
      </c>
      <c r="K2933" s="8">
        <v>10.0</v>
      </c>
      <c r="L2933" s="5" t="s">
        <v>20</v>
      </c>
    </row>
    <row r="2934">
      <c r="A2934" s="2" t="s">
        <v>192</v>
      </c>
      <c r="B2934" s="2" t="s">
        <v>92</v>
      </c>
      <c r="C2934" s="3" t="str">
        <f t="shared" ref="C2934:C2937" si="213">Upper("lpb jateng 2021")</f>
        <v>LPB JATENG 2021</v>
      </c>
      <c r="D2934" s="3" t="s">
        <v>5470</v>
      </c>
      <c r="E2934" s="3" t="s">
        <v>5896</v>
      </c>
      <c r="F2934" s="3" t="s">
        <v>5897</v>
      </c>
      <c r="G2934" s="3">
        <v>1.0</v>
      </c>
      <c r="H2934" s="3" t="s">
        <v>18</v>
      </c>
      <c r="I2934" s="2"/>
      <c r="J2934" s="8">
        <v>10.0</v>
      </c>
      <c r="K2934" s="6"/>
      <c r="L2934" s="5" t="s">
        <v>20</v>
      </c>
    </row>
    <row r="2935">
      <c r="A2935" s="2" t="s">
        <v>192</v>
      </c>
      <c r="B2935" s="2" t="s">
        <v>92</v>
      </c>
      <c r="C2935" s="3" t="str">
        <f t="shared" si="213"/>
        <v>LPB JATENG 2021</v>
      </c>
      <c r="D2935" s="3" t="s">
        <v>5470</v>
      </c>
      <c r="E2935" s="3" t="s">
        <v>5898</v>
      </c>
      <c r="F2935" s="3" t="s">
        <v>5899</v>
      </c>
      <c r="G2935" s="3">
        <v>2.0</v>
      </c>
      <c r="H2935" s="3" t="s">
        <v>18</v>
      </c>
      <c r="I2935" s="3" t="s">
        <v>18</v>
      </c>
      <c r="J2935" s="8">
        <v>11.0</v>
      </c>
      <c r="K2935" s="8">
        <v>11.0</v>
      </c>
      <c r="L2935" s="5" t="s">
        <v>20</v>
      </c>
    </row>
    <row r="2936">
      <c r="A2936" s="2" t="s">
        <v>192</v>
      </c>
      <c r="B2936" s="2" t="s">
        <v>92</v>
      </c>
      <c r="C2936" s="3" t="str">
        <f t="shared" si="213"/>
        <v>LPB JATENG 2021</v>
      </c>
      <c r="D2936" s="3" t="s">
        <v>5470</v>
      </c>
      <c r="E2936" s="3" t="s">
        <v>5900</v>
      </c>
      <c r="F2936" s="3" t="s">
        <v>5901</v>
      </c>
      <c r="G2936" s="3">
        <v>2.0</v>
      </c>
      <c r="H2936" s="3" t="s">
        <v>19</v>
      </c>
      <c r="I2936" s="3" t="s">
        <v>18</v>
      </c>
      <c r="J2936" s="8">
        <v>8.0</v>
      </c>
      <c r="K2936" s="8">
        <v>8.0</v>
      </c>
      <c r="L2936" s="5" t="s">
        <v>25</v>
      </c>
    </row>
    <row r="2937">
      <c r="A2937" s="2" t="s">
        <v>192</v>
      </c>
      <c r="B2937" s="2" t="s">
        <v>92</v>
      </c>
      <c r="C2937" s="3" t="str">
        <f t="shared" si="213"/>
        <v>LPB JATENG 2021</v>
      </c>
      <c r="D2937" s="3" t="s">
        <v>5470</v>
      </c>
      <c r="E2937" s="3" t="s">
        <v>5902</v>
      </c>
      <c r="F2937" s="3" t="s">
        <v>5903</v>
      </c>
      <c r="G2937" s="3">
        <v>2.0</v>
      </c>
      <c r="H2937" s="3" t="s">
        <v>18</v>
      </c>
      <c r="I2937" s="3" t="s">
        <v>19</v>
      </c>
      <c r="J2937" s="8">
        <v>7.0</v>
      </c>
      <c r="K2937" s="8">
        <v>7.0</v>
      </c>
      <c r="L2937" s="5" t="s">
        <v>25</v>
      </c>
    </row>
    <row r="2938">
      <c r="A2938" s="2" t="s">
        <v>192</v>
      </c>
      <c r="B2938" s="2" t="s">
        <v>114</v>
      </c>
      <c r="C2938" s="3" t="str">
        <f t="shared" ref="C2938:C2951" si="214">UPPER("lpb jatim 2021")</f>
        <v>LPB JATIM 2021</v>
      </c>
      <c r="D2938" s="3" t="s">
        <v>5470</v>
      </c>
      <c r="E2938" s="3" t="s">
        <v>5904</v>
      </c>
      <c r="F2938" s="3" t="s">
        <v>5905</v>
      </c>
      <c r="G2938" s="3">
        <v>2.0</v>
      </c>
      <c r="H2938" s="3" t="s">
        <v>18</v>
      </c>
      <c r="I2938" s="3" t="s">
        <v>18</v>
      </c>
      <c r="J2938" s="8">
        <v>11.0</v>
      </c>
      <c r="K2938" s="8">
        <v>11.0</v>
      </c>
      <c r="L2938" s="5" t="s">
        <v>20</v>
      </c>
    </row>
    <row r="2939">
      <c r="A2939" s="2" t="s">
        <v>192</v>
      </c>
      <c r="B2939" s="2" t="s">
        <v>114</v>
      </c>
      <c r="C2939" s="3" t="str">
        <f t="shared" si="214"/>
        <v>LPB JATIM 2021</v>
      </c>
      <c r="D2939" s="3" t="s">
        <v>5470</v>
      </c>
      <c r="E2939" s="3" t="s">
        <v>5906</v>
      </c>
      <c r="F2939" s="3" t="s">
        <v>5907</v>
      </c>
      <c r="G2939" s="3">
        <v>2.0</v>
      </c>
      <c r="H2939" s="3" t="s">
        <v>19</v>
      </c>
      <c r="I2939" s="3" t="s">
        <v>18</v>
      </c>
      <c r="J2939" s="8">
        <v>9.0</v>
      </c>
      <c r="K2939" s="8">
        <v>9.0</v>
      </c>
      <c r="L2939" s="5" t="s">
        <v>25</v>
      </c>
    </row>
    <row r="2940">
      <c r="A2940" s="2" t="s">
        <v>192</v>
      </c>
      <c r="B2940" s="2" t="s">
        <v>114</v>
      </c>
      <c r="C2940" s="3" t="str">
        <f t="shared" si="214"/>
        <v>LPB JATIM 2021</v>
      </c>
      <c r="D2940" s="3" t="s">
        <v>5470</v>
      </c>
      <c r="E2940" s="3" t="s">
        <v>5908</v>
      </c>
      <c r="F2940" s="3" t="s">
        <v>5909</v>
      </c>
      <c r="G2940" s="3">
        <v>1.0</v>
      </c>
      <c r="H2940" s="3" t="s">
        <v>18</v>
      </c>
      <c r="I2940" s="2"/>
      <c r="J2940" s="8">
        <v>10.0</v>
      </c>
      <c r="K2940" s="6"/>
      <c r="L2940" s="5" t="s">
        <v>20</v>
      </c>
    </row>
    <row r="2941">
      <c r="A2941" s="2" t="s">
        <v>192</v>
      </c>
      <c r="B2941" s="2" t="s">
        <v>114</v>
      </c>
      <c r="C2941" s="3" t="str">
        <f t="shared" si="214"/>
        <v>LPB JATIM 2021</v>
      </c>
      <c r="D2941" s="3" t="s">
        <v>5470</v>
      </c>
      <c r="E2941" s="3" t="s">
        <v>5910</v>
      </c>
      <c r="F2941" s="3" t="s">
        <v>5911</v>
      </c>
      <c r="G2941" s="3">
        <v>2.0</v>
      </c>
      <c r="H2941" s="3" t="s">
        <v>18</v>
      </c>
      <c r="I2941" s="3" t="s">
        <v>19</v>
      </c>
      <c r="J2941" s="8">
        <v>11.0</v>
      </c>
      <c r="K2941" s="8">
        <v>11.0</v>
      </c>
      <c r="L2941" s="5" t="s">
        <v>20</v>
      </c>
    </row>
    <row r="2942">
      <c r="A2942" s="2" t="s">
        <v>192</v>
      </c>
      <c r="B2942" s="2" t="s">
        <v>114</v>
      </c>
      <c r="C2942" s="3" t="str">
        <f t="shared" si="214"/>
        <v>LPB JATIM 2021</v>
      </c>
      <c r="D2942" s="3" t="s">
        <v>5470</v>
      </c>
      <c r="E2942" s="3" t="s">
        <v>5912</v>
      </c>
      <c r="F2942" s="3" t="s">
        <v>5913</v>
      </c>
      <c r="G2942" s="3">
        <v>1.0</v>
      </c>
      <c r="H2942" s="3" t="s">
        <v>19</v>
      </c>
      <c r="I2942" s="2"/>
      <c r="J2942" s="8">
        <v>10.0</v>
      </c>
      <c r="K2942" s="6"/>
      <c r="L2942" s="5" t="s">
        <v>20</v>
      </c>
    </row>
    <row r="2943">
      <c r="A2943" s="2" t="s">
        <v>192</v>
      </c>
      <c r="B2943" s="2" t="s">
        <v>114</v>
      </c>
      <c r="C2943" s="3" t="str">
        <f t="shared" si="214"/>
        <v>LPB JATIM 2021</v>
      </c>
      <c r="D2943" s="3" t="s">
        <v>5470</v>
      </c>
      <c r="E2943" s="3" t="s">
        <v>5914</v>
      </c>
      <c r="F2943" s="3" t="s">
        <v>5915</v>
      </c>
      <c r="G2943" s="3">
        <v>2.0</v>
      </c>
      <c r="H2943" s="3" t="s">
        <v>18</v>
      </c>
      <c r="I2943" s="3" t="s">
        <v>19</v>
      </c>
      <c r="J2943" s="8">
        <v>11.0</v>
      </c>
      <c r="K2943" s="8">
        <v>11.0</v>
      </c>
      <c r="L2943" s="5" t="s">
        <v>20</v>
      </c>
    </row>
    <row r="2944">
      <c r="A2944" s="2" t="s">
        <v>192</v>
      </c>
      <c r="B2944" s="2" t="s">
        <v>114</v>
      </c>
      <c r="C2944" s="3" t="str">
        <f t="shared" si="214"/>
        <v>LPB JATIM 2021</v>
      </c>
      <c r="D2944" s="3" t="s">
        <v>5470</v>
      </c>
      <c r="E2944" s="3" t="s">
        <v>5916</v>
      </c>
      <c r="F2944" s="3" t="s">
        <v>5917</v>
      </c>
      <c r="G2944" s="3">
        <v>2.0</v>
      </c>
      <c r="H2944" s="3" t="s">
        <v>18</v>
      </c>
      <c r="I2944" s="3" t="s">
        <v>18</v>
      </c>
      <c r="J2944" s="8">
        <v>10.0</v>
      </c>
      <c r="K2944" s="8">
        <v>10.0</v>
      </c>
      <c r="L2944" s="5" t="s">
        <v>20</v>
      </c>
    </row>
    <row r="2945">
      <c r="A2945" s="2" t="s">
        <v>192</v>
      </c>
      <c r="B2945" s="2" t="s">
        <v>114</v>
      </c>
      <c r="C2945" s="3" t="str">
        <f t="shared" si="214"/>
        <v>LPB JATIM 2021</v>
      </c>
      <c r="D2945" s="3" t="s">
        <v>5470</v>
      </c>
      <c r="E2945" s="3" t="s">
        <v>5918</v>
      </c>
      <c r="F2945" s="3" t="s">
        <v>5919</v>
      </c>
      <c r="G2945" s="3">
        <v>2.0</v>
      </c>
      <c r="H2945" s="3" t="s">
        <v>19</v>
      </c>
      <c r="I2945" s="3" t="s">
        <v>19</v>
      </c>
      <c r="J2945" s="8">
        <v>10.0</v>
      </c>
      <c r="K2945" s="8">
        <v>10.0</v>
      </c>
      <c r="L2945" s="5" t="s">
        <v>20</v>
      </c>
    </row>
    <row r="2946">
      <c r="A2946" s="2" t="s">
        <v>192</v>
      </c>
      <c r="B2946" s="2" t="s">
        <v>114</v>
      </c>
      <c r="C2946" s="3" t="str">
        <f t="shared" si="214"/>
        <v>LPB JATIM 2021</v>
      </c>
      <c r="D2946" s="3" t="s">
        <v>5470</v>
      </c>
      <c r="E2946" s="3" t="s">
        <v>5920</v>
      </c>
      <c r="F2946" s="3" t="s">
        <v>5921</v>
      </c>
      <c r="G2946" s="3">
        <v>2.0</v>
      </c>
      <c r="H2946" s="3" t="s">
        <v>18</v>
      </c>
      <c r="I2946" s="3" t="s">
        <v>19</v>
      </c>
      <c r="J2946" s="8">
        <v>8.0</v>
      </c>
      <c r="K2946" s="8">
        <v>8.0</v>
      </c>
      <c r="L2946" s="5" t="s">
        <v>25</v>
      </c>
    </row>
    <row r="2947">
      <c r="A2947" s="2" t="s">
        <v>192</v>
      </c>
      <c r="B2947" s="2" t="s">
        <v>114</v>
      </c>
      <c r="C2947" s="3" t="str">
        <f t="shared" si="214"/>
        <v>LPB JATIM 2021</v>
      </c>
      <c r="D2947" s="3" t="s">
        <v>5470</v>
      </c>
      <c r="E2947" s="3" t="s">
        <v>5922</v>
      </c>
      <c r="F2947" s="3" t="s">
        <v>5923</v>
      </c>
      <c r="G2947" s="3">
        <v>1.0</v>
      </c>
      <c r="H2947" s="3" t="s">
        <v>18</v>
      </c>
      <c r="I2947" s="2"/>
      <c r="J2947" s="8">
        <v>9.0</v>
      </c>
      <c r="K2947" s="6"/>
      <c r="L2947" s="5" t="s">
        <v>25</v>
      </c>
    </row>
    <row r="2948">
      <c r="A2948" s="2" t="s">
        <v>192</v>
      </c>
      <c r="B2948" s="2" t="s">
        <v>114</v>
      </c>
      <c r="C2948" s="3" t="str">
        <f t="shared" si="214"/>
        <v>LPB JATIM 2021</v>
      </c>
      <c r="D2948" s="3" t="s">
        <v>5470</v>
      </c>
      <c r="E2948" s="3" t="s">
        <v>5924</v>
      </c>
      <c r="F2948" s="3" t="s">
        <v>5925</v>
      </c>
      <c r="G2948" s="3">
        <v>2.0</v>
      </c>
      <c r="H2948" s="3" t="s">
        <v>19</v>
      </c>
      <c r="I2948" s="3" t="s">
        <v>19</v>
      </c>
      <c r="J2948" s="8">
        <v>11.0</v>
      </c>
      <c r="K2948" s="8">
        <v>11.0</v>
      </c>
      <c r="L2948" s="5" t="s">
        <v>20</v>
      </c>
    </row>
    <row r="2949">
      <c r="A2949" s="2" t="s">
        <v>192</v>
      </c>
      <c r="B2949" s="2" t="s">
        <v>114</v>
      </c>
      <c r="C2949" s="3" t="str">
        <f t="shared" si="214"/>
        <v>LPB JATIM 2021</v>
      </c>
      <c r="D2949" s="3" t="s">
        <v>5470</v>
      </c>
      <c r="E2949" s="3" t="s">
        <v>5926</v>
      </c>
      <c r="F2949" s="3" t="s">
        <v>5927</v>
      </c>
      <c r="G2949" s="3">
        <v>1.0</v>
      </c>
      <c r="H2949" s="3" t="s">
        <v>19</v>
      </c>
      <c r="I2949" s="2"/>
      <c r="J2949" s="8">
        <v>10.0</v>
      </c>
      <c r="K2949" s="6"/>
      <c r="L2949" s="5" t="s">
        <v>20</v>
      </c>
    </row>
    <row r="2950">
      <c r="A2950" s="2" t="s">
        <v>192</v>
      </c>
      <c r="B2950" s="2" t="s">
        <v>114</v>
      </c>
      <c r="C2950" s="3" t="str">
        <f t="shared" si="214"/>
        <v>LPB JATIM 2021</v>
      </c>
      <c r="D2950" s="3" t="s">
        <v>5470</v>
      </c>
      <c r="E2950" s="3" t="s">
        <v>5928</v>
      </c>
      <c r="F2950" s="3" t="s">
        <v>5929</v>
      </c>
      <c r="G2950" s="3">
        <v>1.0</v>
      </c>
      <c r="H2950" s="3" t="s">
        <v>18</v>
      </c>
      <c r="I2950" s="2"/>
      <c r="J2950" s="8">
        <v>11.0</v>
      </c>
      <c r="K2950" s="6"/>
      <c r="L2950" s="5" t="s">
        <v>20</v>
      </c>
    </row>
    <row r="2951">
      <c r="A2951" s="2" t="s">
        <v>192</v>
      </c>
      <c r="B2951" s="2" t="s">
        <v>114</v>
      </c>
      <c r="C2951" s="3" t="str">
        <f t="shared" si="214"/>
        <v>LPB JATIM 2021</v>
      </c>
      <c r="D2951" s="3" t="s">
        <v>5470</v>
      </c>
      <c r="E2951" s="3" t="s">
        <v>5930</v>
      </c>
      <c r="F2951" s="3" t="s">
        <v>5931</v>
      </c>
      <c r="G2951" s="3">
        <v>2.0</v>
      </c>
      <c r="H2951" s="3" t="s">
        <v>18</v>
      </c>
      <c r="I2951" s="3" t="s">
        <v>18</v>
      </c>
      <c r="J2951" s="8">
        <v>10.0</v>
      </c>
      <c r="K2951" s="8">
        <v>10.0</v>
      </c>
      <c r="L2951" s="5" t="s">
        <v>20</v>
      </c>
    </row>
    <row r="2952">
      <c r="A2952" s="2" t="s">
        <v>192</v>
      </c>
      <c r="B2952" s="2" t="s">
        <v>238</v>
      </c>
      <c r="C2952" s="3" t="str">
        <f t="shared" ref="C2952:C2954" si="215">UPPER("lpb kaltara 2021")</f>
        <v>LPB KALTARA 2021</v>
      </c>
      <c r="D2952" s="3" t="s">
        <v>5470</v>
      </c>
      <c r="E2952" s="3" t="s">
        <v>5932</v>
      </c>
      <c r="F2952" s="3" t="s">
        <v>5933</v>
      </c>
      <c r="G2952" s="3">
        <v>2.0</v>
      </c>
      <c r="H2952" s="3" t="s">
        <v>19</v>
      </c>
      <c r="I2952" s="3" t="s">
        <v>18</v>
      </c>
      <c r="J2952" s="8">
        <v>11.0</v>
      </c>
      <c r="K2952" s="8">
        <v>10.0</v>
      </c>
      <c r="L2952" s="5" t="s">
        <v>20</v>
      </c>
    </row>
    <row r="2953">
      <c r="A2953" s="2" t="s">
        <v>192</v>
      </c>
      <c r="B2953" s="2" t="s">
        <v>238</v>
      </c>
      <c r="C2953" s="3" t="str">
        <f t="shared" si="215"/>
        <v>LPB KALTARA 2021</v>
      </c>
      <c r="D2953" s="3" t="s">
        <v>5470</v>
      </c>
      <c r="E2953" s="3" t="s">
        <v>5934</v>
      </c>
      <c r="F2953" s="3" t="s">
        <v>5935</v>
      </c>
      <c r="G2953" s="3">
        <v>2.0</v>
      </c>
      <c r="H2953" s="3" t="s">
        <v>19</v>
      </c>
      <c r="I2953" s="3" t="s">
        <v>18</v>
      </c>
      <c r="J2953" s="8">
        <v>11.0</v>
      </c>
      <c r="K2953" s="8">
        <v>11.0</v>
      </c>
      <c r="L2953" s="5" t="s">
        <v>20</v>
      </c>
    </row>
    <row r="2954">
      <c r="A2954" s="2" t="s">
        <v>192</v>
      </c>
      <c r="B2954" s="2" t="s">
        <v>238</v>
      </c>
      <c r="C2954" s="3" t="str">
        <f t="shared" si="215"/>
        <v>LPB KALTARA 2021</v>
      </c>
      <c r="D2954" s="3" t="s">
        <v>5470</v>
      </c>
      <c r="E2954" s="3" t="s">
        <v>5936</v>
      </c>
      <c r="F2954" s="3" t="s">
        <v>5937</v>
      </c>
      <c r="G2954" s="3">
        <v>2.0</v>
      </c>
      <c r="H2954" s="3" t="s">
        <v>19</v>
      </c>
      <c r="I2954" s="3" t="s">
        <v>18</v>
      </c>
      <c r="J2954" s="8">
        <v>8.0</v>
      </c>
      <c r="K2954" s="8">
        <v>8.0</v>
      </c>
      <c r="L2954" s="5" t="s">
        <v>25</v>
      </c>
    </row>
    <row r="2955">
      <c r="A2955" s="2" t="s">
        <v>192</v>
      </c>
      <c r="B2955" s="2" t="s">
        <v>132</v>
      </c>
      <c r="C2955" s="3" t="str">
        <f t="shared" ref="C2955:C2958" si="216">upper("lpb kalteng 2021")</f>
        <v>LPB KALTENG 2021</v>
      </c>
      <c r="D2955" s="3" t="s">
        <v>5470</v>
      </c>
      <c r="E2955" s="3" t="s">
        <v>5938</v>
      </c>
      <c r="F2955" s="3" t="s">
        <v>5939</v>
      </c>
      <c r="G2955" s="3">
        <v>2.0</v>
      </c>
      <c r="H2955" s="3" t="s">
        <v>18</v>
      </c>
      <c r="I2955" s="3" t="s">
        <v>18</v>
      </c>
      <c r="J2955" s="8">
        <v>9.0</v>
      </c>
      <c r="K2955" s="8">
        <v>9.0</v>
      </c>
      <c r="L2955" s="5" t="s">
        <v>25</v>
      </c>
    </row>
    <row r="2956">
      <c r="A2956" s="2" t="s">
        <v>192</v>
      </c>
      <c r="B2956" s="2" t="s">
        <v>132</v>
      </c>
      <c r="C2956" s="3" t="str">
        <f t="shared" si="216"/>
        <v>LPB KALTENG 2021</v>
      </c>
      <c r="D2956" s="3" t="s">
        <v>5470</v>
      </c>
      <c r="E2956" s="3" t="s">
        <v>5940</v>
      </c>
      <c r="F2956" s="3" t="s">
        <v>5941</v>
      </c>
      <c r="G2956" s="3">
        <v>2.0</v>
      </c>
      <c r="H2956" s="3" t="s">
        <v>18</v>
      </c>
      <c r="I2956" s="3" t="s">
        <v>19</v>
      </c>
      <c r="J2956" s="8">
        <v>10.0</v>
      </c>
      <c r="K2956" s="8">
        <v>10.0</v>
      </c>
      <c r="L2956" s="5" t="s">
        <v>20</v>
      </c>
    </row>
    <row r="2957">
      <c r="A2957" s="2" t="s">
        <v>192</v>
      </c>
      <c r="B2957" s="2" t="s">
        <v>132</v>
      </c>
      <c r="C2957" s="3" t="str">
        <f t="shared" si="216"/>
        <v>LPB KALTENG 2021</v>
      </c>
      <c r="D2957" s="3" t="s">
        <v>5470</v>
      </c>
      <c r="E2957" s="3" t="s">
        <v>5942</v>
      </c>
      <c r="F2957" s="3" t="s">
        <v>5943</v>
      </c>
      <c r="G2957" s="3">
        <v>2.0</v>
      </c>
      <c r="H2957" s="3" t="s">
        <v>18</v>
      </c>
      <c r="I2957" s="3" t="s">
        <v>18</v>
      </c>
      <c r="J2957" s="8">
        <v>8.0</v>
      </c>
      <c r="K2957" s="8">
        <v>7.0</v>
      </c>
      <c r="L2957" s="5" t="s">
        <v>25</v>
      </c>
    </row>
    <row r="2958">
      <c r="A2958" s="2" t="s">
        <v>192</v>
      </c>
      <c r="B2958" s="2" t="s">
        <v>132</v>
      </c>
      <c r="C2958" s="3" t="str">
        <f t="shared" si="216"/>
        <v>LPB KALTENG 2021</v>
      </c>
      <c r="D2958" s="3" t="s">
        <v>5470</v>
      </c>
      <c r="E2958" s="3" t="s">
        <v>5944</v>
      </c>
      <c r="F2958" s="3" t="s">
        <v>5945</v>
      </c>
      <c r="G2958" s="3">
        <v>2.0</v>
      </c>
      <c r="H2958" s="3" t="s">
        <v>18</v>
      </c>
      <c r="I2958" s="3" t="s">
        <v>18</v>
      </c>
      <c r="J2958" s="8">
        <v>7.0</v>
      </c>
      <c r="K2958" s="8">
        <v>7.0</v>
      </c>
      <c r="L2958" s="5" t="s">
        <v>25</v>
      </c>
    </row>
    <row r="2959">
      <c r="A2959" s="2" t="s">
        <v>192</v>
      </c>
      <c r="B2959" s="2" t="s">
        <v>170</v>
      </c>
      <c r="C2959" s="3" t="str">
        <f t="shared" ref="C2959:C2960" si="217">UPPER("lpb papua 2021")</f>
        <v>LPB PAPUA 2021</v>
      </c>
      <c r="D2959" s="3" t="s">
        <v>5470</v>
      </c>
      <c r="E2959" s="3" t="s">
        <v>5946</v>
      </c>
      <c r="F2959" s="3" t="s">
        <v>5947</v>
      </c>
      <c r="G2959" s="3">
        <v>1.0</v>
      </c>
      <c r="H2959" s="3" t="s">
        <v>19</v>
      </c>
      <c r="I2959" s="2"/>
      <c r="J2959" s="8">
        <v>7.0</v>
      </c>
      <c r="K2959" s="6"/>
      <c r="L2959" s="5" t="s">
        <v>25</v>
      </c>
    </row>
    <row r="2960">
      <c r="A2960" s="2" t="s">
        <v>192</v>
      </c>
      <c r="B2960" s="2" t="s">
        <v>170</v>
      </c>
      <c r="C2960" s="3" t="str">
        <f t="shared" si="217"/>
        <v>LPB PAPUA 2021</v>
      </c>
      <c r="D2960" s="3" t="s">
        <v>5470</v>
      </c>
      <c r="E2960" s="3" t="s">
        <v>5948</v>
      </c>
      <c r="F2960" s="3" t="s">
        <v>5949</v>
      </c>
      <c r="G2960" s="3">
        <v>2.0</v>
      </c>
      <c r="H2960" s="3" t="s">
        <v>18</v>
      </c>
      <c r="I2960" s="3" t="s">
        <v>18</v>
      </c>
      <c r="J2960" s="8">
        <v>9.0</v>
      </c>
      <c r="K2960" s="8">
        <v>9.0</v>
      </c>
      <c r="L2960" s="5" t="s">
        <v>25</v>
      </c>
    </row>
    <row r="2961">
      <c r="A2961" s="2" t="s">
        <v>192</v>
      </c>
      <c r="B2961" s="2" t="s">
        <v>178</v>
      </c>
      <c r="C2961" s="3" t="str">
        <f t="shared" ref="C2961:C2968" si="218">UPPER("lpb sumsel 2021")</f>
        <v>LPB SUMSEL 2021</v>
      </c>
      <c r="D2961" s="3" t="s">
        <v>5470</v>
      </c>
      <c r="E2961" s="3" t="s">
        <v>5950</v>
      </c>
      <c r="F2961" s="3" t="s">
        <v>5951</v>
      </c>
      <c r="G2961" s="3">
        <v>1.0</v>
      </c>
      <c r="H2961" s="3" t="s">
        <v>18</v>
      </c>
      <c r="I2961" s="2"/>
      <c r="J2961" s="8">
        <v>11.0</v>
      </c>
      <c r="K2961" s="6"/>
      <c r="L2961" s="5" t="s">
        <v>20</v>
      </c>
    </row>
    <row r="2962">
      <c r="A2962" s="2" t="s">
        <v>192</v>
      </c>
      <c r="B2962" s="2" t="s">
        <v>178</v>
      </c>
      <c r="C2962" s="3" t="str">
        <f t="shared" si="218"/>
        <v>LPB SUMSEL 2021</v>
      </c>
      <c r="D2962" s="3" t="s">
        <v>5470</v>
      </c>
      <c r="E2962" s="3" t="s">
        <v>5952</v>
      </c>
      <c r="F2962" s="3" t="s">
        <v>5953</v>
      </c>
      <c r="G2962" s="3">
        <v>2.0</v>
      </c>
      <c r="H2962" s="3" t="s">
        <v>18</v>
      </c>
      <c r="I2962" s="3" t="s">
        <v>19</v>
      </c>
      <c r="J2962" s="8">
        <v>8.0</v>
      </c>
      <c r="K2962" s="8">
        <v>8.0</v>
      </c>
      <c r="L2962" s="5" t="s">
        <v>25</v>
      </c>
    </row>
    <row r="2963">
      <c r="A2963" s="2" t="s">
        <v>192</v>
      </c>
      <c r="B2963" s="2" t="s">
        <v>178</v>
      </c>
      <c r="C2963" s="3" t="str">
        <f t="shared" si="218"/>
        <v>LPB SUMSEL 2021</v>
      </c>
      <c r="D2963" s="3" t="s">
        <v>5470</v>
      </c>
      <c r="E2963" s="3" t="s">
        <v>5954</v>
      </c>
      <c r="F2963" s="3" t="s">
        <v>5955</v>
      </c>
      <c r="G2963" s="3">
        <v>2.0</v>
      </c>
      <c r="H2963" s="3" t="s">
        <v>19</v>
      </c>
      <c r="I2963" s="3" t="s">
        <v>18</v>
      </c>
      <c r="J2963" s="8">
        <v>10.0</v>
      </c>
      <c r="K2963" s="8">
        <v>10.0</v>
      </c>
      <c r="L2963" s="5" t="s">
        <v>20</v>
      </c>
    </row>
    <row r="2964">
      <c r="A2964" s="2" t="s">
        <v>192</v>
      </c>
      <c r="B2964" s="2" t="s">
        <v>178</v>
      </c>
      <c r="C2964" s="3" t="str">
        <f t="shared" si="218"/>
        <v>LPB SUMSEL 2021</v>
      </c>
      <c r="D2964" s="3" t="s">
        <v>5470</v>
      </c>
      <c r="E2964" s="3" t="s">
        <v>5956</v>
      </c>
      <c r="F2964" s="3" t="s">
        <v>5957</v>
      </c>
      <c r="G2964" s="3">
        <v>2.0</v>
      </c>
      <c r="H2964" s="3" t="s">
        <v>18</v>
      </c>
      <c r="I2964" s="3" t="s">
        <v>18</v>
      </c>
      <c r="J2964" s="8">
        <v>10.0</v>
      </c>
      <c r="K2964" s="8">
        <v>10.0</v>
      </c>
      <c r="L2964" s="5" t="s">
        <v>20</v>
      </c>
    </row>
    <row r="2965">
      <c r="A2965" s="2" t="s">
        <v>192</v>
      </c>
      <c r="B2965" s="2" t="s">
        <v>178</v>
      </c>
      <c r="C2965" s="3" t="str">
        <f t="shared" si="218"/>
        <v>LPB SUMSEL 2021</v>
      </c>
      <c r="D2965" s="3" t="s">
        <v>5470</v>
      </c>
      <c r="E2965" s="3" t="s">
        <v>5958</v>
      </c>
      <c r="F2965" s="3" t="s">
        <v>5959</v>
      </c>
      <c r="G2965" s="3">
        <v>2.0</v>
      </c>
      <c r="H2965" s="3" t="s">
        <v>19</v>
      </c>
      <c r="I2965" s="3" t="s">
        <v>19</v>
      </c>
      <c r="J2965" s="8">
        <v>11.0</v>
      </c>
      <c r="K2965" s="8">
        <v>11.0</v>
      </c>
      <c r="L2965" s="5" t="s">
        <v>20</v>
      </c>
    </row>
    <row r="2966">
      <c r="A2966" s="2" t="s">
        <v>192</v>
      </c>
      <c r="B2966" s="2" t="s">
        <v>178</v>
      </c>
      <c r="C2966" s="3" t="str">
        <f t="shared" si="218"/>
        <v>LPB SUMSEL 2021</v>
      </c>
      <c r="D2966" s="3" t="s">
        <v>5470</v>
      </c>
      <c r="E2966" s="3" t="s">
        <v>5960</v>
      </c>
      <c r="F2966" s="3" t="s">
        <v>5961</v>
      </c>
      <c r="G2966" s="3">
        <v>1.0</v>
      </c>
      <c r="H2966" s="3" t="s">
        <v>18</v>
      </c>
      <c r="I2966" s="2"/>
      <c r="J2966" s="8">
        <v>9.0</v>
      </c>
      <c r="K2966" s="6"/>
      <c r="L2966" s="5" t="s">
        <v>25</v>
      </c>
    </row>
    <row r="2967">
      <c r="A2967" s="2" t="s">
        <v>192</v>
      </c>
      <c r="B2967" s="2" t="s">
        <v>178</v>
      </c>
      <c r="C2967" s="3" t="str">
        <f t="shared" si="218"/>
        <v>LPB SUMSEL 2021</v>
      </c>
      <c r="D2967" s="3" t="s">
        <v>5470</v>
      </c>
      <c r="E2967" s="3" t="s">
        <v>5962</v>
      </c>
      <c r="F2967" s="3" t="s">
        <v>5963</v>
      </c>
      <c r="G2967" s="3">
        <v>2.0</v>
      </c>
      <c r="H2967" s="3" t="s">
        <v>18</v>
      </c>
      <c r="I2967" s="3" t="s">
        <v>19</v>
      </c>
      <c r="J2967" s="8">
        <v>11.0</v>
      </c>
      <c r="K2967" s="8">
        <v>11.0</v>
      </c>
      <c r="L2967" s="5" t="s">
        <v>20</v>
      </c>
    </row>
    <row r="2968">
      <c r="A2968" s="2" t="s">
        <v>192</v>
      </c>
      <c r="B2968" s="2" t="s">
        <v>178</v>
      </c>
      <c r="C2968" s="3" t="str">
        <f t="shared" si="218"/>
        <v>LPB SUMSEL 2021</v>
      </c>
      <c r="D2968" s="3" t="s">
        <v>5470</v>
      </c>
      <c r="E2968" s="3" t="s">
        <v>5964</v>
      </c>
      <c r="F2968" s="3" t="s">
        <v>5965</v>
      </c>
      <c r="G2968" s="3">
        <v>2.0</v>
      </c>
      <c r="H2968" s="3" t="s">
        <v>18</v>
      </c>
      <c r="I2968" s="3" t="s">
        <v>18</v>
      </c>
      <c r="J2968" s="8">
        <v>10.0</v>
      </c>
      <c r="K2968" s="8">
        <v>10.0</v>
      </c>
      <c r="L2968" s="5" t="s">
        <v>20</v>
      </c>
    </row>
    <row r="2969">
      <c r="A2969" s="2" t="s">
        <v>192</v>
      </c>
      <c r="B2969" s="2" t="s">
        <v>265</v>
      </c>
      <c r="C2969" s="3" t="str">
        <f t="shared" ref="C2969:C2972" si="219">UPPER("lpb sumut 2021")</f>
        <v>LPB SUMUT 2021</v>
      </c>
      <c r="D2969" s="3" t="s">
        <v>5470</v>
      </c>
      <c r="E2969" s="3" t="s">
        <v>5966</v>
      </c>
      <c r="F2969" s="3" t="s">
        <v>5967</v>
      </c>
      <c r="G2969" s="3">
        <v>1.0</v>
      </c>
      <c r="H2969" s="3" t="s">
        <v>19</v>
      </c>
      <c r="I2969" s="2"/>
      <c r="J2969" s="8">
        <v>10.0</v>
      </c>
      <c r="K2969" s="6"/>
      <c r="L2969" s="5" t="s">
        <v>20</v>
      </c>
    </row>
    <row r="2970">
      <c r="A2970" s="2" t="s">
        <v>192</v>
      </c>
      <c r="B2970" s="2" t="s">
        <v>265</v>
      </c>
      <c r="C2970" s="3" t="str">
        <f t="shared" si="219"/>
        <v>LPB SUMUT 2021</v>
      </c>
      <c r="D2970" s="3" t="s">
        <v>5470</v>
      </c>
      <c r="E2970" s="3" t="s">
        <v>5968</v>
      </c>
      <c r="F2970" s="3" t="s">
        <v>5969</v>
      </c>
      <c r="G2970" s="3">
        <v>2.0</v>
      </c>
      <c r="H2970" s="3" t="s">
        <v>18</v>
      </c>
      <c r="I2970" s="3" t="s">
        <v>18</v>
      </c>
      <c r="J2970" s="8">
        <v>11.0</v>
      </c>
      <c r="K2970" s="8">
        <v>11.0</v>
      </c>
      <c r="L2970" s="5" t="s">
        <v>20</v>
      </c>
    </row>
    <row r="2971">
      <c r="A2971" s="2" t="s">
        <v>192</v>
      </c>
      <c r="B2971" s="2" t="s">
        <v>265</v>
      </c>
      <c r="C2971" s="3" t="str">
        <f t="shared" si="219"/>
        <v>LPB SUMUT 2021</v>
      </c>
      <c r="D2971" s="3" t="s">
        <v>5470</v>
      </c>
      <c r="E2971" s="3" t="s">
        <v>5970</v>
      </c>
      <c r="F2971" s="3" t="s">
        <v>5971</v>
      </c>
      <c r="G2971" s="3">
        <v>2.0</v>
      </c>
      <c r="H2971" s="3" t="s">
        <v>18</v>
      </c>
      <c r="I2971" s="3" t="s">
        <v>19</v>
      </c>
      <c r="J2971" s="8">
        <v>11.0</v>
      </c>
      <c r="K2971" s="8">
        <v>10.0</v>
      </c>
      <c r="L2971" s="5" t="s">
        <v>20</v>
      </c>
    </row>
    <row r="2972">
      <c r="A2972" s="2" t="s">
        <v>192</v>
      </c>
      <c r="B2972" s="2" t="s">
        <v>265</v>
      </c>
      <c r="C2972" s="3" t="str">
        <f t="shared" si="219"/>
        <v>LPB SUMUT 2021</v>
      </c>
      <c r="D2972" s="3" t="s">
        <v>5470</v>
      </c>
      <c r="E2972" s="3" t="s">
        <v>5972</v>
      </c>
      <c r="F2972" s="3" t="s">
        <v>5973</v>
      </c>
      <c r="G2972" s="3">
        <v>2.0</v>
      </c>
      <c r="H2972" s="3" t="s">
        <v>19</v>
      </c>
      <c r="I2972" s="3" t="s">
        <v>19</v>
      </c>
      <c r="J2972" s="8">
        <v>11.0</v>
      </c>
      <c r="K2972" s="8">
        <v>11.0</v>
      </c>
      <c r="L2972" s="5" t="s">
        <v>20</v>
      </c>
    </row>
    <row r="2973">
      <c r="A2973" s="2" t="s">
        <v>192</v>
      </c>
      <c r="B2973" s="2" t="s">
        <v>270</v>
      </c>
      <c r="C2973" s="3" t="str">
        <f t="shared" ref="C2973:C2995" si="220">UPPER("lpb surabaya 2021")</f>
        <v>LPB SURABAYA 2021</v>
      </c>
      <c r="D2973" s="3" t="s">
        <v>5470</v>
      </c>
      <c r="E2973" s="3" t="s">
        <v>5974</v>
      </c>
      <c r="F2973" s="3" t="s">
        <v>5975</v>
      </c>
      <c r="G2973" s="3">
        <v>2.0</v>
      </c>
      <c r="H2973" s="3" t="s">
        <v>18</v>
      </c>
      <c r="I2973" s="3" t="s">
        <v>18</v>
      </c>
      <c r="J2973" s="8">
        <v>7.0</v>
      </c>
      <c r="K2973" s="8">
        <v>7.0</v>
      </c>
      <c r="L2973" s="5" t="s">
        <v>25</v>
      </c>
    </row>
    <row r="2974">
      <c r="A2974" s="2" t="s">
        <v>192</v>
      </c>
      <c r="B2974" s="2" t="s">
        <v>270</v>
      </c>
      <c r="C2974" s="3" t="str">
        <f t="shared" si="220"/>
        <v>LPB SURABAYA 2021</v>
      </c>
      <c r="D2974" s="3" t="s">
        <v>5470</v>
      </c>
      <c r="E2974" s="3" t="s">
        <v>5976</v>
      </c>
      <c r="F2974" s="3" t="s">
        <v>5977</v>
      </c>
      <c r="G2974" s="3">
        <v>2.0</v>
      </c>
      <c r="H2974" s="3" t="s">
        <v>18</v>
      </c>
      <c r="I2974" s="3" t="s">
        <v>19</v>
      </c>
      <c r="J2974" s="8">
        <v>8.0</v>
      </c>
      <c r="K2974" s="8">
        <v>8.0</v>
      </c>
      <c r="L2974" s="5" t="s">
        <v>25</v>
      </c>
    </row>
    <row r="2975">
      <c r="A2975" s="2" t="s">
        <v>192</v>
      </c>
      <c r="B2975" s="2" t="s">
        <v>270</v>
      </c>
      <c r="C2975" s="3" t="str">
        <f t="shared" si="220"/>
        <v>LPB SURABAYA 2021</v>
      </c>
      <c r="D2975" s="3" t="s">
        <v>5470</v>
      </c>
      <c r="E2975" s="3" t="s">
        <v>5978</v>
      </c>
      <c r="F2975" s="3" t="s">
        <v>5979</v>
      </c>
      <c r="G2975" s="3">
        <v>1.0</v>
      </c>
      <c r="H2975" s="3" t="s">
        <v>18</v>
      </c>
      <c r="I2975" s="2"/>
      <c r="J2975" s="8">
        <v>8.0</v>
      </c>
      <c r="K2975" s="6"/>
      <c r="L2975" s="5" t="s">
        <v>25</v>
      </c>
    </row>
    <row r="2976">
      <c r="A2976" s="2" t="s">
        <v>192</v>
      </c>
      <c r="B2976" s="2" t="s">
        <v>270</v>
      </c>
      <c r="C2976" s="3" t="str">
        <f t="shared" si="220"/>
        <v>LPB SURABAYA 2021</v>
      </c>
      <c r="D2976" s="3" t="s">
        <v>5470</v>
      </c>
      <c r="E2976" s="3" t="s">
        <v>5980</v>
      </c>
      <c r="F2976" s="3" t="s">
        <v>5981</v>
      </c>
      <c r="G2976" s="3">
        <v>2.0</v>
      </c>
      <c r="H2976" s="3" t="s">
        <v>18</v>
      </c>
      <c r="I2976" s="3" t="s">
        <v>18</v>
      </c>
      <c r="J2976" s="8">
        <v>7.0</v>
      </c>
      <c r="K2976" s="8">
        <v>7.0</v>
      </c>
      <c r="L2976" s="5" t="s">
        <v>25</v>
      </c>
    </row>
    <row r="2977">
      <c r="A2977" s="2" t="s">
        <v>192</v>
      </c>
      <c r="B2977" s="2" t="s">
        <v>270</v>
      </c>
      <c r="C2977" s="3" t="str">
        <f t="shared" si="220"/>
        <v>LPB SURABAYA 2021</v>
      </c>
      <c r="D2977" s="3" t="s">
        <v>5470</v>
      </c>
      <c r="E2977" s="3" t="s">
        <v>5982</v>
      </c>
      <c r="F2977" s="3" t="s">
        <v>5983</v>
      </c>
      <c r="G2977" s="3">
        <v>2.0</v>
      </c>
      <c r="H2977" s="3" t="s">
        <v>18</v>
      </c>
      <c r="I2977" s="3" t="s">
        <v>18</v>
      </c>
      <c r="J2977" s="8">
        <v>8.0</v>
      </c>
      <c r="K2977" s="8">
        <v>7.0</v>
      </c>
      <c r="L2977" s="5" t="s">
        <v>25</v>
      </c>
    </row>
    <row r="2978">
      <c r="A2978" s="2" t="s">
        <v>192</v>
      </c>
      <c r="B2978" s="2" t="s">
        <v>270</v>
      </c>
      <c r="C2978" s="3" t="str">
        <f t="shared" si="220"/>
        <v>LPB SURABAYA 2021</v>
      </c>
      <c r="D2978" s="3" t="s">
        <v>5470</v>
      </c>
      <c r="E2978" s="3" t="s">
        <v>5984</v>
      </c>
      <c r="F2978" s="3" t="s">
        <v>5985</v>
      </c>
      <c r="G2978" s="3">
        <v>2.0</v>
      </c>
      <c r="H2978" s="3" t="s">
        <v>18</v>
      </c>
      <c r="I2978" s="3" t="s">
        <v>18</v>
      </c>
      <c r="J2978" s="8">
        <v>7.0</v>
      </c>
      <c r="K2978" s="8">
        <v>7.0</v>
      </c>
      <c r="L2978" s="5" t="s">
        <v>25</v>
      </c>
    </row>
    <row r="2979">
      <c r="A2979" s="2" t="s">
        <v>192</v>
      </c>
      <c r="B2979" s="2" t="s">
        <v>270</v>
      </c>
      <c r="C2979" s="3" t="str">
        <f t="shared" si="220"/>
        <v>LPB SURABAYA 2021</v>
      </c>
      <c r="D2979" s="3" t="s">
        <v>5470</v>
      </c>
      <c r="E2979" s="3" t="s">
        <v>5986</v>
      </c>
      <c r="F2979" s="3" t="s">
        <v>5987</v>
      </c>
      <c r="G2979" s="3">
        <v>2.0</v>
      </c>
      <c r="H2979" s="3" t="s">
        <v>18</v>
      </c>
      <c r="I2979" s="3" t="s">
        <v>18</v>
      </c>
      <c r="J2979" s="8">
        <v>8.0</v>
      </c>
      <c r="K2979" s="8">
        <v>8.0</v>
      </c>
      <c r="L2979" s="5" t="s">
        <v>25</v>
      </c>
    </row>
    <row r="2980">
      <c r="A2980" s="2" t="s">
        <v>192</v>
      </c>
      <c r="B2980" s="2" t="s">
        <v>270</v>
      </c>
      <c r="C2980" s="3" t="str">
        <f t="shared" si="220"/>
        <v>LPB SURABAYA 2021</v>
      </c>
      <c r="D2980" s="3" t="s">
        <v>5470</v>
      </c>
      <c r="E2980" s="3" t="s">
        <v>5988</v>
      </c>
      <c r="F2980" s="3" t="s">
        <v>5989</v>
      </c>
      <c r="G2980" s="3">
        <v>1.0</v>
      </c>
      <c r="H2980" s="3" t="s">
        <v>18</v>
      </c>
      <c r="I2980" s="2"/>
      <c r="J2980" s="8">
        <v>7.0</v>
      </c>
      <c r="K2980" s="6"/>
      <c r="L2980" s="5" t="s">
        <v>25</v>
      </c>
    </row>
    <row r="2981">
      <c r="A2981" s="2" t="s">
        <v>192</v>
      </c>
      <c r="B2981" s="2" t="s">
        <v>270</v>
      </c>
      <c r="C2981" s="3" t="str">
        <f t="shared" si="220"/>
        <v>LPB SURABAYA 2021</v>
      </c>
      <c r="D2981" s="3" t="s">
        <v>5470</v>
      </c>
      <c r="E2981" s="3" t="s">
        <v>5990</v>
      </c>
      <c r="F2981" s="3" t="s">
        <v>5991</v>
      </c>
      <c r="G2981" s="3">
        <v>2.0</v>
      </c>
      <c r="H2981" s="3" t="s">
        <v>18</v>
      </c>
      <c r="I2981" s="3" t="s">
        <v>19</v>
      </c>
      <c r="J2981" s="8">
        <v>8.0</v>
      </c>
      <c r="K2981" s="8">
        <v>8.0</v>
      </c>
      <c r="L2981" s="5" t="s">
        <v>25</v>
      </c>
    </row>
    <row r="2982">
      <c r="A2982" s="2" t="s">
        <v>192</v>
      </c>
      <c r="B2982" s="2" t="s">
        <v>270</v>
      </c>
      <c r="C2982" s="3" t="str">
        <f t="shared" si="220"/>
        <v>LPB SURABAYA 2021</v>
      </c>
      <c r="D2982" s="3" t="s">
        <v>5470</v>
      </c>
      <c r="E2982" s="3" t="s">
        <v>5992</v>
      </c>
      <c r="F2982" s="3" t="s">
        <v>5993</v>
      </c>
      <c r="G2982" s="3">
        <v>2.0</v>
      </c>
      <c r="H2982" s="3" t="s">
        <v>18</v>
      </c>
      <c r="I2982" s="3" t="s">
        <v>19</v>
      </c>
      <c r="J2982" s="8">
        <v>8.0</v>
      </c>
      <c r="K2982" s="8">
        <v>8.0</v>
      </c>
      <c r="L2982" s="5" t="s">
        <v>25</v>
      </c>
    </row>
    <row r="2983">
      <c r="A2983" s="2" t="s">
        <v>192</v>
      </c>
      <c r="B2983" s="2" t="s">
        <v>270</v>
      </c>
      <c r="C2983" s="3" t="str">
        <f t="shared" si="220"/>
        <v>LPB SURABAYA 2021</v>
      </c>
      <c r="D2983" s="3" t="s">
        <v>5470</v>
      </c>
      <c r="E2983" s="3" t="s">
        <v>5994</v>
      </c>
      <c r="F2983" s="3" t="s">
        <v>5995</v>
      </c>
      <c r="G2983" s="3">
        <v>2.0</v>
      </c>
      <c r="H2983" s="3" t="s">
        <v>19</v>
      </c>
      <c r="I2983" s="3" t="s">
        <v>18</v>
      </c>
      <c r="J2983" s="8">
        <v>8.0</v>
      </c>
      <c r="K2983" s="8">
        <v>7.0</v>
      </c>
      <c r="L2983" s="5" t="s">
        <v>25</v>
      </c>
    </row>
    <row r="2984">
      <c r="A2984" s="2" t="s">
        <v>192</v>
      </c>
      <c r="B2984" s="2" t="s">
        <v>270</v>
      </c>
      <c r="C2984" s="3" t="str">
        <f t="shared" si="220"/>
        <v>LPB SURABAYA 2021</v>
      </c>
      <c r="D2984" s="3" t="s">
        <v>5470</v>
      </c>
      <c r="E2984" s="3" t="s">
        <v>5996</v>
      </c>
      <c r="F2984" s="3" t="s">
        <v>5997</v>
      </c>
      <c r="G2984" s="3">
        <v>2.0</v>
      </c>
      <c r="H2984" s="3" t="s">
        <v>18</v>
      </c>
      <c r="I2984" s="3" t="s">
        <v>18</v>
      </c>
      <c r="J2984" s="8">
        <v>7.0</v>
      </c>
      <c r="K2984" s="8">
        <v>7.0</v>
      </c>
      <c r="L2984" s="5" t="s">
        <v>25</v>
      </c>
    </row>
    <row r="2985">
      <c r="A2985" s="2" t="s">
        <v>192</v>
      </c>
      <c r="B2985" s="2" t="s">
        <v>270</v>
      </c>
      <c r="C2985" s="3" t="str">
        <f t="shared" si="220"/>
        <v>LPB SURABAYA 2021</v>
      </c>
      <c r="D2985" s="3" t="s">
        <v>5470</v>
      </c>
      <c r="E2985" s="3" t="s">
        <v>5998</v>
      </c>
      <c r="F2985" s="3" t="s">
        <v>5999</v>
      </c>
      <c r="G2985" s="3">
        <v>1.0</v>
      </c>
      <c r="H2985" s="3" t="s">
        <v>19</v>
      </c>
      <c r="I2985" s="2"/>
      <c r="J2985" s="8">
        <v>7.0</v>
      </c>
      <c r="K2985" s="6"/>
      <c r="L2985" s="5" t="s">
        <v>25</v>
      </c>
    </row>
    <row r="2986">
      <c r="A2986" s="2" t="s">
        <v>192</v>
      </c>
      <c r="B2986" s="2" t="s">
        <v>270</v>
      </c>
      <c r="C2986" s="3" t="str">
        <f t="shared" si="220"/>
        <v>LPB SURABAYA 2021</v>
      </c>
      <c r="D2986" s="3" t="s">
        <v>5470</v>
      </c>
      <c r="E2986" s="3" t="s">
        <v>6000</v>
      </c>
      <c r="F2986" s="3" t="s">
        <v>6001</v>
      </c>
      <c r="G2986" s="3">
        <v>2.0</v>
      </c>
      <c r="H2986" s="3" t="s">
        <v>18</v>
      </c>
      <c r="I2986" s="3" t="s">
        <v>18</v>
      </c>
      <c r="J2986" s="8">
        <v>8.0</v>
      </c>
      <c r="K2986" s="8">
        <v>8.0</v>
      </c>
      <c r="L2986" s="5" t="s">
        <v>25</v>
      </c>
    </row>
    <row r="2987">
      <c r="A2987" s="2" t="s">
        <v>192</v>
      </c>
      <c r="B2987" s="2" t="s">
        <v>270</v>
      </c>
      <c r="C2987" s="3" t="str">
        <f t="shared" si="220"/>
        <v>LPB SURABAYA 2021</v>
      </c>
      <c r="D2987" s="3" t="s">
        <v>5470</v>
      </c>
      <c r="E2987" s="3" t="s">
        <v>6002</v>
      </c>
      <c r="F2987" s="3" t="s">
        <v>6003</v>
      </c>
      <c r="G2987" s="3">
        <v>1.0</v>
      </c>
      <c r="H2987" s="3" t="s">
        <v>18</v>
      </c>
      <c r="I2987" s="2"/>
      <c r="J2987" s="8">
        <v>7.0</v>
      </c>
      <c r="K2987" s="6"/>
      <c r="L2987" s="5" t="s">
        <v>25</v>
      </c>
    </row>
    <row r="2988">
      <c r="A2988" s="2" t="s">
        <v>192</v>
      </c>
      <c r="B2988" s="2" t="s">
        <v>270</v>
      </c>
      <c r="C2988" s="3" t="str">
        <f t="shared" si="220"/>
        <v>LPB SURABAYA 2021</v>
      </c>
      <c r="D2988" s="3" t="s">
        <v>5470</v>
      </c>
      <c r="E2988" s="3" t="s">
        <v>6004</v>
      </c>
      <c r="F2988" s="3" t="s">
        <v>6005</v>
      </c>
      <c r="G2988" s="3">
        <v>2.0</v>
      </c>
      <c r="H2988" s="3" t="s">
        <v>18</v>
      </c>
      <c r="I2988" s="3" t="s">
        <v>18</v>
      </c>
      <c r="J2988" s="8">
        <v>8.0</v>
      </c>
      <c r="K2988" s="8">
        <v>8.0</v>
      </c>
      <c r="L2988" s="5" t="s">
        <v>25</v>
      </c>
    </row>
    <row r="2989">
      <c r="A2989" s="2" t="s">
        <v>192</v>
      </c>
      <c r="B2989" s="2" t="s">
        <v>270</v>
      </c>
      <c r="C2989" s="3" t="str">
        <f t="shared" si="220"/>
        <v>LPB SURABAYA 2021</v>
      </c>
      <c r="D2989" s="3" t="s">
        <v>5470</v>
      </c>
      <c r="E2989" s="3" t="s">
        <v>6006</v>
      </c>
      <c r="F2989" s="3" t="s">
        <v>6007</v>
      </c>
      <c r="G2989" s="3">
        <v>2.0</v>
      </c>
      <c r="H2989" s="3" t="s">
        <v>18</v>
      </c>
      <c r="I2989" s="3" t="s">
        <v>18</v>
      </c>
      <c r="J2989" s="8">
        <v>7.0</v>
      </c>
      <c r="K2989" s="8">
        <v>7.0</v>
      </c>
      <c r="L2989" s="5" t="s">
        <v>25</v>
      </c>
    </row>
    <row r="2990">
      <c r="A2990" s="2" t="s">
        <v>192</v>
      </c>
      <c r="B2990" s="2" t="s">
        <v>270</v>
      </c>
      <c r="C2990" s="3" t="str">
        <f t="shared" si="220"/>
        <v>LPB SURABAYA 2021</v>
      </c>
      <c r="D2990" s="3" t="s">
        <v>5470</v>
      </c>
      <c r="E2990" s="3" t="s">
        <v>6008</v>
      </c>
      <c r="F2990" s="3" t="s">
        <v>6009</v>
      </c>
      <c r="G2990" s="3">
        <v>2.0</v>
      </c>
      <c r="H2990" s="3" t="s">
        <v>18</v>
      </c>
      <c r="I2990" s="3" t="s">
        <v>18</v>
      </c>
      <c r="J2990" s="8">
        <v>8.0</v>
      </c>
      <c r="K2990" s="8">
        <v>8.0</v>
      </c>
      <c r="L2990" s="5" t="s">
        <v>25</v>
      </c>
    </row>
    <row r="2991">
      <c r="A2991" s="2" t="s">
        <v>192</v>
      </c>
      <c r="B2991" s="2" t="s">
        <v>270</v>
      </c>
      <c r="C2991" s="3" t="str">
        <f t="shared" si="220"/>
        <v>LPB SURABAYA 2021</v>
      </c>
      <c r="D2991" s="3" t="s">
        <v>5470</v>
      </c>
      <c r="E2991" s="3" t="s">
        <v>6010</v>
      </c>
      <c r="F2991" s="3" t="s">
        <v>6011</v>
      </c>
      <c r="G2991" s="3">
        <v>2.0</v>
      </c>
      <c r="H2991" s="3" t="s">
        <v>18</v>
      </c>
      <c r="I2991" s="3" t="s">
        <v>18</v>
      </c>
      <c r="J2991" s="8">
        <v>8.0</v>
      </c>
      <c r="K2991" s="8">
        <v>7.0</v>
      </c>
      <c r="L2991" s="5" t="s">
        <v>25</v>
      </c>
    </row>
    <row r="2992">
      <c r="A2992" s="2" t="s">
        <v>192</v>
      </c>
      <c r="B2992" s="2" t="s">
        <v>270</v>
      </c>
      <c r="C2992" s="3" t="str">
        <f t="shared" si="220"/>
        <v>LPB SURABAYA 2021</v>
      </c>
      <c r="D2992" s="3" t="s">
        <v>5470</v>
      </c>
      <c r="E2992" s="3" t="s">
        <v>6012</v>
      </c>
      <c r="F2992" s="3" t="s">
        <v>6013</v>
      </c>
      <c r="G2992" s="3">
        <v>1.0</v>
      </c>
      <c r="H2992" s="3" t="s">
        <v>19</v>
      </c>
      <c r="I2992" s="2"/>
      <c r="J2992" s="8">
        <v>7.0</v>
      </c>
      <c r="K2992" s="6"/>
      <c r="L2992" s="5" t="s">
        <v>25</v>
      </c>
    </row>
    <row r="2993">
      <c r="A2993" s="2" t="s">
        <v>192</v>
      </c>
      <c r="B2993" s="2" t="s">
        <v>270</v>
      </c>
      <c r="C2993" s="3" t="str">
        <f t="shared" si="220"/>
        <v>LPB SURABAYA 2021</v>
      </c>
      <c r="D2993" s="3" t="s">
        <v>5470</v>
      </c>
      <c r="E2993" s="3" t="s">
        <v>6014</v>
      </c>
      <c r="F2993" s="3" t="s">
        <v>6015</v>
      </c>
      <c r="G2993" s="3">
        <v>2.0</v>
      </c>
      <c r="H2993" s="3" t="s">
        <v>18</v>
      </c>
      <c r="I2993" s="3" t="s">
        <v>18</v>
      </c>
      <c r="J2993" s="8">
        <v>7.0</v>
      </c>
      <c r="K2993" s="8">
        <v>7.0</v>
      </c>
      <c r="L2993" s="5" t="s">
        <v>25</v>
      </c>
    </row>
    <row r="2994">
      <c r="A2994" s="2" t="s">
        <v>192</v>
      </c>
      <c r="B2994" s="2" t="s">
        <v>270</v>
      </c>
      <c r="C2994" s="3" t="str">
        <f t="shared" si="220"/>
        <v>LPB SURABAYA 2021</v>
      </c>
      <c r="D2994" s="3" t="s">
        <v>5470</v>
      </c>
      <c r="E2994" s="3" t="s">
        <v>6016</v>
      </c>
      <c r="F2994" s="3" t="s">
        <v>6017</v>
      </c>
      <c r="G2994" s="3">
        <v>2.0</v>
      </c>
      <c r="H2994" s="3" t="s">
        <v>18</v>
      </c>
      <c r="I2994" s="3" t="s">
        <v>18</v>
      </c>
      <c r="J2994" s="8">
        <v>8.0</v>
      </c>
      <c r="K2994" s="8">
        <v>8.0</v>
      </c>
      <c r="L2994" s="5" t="s">
        <v>25</v>
      </c>
    </row>
    <row r="2995">
      <c r="A2995" s="2" t="s">
        <v>192</v>
      </c>
      <c r="B2995" s="2" t="s">
        <v>270</v>
      </c>
      <c r="C2995" s="3" t="str">
        <f t="shared" si="220"/>
        <v>LPB SURABAYA 2021</v>
      </c>
      <c r="D2995" s="3" t="s">
        <v>5470</v>
      </c>
      <c r="E2995" s="3" t="s">
        <v>6018</v>
      </c>
      <c r="F2995" s="3" t="s">
        <v>6019</v>
      </c>
      <c r="G2995" s="3">
        <v>1.0</v>
      </c>
      <c r="H2995" s="3" t="s">
        <v>18</v>
      </c>
      <c r="I2995" s="2"/>
      <c r="J2995" s="8">
        <v>7.0</v>
      </c>
      <c r="K2995" s="6"/>
      <c r="L2995" s="5" t="s">
        <v>25</v>
      </c>
    </row>
    <row r="2996">
      <c r="A2996" s="2" t="s">
        <v>12</v>
      </c>
      <c r="B2996" s="2" t="s">
        <v>136</v>
      </c>
      <c r="C2996" s="3" t="s">
        <v>137</v>
      </c>
      <c r="D2996" s="3" t="s">
        <v>5470</v>
      </c>
      <c r="E2996" s="3" t="s">
        <v>6020</v>
      </c>
      <c r="F2996" s="3" t="s">
        <v>6021</v>
      </c>
      <c r="G2996" s="3">
        <v>1.0</v>
      </c>
      <c r="H2996" s="3" t="s">
        <v>19</v>
      </c>
      <c r="I2996" s="2"/>
      <c r="J2996" s="8">
        <v>8.0</v>
      </c>
      <c r="K2996" s="6"/>
      <c r="L2996" s="5" t="s">
        <v>25</v>
      </c>
    </row>
    <row r="2997">
      <c r="A2997" s="2" t="s">
        <v>275</v>
      </c>
      <c r="B2997" s="2" t="s">
        <v>13</v>
      </c>
      <c r="C2997" s="3" t="str">
        <f>UPPER("lpb aceh 2022")</f>
        <v>LPB ACEH 2022</v>
      </c>
      <c r="D2997" s="3" t="s">
        <v>5470</v>
      </c>
      <c r="E2997" s="3" t="s">
        <v>6022</v>
      </c>
      <c r="F2997" s="3" t="s">
        <v>6023</v>
      </c>
      <c r="G2997" s="3">
        <v>2.0</v>
      </c>
      <c r="H2997" s="3" t="s">
        <v>18</v>
      </c>
      <c r="I2997" s="3" t="s">
        <v>18</v>
      </c>
      <c r="J2997" s="8">
        <v>10.0</v>
      </c>
      <c r="K2997" s="8">
        <v>10.0</v>
      </c>
      <c r="L2997" s="5" t="s">
        <v>20</v>
      </c>
    </row>
    <row r="2998">
      <c r="A2998" s="2" t="s">
        <v>275</v>
      </c>
      <c r="B2998" s="2" t="s">
        <v>78</v>
      </c>
      <c r="C2998" s="3" t="str">
        <f t="shared" ref="C2998:C3004" si="221">UPPER("lpb dki 2022")</f>
        <v>LPB DKI 2022</v>
      </c>
      <c r="D2998" s="3" t="s">
        <v>5470</v>
      </c>
      <c r="E2998" s="3" t="s">
        <v>6024</v>
      </c>
      <c r="F2998" s="3" t="s">
        <v>6025</v>
      </c>
      <c r="G2998" s="3">
        <v>1.0</v>
      </c>
      <c r="H2998" s="3" t="s">
        <v>18</v>
      </c>
      <c r="I2998" s="2"/>
      <c r="J2998" s="8">
        <v>7.0</v>
      </c>
      <c r="K2998" s="6"/>
      <c r="L2998" s="5" t="s">
        <v>25</v>
      </c>
    </row>
    <row r="2999">
      <c r="A2999" s="2" t="s">
        <v>275</v>
      </c>
      <c r="B2999" s="2" t="s">
        <v>78</v>
      </c>
      <c r="C2999" s="3" t="str">
        <f t="shared" si="221"/>
        <v>LPB DKI 2022</v>
      </c>
      <c r="D2999" s="3" t="s">
        <v>5470</v>
      </c>
      <c r="E2999" s="3" t="s">
        <v>6026</v>
      </c>
      <c r="F2999" s="3" t="s">
        <v>6027</v>
      </c>
      <c r="G2999" s="3">
        <v>2.0</v>
      </c>
      <c r="H2999" s="3" t="s">
        <v>19</v>
      </c>
      <c r="I2999" s="3" t="s">
        <v>18</v>
      </c>
      <c r="J2999" s="8">
        <v>8.0</v>
      </c>
      <c r="K2999" s="8">
        <v>7.0</v>
      </c>
      <c r="L2999" s="5" t="s">
        <v>25</v>
      </c>
    </row>
    <row r="3000">
      <c r="A3000" s="2" t="s">
        <v>275</v>
      </c>
      <c r="B3000" s="2" t="s">
        <v>78</v>
      </c>
      <c r="C3000" s="3" t="str">
        <f t="shared" si="221"/>
        <v>LPB DKI 2022</v>
      </c>
      <c r="D3000" s="3" t="s">
        <v>5470</v>
      </c>
      <c r="E3000" s="3" t="s">
        <v>6028</v>
      </c>
      <c r="F3000" s="3" t="s">
        <v>6029</v>
      </c>
      <c r="G3000" s="3">
        <v>2.0</v>
      </c>
      <c r="H3000" s="3" t="s">
        <v>19</v>
      </c>
      <c r="I3000" s="3" t="s">
        <v>19</v>
      </c>
      <c r="J3000" s="8">
        <v>8.0</v>
      </c>
      <c r="K3000" s="8">
        <v>8.0</v>
      </c>
      <c r="L3000" s="5" t="s">
        <v>25</v>
      </c>
    </row>
    <row r="3001">
      <c r="A3001" s="2" t="s">
        <v>275</v>
      </c>
      <c r="B3001" s="2" t="s">
        <v>78</v>
      </c>
      <c r="C3001" s="3" t="str">
        <f t="shared" si="221"/>
        <v>LPB DKI 2022</v>
      </c>
      <c r="D3001" s="3" t="s">
        <v>5470</v>
      </c>
      <c r="E3001" s="3" t="s">
        <v>6030</v>
      </c>
      <c r="F3001" s="3" t="s">
        <v>6031</v>
      </c>
      <c r="G3001" s="3">
        <v>2.0</v>
      </c>
      <c r="H3001" s="3" t="s">
        <v>18</v>
      </c>
      <c r="I3001" s="3" t="s">
        <v>18</v>
      </c>
      <c r="J3001" s="8">
        <v>10.0</v>
      </c>
      <c r="K3001" s="8">
        <v>10.0</v>
      </c>
      <c r="L3001" s="5" t="s">
        <v>20</v>
      </c>
    </row>
    <row r="3002">
      <c r="A3002" s="2" t="s">
        <v>275</v>
      </c>
      <c r="B3002" s="2" t="s">
        <v>78</v>
      </c>
      <c r="C3002" s="3" t="str">
        <f t="shared" si="221"/>
        <v>LPB DKI 2022</v>
      </c>
      <c r="D3002" s="3" t="s">
        <v>5470</v>
      </c>
      <c r="E3002" s="3" t="s">
        <v>6032</v>
      </c>
      <c r="F3002" s="3" t="s">
        <v>6033</v>
      </c>
      <c r="G3002" s="3">
        <v>2.0</v>
      </c>
      <c r="H3002" s="3" t="s">
        <v>19</v>
      </c>
      <c r="I3002" s="3" t="s">
        <v>18</v>
      </c>
      <c r="J3002" s="8">
        <v>10.0</v>
      </c>
      <c r="K3002" s="8">
        <v>7.0</v>
      </c>
      <c r="L3002" s="5" t="s">
        <v>20</v>
      </c>
    </row>
    <row r="3003">
      <c r="A3003" s="2" t="s">
        <v>275</v>
      </c>
      <c r="B3003" s="2" t="s">
        <v>78</v>
      </c>
      <c r="C3003" s="3" t="str">
        <f t="shared" si="221"/>
        <v>LPB DKI 2022</v>
      </c>
      <c r="D3003" s="3" t="s">
        <v>5470</v>
      </c>
      <c r="E3003" s="3" t="s">
        <v>6034</v>
      </c>
      <c r="F3003" s="3" t="s">
        <v>6035</v>
      </c>
      <c r="G3003" s="3">
        <v>2.0</v>
      </c>
      <c r="H3003" s="3" t="s">
        <v>19</v>
      </c>
      <c r="I3003" s="3" t="s">
        <v>18</v>
      </c>
      <c r="J3003" s="8">
        <v>9.0</v>
      </c>
      <c r="K3003" s="8">
        <v>9.0</v>
      </c>
      <c r="L3003" s="5" t="s">
        <v>25</v>
      </c>
    </row>
    <row r="3004">
      <c r="A3004" s="2" t="s">
        <v>275</v>
      </c>
      <c r="B3004" s="2" t="s">
        <v>78</v>
      </c>
      <c r="C3004" s="3" t="str">
        <f t="shared" si="221"/>
        <v>LPB DKI 2022</v>
      </c>
      <c r="D3004" s="3" t="s">
        <v>5470</v>
      </c>
      <c r="E3004" s="3" t="s">
        <v>6036</v>
      </c>
      <c r="F3004" s="3" t="s">
        <v>6037</v>
      </c>
      <c r="G3004" s="3">
        <v>2.0</v>
      </c>
      <c r="H3004" s="3" t="s">
        <v>19</v>
      </c>
      <c r="I3004" s="3" t="s">
        <v>19</v>
      </c>
      <c r="J3004" s="8">
        <v>10.0</v>
      </c>
      <c r="K3004" s="8">
        <v>10.0</v>
      </c>
      <c r="L3004" s="5" t="s">
        <v>20</v>
      </c>
    </row>
    <row r="3005">
      <c r="A3005" s="2" t="s">
        <v>275</v>
      </c>
      <c r="B3005" s="2" t="s">
        <v>26</v>
      </c>
      <c r="C3005" s="3" t="str">
        <f t="shared" ref="C3005:C3029" si="222">upper("lpb bali 2022")</f>
        <v>LPB BALI 2022</v>
      </c>
      <c r="D3005" s="3" t="s">
        <v>5470</v>
      </c>
      <c r="E3005" s="3" t="s">
        <v>6038</v>
      </c>
      <c r="F3005" s="3" t="s">
        <v>6039</v>
      </c>
      <c r="G3005" s="3">
        <v>2.0</v>
      </c>
      <c r="H3005" s="3" t="s">
        <v>18</v>
      </c>
      <c r="I3005" s="3" t="s">
        <v>19</v>
      </c>
      <c r="J3005" s="8">
        <v>10.0</v>
      </c>
      <c r="K3005" s="8">
        <v>10.0</v>
      </c>
      <c r="L3005" s="5" t="s">
        <v>20</v>
      </c>
    </row>
    <row r="3006">
      <c r="A3006" s="2" t="s">
        <v>275</v>
      </c>
      <c r="B3006" s="2" t="s">
        <v>26</v>
      </c>
      <c r="C3006" s="3" t="str">
        <f t="shared" si="222"/>
        <v>LPB BALI 2022</v>
      </c>
      <c r="D3006" s="3" t="s">
        <v>5470</v>
      </c>
      <c r="E3006" s="3" t="s">
        <v>6040</v>
      </c>
      <c r="F3006" s="3" t="s">
        <v>6041</v>
      </c>
      <c r="G3006" s="3">
        <v>2.0</v>
      </c>
      <c r="H3006" s="3" t="s">
        <v>18</v>
      </c>
      <c r="I3006" s="3" t="s">
        <v>19</v>
      </c>
      <c r="J3006" s="8">
        <v>10.0</v>
      </c>
      <c r="K3006" s="8">
        <v>10.0</v>
      </c>
      <c r="L3006" s="5" t="s">
        <v>20</v>
      </c>
    </row>
    <row r="3007">
      <c r="A3007" s="2" t="s">
        <v>275</v>
      </c>
      <c r="B3007" s="2" t="s">
        <v>26</v>
      </c>
      <c r="C3007" s="3" t="str">
        <f t="shared" si="222"/>
        <v>LPB BALI 2022</v>
      </c>
      <c r="D3007" s="3" t="s">
        <v>5470</v>
      </c>
      <c r="E3007" s="3" t="s">
        <v>6042</v>
      </c>
      <c r="F3007" s="3" t="s">
        <v>6043</v>
      </c>
      <c r="G3007" s="3">
        <v>2.0</v>
      </c>
      <c r="H3007" s="3" t="s">
        <v>18</v>
      </c>
      <c r="I3007" s="3" t="s">
        <v>18</v>
      </c>
      <c r="J3007" s="8">
        <v>11.0</v>
      </c>
      <c r="K3007" s="8">
        <v>9.0</v>
      </c>
      <c r="L3007" s="5" t="s">
        <v>20</v>
      </c>
    </row>
    <row r="3008">
      <c r="A3008" s="2" t="s">
        <v>275</v>
      </c>
      <c r="B3008" s="2" t="s">
        <v>26</v>
      </c>
      <c r="C3008" s="3" t="str">
        <f t="shared" si="222"/>
        <v>LPB BALI 2022</v>
      </c>
      <c r="D3008" s="3" t="s">
        <v>5470</v>
      </c>
      <c r="E3008" s="3" t="s">
        <v>6044</v>
      </c>
      <c r="F3008" s="3" t="s">
        <v>6045</v>
      </c>
      <c r="G3008" s="3">
        <v>2.0</v>
      </c>
      <c r="H3008" s="3" t="s">
        <v>19</v>
      </c>
      <c r="I3008" s="3" t="s">
        <v>18</v>
      </c>
      <c r="J3008" s="8">
        <v>7.0</v>
      </c>
      <c r="K3008" s="8">
        <v>7.0</v>
      </c>
      <c r="L3008" s="5" t="s">
        <v>25</v>
      </c>
    </row>
    <row r="3009">
      <c r="A3009" s="2" t="s">
        <v>275</v>
      </c>
      <c r="B3009" s="2" t="s">
        <v>26</v>
      </c>
      <c r="C3009" s="3" t="str">
        <f t="shared" si="222"/>
        <v>LPB BALI 2022</v>
      </c>
      <c r="D3009" s="3" t="s">
        <v>5470</v>
      </c>
      <c r="E3009" s="3" t="s">
        <v>6046</v>
      </c>
      <c r="F3009" s="3" t="s">
        <v>6047</v>
      </c>
      <c r="G3009" s="3">
        <v>2.0</v>
      </c>
      <c r="H3009" s="3" t="s">
        <v>18</v>
      </c>
      <c r="I3009" s="3" t="s">
        <v>18</v>
      </c>
      <c r="J3009" s="8">
        <v>7.0</v>
      </c>
      <c r="K3009" s="8">
        <v>7.0</v>
      </c>
      <c r="L3009" s="5" t="s">
        <v>25</v>
      </c>
    </row>
    <row r="3010">
      <c r="A3010" s="2" t="s">
        <v>275</v>
      </c>
      <c r="B3010" s="2" t="s">
        <v>26</v>
      </c>
      <c r="C3010" s="3" t="str">
        <f t="shared" si="222"/>
        <v>LPB BALI 2022</v>
      </c>
      <c r="D3010" s="3" t="s">
        <v>5470</v>
      </c>
      <c r="E3010" s="3" t="s">
        <v>6048</v>
      </c>
      <c r="F3010" s="3" t="s">
        <v>6049</v>
      </c>
      <c r="G3010" s="3">
        <v>2.0</v>
      </c>
      <c r="H3010" s="3" t="s">
        <v>19</v>
      </c>
      <c r="I3010" s="3" t="s">
        <v>18</v>
      </c>
      <c r="J3010" s="8">
        <v>10.0</v>
      </c>
      <c r="K3010" s="8">
        <v>10.0</v>
      </c>
      <c r="L3010" s="5" t="s">
        <v>20</v>
      </c>
    </row>
    <row r="3011">
      <c r="A3011" s="2" t="s">
        <v>275</v>
      </c>
      <c r="B3011" s="2" t="s">
        <v>26</v>
      </c>
      <c r="C3011" s="3" t="str">
        <f t="shared" si="222"/>
        <v>LPB BALI 2022</v>
      </c>
      <c r="D3011" s="3" t="s">
        <v>5470</v>
      </c>
      <c r="E3011" s="3" t="s">
        <v>6050</v>
      </c>
      <c r="F3011" s="3" t="s">
        <v>6051</v>
      </c>
      <c r="G3011" s="3">
        <v>2.0</v>
      </c>
      <c r="H3011" s="3" t="s">
        <v>18</v>
      </c>
      <c r="I3011" s="3" t="s">
        <v>18</v>
      </c>
      <c r="J3011" s="8">
        <v>11.0</v>
      </c>
      <c r="K3011" s="8">
        <v>11.0</v>
      </c>
      <c r="L3011" s="5" t="s">
        <v>20</v>
      </c>
    </row>
    <row r="3012">
      <c r="A3012" s="2" t="s">
        <v>275</v>
      </c>
      <c r="B3012" s="2" t="s">
        <v>26</v>
      </c>
      <c r="C3012" s="3" t="str">
        <f t="shared" si="222"/>
        <v>LPB BALI 2022</v>
      </c>
      <c r="D3012" s="3" t="s">
        <v>5470</v>
      </c>
      <c r="E3012" s="3" t="s">
        <v>6052</v>
      </c>
      <c r="F3012" s="3" t="s">
        <v>6053</v>
      </c>
      <c r="G3012" s="3">
        <v>2.0</v>
      </c>
      <c r="H3012" s="3" t="s">
        <v>18</v>
      </c>
      <c r="I3012" s="3" t="s">
        <v>18</v>
      </c>
      <c r="J3012" s="8">
        <v>8.0</v>
      </c>
      <c r="K3012" s="8">
        <v>8.0</v>
      </c>
      <c r="L3012" s="5" t="s">
        <v>25</v>
      </c>
    </row>
    <row r="3013">
      <c r="A3013" s="2" t="s">
        <v>275</v>
      </c>
      <c r="B3013" s="2" t="s">
        <v>26</v>
      </c>
      <c r="C3013" s="3" t="str">
        <f t="shared" si="222"/>
        <v>LPB BALI 2022</v>
      </c>
      <c r="D3013" s="3" t="s">
        <v>5470</v>
      </c>
      <c r="E3013" s="3" t="s">
        <v>6054</v>
      </c>
      <c r="F3013" s="3" t="s">
        <v>6055</v>
      </c>
      <c r="G3013" s="3">
        <v>2.0</v>
      </c>
      <c r="H3013" s="3" t="s">
        <v>19</v>
      </c>
      <c r="I3013" s="3" t="s">
        <v>19</v>
      </c>
      <c r="J3013" s="8">
        <v>8.0</v>
      </c>
      <c r="K3013" s="8">
        <v>8.0</v>
      </c>
      <c r="L3013" s="5" t="s">
        <v>25</v>
      </c>
    </row>
    <row r="3014">
      <c r="A3014" s="2" t="s">
        <v>275</v>
      </c>
      <c r="B3014" s="2" t="s">
        <v>26</v>
      </c>
      <c r="C3014" s="3" t="str">
        <f t="shared" si="222"/>
        <v>LPB BALI 2022</v>
      </c>
      <c r="D3014" s="3" t="s">
        <v>5470</v>
      </c>
      <c r="E3014" s="3" t="s">
        <v>6056</v>
      </c>
      <c r="F3014" s="3" t="s">
        <v>6057</v>
      </c>
      <c r="G3014" s="3">
        <v>2.0</v>
      </c>
      <c r="H3014" s="3" t="s">
        <v>18</v>
      </c>
      <c r="I3014" s="3" t="s">
        <v>18</v>
      </c>
      <c r="J3014" s="8">
        <v>8.0</v>
      </c>
      <c r="K3014" s="8">
        <v>8.0</v>
      </c>
      <c r="L3014" s="5" t="s">
        <v>25</v>
      </c>
    </row>
    <row r="3015">
      <c r="A3015" s="2" t="s">
        <v>275</v>
      </c>
      <c r="B3015" s="2" t="s">
        <v>26</v>
      </c>
      <c r="C3015" s="3" t="str">
        <f t="shared" si="222"/>
        <v>LPB BALI 2022</v>
      </c>
      <c r="D3015" s="3" t="s">
        <v>5470</v>
      </c>
      <c r="E3015" s="3" t="s">
        <v>6058</v>
      </c>
      <c r="F3015" s="3" t="s">
        <v>6059</v>
      </c>
      <c r="G3015" s="3">
        <v>2.0</v>
      </c>
      <c r="H3015" s="3" t="s">
        <v>18</v>
      </c>
      <c r="I3015" s="3" t="s">
        <v>18</v>
      </c>
      <c r="J3015" s="8">
        <v>9.0</v>
      </c>
      <c r="K3015" s="8">
        <v>9.0</v>
      </c>
      <c r="L3015" s="5" t="s">
        <v>25</v>
      </c>
    </row>
    <row r="3016">
      <c r="A3016" s="2" t="s">
        <v>275</v>
      </c>
      <c r="B3016" s="2" t="s">
        <v>26</v>
      </c>
      <c r="C3016" s="3" t="str">
        <f t="shared" si="222"/>
        <v>LPB BALI 2022</v>
      </c>
      <c r="D3016" s="3" t="s">
        <v>5470</v>
      </c>
      <c r="E3016" s="3" t="s">
        <v>6060</v>
      </c>
      <c r="F3016" s="3" t="s">
        <v>6061</v>
      </c>
      <c r="G3016" s="3">
        <v>2.0</v>
      </c>
      <c r="H3016" s="3" t="s">
        <v>18</v>
      </c>
      <c r="I3016" s="3" t="s">
        <v>18</v>
      </c>
      <c r="J3016" s="8">
        <v>9.0</v>
      </c>
      <c r="K3016" s="8">
        <v>9.0</v>
      </c>
      <c r="L3016" s="5" t="s">
        <v>25</v>
      </c>
    </row>
    <row r="3017">
      <c r="A3017" s="2" t="s">
        <v>275</v>
      </c>
      <c r="B3017" s="2" t="s">
        <v>26</v>
      </c>
      <c r="C3017" s="3" t="str">
        <f t="shared" si="222"/>
        <v>LPB BALI 2022</v>
      </c>
      <c r="D3017" s="3" t="s">
        <v>5470</v>
      </c>
      <c r="E3017" s="3" t="s">
        <v>6062</v>
      </c>
      <c r="F3017" s="3" t="s">
        <v>6063</v>
      </c>
      <c r="G3017" s="3">
        <v>1.0</v>
      </c>
      <c r="H3017" s="3" t="s">
        <v>19</v>
      </c>
      <c r="I3017" s="2"/>
      <c r="J3017" s="8">
        <v>9.0</v>
      </c>
      <c r="K3017" s="6"/>
      <c r="L3017" s="5" t="s">
        <v>25</v>
      </c>
    </row>
    <row r="3018">
      <c r="A3018" s="2" t="s">
        <v>275</v>
      </c>
      <c r="B3018" s="2" t="s">
        <v>26</v>
      </c>
      <c r="C3018" s="3" t="str">
        <f t="shared" si="222"/>
        <v>LPB BALI 2022</v>
      </c>
      <c r="D3018" s="3" t="s">
        <v>5470</v>
      </c>
      <c r="E3018" s="3" t="s">
        <v>6064</v>
      </c>
      <c r="F3018" s="3" t="s">
        <v>6065</v>
      </c>
      <c r="G3018" s="3">
        <v>2.0</v>
      </c>
      <c r="H3018" s="3" t="s">
        <v>18</v>
      </c>
      <c r="I3018" s="3" t="s">
        <v>19</v>
      </c>
      <c r="J3018" s="8">
        <v>8.0</v>
      </c>
      <c r="K3018" s="8">
        <v>8.0</v>
      </c>
      <c r="L3018" s="5" t="s">
        <v>25</v>
      </c>
    </row>
    <row r="3019">
      <c r="A3019" s="2" t="s">
        <v>275</v>
      </c>
      <c r="B3019" s="2" t="s">
        <v>26</v>
      </c>
      <c r="C3019" s="3" t="str">
        <f t="shared" si="222"/>
        <v>LPB BALI 2022</v>
      </c>
      <c r="D3019" s="3" t="s">
        <v>5470</v>
      </c>
      <c r="E3019" s="3" t="s">
        <v>6066</v>
      </c>
      <c r="F3019" s="3" t="s">
        <v>6067</v>
      </c>
      <c r="G3019" s="3">
        <v>2.0</v>
      </c>
      <c r="H3019" s="3" t="s">
        <v>19</v>
      </c>
      <c r="I3019" s="3" t="s">
        <v>18</v>
      </c>
      <c r="J3019" s="8">
        <v>7.0</v>
      </c>
      <c r="K3019" s="8">
        <v>7.0</v>
      </c>
      <c r="L3019" s="5" t="s">
        <v>25</v>
      </c>
    </row>
    <row r="3020">
      <c r="A3020" s="2" t="s">
        <v>275</v>
      </c>
      <c r="B3020" s="2" t="s">
        <v>26</v>
      </c>
      <c r="C3020" s="3" t="str">
        <f t="shared" si="222"/>
        <v>LPB BALI 2022</v>
      </c>
      <c r="D3020" s="3" t="s">
        <v>5470</v>
      </c>
      <c r="E3020" s="3" t="s">
        <v>6068</v>
      </c>
      <c r="F3020" s="3" t="s">
        <v>6069</v>
      </c>
      <c r="G3020" s="3">
        <v>2.0</v>
      </c>
      <c r="H3020" s="3" t="s">
        <v>18</v>
      </c>
      <c r="I3020" s="3" t="s">
        <v>18</v>
      </c>
      <c r="J3020" s="8">
        <v>8.0</v>
      </c>
      <c r="K3020" s="8">
        <v>8.0</v>
      </c>
      <c r="L3020" s="5" t="s">
        <v>25</v>
      </c>
    </row>
    <row r="3021">
      <c r="A3021" s="2" t="s">
        <v>275</v>
      </c>
      <c r="B3021" s="2" t="s">
        <v>26</v>
      </c>
      <c r="C3021" s="3" t="str">
        <f t="shared" si="222"/>
        <v>LPB BALI 2022</v>
      </c>
      <c r="D3021" s="3" t="s">
        <v>5470</v>
      </c>
      <c r="E3021" s="3" t="s">
        <v>6070</v>
      </c>
      <c r="F3021" s="3" t="s">
        <v>6071</v>
      </c>
      <c r="G3021" s="3">
        <v>2.0</v>
      </c>
      <c r="H3021" s="3" t="s">
        <v>19</v>
      </c>
      <c r="I3021" s="3" t="s">
        <v>18</v>
      </c>
      <c r="J3021" s="8">
        <v>8.0</v>
      </c>
      <c r="K3021" s="8">
        <v>8.0</v>
      </c>
      <c r="L3021" s="5" t="s">
        <v>25</v>
      </c>
    </row>
    <row r="3022">
      <c r="A3022" s="2" t="s">
        <v>275</v>
      </c>
      <c r="B3022" s="2" t="s">
        <v>26</v>
      </c>
      <c r="C3022" s="3" t="str">
        <f t="shared" si="222"/>
        <v>LPB BALI 2022</v>
      </c>
      <c r="D3022" s="3" t="s">
        <v>5470</v>
      </c>
      <c r="E3022" s="3" t="s">
        <v>6072</v>
      </c>
      <c r="F3022" s="3" t="s">
        <v>6073</v>
      </c>
      <c r="G3022" s="3">
        <v>2.0</v>
      </c>
      <c r="H3022" s="3" t="s">
        <v>18</v>
      </c>
      <c r="I3022" s="3" t="s">
        <v>18</v>
      </c>
      <c r="J3022" s="8">
        <v>11.0</v>
      </c>
      <c r="K3022" s="8">
        <v>11.0</v>
      </c>
      <c r="L3022" s="5" t="s">
        <v>20</v>
      </c>
    </row>
    <row r="3023">
      <c r="A3023" s="2" t="s">
        <v>275</v>
      </c>
      <c r="B3023" s="2" t="s">
        <v>26</v>
      </c>
      <c r="C3023" s="3" t="str">
        <f t="shared" si="222"/>
        <v>LPB BALI 2022</v>
      </c>
      <c r="D3023" s="3" t="s">
        <v>5470</v>
      </c>
      <c r="E3023" s="3" t="s">
        <v>6074</v>
      </c>
      <c r="F3023" s="3" t="s">
        <v>6075</v>
      </c>
      <c r="G3023" s="3">
        <v>2.0</v>
      </c>
      <c r="H3023" s="3" t="s">
        <v>18</v>
      </c>
      <c r="I3023" s="3" t="s">
        <v>19</v>
      </c>
      <c r="J3023" s="8">
        <v>8.0</v>
      </c>
      <c r="K3023" s="8">
        <v>8.0</v>
      </c>
      <c r="L3023" s="5" t="s">
        <v>25</v>
      </c>
    </row>
    <row r="3024">
      <c r="A3024" s="2" t="s">
        <v>275</v>
      </c>
      <c r="B3024" s="2" t="s">
        <v>26</v>
      </c>
      <c r="C3024" s="3" t="str">
        <f t="shared" si="222"/>
        <v>LPB BALI 2022</v>
      </c>
      <c r="D3024" s="3" t="s">
        <v>5470</v>
      </c>
      <c r="E3024" s="3" t="s">
        <v>6076</v>
      </c>
      <c r="F3024" s="3" t="s">
        <v>6077</v>
      </c>
      <c r="G3024" s="3">
        <v>1.0</v>
      </c>
      <c r="H3024" s="3" t="s">
        <v>18</v>
      </c>
      <c r="I3024" s="2"/>
      <c r="J3024" s="8">
        <v>11.0</v>
      </c>
      <c r="K3024" s="6"/>
      <c r="L3024" s="5" t="s">
        <v>20</v>
      </c>
    </row>
    <row r="3025">
      <c r="A3025" s="2" t="s">
        <v>275</v>
      </c>
      <c r="B3025" s="2" t="s">
        <v>26</v>
      </c>
      <c r="C3025" s="3" t="str">
        <f t="shared" si="222"/>
        <v>LPB BALI 2022</v>
      </c>
      <c r="D3025" s="3" t="s">
        <v>5470</v>
      </c>
      <c r="E3025" s="3" t="s">
        <v>6078</v>
      </c>
      <c r="F3025" s="3" t="s">
        <v>6079</v>
      </c>
      <c r="G3025" s="3">
        <v>2.0</v>
      </c>
      <c r="H3025" s="3" t="s">
        <v>18</v>
      </c>
      <c r="I3025" s="3" t="s">
        <v>18</v>
      </c>
      <c r="J3025" s="8">
        <v>10.0</v>
      </c>
      <c r="K3025" s="8">
        <v>10.0</v>
      </c>
      <c r="L3025" s="5" t="s">
        <v>20</v>
      </c>
    </row>
    <row r="3026">
      <c r="A3026" s="2" t="s">
        <v>275</v>
      </c>
      <c r="B3026" s="2" t="s">
        <v>26</v>
      </c>
      <c r="C3026" s="3" t="str">
        <f t="shared" si="222"/>
        <v>LPB BALI 2022</v>
      </c>
      <c r="D3026" s="3" t="s">
        <v>5470</v>
      </c>
      <c r="E3026" s="3" t="s">
        <v>6080</v>
      </c>
      <c r="F3026" s="3" t="s">
        <v>6081</v>
      </c>
      <c r="G3026" s="3">
        <v>2.0</v>
      </c>
      <c r="H3026" s="3" t="s">
        <v>18</v>
      </c>
      <c r="I3026" s="3" t="s">
        <v>18</v>
      </c>
      <c r="J3026" s="8">
        <v>10.0</v>
      </c>
      <c r="K3026" s="8">
        <v>10.0</v>
      </c>
      <c r="L3026" s="5" t="s">
        <v>20</v>
      </c>
    </row>
    <row r="3027">
      <c r="A3027" s="2" t="s">
        <v>275</v>
      </c>
      <c r="B3027" s="2" t="s">
        <v>26</v>
      </c>
      <c r="C3027" s="3" t="str">
        <f t="shared" si="222"/>
        <v>LPB BALI 2022</v>
      </c>
      <c r="D3027" s="3" t="s">
        <v>5470</v>
      </c>
      <c r="E3027" s="3" t="s">
        <v>6082</v>
      </c>
      <c r="F3027" s="3" t="s">
        <v>6083</v>
      </c>
      <c r="G3027" s="3">
        <v>2.0</v>
      </c>
      <c r="H3027" s="3" t="s">
        <v>18</v>
      </c>
      <c r="I3027" s="3" t="s">
        <v>19</v>
      </c>
      <c r="J3027" s="8">
        <v>7.0</v>
      </c>
      <c r="K3027" s="8">
        <v>7.0</v>
      </c>
      <c r="L3027" s="5" t="s">
        <v>25</v>
      </c>
    </row>
    <row r="3028">
      <c r="A3028" s="2" t="s">
        <v>275</v>
      </c>
      <c r="B3028" s="2" t="s">
        <v>26</v>
      </c>
      <c r="C3028" s="3" t="str">
        <f t="shared" si="222"/>
        <v>LPB BALI 2022</v>
      </c>
      <c r="D3028" s="3" t="s">
        <v>5470</v>
      </c>
      <c r="E3028" s="3" t="s">
        <v>6084</v>
      </c>
      <c r="F3028" s="3" t="s">
        <v>6085</v>
      </c>
      <c r="G3028" s="3">
        <v>2.0</v>
      </c>
      <c r="H3028" s="3" t="s">
        <v>18</v>
      </c>
      <c r="I3028" s="3" t="s">
        <v>18</v>
      </c>
      <c r="J3028" s="8">
        <v>10.0</v>
      </c>
      <c r="K3028" s="8">
        <v>10.0</v>
      </c>
      <c r="L3028" s="5" t="s">
        <v>20</v>
      </c>
    </row>
    <row r="3029">
      <c r="A3029" s="2" t="s">
        <v>275</v>
      </c>
      <c r="B3029" s="2" t="s">
        <v>26</v>
      </c>
      <c r="C3029" s="3" t="str">
        <f t="shared" si="222"/>
        <v>LPB BALI 2022</v>
      </c>
      <c r="D3029" s="3" t="s">
        <v>5470</v>
      </c>
      <c r="E3029" s="3" t="s">
        <v>6086</v>
      </c>
      <c r="F3029" s="3" t="s">
        <v>6087</v>
      </c>
      <c r="G3029" s="3">
        <v>2.0</v>
      </c>
      <c r="H3029" s="3" t="s">
        <v>18</v>
      </c>
      <c r="I3029" s="3" t="s">
        <v>18</v>
      </c>
      <c r="J3029" s="8">
        <v>11.0</v>
      </c>
      <c r="K3029" s="8">
        <v>11.0</v>
      </c>
      <c r="L3029" s="5" t="s">
        <v>20</v>
      </c>
    </row>
    <row r="3030">
      <c r="A3030" s="2" t="s">
        <v>275</v>
      </c>
      <c r="B3030" s="2" t="s">
        <v>68</v>
      </c>
      <c r="C3030" s="3" t="str">
        <f t="shared" ref="C3030:C3037" si="223">UPPER("lpb diy 2022")</f>
        <v>LPB DIY 2022</v>
      </c>
      <c r="D3030" s="3" t="s">
        <v>5470</v>
      </c>
      <c r="E3030" s="3" t="s">
        <v>6088</v>
      </c>
      <c r="F3030" s="3" t="s">
        <v>6089</v>
      </c>
      <c r="G3030" s="3">
        <v>2.0</v>
      </c>
      <c r="H3030" s="3" t="s">
        <v>18</v>
      </c>
      <c r="I3030" s="3" t="s">
        <v>18</v>
      </c>
      <c r="J3030" s="8">
        <v>7.0</v>
      </c>
      <c r="K3030" s="8">
        <v>7.0</v>
      </c>
      <c r="L3030" s="5" t="s">
        <v>25</v>
      </c>
    </row>
    <row r="3031">
      <c r="A3031" s="2" t="s">
        <v>275</v>
      </c>
      <c r="B3031" s="2" t="s">
        <v>68</v>
      </c>
      <c r="C3031" s="3" t="str">
        <f t="shared" si="223"/>
        <v>LPB DIY 2022</v>
      </c>
      <c r="D3031" s="3" t="s">
        <v>5470</v>
      </c>
      <c r="E3031" s="3" t="s">
        <v>6090</v>
      </c>
      <c r="F3031" s="3" t="s">
        <v>6091</v>
      </c>
      <c r="G3031" s="3">
        <v>2.0</v>
      </c>
      <c r="H3031" s="3" t="s">
        <v>18</v>
      </c>
      <c r="I3031" s="3" t="s">
        <v>18</v>
      </c>
      <c r="J3031" s="8">
        <v>7.0</v>
      </c>
      <c r="K3031" s="8">
        <v>7.0</v>
      </c>
      <c r="L3031" s="5" t="s">
        <v>25</v>
      </c>
    </row>
    <row r="3032">
      <c r="A3032" s="2" t="s">
        <v>275</v>
      </c>
      <c r="B3032" s="2" t="s">
        <v>68</v>
      </c>
      <c r="C3032" s="3" t="str">
        <f t="shared" si="223"/>
        <v>LPB DIY 2022</v>
      </c>
      <c r="D3032" s="3" t="s">
        <v>5470</v>
      </c>
      <c r="E3032" s="3" t="s">
        <v>6092</v>
      </c>
      <c r="F3032" s="3" t="s">
        <v>6093</v>
      </c>
      <c r="G3032" s="3">
        <v>1.0</v>
      </c>
      <c r="H3032" s="3" t="s">
        <v>18</v>
      </c>
      <c r="I3032" s="2"/>
      <c r="J3032" s="8">
        <v>7.0</v>
      </c>
      <c r="K3032" s="6"/>
      <c r="L3032" s="5" t="s">
        <v>25</v>
      </c>
    </row>
    <row r="3033">
      <c r="A3033" s="2" t="s">
        <v>275</v>
      </c>
      <c r="B3033" s="2" t="s">
        <v>68</v>
      </c>
      <c r="C3033" s="3" t="str">
        <f t="shared" si="223"/>
        <v>LPB DIY 2022</v>
      </c>
      <c r="D3033" s="3" t="s">
        <v>5470</v>
      </c>
      <c r="E3033" s="3" t="s">
        <v>6094</v>
      </c>
      <c r="F3033" s="3" t="s">
        <v>6095</v>
      </c>
      <c r="G3033" s="3">
        <v>2.0</v>
      </c>
      <c r="H3033" s="3" t="s">
        <v>18</v>
      </c>
      <c r="I3033" s="3" t="s">
        <v>18</v>
      </c>
      <c r="J3033" s="8">
        <v>7.0</v>
      </c>
      <c r="K3033" s="8">
        <v>7.0</v>
      </c>
      <c r="L3033" s="5" t="s">
        <v>25</v>
      </c>
    </row>
    <row r="3034">
      <c r="A3034" s="2" t="s">
        <v>275</v>
      </c>
      <c r="B3034" s="2" t="s">
        <v>68</v>
      </c>
      <c r="C3034" s="3" t="str">
        <f t="shared" si="223"/>
        <v>LPB DIY 2022</v>
      </c>
      <c r="D3034" s="3" t="s">
        <v>5470</v>
      </c>
      <c r="E3034" s="3" t="s">
        <v>6096</v>
      </c>
      <c r="F3034" s="3" t="s">
        <v>6097</v>
      </c>
      <c r="G3034" s="3">
        <v>2.0</v>
      </c>
      <c r="H3034" s="3" t="s">
        <v>19</v>
      </c>
      <c r="I3034" s="3" t="s">
        <v>18</v>
      </c>
      <c r="J3034" s="8">
        <v>10.0</v>
      </c>
      <c r="K3034" s="8">
        <v>10.0</v>
      </c>
      <c r="L3034" s="5" t="s">
        <v>20</v>
      </c>
    </row>
    <row r="3035">
      <c r="A3035" s="2" t="s">
        <v>275</v>
      </c>
      <c r="B3035" s="2" t="s">
        <v>68</v>
      </c>
      <c r="C3035" s="3" t="str">
        <f t="shared" si="223"/>
        <v>LPB DIY 2022</v>
      </c>
      <c r="D3035" s="3" t="s">
        <v>5470</v>
      </c>
      <c r="E3035" s="3" t="s">
        <v>6098</v>
      </c>
      <c r="F3035" s="3" t="s">
        <v>6099</v>
      </c>
      <c r="G3035" s="3">
        <v>2.0</v>
      </c>
      <c r="H3035" s="3" t="s">
        <v>18</v>
      </c>
      <c r="I3035" s="3" t="s">
        <v>18</v>
      </c>
      <c r="J3035" s="8">
        <v>8.0</v>
      </c>
      <c r="K3035" s="8">
        <v>7.0</v>
      </c>
      <c r="L3035" s="5" t="s">
        <v>25</v>
      </c>
    </row>
    <row r="3036">
      <c r="A3036" s="2" t="s">
        <v>275</v>
      </c>
      <c r="B3036" s="2" t="s">
        <v>68</v>
      </c>
      <c r="C3036" s="3" t="str">
        <f t="shared" si="223"/>
        <v>LPB DIY 2022</v>
      </c>
      <c r="D3036" s="3" t="s">
        <v>5470</v>
      </c>
      <c r="E3036" s="3" t="s">
        <v>6100</v>
      </c>
      <c r="F3036" s="3" t="s">
        <v>6101</v>
      </c>
      <c r="G3036" s="3">
        <v>2.0</v>
      </c>
      <c r="H3036" s="3" t="s">
        <v>19</v>
      </c>
      <c r="I3036" s="3" t="s">
        <v>19</v>
      </c>
      <c r="J3036" s="8">
        <v>10.0</v>
      </c>
      <c r="K3036" s="8">
        <v>10.0</v>
      </c>
      <c r="L3036" s="5" t="s">
        <v>20</v>
      </c>
    </row>
    <row r="3037">
      <c r="A3037" s="2" t="s">
        <v>275</v>
      </c>
      <c r="B3037" s="2" t="s">
        <v>68</v>
      </c>
      <c r="C3037" s="3" t="str">
        <f t="shared" si="223"/>
        <v>LPB DIY 2022</v>
      </c>
      <c r="D3037" s="3" t="s">
        <v>5470</v>
      </c>
      <c r="E3037" s="3" t="s">
        <v>6102</v>
      </c>
      <c r="F3037" s="3" t="s">
        <v>6103</v>
      </c>
      <c r="G3037" s="3">
        <v>2.0</v>
      </c>
      <c r="H3037" s="3" t="s">
        <v>18</v>
      </c>
      <c r="I3037" s="3" t="s">
        <v>18</v>
      </c>
      <c r="J3037" s="8">
        <v>7.0</v>
      </c>
      <c r="K3037" s="8">
        <v>7.0</v>
      </c>
      <c r="L3037" s="5" t="s">
        <v>25</v>
      </c>
    </row>
    <row r="3038">
      <c r="A3038" s="2" t="s">
        <v>275</v>
      </c>
      <c r="B3038" s="2" t="s">
        <v>92</v>
      </c>
      <c r="C3038" s="3" t="str">
        <f t="shared" ref="C3038:C3043" si="224">UPPER("lpb jateng 2022")</f>
        <v>LPB JATENG 2022</v>
      </c>
      <c r="D3038" s="3" t="s">
        <v>5470</v>
      </c>
      <c r="E3038" s="3" t="s">
        <v>6104</v>
      </c>
      <c r="F3038" s="3" t="s">
        <v>6105</v>
      </c>
      <c r="G3038" s="3">
        <v>2.0</v>
      </c>
      <c r="H3038" s="3" t="s">
        <v>18</v>
      </c>
      <c r="I3038" s="3" t="s">
        <v>18</v>
      </c>
      <c r="J3038" s="8">
        <v>7.0</v>
      </c>
      <c r="K3038" s="8">
        <v>7.0</v>
      </c>
      <c r="L3038" s="5" t="s">
        <v>25</v>
      </c>
    </row>
    <row r="3039">
      <c r="A3039" s="2" t="s">
        <v>275</v>
      </c>
      <c r="B3039" s="2" t="s">
        <v>92</v>
      </c>
      <c r="C3039" s="3" t="str">
        <f t="shared" si="224"/>
        <v>LPB JATENG 2022</v>
      </c>
      <c r="D3039" s="3" t="s">
        <v>5470</v>
      </c>
      <c r="E3039" s="3" t="s">
        <v>6106</v>
      </c>
      <c r="F3039" s="3" t="s">
        <v>6107</v>
      </c>
      <c r="G3039" s="3">
        <v>2.0</v>
      </c>
      <c r="H3039" s="3" t="s">
        <v>18</v>
      </c>
      <c r="I3039" s="3" t="s">
        <v>18</v>
      </c>
      <c r="J3039" s="8">
        <v>7.0</v>
      </c>
      <c r="K3039" s="8">
        <v>7.0</v>
      </c>
      <c r="L3039" s="5" t="s">
        <v>25</v>
      </c>
    </row>
    <row r="3040">
      <c r="A3040" s="2" t="s">
        <v>275</v>
      </c>
      <c r="B3040" s="2" t="s">
        <v>92</v>
      </c>
      <c r="C3040" s="3" t="str">
        <f t="shared" si="224"/>
        <v>LPB JATENG 2022</v>
      </c>
      <c r="D3040" s="3" t="s">
        <v>5470</v>
      </c>
      <c r="E3040" s="3" t="s">
        <v>6108</v>
      </c>
      <c r="F3040" s="3" t="s">
        <v>6109</v>
      </c>
      <c r="G3040" s="3">
        <v>2.0</v>
      </c>
      <c r="H3040" s="3" t="s">
        <v>18</v>
      </c>
      <c r="I3040" s="3" t="s">
        <v>18</v>
      </c>
      <c r="J3040" s="8">
        <v>10.0</v>
      </c>
      <c r="K3040" s="8">
        <v>10.0</v>
      </c>
      <c r="L3040" s="5" t="s">
        <v>20</v>
      </c>
    </row>
    <row r="3041">
      <c r="A3041" s="2" t="s">
        <v>275</v>
      </c>
      <c r="B3041" s="2" t="s">
        <v>92</v>
      </c>
      <c r="C3041" s="3" t="str">
        <f t="shared" si="224"/>
        <v>LPB JATENG 2022</v>
      </c>
      <c r="D3041" s="3" t="s">
        <v>5470</v>
      </c>
      <c r="E3041" s="3" t="s">
        <v>6110</v>
      </c>
      <c r="F3041" s="3" t="s">
        <v>6111</v>
      </c>
      <c r="G3041" s="3">
        <v>1.0</v>
      </c>
      <c r="H3041" s="3" t="s">
        <v>18</v>
      </c>
      <c r="I3041" s="2"/>
      <c r="J3041" s="8">
        <v>8.0</v>
      </c>
      <c r="K3041" s="6"/>
      <c r="L3041" s="5" t="s">
        <v>25</v>
      </c>
    </row>
    <row r="3042">
      <c r="A3042" s="2" t="s">
        <v>275</v>
      </c>
      <c r="B3042" s="2" t="s">
        <v>92</v>
      </c>
      <c r="C3042" s="3" t="str">
        <f t="shared" si="224"/>
        <v>LPB JATENG 2022</v>
      </c>
      <c r="D3042" s="3" t="s">
        <v>5470</v>
      </c>
      <c r="E3042" s="3" t="s">
        <v>6112</v>
      </c>
      <c r="F3042" s="3" t="s">
        <v>6113</v>
      </c>
      <c r="G3042" s="3">
        <v>2.0</v>
      </c>
      <c r="H3042" s="3" t="s">
        <v>18</v>
      </c>
      <c r="I3042" s="3" t="s">
        <v>18</v>
      </c>
      <c r="J3042" s="8">
        <v>9.0</v>
      </c>
      <c r="K3042" s="8">
        <v>9.0</v>
      </c>
      <c r="L3042" s="5" t="s">
        <v>25</v>
      </c>
    </row>
    <row r="3043">
      <c r="A3043" s="2" t="s">
        <v>275</v>
      </c>
      <c r="B3043" s="2" t="s">
        <v>92</v>
      </c>
      <c r="C3043" s="3" t="str">
        <f t="shared" si="224"/>
        <v>LPB JATENG 2022</v>
      </c>
      <c r="D3043" s="3" t="s">
        <v>5470</v>
      </c>
      <c r="E3043" s="3" t="s">
        <v>6114</v>
      </c>
      <c r="F3043" s="3" t="s">
        <v>6115</v>
      </c>
      <c r="G3043" s="3">
        <v>2.0</v>
      </c>
      <c r="H3043" s="3" t="s">
        <v>18</v>
      </c>
      <c r="I3043" s="3" t="s">
        <v>18</v>
      </c>
      <c r="J3043" s="8">
        <v>8.0</v>
      </c>
      <c r="K3043" s="8">
        <v>8.0</v>
      </c>
      <c r="L3043" s="5" t="s">
        <v>25</v>
      </c>
    </row>
    <row r="3044">
      <c r="A3044" s="2" t="s">
        <v>275</v>
      </c>
      <c r="B3044" s="2" t="s">
        <v>114</v>
      </c>
      <c r="C3044" s="3" t="str">
        <f t="shared" ref="C3044:C3066" si="225">UPPER("lpb jatim 2022")</f>
        <v>LPB JATIM 2022</v>
      </c>
      <c r="D3044" s="3" t="s">
        <v>5470</v>
      </c>
      <c r="E3044" s="3" t="s">
        <v>6116</v>
      </c>
      <c r="F3044" s="3" t="s">
        <v>6117</v>
      </c>
      <c r="G3044" s="3">
        <v>1.0</v>
      </c>
      <c r="H3044" s="3" t="s">
        <v>19</v>
      </c>
      <c r="I3044" s="2"/>
      <c r="J3044" s="8">
        <v>8.0</v>
      </c>
      <c r="K3044" s="6"/>
      <c r="L3044" s="5" t="s">
        <v>25</v>
      </c>
    </row>
    <row r="3045">
      <c r="A3045" s="2" t="s">
        <v>275</v>
      </c>
      <c r="B3045" s="2" t="s">
        <v>114</v>
      </c>
      <c r="C3045" s="3" t="str">
        <f t="shared" si="225"/>
        <v>LPB JATIM 2022</v>
      </c>
      <c r="D3045" s="3" t="s">
        <v>5470</v>
      </c>
      <c r="E3045" s="3" t="s">
        <v>6118</v>
      </c>
      <c r="F3045" s="3" t="s">
        <v>6119</v>
      </c>
      <c r="G3045" s="3">
        <v>2.0</v>
      </c>
      <c r="H3045" s="3" t="s">
        <v>18</v>
      </c>
      <c r="I3045" s="3" t="s">
        <v>18</v>
      </c>
      <c r="J3045" s="8">
        <v>8.0</v>
      </c>
      <c r="K3045" s="8">
        <v>8.0</v>
      </c>
      <c r="L3045" s="5" t="s">
        <v>25</v>
      </c>
    </row>
    <row r="3046">
      <c r="A3046" s="2" t="s">
        <v>275</v>
      </c>
      <c r="B3046" s="2" t="s">
        <v>114</v>
      </c>
      <c r="C3046" s="3" t="str">
        <f t="shared" si="225"/>
        <v>LPB JATIM 2022</v>
      </c>
      <c r="D3046" s="3" t="s">
        <v>5470</v>
      </c>
      <c r="E3046" s="3" t="s">
        <v>6120</v>
      </c>
      <c r="F3046" s="3" t="s">
        <v>6121</v>
      </c>
      <c r="G3046" s="3">
        <v>2.0</v>
      </c>
      <c r="H3046" s="3" t="s">
        <v>18</v>
      </c>
      <c r="I3046" s="3" t="s">
        <v>18</v>
      </c>
      <c r="J3046" s="8">
        <v>8.0</v>
      </c>
      <c r="K3046" s="8">
        <v>7.0</v>
      </c>
      <c r="L3046" s="5" t="s">
        <v>25</v>
      </c>
    </row>
    <row r="3047">
      <c r="A3047" s="2" t="s">
        <v>275</v>
      </c>
      <c r="B3047" s="2" t="s">
        <v>114</v>
      </c>
      <c r="C3047" s="3" t="str">
        <f t="shared" si="225"/>
        <v>LPB JATIM 2022</v>
      </c>
      <c r="D3047" s="3" t="s">
        <v>5470</v>
      </c>
      <c r="E3047" s="3" t="s">
        <v>6122</v>
      </c>
      <c r="F3047" s="3" t="s">
        <v>6123</v>
      </c>
      <c r="G3047" s="3">
        <v>1.0</v>
      </c>
      <c r="H3047" s="3" t="s">
        <v>18</v>
      </c>
      <c r="I3047" s="2"/>
      <c r="J3047" s="8">
        <v>9.0</v>
      </c>
      <c r="K3047" s="6"/>
      <c r="L3047" s="5" t="s">
        <v>25</v>
      </c>
    </row>
    <row r="3048">
      <c r="A3048" s="2" t="s">
        <v>275</v>
      </c>
      <c r="B3048" s="2" t="s">
        <v>114</v>
      </c>
      <c r="C3048" s="3" t="str">
        <f t="shared" si="225"/>
        <v>LPB JATIM 2022</v>
      </c>
      <c r="D3048" s="3" t="s">
        <v>5470</v>
      </c>
      <c r="E3048" s="3" t="s">
        <v>6124</v>
      </c>
      <c r="F3048" s="3" t="s">
        <v>6125</v>
      </c>
      <c r="G3048" s="3">
        <v>2.0</v>
      </c>
      <c r="H3048" s="3" t="s">
        <v>18</v>
      </c>
      <c r="I3048" s="3" t="s">
        <v>18</v>
      </c>
      <c r="J3048" s="8">
        <v>8.0</v>
      </c>
      <c r="K3048" s="8">
        <v>8.0</v>
      </c>
      <c r="L3048" s="5" t="s">
        <v>25</v>
      </c>
    </row>
    <row r="3049">
      <c r="A3049" s="2" t="s">
        <v>275</v>
      </c>
      <c r="B3049" s="2" t="s">
        <v>114</v>
      </c>
      <c r="C3049" s="3" t="str">
        <f t="shared" si="225"/>
        <v>LPB JATIM 2022</v>
      </c>
      <c r="D3049" s="3" t="s">
        <v>5470</v>
      </c>
      <c r="E3049" s="3" t="s">
        <v>6126</v>
      </c>
      <c r="F3049" s="3" t="s">
        <v>6127</v>
      </c>
      <c r="G3049" s="3">
        <v>2.0</v>
      </c>
      <c r="H3049" s="3" t="s">
        <v>18</v>
      </c>
      <c r="I3049" s="3" t="s">
        <v>18</v>
      </c>
      <c r="J3049" s="8">
        <v>7.0</v>
      </c>
      <c r="K3049" s="8">
        <v>7.0</v>
      </c>
      <c r="L3049" s="5" t="s">
        <v>25</v>
      </c>
    </row>
    <row r="3050">
      <c r="A3050" s="2" t="s">
        <v>275</v>
      </c>
      <c r="B3050" s="2" t="s">
        <v>114</v>
      </c>
      <c r="C3050" s="3" t="str">
        <f t="shared" si="225"/>
        <v>LPB JATIM 2022</v>
      </c>
      <c r="D3050" s="3" t="s">
        <v>5470</v>
      </c>
      <c r="E3050" s="3" t="s">
        <v>6128</v>
      </c>
      <c r="F3050" s="3" t="s">
        <v>6129</v>
      </c>
      <c r="G3050" s="3">
        <v>1.0</v>
      </c>
      <c r="H3050" s="3" t="s">
        <v>19</v>
      </c>
      <c r="I3050" s="2"/>
      <c r="J3050" s="8">
        <v>10.0</v>
      </c>
      <c r="K3050" s="6"/>
      <c r="L3050" s="5" t="s">
        <v>20</v>
      </c>
    </row>
    <row r="3051">
      <c r="A3051" s="2" t="s">
        <v>275</v>
      </c>
      <c r="B3051" s="2" t="s">
        <v>114</v>
      </c>
      <c r="C3051" s="3" t="str">
        <f t="shared" si="225"/>
        <v>LPB JATIM 2022</v>
      </c>
      <c r="D3051" s="3" t="s">
        <v>5470</v>
      </c>
      <c r="E3051" s="3" t="s">
        <v>6130</v>
      </c>
      <c r="F3051" s="3" t="s">
        <v>6131</v>
      </c>
      <c r="G3051" s="3">
        <v>2.0</v>
      </c>
      <c r="H3051" s="3" t="s">
        <v>19</v>
      </c>
      <c r="I3051" s="3" t="s">
        <v>18</v>
      </c>
      <c r="J3051" s="8">
        <v>8.0</v>
      </c>
      <c r="K3051" s="8">
        <v>7.0</v>
      </c>
      <c r="L3051" s="5" t="s">
        <v>25</v>
      </c>
    </row>
    <row r="3052">
      <c r="A3052" s="2" t="s">
        <v>275</v>
      </c>
      <c r="B3052" s="2" t="s">
        <v>114</v>
      </c>
      <c r="C3052" s="3" t="str">
        <f t="shared" si="225"/>
        <v>LPB JATIM 2022</v>
      </c>
      <c r="D3052" s="3" t="s">
        <v>5470</v>
      </c>
      <c r="E3052" s="3" t="s">
        <v>6132</v>
      </c>
      <c r="F3052" s="3" t="s">
        <v>6133</v>
      </c>
      <c r="G3052" s="3">
        <v>2.0</v>
      </c>
      <c r="H3052" s="3" t="s">
        <v>18</v>
      </c>
      <c r="I3052" s="3" t="s">
        <v>19</v>
      </c>
      <c r="J3052" s="8">
        <v>8.0</v>
      </c>
      <c r="K3052" s="8">
        <v>8.0</v>
      </c>
      <c r="L3052" s="5" t="s">
        <v>25</v>
      </c>
    </row>
    <row r="3053">
      <c r="A3053" s="2" t="s">
        <v>275</v>
      </c>
      <c r="B3053" s="2" t="s">
        <v>114</v>
      </c>
      <c r="C3053" s="3" t="str">
        <f t="shared" si="225"/>
        <v>LPB JATIM 2022</v>
      </c>
      <c r="D3053" s="3" t="s">
        <v>5470</v>
      </c>
      <c r="E3053" s="3" t="s">
        <v>6134</v>
      </c>
      <c r="F3053" s="3" t="s">
        <v>6135</v>
      </c>
      <c r="G3053" s="3">
        <v>2.0</v>
      </c>
      <c r="H3053" s="3" t="s">
        <v>18</v>
      </c>
      <c r="I3053" s="3" t="s">
        <v>18</v>
      </c>
      <c r="J3053" s="8">
        <v>8.0</v>
      </c>
      <c r="K3053" s="8">
        <v>8.0</v>
      </c>
      <c r="L3053" s="5" t="s">
        <v>25</v>
      </c>
    </row>
    <row r="3054">
      <c r="A3054" s="2" t="s">
        <v>275</v>
      </c>
      <c r="B3054" s="2" t="s">
        <v>114</v>
      </c>
      <c r="C3054" s="3" t="str">
        <f t="shared" si="225"/>
        <v>LPB JATIM 2022</v>
      </c>
      <c r="D3054" s="3" t="s">
        <v>5470</v>
      </c>
      <c r="E3054" s="3" t="s">
        <v>6136</v>
      </c>
      <c r="F3054" s="3" t="s">
        <v>6137</v>
      </c>
      <c r="G3054" s="3">
        <v>2.0</v>
      </c>
      <c r="H3054" s="3" t="s">
        <v>19</v>
      </c>
      <c r="I3054" s="3" t="s">
        <v>19</v>
      </c>
      <c r="J3054" s="8">
        <v>9.0</v>
      </c>
      <c r="K3054" s="8">
        <v>9.0</v>
      </c>
      <c r="L3054" s="5" t="s">
        <v>25</v>
      </c>
    </row>
    <row r="3055">
      <c r="A3055" s="2" t="s">
        <v>275</v>
      </c>
      <c r="B3055" s="2" t="s">
        <v>114</v>
      </c>
      <c r="C3055" s="3" t="str">
        <f t="shared" si="225"/>
        <v>LPB JATIM 2022</v>
      </c>
      <c r="D3055" s="3" t="s">
        <v>5470</v>
      </c>
      <c r="E3055" s="3" t="s">
        <v>6138</v>
      </c>
      <c r="F3055" s="3" t="s">
        <v>6139</v>
      </c>
      <c r="G3055" s="3">
        <v>2.0</v>
      </c>
      <c r="H3055" s="3" t="s">
        <v>18</v>
      </c>
      <c r="I3055" s="3" t="s">
        <v>18</v>
      </c>
      <c r="J3055" s="8">
        <v>8.0</v>
      </c>
      <c r="K3055" s="8">
        <v>7.0</v>
      </c>
      <c r="L3055" s="5" t="s">
        <v>25</v>
      </c>
    </row>
    <row r="3056">
      <c r="A3056" s="2" t="s">
        <v>275</v>
      </c>
      <c r="B3056" s="2" t="s">
        <v>114</v>
      </c>
      <c r="C3056" s="3" t="str">
        <f t="shared" si="225"/>
        <v>LPB JATIM 2022</v>
      </c>
      <c r="D3056" s="3" t="s">
        <v>5470</v>
      </c>
      <c r="E3056" s="3" t="s">
        <v>6140</v>
      </c>
      <c r="F3056" s="3" t="s">
        <v>6141</v>
      </c>
      <c r="G3056" s="3">
        <v>2.0</v>
      </c>
      <c r="H3056" s="3" t="s">
        <v>18</v>
      </c>
      <c r="I3056" s="3" t="s">
        <v>18</v>
      </c>
      <c r="J3056" s="8">
        <v>10.0</v>
      </c>
      <c r="K3056" s="8">
        <v>10.0</v>
      </c>
      <c r="L3056" s="5" t="s">
        <v>20</v>
      </c>
    </row>
    <row r="3057">
      <c r="A3057" s="2" t="s">
        <v>275</v>
      </c>
      <c r="B3057" s="2" t="s">
        <v>114</v>
      </c>
      <c r="C3057" s="3" t="str">
        <f t="shared" si="225"/>
        <v>LPB JATIM 2022</v>
      </c>
      <c r="D3057" s="3" t="s">
        <v>5470</v>
      </c>
      <c r="E3057" s="3" t="s">
        <v>6142</v>
      </c>
      <c r="F3057" s="3" t="s">
        <v>6143</v>
      </c>
      <c r="G3057" s="3">
        <v>2.0</v>
      </c>
      <c r="H3057" s="3" t="s">
        <v>18</v>
      </c>
      <c r="I3057" s="3" t="s">
        <v>19</v>
      </c>
      <c r="J3057" s="8">
        <v>8.0</v>
      </c>
      <c r="K3057" s="8">
        <v>8.0</v>
      </c>
      <c r="L3057" s="5" t="s">
        <v>25</v>
      </c>
    </row>
    <row r="3058">
      <c r="A3058" s="2" t="s">
        <v>275</v>
      </c>
      <c r="B3058" s="2" t="s">
        <v>114</v>
      </c>
      <c r="C3058" s="3" t="str">
        <f t="shared" si="225"/>
        <v>LPB JATIM 2022</v>
      </c>
      <c r="D3058" s="3" t="s">
        <v>5470</v>
      </c>
      <c r="E3058" s="3" t="s">
        <v>6138</v>
      </c>
      <c r="F3058" s="3" t="s">
        <v>6144</v>
      </c>
      <c r="G3058" s="3">
        <v>2.0</v>
      </c>
      <c r="H3058" s="3" t="s">
        <v>18</v>
      </c>
      <c r="I3058" s="3" t="s">
        <v>18</v>
      </c>
      <c r="J3058" s="8">
        <v>8.0</v>
      </c>
      <c r="K3058" s="8">
        <v>7.0</v>
      </c>
      <c r="L3058" s="5" t="s">
        <v>25</v>
      </c>
    </row>
    <row r="3059">
      <c r="A3059" s="2" t="s">
        <v>275</v>
      </c>
      <c r="B3059" s="2" t="s">
        <v>114</v>
      </c>
      <c r="C3059" s="3" t="str">
        <f t="shared" si="225"/>
        <v>LPB JATIM 2022</v>
      </c>
      <c r="D3059" s="3" t="s">
        <v>5470</v>
      </c>
      <c r="E3059" s="3" t="s">
        <v>6145</v>
      </c>
      <c r="F3059" s="3" t="s">
        <v>6146</v>
      </c>
      <c r="G3059" s="3">
        <v>2.0</v>
      </c>
      <c r="H3059" s="3" t="s">
        <v>18</v>
      </c>
      <c r="I3059" s="3" t="s">
        <v>18</v>
      </c>
      <c r="J3059" s="8">
        <v>7.0</v>
      </c>
      <c r="K3059" s="8">
        <v>7.0</v>
      </c>
      <c r="L3059" s="5" t="s">
        <v>25</v>
      </c>
    </row>
    <row r="3060">
      <c r="A3060" s="2" t="s">
        <v>275</v>
      </c>
      <c r="B3060" s="2" t="s">
        <v>114</v>
      </c>
      <c r="C3060" s="3" t="str">
        <f t="shared" si="225"/>
        <v>LPB JATIM 2022</v>
      </c>
      <c r="D3060" s="3" t="s">
        <v>5470</v>
      </c>
      <c r="E3060" s="3" t="s">
        <v>6147</v>
      </c>
      <c r="F3060" s="3" t="s">
        <v>6148</v>
      </c>
      <c r="G3060" s="3">
        <v>2.0</v>
      </c>
      <c r="H3060" s="3" t="s">
        <v>18</v>
      </c>
      <c r="I3060" s="3" t="s">
        <v>18</v>
      </c>
      <c r="J3060" s="8">
        <v>7.0</v>
      </c>
      <c r="K3060" s="8">
        <v>7.0</v>
      </c>
      <c r="L3060" s="5" t="s">
        <v>25</v>
      </c>
    </row>
    <row r="3061">
      <c r="A3061" s="2" t="s">
        <v>275</v>
      </c>
      <c r="B3061" s="2" t="s">
        <v>114</v>
      </c>
      <c r="C3061" s="3" t="str">
        <f t="shared" si="225"/>
        <v>LPB JATIM 2022</v>
      </c>
      <c r="D3061" s="3" t="s">
        <v>5470</v>
      </c>
      <c r="E3061" s="3" t="s">
        <v>6149</v>
      </c>
      <c r="F3061" s="3" t="s">
        <v>6148</v>
      </c>
      <c r="G3061" s="3">
        <v>2.0</v>
      </c>
      <c r="H3061" s="3" t="s">
        <v>18</v>
      </c>
      <c r="I3061" s="3" t="s">
        <v>18</v>
      </c>
      <c r="J3061" s="8">
        <v>7.0</v>
      </c>
      <c r="K3061" s="8">
        <v>7.0</v>
      </c>
      <c r="L3061" s="5" t="s">
        <v>25</v>
      </c>
    </row>
    <row r="3062">
      <c r="A3062" s="2" t="s">
        <v>275</v>
      </c>
      <c r="B3062" s="2" t="s">
        <v>114</v>
      </c>
      <c r="C3062" s="3" t="str">
        <f t="shared" si="225"/>
        <v>LPB JATIM 2022</v>
      </c>
      <c r="D3062" s="3" t="s">
        <v>5470</v>
      </c>
      <c r="E3062" s="3" t="s">
        <v>6150</v>
      </c>
      <c r="F3062" s="3" t="s">
        <v>6151</v>
      </c>
      <c r="G3062" s="3">
        <v>2.0</v>
      </c>
      <c r="H3062" s="3" t="s">
        <v>18</v>
      </c>
      <c r="I3062" s="3" t="s">
        <v>18</v>
      </c>
      <c r="J3062" s="8">
        <v>11.0</v>
      </c>
      <c r="K3062" s="8">
        <v>11.0</v>
      </c>
      <c r="L3062" s="5" t="s">
        <v>20</v>
      </c>
    </row>
    <row r="3063">
      <c r="A3063" s="2" t="s">
        <v>275</v>
      </c>
      <c r="B3063" s="2" t="s">
        <v>114</v>
      </c>
      <c r="C3063" s="3" t="str">
        <f t="shared" si="225"/>
        <v>LPB JATIM 2022</v>
      </c>
      <c r="D3063" s="3" t="s">
        <v>5470</v>
      </c>
      <c r="E3063" s="3" t="s">
        <v>6152</v>
      </c>
      <c r="F3063" s="3" t="s">
        <v>6153</v>
      </c>
      <c r="G3063" s="3">
        <v>2.0</v>
      </c>
      <c r="H3063" s="3" t="s">
        <v>18</v>
      </c>
      <c r="I3063" s="3" t="s">
        <v>18</v>
      </c>
      <c r="J3063" s="8">
        <v>8.0</v>
      </c>
      <c r="K3063" s="8">
        <v>8.0</v>
      </c>
      <c r="L3063" s="5" t="s">
        <v>25</v>
      </c>
    </row>
    <row r="3064">
      <c r="A3064" s="2" t="s">
        <v>275</v>
      </c>
      <c r="B3064" s="2" t="s">
        <v>114</v>
      </c>
      <c r="C3064" s="3" t="str">
        <f t="shared" si="225"/>
        <v>LPB JATIM 2022</v>
      </c>
      <c r="D3064" s="3" t="s">
        <v>5470</v>
      </c>
      <c r="E3064" s="3" t="s">
        <v>6154</v>
      </c>
      <c r="F3064" s="3" t="s">
        <v>6155</v>
      </c>
      <c r="G3064" s="3">
        <v>2.0</v>
      </c>
      <c r="H3064" s="3" t="s">
        <v>18</v>
      </c>
      <c r="I3064" s="3" t="s">
        <v>19</v>
      </c>
      <c r="J3064" s="8">
        <v>11.0</v>
      </c>
      <c r="K3064" s="8">
        <v>11.0</v>
      </c>
      <c r="L3064" s="5" t="s">
        <v>20</v>
      </c>
    </row>
    <row r="3065">
      <c r="A3065" s="2" t="s">
        <v>275</v>
      </c>
      <c r="B3065" s="2" t="s">
        <v>114</v>
      </c>
      <c r="C3065" s="3" t="str">
        <f t="shared" si="225"/>
        <v>LPB JATIM 2022</v>
      </c>
      <c r="D3065" s="3" t="s">
        <v>5470</v>
      </c>
      <c r="E3065" s="3" t="s">
        <v>6156</v>
      </c>
      <c r="F3065" s="3" t="s">
        <v>6157</v>
      </c>
      <c r="G3065" s="3">
        <v>1.0</v>
      </c>
      <c r="H3065" s="3" t="s">
        <v>18</v>
      </c>
      <c r="I3065" s="2"/>
      <c r="J3065" s="8">
        <v>9.0</v>
      </c>
      <c r="K3065" s="6"/>
      <c r="L3065" s="5" t="s">
        <v>25</v>
      </c>
    </row>
    <row r="3066">
      <c r="A3066" s="2" t="s">
        <v>275</v>
      </c>
      <c r="B3066" s="2" t="s">
        <v>114</v>
      </c>
      <c r="C3066" s="3" t="str">
        <f t="shared" si="225"/>
        <v>LPB JATIM 2022</v>
      </c>
      <c r="D3066" s="3" t="s">
        <v>5470</v>
      </c>
      <c r="E3066" s="3" t="s">
        <v>6158</v>
      </c>
      <c r="F3066" s="3" t="s">
        <v>6159</v>
      </c>
      <c r="G3066" s="3">
        <v>2.0</v>
      </c>
      <c r="H3066" s="3" t="s">
        <v>19</v>
      </c>
      <c r="I3066" s="3" t="s">
        <v>19</v>
      </c>
      <c r="J3066" s="8">
        <v>7.0</v>
      </c>
      <c r="K3066" s="8">
        <v>7.0</v>
      </c>
      <c r="L3066" s="5" t="s">
        <v>25</v>
      </c>
    </row>
    <row r="3067">
      <c r="A3067" s="2" t="s">
        <v>275</v>
      </c>
      <c r="B3067" s="2" t="s">
        <v>132</v>
      </c>
      <c r="C3067" s="3" t="str">
        <f t="shared" ref="C3067:C3069" si="226">UPPER("lpb kalteng 2022")</f>
        <v>LPB KALTENG 2022</v>
      </c>
      <c r="D3067" s="3" t="s">
        <v>5470</v>
      </c>
      <c r="E3067" s="3" t="s">
        <v>6160</v>
      </c>
      <c r="F3067" s="3" t="s">
        <v>6161</v>
      </c>
      <c r="G3067" s="3">
        <v>2.0</v>
      </c>
      <c r="H3067" s="3" t="s">
        <v>18</v>
      </c>
      <c r="I3067" s="3" t="s">
        <v>18</v>
      </c>
      <c r="J3067" s="8">
        <v>11.0</v>
      </c>
      <c r="K3067" s="8">
        <v>9.0</v>
      </c>
      <c r="L3067" s="5" t="s">
        <v>20</v>
      </c>
    </row>
    <row r="3068">
      <c r="A3068" s="2" t="s">
        <v>275</v>
      </c>
      <c r="B3068" s="2" t="s">
        <v>132</v>
      </c>
      <c r="C3068" s="3" t="str">
        <f t="shared" si="226"/>
        <v>LPB KALTENG 2022</v>
      </c>
      <c r="D3068" s="3" t="s">
        <v>5470</v>
      </c>
      <c r="E3068" s="3" t="s">
        <v>6162</v>
      </c>
      <c r="F3068" s="3" t="s">
        <v>6163</v>
      </c>
      <c r="G3068" s="3">
        <v>2.0</v>
      </c>
      <c r="H3068" s="3" t="s">
        <v>18</v>
      </c>
      <c r="I3068" s="3" t="s">
        <v>19</v>
      </c>
      <c r="J3068" s="8">
        <v>9.0</v>
      </c>
      <c r="K3068" s="8">
        <v>9.0</v>
      </c>
      <c r="L3068" s="5" t="s">
        <v>25</v>
      </c>
    </row>
    <row r="3069">
      <c r="A3069" s="2" t="s">
        <v>275</v>
      </c>
      <c r="B3069" s="2" t="s">
        <v>132</v>
      </c>
      <c r="C3069" s="3" t="str">
        <f t="shared" si="226"/>
        <v>LPB KALTENG 2022</v>
      </c>
      <c r="D3069" s="3" t="s">
        <v>5470</v>
      </c>
      <c r="E3069" s="3" t="s">
        <v>6164</v>
      </c>
      <c r="F3069" s="3" t="s">
        <v>6165</v>
      </c>
      <c r="G3069" s="3">
        <v>2.0</v>
      </c>
      <c r="H3069" s="3" t="s">
        <v>19</v>
      </c>
      <c r="I3069" s="3" t="s">
        <v>19</v>
      </c>
      <c r="J3069" s="8">
        <v>11.0</v>
      </c>
      <c r="K3069" s="8">
        <v>11.0</v>
      </c>
      <c r="L3069" s="5" t="s">
        <v>20</v>
      </c>
    </row>
    <row r="3070">
      <c r="A3070" s="2" t="s">
        <v>275</v>
      </c>
      <c r="B3070" s="2" t="s">
        <v>162</v>
      </c>
      <c r="C3070" s="3" t="str">
        <f>UPPER("lpb nusantara 2022")</f>
        <v>LPB NUSANTARA 2022</v>
      </c>
      <c r="D3070" s="3" t="s">
        <v>5470</v>
      </c>
      <c r="E3070" s="3" t="s">
        <v>6166</v>
      </c>
      <c r="F3070" s="3" t="s">
        <v>6167</v>
      </c>
      <c r="G3070" s="3">
        <v>2.0</v>
      </c>
      <c r="H3070" s="3" t="s">
        <v>18</v>
      </c>
      <c r="I3070" s="3" t="s">
        <v>19</v>
      </c>
      <c r="J3070" s="8">
        <v>10.0</v>
      </c>
      <c r="K3070" s="8">
        <v>10.0</v>
      </c>
      <c r="L3070" s="5" t="s">
        <v>20</v>
      </c>
    </row>
    <row r="3071">
      <c r="A3071" s="2" t="s">
        <v>275</v>
      </c>
      <c r="B3071" s="2" t="s">
        <v>504</v>
      </c>
      <c r="C3071" s="3" t="str">
        <f t="shared" ref="C3071:C3075" si="227">UPPER("lpb sulsel 2022")</f>
        <v>LPB SULSEL 2022</v>
      </c>
      <c r="D3071" s="3" t="s">
        <v>5470</v>
      </c>
      <c r="E3071" s="3" t="s">
        <v>6168</v>
      </c>
      <c r="F3071" s="3" t="s">
        <v>6169</v>
      </c>
      <c r="G3071" s="3">
        <v>2.0</v>
      </c>
      <c r="H3071" s="3" t="s">
        <v>18</v>
      </c>
      <c r="I3071" s="3" t="s">
        <v>18</v>
      </c>
      <c r="J3071" s="8">
        <v>9.0</v>
      </c>
      <c r="K3071" s="8">
        <v>9.0</v>
      </c>
      <c r="L3071" s="5" t="s">
        <v>25</v>
      </c>
    </row>
    <row r="3072">
      <c r="A3072" s="2" t="s">
        <v>275</v>
      </c>
      <c r="B3072" s="2" t="s">
        <v>504</v>
      </c>
      <c r="C3072" s="3" t="str">
        <f t="shared" si="227"/>
        <v>LPB SULSEL 2022</v>
      </c>
      <c r="D3072" s="3" t="s">
        <v>5470</v>
      </c>
      <c r="E3072" s="3" t="s">
        <v>6170</v>
      </c>
      <c r="F3072" s="3" t="s">
        <v>6171</v>
      </c>
      <c r="G3072" s="3">
        <v>2.0</v>
      </c>
      <c r="H3072" s="3" t="s">
        <v>18</v>
      </c>
      <c r="I3072" s="3" t="s">
        <v>18</v>
      </c>
      <c r="J3072" s="8">
        <v>10.0</v>
      </c>
      <c r="K3072" s="8">
        <v>10.0</v>
      </c>
      <c r="L3072" s="5" t="s">
        <v>20</v>
      </c>
    </row>
    <row r="3073">
      <c r="A3073" s="2" t="s">
        <v>275</v>
      </c>
      <c r="B3073" s="2" t="s">
        <v>504</v>
      </c>
      <c r="C3073" s="3" t="str">
        <f t="shared" si="227"/>
        <v>LPB SULSEL 2022</v>
      </c>
      <c r="D3073" s="3" t="s">
        <v>5470</v>
      </c>
      <c r="E3073" s="3" t="s">
        <v>6172</v>
      </c>
      <c r="F3073" s="3" t="s">
        <v>6173</v>
      </c>
      <c r="G3073" s="3">
        <v>2.0</v>
      </c>
      <c r="H3073" s="3" t="s">
        <v>19</v>
      </c>
      <c r="I3073" s="3" t="s">
        <v>18</v>
      </c>
      <c r="J3073" s="8">
        <v>11.0</v>
      </c>
      <c r="K3073" s="8">
        <v>9.0</v>
      </c>
      <c r="L3073" s="5" t="s">
        <v>20</v>
      </c>
    </row>
    <row r="3074">
      <c r="A3074" s="2" t="s">
        <v>275</v>
      </c>
      <c r="B3074" s="2" t="s">
        <v>504</v>
      </c>
      <c r="C3074" s="3" t="str">
        <f t="shared" si="227"/>
        <v>LPB SULSEL 2022</v>
      </c>
      <c r="D3074" s="3" t="s">
        <v>5470</v>
      </c>
      <c r="E3074" s="3" t="s">
        <v>6174</v>
      </c>
      <c r="F3074" s="3" t="s">
        <v>6175</v>
      </c>
      <c r="G3074" s="3">
        <v>2.0</v>
      </c>
      <c r="H3074" s="3" t="s">
        <v>18</v>
      </c>
      <c r="I3074" s="3" t="s">
        <v>18</v>
      </c>
      <c r="J3074" s="8">
        <v>10.0</v>
      </c>
      <c r="K3074" s="8">
        <v>10.0</v>
      </c>
      <c r="L3074" s="5" t="s">
        <v>20</v>
      </c>
    </row>
    <row r="3075">
      <c r="A3075" s="2" t="s">
        <v>275</v>
      </c>
      <c r="B3075" s="2" t="s">
        <v>504</v>
      </c>
      <c r="C3075" s="3" t="str">
        <f t="shared" si="227"/>
        <v>LPB SULSEL 2022</v>
      </c>
      <c r="D3075" s="3" t="s">
        <v>5470</v>
      </c>
      <c r="E3075" s="3" t="s">
        <v>6176</v>
      </c>
      <c r="F3075" s="3" t="s">
        <v>6177</v>
      </c>
      <c r="G3075" s="3">
        <v>2.0</v>
      </c>
      <c r="H3075" s="3" t="s">
        <v>18</v>
      </c>
      <c r="I3075" s="3" t="s">
        <v>18</v>
      </c>
      <c r="J3075" s="8">
        <v>11.0</v>
      </c>
      <c r="K3075" s="8">
        <v>11.0</v>
      </c>
      <c r="L3075" s="5" t="s">
        <v>20</v>
      </c>
    </row>
    <row r="3076">
      <c r="A3076" s="2" t="s">
        <v>275</v>
      </c>
      <c r="B3076" s="2" t="s">
        <v>246</v>
      </c>
      <c r="C3076" s="3" t="str">
        <f t="shared" ref="C3076:C3078" si="228">UPPER("lpb sumbar 2022")</f>
        <v>LPB SUMBAR 2022</v>
      </c>
      <c r="D3076" s="3" t="s">
        <v>5470</v>
      </c>
      <c r="E3076" s="3" t="s">
        <v>6178</v>
      </c>
      <c r="F3076" s="3" t="s">
        <v>6179</v>
      </c>
      <c r="G3076" s="3">
        <v>2.0</v>
      </c>
      <c r="H3076" s="3" t="s">
        <v>19</v>
      </c>
      <c r="I3076" s="3" t="s">
        <v>19</v>
      </c>
      <c r="J3076" s="8">
        <v>11.0</v>
      </c>
      <c r="K3076" s="8">
        <v>11.0</v>
      </c>
      <c r="L3076" s="5" t="s">
        <v>20</v>
      </c>
    </row>
    <row r="3077">
      <c r="A3077" s="2" t="s">
        <v>275</v>
      </c>
      <c r="B3077" s="2" t="s">
        <v>246</v>
      </c>
      <c r="C3077" s="3" t="str">
        <f t="shared" si="228"/>
        <v>LPB SUMBAR 2022</v>
      </c>
      <c r="D3077" s="3" t="s">
        <v>5470</v>
      </c>
      <c r="E3077" s="3" t="s">
        <v>6180</v>
      </c>
      <c r="F3077" s="3" t="s">
        <v>6181</v>
      </c>
      <c r="G3077" s="3">
        <v>2.0</v>
      </c>
      <c r="H3077" s="3" t="s">
        <v>18</v>
      </c>
      <c r="I3077" s="3" t="s">
        <v>18</v>
      </c>
      <c r="J3077" s="8">
        <v>11.0</v>
      </c>
      <c r="K3077" s="8">
        <v>11.0</v>
      </c>
      <c r="L3077" s="5" t="s">
        <v>20</v>
      </c>
    </row>
    <row r="3078">
      <c r="A3078" s="2" t="s">
        <v>275</v>
      </c>
      <c r="B3078" s="2" t="s">
        <v>246</v>
      </c>
      <c r="C3078" s="3" t="str">
        <f t="shared" si="228"/>
        <v>LPB SUMBAR 2022</v>
      </c>
      <c r="D3078" s="3" t="s">
        <v>5470</v>
      </c>
      <c r="E3078" s="3" t="s">
        <v>6182</v>
      </c>
      <c r="F3078" s="3" t="s">
        <v>6183</v>
      </c>
      <c r="G3078" s="3">
        <v>2.0</v>
      </c>
      <c r="H3078" s="3" t="s">
        <v>18</v>
      </c>
      <c r="I3078" s="3" t="s">
        <v>18</v>
      </c>
      <c r="J3078" s="8">
        <v>11.0</v>
      </c>
      <c r="K3078" s="8">
        <v>11.0</v>
      </c>
      <c r="L3078" s="5" t="s">
        <v>20</v>
      </c>
    </row>
    <row r="3079">
      <c r="A3079" s="2" t="s">
        <v>275</v>
      </c>
      <c r="B3079" s="2" t="s">
        <v>178</v>
      </c>
      <c r="C3079" s="3" t="str">
        <f t="shared" ref="C3079:C3099" si="229">UPPER("lpb sumsel 2022")</f>
        <v>LPB SUMSEL 2022</v>
      </c>
      <c r="D3079" s="3" t="s">
        <v>5470</v>
      </c>
      <c r="E3079" s="3" t="s">
        <v>6184</v>
      </c>
      <c r="F3079" s="3" t="s">
        <v>6185</v>
      </c>
      <c r="G3079" s="3">
        <v>2.0</v>
      </c>
      <c r="H3079" s="3" t="s">
        <v>18</v>
      </c>
      <c r="I3079" s="3" t="s">
        <v>18</v>
      </c>
      <c r="J3079" s="8">
        <v>10.0</v>
      </c>
      <c r="K3079" s="8">
        <v>10.0</v>
      </c>
      <c r="L3079" s="5" t="s">
        <v>20</v>
      </c>
    </row>
    <row r="3080">
      <c r="A3080" s="2" t="s">
        <v>275</v>
      </c>
      <c r="B3080" s="2" t="s">
        <v>178</v>
      </c>
      <c r="C3080" s="3" t="str">
        <f t="shared" si="229"/>
        <v>LPB SUMSEL 2022</v>
      </c>
      <c r="D3080" s="3" t="s">
        <v>5470</v>
      </c>
      <c r="E3080" s="3" t="s">
        <v>6186</v>
      </c>
      <c r="F3080" s="3" t="s">
        <v>6187</v>
      </c>
      <c r="G3080" s="3">
        <v>2.0</v>
      </c>
      <c r="H3080" s="3" t="s">
        <v>19</v>
      </c>
      <c r="I3080" s="3" t="s">
        <v>18</v>
      </c>
      <c r="J3080" s="8">
        <v>11.0</v>
      </c>
      <c r="K3080" s="8">
        <v>11.0</v>
      </c>
      <c r="L3080" s="5" t="s">
        <v>20</v>
      </c>
    </row>
    <row r="3081">
      <c r="A3081" s="2" t="s">
        <v>275</v>
      </c>
      <c r="B3081" s="2" t="s">
        <v>178</v>
      </c>
      <c r="C3081" s="3" t="str">
        <f t="shared" si="229"/>
        <v>LPB SUMSEL 2022</v>
      </c>
      <c r="D3081" s="3" t="s">
        <v>5470</v>
      </c>
      <c r="E3081" s="3" t="s">
        <v>6188</v>
      </c>
      <c r="F3081" s="3" t="s">
        <v>6189</v>
      </c>
      <c r="G3081" s="3">
        <v>2.0</v>
      </c>
      <c r="H3081" s="3" t="s">
        <v>19</v>
      </c>
      <c r="I3081" s="3" t="s">
        <v>18</v>
      </c>
      <c r="J3081" s="8">
        <v>11.0</v>
      </c>
      <c r="K3081" s="8">
        <v>11.0</v>
      </c>
      <c r="L3081" s="5" t="s">
        <v>20</v>
      </c>
    </row>
    <row r="3082">
      <c r="A3082" s="2" t="s">
        <v>275</v>
      </c>
      <c r="B3082" s="2" t="s">
        <v>178</v>
      </c>
      <c r="C3082" s="3" t="str">
        <f t="shared" si="229"/>
        <v>LPB SUMSEL 2022</v>
      </c>
      <c r="D3082" s="3" t="s">
        <v>5470</v>
      </c>
      <c r="E3082" s="3" t="s">
        <v>6190</v>
      </c>
      <c r="F3082" s="3" t="s">
        <v>6191</v>
      </c>
      <c r="G3082" s="3">
        <v>2.0</v>
      </c>
      <c r="H3082" s="3" t="s">
        <v>19</v>
      </c>
      <c r="I3082" s="3" t="s">
        <v>18</v>
      </c>
      <c r="J3082" s="8">
        <v>11.0</v>
      </c>
      <c r="K3082" s="8">
        <v>11.0</v>
      </c>
      <c r="L3082" s="5" t="s">
        <v>20</v>
      </c>
    </row>
    <row r="3083">
      <c r="A3083" s="2" t="s">
        <v>275</v>
      </c>
      <c r="B3083" s="2" t="s">
        <v>178</v>
      </c>
      <c r="C3083" s="3" t="str">
        <f t="shared" si="229"/>
        <v>LPB SUMSEL 2022</v>
      </c>
      <c r="D3083" s="3" t="s">
        <v>5470</v>
      </c>
      <c r="E3083" s="3" t="s">
        <v>6192</v>
      </c>
      <c r="F3083" s="3" t="s">
        <v>6193</v>
      </c>
      <c r="G3083" s="3">
        <v>2.0</v>
      </c>
      <c r="H3083" s="3" t="s">
        <v>18</v>
      </c>
      <c r="I3083" s="3" t="s">
        <v>19</v>
      </c>
      <c r="J3083" s="8">
        <v>8.0</v>
      </c>
      <c r="K3083" s="8">
        <v>8.0</v>
      </c>
      <c r="L3083" s="5" t="s">
        <v>25</v>
      </c>
    </row>
    <row r="3084">
      <c r="A3084" s="2" t="s">
        <v>275</v>
      </c>
      <c r="B3084" s="2" t="s">
        <v>178</v>
      </c>
      <c r="C3084" s="3" t="str">
        <f t="shared" si="229"/>
        <v>LPB SUMSEL 2022</v>
      </c>
      <c r="D3084" s="3" t="s">
        <v>5470</v>
      </c>
      <c r="E3084" s="3" t="s">
        <v>6194</v>
      </c>
      <c r="F3084" s="3" t="s">
        <v>6195</v>
      </c>
      <c r="G3084" s="3">
        <v>2.0</v>
      </c>
      <c r="H3084" s="3" t="s">
        <v>18</v>
      </c>
      <c r="I3084" s="3" t="s">
        <v>18</v>
      </c>
      <c r="J3084" s="8">
        <v>10.0</v>
      </c>
      <c r="K3084" s="8">
        <v>10.0</v>
      </c>
      <c r="L3084" s="5" t="s">
        <v>20</v>
      </c>
    </row>
    <row r="3085">
      <c r="A3085" s="2" t="s">
        <v>275</v>
      </c>
      <c r="B3085" s="2" t="s">
        <v>178</v>
      </c>
      <c r="C3085" s="3" t="str">
        <f t="shared" si="229"/>
        <v>LPB SUMSEL 2022</v>
      </c>
      <c r="D3085" s="3" t="s">
        <v>5470</v>
      </c>
      <c r="E3085" s="3" t="s">
        <v>6196</v>
      </c>
      <c r="F3085" s="3" t="s">
        <v>6197</v>
      </c>
      <c r="G3085" s="3">
        <v>1.0</v>
      </c>
      <c r="H3085" s="3" t="s">
        <v>19</v>
      </c>
      <c r="I3085" s="2"/>
      <c r="J3085" s="8">
        <v>7.0</v>
      </c>
      <c r="K3085" s="6"/>
      <c r="L3085" s="5" t="s">
        <v>25</v>
      </c>
    </row>
    <row r="3086">
      <c r="A3086" s="2" t="s">
        <v>275</v>
      </c>
      <c r="B3086" s="2" t="s">
        <v>178</v>
      </c>
      <c r="C3086" s="3" t="str">
        <f t="shared" si="229"/>
        <v>LPB SUMSEL 2022</v>
      </c>
      <c r="D3086" s="3" t="s">
        <v>5470</v>
      </c>
      <c r="E3086" s="3" t="s">
        <v>6198</v>
      </c>
      <c r="F3086" s="3" t="s">
        <v>6199</v>
      </c>
      <c r="G3086" s="3">
        <v>1.0</v>
      </c>
      <c r="H3086" s="3" t="s">
        <v>18</v>
      </c>
      <c r="I3086" s="2"/>
      <c r="J3086" s="8">
        <v>10.0</v>
      </c>
      <c r="K3086" s="6"/>
      <c r="L3086" s="5" t="s">
        <v>20</v>
      </c>
    </row>
    <row r="3087">
      <c r="A3087" s="2" t="s">
        <v>275</v>
      </c>
      <c r="B3087" s="2" t="s">
        <v>178</v>
      </c>
      <c r="C3087" s="3" t="str">
        <f t="shared" si="229"/>
        <v>LPB SUMSEL 2022</v>
      </c>
      <c r="D3087" s="3" t="s">
        <v>5470</v>
      </c>
      <c r="E3087" s="3" t="s">
        <v>6200</v>
      </c>
      <c r="F3087" s="3" t="s">
        <v>6201</v>
      </c>
      <c r="G3087" s="3">
        <v>2.0</v>
      </c>
      <c r="H3087" s="3" t="s">
        <v>19</v>
      </c>
      <c r="I3087" s="3" t="s">
        <v>19</v>
      </c>
      <c r="J3087" s="8">
        <v>10.0</v>
      </c>
      <c r="K3087" s="8">
        <v>10.0</v>
      </c>
      <c r="L3087" s="5" t="s">
        <v>20</v>
      </c>
    </row>
    <row r="3088">
      <c r="A3088" s="2" t="s">
        <v>275</v>
      </c>
      <c r="B3088" s="2" t="s">
        <v>178</v>
      </c>
      <c r="C3088" s="3" t="str">
        <f t="shared" si="229"/>
        <v>LPB SUMSEL 2022</v>
      </c>
      <c r="D3088" s="3" t="s">
        <v>5470</v>
      </c>
      <c r="E3088" s="3" t="s">
        <v>6202</v>
      </c>
      <c r="F3088" s="3" t="s">
        <v>6203</v>
      </c>
      <c r="G3088" s="3">
        <v>2.0</v>
      </c>
      <c r="H3088" s="3" t="s">
        <v>18</v>
      </c>
      <c r="I3088" s="3" t="s">
        <v>19</v>
      </c>
      <c r="J3088" s="8">
        <v>10.0</v>
      </c>
      <c r="K3088" s="8">
        <v>10.0</v>
      </c>
      <c r="L3088" s="5" t="s">
        <v>20</v>
      </c>
    </row>
    <row r="3089">
      <c r="A3089" s="2" t="s">
        <v>275</v>
      </c>
      <c r="B3089" s="2" t="s">
        <v>178</v>
      </c>
      <c r="C3089" s="3" t="str">
        <f t="shared" si="229"/>
        <v>LPB SUMSEL 2022</v>
      </c>
      <c r="D3089" s="3" t="s">
        <v>5470</v>
      </c>
      <c r="E3089" s="3" t="s">
        <v>6204</v>
      </c>
      <c r="F3089" s="3" t="s">
        <v>6205</v>
      </c>
      <c r="G3089" s="3">
        <v>2.0</v>
      </c>
      <c r="H3089" s="3" t="s">
        <v>19</v>
      </c>
      <c r="I3089" s="3" t="s">
        <v>18</v>
      </c>
      <c r="J3089" s="8">
        <v>11.0</v>
      </c>
      <c r="K3089" s="8">
        <v>10.0</v>
      </c>
      <c r="L3089" s="5" t="s">
        <v>20</v>
      </c>
    </row>
    <row r="3090">
      <c r="A3090" s="2" t="s">
        <v>275</v>
      </c>
      <c r="B3090" s="2" t="s">
        <v>178</v>
      </c>
      <c r="C3090" s="3" t="str">
        <f t="shared" si="229"/>
        <v>LPB SUMSEL 2022</v>
      </c>
      <c r="D3090" s="3" t="s">
        <v>5470</v>
      </c>
      <c r="E3090" s="3" t="s">
        <v>6206</v>
      </c>
      <c r="F3090" s="3" t="s">
        <v>6207</v>
      </c>
      <c r="G3090" s="3">
        <v>2.0</v>
      </c>
      <c r="H3090" s="3" t="s">
        <v>18</v>
      </c>
      <c r="I3090" s="3" t="s">
        <v>18</v>
      </c>
      <c r="J3090" s="8">
        <v>11.0</v>
      </c>
      <c r="K3090" s="8">
        <v>11.0</v>
      </c>
      <c r="L3090" s="5" t="s">
        <v>20</v>
      </c>
    </row>
    <row r="3091">
      <c r="A3091" s="2" t="s">
        <v>275</v>
      </c>
      <c r="B3091" s="2" t="s">
        <v>178</v>
      </c>
      <c r="C3091" s="3" t="str">
        <f t="shared" si="229"/>
        <v>LPB SUMSEL 2022</v>
      </c>
      <c r="D3091" s="3" t="s">
        <v>5470</v>
      </c>
      <c r="E3091" s="3" t="s">
        <v>6208</v>
      </c>
      <c r="F3091" s="3" t="s">
        <v>6209</v>
      </c>
      <c r="G3091" s="3">
        <v>1.0</v>
      </c>
      <c r="H3091" s="3" t="s">
        <v>18</v>
      </c>
      <c r="I3091" s="2"/>
      <c r="J3091" s="8">
        <v>11.0</v>
      </c>
      <c r="K3091" s="6"/>
      <c r="L3091" s="5" t="s">
        <v>20</v>
      </c>
    </row>
    <row r="3092">
      <c r="A3092" s="2" t="s">
        <v>275</v>
      </c>
      <c r="B3092" s="2" t="s">
        <v>178</v>
      </c>
      <c r="C3092" s="3" t="str">
        <f t="shared" si="229"/>
        <v>LPB SUMSEL 2022</v>
      </c>
      <c r="D3092" s="3" t="s">
        <v>5470</v>
      </c>
      <c r="E3092" s="3" t="s">
        <v>6210</v>
      </c>
      <c r="F3092" s="3" t="s">
        <v>6211</v>
      </c>
      <c r="G3092" s="3">
        <v>2.0</v>
      </c>
      <c r="H3092" s="3" t="s">
        <v>18</v>
      </c>
      <c r="I3092" s="3" t="s">
        <v>18</v>
      </c>
      <c r="J3092" s="8">
        <v>10.0</v>
      </c>
      <c r="K3092" s="8">
        <v>10.0</v>
      </c>
      <c r="L3092" s="5" t="s">
        <v>20</v>
      </c>
    </row>
    <row r="3093">
      <c r="A3093" s="2" t="s">
        <v>275</v>
      </c>
      <c r="B3093" s="2" t="s">
        <v>178</v>
      </c>
      <c r="C3093" s="3" t="str">
        <f t="shared" si="229"/>
        <v>LPB SUMSEL 2022</v>
      </c>
      <c r="D3093" s="3" t="s">
        <v>5470</v>
      </c>
      <c r="E3093" s="3" t="s">
        <v>6212</v>
      </c>
      <c r="F3093" s="3" t="s">
        <v>6213</v>
      </c>
      <c r="G3093" s="3">
        <v>1.0</v>
      </c>
      <c r="H3093" s="3" t="s">
        <v>18</v>
      </c>
      <c r="I3093" s="2"/>
      <c r="J3093" s="8">
        <v>7.0</v>
      </c>
      <c r="K3093" s="6"/>
      <c r="L3093" s="5" t="s">
        <v>25</v>
      </c>
    </row>
    <row r="3094">
      <c r="A3094" s="2" t="s">
        <v>275</v>
      </c>
      <c r="B3094" s="2" t="s">
        <v>178</v>
      </c>
      <c r="C3094" s="3" t="str">
        <f t="shared" si="229"/>
        <v>LPB SUMSEL 2022</v>
      </c>
      <c r="D3094" s="3" t="s">
        <v>5470</v>
      </c>
      <c r="E3094" s="3" t="s">
        <v>6214</v>
      </c>
      <c r="F3094" s="3" t="s">
        <v>6215</v>
      </c>
      <c r="G3094" s="3">
        <v>2.0</v>
      </c>
      <c r="H3094" s="3" t="s">
        <v>19</v>
      </c>
      <c r="I3094" s="3" t="s">
        <v>18</v>
      </c>
      <c r="J3094" s="8">
        <v>8.0</v>
      </c>
      <c r="K3094" s="8">
        <v>8.0</v>
      </c>
      <c r="L3094" s="5" t="s">
        <v>25</v>
      </c>
    </row>
    <row r="3095">
      <c r="A3095" s="2" t="s">
        <v>275</v>
      </c>
      <c r="B3095" s="2" t="s">
        <v>178</v>
      </c>
      <c r="C3095" s="3" t="str">
        <f t="shared" si="229"/>
        <v>LPB SUMSEL 2022</v>
      </c>
      <c r="D3095" s="3" t="s">
        <v>5470</v>
      </c>
      <c r="E3095" s="3" t="s">
        <v>6216</v>
      </c>
      <c r="F3095" s="3" t="s">
        <v>6217</v>
      </c>
      <c r="G3095" s="3">
        <v>2.0</v>
      </c>
      <c r="H3095" s="3" t="s">
        <v>18</v>
      </c>
      <c r="I3095" s="3" t="s">
        <v>18</v>
      </c>
      <c r="J3095" s="8">
        <v>7.0</v>
      </c>
      <c r="K3095" s="8">
        <v>7.0</v>
      </c>
      <c r="L3095" s="5" t="s">
        <v>25</v>
      </c>
    </row>
    <row r="3096">
      <c r="A3096" s="2" t="s">
        <v>275</v>
      </c>
      <c r="B3096" s="2" t="s">
        <v>178</v>
      </c>
      <c r="C3096" s="3" t="str">
        <f t="shared" si="229"/>
        <v>LPB SUMSEL 2022</v>
      </c>
      <c r="D3096" s="3" t="s">
        <v>5470</v>
      </c>
      <c r="E3096" s="3" t="s">
        <v>6218</v>
      </c>
      <c r="F3096" s="3" t="s">
        <v>6219</v>
      </c>
      <c r="G3096" s="3">
        <v>2.0</v>
      </c>
      <c r="H3096" s="3" t="s">
        <v>18</v>
      </c>
      <c r="I3096" s="3" t="s">
        <v>18</v>
      </c>
      <c r="J3096" s="8">
        <v>10.0</v>
      </c>
      <c r="K3096" s="8">
        <v>10.0</v>
      </c>
      <c r="L3096" s="5" t="s">
        <v>20</v>
      </c>
    </row>
    <row r="3097">
      <c r="A3097" s="2" t="s">
        <v>275</v>
      </c>
      <c r="B3097" s="2" t="s">
        <v>178</v>
      </c>
      <c r="C3097" s="3" t="str">
        <f t="shared" si="229"/>
        <v>LPB SUMSEL 2022</v>
      </c>
      <c r="D3097" s="3" t="s">
        <v>5470</v>
      </c>
      <c r="E3097" s="3" t="s">
        <v>6220</v>
      </c>
      <c r="F3097" s="3" t="s">
        <v>6221</v>
      </c>
      <c r="G3097" s="3">
        <v>2.0</v>
      </c>
      <c r="H3097" s="3" t="s">
        <v>19</v>
      </c>
      <c r="I3097" s="3" t="s">
        <v>18</v>
      </c>
      <c r="J3097" s="8">
        <v>11.0</v>
      </c>
      <c r="K3097" s="8">
        <v>11.0</v>
      </c>
      <c r="L3097" s="5" t="s">
        <v>20</v>
      </c>
    </row>
    <row r="3098">
      <c r="A3098" s="2" t="s">
        <v>275</v>
      </c>
      <c r="B3098" s="2" t="s">
        <v>178</v>
      </c>
      <c r="C3098" s="3" t="str">
        <f t="shared" si="229"/>
        <v>LPB SUMSEL 2022</v>
      </c>
      <c r="D3098" s="3" t="s">
        <v>5470</v>
      </c>
      <c r="E3098" s="3" t="s">
        <v>6222</v>
      </c>
      <c r="F3098" s="3" t="s">
        <v>6223</v>
      </c>
      <c r="G3098" s="3">
        <v>2.0</v>
      </c>
      <c r="H3098" s="3" t="s">
        <v>18</v>
      </c>
      <c r="I3098" s="3" t="s">
        <v>18</v>
      </c>
      <c r="J3098" s="8">
        <v>11.0</v>
      </c>
      <c r="K3098" s="8">
        <v>11.0</v>
      </c>
      <c r="L3098" s="5" t="s">
        <v>20</v>
      </c>
    </row>
    <row r="3099">
      <c r="A3099" s="2" t="s">
        <v>275</v>
      </c>
      <c r="B3099" s="2" t="s">
        <v>178</v>
      </c>
      <c r="C3099" s="3" t="str">
        <f t="shared" si="229"/>
        <v>LPB SUMSEL 2022</v>
      </c>
      <c r="D3099" s="3" t="s">
        <v>5470</v>
      </c>
      <c r="E3099" s="3" t="s">
        <v>6224</v>
      </c>
      <c r="F3099" s="3" t="s">
        <v>6225</v>
      </c>
      <c r="G3099" s="3">
        <v>2.0</v>
      </c>
      <c r="H3099" s="3" t="s">
        <v>19</v>
      </c>
      <c r="I3099" s="3" t="s">
        <v>19</v>
      </c>
      <c r="J3099" s="8">
        <v>10.0</v>
      </c>
      <c r="K3099" s="8">
        <v>10.0</v>
      </c>
      <c r="L3099" s="5" t="s">
        <v>20</v>
      </c>
    </row>
    <row r="3100">
      <c r="A3100" s="2" t="s">
        <v>275</v>
      </c>
      <c r="B3100" s="2" t="s">
        <v>265</v>
      </c>
      <c r="C3100" s="3" t="str">
        <f t="shared" ref="C3100:C3113" si="230">UPPER("lpb sumut 2022")</f>
        <v>LPB SUMUT 2022</v>
      </c>
      <c r="D3100" s="3" t="s">
        <v>5470</v>
      </c>
      <c r="E3100" s="3" t="s">
        <v>6226</v>
      </c>
      <c r="F3100" s="3" t="s">
        <v>6227</v>
      </c>
      <c r="G3100" s="3">
        <v>2.0</v>
      </c>
      <c r="H3100" s="3" t="s">
        <v>18</v>
      </c>
      <c r="I3100" s="3" t="s">
        <v>19</v>
      </c>
      <c r="J3100" s="8">
        <v>7.0</v>
      </c>
      <c r="K3100" s="8">
        <v>8.0</v>
      </c>
      <c r="L3100" s="5" t="s">
        <v>25</v>
      </c>
    </row>
    <row r="3101">
      <c r="A3101" s="2" t="s">
        <v>275</v>
      </c>
      <c r="B3101" s="2" t="s">
        <v>265</v>
      </c>
      <c r="C3101" s="3" t="str">
        <f t="shared" si="230"/>
        <v>LPB SUMUT 2022</v>
      </c>
      <c r="D3101" s="3" t="s">
        <v>5470</v>
      </c>
      <c r="E3101" s="3" t="s">
        <v>6228</v>
      </c>
      <c r="F3101" s="3" t="s">
        <v>6229</v>
      </c>
      <c r="G3101" s="3">
        <v>1.0</v>
      </c>
      <c r="H3101" s="3" t="s">
        <v>18</v>
      </c>
      <c r="I3101" s="2"/>
      <c r="J3101" s="8">
        <v>7.0</v>
      </c>
      <c r="K3101" s="6"/>
      <c r="L3101" s="5" t="s">
        <v>25</v>
      </c>
    </row>
    <row r="3102">
      <c r="A3102" s="2" t="s">
        <v>275</v>
      </c>
      <c r="B3102" s="2" t="s">
        <v>265</v>
      </c>
      <c r="C3102" s="3" t="str">
        <f t="shared" si="230"/>
        <v>LPB SUMUT 2022</v>
      </c>
      <c r="D3102" s="3" t="s">
        <v>5470</v>
      </c>
      <c r="E3102" s="3" t="s">
        <v>6230</v>
      </c>
      <c r="F3102" s="3" t="s">
        <v>6231</v>
      </c>
      <c r="G3102" s="3">
        <v>1.0</v>
      </c>
      <c r="H3102" s="3" t="s">
        <v>19</v>
      </c>
      <c r="I3102" s="2"/>
      <c r="J3102" s="8">
        <v>9.0</v>
      </c>
      <c r="K3102" s="6"/>
      <c r="L3102" s="5" t="s">
        <v>25</v>
      </c>
    </row>
    <row r="3103">
      <c r="A3103" s="2" t="s">
        <v>275</v>
      </c>
      <c r="B3103" s="2" t="s">
        <v>265</v>
      </c>
      <c r="C3103" s="3" t="str">
        <f t="shared" si="230"/>
        <v>LPB SUMUT 2022</v>
      </c>
      <c r="D3103" s="3" t="s">
        <v>5470</v>
      </c>
      <c r="E3103" s="3" t="s">
        <v>6232</v>
      </c>
      <c r="F3103" s="3" t="s">
        <v>6227</v>
      </c>
      <c r="G3103" s="3">
        <v>2.0</v>
      </c>
      <c r="H3103" s="3" t="s">
        <v>18</v>
      </c>
      <c r="I3103" s="3" t="s">
        <v>19</v>
      </c>
      <c r="J3103" s="8">
        <v>7.0</v>
      </c>
      <c r="K3103" s="8">
        <v>8.0</v>
      </c>
      <c r="L3103" s="5" t="s">
        <v>25</v>
      </c>
    </row>
    <row r="3104">
      <c r="A3104" s="2" t="s">
        <v>275</v>
      </c>
      <c r="B3104" s="2" t="s">
        <v>265</v>
      </c>
      <c r="C3104" s="3" t="str">
        <f t="shared" si="230"/>
        <v>LPB SUMUT 2022</v>
      </c>
      <c r="D3104" s="3" t="s">
        <v>5470</v>
      </c>
      <c r="E3104" s="3" t="s">
        <v>6232</v>
      </c>
      <c r="F3104" s="3" t="s">
        <v>6227</v>
      </c>
      <c r="G3104" s="3">
        <v>2.0</v>
      </c>
      <c r="H3104" s="3" t="s">
        <v>18</v>
      </c>
      <c r="I3104" s="3" t="s">
        <v>19</v>
      </c>
      <c r="J3104" s="8">
        <v>7.0</v>
      </c>
      <c r="K3104" s="8">
        <v>8.0</v>
      </c>
      <c r="L3104" s="5" t="s">
        <v>25</v>
      </c>
    </row>
    <row r="3105">
      <c r="A3105" s="2" t="s">
        <v>275</v>
      </c>
      <c r="B3105" s="2" t="s">
        <v>265</v>
      </c>
      <c r="C3105" s="3" t="str">
        <f t="shared" si="230"/>
        <v>LPB SUMUT 2022</v>
      </c>
      <c r="D3105" s="3" t="s">
        <v>5470</v>
      </c>
      <c r="E3105" s="3" t="s">
        <v>6233</v>
      </c>
      <c r="F3105" s="3" t="s">
        <v>6229</v>
      </c>
      <c r="G3105" s="3">
        <v>1.0</v>
      </c>
      <c r="H3105" s="3" t="s">
        <v>19</v>
      </c>
      <c r="I3105" s="2"/>
      <c r="J3105" s="8">
        <v>7.0</v>
      </c>
      <c r="K3105" s="6"/>
      <c r="L3105" s="5" t="s">
        <v>25</v>
      </c>
    </row>
    <row r="3106">
      <c r="A3106" s="2" t="s">
        <v>275</v>
      </c>
      <c r="B3106" s="2" t="s">
        <v>265</v>
      </c>
      <c r="C3106" s="3" t="str">
        <f t="shared" si="230"/>
        <v>LPB SUMUT 2022</v>
      </c>
      <c r="D3106" s="3" t="s">
        <v>5470</v>
      </c>
      <c r="E3106" s="3" t="s">
        <v>6228</v>
      </c>
      <c r="F3106" s="3" t="s">
        <v>6229</v>
      </c>
      <c r="G3106" s="3">
        <v>1.0</v>
      </c>
      <c r="H3106" s="3" t="s">
        <v>19</v>
      </c>
      <c r="I3106" s="2"/>
      <c r="J3106" s="8">
        <v>7.0</v>
      </c>
      <c r="K3106" s="6"/>
      <c r="L3106" s="5" t="s">
        <v>25</v>
      </c>
    </row>
    <row r="3107">
      <c r="A3107" s="2" t="s">
        <v>275</v>
      </c>
      <c r="B3107" s="2" t="s">
        <v>265</v>
      </c>
      <c r="C3107" s="3" t="str">
        <f t="shared" si="230"/>
        <v>LPB SUMUT 2022</v>
      </c>
      <c r="D3107" s="3" t="s">
        <v>5470</v>
      </c>
      <c r="E3107" s="3" t="s">
        <v>6234</v>
      </c>
      <c r="F3107" s="3" t="s">
        <v>6235</v>
      </c>
      <c r="G3107" s="3">
        <v>2.0</v>
      </c>
      <c r="H3107" s="3" t="s">
        <v>18</v>
      </c>
      <c r="I3107" s="3" t="s">
        <v>18</v>
      </c>
      <c r="J3107" s="8">
        <v>7.0</v>
      </c>
      <c r="K3107" s="8">
        <v>7.0</v>
      </c>
      <c r="L3107" s="5" t="s">
        <v>25</v>
      </c>
    </row>
    <row r="3108">
      <c r="A3108" s="2" t="s">
        <v>275</v>
      </c>
      <c r="B3108" s="2" t="s">
        <v>265</v>
      </c>
      <c r="C3108" s="3" t="str">
        <f t="shared" si="230"/>
        <v>LPB SUMUT 2022</v>
      </c>
      <c r="D3108" s="3" t="s">
        <v>5470</v>
      </c>
      <c r="E3108" s="3" t="s">
        <v>6236</v>
      </c>
      <c r="F3108" s="3" t="s">
        <v>6237</v>
      </c>
      <c r="G3108" s="3">
        <v>2.0</v>
      </c>
      <c r="H3108" s="3" t="s">
        <v>18</v>
      </c>
      <c r="I3108" s="3" t="s">
        <v>18</v>
      </c>
      <c r="J3108" s="8">
        <v>10.0</v>
      </c>
      <c r="K3108" s="8">
        <v>10.0</v>
      </c>
      <c r="L3108" s="5" t="s">
        <v>20</v>
      </c>
    </row>
    <row r="3109">
      <c r="A3109" s="2" t="s">
        <v>275</v>
      </c>
      <c r="B3109" s="2" t="s">
        <v>265</v>
      </c>
      <c r="C3109" s="3" t="str">
        <f t="shared" si="230"/>
        <v>LPB SUMUT 2022</v>
      </c>
      <c r="D3109" s="3" t="s">
        <v>5470</v>
      </c>
      <c r="E3109" s="3" t="s">
        <v>6238</v>
      </c>
      <c r="F3109" s="3" t="s">
        <v>6239</v>
      </c>
      <c r="G3109" s="3">
        <v>2.0</v>
      </c>
      <c r="H3109" s="3" t="s">
        <v>18</v>
      </c>
      <c r="I3109" s="3" t="s">
        <v>18</v>
      </c>
      <c r="J3109" s="8">
        <v>10.0</v>
      </c>
      <c r="K3109" s="8">
        <v>10.0</v>
      </c>
      <c r="L3109" s="5" t="s">
        <v>20</v>
      </c>
    </row>
    <row r="3110">
      <c r="A3110" s="2" t="s">
        <v>275</v>
      </c>
      <c r="B3110" s="2" t="s">
        <v>265</v>
      </c>
      <c r="C3110" s="3" t="str">
        <f t="shared" si="230"/>
        <v>LPB SUMUT 2022</v>
      </c>
      <c r="D3110" s="3" t="s">
        <v>5470</v>
      </c>
      <c r="E3110" s="3" t="s">
        <v>6240</v>
      </c>
      <c r="F3110" s="3" t="s">
        <v>6241</v>
      </c>
      <c r="G3110" s="3">
        <v>2.0</v>
      </c>
      <c r="H3110" s="3" t="s">
        <v>18</v>
      </c>
      <c r="I3110" s="3" t="s">
        <v>18</v>
      </c>
      <c r="J3110" s="8">
        <v>11.0</v>
      </c>
      <c r="K3110" s="8">
        <v>11.0</v>
      </c>
      <c r="L3110" s="5" t="s">
        <v>20</v>
      </c>
    </row>
    <row r="3111">
      <c r="A3111" s="2" t="s">
        <v>275</v>
      </c>
      <c r="B3111" s="2" t="s">
        <v>265</v>
      </c>
      <c r="C3111" s="3" t="str">
        <f t="shared" si="230"/>
        <v>LPB SUMUT 2022</v>
      </c>
      <c r="D3111" s="3" t="s">
        <v>5470</v>
      </c>
      <c r="E3111" s="3" t="s">
        <v>6242</v>
      </c>
      <c r="F3111" s="3" t="s">
        <v>6243</v>
      </c>
      <c r="G3111" s="3">
        <v>2.0</v>
      </c>
      <c r="H3111" s="3" t="s">
        <v>18</v>
      </c>
      <c r="I3111" s="3" t="s">
        <v>18</v>
      </c>
      <c r="J3111" s="8">
        <v>9.0</v>
      </c>
      <c r="K3111" s="8">
        <v>9.0</v>
      </c>
      <c r="L3111" s="5" t="s">
        <v>25</v>
      </c>
    </row>
    <row r="3112">
      <c r="A3112" s="2" t="s">
        <v>275</v>
      </c>
      <c r="B3112" s="2" t="s">
        <v>265</v>
      </c>
      <c r="C3112" s="3" t="str">
        <f t="shared" si="230"/>
        <v>LPB SUMUT 2022</v>
      </c>
      <c r="D3112" s="3" t="s">
        <v>5470</v>
      </c>
      <c r="E3112" s="3" t="s">
        <v>6244</v>
      </c>
      <c r="F3112" s="3" t="s">
        <v>6245</v>
      </c>
      <c r="G3112" s="3">
        <v>2.0</v>
      </c>
      <c r="H3112" s="3" t="s">
        <v>18</v>
      </c>
      <c r="I3112" s="3" t="s">
        <v>18</v>
      </c>
      <c r="J3112" s="8">
        <v>8.0</v>
      </c>
      <c r="K3112" s="8">
        <v>8.0</v>
      </c>
      <c r="L3112" s="5" t="s">
        <v>25</v>
      </c>
    </row>
    <row r="3113">
      <c r="A3113" s="2" t="s">
        <v>275</v>
      </c>
      <c r="B3113" s="2" t="s">
        <v>265</v>
      </c>
      <c r="C3113" s="3" t="str">
        <f t="shared" si="230"/>
        <v>LPB SUMUT 2022</v>
      </c>
      <c r="D3113" s="3" t="s">
        <v>5470</v>
      </c>
      <c r="E3113" s="3" t="s">
        <v>6246</v>
      </c>
      <c r="F3113" s="3" t="s">
        <v>6247</v>
      </c>
      <c r="G3113" s="3">
        <v>2.0</v>
      </c>
      <c r="H3113" s="3" t="s">
        <v>18</v>
      </c>
      <c r="I3113" s="3" t="s">
        <v>18</v>
      </c>
      <c r="J3113" s="8">
        <v>10.0</v>
      </c>
      <c r="K3113" s="8">
        <v>10.0</v>
      </c>
      <c r="L3113" s="5" t="s">
        <v>20</v>
      </c>
    </row>
    <row r="3114">
      <c r="A3114" s="2" t="s">
        <v>275</v>
      </c>
      <c r="B3114" s="2" t="s">
        <v>380</v>
      </c>
      <c r="C3114" s="3" t="str">
        <f t="shared" ref="C3114:C3147" si="231">UPPER("lpb ysc 2022")</f>
        <v>LPB YSC 2022</v>
      </c>
      <c r="D3114" s="3" t="s">
        <v>5470</v>
      </c>
      <c r="E3114" s="3" t="s">
        <v>6248</v>
      </c>
      <c r="F3114" s="3" t="s">
        <v>6249</v>
      </c>
      <c r="G3114" s="3">
        <v>2.0</v>
      </c>
      <c r="H3114" s="3" t="s">
        <v>19</v>
      </c>
      <c r="I3114" s="3" t="s">
        <v>18</v>
      </c>
      <c r="J3114" s="8">
        <v>10.0</v>
      </c>
      <c r="K3114" s="8">
        <v>11.0</v>
      </c>
      <c r="L3114" s="5" t="s">
        <v>20</v>
      </c>
    </row>
    <row r="3115">
      <c r="A3115" s="2" t="s">
        <v>275</v>
      </c>
      <c r="B3115" s="2" t="s">
        <v>380</v>
      </c>
      <c r="C3115" s="3" t="str">
        <f t="shared" si="231"/>
        <v>LPB YSC 2022</v>
      </c>
      <c r="D3115" s="3" t="s">
        <v>5470</v>
      </c>
      <c r="E3115" s="3" t="s">
        <v>6250</v>
      </c>
      <c r="F3115" s="3" t="s">
        <v>6251</v>
      </c>
      <c r="G3115" s="3">
        <v>2.0</v>
      </c>
      <c r="H3115" s="3" t="s">
        <v>18</v>
      </c>
      <c r="I3115" s="3" t="s">
        <v>18</v>
      </c>
      <c r="J3115" s="8">
        <v>9.0</v>
      </c>
      <c r="K3115" s="8">
        <v>9.0</v>
      </c>
      <c r="L3115" s="5" t="s">
        <v>25</v>
      </c>
    </row>
    <row r="3116">
      <c r="A3116" s="2" t="s">
        <v>275</v>
      </c>
      <c r="B3116" s="2" t="s">
        <v>380</v>
      </c>
      <c r="C3116" s="3" t="str">
        <f t="shared" si="231"/>
        <v>LPB YSC 2022</v>
      </c>
      <c r="D3116" s="3" t="s">
        <v>5470</v>
      </c>
      <c r="E3116" s="3" t="s">
        <v>6252</v>
      </c>
      <c r="F3116" s="3" t="s">
        <v>6253</v>
      </c>
      <c r="G3116" s="3">
        <v>2.0</v>
      </c>
      <c r="H3116" s="3" t="s">
        <v>19</v>
      </c>
      <c r="I3116" s="3" t="s">
        <v>19</v>
      </c>
      <c r="J3116" s="8">
        <v>9.0</v>
      </c>
      <c r="K3116" s="8">
        <v>9.0</v>
      </c>
      <c r="L3116" s="5" t="s">
        <v>25</v>
      </c>
    </row>
    <row r="3117">
      <c r="A3117" s="2" t="s">
        <v>275</v>
      </c>
      <c r="B3117" s="2" t="s">
        <v>380</v>
      </c>
      <c r="C3117" s="3" t="str">
        <f t="shared" si="231"/>
        <v>LPB YSC 2022</v>
      </c>
      <c r="D3117" s="3" t="s">
        <v>5470</v>
      </c>
      <c r="E3117" s="3" t="s">
        <v>6254</v>
      </c>
      <c r="F3117" s="3" t="s">
        <v>6255</v>
      </c>
      <c r="G3117" s="3">
        <v>2.0</v>
      </c>
      <c r="H3117" s="3" t="s">
        <v>18</v>
      </c>
      <c r="I3117" s="3" t="s">
        <v>18</v>
      </c>
      <c r="J3117" s="8">
        <v>8.0</v>
      </c>
      <c r="K3117" s="8">
        <v>8.0</v>
      </c>
      <c r="L3117" s="5" t="s">
        <v>25</v>
      </c>
    </row>
    <row r="3118">
      <c r="A3118" s="2" t="s">
        <v>275</v>
      </c>
      <c r="B3118" s="2" t="s">
        <v>380</v>
      </c>
      <c r="C3118" s="3" t="str">
        <f t="shared" si="231"/>
        <v>LPB YSC 2022</v>
      </c>
      <c r="D3118" s="3" t="s">
        <v>5470</v>
      </c>
      <c r="E3118" s="3" t="s">
        <v>6256</v>
      </c>
      <c r="F3118" s="3" t="s">
        <v>6257</v>
      </c>
      <c r="G3118" s="3">
        <v>2.0</v>
      </c>
      <c r="H3118" s="3" t="s">
        <v>18</v>
      </c>
      <c r="I3118" s="3" t="s">
        <v>18</v>
      </c>
      <c r="J3118" s="8">
        <v>10.0</v>
      </c>
      <c r="K3118" s="8">
        <v>10.0</v>
      </c>
      <c r="L3118" s="5" t="s">
        <v>20</v>
      </c>
    </row>
    <row r="3119">
      <c r="A3119" s="2" t="s">
        <v>275</v>
      </c>
      <c r="B3119" s="2" t="s">
        <v>380</v>
      </c>
      <c r="C3119" s="3" t="str">
        <f t="shared" si="231"/>
        <v>LPB YSC 2022</v>
      </c>
      <c r="D3119" s="3" t="s">
        <v>5470</v>
      </c>
      <c r="E3119" s="3" t="s">
        <v>6258</v>
      </c>
      <c r="F3119" s="3" t="s">
        <v>6259</v>
      </c>
      <c r="G3119" s="3">
        <v>2.0</v>
      </c>
      <c r="H3119" s="3" t="s">
        <v>18</v>
      </c>
      <c r="I3119" s="3" t="s">
        <v>19</v>
      </c>
      <c r="J3119" s="8">
        <v>10.0</v>
      </c>
      <c r="K3119" s="8">
        <v>10.0</v>
      </c>
      <c r="L3119" s="5" t="s">
        <v>20</v>
      </c>
    </row>
    <row r="3120">
      <c r="A3120" s="2" t="s">
        <v>275</v>
      </c>
      <c r="B3120" s="2" t="s">
        <v>380</v>
      </c>
      <c r="C3120" s="3" t="str">
        <f t="shared" si="231"/>
        <v>LPB YSC 2022</v>
      </c>
      <c r="D3120" s="3" t="s">
        <v>5470</v>
      </c>
      <c r="E3120" s="3" t="s">
        <v>6260</v>
      </c>
      <c r="F3120" s="3" t="s">
        <v>6261</v>
      </c>
      <c r="G3120" s="3">
        <v>2.0</v>
      </c>
      <c r="H3120" s="3" t="s">
        <v>18</v>
      </c>
      <c r="I3120" s="3" t="s">
        <v>18</v>
      </c>
      <c r="J3120" s="8">
        <v>9.0</v>
      </c>
      <c r="K3120" s="8">
        <v>9.0</v>
      </c>
      <c r="L3120" s="5" t="s">
        <v>25</v>
      </c>
    </row>
    <row r="3121">
      <c r="A3121" s="2" t="s">
        <v>275</v>
      </c>
      <c r="B3121" s="2" t="s">
        <v>380</v>
      </c>
      <c r="C3121" s="3" t="str">
        <f t="shared" si="231"/>
        <v>LPB YSC 2022</v>
      </c>
      <c r="D3121" s="3" t="s">
        <v>5470</v>
      </c>
      <c r="E3121" s="3" t="s">
        <v>6262</v>
      </c>
      <c r="F3121" s="3" t="s">
        <v>6263</v>
      </c>
      <c r="G3121" s="3">
        <v>2.0</v>
      </c>
      <c r="H3121" s="3" t="s">
        <v>18</v>
      </c>
      <c r="I3121" s="3" t="s">
        <v>18</v>
      </c>
      <c r="J3121" s="8">
        <v>10.0</v>
      </c>
      <c r="K3121" s="8">
        <v>10.0</v>
      </c>
      <c r="L3121" s="5" t="s">
        <v>20</v>
      </c>
    </row>
    <row r="3122">
      <c r="A3122" s="2" t="s">
        <v>275</v>
      </c>
      <c r="B3122" s="2" t="s">
        <v>380</v>
      </c>
      <c r="C3122" s="3" t="str">
        <f t="shared" si="231"/>
        <v>LPB YSC 2022</v>
      </c>
      <c r="D3122" s="3" t="s">
        <v>5470</v>
      </c>
      <c r="E3122" s="3" t="s">
        <v>6264</v>
      </c>
      <c r="F3122" s="3" t="s">
        <v>6265</v>
      </c>
      <c r="G3122" s="3">
        <v>2.0</v>
      </c>
      <c r="H3122" s="3" t="s">
        <v>18</v>
      </c>
      <c r="I3122" s="3" t="s">
        <v>18</v>
      </c>
      <c r="J3122" s="8">
        <v>10.0</v>
      </c>
      <c r="K3122" s="8">
        <v>10.0</v>
      </c>
      <c r="L3122" s="5" t="s">
        <v>20</v>
      </c>
    </row>
    <row r="3123">
      <c r="A3123" s="2" t="s">
        <v>275</v>
      </c>
      <c r="B3123" s="2" t="s">
        <v>380</v>
      </c>
      <c r="C3123" s="3" t="str">
        <f t="shared" si="231"/>
        <v>LPB YSC 2022</v>
      </c>
      <c r="D3123" s="3" t="s">
        <v>5470</v>
      </c>
      <c r="E3123" s="3" t="s">
        <v>6266</v>
      </c>
      <c r="F3123" s="3" t="s">
        <v>6267</v>
      </c>
      <c r="G3123" s="3">
        <v>2.0</v>
      </c>
      <c r="H3123" s="3" t="s">
        <v>18</v>
      </c>
      <c r="I3123" s="3" t="s">
        <v>18</v>
      </c>
      <c r="J3123" s="8">
        <v>11.0</v>
      </c>
      <c r="K3123" s="8">
        <v>11.0</v>
      </c>
      <c r="L3123" s="5" t="s">
        <v>20</v>
      </c>
    </row>
    <row r="3124">
      <c r="A3124" s="2" t="s">
        <v>275</v>
      </c>
      <c r="B3124" s="2" t="s">
        <v>380</v>
      </c>
      <c r="C3124" s="3" t="str">
        <f t="shared" si="231"/>
        <v>LPB YSC 2022</v>
      </c>
      <c r="D3124" s="3" t="s">
        <v>5470</v>
      </c>
      <c r="E3124" s="3" t="s">
        <v>6268</v>
      </c>
      <c r="F3124" s="3" t="s">
        <v>6269</v>
      </c>
      <c r="G3124" s="3">
        <v>2.0</v>
      </c>
      <c r="H3124" s="3" t="s">
        <v>19</v>
      </c>
      <c r="I3124" s="3" t="s">
        <v>19</v>
      </c>
      <c r="J3124" s="8">
        <v>11.0</v>
      </c>
      <c r="K3124" s="8">
        <v>11.0</v>
      </c>
      <c r="L3124" s="5" t="s">
        <v>20</v>
      </c>
    </row>
    <row r="3125">
      <c r="A3125" s="2" t="s">
        <v>275</v>
      </c>
      <c r="B3125" s="2" t="s">
        <v>380</v>
      </c>
      <c r="C3125" s="3" t="str">
        <f t="shared" si="231"/>
        <v>LPB YSC 2022</v>
      </c>
      <c r="D3125" s="3" t="s">
        <v>5470</v>
      </c>
      <c r="E3125" s="3" t="s">
        <v>6270</v>
      </c>
      <c r="F3125" s="3" t="s">
        <v>6271</v>
      </c>
      <c r="G3125" s="3">
        <v>2.0</v>
      </c>
      <c r="H3125" s="3" t="s">
        <v>19</v>
      </c>
      <c r="I3125" s="3" t="s">
        <v>19</v>
      </c>
      <c r="J3125" s="8">
        <v>7.0</v>
      </c>
      <c r="K3125" s="8">
        <v>7.0</v>
      </c>
      <c r="L3125" s="5" t="s">
        <v>25</v>
      </c>
    </row>
    <row r="3126">
      <c r="A3126" s="2" t="s">
        <v>275</v>
      </c>
      <c r="B3126" s="2" t="s">
        <v>380</v>
      </c>
      <c r="C3126" s="3" t="str">
        <f t="shared" si="231"/>
        <v>LPB YSC 2022</v>
      </c>
      <c r="D3126" s="3" t="s">
        <v>5470</v>
      </c>
      <c r="E3126" s="3" t="s">
        <v>6272</v>
      </c>
      <c r="F3126" s="3" t="s">
        <v>6273</v>
      </c>
      <c r="G3126" s="3">
        <v>2.0</v>
      </c>
      <c r="H3126" s="3" t="s">
        <v>18</v>
      </c>
      <c r="I3126" s="3" t="s">
        <v>18</v>
      </c>
      <c r="J3126" s="8">
        <v>8.0</v>
      </c>
      <c r="K3126" s="8">
        <v>8.0</v>
      </c>
      <c r="L3126" s="5" t="s">
        <v>25</v>
      </c>
    </row>
    <row r="3127">
      <c r="A3127" s="2" t="s">
        <v>275</v>
      </c>
      <c r="B3127" s="2" t="s">
        <v>380</v>
      </c>
      <c r="C3127" s="3" t="str">
        <f t="shared" si="231"/>
        <v>LPB YSC 2022</v>
      </c>
      <c r="D3127" s="3" t="s">
        <v>5470</v>
      </c>
      <c r="E3127" s="3" t="s">
        <v>6272</v>
      </c>
      <c r="F3127" s="3" t="s">
        <v>6273</v>
      </c>
      <c r="G3127" s="3">
        <v>2.0</v>
      </c>
      <c r="H3127" s="3" t="s">
        <v>18</v>
      </c>
      <c r="I3127" s="3" t="s">
        <v>18</v>
      </c>
      <c r="J3127" s="8">
        <v>8.0</v>
      </c>
      <c r="K3127" s="8">
        <v>8.0</v>
      </c>
      <c r="L3127" s="5" t="s">
        <v>25</v>
      </c>
    </row>
    <row r="3128">
      <c r="A3128" s="2" t="s">
        <v>275</v>
      </c>
      <c r="B3128" s="2" t="s">
        <v>380</v>
      </c>
      <c r="C3128" s="3" t="str">
        <f t="shared" si="231"/>
        <v>LPB YSC 2022</v>
      </c>
      <c r="D3128" s="3" t="s">
        <v>5470</v>
      </c>
      <c r="E3128" s="3" t="s">
        <v>6274</v>
      </c>
      <c r="F3128" s="3" t="s">
        <v>6275</v>
      </c>
      <c r="G3128" s="3">
        <v>2.0</v>
      </c>
      <c r="H3128" s="3" t="s">
        <v>18</v>
      </c>
      <c r="I3128" s="3" t="s">
        <v>18</v>
      </c>
      <c r="J3128" s="8">
        <v>8.0</v>
      </c>
      <c r="K3128" s="8">
        <v>7.0</v>
      </c>
      <c r="L3128" s="5" t="s">
        <v>25</v>
      </c>
    </row>
    <row r="3129">
      <c r="A3129" s="2" t="s">
        <v>275</v>
      </c>
      <c r="B3129" s="2" t="s">
        <v>380</v>
      </c>
      <c r="C3129" s="3" t="str">
        <f t="shared" si="231"/>
        <v>LPB YSC 2022</v>
      </c>
      <c r="D3129" s="3" t="s">
        <v>5470</v>
      </c>
      <c r="E3129" s="3" t="s">
        <v>6274</v>
      </c>
      <c r="F3129" s="3" t="s">
        <v>6275</v>
      </c>
      <c r="G3129" s="3">
        <v>2.0</v>
      </c>
      <c r="H3129" s="3" t="s">
        <v>18</v>
      </c>
      <c r="I3129" s="3" t="s">
        <v>18</v>
      </c>
      <c r="J3129" s="8">
        <v>8.0</v>
      </c>
      <c r="K3129" s="8">
        <v>7.0</v>
      </c>
      <c r="L3129" s="5" t="s">
        <v>25</v>
      </c>
    </row>
    <row r="3130">
      <c r="A3130" s="2" t="s">
        <v>275</v>
      </c>
      <c r="B3130" s="2" t="s">
        <v>380</v>
      </c>
      <c r="C3130" s="3" t="str">
        <f t="shared" si="231"/>
        <v>LPB YSC 2022</v>
      </c>
      <c r="D3130" s="3" t="s">
        <v>5470</v>
      </c>
      <c r="E3130" s="3" t="s">
        <v>6274</v>
      </c>
      <c r="F3130" s="3" t="s">
        <v>6275</v>
      </c>
      <c r="G3130" s="3">
        <v>2.0</v>
      </c>
      <c r="H3130" s="3" t="s">
        <v>18</v>
      </c>
      <c r="I3130" s="3" t="s">
        <v>18</v>
      </c>
      <c r="J3130" s="8">
        <v>8.0</v>
      </c>
      <c r="K3130" s="8">
        <v>7.0</v>
      </c>
      <c r="L3130" s="5" t="s">
        <v>25</v>
      </c>
    </row>
    <row r="3131">
      <c r="A3131" s="2" t="s">
        <v>275</v>
      </c>
      <c r="B3131" s="2" t="s">
        <v>380</v>
      </c>
      <c r="C3131" s="3" t="str">
        <f t="shared" si="231"/>
        <v>LPB YSC 2022</v>
      </c>
      <c r="D3131" s="3" t="s">
        <v>5470</v>
      </c>
      <c r="E3131" s="3" t="s">
        <v>6276</v>
      </c>
      <c r="F3131" s="3" t="s">
        <v>6277</v>
      </c>
      <c r="G3131" s="3">
        <v>2.0</v>
      </c>
      <c r="H3131" s="3" t="s">
        <v>18</v>
      </c>
      <c r="I3131" s="3" t="s">
        <v>18</v>
      </c>
      <c r="J3131" s="8">
        <v>11.0</v>
      </c>
      <c r="K3131" s="8">
        <v>11.0</v>
      </c>
      <c r="L3131" s="5" t="s">
        <v>20</v>
      </c>
    </row>
    <row r="3132">
      <c r="A3132" s="2" t="s">
        <v>275</v>
      </c>
      <c r="B3132" s="2" t="s">
        <v>380</v>
      </c>
      <c r="C3132" s="3" t="str">
        <f t="shared" si="231"/>
        <v>LPB YSC 2022</v>
      </c>
      <c r="D3132" s="3" t="s">
        <v>5470</v>
      </c>
      <c r="E3132" s="3" t="s">
        <v>6278</v>
      </c>
      <c r="F3132" s="3" t="s">
        <v>6279</v>
      </c>
      <c r="G3132" s="3">
        <v>2.0</v>
      </c>
      <c r="H3132" s="3" t="s">
        <v>18</v>
      </c>
      <c r="I3132" s="3" t="s">
        <v>18</v>
      </c>
      <c r="J3132" s="8">
        <v>10.0</v>
      </c>
      <c r="K3132" s="8">
        <v>10.0</v>
      </c>
      <c r="L3132" s="5" t="s">
        <v>20</v>
      </c>
    </row>
    <row r="3133">
      <c r="A3133" s="2" t="s">
        <v>275</v>
      </c>
      <c r="B3133" s="2" t="s">
        <v>380</v>
      </c>
      <c r="C3133" s="3" t="str">
        <f t="shared" si="231"/>
        <v>LPB YSC 2022</v>
      </c>
      <c r="D3133" s="3" t="s">
        <v>5470</v>
      </c>
      <c r="E3133" s="3" t="s">
        <v>6280</v>
      </c>
      <c r="F3133" s="3" t="s">
        <v>6281</v>
      </c>
      <c r="G3133" s="3">
        <v>2.0</v>
      </c>
      <c r="H3133" s="3" t="s">
        <v>18</v>
      </c>
      <c r="I3133" s="3" t="s">
        <v>18</v>
      </c>
      <c r="J3133" s="8">
        <v>11.0</v>
      </c>
      <c r="K3133" s="8">
        <v>11.0</v>
      </c>
      <c r="L3133" s="5" t="s">
        <v>20</v>
      </c>
    </row>
    <row r="3134">
      <c r="A3134" s="2" t="s">
        <v>275</v>
      </c>
      <c r="B3134" s="2" t="s">
        <v>380</v>
      </c>
      <c r="C3134" s="3" t="str">
        <f t="shared" si="231"/>
        <v>LPB YSC 2022</v>
      </c>
      <c r="D3134" s="3" t="s">
        <v>5470</v>
      </c>
      <c r="E3134" s="3" t="s">
        <v>6282</v>
      </c>
      <c r="F3134" s="3" t="s">
        <v>6283</v>
      </c>
      <c r="G3134" s="3">
        <v>1.0</v>
      </c>
      <c r="H3134" s="3" t="s">
        <v>19</v>
      </c>
      <c r="I3134" s="2"/>
      <c r="J3134" s="8">
        <v>9.0</v>
      </c>
      <c r="K3134" s="6"/>
      <c r="L3134" s="5" t="s">
        <v>25</v>
      </c>
    </row>
    <row r="3135">
      <c r="A3135" s="2" t="s">
        <v>275</v>
      </c>
      <c r="B3135" s="2" t="s">
        <v>380</v>
      </c>
      <c r="C3135" s="3" t="str">
        <f t="shared" si="231"/>
        <v>LPB YSC 2022</v>
      </c>
      <c r="D3135" s="3" t="s">
        <v>5470</v>
      </c>
      <c r="E3135" s="3" t="s">
        <v>6284</v>
      </c>
      <c r="F3135" s="3" t="s">
        <v>6285</v>
      </c>
      <c r="G3135" s="3">
        <v>2.0</v>
      </c>
      <c r="H3135" s="3" t="s">
        <v>18</v>
      </c>
      <c r="I3135" s="3" t="s">
        <v>19</v>
      </c>
      <c r="J3135" s="8">
        <v>11.0</v>
      </c>
      <c r="K3135" s="8">
        <v>11.0</v>
      </c>
      <c r="L3135" s="5" t="s">
        <v>20</v>
      </c>
    </row>
    <row r="3136">
      <c r="A3136" s="2" t="s">
        <v>275</v>
      </c>
      <c r="B3136" s="2" t="s">
        <v>380</v>
      </c>
      <c r="C3136" s="3" t="str">
        <f t="shared" si="231"/>
        <v>LPB YSC 2022</v>
      </c>
      <c r="D3136" s="3" t="s">
        <v>5470</v>
      </c>
      <c r="E3136" s="3" t="s">
        <v>6286</v>
      </c>
      <c r="F3136" s="3" t="s">
        <v>6287</v>
      </c>
      <c r="G3136" s="3">
        <v>2.0</v>
      </c>
      <c r="H3136" s="3" t="s">
        <v>19</v>
      </c>
      <c r="I3136" s="3" t="s">
        <v>18</v>
      </c>
      <c r="J3136" s="8">
        <v>11.0</v>
      </c>
      <c r="K3136" s="8">
        <v>10.0</v>
      </c>
      <c r="L3136" s="5" t="s">
        <v>20</v>
      </c>
    </row>
    <row r="3137">
      <c r="A3137" s="2" t="s">
        <v>275</v>
      </c>
      <c r="B3137" s="2" t="s">
        <v>380</v>
      </c>
      <c r="C3137" s="3" t="str">
        <f t="shared" si="231"/>
        <v>LPB YSC 2022</v>
      </c>
      <c r="D3137" s="3" t="s">
        <v>5470</v>
      </c>
      <c r="E3137" s="3" t="s">
        <v>6288</v>
      </c>
      <c r="F3137" s="3" t="s">
        <v>6289</v>
      </c>
      <c r="G3137" s="3">
        <v>1.0</v>
      </c>
      <c r="H3137" s="3" t="s">
        <v>19</v>
      </c>
      <c r="I3137" s="2"/>
      <c r="J3137" s="8">
        <v>10.0</v>
      </c>
      <c r="K3137" s="6"/>
      <c r="L3137" s="5" t="s">
        <v>20</v>
      </c>
    </row>
    <row r="3138">
      <c r="A3138" s="2" t="s">
        <v>275</v>
      </c>
      <c r="B3138" s="2" t="s">
        <v>380</v>
      </c>
      <c r="C3138" s="3" t="str">
        <f t="shared" si="231"/>
        <v>LPB YSC 2022</v>
      </c>
      <c r="D3138" s="3" t="s">
        <v>5470</v>
      </c>
      <c r="E3138" s="3" t="s">
        <v>6290</v>
      </c>
      <c r="F3138" s="3" t="s">
        <v>6291</v>
      </c>
      <c r="G3138" s="3">
        <v>2.0</v>
      </c>
      <c r="H3138" s="3" t="s">
        <v>18</v>
      </c>
      <c r="I3138" s="3" t="s">
        <v>18</v>
      </c>
      <c r="J3138" s="8">
        <v>8.0</v>
      </c>
      <c r="K3138" s="8">
        <v>7.0</v>
      </c>
      <c r="L3138" s="5" t="s">
        <v>25</v>
      </c>
    </row>
    <row r="3139">
      <c r="A3139" s="2" t="s">
        <v>275</v>
      </c>
      <c r="B3139" s="2" t="s">
        <v>380</v>
      </c>
      <c r="C3139" s="3" t="str">
        <f t="shared" si="231"/>
        <v>LPB YSC 2022</v>
      </c>
      <c r="D3139" s="3" t="s">
        <v>5470</v>
      </c>
      <c r="E3139" s="3" t="s">
        <v>6292</v>
      </c>
      <c r="F3139" s="3" t="s">
        <v>6293</v>
      </c>
      <c r="G3139" s="3">
        <v>2.0</v>
      </c>
      <c r="H3139" s="3" t="s">
        <v>19</v>
      </c>
      <c r="I3139" s="3" t="s">
        <v>19</v>
      </c>
      <c r="J3139" s="8">
        <v>9.0</v>
      </c>
      <c r="K3139" s="8">
        <v>10.0</v>
      </c>
      <c r="L3139" s="5" t="s">
        <v>25</v>
      </c>
    </row>
    <row r="3140">
      <c r="A3140" s="2" t="s">
        <v>275</v>
      </c>
      <c r="B3140" s="2" t="s">
        <v>380</v>
      </c>
      <c r="C3140" s="3" t="str">
        <f t="shared" si="231"/>
        <v>LPB YSC 2022</v>
      </c>
      <c r="D3140" s="3" t="s">
        <v>5470</v>
      </c>
      <c r="E3140" s="3" t="s">
        <v>6294</v>
      </c>
      <c r="F3140" s="3" t="s">
        <v>6295</v>
      </c>
      <c r="G3140" s="3">
        <v>2.0</v>
      </c>
      <c r="H3140" s="3" t="s">
        <v>19</v>
      </c>
      <c r="I3140" s="3" t="s">
        <v>19</v>
      </c>
      <c r="J3140" s="8">
        <v>9.0</v>
      </c>
      <c r="K3140" s="8">
        <v>9.0</v>
      </c>
      <c r="L3140" s="5" t="s">
        <v>25</v>
      </c>
    </row>
    <row r="3141">
      <c r="A3141" s="2" t="s">
        <v>275</v>
      </c>
      <c r="B3141" s="2" t="s">
        <v>380</v>
      </c>
      <c r="C3141" s="3" t="str">
        <f t="shared" si="231"/>
        <v>LPB YSC 2022</v>
      </c>
      <c r="D3141" s="3" t="s">
        <v>5470</v>
      </c>
      <c r="E3141" s="3" t="s">
        <v>6296</v>
      </c>
      <c r="F3141" s="3" t="s">
        <v>6297</v>
      </c>
      <c r="G3141" s="3">
        <v>2.0</v>
      </c>
      <c r="H3141" s="3" t="s">
        <v>19</v>
      </c>
      <c r="I3141" s="3" t="s">
        <v>19</v>
      </c>
      <c r="J3141" s="8">
        <v>11.0</v>
      </c>
      <c r="K3141" s="8">
        <v>11.0</v>
      </c>
      <c r="L3141" s="5" t="s">
        <v>20</v>
      </c>
    </row>
    <row r="3142">
      <c r="A3142" s="2" t="s">
        <v>275</v>
      </c>
      <c r="B3142" s="2" t="s">
        <v>380</v>
      </c>
      <c r="C3142" s="3" t="str">
        <f t="shared" si="231"/>
        <v>LPB YSC 2022</v>
      </c>
      <c r="D3142" s="3" t="s">
        <v>5470</v>
      </c>
      <c r="E3142" s="3" t="s">
        <v>6298</v>
      </c>
      <c r="F3142" s="3" t="s">
        <v>6299</v>
      </c>
      <c r="G3142" s="3">
        <v>2.0</v>
      </c>
      <c r="H3142" s="3" t="s">
        <v>18</v>
      </c>
      <c r="I3142" s="3" t="s">
        <v>18</v>
      </c>
      <c r="J3142" s="8">
        <v>7.0</v>
      </c>
      <c r="K3142" s="8">
        <v>7.0</v>
      </c>
      <c r="L3142" s="5" t="s">
        <v>25</v>
      </c>
    </row>
    <row r="3143">
      <c r="A3143" s="2" t="s">
        <v>275</v>
      </c>
      <c r="B3143" s="2" t="s">
        <v>380</v>
      </c>
      <c r="C3143" s="3" t="str">
        <f t="shared" si="231"/>
        <v>LPB YSC 2022</v>
      </c>
      <c r="D3143" s="3" t="s">
        <v>5470</v>
      </c>
      <c r="E3143" s="3" t="s">
        <v>6300</v>
      </c>
      <c r="F3143" s="3" t="s">
        <v>6301</v>
      </c>
      <c r="G3143" s="3">
        <v>2.0</v>
      </c>
      <c r="H3143" s="3" t="s">
        <v>18</v>
      </c>
      <c r="I3143" s="3" t="s">
        <v>18</v>
      </c>
      <c r="J3143" s="8">
        <v>10.0</v>
      </c>
      <c r="K3143" s="8">
        <v>10.0</v>
      </c>
      <c r="L3143" s="5" t="s">
        <v>20</v>
      </c>
    </row>
    <row r="3144">
      <c r="A3144" s="2" t="s">
        <v>275</v>
      </c>
      <c r="B3144" s="2" t="s">
        <v>380</v>
      </c>
      <c r="C3144" s="3" t="str">
        <f t="shared" si="231"/>
        <v>LPB YSC 2022</v>
      </c>
      <c r="D3144" s="3" t="s">
        <v>5470</v>
      </c>
      <c r="E3144" s="3" t="s">
        <v>6302</v>
      </c>
      <c r="F3144" s="3" t="s">
        <v>6303</v>
      </c>
      <c r="G3144" s="3">
        <v>2.0</v>
      </c>
      <c r="H3144" s="3" t="s">
        <v>19</v>
      </c>
      <c r="I3144" s="3" t="s">
        <v>18</v>
      </c>
      <c r="J3144" s="8">
        <v>10.0</v>
      </c>
      <c r="K3144" s="8">
        <v>10.0</v>
      </c>
      <c r="L3144" s="5" t="s">
        <v>20</v>
      </c>
    </row>
    <row r="3145">
      <c r="A3145" s="2" t="s">
        <v>275</v>
      </c>
      <c r="B3145" s="2" t="s">
        <v>380</v>
      </c>
      <c r="C3145" s="3" t="str">
        <f t="shared" si="231"/>
        <v>LPB YSC 2022</v>
      </c>
      <c r="D3145" s="3" t="s">
        <v>5470</v>
      </c>
      <c r="E3145" s="3" t="s">
        <v>6304</v>
      </c>
      <c r="F3145" s="3" t="s">
        <v>6305</v>
      </c>
      <c r="G3145" s="3">
        <v>2.0</v>
      </c>
      <c r="H3145" s="3" t="s">
        <v>19</v>
      </c>
      <c r="I3145" s="3" t="s">
        <v>19</v>
      </c>
      <c r="J3145" s="8">
        <v>10.0</v>
      </c>
      <c r="K3145" s="8">
        <v>10.0</v>
      </c>
      <c r="L3145" s="5" t="s">
        <v>20</v>
      </c>
    </row>
    <row r="3146">
      <c r="A3146" s="2" t="s">
        <v>275</v>
      </c>
      <c r="B3146" s="2" t="s">
        <v>380</v>
      </c>
      <c r="C3146" s="3" t="str">
        <f t="shared" si="231"/>
        <v>LPB YSC 2022</v>
      </c>
      <c r="D3146" s="3" t="s">
        <v>5470</v>
      </c>
      <c r="E3146" s="3" t="s">
        <v>6306</v>
      </c>
      <c r="F3146" s="3" t="s">
        <v>6307</v>
      </c>
      <c r="G3146" s="3">
        <v>2.0</v>
      </c>
      <c r="H3146" s="3" t="s">
        <v>18</v>
      </c>
      <c r="I3146" s="3" t="s">
        <v>18</v>
      </c>
      <c r="J3146" s="8">
        <v>10.0</v>
      </c>
      <c r="K3146" s="8">
        <v>10.0</v>
      </c>
      <c r="L3146" s="5" t="s">
        <v>20</v>
      </c>
    </row>
    <row r="3147">
      <c r="A3147" s="2" t="s">
        <v>275</v>
      </c>
      <c r="B3147" s="2" t="s">
        <v>380</v>
      </c>
      <c r="C3147" s="3" t="str">
        <f t="shared" si="231"/>
        <v>LPB YSC 2022</v>
      </c>
      <c r="D3147" s="3" t="s">
        <v>5470</v>
      </c>
      <c r="E3147" s="3" t="s">
        <v>6308</v>
      </c>
      <c r="F3147" s="3" t="s">
        <v>6309</v>
      </c>
      <c r="G3147" s="3">
        <v>2.0</v>
      </c>
      <c r="H3147" s="3" t="s">
        <v>18</v>
      </c>
      <c r="I3147" s="3" t="s">
        <v>18</v>
      </c>
      <c r="J3147" s="8">
        <v>10.0</v>
      </c>
      <c r="K3147" s="8">
        <v>10.0</v>
      </c>
      <c r="L3147" s="5" t="s">
        <v>20</v>
      </c>
    </row>
    <row r="3148">
      <c r="A3148" s="2" t="s">
        <v>404</v>
      </c>
      <c r="B3148" s="2" t="s">
        <v>13</v>
      </c>
      <c r="C3148" s="3" t="str">
        <f t="shared" ref="C3148:C3152" si="232">UPPER("lpb aceh 2023")</f>
        <v>LPB ACEH 2023</v>
      </c>
      <c r="D3148" s="3" t="s">
        <v>5470</v>
      </c>
      <c r="E3148" s="3" t="s">
        <v>6310</v>
      </c>
      <c r="F3148" s="3" t="s">
        <v>6311</v>
      </c>
      <c r="G3148" s="3">
        <v>2.0</v>
      </c>
      <c r="H3148" s="3" t="s">
        <v>19</v>
      </c>
      <c r="I3148" s="3" t="s">
        <v>19</v>
      </c>
      <c r="J3148" s="8">
        <v>11.0</v>
      </c>
      <c r="K3148" s="3">
        <v>12.0</v>
      </c>
      <c r="L3148" s="5" t="s">
        <v>20</v>
      </c>
    </row>
    <row r="3149">
      <c r="A3149" s="2" t="s">
        <v>404</v>
      </c>
      <c r="B3149" s="2" t="s">
        <v>13</v>
      </c>
      <c r="C3149" s="3" t="str">
        <f t="shared" si="232"/>
        <v>LPB ACEH 2023</v>
      </c>
      <c r="D3149" s="3" t="s">
        <v>5470</v>
      </c>
      <c r="E3149" s="3" t="s">
        <v>6312</v>
      </c>
      <c r="F3149" s="3" t="s">
        <v>6313</v>
      </c>
      <c r="G3149" s="3">
        <v>2.0</v>
      </c>
      <c r="H3149" s="3" t="s">
        <v>18</v>
      </c>
      <c r="I3149" s="3" t="s">
        <v>18</v>
      </c>
      <c r="J3149" s="8">
        <v>11.0</v>
      </c>
      <c r="K3149" s="3">
        <v>11.0</v>
      </c>
      <c r="L3149" s="5" t="s">
        <v>20</v>
      </c>
    </row>
    <row r="3150">
      <c r="A3150" s="2" t="s">
        <v>404</v>
      </c>
      <c r="B3150" s="2" t="s">
        <v>13</v>
      </c>
      <c r="C3150" s="3" t="str">
        <f t="shared" si="232"/>
        <v>LPB ACEH 2023</v>
      </c>
      <c r="D3150" s="3" t="s">
        <v>5470</v>
      </c>
      <c r="E3150" s="3" t="s">
        <v>6314</v>
      </c>
      <c r="F3150" s="3" t="s">
        <v>6315</v>
      </c>
      <c r="G3150" s="3">
        <v>2.0</v>
      </c>
      <c r="H3150" s="3" t="s">
        <v>19</v>
      </c>
      <c r="I3150" s="3" t="s">
        <v>18</v>
      </c>
      <c r="J3150" s="8">
        <v>11.0</v>
      </c>
      <c r="K3150" s="3">
        <v>11.0</v>
      </c>
      <c r="L3150" s="5" t="s">
        <v>20</v>
      </c>
    </row>
    <row r="3151">
      <c r="A3151" s="2" t="s">
        <v>404</v>
      </c>
      <c r="B3151" s="2" t="s">
        <v>13</v>
      </c>
      <c r="C3151" s="3" t="str">
        <f t="shared" si="232"/>
        <v>LPB ACEH 2023</v>
      </c>
      <c r="D3151" s="3" t="s">
        <v>5470</v>
      </c>
      <c r="E3151" s="3" t="s">
        <v>6316</v>
      </c>
      <c r="F3151" s="3" t="s">
        <v>6317</v>
      </c>
      <c r="G3151" s="3">
        <v>2.0</v>
      </c>
      <c r="H3151" s="3" t="s">
        <v>18</v>
      </c>
      <c r="I3151" s="3" t="s">
        <v>18</v>
      </c>
      <c r="J3151" s="8">
        <v>10.0</v>
      </c>
      <c r="K3151" s="3">
        <v>11.0</v>
      </c>
      <c r="L3151" s="5" t="s">
        <v>20</v>
      </c>
    </row>
    <row r="3152">
      <c r="A3152" s="2" t="s">
        <v>404</v>
      </c>
      <c r="B3152" s="2" t="s">
        <v>13</v>
      </c>
      <c r="C3152" s="3" t="str">
        <f t="shared" si="232"/>
        <v>LPB ACEH 2023</v>
      </c>
      <c r="D3152" s="3" t="s">
        <v>5470</v>
      </c>
      <c r="E3152" s="3" t="s">
        <v>6318</v>
      </c>
      <c r="F3152" s="3" t="s">
        <v>6319</v>
      </c>
      <c r="G3152" s="3">
        <v>2.0</v>
      </c>
      <c r="H3152" s="3" t="s">
        <v>18</v>
      </c>
      <c r="I3152" s="3" t="s">
        <v>18</v>
      </c>
      <c r="J3152" s="8">
        <v>10.0</v>
      </c>
      <c r="K3152" s="3">
        <v>11.0</v>
      </c>
      <c r="L3152" s="5" t="s">
        <v>20</v>
      </c>
    </row>
    <row r="3153">
      <c r="A3153" s="2" t="s">
        <v>404</v>
      </c>
      <c r="B3153" s="9" t="s">
        <v>413</v>
      </c>
      <c r="C3153" s="3" t="str">
        <f t="shared" ref="C3153:C3179" si="233">UPPER("lpb jawa tengah 2023")</f>
        <v>LPB JAWA TENGAH 2023</v>
      </c>
      <c r="D3153" s="3" t="s">
        <v>5470</v>
      </c>
      <c r="E3153" s="3" t="s">
        <v>6320</v>
      </c>
      <c r="F3153" s="3" t="s">
        <v>6321</v>
      </c>
      <c r="G3153" s="3">
        <v>2.0</v>
      </c>
      <c r="H3153" s="3" t="s">
        <v>18</v>
      </c>
      <c r="I3153" s="3" t="s">
        <v>18</v>
      </c>
      <c r="J3153" s="8">
        <v>10.0</v>
      </c>
      <c r="K3153" s="3">
        <v>11.0</v>
      </c>
      <c r="L3153" s="5" t="s">
        <v>20</v>
      </c>
    </row>
    <row r="3154">
      <c r="A3154" s="2" t="s">
        <v>404</v>
      </c>
      <c r="B3154" s="9" t="s">
        <v>413</v>
      </c>
      <c r="C3154" s="3" t="str">
        <f t="shared" si="233"/>
        <v>LPB JAWA TENGAH 2023</v>
      </c>
      <c r="D3154" s="3" t="s">
        <v>5470</v>
      </c>
      <c r="E3154" s="3" t="s">
        <v>6322</v>
      </c>
      <c r="F3154" s="3" t="s">
        <v>6323</v>
      </c>
      <c r="G3154" s="3">
        <v>2.0</v>
      </c>
      <c r="H3154" s="3" t="s">
        <v>19</v>
      </c>
      <c r="I3154" s="3" t="s">
        <v>19</v>
      </c>
      <c r="J3154" s="8">
        <v>10.0</v>
      </c>
      <c r="K3154" s="3">
        <v>11.0</v>
      </c>
      <c r="L3154" s="5" t="s">
        <v>20</v>
      </c>
    </row>
    <row r="3155">
      <c r="A3155" s="2" t="s">
        <v>404</v>
      </c>
      <c r="B3155" s="9" t="s">
        <v>413</v>
      </c>
      <c r="C3155" s="3" t="str">
        <f t="shared" si="233"/>
        <v>LPB JAWA TENGAH 2023</v>
      </c>
      <c r="D3155" s="3" t="s">
        <v>5470</v>
      </c>
      <c r="E3155" s="3" t="s">
        <v>6324</v>
      </c>
      <c r="F3155" s="3" t="s">
        <v>6325</v>
      </c>
      <c r="G3155" s="3">
        <v>2.0</v>
      </c>
      <c r="H3155" s="3" t="s">
        <v>19</v>
      </c>
      <c r="I3155" s="3" t="s">
        <v>19</v>
      </c>
      <c r="J3155" s="8">
        <v>9.0</v>
      </c>
      <c r="K3155" s="3">
        <v>10.0</v>
      </c>
      <c r="L3155" s="5" t="s">
        <v>25</v>
      </c>
    </row>
    <row r="3156">
      <c r="A3156" s="2" t="s">
        <v>404</v>
      </c>
      <c r="B3156" s="9" t="s">
        <v>413</v>
      </c>
      <c r="C3156" s="3" t="str">
        <f t="shared" si="233"/>
        <v>LPB JAWA TENGAH 2023</v>
      </c>
      <c r="D3156" s="3" t="s">
        <v>5470</v>
      </c>
      <c r="E3156" s="3" t="s">
        <v>6326</v>
      </c>
      <c r="F3156" s="3" t="s">
        <v>6327</v>
      </c>
      <c r="G3156" s="3">
        <v>2.0</v>
      </c>
      <c r="H3156" s="3" t="s">
        <v>19</v>
      </c>
      <c r="I3156" s="3" t="s">
        <v>19</v>
      </c>
      <c r="J3156" s="8">
        <v>9.0</v>
      </c>
      <c r="K3156" s="3">
        <v>10.0</v>
      </c>
      <c r="L3156" s="5" t="s">
        <v>25</v>
      </c>
    </row>
    <row r="3157">
      <c r="A3157" s="2" t="s">
        <v>404</v>
      </c>
      <c r="B3157" s="9" t="s">
        <v>413</v>
      </c>
      <c r="C3157" s="3" t="str">
        <f t="shared" si="233"/>
        <v>LPB JAWA TENGAH 2023</v>
      </c>
      <c r="D3157" s="3" t="s">
        <v>5470</v>
      </c>
      <c r="E3157" s="3" t="s">
        <v>6328</v>
      </c>
      <c r="F3157" s="3" t="s">
        <v>6329</v>
      </c>
      <c r="G3157" s="3">
        <v>2.0</v>
      </c>
      <c r="H3157" s="3" t="s">
        <v>18</v>
      </c>
      <c r="I3157" s="3" t="s">
        <v>18</v>
      </c>
      <c r="J3157" s="8">
        <v>10.0</v>
      </c>
      <c r="K3157" s="3">
        <v>11.0</v>
      </c>
      <c r="L3157" s="5" t="s">
        <v>20</v>
      </c>
    </row>
    <row r="3158">
      <c r="A3158" s="2" t="s">
        <v>404</v>
      </c>
      <c r="B3158" s="9" t="s">
        <v>413</v>
      </c>
      <c r="C3158" s="3" t="str">
        <f t="shared" si="233"/>
        <v>LPB JAWA TENGAH 2023</v>
      </c>
      <c r="D3158" s="3" t="s">
        <v>5470</v>
      </c>
      <c r="E3158" s="3" t="s">
        <v>6330</v>
      </c>
      <c r="F3158" s="3" t="s">
        <v>6331</v>
      </c>
      <c r="G3158" s="3">
        <v>2.0</v>
      </c>
      <c r="H3158" s="3" t="s">
        <v>19</v>
      </c>
      <c r="I3158" s="3" t="s">
        <v>18</v>
      </c>
      <c r="J3158" s="8">
        <v>10.0</v>
      </c>
      <c r="K3158" s="3">
        <v>11.0</v>
      </c>
      <c r="L3158" s="5" t="s">
        <v>20</v>
      </c>
    </row>
    <row r="3159">
      <c r="A3159" s="2" t="s">
        <v>404</v>
      </c>
      <c r="B3159" s="9" t="s">
        <v>413</v>
      </c>
      <c r="C3159" s="3" t="str">
        <f t="shared" si="233"/>
        <v>LPB JAWA TENGAH 2023</v>
      </c>
      <c r="D3159" s="3" t="s">
        <v>5470</v>
      </c>
      <c r="E3159" s="3" t="s">
        <v>6332</v>
      </c>
      <c r="F3159" s="3" t="s">
        <v>6333</v>
      </c>
      <c r="G3159" s="3">
        <v>2.0</v>
      </c>
      <c r="H3159" s="3" t="s">
        <v>19</v>
      </c>
      <c r="I3159" s="3" t="s">
        <v>18</v>
      </c>
      <c r="J3159" s="8">
        <v>8.0</v>
      </c>
      <c r="K3159" s="3">
        <v>9.0</v>
      </c>
      <c r="L3159" s="5" t="s">
        <v>25</v>
      </c>
    </row>
    <row r="3160">
      <c r="A3160" s="2" t="s">
        <v>404</v>
      </c>
      <c r="B3160" s="9" t="s">
        <v>413</v>
      </c>
      <c r="C3160" s="3" t="str">
        <f t="shared" si="233"/>
        <v>LPB JAWA TENGAH 2023</v>
      </c>
      <c r="D3160" s="3" t="s">
        <v>5470</v>
      </c>
      <c r="E3160" s="3" t="s">
        <v>6334</v>
      </c>
      <c r="F3160" s="3" t="s">
        <v>6335</v>
      </c>
      <c r="G3160" s="3">
        <v>2.0</v>
      </c>
      <c r="H3160" s="3" t="s">
        <v>18</v>
      </c>
      <c r="I3160" s="3" t="s">
        <v>18</v>
      </c>
      <c r="J3160" s="8">
        <v>7.0</v>
      </c>
      <c r="K3160" s="3">
        <v>7.0</v>
      </c>
      <c r="L3160" s="5" t="s">
        <v>25</v>
      </c>
    </row>
    <row r="3161">
      <c r="A3161" s="2" t="s">
        <v>404</v>
      </c>
      <c r="B3161" s="9" t="s">
        <v>413</v>
      </c>
      <c r="C3161" s="3" t="str">
        <f t="shared" si="233"/>
        <v>LPB JAWA TENGAH 2023</v>
      </c>
      <c r="D3161" s="3" t="s">
        <v>5470</v>
      </c>
      <c r="E3161" s="3" t="s">
        <v>6336</v>
      </c>
      <c r="F3161" s="3" t="s">
        <v>6337</v>
      </c>
      <c r="G3161" s="3">
        <v>2.0</v>
      </c>
      <c r="H3161" s="3" t="s">
        <v>18</v>
      </c>
      <c r="I3161" s="3" t="s">
        <v>18</v>
      </c>
      <c r="J3161" s="8">
        <v>10.0</v>
      </c>
      <c r="K3161" s="3">
        <v>11.0</v>
      </c>
      <c r="L3161" s="5" t="s">
        <v>20</v>
      </c>
    </row>
    <row r="3162">
      <c r="A3162" s="2" t="s">
        <v>404</v>
      </c>
      <c r="B3162" s="9" t="s">
        <v>413</v>
      </c>
      <c r="C3162" s="3" t="str">
        <f t="shared" si="233"/>
        <v>LPB JAWA TENGAH 2023</v>
      </c>
      <c r="D3162" s="3" t="s">
        <v>5470</v>
      </c>
      <c r="E3162" s="3" t="s">
        <v>6338</v>
      </c>
      <c r="F3162" s="3" t="s">
        <v>6339</v>
      </c>
      <c r="G3162" s="3">
        <v>2.0</v>
      </c>
      <c r="H3162" s="3" t="s">
        <v>18</v>
      </c>
      <c r="I3162" s="3" t="s">
        <v>18</v>
      </c>
      <c r="J3162" s="8">
        <v>10.0</v>
      </c>
      <c r="K3162" s="3">
        <v>11.0</v>
      </c>
      <c r="L3162" s="5" t="s">
        <v>20</v>
      </c>
    </row>
    <row r="3163">
      <c r="A3163" s="2" t="s">
        <v>404</v>
      </c>
      <c r="B3163" s="9" t="s">
        <v>413</v>
      </c>
      <c r="C3163" s="3" t="str">
        <f t="shared" si="233"/>
        <v>LPB JAWA TENGAH 2023</v>
      </c>
      <c r="D3163" s="3" t="s">
        <v>5470</v>
      </c>
      <c r="E3163" s="3" t="s">
        <v>6340</v>
      </c>
      <c r="F3163" s="3" t="s">
        <v>6341</v>
      </c>
      <c r="G3163" s="3">
        <v>2.0</v>
      </c>
      <c r="H3163" s="3" t="s">
        <v>18</v>
      </c>
      <c r="I3163" s="3" t="s">
        <v>18</v>
      </c>
      <c r="J3163" s="8">
        <v>11.0</v>
      </c>
      <c r="K3163" s="3">
        <v>12.0</v>
      </c>
      <c r="L3163" s="5" t="s">
        <v>20</v>
      </c>
    </row>
    <row r="3164">
      <c r="A3164" s="2" t="s">
        <v>404</v>
      </c>
      <c r="B3164" s="9" t="s">
        <v>413</v>
      </c>
      <c r="C3164" s="3" t="str">
        <f t="shared" si="233"/>
        <v>LPB JAWA TENGAH 2023</v>
      </c>
      <c r="D3164" s="3" t="s">
        <v>5470</v>
      </c>
      <c r="E3164" s="3" t="s">
        <v>6342</v>
      </c>
      <c r="F3164" s="3" t="s">
        <v>6343</v>
      </c>
      <c r="G3164" s="3">
        <v>2.0</v>
      </c>
      <c r="H3164" s="3" t="s">
        <v>19</v>
      </c>
      <c r="I3164" s="3" t="s">
        <v>18</v>
      </c>
      <c r="J3164" s="8">
        <v>10.0</v>
      </c>
      <c r="K3164" s="3">
        <v>11.0</v>
      </c>
      <c r="L3164" s="5" t="s">
        <v>20</v>
      </c>
    </row>
    <row r="3165">
      <c r="A3165" s="2" t="s">
        <v>404</v>
      </c>
      <c r="B3165" s="9" t="s">
        <v>413</v>
      </c>
      <c r="C3165" s="3" t="str">
        <f t="shared" si="233"/>
        <v>LPB JAWA TENGAH 2023</v>
      </c>
      <c r="D3165" s="3" t="s">
        <v>5470</v>
      </c>
      <c r="E3165" s="3" t="s">
        <v>6344</v>
      </c>
      <c r="F3165" s="3" t="s">
        <v>6345</v>
      </c>
      <c r="G3165" s="3">
        <v>2.0</v>
      </c>
      <c r="H3165" s="3" t="s">
        <v>18</v>
      </c>
      <c r="I3165" s="3" t="s">
        <v>19</v>
      </c>
      <c r="J3165" s="8">
        <v>9.0</v>
      </c>
      <c r="K3165" s="3">
        <v>10.0</v>
      </c>
      <c r="L3165" s="5" t="s">
        <v>25</v>
      </c>
    </row>
    <row r="3166">
      <c r="A3166" s="2" t="s">
        <v>404</v>
      </c>
      <c r="B3166" s="9" t="s">
        <v>413</v>
      </c>
      <c r="C3166" s="3" t="str">
        <f t="shared" si="233"/>
        <v>LPB JAWA TENGAH 2023</v>
      </c>
      <c r="D3166" s="3" t="s">
        <v>5470</v>
      </c>
      <c r="E3166" s="3" t="s">
        <v>6346</v>
      </c>
      <c r="F3166" s="3" t="s">
        <v>6347</v>
      </c>
      <c r="G3166" s="3">
        <v>2.0</v>
      </c>
      <c r="H3166" s="3" t="s">
        <v>18</v>
      </c>
      <c r="I3166" s="3" t="s">
        <v>18</v>
      </c>
      <c r="J3166" s="8">
        <v>7.0</v>
      </c>
      <c r="K3166" s="3">
        <v>8.0</v>
      </c>
      <c r="L3166" s="5" t="s">
        <v>25</v>
      </c>
    </row>
    <row r="3167">
      <c r="A3167" s="2" t="s">
        <v>404</v>
      </c>
      <c r="B3167" s="9" t="s">
        <v>413</v>
      </c>
      <c r="C3167" s="3" t="str">
        <f t="shared" si="233"/>
        <v>LPB JAWA TENGAH 2023</v>
      </c>
      <c r="D3167" s="3" t="s">
        <v>5470</v>
      </c>
      <c r="E3167" s="3" t="s">
        <v>6348</v>
      </c>
      <c r="F3167" s="3" t="s">
        <v>6349</v>
      </c>
      <c r="G3167" s="3">
        <v>1.0</v>
      </c>
      <c r="H3167" s="3" t="s">
        <v>19</v>
      </c>
      <c r="I3167" s="2"/>
      <c r="J3167" s="8">
        <v>9.0</v>
      </c>
      <c r="K3167" s="2"/>
      <c r="L3167" s="5" t="s">
        <v>25</v>
      </c>
    </row>
    <row r="3168">
      <c r="A3168" s="2" t="s">
        <v>404</v>
      </c>
      <c r="B3168" s="9" t="s">
        <v>413</v>
      </c>
      <c r="C3168" s="3" t="str">
        <f t="shared" si="233"/>
        <v>LPB JAWA TENGAH 2023</v>
      </c>
      <c r="D3168" s="3" t="s">
        <v>5470</v>
      </c>
      <c r="E3168" s="3" t="s">
        <v>6350</v>
      </c>
      <c r="F3168" s="3" t="s">
        <v>6351</v>
      </c>
      <c r="G3168" s="3">
        <v>2.0</v>
      </c>
      <c r="H3168" s="3" t="s">
        <v>19</v>
      </c>
      <c r="I3168" s="3" t="s">
        <v>18</v>
      </c>
      <c r="J3168" s="8">
        <v>11.0</v>
      </c>
      <c r="K3168" s="3">
        <v>12.0</v>
      </c>
      <c r="L3168" s="5" t="s">
        <v>20</v>
      </c>
    </row>
    <row r="3169">
      <c r="A3169" s="2" t="s">
        <v>404</v>
      </c>
      <c r="B3169" s="9" t="s">
        <v>413</v>
      </c>
      <c r="C3169" s="3" t="str">
        <f t="shared" si="233"/>
        <v>LPB JAWA TENGAH 2023</v>
      </c>
      <c r="D3169" s="3" t="s">
        <v>5470</v>
      </c>
      <c r="E3169" s="3" t="s">
        <v>6352</v>
      </c>
      <c r="F3169" s="3" t="s">
        <v>6353</v>
      </c>
      <c r="G3169" s="3">
        <v>2.0</v>
      </c>
      <c r="H3169" s="3" t="s">
        <v>18</v>
      </c>
      <c r="I3169" s="3" t="s">
        <v>18</v>
      </c>
      <c r="J3169" s="8">
        <v>10.0</v>
      </c>
      <c r="K3169" s="3">
        <v>11.0</v>
      </c>
      <c r="L3169" s="5" t="s">
        <v>20</v>
      </c>
    </row>
    <row r="3170">
      <c r="A3170" s="2" t="s">
        <v>404</v>
      </c>
      <c r="B3170" s="9" t="s">
        <v>413</v>
      </c>
      <c r="C3170" s="3" t="str">
        <f t="shared" si="233"/>
        <v>LPB JAWA TENGAH 2023</v>
      </c>
      <c r="D3170" s="3" t="s">
        <v>5470</v>
      </c>
      <c r="E3170" s="3" t="s">
        <v>6354</v>
      </c>
      <c r="F3170" s="3" t="s">
        <v>6355</v>
      </c>
      <c r="G3170" s="3">
        <v>2.0</v>
      </c>
      <c r="H3170" s="3" t="s">
        <v>19</v>
      </c>
      <c r="I3170" s="3" t="s">
        <v>19</v>
      </c>
      <c r="J3170" s="8">
        <v>10.0</v>
      </c>
      <c r="K3170" s="3">
        <v>11.0</v>
      </c>
      <c r="L3170" s="5" t="s">
        <v>20</v>
      </c>
    </row>
    <row r="3171">
      <c r="A3171" s="2" t="s">
        <v>404</v>
      </c>
      <c r="B3171" s="9" t="s">
        <v>413</v>
      </c>
      <c r="C3171" s="3" t="str">
        <f t="shared" si="233"/>
        <v>LPB JAWA TENGAH 2023</v>
      </c>
      <c r="D3171" s="3" t="s">
        <v>5470</v>
      </c>
      <c r="E3171" s="3" t="s">
        <v>6356</v>
      </c>
      <c r="F3171" s="3" t="s">
        <v>6357</v>
      </c>
      <c r="G3171" s="3">
        <v>2.0</v>
      </c>
      <c r="H3171" s="3" t="s">
        <v>18</v>
      </c>
      <c r="I3171" s="3" t="s">
        <v>18</v>
      </c>
      <c r="J3171" s="8">
        <v>11.0</v>
      </c>
      <c r="K3171" s="3">
        <v>12.0</v>
      </c>
      <c r="L3171" s="5" t="s">
        <v>20</v>
      </c>
    </row>
    <row r="3172">
      <c r="A3172" s="2" t="s">
        <v>404</v>
      </c>
      <c r="B3172" s="9" t="s">
        <v>413</v>
      </c>
      <c r="C3172" s="3" t="str">
        <f t="shared" si="233"/>
        <v>LPB JAWA TENGAH 2023</v>
      </c>
      <c r="D3172" s="3" t="s">
        <v>5470</v>
      </c>
      <c r="E3172" s="3" t="s">
        <v>6358</v>
      </c>
      <c r="F3172" s="3" t="s">
        <v>6359</v>
      </c>
      <c r="G3172" s="3">
        <v>2.0</v>
      </c>
      <c r="H3172" s="3" t="s">
        <v>18</v>
      </c>
      <c r="I3172" s="3" t="s">
        <v>18</v>
      </c>
      <c r="J3172" s="8">
        <v>10.0</v>
      </c>
      <c r="K3172" s="3">
        <v>11.0</v>
      </c>
      <c r="L3172" s="5" t="s">
        <v>20</v>
      </c>
    </row>
    <row r="3173">
      <c r="A3173" s="2" t="s">
        <v>404</v>
      </c>
      <c r="B3173" s="9" t="s">
        <v>413</v>
      </c>
      <c r="C3173" s="3" t="str">
        <f t="shared" si="233"/>
        <v>LPB JAWA TENGAH 2023</v>
      </c>
      <c r="D3173" s="3" t="s">
        <v>5470</v>
      </c>
      <c r="E3173" s="3" t="s">
        <v>6360</v>
      </c>
      <c r="F3173" s="3" t="s">
        <v>6361</v>
      </c>
      <c r="G3173" s="3">
        <v>2.0</v>
      </c>
      <c r="H3173" s="3" t="s">
        <v>18</v>
      </c>
      <c r="I3173" s="3" t="s">
        <v>18</v>
      </c>
      <c r="J3173" s="8">
        <v>10.0</v>
      </c>
      <c r="K3173" s="3">
        <v>11.0</v>
      </c>
      <c r="L3173" s="5" t="s">
        <v>20</v>
      </c>
    </row>
    <row r="3174">
      <c r="A3174" s="2" t="s">
        <v>404</v>
      </c>
      <c r="B3174" s="9" t="s">
        <v>413</v>
      </c>
      <c r="C3174" s="3" t="str">
        <f t="shared" si="233"/>
        <v>LPB JAWA TENGAH 2023</v>
      </c>
      <c r="D3174" s="3" t="s">
        <v>5470</v>
      </c>
      <c r="E3174" s="3" t="s">
        <v>6362</v>
      </c>
      <c r="F3174" s="3" t="s">
        <v>6363</v>
      </c>
      <c r="G3174" s="3">
        <v>2.0</v>
      </c>
      <c r="H3174" s="3" t="s">
        <v>18</v>
      </c>
      <c r="I3174" s="3" t="s">
        <v>18</v>
      </c>
      <c r="J3174" s="8">
        <v>9.0</v>
      </c>
      <c r="K3174" s="3">
        <v>11.0</v>
      </c>
      <c r="L3174" s="5" t="s">
        <v>25</v>
      </c>
    </row>
    <row r="3175">
      <c r="A3175" s="2" t="s">
        <v>404</v>
      </c>
      <c r="B3175" s="9" t="s">
        <v>413</v>
      </c>
      <c r="C3175" s="3" t="str">
        <f t="shared" si="233"/>
        <v>LPB JAWA TENGAH 2023</v>
      </c>
      <c r="D3175" s="3" t="s">
        <v>5470</v>
      </c>
      <c r="E3175" s="3" t="s">
        <v>6364</v>
      </c>
      <c r="F3175" s="3" t="s">
        <v>6365</v>
      </c>
      <c r="G3175" s="3">
        <v>2.0</v>
      </c>
      <c r="H3175" s="3" t="s">
        <v>18</v>
      </c>
      <c r="I3175" s="3" t="s">
        <v>18</v>
      </c>
      <c r="J3175" s="8">
        <v>9.0</v>
      </c>
      <c r="K3175" s="3">
        <v>10.0</v>
      </c>
      <c r="L3175" s="5" t="s">
        <v>25</v>
      </c>
    </row>
    <row r="3176">
      <c r="A3176" s="2" t="s">
        <v>404</v>
      </c>
      <c r="B3176" s="9" t="s">
        <v>413</v>
      </c>
      <c r="C3176" s="3" t="str">
        <f t="shared" si="233"/>
        <v>LPB JAWA TENGAH 2023</v>
      </c>
      <c r="D3176" s="3" t="s">
        <v>5470</v>
      </c>
      <c r="E3176" s="3" t="s">
        <v>6366</v>
      </c>
      <c r="F3176" s="3" t="s">
        <v>6367</v>
      </c>
      <c r="G3176" s="3">
        <v>2.0</v>
      </c>
      <c r="H3176" s="3" t="s">
        <v>18</v>
      </c>
      <c r="I3176" s="3" t="s">
        <v>18</v>
      </c>
      <c r="J3176" s="8">
        <v>10.0</v>
      </c>
      <c r="K3176" s="3">
        <v>11.0</v>
      </c>
      <c r="L3176" s="5" t="s">
        <v>20</v>
      </c>
    </row>
    <row r="3177">
      <c r="A3177" s="2" t="s">
        <v>404</v>
      </c>
      <c r="B3177" s="9" t="s">
        <v>413</v>
      </c>
      <c r="C3177" s="3" t="str">
        <f t="shared" si="233"/>
        <v>LPB JAWA TENGAH 2023</v>
      </c>
      <c r="D3177" s="3" t="s">
        <v>5470</v>
      </c>
      <c r="E3177" s="3" t="s">
        <v>6368</v>
      </c>
      <c r="F3177" s="3" t="s">
        <v>6369</v>
      </c>
      <c r="G3177" s="3">
        <v>1.0</v>
      </c>
      <c r="H3177" s="3" t="s">
        <v>18</v>
      </c>
      <c r="I3177" s="2"/>
      <c r="J3177" s="8">
        <v>8.0</v>
      </c>
      <c r="K3177" s="2"/>
      <c r="L3177" s="5" t="s">
        <v>25</v>
      </c>
    </row>
    <row r="3178">
      <c r="A3178" s="2" t="s">
        <v>404</v>
      </c>
      <c r="B3178" s="9" t="s">
        <v>413</v>
      </c>
      <c r="C3178" s="3" t="str">
        <f t="shared" si="233"/>
        <v>LPB JAWA TENGAH 2023</v>
      </c>
      <c r="D3178" s="3" t="s">
        <v>5470</v>
      </c>
      <c r="E3178" s="3" t="s">
        <v>6370</v>
      </c>
      <c r="F3178" s="3" t="s">
        <v>6371</v>
      </c>
      <c r="G3178" s="3">
        <v>2.0</v>
      </c>
      <c r="H3178" s="3" t="s">
        <v>19</v>
      </c>
      <c r="I3178" s="3" t="s">
        <v>18</v>
      </c>
      <c r="J3178" s="8">
        <v>10.0</v>
      </c>
      <c r="K3178" s="3">
        <v>11.0</v>
      </c>
      <c r="L3178" s="5" t="s">
        <v>20</v>
      </c>
    </row>
    <row r="3179">
      <c r="A3179" s="2" t="s">
        <v>404</v>
      </c>
      <c r="B3179" s="9" t="s">
        <v>413</v>
      </c>
      <c r="C3179" s="3" t="str">
        <f t="shared" si="233"/>
        <v>LPB JAWA TENGAH 2023</v>
      </c>
      <c r="D3179" s="3" t="s">
        <v>5470</v>
      </c>
      <c r="E3179" s="3" t="s">
        <v>6372</v>
      </c>
      <c r="F3179" s="3" t="s">
        <v>6373</v>
      </c>
      <c r="G3179" s="3">
        <v>2.0</v>
      </c>
      <c r="H3179" s="3" t="s">
        <v>19</v>
      </c>
      <c r="I3179" s="3" t="s">
        <v>19</v>
      </c>
      <c r="J3179" s="8">
        <v>11.0</v>
      </c>
      <c r="K3179" s="3">
        <v>11.0</v>
      </c>
      <c r="L3179" s="5" t="s">
        <v>20</v>
      </c>
    </row>
    <row r="3180">
      <c r="A3180" s="2" t="s">
        <v>404</v>
      </c>
      <c r="B3180" s="2" t="s">
        <v>178</v>
      </c>
      <c r="C3180" s="3" t="str">
        <f t="shared" ref="C3180:C3195" si="234">UPPER("lpb sumsel 2023")</f>
        <v>LPB SUMSEL 2023</v>
      </c>
      <c r="D3180" s="3" t="s">
        <v>5470</v>
      </c>
      <c r="E3180" s="3" t="s">
        <v>6374</v>
      </c>
      <c r="F3180" s="3" t="s">
        <v>6375</v>
      </c>
      <c r="G3180" s="3">
        <v>1.0</v>
      </c>
      <c r="H3180" s="3" t="s">
        <v>19</v>
      </c>
      <c r="I3180" s="2"/>
      <c r="J3180" s="8">
        <v>7.0</v>
      </c>
      <c r="K3180" s="2"/>
      <c r="L3180" s="5" t="s">
        <v>25</v>
      </c>
    </row>
    <row r="3181">
      <c r="A3181" s="2" t="s">
        <v>404</v>
      </c>
      <c r="B3181" s="2" t="s">
        <v>178</v>
      </c>
      <c r="C3181" s="3" t="str">
        <f t="shared" si="234"/>
        <v>LPB SUMSEL 2023</v>
      </c>
      <c r="D3181" s="3" t="s">
        <v>5470</v>
      </c>
      <c r="E3181" s="3" t="s">
        <v>6376</v>
      </c>
      <c r="F3181" s="3" t="s">
        <v>6377</v>
      </c>
      <c r="G3181" s="3">
        <v>2.0</v>
      </c>
      <c r="H3181" s="3" t="s">
        <v>19</v>
      </c>
      <c r="I3181" s="3" t="s">
        <v>19</v>
      </c>
      <c r="J3181" s="8">
        <v>11.0</v>
      </c>
      <c r="K3181" s="3">
        <v>10.0</v>
      </c>
      <c r="L3181" s="5" t="s">
        <v>20</v>
      </c>
    </row>
    <row r="3182">
      <c r="A3182" s="2" t="s">
        <v>404</v>
      </c>
      <c r="B3182" s="2" t="s">
        <v>178</v>
      </c>
      <c r="C3182" s="3" t="str">
        <f t="shared" si="234"/>
        <v>LPB SUMSEL 2023</v>
      </c>
      <c r="D3182" s="3" t="s">
        <v>5470</v>
      </c>
      <c r="E3182" s="3" t="s">
        <v>6378</v>
      </c>
      <c r="F3182" s="3" t="s">
        <v>6379</v>
      </c>
      <c r="G3182" s="3">
        <v>2.0</v>
      </c>
      <c r="H3182" s="3" t="s">
        <v>19</v>
      </c>
      <c r="I3182" s="3" t="s">
        <v>18</v>
      </c>
      <c r="J3182" s="8">
        <v>11.0</v>
      </c>
      <c r="K3182" s="3">
        <v>12.0</v>
      </c>
      <c r="L3182" s="5" t="s">
        <v>20</v>
      </c>
    </row>
    <row r="3183">
      <c r="A3183" s="2" t="s">
        <v>404</v>
      </c>
      <c r="B3183" s="2" t="s">
        <v>178</v>
      </c>
      <c r="C3183" s="3" t="str">
        <f t="shared" si="234"/>
        <v>LPB SUMSEL 2023</v>
      </c>
      <c r="D3183" s="3" t="s">
        <v>5470</v>
      </c>
      <c r="E3183" s="3" t="s">
        <v>6380</v>
      </c>
      <c r="F3183" s="3" t="s">
        <v>6381</v>
      </c>
      <c r="G3183" s="3">
        <v>2.0</v>
      </c>
      <c r="H3183" s="3" t="s">
        <v>18</v>
      </c>
      <c r="I3183" s="3" t="s">
        <v>19</v>
      </c>
      <c r="J3183" s="8">
        <v>10.0</v>
      </c>
      <c r="K3183" s="3">
        <v>12.0</v>
      </c>
      <c r="L3183" s="5" t="s">
        <v>20</v>
      </c>
    </row>
    <row r="3184">
      <c r="A3184" s="2" t="s">
        <v>404</v>
      </c>
      <c r="B3184" s="2" t="s">
        <v>178</v>
      </c>
      <c r="C3184" s="3" t="str">
        <f t="shared" si="234"/>
        <v>LPB SUMSEL 2023</v>
      </c>
      <c r="D3184" s="3" t="s">
        <v>5470</v>
      </c>
      <c r="E3184" s="3" t="s">
        <v>6382</v>
      </c>
      <c r="F3184" s="3" t="s">
        <v>6383</v>
      </c>
      <c r="G3184" s="3">
        <v>2.0</v>
      </c>
      <c r="H3184" s="3" t="s">
        <v>18</v>
      </c>
      <c r="I3184" s="3" t="s">
        <v>18</v>
      </c>
      <c r="J3184" s="8">
        <v>11.0</v>
      </c>
      <c r="K3184" s="3">
        <v>12.0</v>
      </c>
      <c r="L3184" s="5" t="s">
        <v>20</v>
      </c>
    </row>
    <row r="3185">
      <c r="A3185" s="2" t="s">
        <v>404</v>
      </c>
      <c r="B3185" s="2" t="s">
        <v>178</v>
      </c>
      <c r="C3185" s="3" t="str">
        <f t="shared" si="234"/>
        <v>LPB SUMSEL 2023</v>
      </c>
      <c r="D3185" s="3" t="s">
        <v>5470</v>
      </c>
      <c r="E3185" s="3" t="s">
        <v>6384</v>
      </c>
      <c r="F3185" s="3" t="s">
        <v>6385</v>
      </c>
      <c r="G3185" s="3">
        <v>2.0</v>
      </c>
      <c r="H3185" s="3" t="s">
        <v>18</v>
      </c>
      <c r="I3185" s="3" t="s">
        <v>18</v>
      </c>
      <c r="J3185" s="8">
        <v>11.0</v>
      </c>
      <c r="K3185" s="3">
        <v>11.0</v>
      </c>
      <c r="L3185" s="5" t="s">
        <v>20</v>
      </c>
    </row>
    <row r="3186">
      <c r="A3186" s="2" t="s">
        <v>404</v>
      </c>
      <c r="B3186" s="2" t="s">
        <v>178</v>
      </c>
      <c r="C3186" s="3" t="str">
        <f t="shared" si="234"/>
        <v>LPB SUMSEL 2023</v>
      </c>
      <c r="D3186" s="3" t="s">
        <v>5470</v>
      </c>
      <c r="E3186" s="3" t="s">
        <v>6386</v>
      </c>
      <c r="F3186" s="3" t="s">
        <v>6387</v>
      </c>
      <c r="G3186" s="3">
        <v>2.0</v>
      </c>
      <c r="H3186" s="3" t="s">
        <v>18</v>
      </c>
      <c r="I3186" s="3" t="s">
        <v>18</v>
      </c>
      <c r="J3186" s="8">
        <v>9.0</v>
      </c>
      <c r="K3186" s="3">
        <v>10.0</v>
      </c>
      <c r="L3186" s="5" t="s">
        <v>25</v>
      </c>
    </row>
    <row r="3187">
      <c r="A3187" s="2" t="s">
        <v>404</v>
      </c>
      <c r="B3187" s="2" t="s">
        <v>178</v>
      </c>
      <c r="C3187" s="3" t="str">
        <f t="shared" si="234"/>
        <v>LPB SUMSEL 2023</v>
      </c>
      <c r="D3187" s="3" t="s">
        <v>5470</v>
      </c>
      <c r="E3187" s="3" t="s">
        <v>6388</v>
      </c>
      <c r="F3187" s="3" t="s">
        <v>6389</v>
      </c>
      <c r="G3187" s="3">
        <v>2.0</v>
      </c>
      <c r="H3187" s="3" t="s">
        <v>18</v>
      </c>
      <c r="I3187" s="3" t="s">
        <v>19</v>
      </c>
      <c r="J3187" s="8">
        <v>11.0</v>
      </c>
      <c r="K3187" s="3">
        <v>12.0</v>
      </c>
      <c r="L3187" s="5" t="s">
        <v>20</v>
      </c>
    </row>
    <row r="3188">
      <c r="A3188" s="2" t="s">
        <v>404</v>
      </c>
      <c r="B3188" s="2" t="s">
        <v>178</v>
      </c>
      <c r="C3188" s="3" t="str">
        <f t="shared" si="234"/>
        <v>LPB SUMSEL 2023</v>
      </c>
      <c r="D3188" s="3" t="s">
        <v>5470</v>
      </c>
      <c r="E3188" s="3" t="s">
        <v>6390</v>
      </c>
      <c r="F3188" s="3" t="s">
        <v>6391</v>
      </c>
      <c r="G3188" s="3">
        <v>2.0</v>
      </c>
      <c r="H3188" s="3" t="s">
        <v>18</v>
      </c>
      <c r="I3188" s="3" t="s">
        <v>18</v>
      </c>
      <c r="J3188" s="8">
        <v>11.0</v>
      </c>
      <c r="K3188" s="3">
        <v>12.0</v>
      </c>
      <c r="L3188" s="5" t="s">
        <v>20</v>
      </c>
    </row>
    <row r="3189">
      <c r="A3189" s="2" t="s">
        <v>404</v>
      </c>
      <c r="B3189" s="2" t="s">
        <v>178</v>
      </c>
      <c r="C3189" s="3" t="str">
        <f t="shared" si="234"/>
        <v>LPB SUMSEL 2023</v>
      </c>
      <c r="D3189" s="3" t="s">
        <v>5470</v>
      </c>
      <c r="E3189" s="3" t="s">
        <v>6392</v>
      </c>
      <c r="F3189" s="3" t="s">
        <v>6393</v>
      </c>
      <c r="G3189" s="3">
        <v>2.0</v>
      </c>
      <c r="H3189" s="3" t="s">
        <v>18</v>
      </c>
      <c r="I3189" s="3" t="s">
        <v>18</v>
      </c>
      <c r="J3189" s="8">
        <v>11.0</v>
      </c>
      <c r="K3189" s="3">
        <v>12.0</v>
      </c>
      <c r="L3189" s="5" t="s">
        <v>20</v>
      </c>
    </row>
    <row r="3190">
      <c r="A3190" s="2" t="s">
        <v>404</v>
      </c>
      <c r="B3190" s="2" t="s">
        <v>178</v>
      </c>
      <c r="C3190" s="3" t="str">
        <f t="shared" si="234"/>
        <v>LPB SUMSEL 2023</v>
      </c>
      <c r="D3190" s="3" t="s">
        <v>5470</v>
      </c>
      <c r="E3190" s="3" t="s">
        <v>6394</v>
      </c>
      <c r="F3190" s="3" t="s">
        <v>6395</v>
      </c>
      <c r="G3190" s="3">
        <v>2.0</v>
      </c>
      <c r="H3190" s="3" t="s">
        <v>19</v>
      </c>
      <c r="I3190" s="3" t="s">
        <v>18</v>
      </c>
      <c r="J3190" s="8">
        <v>11.0</v>
      </c>
      <c r="K3190" s="3">
        <v>12.0</v>
      </c>
      <c r="L3190" s="5" t="s">
        <v>20</v>
      </c>
    </row>
    <row r="3191">
      <c r="A3191" s="2" t="s">
        <v>404</v>
      </c>
      <c r="B3191" s="2" t="s">
        <v>178</v>
      </c>
      <c r="C3191" s="3" t="str">
        <f t="shared" si="234"/>
        <v>LPB SUMSEL 2023</v>
      </c>
      <c r="D3191" s="3" t="s">
        <v>5470</v>
      </c>
      <c r="E3191" s="3" t="s">
        <v>6396</v>
      </c>
      <c r="F3191" s="3" t="s">
        <v>6397</v>
      </c>
      <c r="G3191" s="3">
        <v>2.0</v>
      </c>
      <c r="H3191" s="3" t="s">
        <v>18</v>
      </c>
      <c r="I3191" s="3" t="s">
        <v>18</v>
      </c>
      <c r="J3191" s="8">
        <v>10.0</v>
      </c>
      <c r="K3191" s="3">
        <v>11.0</v>
      </c>
      <c r="L3191" s="5" t="s">
        <v>20</v>
      </c>
    </row>
    <row r="3192">
      <c r="A3192" s="2" t="s">
        <v>404</v>
      </c>
      <c r="B3192" s="2" t="s">
        <v>178</v>
      </c>
      <c r="C3192" s="3" t="str">
        <f t="shared" si="234"/>
        <v>LPB SUMSEL 2023</v>
      </c>
      <c r="D3192" s="3" t="s">
        <v>5470</v>
      </c>
      <c r="E3192" s="3" t="s">
        <v>6398</v>
      </c>
      <c r="F3192" s="3" t="s">
        <v>6399</v>
      </c>
      <c r="G3192" s="3">
        <v>2.0</v>
      </c>
      <c r="H3192" s="3" t="s">
        <v>19</v>
      </c>
      <c r="I3192" s="3" t="s">
        <v>18</v>
      </c>
      <c r="J3192" s="8">
        <v>10.0</v>
      </c>
      <c r="K3192" s="3">
        <v>11.0</v>
      </c>
      <c r="L3192" s="5" t="s">
        <v>20</v>
      </c>
    </row>
    <row r="3193">
      <c r="A3193" s="2" t="s">
        <v>404</v>
      </c>
      <c r="B3193" s="2" t="s">
        <v>178</v>
      </c>
      <c r="C3193" s="3" t="str">
        <f t="shared" si="234"/>
        <v>LPB SUMSEL 2023</v>
      </c>
      <c r="D3193" s="3" t="s">
        <v>5470</v>
      </c>
      <c r="E3193" s="3" t="s">
        <v>6400</v>
      </c>
      <c r="F3193" s="3" t="s">
        <v>6401</v>
      </c>
      <c r="G3193" s="3">
        <v>2.0</v>
      </c>
      <c r="H3193" s="3" t="s">
        <v>18</v>
      </c>
      <c r="I3193" s="3" t="s">
        <v>18</v>
      </c>
      <c r="J3193" s="8">
        <v>10.0</v>
      </c>
      <c r="K3193" s="3">
        <v>11.0</v>
      </c>
      <c r="L3193" s="5" t="s">
        <v>20</v>
      </c>
    </row>
    <row r="3194">
      <c r="A3194" s="2" t="s">
        <v>404</v>
      </c>
      <c r="B3194" s="2" t="s">
        <v>178</v>
      </c>
      <c r="C3194" s="3" t="str">
        <f t="shared" si="234"/>
        <v>LPB SUMSEL 2023</v>
      </c>
      <c r="D3194" s="3" t="s">
        <v>5470</v>
      </c>
      <c r="E3194" s="3" t="s">
        <v>6402</v>
      </c>
      <c r="F3194" s="3" t="s">
        <v>6403</v>
      </c>
      <c r="G3194" s="3">
        <v>2.0</v>
      </c>
      <c r="H3194" s="3" t="s">
        <v>18</v>
      </c>
      <c r="I3194" s="3" t="s">
        <v>19</v>
      </c>
      <c r="J3194" s="8">
        <v>9.0</v>
      </c>
      <c r="K3194" s="3">
        <v>10.0</v>
      </c>
      <c r="L3194" s="5" t="s">
        <v>25</v>
      </c>
    </row>
    <row r="3195">
      <c r="A3195" s="2" t="s">
        <v>404</v>
      </c>
      <c r="B3195" s="2" t="s">
        <v>178</v>
      </c>
      <c r="C3195" s="3" t="str">
        <f t="shared" si="234"/>
        <v>LPB SUMSEL 2023</v>
      </c>
      <c r="D3195" s="3" t="s">
        <v>5470</v>
      </c>
      <c r="E3195" s="3" t="s">
        <v>6404</v>
      </c>
      <c r="F3195" s="3" t="s">
        <v>6405</v>
      </c>
      <c r="G3195" s="3">
        <v>2.0</v>
      </c>
      <c r="H3195" s="3" t="s">
        <v>18</v>
      </c>
      <c r="I3195" s="3" t="s">
        <v>18</v>
      </c>
      <c r="J3195" s="8">
        <v>11.0</v>
      </c>
      <c r="K3195" s="3">
        <v>12.0</v>
      </c>
      <c r="L3195" s="5" t="s">
        <v>20</v>
      </c>
    </row>
    <row r="3196">
      <c r="A3196" s="2" t="s">
        <v>404</v>
      </c>
      <c r="B3196" s="2" t="s">
        <v>78</v>
      </c>
      <c r="C3196" s="3" t="str">
        <f t="shared" ref="C3196:C3212" si="235">UPPER("lpb dki 2023")</f>
        <v>LPB DKI 2023</v>
      </c>
      <c r="D3196" s="3" t="s">
        <v>5470</v>
      </c>
      <c r="E3196" s="3" t="s">
        <v>6406</v>
      </c>
      <c r="F3196" s="3" t="s">
        <v>6407</v>
      </c>
      <c r="G3196" s="3">
        <v>2.0</v>
      </c>
      <c r="H3196" s="3" t="s">
        <v>18</v>
      </c>
      <c r="I3196" s="3" t="s">
        <v>18</v>
      </c>
      <c r="J3196" s="8">
        <v>10.0</v>
      </c>
      <c r="K3196" s="3">
        <v>11.0</v>
      </c>
      <c r="L3196" s="5" t="s">
        <v>20</v>
      </c>
    </row>
    <row r="3197">
      <c r="A3197" s="2" t="s">
        <v>404</v>
      </c>
      <c r="B3197" s="2" t="s">
        <v>78</v>
      </c>
      <c r="C3197" s="3" t="str">
        <f t="shared" si="235"/>
        <v>LPB DKI 2023</v>
      </c>
      <c r="D3197" s="3" t="s">
        <v>5470</v>
      </c>
      <c r="E3197" s="3" t="s">
        <v>6408</v>
      </c>
      <c r="F3197" s="3" t="s">
        <v>6409</v>
      </c>
      <c r="G3197" s="3">
        <v>1.0</v>
      </c>
      <c r="H3197" s="3" t="s">
        <v>18</v>
      </c>
      <c r="I3197" s="2"/>
      <c r="J3197" s="8">
        <v>10.0</v>
      </c>
      <c r="K3197" s="2"/>
      <c r="L3197" s="5" t="s">
        <v>20</v>
      </c>
    </row>
    <row r="3198">
      <c r="A3198" s="2" t="s">
        <v>404</v>
      </c>
      <c r="B3198" s="2" t="s">
        <v>78</v>
      </c>
      <c r="C3198" s="3" t="str">
        <f t="shared" si="235"/>
        <v>LPB DKI 2023</v>
      </c>
      <c r="D3198" s="3" t="s">
        <v>5470</v>
      </c>
      <c r="E3198" s="3" t="s">
        <v>6410</v>
      </c>
      <c r="F3198" s="3" t="s">
        <v>6411</v>
      </c>
      <c r="G3198" s="3">
        <v>2.0</v>
      </c>
      <c r="H3198" s="3" t="s">
        <v>19</v>
      </c>
      <c r="I3198" s="3" t="s">
        <v>19</v>
      </c>
      <c r="J3198" s="8">
        <v>10.0</v>
      </c>
      <c r="K3198" s="3">
        <v>11.0</v>
      </c>
      <c r="L3198" s="5" t="s">
        <v>20</v>
      </c>
    </row>
    <row r="3199">
      <c r="A3199" s="2" t="s">
        <v>404</v>
      </c>
      <c r="B3199" s="2" t="s">
        <v>78</v>
      </c>
      <c r="C3199" s="3" t="str">
        <f t="shared" si="235"/>
        <v>LPB DKI 2023</v>
      </c>
      <c r="D3199" s="3" t="s">
        <v>5470</v>
      </c>
      <c r="E3199" s="3" t="s">
        <v>6412</v>
      </c>
      <c r="F3199" s="3" t="s">
        <v>6413</v>
      </c>
      <c r="G3199" s="3">
        <v>2.0</v>
      </c>
      <c r="H3199" s="3" t="s">
        <v>19</v>
      </c>
      <c r="I3199" s="3" t="s">
        <v>19</v>
      </c>
      <c r="J3199" s="8">
        <v>10.0</v>
      </c>
      <c r="K3199" s="3">
        <v>11.0</v>
      </c>
      <c r="L3199" s="5" t="s">
        <v>20</v>
      </c>
    </row>
    <row r="3200">
      <c r="A3200" s="2" t="s">
        <v>404</v>
      </c>
      <c r="B3200" s="2" t="s">
        <v>78</v>
      </c>
      <c r="C3200" s="3" t="str">
        <f t="shared" si="235"/>
        <v>LPB DKI 2023</v>
      </c>
      <c r="D3200" s="3" t="s">
        <v>5470</v>
      </c>
      <c r="E3200" s="3" t="s">
        <v>6414</v>
      </c>
      <c r="F3200" s="3" t="s">
        <v>6415</v>
      </c>
      <c r="G3200" s="3">
        <v>2.0</v>
      </c>
      <c r="H3200" s="3" t="s">
        <v>18</v>
      </c>
      <c r="I3200" s="3" t="s">
        <v>18</v>
      </c>
      <c r="J3200" s="8">
        <v>11.0</v>
      </c>
      <c r="K3200" s="3">
        <v>12.0</v>
      </c>
      <c r="L3200" s="5" t="s">
        <v>20</v>
      </c>
    </row>
    <row r="3201">
      <c r="A3201" s="2" t="s">
        <v>404</v>
      </c>
      <c r="B3201" s="2" t="s">
        <v>78</v>
      </c>
      <c r="C3201" s="3" t="str">
        <f t="shared" si="235"/>
        <v>LPB DKI 2023</v>
      </c>
      <c r="D3201" s="3" t="s">
        <v>5470</v>
      </c>
      <c r="E3201" s="3" t="s">
        <v>6416</v>
      </c>
      <c r="F3201" s="3" t="s">
        <v>6417</v>
      </c>
      <c r="G3201" s="3">
        <v>2.0</v>
      </c>
      <c r="H3201" s="3" t="s">
        <v>19</v>
      </c>
      <c r="I3201" s="3" t="s">
        <v>19</v>
      </c>
      <c r="J3201" s="8">
        <v>7.0</v>
      </c>
      <c r="K3201" s="3">
        <v>9.0</v>
      </c>
      <c r="L3201" s="5" t="s">
        <v>25</v>
      </c>
    </row>
    <row r="3202">
      <c r="A3202" s="2" t="s">
        <v>404</v>
      </c>
      <c r="B3202" s="2" t="s">
        <v>78</v>
      </c>
      <c r="C3202" s="3" t="str">
        <f t="shared" si="235"/>
        <v>LPB DKI 2023</v>
      </c>
      <c r="D3202" s="3" t="s">
        <v>5470</v>
      </c>
      <c r="E3202" s="3" t="s">
        <v>6418</v>
      </c>
      <c r="F3202" s="3" t="s">
        <v>6419</v>
      </c>
      <c r="G3202" s="3">
        <v>1.0</v>
      </c>
      <c r="H3202" s="3" t="s">
        <v>19</v>
      </c>
      <c r="I3202" s="2"/>
      <c r="J3202" s="8">
        <v>8.0</v>
      </c>
      <c r="K3202" s="2"/>
      <c r="L3202" s="5" t="s">
        <v>25</v>
      </c>
    </row>
    <row r="3203">
      <c r="A3203" s="2" t="s">
        <v>404</v>
      </c>
      <c r="B3203" s="2" t="s">
        <v>78</v>
      </c>
      <c r="C3203" s="3" t="str">
        <f t="shared" si="235"/>
        <v>LPB DKI 2023</v>
      </c>
      <c r="D3203" s="3" t="s">
        <v>5470</v>
      </c>
      <c r="E3203" s="3" t="s">
        <v>6420</v>
      </c>
      <c r="F3203" s="3" t="s">
        <v>6421</v>
      </c>
      <c r="G3203" s="3">
        <v>2.0</v>
      </c>
      <c r="H3203" s="3" t="s">
        <v>18</v>
      </c>
      <c r="I3203" s="3" t="s">
        <v>18</v>
      </c>
      <c r="J3203" s="8">
        <v>7.0</v>
      </c>
      <c r="K3203" s="3">
        <v>8.0</v>
      </c>
      <c r="L3203" s="5" t="s">
        <v>25</v>
      </c>
    </row>
    <row r="3204">
      <c r="A3204" s="2" t="s">
        <v>404</v>
      </c>
      <c r="B3204" s="2" t="s">
        <v>78</v>
      </c>
      <c r="C3204" s="3" t="str">
        <f t="shared" si="235"/>
        <v>LPB DKI 2023</v>
      </c>
      <c r="D3204" s="3" t="s">
        <v>5470</v>
      </c>
      <c r="E3204" s="3" t="s">
        <v>6422</v>
      </c>
      <c r="F3204" s="3" t="s">
        <v>6423</v>
      </c>
      <c r="G3204" s="3">
        <v>2.0</v>
      </c>
      <c r="H3204" s="3" t="s">
        <v>18</v>
      </c>
      <c r="I3204" s="3" t="s">
        <v>18</v>
      </c>
      <c r="J3204" s="8">
        <v>7.0</v>
      </c>
      <c r="K3204" s="3">
        <v>8.0</v>
      </c>
      <c r="L3204" s="5" t="s">
        <v>25</v>
      </c>
    </row>
    <row r="3205">
      <c r="A3205" s="2" t="s">
        <v>404</v>
      </c>
      <c r="B3205" s="2" t="s">
        <v>78</v>
      </c>
      <c r="C3205" s="3" t="str">
        <f t="shared" si="235"/>
        <v>LPB DKI 2023</v>
      </c>
      <c r="D3205" s="3" t="s">
        <v>5470</v>
      </c>
      <c r="E3205" s="3" t="s">
        <v>6424</v>
      </c>
      <c r="F3205" s="3" t="s">
        <v>6425</v>
      </c>
      <c r="G3205" s="3">
        <v>2.0</v>
      </c>
      <c r="H3205" s="3" t="s">
        <v>18</v>
      </c>
      <c r="I3205" s="3" t="s">
        <v>18</v>
      </c>
      <c r="J3205" s="8">
        <v>8.0</v>
      </c>
      <c r="K3205" s="3">
        <v>9.0</v>
      </c>
      <c r="L3205" s="5" t="s">
        <v>25</v>
      </c>
    </row>
    <row r="3206">
      <c r="A3206" s="2" t="s">
        <v>404</v>
      </c>
      <c r="B3206" s="2" t="s">
        <v>78</v>
      </c>
      <c r="C3206" s="3" t="str">
        <f t="shared" si="235"/>
        <v>LPB DKI 2023</v>
      </c>
      <c r="D3206" s="3" t="s">
        <v>5470</v>
      </c>
      <c r="E3206" s="3" t="s">
        <v>6426</v>
      </c>
      <c r="F3206" s="3" t="s">
        <v>6427</v>
      </c>
      <c r="G3206" s="3">
        <v>2.0</v>
      </c>
      <c r="H3206" s="3" t="s">
        <v>18</v>
      </c>
      <c r="I3206" s="3" t="s">
        <v>18</v>
      </c>
      <c r="J3206" s="8">
        <v>8.0</v>
      </c>
      <c r="K3206" s="3">
        <v>9.0</v>
      </c>
      <c r="L3206" s="5" t="s">
        <v>25</v>
      </c>
    </row>
    <row r="3207">
      <c r="A3207" s="2" t="s">
        <v>404</v>
      </c>
      <c r="B3207" s="2" t="s">
        <v>78</v>
      </c>
      <c r="C3207" s="3" t="str">
        <f t="shared" si="235"/>
        <v>LPB DKI 2023</v>
      </c>
      <c r="D3207" s="3" t="s">
        <v>5470</v>
      </c>
      <c r="E3207" s="3" t="s">
        <v>6428</v>
      </c>
      <c r="F3207" s="3" t="s">
        <v>6429</v>
      </c>
      <c r="G3207" s="3">
        <v>2.0</v>
      </c>
      <c r="H3207" s="3" t="s">
        <v>19</v>
      </c>
      <c r="I3207" s="3" t="s">
        <v>18</v>
      </c>
      <c r="J3207" s="8">
        <v>8.0</v>
      </c>
      <c r="K3207" s="3">
        <v>8.0</v>
      </c>
      <c r="L3207" s="5" t="s">
        <v>25</v>
      </c>
    </row>
    <row r="3208">
      <c r="A3208" s="2" t="s">
        <v>404</v>
      </c>
      <c r="B3208" s="2" t="s">
        <v>78</v>
      </c>
      <c r="C3208" s="3" t="str">
        <f t="shared" si="235"/>
        <v>LPB DKI 2023</v>
      </c>
      <c r="D3208" s="3" t="s">
        <v>5470</v>
      </c>
      <c r="E3208" s="3" t="s">
        <v>6430</v>
      </c>
      <c r="F3208" s="3" t="s">
        <v>6431</v>
      </c>
      <c r="G3208" s="3">
        <v>2.0</v>
      </c>
      <c r="H3208" s="3" t="s">
        <v>18</v>
      </c>
      <c r="I3208" s="3" t="s">
        <v>18</v>
      </c>
      <c r="J3208" s="8">
        <v>7.0</v>
      </c>
      <c r="K3208" s="3">
        <v>8.0</v>
      </c>
      <c r="L3208" s="5" t="s">
        <v>25</v>
      </c>
    </row>
    <row r="3209">
      <c r="A3209" s="2" t="s">
        <v>404</v>
      </c>
      <c r="B3209" s="2" t="s">
        <v>78</v>
      </c>
      <c r="C3209" s="3" t="str">
        <f t="shared" si="235"/>
        <v>LPB DKI 2023</v>
      </c>
      <c r="D3209" s="3" t="s">
        <v>5470</v>
      </c>
      <c r="E3209" s="3" t="s">
        <v>6432</v>
      </c>
      <c r="F3209" s="3" t="s">
        <v>6433</v>
      </c>
      <c r="G3209" s="3">
        <v>2.0</v>
      </c>
      <c r="H3209" s="3" t="s">
        <v>18</v>
      </c>
      <c r="I3209" s="3" t="s">
        <v>18</v>
      </c>
      <c r="J3209" s="8">
        <v>7.0</v>
      </c>
      <c r="K3209" s="3">
        <v>8.0</v>
      </c>
      <c r="L3209" s="5" t="s">
        <v>25</v>
      </c>
    </row>
    <row r="3210">
      <c r="A3210" s="2" t="s">
        <v>404</v>
      </c>
      <c r="B3210" s="2" t="s">
        <v>78</v>
      </c>
      <c r="C3210" s="3" t="str">
        <f t="shared" si="235"/>
        <v>LPB DKI 2023</v>
      </c>
      <c r="D3210" s="3" t="s">
        <v>5470</v>
      </c>
      <c r="E3210" s="3" t="s">
        <v>6434</v>
      </c>
      <c r="F3210" s="3" t="s">
        <v>6435</v>
      </c>
      <c r="G3210" s="3">
        <v>2.0</v>
      </c>
      <c r="H3210" s="3" t="s">
        <v>18</v>
      </c>
      <c r="I3210" s="3" t="s">
        <v>18</v>
      </c>
      <c r="J3210" s="8">
        <v>7.0</v>
      </c>
      <c r="K3210" s="3">
        <v>8.0</v>
      </c>
      <c r="L3210" s="5" t="s">
        <v>25</v>
      </c>
    </row>
    <row r="3211">
      <c r="A3211" s="2" t="s">
        <v>404</v>
      </c>
      <c r="B3211" s="2" t="s">
        <v>78</v>
      </c>
      <c r="C3211" s="3" t="str">
        <f t="shared" si="235"/>
        <v>LPB DKI 2023</v>
      </c>
      <c r="D3211" s="3" t="s">
        <v>5470</v>
      </c>
      <c r="E3211" s="3" t="s">
        <v>6436</v>
      </c>
      <c r="F3211" s="3" t="s">
        <v>6437</v>
      </c>
      <c r="G3211" s="3">
        <v>2.0</v>
      </c>
      <c r="H3211" s="3" t="s">
        <v>18</v>
      </c>
      <c r="I3211" s="3" t="s">
        <v>18</v>
      </c>
      <c r="J3211" s="8">
        <v>7.0</v>
      </c>
      <c r="K3211" s="3">
        <v>8.0</v>
      </c>
      <c r="L3211" s="5" t="s">
        <v>25</v>
      </c>
    </row>
    <row r="3212">
      <c r="A3212" s="2" t="s">
        <v>404</v>
      </c>
      <c r="B3212" s="2" t="s">
        <v>78</v>
      </c>
      <c r="C3212" s="3" t="str">
        <f t="shared" si="235"/>
        <v>LPB DKI 2023</v>
      </c>
      <c r="D3212" s="3" t="s">
        <v>5470</v>
      </c>
      <c r="E3212" s="3" t="s">
        <v>6438</v>
      </c>
      <c r="F3212" s="3" t="s">
        <v>6439</v>
      </c>
      <c r="G3212" s="3">
        <v>2.0</v>
      </c>
      <c r="H3212" s="3" t="s">
        <v>18</v>
      </c>
      <c r="I3212" s="3" t="s">
        <v>19</v>
      </c>
      <c r="J3212" s="8">
        <v>8.0</v>
      </c>
      <c r="K3212" s="3">
        <v>9.0</v>
      </c>
      <c r="L3212" s="5" t="s">
        <v>25</v>
      </c>
    </row>
    <row r="3213">
      <c r="A3213" s="2" t="s">
        <v>404</v>
      </c>
      <c r="B3213" s="2" t="s">
        <v>68</v>
      </c>
      <c r="C3213" s="3" t="str">
        <f t="shared" ref="C3213:C3222" si="236">UPPER("lpb diy 2023")</f>
        <v>LPB DIY 2023</v>
      </c>
      <c r="D3213" s="3" t="s">
        <v>5470</v>
      </c>
      <c r="E3213" s="3" t="s">
        <v>6440</v>
      </c>
      <c r="F3213" s="3" t="s">
        <v>6441</v>
      </c>
      <c r="G3213" s="3">
        <v>1.0</v>
      </c>
      <c r="H3213" s="3" t="s">
        <v>19</v>
      </c>
      <c r="I3213" s="2"/>
      <c r="J3213" s="8">
        <v>7.0</v>
      </c>
      <c r="K3213" s="2"/>
      <c r="L3213" s="5" t="s">
        <v>25</v>
      </c>
    </row>
    <row r="3214">
      <c r="A3214" s="2" t="s">
        <v>404</v>
      </c>
      <c r="B3214" s="2" t="s">
        <v>68</v>
      </c>
      <c r="C3214" s="3" t="str">
        <f t="shared" si="236"/>
        <v>LPB DIY 2023</v>
      </c>
      <c r="D3214" s="3" t="s">
        <v>5470</v>
      </c>
      <c r="E3214" s="3" t="s">
        <v>6442</v>
      </c>
      <c r="F3214" s="3" t="s">
        <v>6443</v>
      </c>
      <c r="G3214" s="3">
        <v>2.0</v>
      </c>
      <c r="H3214" s="3" t="s">
        <v>18</v>
      </c>
      <c r="I3214" s="3" t="s">
        <v>18</v>
      </c>
      <c r="J3214" s="8">
        <v>8.0</v>
      </c>
      <c r="K3214" s="3">
        <v>9.0</v>
      </c>
      <c r="L3214" s="5" t="s">
        <v>25</v>
      </c>
    </row>
    <row r="3215">
      <c r="A3215" s="2" t="s">
        <v>404</v>
      </c>
      <c r="B3215" s="2" t="s">
        <v>68</v>
      </c>
      <c r="C3215" s="3" t="str">
        <f t="shared" si="236"/>
        <v>LPB DIY 2023</v>
      </c>
      <c r="D3215" s="3" t="s">
        <v>5470</v>
      </c>
      <c r="E3215" s="3" t="s">
        <v>6444</v>
      </c>
      <c r="F3215" s="3" t="s">
        <v>6445</v>
      </c>
      <c r="G3215" s="3">
        <v>1.0</v>
      </c>
      <c r="H3215" s="3" t="s">
        <v>18</v>
      </c>
      <c r="I3215" s="2"/>
      <c r="J3215" s="8">
        <v>8.0</v>
      </c>
      <c r="K3215" s="2"/>
      <c r="L3215" s="5" t="s">
        <v>25</v>
      </c>
    </row>
    <row r="3216">
      <c r="A3216" s="2" t="s">
        <v>404</v>
      </c>
      <c r="B3216" s="2" t="s">
        <v>68</v>
      </c>
      <c r="C3216" s="3" t="str">
        <f t="shared" si="236"/>
        <v>LPB DIY 2023</v>
      </c>
      <c r="D3216" s="3" t="s">
        <v>5470</v>
      </c>
      <c r="E3216" s="3" t="s">
        <v>6446</v>
      </c>
      <c r="F3216" s="3" t="s">
        <v>6447</v>
      </c>
      <c r="G3216" s="3">
        <v>1.0</v>
      </c>
      <c r="H3216" s="3" t="s">
        <v>19</v>
      </c>
      <c r="I3216" s="2"/>
      <c r="J3216" s="8">
        <v>10.0</v>
      </c>
      <c r="K3216" s="2"/>
      <c r="L3216" s="5" t="s">
        <v>20</v>
      </c>
    </row>
    <row r="3217">
      <c r="A3217" s="2" t="s">
        <v>404</v>
      </c>
      <c r="B3217" s="2" t="s">
        <v>68</v>
      </c>
      <c r="C3217" s="3" t="str">
        <f t="shared" si="236"/>
        <v>LPB DIY 2023</v>
      </c>
      <c r="D3217" s="3" t="s">
        <v>5470</v>
      </c>
      <c r="E3217" s="3" t="s">
        <v>6448</v>
      </c>
      <c r="F3217" s="3" t="s">
        <v>6449</v>
      </c>
      <c r="G3217" s="3">
        <v>1.0</v>
      </c>
      <c r="H3217" s="3" t="s">
        <v>18</v>
      </c>
      <c r="I3217" s="2"/>
      <c r="J3217" s="8">
        <v>10.0</v>
      </c>
      <c r="K3217" s="2"/>
      <c r="L3217" s="5" t="s">
        <v>20</v>
      </c>
    </row>
    <row r="3218">
      <c r="A3218" s="2" t="s">
        <v>404</v>
      </c>
      <c r="B3218" s="2" t="s">
        <v>68</v>
      </c>
      <c r="C3218" s="3" t="str">
        <f t="shared" si="236"/>
        <v>LPB DIY 2023</v>
      </c>
      <c r="D3218" s="3" t="s">
        <v>5470</v>
      </c>
      <c r="E3218" s="3" t="s">
        <v>6450</v>
      </c>
      <c r="F3218" s="3" t="s">
        <v>6451</v>
      </c>
      <c r="G3218" s="3">
        <v>2.0</v>
      </c>
      <c r="H3218" s="3" t="s">
        <v>18</v>
      </c>
      <c r="I3218" s="3" t="s">
        <v>18</v>
      </c>
      <c r="J3218" s="8">
        <v>10.0</v>
      </c>
      <c r="K3218" s="3">
        <v>11.0</v>
      </c>
      <c r="L3218" s="5" t="s">
        <v>20</v>
      </c>
    </row>
    <row r="3219">
      <c r="A3219" s="2" t="s">
        <v>404</v>
      </c>
      <c r="B3219" s="2" t="s">
        <v>68</v>
      </c>
      <c r="C3219" s="3" t="str">
        <f t="shared" si="236"/>
        <v>LPB DIY 2023</v>
      </c>
      <c r="D3219" s="3" t="s">
        <v>5470</v>
      </c>
      <c r="E3219" s="3" t="s">
        <v>6452</v>
      </c>
      <c r="F3219" s="3" t="s">
        <v>6453</v>
      </c>
      <c r="G3219" s="3">
        <v>2.0</v>
      </c>
      <c r="H3219" s="3" t="s">
        <v>19</v>
      </c>
      <c r="I3219" s="3" t="s">
        <v>19</v>
      </c>
      <c r="J3219" s="8">
        <v>10.0</v>
      </c>
      <c r="K3219" s="3">
        <v>11.0</v>
      </c>
      <c r="L3219" s="5" t="s">
        <v>20</v>
      </c>
    </row>
    <row r="3220">
      <c r="A3220" s="2" t="s">
        <v>404</v>
      </c>
      <c r="B3220" s="2" t="s">
        <v>68</v>
      </c>
      <c r="C3220" s="3" t="str">
        <f t="shared" si="236"/>
        <v>LPB DIY 2023</v>
      </c>
      <c r="D3220" s="3" t="s">
        <v>5470</v>
      </c>
      <c r="E3220" s="3" t="s">
        <v>6454</v>
      </c>
      <c r="F3220" s="3" t="s">
        <v>6455</v>
      </c>
      <c r="G3220" s="3">
        <v>1.0</v>
      </c>
      <c r="H3220" s="3" t="s">
        <v>19</v>
      </c>
      <c r="I3220" s="2"/>
      <c r="J3220" s="8">
        <v>9.0</v>
      </c>
      <c r="K3220" s="2"/>
      <c r="L3220" s="5" t="s">
        <v>25</v>
      </c>
    </row>
    <row r="3221">
      <c r="A3221" s="2" t="s">
        <v>404</v>
      </c>
      <c r="B3221" s="2" t="s">
        <v>68</v>
      </c>
      <c r="C3221" s="3" t="str">
        <f t="shared" si="236"/>
        <v>LPB DIY 2023</v>
      </c>
      <c r="D3221" s="3" t="s">
        <v>5470</v>
      </c>
      <c r="E3221" s="3" t="s">
        <v>6456</v>
      </c>
      <c r="F3221" s="3" t="s">
        <v>6457</v>
      </c>
      <c r="G3221" s="3">
        <v>2.0</v>
      </c>
      <c r="H3221" s="3" t="s">
        <v>18</v>
      </c>
      <c r="I3221" s="3" t="s">
        <v>18</v>
      </c>
      <c r="J3221" s="8">
        <v>7.0</v>
      </c>
      <c r="K3221" s="3">
        <v>8.0</v>
      </c>
      <c r="L3221" s="5" t="s">
        <v>25</v>
      </c>
    </row>
    <row r="3222">
      <c r="A3222" s="2" t="s">
        <v>404</v>
      </c>
      <c r="B3222" s="2" t="s">
        <v>68</v>
      </c>
      <c r="C3222" s="3" t="str">
        <f t="shared" si="236"/>
        <v>LPB DIY 2023</v>
      </c>
      <c r="D3222" s="3" t="s">
        <v>5470</v>
      </c>
      <c r="E3222" s="3" t="s">
        <v>6458</v>
      </c>
      <c r="F3222" s="3" t="s">
        <v>6459</v>
      </c>
      <c r="G3222" s="3">
        <v>2.0</v>
      </c>
      <c r="H3222" s="3" t="s">
        <v>18</v>
      </c>
      <c r="I3222" s="3" t="s">
        <v>18</v>
      </c>
      <c r="J3222" s="8">
        <v>10.0</v>
      </c>
      <c r="K3222" s="3">
        <v>11.0</v>
      </c>
      <c r="L3222" s="5" t="s">
        <v>20</v>
      </c>
    </row>
    <row r="3223">
      <c r="A3223" s="2" t="s">
        <v>404</v>
      </c>
      <c r="B3223" s="2" t="s">
        <v>162</v>
      </c>
      <c r="C3223" s="3" t="str">
        <f t="shared" ref="C3223:C3229" si="237">UPPER("lpb nusantara 2023")</f>
        <v>LPB NUSANTARA 2023</v>
      </c>
      <c r="D3223" s="3" t="s">
        <v>5470</v>
      </c>
      <c r="E3223" s="3" t="s">
        <v>6460</v>
      </c>
      <c r="F3223" s="3" t="s">
        <v>6461</v>
      </c>
      <c r="G3223" s="3">
        <v>1.0</v>
      </c>
      <c r="H3223" s="3" t="s">
        <v>18</v>
      </c>
      <c r="I3223" s="2"/>
      <c r="J3223" s="8">
        <v>11.0</v>
      </c>
      <c r="K3223" s="2"/>
      <c r="L3223" s="5" t="s">
        <v>20</v>
      </c>
    </row>
    <row r="3224">
      <c r="A3224" s="2" t="s">
        <v>404</v>
      </c>
      <c r="B3224" s="2" t="s">
        <v>162</v>
      </c>
      <c r="C3224" s="3" t="str">
        <f t="shared" si="237"/>
        <v>LPB NUSANTARA 2023</v>
      </c>
      <c r="D3224" s="3" t="s">
        <v>5470</v>
      </c>
      <c r="E3224" s="3" t="s">
        <v>6462</v>
      </c>
      <c r="F3224" s="3" t="s">
        <v>6463</v>
      </c>
      <c r="G3224" s="3">
        <v>1.0</v>
      </c>
      <c r="H3224" s="3" t="s">
        <v>18</v>
      </c>
      <c r="I3224" s="2"/>
      <c r="J3224" s="8">
        <v>8.0</v>
      </c>
      <c r="K3224" s="2"/>
      <c r="L3224" s="5" t="s">
        <v>25</v>
      </c>
    </row>
    <row r="3225">
      <c r="A3225" s="2" t="s">
        <v>404</v>
      </c>
      <c r="B3225" s="2" t="s">
        <v>162</v>
      </c>
      <c r="C3225" s="3" t="str">
        <f t="shared" si="237"/>
        <v>LPB NUSANTARA 2023</v>
      </c>
      <c r="D3225" s="3" t="s">
        <v>5470</v>
      </c>
      <c r="E3225" s="3" t="s">
        <v>6464</v>
      </c>
      <c r="F3225" s="3" t="s">
        <v>6465</v>
      </c>
      <c r="G3225" s="3">
        <v>1.0</v>
      </c>
      <c r="H3225" s="3" t="s">
        <v>19</v>
      </c>
      <c r="I3225" s="2"/>
      <c r="J3225" s="8">
        <v>7.0</v>
      </c>
      <c r="K3225" s="2"/>
      <c r="L3225" s="5" t="s">
        <v>25</v>
      </c>
    </row>
    <row r="3226">
      <c r="A3226" s="2" t="s">
        <v>404</v>
      </c>
      <c r="B3226" s="2" t="s">
        <v>162</v>
      </c>
      <c r="C3226" s="3" t="str">
        <f t="shared" si="237"/>
        <v>LPB NUSANTARA 2023</v>
      </c>
      <c r="D3226" s="3" t="s">
        <v>5470</v>
      </c>
      <c r="E3226" s="3" t="s">
        <v>6466</v>
      </c>
      <c r="F3226" s="3" t="s">
        <v>6467</v>
      </c>
      <c r="G3226" s="3">
        <v>2.0</v>
      </c>
      <c r="H3226" s="3" t="s">
        <v>19</v>
      </c>
      <c r="I3226" s="3" t="s">
        <v>18</v>
      </c>
      <c r="J3226" s="8">
        <v>7.0</v>
      </c>
      <c r="K3226" s="3">
        <v>7.0</v>
      </c>
      <c r="L3226" s="5" t="s">
        <v>25</v>
      </c>
    </row>
    <row r="3227">
      <c r="A3227" s="2" t="s">
        <v>404</v>
      </c>
      <c r="B3227" s="2" t="s">
        <v>162</v>
      </c>
      <c r="C3227" s="3" t="str">
        <f t="shared" si="237"/>
        <v>LPB NUSANTARA 2023</v>
      </c>
      <c r="D3227" s="3" t="s">
        <v>5470</v>
      </c>
      <c r="E3227" s="3" t="s">
        <v>6468</v>
      </c>
      <c r="F3227" s="3" t="s">
        <v>6469</v>
      </c>
      <c r="G3227" s="3">
        <v>1.0</v>
      </c>
      <c r="H3227" s="3" t="s">
        <v>18</v>
      </c>
      <c r="I3227" s="2"/>
      <c r="J3227" s="8">
        <v>11.0</v>
      </c>
      <c r="K3227" s="2"/>
      <c r="L3227" s="5" t="s">
        <v>20</v>
      </c>
    </row>
    <row r="3228">
      <c r="A3228" s="2" t="s">
        <v>404</v>
      </c>
      <c r="B3228" s="2" t="s">
        <v>162</v>
      </c>
      <c r="C3228" s="3" t="str">
        <f t="shared" si="237"/>
        <v>LPB NUSANTARA 2023</v>
      </c>
      <c r="D3228" s="3" t="s">
        <v>5470</v>
      </c>
      <c r="E3228" s="3" t="s">
        <v>6470</v>
      </c>
      <c r="F3228" s="3" t="s">
        <v>6471</v>
      </c>
      <c r="G3228" s="3">
        <v>2.0</v>
      </c>
      <c r="H3228" s="3" t="s">
        <v>18</v>
      </c>
      <c r="I3228" s="3" t="s">
        <v>18</v>
      </c>
      <c r="J3228" s="8">
        <v>11.0</v>
      </c>
      <c r="K3228" s="3">
        <v>12.0</v>
      </c>
      <c r="L3228" s="5" t="s">
        <v>20</v>
      </c>
    </row>
    <row r="3229">
      <c r="A3229" s="2" t="s">
        <v>404</v>
      </c>
      <c r="B3229" s="2" t="s">
        <v>162</v>
      </c>
      <c r="C3229" s="3" t="str">
        <f t="shared" si="237"/>
        <v>LPB NUSANTARA 2023</v>
      </c>
      <c r="D3229" s="3" t="s">
        <v>5470</v>
      </c>
      <c r="E3229" s="3" t="s">
        <v>6472</v>
      </c>
      <c r="F3229" s="3" t="s">
        <v>6473</v>
      </c>
      <c r="G3229" s="3">
        <v>2.0</v>
      </c>
      <c r="H3229" s="3" t="s">
        <v>19</v>
      </c>
      <c r="I3229" s="3" t="s">
        <v>19</v>
      </c>
      <c r="J3229" s="8">
        <v>11.0</v>
      </c>
      <c r="K3229" s="3">
        <v>12.0</v>
      </c>
      <c r="L3229" s="5" t="s">
        <v>20</v>
      </c>
    </row>
    <row r="3230">
      <c r="A3230" s="2" t="s">
        <v>404</v>
      </c>
      <c r="B3230" s="2" t="s">
        <v>265</v>
      </c>
      <c r="C3230" s="3" t="str">
        <f t="shared" ref="C3230:C3237" si="238">UPPER("lpb sumut 2023")</f>
        <v>LPB SUMUT 2023</v>
      </c>
      <c r="D3230" s="3" t="s">
        <v>5470</v>
      </c>
      <c r="E3230" s="3" t="s">
        <v>6474</v>
      </c>
      <c r="F3230" s="3" t="s">
        <v>6475</v>
      </c>
      <c r="G3230" s="3">
        <v>2.0</v>
      </c>
      <c r="H3230" s="3" t="s">
        <v>19</v>
      </c>
      <c r="I3230" s="3" t="s">
        <v>19</v>
      </c>
      <c r="J3230" s="8">
        <v>7.0</v>
      </c>
      <c r="K3230" s="3">
        <v>7.0</v>
      </c>
      <c r="L3230" s="5" t="s">
        <v>25</v>
      </c>
    </row>
    <row r="3231">
      <c r="A3231" s="2" t="s">
        <v>404</v>
      </c>
      <c r="B3231" s="2" t="s">
        <v>265</v>
      </c>
      <c r="C3231" s="3" t="str">
        <f t="shared" si="238"/>
        <v>LPB SUMUT 2023</v>
      </c>
      <c r="D3231" s="3" t="s">
        <v>5470</v>
      </c>
      <c r="E3231" s="3" t="s">
        <v>6476</v>
      </c>
      <c r="F3231" s="3" t="s">
        <v>6477</v>
      </c>
      <c r="G3231" s="3">
        <v>2.0</v>
      </c>
      <c r="H3231" s="3" t="s">
        <v>18</v>
      </c>
      <c r="I3231" s="3" t="s">
        <v>18</v>
      </c>
      <c r="J3231" s="8">
        <v>10.0</v>
      </c>
      <c r="K3231" s="3">
        <v>11.0</v>
      </c>
      <c r="L3231" s="5" t="s">
        <v>20</v>
      </c>
    </row>
    <row r="3232">
      <c r="A3232" s="2" t="s">
        <v>404</v>
      </c>
      <c r="B3232" s="2" t="s">
        <v>265</v>
      </c>
      <c r="C3232" s="3" t="str">
        <f t="shared" si="238"/>
        <v>LPB SUMUT 2023</v>
      </c>
      <c r="D3232" s="3" t="s">
        <v>5470</v>
      </c>
      <c r="E3232" s="3" t="s">
        <v>6478</v>
      </c>
      <c r="F3232" s="3" t="s">
        <v>6479</v>
      </c>
      <c r="G3232" s="3">
        <v>1.0</v>
      </c>
      <c r="H3232" s="3" t="s">
        <v>18</v>
      </c>
      <c r="I3232" s="2"/>
      <c r="J3232" s="8">
        <v>10.0</v>
      </c>
      <c r="K3232" s="2"/>
      <c r="L3232" s="5" t="s">
        <v>20</v>
      </c>
    </row>
    <row r="3233">
      <c r="A3233" s="2" t="s">
        <v>404</v>
      </c>
      <c r="B3233" s="2" t="s">
        <v>265</v>
      </c>
      <c r="C3233" s="3" t="str">
        <f t="shared" si="238"/>
        <v>LPB SUMUT 2023</v>
      </c>
      <c r="D3233" s="3" t="s">
        <v>5470</v>
      </c>
      <c r="E3233" s="3" t="s">
        <v>6480</v>
      </c>
      <c r="F3233" s="3" t="s">
        <v>6481</v>
      </c>
      <c r="G3233" s="3">
        <v>2.0</v>
      </c>
      <c r="H3233" s="3" t="s">
        <v>18</v>
      </c>
      <c r="I3233" s="3" t="s">
        <v>18</v>
      </c>
      <c r="J3233" s="8">
        <v>11.0</v>
      </c>
      <c r="K3233" s="3">
        <v>11.0</v>
      </c>
      <c r="L3233" s="5" t="s">
        <v>20</v>
      </c>
    </row>
    <row r="3234">
      <c r="A3234" s="2" t="s">
        <v>404</v>
      </c>
      <c r="B3234" s="2" t="s">
        <v>265</v>
      </c>
      <c r="C3234" s="3" t="str">
        <f t="shared" si="238"/>
        <v>LPB SUMUT 2023</v>
      </c>
      <c r="D3234" s="3" t="s">
        <v>5470</v>
      </c>
      <c r="E3234" s="3" t="s">
        <v>6482</v>
      </c>
      <c r="F3234" s="3" t="s">
        <v>6483</v>
      </c>
      <c r="G3234" s="3">
        <v>2.0</v>
      </c>
      <c r="H3234" s="3" t="s">
        <v>19</v>
      </c>
      <c r="I3234" s="3" t="s">
        <v>18</v>
      </c>
      <c r="J3234" s="8">
        <v>8.0</v>
      </c>
      <c r="K3234" s="3">
        <v>9.0</v>
      </c>
      <c r="L3234" s="5" t="s">
        <v>25</v>
      </c>
    </row>
    <row r="3235">
      <c r="A3235" s="2" t="s">
        <v>404</v>
      </c>
      <c r="B3235" s="2" t="s">
        <v>265</v>
      </c>
      <c r="C3235" s="3" t="str">
        <f t="shared" si="238"/>
        <v>LPB SUMUT 2023</v>
      </c>
      <c r="D3235" s="3" t="s">
        <v>5470</v>
      </c>
      <c r="E3235" s="3" t="s">
        <v>6484</v>
      </c>
      <c r="F3235" s="3" t="s">
        <v>6485</v>
      </c>
      <c r="G3235" s="3">
        <v>2.0</v>
      </c>
      <c r="H3235" s="3" t="s">
        <v>18</v>
      </c>
      <c r="I3235" s="3" t="s">
        <v>18</v>
      </c>
      <c r="J3235" s="8">
        <v>10.0</v>
      </c>
      <c r="K3235" s="3">
        <v>11.0</v>
      </c>
      <c r="L3235" s="5" t="s">
        <v>20</v>
      </c>
    </row>
    <row r="3236">
      <c r="A3236" s="2" t="s">
        <v>404</v>
      </c>
      <c r="B3236" s="2" t="s">
        <v>265</v>
      </c>
      <c r="C3236" s="3" t="str">
        <f t="shared" si="238"/>
        <v>LPB SUMUT 2023</v>
      </c>
      <c r="D3236" s="3" t="s">
        <v>5470</v>
      </c>
      <c r="E3236" s="3" t="s">
        <v>6486</v>
      </c>
      <c r="F3236" s="3" t="s">
        <v>6487</v>
      </c>
      <c r="G3236" s="3">
        <v>2.0</v>
      </c>
      <c r="H3236" s="3" t="s">
        <v>19</v>
      </c>
      <c r="I3236" s="3" t="s">
        <v>19</v>
      </c>
      <c r="J3236" s="8">
        <v>11.0</v>
      </c>
      <c r="K3236" s="3">
        <v>12.0</v>
      </c>
      <c r="L3236" s="5" t="s">
        <v>20</v>
      </c>
    </row>
    <row r="3237">
      <c r="A3237" s="2" t="s">
        <v>404</v>
      </c>
      <c r="B3237" s="2" t="s">
        <v>265</v>
      </c>
      <c r="C3237" s="3" t="str">
        <f t="shared" si="238"/>
        <v>LPB SUMUT 2023</v>
      </c>
      <c r="D3237" s="3" t="s">
        <v>5470</v>
      </c>
      <c r="E3237" s="3" t="s">
        <v>6488</v>
      </c>
      <c r="F3237" s="3" t="s">
        <v>6489</v>
      </c>
      <c r="G3237" s="3">
        <v>2.0</v>
      </c>
      <c r="H3237" s="3" t="s">
        <v>18</v>
      </c>
      <c r="I3237" s="3" t="s">
        <v>18</v>
      </c>
      <c r="J3237" s="8">
        <v>11.0</v>
      </c>
      <c r="K3237" s="3">
        <v>12.0</v>
      </c>
      <c r="L3237" s="5" t="s">
        <v>20</v>
      </c>
    </row>
    <row r="3238">
      <c r="A3238" s="2" t="s">
        <v>404</v>
      </c>
      <c r="B3238" s="2" t="s">
        <v>504</v>
      </c>
      <c r="C3238" s="3" t="str">
        <f t="shared" ref="C3238:C3242" si="239">UPPER("lpb sulsel 2023")</f>
        <v>LPB SULSEL 2023</v>
      </c>
      <c r="D3238" s="3" t="s">
        <v>5470</v>
      </c>
      <c r="E3238" s="3" t="s">
        <v>6490</v>
      </c>
      <c r="F3238" s="3" t="s">
        <v>6491</v>
      </c>
      <c r="G3238" s="3">
        <v>2.0</v>
      </c>
      <c r="H3238" s="3" t="s">
        <v>18</v>
      </c>
      <c r="I3238" s="3" t="s">
        <v>19</v>
      </c>
      <c r="J3238" s="8">
        <v>9.0</v>
      </c>
      <c r="K3238" s="3">
        <v>10.0</v>
      </c>
      <c r="L3238" s="5" t="s">
        <v>25</v>
      </c>
    </row>
    <row r="3239">
      <c r="A3239" s="2" t="s">
        <v>404</v>
      </c>
      <c r="B3239" s="2" t="s">
        <v>504</v>
      </c>
      <c r="C3239" s="3" t="str">
        <f t="shared" si="239"/>
        <v>LPB SULSEL 2023</v>
      </c>
      <c r="D3239" s="3" t="s">
        <v>5470</v>
      </c>
      <c r="E3239" s="3" t="s">
        <v>6492</v>
      </c>
      <c r="F3239" s="3" t="s">
        <v>6493</v>
      </c>
      <c r="G3239" s="3">
        <v>2.0</v>
      </c>
      <c r="H3239" s="3" t="s">
        <v>18</v>
      </c>
      <c r="I3239" s="3" t="s">
        <v>18</v>
      </c>
      <c r="J3239" s="8">
        <v>11.0</v>
      </c>
      <c r="K3239" s="3">
        <v>12.0</v>
      </c>
      <c r="L3239" s="5" t="s">
        <v>20</v>
      </c>
    </row>
    <row r="3240">
      <c r="A3240" s="2" t="s">
        <v>404</v>
      </c>
      <c r="B3240" s="2" t="s">
        <v>504</v>
      </c>
      <c r="C3240" s="3" t="str">
        <f t="shared" si="239"/>
        <v>LPB SULSEL 2023</v>
      </c>
      <c r="D3240" s="3" t="s">
        <v>5470</v>
      </c>
      <c r="E3240" s="3" t="s">
        <v>6494</v>
      </c>
      <c r="F3240" s="3" t="s">
        <v>6495</v>
      </c>
      <c r="G3240" s="3">
        <v>2.0</v>
      </c>
      <c r="H3240" s="3" t="s">
        <v>18</v>
      </c>
      <c r="I3240" s="3" t="s">
        <v>18</v>
      </c>
      <c r="J3240" s="8">
        <v>10.0</v>
      </c>
      <c r="K3240" s="3">
        <v>11.0</v>
      </c>
      <c r="L3240" s="5" t="s">
        <v>20</v>
      </c>
    </row>
    <row r="3241">
      <c r="A3241" s="2" t="s">
        <v>404</v>
      </c>
      <c r="B3241" s="2" t="s">
        <v>504</v>
      </c>
      <c r="C3241" s="3" t="str">
        <f t="shared" si="239"/>
        <v>LPB SULSEL 2023</v>
      </c>
      <c r="D3241" s="3" t="s">
        <v>5470</v>
      </c>
      <c r="E3241" s="3" t="s">
        <v>6496</v>
      </c>
      <c r="F3241" s="3" t="s">
        <v>6497</v>
      </c>
      <c r="G3241" s="3">
        <v>2.0</v>
      </c>
      <c r="H3241" s="3" t="s">
        <v>19</v>
      </c>
      <c r="I3241" s="3" t="s">
        <v>19</v>
      </c>
      <c r="J3241" s="8">
        <v>10.0</v>
      </c>
      <c r="K3241" s="3">
        <v>11.0</v>
      </c>
      <c r="L3241" s="5" t="s">
        <v>20</v>
      </c>
    </row>
    <row r="3242">
      <c r="A3242" s="2" t="s">
        <v>404</v>
      </c>
      <c r="B3242" s="2" t="s">
        <v>504</v>
      </c>
      <c r="C3242" s="3" t="str">
        <f t="shared" si="239"/>
        <v>LPB SULSEL 2023</v>
      </c>
      <c r="D3242" s="3" t="s">
        <v>5470</v>
      </c>
      <c r="E3242" s="3" t="s">
        <v>6498</v>
      </c>
      <c r="F3242" s="3" t="s">
        <v>6499</v>
      </c>
      <c r="G3242" s="3">
        <v>2.0</v>
      </c>
      <c r="H3242" s="3" t="s">
        <v>18</v>
      </c>
      <c r="I3242" s="3" t="s">
        <v>18</v>
      </c>
      <c r="J3242" s="8">
        <v>10.0</v>
      </c>
      <c r="K3242" s="3">
        <v>11.0</v>
      </c>
      <c r="L3242" s="5" t="s">
        <v>20</v>
      </c>
    </row>
    <row r="3243">
      <c r="A3243" s="2" t="s">
        <v>404</v>
      </c>
      <c r="B3243" s="2" t="s">
        <v>60</v>
      </c>
      <c r="C3243" s="3" t="str">
        <f t="shared" ref="C3243:C3264" si="240">UPPER("lpb banten 2023")</f>
        <v>LPB BANTEN 2023</v>
      </c>
      <c r="D3243" s="3" t="s">
        <v>5470</v>
      </c>
      <c r="E3243" s="4" t="s">
        <v>6500</v>
      </c>
      <c r="F3243" s="4" t="s">
        <v>6501</v>
      </c>
      <c r="G3243" s="4">
        <v>1.0</v>
      </c>
      <c r="H3243" s="3" t="s">
        <v>19</v>
      </c>
      <c r="I3243" s="2"/>
      <c r="J3243" s="8">
        <v>7.0</v>
      </c>
      <c r="K3243" s="2"/>
      <c r="L3243" s="5" t="s">
        <v>25</v>
      </c>
    </row>
    <row r="3244">
      <c r="A3244" s="2" t="s">
        <v>404</v>
      </c>
      <c r="B3244" s="2" t="s">
        <v>60</v>
      </c>
      <c r="C3244" s="3" t="str">
        <f t="shared" si="240"/>
        <v>LPB BANTEN 2023</v>
      </c>
      <c r="D3244" s="3" t="s">
        <v>5470</v>
      </c>
      <c r="E3244" s="4" t="s">
        <v>6502</v>
      </c>
      <c r="F3244" s="4" t="s">
        <v>6503</v>
      </c>
      <c r="G3244" s="4">
        <v>1.0</v>
      </c>
      <c r="H3244" s="3" t="s">
        <v>19</v>
      </c>
      <c r="I3244" s="2"/>
      <c r="J3244" s="8">
        <v>11.0</v>
      </c>
      <c r="K3244" s="2"/>
      <c r="L3244" s="5" t="s">
        <v>20</v>
      </c>
    </row>
    <row r="3245">
      <c r="A3245" s="2" t="s">
        <v>404</v>
      </c>
      <c r="B3245" s="2" t="s">
        <v>60</v>
      </c>
      <c r="C3245" s="3" t="str">
        <f t="shared" si="240"/>
        <v>LPB BANTEN 2023</v>
      </c>
      <c r="D3245" s="3" t="s">
        <v>5470</v>
      </c>
      <c r="E3245" s="4" t="s">
        <v>6504</v>
      </c>
      <c r="F3245" s="4" t="s">
        <v>6505</v>
      </c>
      <c r="G3245" s="4">
        <v>2.0</v>
      </c>
      <c r="H3245" s="3" t="s">
        <v>19</v>
      </c>
      <c r="I3245" s="4" t="s">
        <v>19</v>
      </c>
      <c r="J3245" s="8">
        <v>10.0</v>
      </c>
      <c r="K3245" s="4">
        <v>11.0</v>
      </c>
      <c r="L3245" s="5" t="s">
        <v>20</v>
      </c>
    </row>
    <row r="3246">
      <c r="A3246" s="2" t="s">
        <v>404</v>
      </c>
      <c r="B3246" s="2" t="s">
        <v>60</v>
      </c>
      <c r="C3246" s="3" t="str">
        <f t="shared" si="240"/>
        <v>LPB BANTEN 2023</v>
      </c>
      <c r="D3246" s="3" t="s">
        <v>5470</v>
      </c>
      <c r="E3246" s="4" t="s">
        <v>6506</v>
      </c>
      <c r="F3246" s="4" t="s">
        <v>6507</v>
      </c>
      <c r="G3246" s="4">
        <v>2.0</v>
      </c>
      <c r="H3246" s="3" t="s">
        <v>19</v>
      </c>
      <c r="I3246" s="4" t="s">
        <v>19</v>
      </c>
      <c r="J3246" s="8">
        <v>10.0</v>
      </c>
      <c r="K3246" s="4">
        <v>12.0</v>
      </c>
      <c r="L3246" s="5" t="s">
        <v>20</v>
      </c>
    </row>
    <row r="3247">
      <c r="A3247" s="2" t="s">
        <v>404</v>
      </c>
      <c r="B3247" s="2" t="s">
        <v>60</v>
      </c>
      <c r="C3247" s="3" t="str">
        <f t="shared" si="240"/>
        <v>LPB BANTEN 2023</v>
      </c>
      <c r="D3247" s="3" t="s">
        <v>5470</v>
      </c>
      <c r="E3247" s="4" t="s">
        <v>6508</v>
      </c>
      <c r="F3247" s="4" t="s">
        <v>6509</v>
      </c>
      <c r="G3247" s="4">
        <v>2.0</v>
      </c>
      <c r="H3247" s="3" t="s">
        <v>18</v>
      </c>
      <c r="I3247" s="4" t="s">
        <v>18</v>
      </c>
      <c r="J3247" s="8">
        <v>10.0</v>
      </c>
      <c r="K3247" s="4">
        <v>11.0</v>
      </c>
      <c r="L3247" s="5" t="s">
        <v>20</v>
      </c>
    </row>
    <row r="3248">
      <c r="A3248" s="2" t="s">
        <v>404</v>
      </c>
      <c r="B3248" s="2" t="s">
        <v>60</v>
      </c>
      <c r="C3248" s="3" t="str">
        <f t="shared" si="240"/>
        <v>LPB BANTEN 2023</v>
      </c>
      <c r="D3248" s="3" t="s">
        <v>5470</v>
      </c>
      <c r="E3248" s="4" t="s">
        <v>6510</v>
      </c>
      <c r="F3248" s="4" t="s">
        <v>6511</v>
      </c>
      <c r="G3248" s="4">
        <v>2.0</v>
      </c>
      <c r="H3248" s="3" t="s">
        <v>18</v>
      </c>
      <c r="I3248" s="4" t="s">
        <v>18</v>
      </c>
      <c r="J3248" s="8">
        <v>9.0</v>
      </c>
      <c r="K3248" s="4">
        <v>11.0</v>
      </c>
      <c r="L3248" s="5" t="s">
        <v>25</v>
      </c>
    </row>
    <row r="3249">
      <c r="A3249" s="2" t="s">
        <v>404</v>
      </c>
      <c r="B3249" s="2" t="s">
        <v>60</v>
      </c>
      <c r="C3249" s="3" t="str">
        <f t="shared" si="240"/>
        <v>LPB BANTEN 2023</v>
      </c>
      <c r="D3249" s="3" t="s">
        <v>5470</v>
      </c>
      <c r="E3249" s="4" t="s">
        <v>6512</v>
      </c>
      <c r="F3249" s="4" t="s">
        <v>6513</v>
      </c>
      <c r="G3249" s="4">
        <v>2.0</v>
      </c>
      <c r="H3249" s="3" t="s">
        <v>19</v>
      </c>
      <c r="I3249" s="4" t="s">
        <v>18</v>
      </c>
      <c r="J3249" s="8">
        <v>10.0</v>
      </c>
      <c r="K3249" s="4">
        <v>11.0</v>
      </c>
      <c r="L3249" s="5" t="s">
        <v>20</v>
      </c>
    </row>
    <row r="3250">
      <c r="A3250" s="2" t="s">
        <v>404</v>
      </c>
      <c r="B3250" s="2" t="s">
        <v>60</v>
      </c>
      <c r="C3250" s="3" t="str">
        <f t="shared" si="240"/>
        <v>LPB BANTEN 2023</v>
      </c>
      <c r="D3250" s="3" t="s">
        <v>5470</v>
      </c>
      <c r="E3250" s="4" t="s">
        <v>6514</v>
      </c>
      <c r="F3250" s="4" t="s">
        <v>6515</v>
      </c>
      <c r="G3250" s="4">
        <v>2.0</v>
      </c>
      <c r="H3250" s="3" t="s">
        <v>18</v>
      </c>
      <c r="I3250" s="4" t="s">
        <v>18</v>
      </c>
      <c r="J3250" s="8">
        <v>11.0</v>
      </c>
      <c r="K3250" s="4">
        <v>12.0</v>
      </c>
      <c r="L3250" s="5" t="s">
        <v>20</v>
      </c>
    </row>
    <row r="3251">
      <c r="A3251" s="2" t="s">
        <v>404</v>
      </c>
      <c r="B3251" s="2" t="s">
        <v>60</v>
      </c>
      <c r="C3251" s="3" t="str">
        <f t="shared" si="240"/>
        <v>LPB BANTEN 2023</v>
      </c>
      <c r="D3251" s="3" t="s">
        <v>5470</v>
      </c>
      <c r="E3251" s="4" t="s">
        <v>6516</v>
      </c>
      <c r="F3251" s="4" t="s">
        <v>6517</v>
      </c>
      <c r="G3251" s="4">
        <v>2.0</v>
      </c>
      <c r="H3251" s="3" t="s">
        <v>19</v>
      </c>
      <c r="I3251" s="4" t="s">
        <v>19</v>
      </c>
      <c r="J3251" s="8">
        <v>11.0</v>
      </c>
      <c r="K3251" s="4">
        <v>12.0</v>
      </c>
      <c r="L3251" s="5" t="s">
        <v>20</v>
      </c>
    </row>
    <row r="3252">
      <c r="A3252" s="2" t="s">
        <v>404</v>
      </c>
      <c r="B3252" s="2" t="s">
        <v>60</v>
      </c>
      <c r="C3252" s="3" t="str">
        <f t="shared" si="240"/>
        <v>LPB BANTEN 2023</v>
      </c>
      <c r="D3252" s="3" t="s">
        <v>5470</v>
      </c>
      <c r="E3252" s="4" t="s">
        <v>6518</v>
      </c>
      <c r="F3252" s="4" t="s">
        <v>6519</v>
      </c>
      <c r="G3252" s="4">
        <v>2.0</v>
      </c>
      <c r="H3252" s="3" t="s">
        <v>18</v>
      </c>
      <c r="I3252" s="4" t="s">
        <v>18</v>
      </c>
      <c r="J3252" s="8">
        <v>8.0</v>
      </c>
      <c r="K3252" s="4">
        <v>9.0</v>
      </c>
      <c r="L3252" s="5" t="s">
        <v>25</v>
      </c>
    </row>
    <row r="3253">
      <c r="A3253" s="2" t="s">
        <v>404</v>
      </c>
      <c r="B3253" s="2" t="s">
        <v>60</v>
      </c>
      <c r="C3253" s="3" t="str">
        <f t="shared" si="240"/>
        <v>LPB BANTEN 2023</v>
      </c>
      <c r="D3253" s="3" t="s">
        <v>5470</v>
      </c>
      <c r="E3253" s="4" t="s">
        <v>6520</v>
      </c>
      <c r="F3253" s="4" t="s">
        <v>6521</v>
      </c>
      <c r="G3253" s="4">
        <v>2.0</v>
      </c>
      <c r="H3253" s="3" t="s">
        <v>19</v>
      </c>
      <c r="I3253" s="4" t="s">
        <v>19</v>
      </c>
      <c r="J3253" s="8">
        <v>9.0</v>
      </c>
      <c r="K3253" s="4">
        <v>10.0</v>
      </c>
      <c r="L3253" s="5" t="s">
        <v>25</v>
      </c>
    </row>
    <row r="3254">
      <c r="A3254" s="2" t="s">
        <v>404</v>
      </c>
      <c r="B3254" s="2" t="s">
        <v>60</v>
      </c>
      <c r="C3254" s="3" t="str">
        <f t="shared" si="240"/>
        <v>LPB BANTEN 2023</v>
      </c>
      <c r="D3254" s="3" t="s">
        <v>5470</v>
      </c>
      <c r="E3254" s="4" t="s">
        <v>6522</v>
      </c>
      <c r="F3254" s="4" t="s">
        <v>6523</v>
      </c>
      <c r="G3254" s="4">
        <v>1.0</v>
      </c>
      <c r="H3254" s="3" t="s">
        <v>18</v>
      </c>
      <c r="I3254" s="2"/>
      <c r="J3254" s="8">
        <v>7.0</v>
      </c>
      <c r="K3254" s="2"/>
      <c r="L3254" s="5" t="s">
        <v>25</v>
      </c>
    </row>
    <row r="3255">
      <c r="A3255" s="2" t="s">
        <v>404</v>
      </c>
      <c r="B3255" s="2" t="s">
        <v>60</v>
      </c>
      <c r="C3255" s="3" t="str">
        <f t="shared" si="240"/>
        <v>LPB BANTEN 2023</v>
      </c>
      <c r="D3255" s="3" t="s">
        <v>5470</v>
      </c>
      <c r="E3255" s="4" t="s">
        <v>6524</v>
      </c>
      <c r="F3255" s="4" t="s">
        <v>6525</v>
      </c>
      <c r="G3255" s="4">
        <v>2.0</v>
      </c>
      <c r="H3255" s="3" t="s">
        <v>18</v>
      </c>
      <c r="I3255" s="4" t="s">
        <v>18</v>
      </c>
      <c r="J3255" s="8">
        <v>11.0</v>
      </c>
      <c r="K3255" s="4">
        <v>12.0</v>
      </c>
      <c r="L3255" s="5" t="s">
        <v>20</v>
      </c>
    </row>
    <row r="3256">
      <c r="A3256" s="2" t="s">
        <v>404</v>
      </c>
      <c r="B3256" s="2" t="s">
        <v>60</v>
      </c>
      <c r="C3256" s="3" t="str">
        <f t="shared" si="240"/>
        <v>LPB BANTEN 2023</v>
      </c>
      <c r="D3256" s="3" t="s">
        <v>5470</v>
      </c>
      <c r="E3256" s="4" t="s">
        <v>6526</v>
      </c>
      <c r="F3256" s="4" t="s">
        <v>6527</v>
      </c>
      <c r="G3256" s="4">
        <v>2.0</v>
      </c>
      <c r="H3256" s="3" t="s">
        <v>18</v>
      </c>
      <c r="I3256" s="4" t="s">
        <v>18</v>
      </c>
      <c r="J3256" s="8">
        <v>8.0</v>
      </c>
      <c r="K3256" s="4">
        <v>9.0</v>
      </c>
      <c r="L3256" s="5" t="s">
        <v>25</v>
      </c>
    </row>
    <row r="3257">
      <c r="A3257" s="2" t="s">
        <v>404</v>
      </c>
      <c r="B3257" s="2" t="s">
        <v>60</v>
      </c>
      <c r="C3257" s="3" t="str">
        <f t="shared" si="240"/>
        <v>LPB BANTEN 2023</v>
      </c>
      <c r="D3257" s="3" t="s">
        <v>5470</v>
      </c>
      <c r="E3257" s="4" t="s">
        <v>6528</v>
      </c>
      <c r="F3257" s="4" t="s">
        <v>6529</v>
      </c>
      <c r="G3257" s="4">
        <v>1.0</v>
      </c>
      <c r="H3257" s="3" t="s">
        <v>19</v>
      </c>
      <c r="I3257" s="2"/>
      <c r="J3257" s="8">
        <v>8.0</v>
      </c>
      <c r="K3257" s="2"/>
      <c r="L3257" s="5" t="s">
        <v>25</v>
      </c>
    </row>
    <row r="3258">
      <c r="A3258" s="2" t="s">
        <v>404</v>
      </c>
      <c r="B3258" s="2" t="s">
        <v>60</v>
      </c>
      <c r="C3258" s="3" t="str">
        <f t="shared" si="240"/>
        <v>LPB BANTEN 2023</v>
      </c>
      <c r="D3258" s="3" t="s">
        <v>5470</v>
      </c>
      <c r="E3258" s="4" t="s">
        <v>6530</v>
      </c>
      <c r="F3258" s="4" t="s">
        <v>6531</v>
      </c>
      <c r="G3258" s="4">
        <v>2.0</v>
      </c>
      <c r="H3258" s="3" t="s">
        <v>18</v>
      </c>
      <c r="I3258" s="4" t="s">
        <v>18</v>
      </c>
      <c r="J3258" s="8">
        <v>8.0</v>
      </c>
      <c r="K3258" s="4">
        <v>9.0</v>
      </c>
      <c r="L3258" s="5" t="s">
        <v>25</v>
      </c>
    </row>
    <row r="3259">
      <c r="A3259" s="2" t="s">
        <v>404</v>
      </c>
      <c r="B3259" s="2" t="s">
        <v>60</v>
      </c>
      <c r="C3259" s="3" t="str">
        <f t="shared" si="240"/>
        <v>LPB BANTEN 2023</v>
      </c>
      <c r="D3259" s="3" t="s">
        <v>5470</v>
      </c>
      <c r="E3259" s="4" t="s">
        <v>6532</v>
      </c>
      <c r="F3259" s="4" t="s">
        <v>6533</v>
      </c>
      <c r="G3259" s="4">
        <v>2.0</v>
      </c>
      <c r="H3259" s="3" t="s">
        <v>18</v>
      </c>
      <c r="I3259" s="4" t="s">
        <v>18</v>
      </c>
      <c r="J3259" s="8">
        <v>10.0</v>
      </c>
      <c r="K3259" s="4">
        <v>11.0</v>
      </c>
      <c r="L3259" s="5" t="s">
        <v>20</v>
      </c>
    </row>
    <row r="3260">
      <c r="A3260" s="2" t="s">
        <v>404</v>
      </c>
      <c r="B3260" s="2" t="s">
        <v>60</v>
      </c>
      <c r="C3260" s="3" t="str">
        <f t="shared" si="240"/>
        <v>LPB BANTEN 2023</v>
      </c>
      <c r="D3260" s="3" t="s">
        <v>5470</v>
      </c>
      <c r="E3260" s="4" t="s">
        <v>6534</v>
      </c>
      <c r="F3260" s="4" t="s">
        <v>6535</v>
      </c>
      <c r="G3260" s="4">
        <v>2.0</v>
      </c>
      <c r="H3260" s="3" t="s">
        <v>18</v>
      </c>
      <c r="I3260" s="4" t="s">
        <v>19</v>
      </c>
      <c r="J3260" s="8">
        <v>8.0</v>
      </c>
      <c r="K3260" s="4">
        <v>9.0</v>
      </c>
      <c r="L3260" s="5" t="s">
        <v>25</v>
      </c>
    </row>
    <row r="3261">
      <c r="A3261" s="2" t="s">
        <v>404</v>
      </c>
      <c r="B3261" s="2" t="s">
        <v>60</v>
      </c>
      <c r="C3261" s="3" t="str">
        <f t="shared" si="240"/>
        <v>LPB BANTEN 2023</v>
      </c>
      <c r="D3261" s="3" t="s">
        <v>5470</v>
      </c>
      <c r="E3261" s="4" t="s">
        <v>6536</v>
      </c>
      <c r="F3261" s="4" t="s">
        <v>6537</v>
      </c>
      <c r="G3261" s="4">
        <v>1.0</v>
      </c>
      <c r="H3261" s="3" t="s">
        <v>18</v>
      </c>
      <c r="I3261" s="2"/>
      <c r="J3261" s="8">
        <v>8.0</v>
      </c>
      <c r="K3261" s="2"/>
      <c r="L3261" s="5" t="s">
        <v>25</v>
      </c>
    </row>
    <row r="3262">
      <c r="A3262" s="2" t="s">
        <v>404</v>
      </c>
      <c r="B3262" s="2" t="s">
        <v>60</v>
      </c>
      <c r="C3262" s="3" t="str">
        <f t="shared" si="240"/>
        <v>LPB BANTEN 2023</v>
      </c>
      <c r="D3262" s="3" t="s">
        <v>5470</v>
      </c>
      <c r="E3262" s="4" t="s">
        <v>6538</v>
      </c>
      <c r="F3262" s="4" t="s">
        <v>6539</v>
      </c>
      <c r="G3262" s="4">
        <v>2.0</v>
      </c>
      <c r="H3262" s="3" t="s">
        <v>18</v>
      </c>
      <c r="I3262" s="4" t="s">
        <v>18</v>
      </c>
      <c r="J3262" s="8">
        <v>10.0</v>
      </c>
      <c r="K3262" s="4">
        <v>11.0</v>
      </c>
      <c r="L3262" s="5" t="s">
        <v>20</v>
      </c>
    </row>
    <row r="3263">
      <c r="A3263" s="2" t="s">
        <v>404</v>
      </c>
      <c r="B3263" s="2" t="s">
        <v>60</v>
      </c>
      <c r="C3263" s="3" t="str">
        <f t="shared" si="240"/>
        <v>LPB BANTEN 2023</v>
      </c>
      <c r="D3263" s="3" t="s">
        <v>5470</v>
      </c>
      <c r="E3263" s="4" t="s">
        <v>6540</v>
      </c>
      <c r="F3263" s="4" t="s">
        <v>6541</v>
      </c>
      <c r="G3263" s="4">
        <v>2.0</v>
      </c>
      <c r="H3263" s="3" t="s">
        <v>18</v>
      </c>
      <c r="I3263" s="4" t="s">
        <v>18</v>
      </c>
      <c r="J3263" s="8">
        <v>9.0</v>
      </c>
      <c r="K3263" s="4">
        <v>10.0</v>
      </c>
      <c r="L3263" s="5" t="s">
        <v>25</v>
      </c>
    </row>
    <row r="3264">
      <c r="A3264" s="2" t="s">
        <v>404</v>
      </c>
      <c r="B3264" s="2" t="s">
        <v>60</v>
      </c>
      <c r="C3264" s="3" t="str">
        <f t="shared" si="240"/>
        <v>LPB BANTEN 2023</v>
      </c>
      <c r="D3264" s="3" t="s">
        <v>5470</v>
      </c>
      <c r="E3264" s="4" t="s">
        <v>6542</v>
      </c>
      <c r="F3264" s="4" t="s">
        <v>6543</v>
      </c>
      <c r="G3264" s="4">
        <v>2.0</v>
      </c>
      <c r="H3264" s="3" t="s">
        <v>19</v>
      </c>
      <c r="I3264" s="4" t="s">
        <v>19</v>
      </c>
      <c r="J3264" s="8">
        <v>7.0</v>
      </c>
      <c r="K3264" s="4">
        <v>8.0</v>
      </c>
      <c r="L3264" s="5" t="s">
        <v>25</v>
      </c>
    </row>
    <row r="3265">
      <c r="A3265" s="2" t="s">
        <v>404</v>
      </c>
      <c r="B3265" s="2" t="s">
        <v>132</v>
      </c>
      <c r="C3265" s="3" t="str">
        <f t="shared" ref="C3265:C3267" si="241">UPPER("lpb kalteng 2023")</f>
        <v>LPB KALTENG 2023</v>
      </c>
      <c r="D3265" s="3" t="s">
        <v>5470</v>
      </c>
      <c r="E3265" s="3" t="s">
        <v>6544</v>
      </c>
      <c r="F3265" s="3" t="s">
        <v>6545</v>
      </c>
      <c r="G3265" s="3">
        <v>2.0</v>
      </c>
      <c r="H3265" s="3" t="s">
        <v>19</v>
      </c>
      <c r="I3265" s="3" t="s">
        <v>19</v>
      </c>
      <c r="J3265" s="8">
        <v>10.0</v>
      </c>
      <c r="K3265" s="3">
        <v>11.0</v>
      </c>
      <c r="L3265" s="5" t="s">
        <v>20</v>
      </c>
    </row>
    <row r="3266">
      <c r="A3266" s="2" t="s">
        <v>404</v>
      </c>
      <c r="B3266" s="2" t="s">
        <v>132</v>
      </c>
      <c r="C3266" s="3" t="str">
        <f t="shared" si="241"/>
        <v>LPB KALTENG 2023</v>
      </c>
      <c r="D3266" s="3" t="s">
        <v>5470</v>
      </c>
      <c r="E3266" s="3" t="s">
        <v>6546</v>
      </c>
      <c r="F3266" s="3" t="s">
        <v>6547</v>
      </c>
      <c r="G3266" s="3">
        <v>2.0</v>
      </c>
      <c r="H3266" s="3" t="s">
        <v>18</v>
      </c>
      <c r="I3266" s="3" t="s">
        <v>18</v>
      </c>
      <c r="J3266" s="8">
        <v>10.0</v>
      </c>
      <c r="K3266" s="3">
        <v>11.0</v>
      </c>
      <c r="L3266" s="5" t="s">
        <v>20</v>
      </c>
    </row>
    <row r="3267">
      <c r="A3267" s="2" t="s">
        <v>404</v>
      </c>
      <c r="B3267" s="2" t="s">
        <v>132</v>
      </c>
      <c r="C3267" s="3" t="str">
        <f t="shared" si="241"/>
        <v>LPB KALTENG 2023</v>
      </c>
      <c r="D3267" s="3" t="s">
        <v>5470</v>
      </c>
      <c r="E3267" s="3" t="s">
        <v>6548</v>
      </c>
      <c r="F3267" s="3" t="s">
        <v>6549</v>
      </c>
      <c r="G3267" s="3">
        <v>1.0</v>
      </c>
      <c r="H3267" s="3" t="s">
        <v>18</v>
      </c>
      <c r="I3267" s="2"/>
      <c r="J3267" s="8">
        <v>9.0</v>
      </c>
      <c r="K3267" s="2"/>
      <c r="L3267" s="5" t="s">
        <v>25</v>
      </c>
    </row>
    <row r="3268">
      <c r="A3268" s="2" t="s">
        <v>525</v>
      </c>
      <c r="B3268" s="2" t="s">
        <v>526</v>
      </c>
      <c r="C3268" s="20" t="s">
        <v>527</v>
      </c>
      <c r="D3268" s="3" t="s">
        <v>5470</v>
      </c>
      <c r="E3268" s="20" t="s">
        <v>6550</v>
      </c>
      <c r="F3268" s="20" t="s">
        <v>6551</v>
      </c>
      <c r="G3268" s="21">
        <v>2.0</v>
      </c>
      <c r="H3268" s="20" t="s">
        <v>18</v>
      </c>
      <c r="I3268" s="20" t="s">
        <v>18</v>
      </c>
      <c r="J3268" s="21">
        <v>11.0</v>
      </c>
      <c r="K3268" s="21">
        <v>11.0</v>
      </c>
      <c r="L3268" s="5" t="s">
        <v>20</v>
      </c>
    </row>
    <row r="3269">
      <c r="A3269" s="2" t="s">
        <v>525</v>
      </c>
      <c r="B3269" s="2" t="s">
        <v>78</v>
      </c>
      <c r="C3269" s="20" t="s">
        <v>530</v>
      </c>
      <c r="D3269" s="3" t="s">
        <v>5470</v>
      </c>
      <c r="E3269" s="20" t="s">
        <v>6552</v>
      </c>
      <c r="F3269" s="20" t="s">
        <v>6553</v>
      </c>
      <c r="G3269" s="21">
        <v>2.0</v>
      </c>
      <c r="H3269" s="20" t="s">
        <v>18</v>
      </c>
      <c r="I3269" s="20" t="s">
        <v>18</v>
      </c>
      <c r="J3269" s="21">
        <v>7.0</v>
      </c>
      <c r="K3269" s="21">
        <v>7.0</v>
      </c>
      <c r="L3269" s="5" t="s">
        <v>25</v>
      </c>
    </row>
    <row r="3270">
      <c r="A3270" s="2" t="s">
        <v>525</v>
      </c>
      <c r="B3270" s="2" t="s">
        <v>78</v>
      </c>
      <c r="C3270" s="20" t="s">
        <v>530</v>
      </c>
      <c r="D3270" s="3" t="s">
        <v>5470</v>
      </c>
      <c r="E3270" s="20" t="s">
        <v>6554</v>
      </c>
      <c r="F3270" s="20" t="s">
        <v>6555</v>
      </c>
      <c r="G3270" s="21">
        <v>2.0</v>
      </c>
      <c r="H3270" s="20" t="s">
        <v>18</v>
      </c>
      <c r="I3270" s="20" t="s">
        <v>18</v>
      </c>
      <c r="J3270" s="21">
        <v>7.0</v>
      </c>
      <c r="K3270" s="21">
        <v>7.0</v>
      </c>
      <c r="L3270" s="5" t="s">
        <v>25</v>
      </c>
    </row>
    <row r="3271">
      <c r="A3271" s="2" t="s">
        <v>525</v>
      </c>
      <c r="B3271" s="2" t="s">
        <v>78</v>
      </c>
      <c r="C3271" s="20" t="s">
        <v>530</v>
      </c>
      <c r="D3271" s="3" t="s">
        <v>5470</v>
      </c>
      <c r="E3271" s="20" t="s">
        <v>6556</v>
      </c>
      <c r="F3271" s="20" t="s">
        <v>6557</v>
      </c>
      <c r="G3271" s="21">
        <v>2.0</v>
      </c>
      <c r="H3271" s="20" t="s">
        <v>19</v>
      </c>
      <c r="I3271" s="20" t="s">
        <v>19</v>
      </c>
      <c r="J3271" s="21">
        <v>12.0</v>
      </c>
      <c r="K3271" s="21">
        <v>12.0</v>
      </c>
      <c r="L3271" s="5" t="s">
        <v>20</v>
      </c>
    </row>
    <row r="3272">
      <c r="A3272" s="2" t="s">
        <v>525</v>
      </c>
      <c r="B3272" s="2" t="s">
        <v>78</v>
      </c>
      <c r="C3272" s="20" t="s">
        <v>530</v>
      </c>
      <c r="D3272" s="3" t="s">
        <v>5470</v>
      </c>
      <c r="E3272" s="20" t="s">
        <v>6558</v>
      </c>
      <c r="F3272" s="20" t="s">
        <v>6559</v>
      </c>
      <c r="G3272" s="21">
        <v>1.0</v>
      </c>
      <c r="H3272" s="20" t="s">
        <v>18</v>
      </c>
      <c r="I3272" s="22"/>
      <c r="J3272" s="21">
        <v>9.0</v>
      </c>
      <c r="K3272" s="22"/>
      <c r="L3272" s="5" t="s">
        <v>25</v>
      </c>
    </row>
    <row r="3273">
      <c r="A3273" s="2" t="s">
        <v>525</v>
      </c>
      <c r="B3273" s="2" t="s">
        <v>78</v>
      </c>
      <c r="C3273" s="20" t="s">
        <v>530</v>
      </c>
      <c r="D3273" s="3" t="s">
        <v>5470</v>
      </c>
      <c r="E3273" s="20" t="s">
        <v>6560</v>
      </c>
      <c r="F3273" s="20" t="s">
        <v>6561</v>
      </c>
      <c r="G3273" s="21">
        <v>1.0</v>
      </c>
      <c r="H3273" s="20" t="s">
        <v>18</v>
      </c>
      <c r="I3273" s="22"/>
      <c r="J3273" s="21">
        <v>10.0</v>
      </c>
      <c r="K3273" s="22"/>
      <c r="L3273" s="5" t="s">
        <v>20</v>
      </c>
    </row>
    <row r="3274">
      <c r="A3274" s="2" t="s">
        <v>525</v>
      </c>
      <c r="B3274" s="2" t="s">
        <v>78</v>
      </c>
      <c r="C3274" s="20" t="s">
        <v>530</v>
      </c>
      <c r="D3274" s="3" t="s">
        <v>5470</v>
      </c>
      <c r="E3274" s="20" t="s">
        <v>6562</v>
      </c>
      <c r="F3274" s="20" t="s">
        <v>6563</v>
      </c>
      <c r="G3274" s="21">
        <v>1.0</v>
      </c>
      <c r="H3274" s="20" t="s">
        <v>19</v>
      </c>
      <c r="I3274" s="22"/>
      <c r="J3274" s="21">
        <v>10.0</v>
      </c>
      <c r="K3274" s="22"/>
      <c r="L3274" s="5" t="s">
        <v>20</v>
      </c>
    </row>
    <row r="3275">
      <c r="A3275" s="2" t="s">
        <v>525</v>
      </c>
      <c r="B3275" s="2" t="s">
        <v>78</v>
      </c>
      <c r="C3275" s="20" t="s">
        <v>530</v>
      </c>
      <c r="D3275" s="3" t="s">
        <v>5470</v>
      </c>
      <c r="E3275" s="20" t="s">
        <v>6564</v>
      </c>
      <c r="F3275" s="20" t="s">
        <v>6565</v>
      </c>
      <c r="G3275" s="21">
        <v>1.0</v>
      </c>
      <c r="H3275" s="20" t="s">
        <v>18</v>
      </c>
      <c r="I3275" s="22"/>
      <c r="J3275" s="21">
        <v>10.0</v>
      </c>
      <c r="K3275" s="22"/>
      <c r="L3275" s="5" t="s">
        <v>20</v>
      </c>
    </row>
    <row r="3276">
      <c r="A3276" s="2" t="s">
        <v>525</v>
      </c>
      <c r="B3276" s="2" t="s">
        <v>78</v>
      </c>
      <c r="C3276" s="20" t="s">
        <v>530</v>
      </c>
      <c r="D3276" s="3" t="s">
        <v>5470</v>
      </c>
      <c r="E3276" s="20" t="s">
        <v>6566</v>
      </c>
      <c r="F3276" s="20" t="s">
        <v>6567</v>
      </c>
      <c r="G3276" s="21">
        <v>2.0</v>
      </c>
      <c r="H3276" s="20" t="s">
        <v>19</v>
      </c>
      <c r="I3276" s="20" t="s">
        <v>19</v>
      </c>
      <c r="J3276" s="21">
        <v>12.0</v>
      </c>
      <c r="K3276" s="21">
        <v>12.0</v>
      </c>
      <c r="L3276" s="5" t="s">
        <v>20</v>
      </c>
    </row>
    <row r="3277">
      <c r="A3277" s="2" t="s">
        <v>525</v>
      </c>
      <c r="B3277" s="2" t="s">
        <v>78</v>
      </c>
      <c r="C3277" s="20" t="s">
        <v>530</v>
      </c>
      <c r="D3277" s="3" t="s">
        <v>5470</v>
      </c>
      <c r="E3277" s="20" t="s">
        <v>6568</v>
      </c>
      <c r="F3277" s="20" t="s">
        <v>6569</v>
      </c>
      <c r="G3277" s="21">
        <v>2.0</v>
      </c>
      <c r="H3277" s="20" t="s">
        <v>19</v>
      </c>
      <c r="I3277" s="20" t="s">
        <v>19</v>
      </c>
      <c r="J3277" s="21">
        <v>11.0</v>
      </c>
      <c r="K3277" s="21">
        <v>11.0</v>
      </c>
      <c r="L3277" s="5" t="s">
        <v>20</v>
      </c>
    </row>
    <row r="3278">
      <c r="A3278" s="2" t="s">
        <v>525</v>
      </c>
      <c r="B3278" s="2" t="s">
        <v>265</v>
      </c>
      <c r="C3278" s="20" t="s">
        <v>537</v>
      </c>
      <c r="D3278" s="3" t="s">
        <v>5470</v>
      </c>
      <c r="E3278" s="20" t="s">
        <v>6570</v>
      </c>
      <c r="F3278" s="20" t="s">
        <v>6571</v>
      </c>
      <c r="G3278" s="21">
        <v>2.0</v>
      </c>
      <c r="H3278" s="20" t="s">
        <v>19</v>
      </c>
      <c r="I3278" s="20" t="s">
        <v>19</v>
      </c>
      <c r="J3278" s="21">
        <v>11.0</v>
      </c>
      <c r="K3278" s="21">
        <v>11.0</v>
      </c>
      <c r="L3278" s="5" t="s">
        <v>20</v>
      </c>
    </row>
    <row r="3279">
      <c r="A3279" s="2" t="s">
        <v>525</v>
      </c>
      <c r="B3279" s="2" t="s">
        <v>265</v>
      </c>
      <c r="C3279" s="20" t="s">
        <v>537</v>
      </c>
      <c r="D3279" s="3" t="s">
        <v>5470</v>
      </c>
      <c r="E3279" s="20" t="s">
        <v>6572</v>
      </c>
      <c r="F3279" s="20" t="s">
        <v>6573</v>
      </c>
      <c r="G3279" s="21">
        <v>2.0</v>
      </c>
      <c r="H3279" s="20" t="s">
        <v>19</v>
      </c>
      <c r="I3279" s="20" t="s">
        <v>18</v>
      </c>
      <c r="J3279" s="21">
        <v>11.0</v>
      </c>
      <c r="K3279" s="21">
        <v>11.0</v>
      </c>
      <c r="L3279" s="5" t="s">
        <v>20</v>
      </c>
    </row>
    <row r="3280">
      <c r="A3280" s="2" t="s">
        <v>525</v>
      </c>
      <c r="B3280" s="2" t="s">
        <v>265</v>
      </c>
      <c r="C3280" s="20" t="s">
        <v>537</v>
      </c>
      <c r="D3280" s="3" t="s">
        <v>5470</v>
      </c>
      <c r="E3280" s="20" t="s">
        <v>6574</v>
      </c>
      <c r="F3280" s="20" t="s">
        <v>6575</v>
      </c>
      <c r="G3280" s="21">
        <v>2.0</v>
      </c>
      <c r="H3280" s="20" t="s">
        <v>18</v>
      </c>
      <c r="I3280" s="20" t="s">
        <v>18</v>
      </c>
      <c r="J3280" s="21">
        <v>11.0</v>
      </c>
      <c r="K3280" s="21">
        <v>11.0</v>
      </c>
      <c r="L3280" s="5" t="s">
        <v>20</v>
      </c>
    </row>
    <row r="3281">
      <c r="A3281" s="2" t="s">
        <v>525</v>
      </c>
      <c r="B3281" s="2" t="s">
        <v>265</v>
      </c>
      <c r="C3281" s="20" t="s">
        <v>537</v>
      </c>
      <c r="D3281" s="3" t="s">
        <v>5470</v>
      </c>
      <c r="E3281" s="20" t="s">
        <v>6576</v>
      </c>
      <c r="F3281" s="20" t="s">
        <v>6577</v>
      </c>
      <c r="G3281" s="21">
        <v>1.0</v>
      </c>
      <c r="H3281" s="20" t="s">
        <v>18</v>
      </c>
      <c r="I3281" s="22"/>
      <c r="J3281" s="21">
        <v>11.0</v>
      </c>
      <c r="K3281" s="22"/>
      <c r="L3281" s="5" t="s">
        <v>20</v>
      </c>
    </row>
    <row r="3282">
      <c r="A3282" s="2" t="s">
        <v>525</v>
      </c>
      <c r="B3282" s="2" t="s">
        <v>265</v>
      </c>
      <c r="C3282" s="20" t="s">
        <v>537</v>
      </c>
      <c r="D3282" s="3" t="s">
        <v>5470</v>
      </c>
      <c r="E3282" s="20" t="s">
        <v>6578</v>
      </c>
      <c r="F3282" s="20" t="s">
        <v>6579</v>
      </c>
      <c r="G3282" s="21">
        <v>2.0</v>
      </c>
      <c r="H3282" s="20" t="s">
        <v>19</v>
      </c>
      <c r="I3282" s="20" t="s">
        <v>18</v>
      </c>
      <c r="J3282" s="21">
        <v>12.0</v>
      </c>
      <c r="K3282" s="21">
        <v>12.0</v>
      </c>
      <c r="L3282" s="5" t="s">
        <v>20</v>
      </c>
    </row>
    <row r="3283">
      <c r="A3283" s="2" t="s">
        <v>525</v>
      </c>
      <c r="B3283" s="2" t="s">
        <v>265</v>
      </c>
      <c r="C3283" s="20" t="s">
        <v>537</v>
      </c>
      <c r="D3283" s="3" t="s">
        <v>5470</v>
      </c>
      <c r="E3283" s="20" t="s">
        <v>6580</v>
      </c>
      <c r="F3283" s="20" t="s">
        <v>6581</v>
      </c>
      <c r="G3283" s="21">
        <v>2.0</v>
      </c>
      <c r="H3283" s="20" t="s">
        <v>19</v>
      </c>
      <c r="I3283" s="20" t="s">
        <v>19</v>
      </c>
      <c r="J3283" s="21">
        <v>11.0</v>
      </c>
      <c r="K3283" s="21">
        <v>11.0</v>
      </c>
      <c r="L3283" s="5" t="s">
        <v>20</v>
      </c>
    </row>
    <row r="3284">
      <c r="A3284" s="2" t="s">
        <v>525</v>
      </c>
      <c r="B3284" s="2" t="s">
        <v>265</v>
      </c>
      <c r="C3284" s="20" t="s">
        <v>537</v>
      </c>
      <c r="D3284" s="3" t="s">
        <v>5470</v>
      </c>
      <c r="E3284" s="20" t="s">
        <v>6582</v>
      </c>
      <c r="F3284" s="20" t="s">
        <v>6583</v>
      </c>
      <c r="G3284" s="21">
        <v>2.0</v>
      </c>
      <c r="H3284" s="20" t="s">
        <v>18</v>
      </c>
      <c r="I3284" s="20" t="s">
        <v>18</v>
      </c>
      <c r="J3284" s="21">
        <v>12.0</v>
      </c>
      <c r="K3284" s="21">
        <v>12.0</v>
      </c>
      <c r="L3284" s="5" t="s">
        <v>20</v>
      </c>
    </row>
    <row r="3285">
      <c r="A3285" s="2" t="s">
        <v>525</v>
      </c>
      <c r="B3285" s="2" t="s">
        <v>265</v>
      </c>
      <c r="C3285" s="20" t="s">
        <v>537</v>
      </c>
      <c r="D3285" s="3" t="s">
        <v>5470</v>
      </c>
      <c r="E3285" s="20" t="s">
        <v>6584</v>
      </c>
      <c r="F3285" s="20" t="s">
        <v>6585</v>
      </c>
      <c r="G3285" s="21">
        <v>2.0</v>
      </c>
      <c r="H3285" s="20" t="s">
        <v>18</v>
      </c>
      <c r="I3285" s="20" t="s">
        <v>18</v>
      </c>
      <c r="J3285" s="21">
        <v>12.0</v>
      </c>
      <c r="K3285" s="21">
        <v>12.0</v>
      </c>
      <c r="L3285" s="5" t="s">
        <v>20</v>
      </c>
    </row>
    <row r="3286">
      <c r="A3286" s="2" t="s">
        <v>525</v>
      </c>
      <c r="B3286" s="2" t="s">
        <v>265</v>
      </c>
      <c r="C3286" s="20" t="s">
        <v>537</v>
      </c>
      <c r="D3286" s="3" t="s">
        <v>5470</v>
      </c>
      <c r="E3286" s="20" t="s">
        <v>6586</v>
      </c>
      <c r="F3286" s="20" t="s">
        <v>6587</v>
      </c>
      <c r="G3286" s="21">
        <v>2.0</v>
      </c>
      <c r="H3286" s="20" t="s">
        <v>18</v>
      </c>
      <c r="I3286" s="20" t="s">
        <v>18</v>
      </c>
      <c r="J3286" s="21">
        <v>10.0</v>
      </c>
      <c r="K3286" s="21">
        <v>10.0</v>
      </c>
      <c r="L3286" s="5" t="s">
        <v>20</v>
      </c>
    </row>
    <row r="3287">
      <c r="A3287" s="2" t="s">
        <v>525</v>
      </c>
      <c r="B3287" s="2" t="s">
        <v>546</v>
      </c>
      <c r="C3287" s="20" t="s">
        <v>547</v>
      </c>
      <c r="D3287" s="3" t="s">
        <v>5470</v>
      </c>
      <c r="E3287" s="20" t="s">
        <v>6588</v>
      </c>
      <c r="F3287" s="20" t="s">
        <v>6589</v>
      </c>
      <c r="G3287" s="21">
        <v>2.0</v>
      </c>
      <c r="H3287" s="20" t="s">
        <v>18</v>
      </c>
      <c r="I3287" s="20" t="s">
        <v>18</v>
      </c>
      <c r="J3287" s="21">
        <v>9.0</v>
      </c>
      <c r="K3287" s="21">
        <v>8.0</v>
      </c>
      <c r="L3287" s="5" t="s">
        <v>25</v>
      </c>
    </row>
    <row r="3288">
      <c r="A3288" s="2" t="s">
        <v>525</v>
      </c>
      <c r="B3288" s="2" t="s">
        <v>546</v>
      </c>
      <c r="C3288" s="20" t="s">
        <v>547</v>
      </c>
      <c r="D3288" s="3" t="s">
        <v>5470</v>
      </c>
      <c r="E3288" s="20" t="s">
        <v>6590</v>
      </c>
      <c r="F3288" s="20" t="s">
        <v>6591</v>
      </c>
      <c r="G3288" s="21">
        <v>2.0</v>
      </c>
      <c r="H3288" s="20" t="s">
        <v>18</v>
      </c>
      <c r="I3288" s="20" t="s">
        <v>18</v>
      </c>
      <c r="J3288" s="21">
        <v>10.0</v>
      </c>
      <c r="K3288" s="21">
        <v>10.0</v>
      </c>
      <c r="L3288" s="5" t="s">
        <v>20</v>
      </c>
    </row>
    <row r="3289">
      <c r="A3289" s="2" t="s">
        <v>525</v>
      </c>
      <c r="B3289" s="2" t="s">
        <v>546</v>
      </c>
      <c r="C3289" s="20" t="s">
        <v>547</v>
      </c>
      <c r="D3289" s="3" t="s">
        <v>5470</v>
      </c>
      <c r="E3289" s="20" t="s">
        <v>6592</v>
      </c>
      <c r="F3289" s="20" t="s">
        <v>6593</v>
      </c>
      <c r="G3289" s="21">
        <v>1.0</v>
      </c>
      <c r="H3289" s="20" t="s">
        <v>18</v>
      </c>
      <c r="I3289" s="22"/>
      <c r="J3289" s="21">
        <v>12.0</v>
      </c>
      <c r="K3289" s="22"/>
      <c r="L3289" s="5" t="s">
        <v>20</v>
      </c>
    </row>
    <row r="3290">
      <c r="A3290" s="2" t="s">
        <v>525</v>
      </c>
      <c r="B3290" s="2" t="s">
        <v>546</v>
      </c>
      <c r="C3290" s="20" t="s">
        <v>547</v>
      </c>
      <c r="D3290" s="3" t="s">
        <v>5470</v>
      </c>
      <c r="E3290" s="20" t="s">
        <v>6594</v>
      </c>
      <c r="F3290" s="20" t="s">
        <v>6595</v>
      </c>
      <c r="G3290" s="21">
        <v>2.0</v>
      </c>
      <c r="H3290" s="20" t="s">
        <v>19</v>
      </c>
      <c r="I3290" s="20" t="s">
        <v>19</v>
      </c>
      <c r="J3290" s="21">
        <v>8.0</v>
      </c>
      <c r="K3290" s="21">
        <v>8.0</v>
      </c>
      <c r="L3290" s="5" t="s">
        <v>25</v>
      </c>
    </row>
    <row r="3291">
      <c r="A3291" s="2" t="s">
        <v>525</v>
      </c>
      <c r="B3291" s="2" t="s">
        <v>546</v>
      </c>
      <c r="C3291" s="20" t="s">
        <v>547</v>
      </c>
      <c r="D3291" s="3" t="s">
        <v>5470</v>
      </c>
      <c r="E3291" s="20" t="s">
        <v>6596</v>
      </c>
      <c r="F3291" s="20" t="s">
        <v>6597</v>
      </c>
      <c r="G3291" s="21">
        <v>2.0</v>
      </c>
      <c r="H3291" s="20" t="s">
        <v>18</v>
      </c>
      <c r="I3291" s="20" t="s">
        <v>18</v>
      </c>
      <c r="J3291" s="21">
        <v>8.0</v>
      </c>
      <c r="K3291" s="21">
        <v>8.0</v>
      </c>
      <c r="L3291" s="5" t="s">
        <v>25</v>
      </c>
    </row>
    <row r="3292">
      <c r="A3292" s="2" t="s">
        <v>525</v>
      </c>
      <c r="B3292" s="2" t="s">
        <v>558</v>
      </c>
      <c r="C3292" s="20" t="s">
        <v>559</v>
      </c>
      <c r="D3292" s="3" t="s">
        <v>5470</v>
      </c>
      <c r="E3292" s="20" t="s">
        <v>6598</v>
      </c>
      <c r="F3292" s="20" t="s">
        <v>6599</v>
      </c>
      <c r="G3292" s="21">
        <v>2.0</v>
      </c>
      <c r="H3292" s="20" t="s">
        <v>18</v>
      </c>
      <c r="I3292" s="20" t="s">
        <v>18</v>
      </c>
      <c r="J3292" s="21">
        <v>12.0</v>
      </c>
      <c r="K3292" s="21">
        <v>12.0</v>
      </c>
      <c r="L3292" s="5" t="s">
        <v>20</v>
      </c>
    </row>
    <row r="3293">
      <c r="A3293" s="2" t="s">
        <v>525</v>
      </c>
      <c r="B3293" s="2" t="s">
        <v>558</v>
      </c>
      <c r="C3293" s="20" t="s">
        <v>559</v>
      </c>
      <c r="D3293" s="3" t="s">
        <v>5470</v>
      </c>
      <c r="E3293" s="20" t="s">
        <v>6600</v>
      </c>
      <c r="F3293" s="20" t="s">
        <v>6601</v>
      </c>
      <c r="G3293" s="21">
        <v>2.0</v>
      </c>
      <c r="H3293" s="20" t="s">
        <v>19</v>
      </c>
      <c r="I3293" s="20" t="s">
        <v>19</v>
      </c>
      <c r="J3293" s="21">
        <v>12.0</v>
      </c>
      <c r="K3293" s="21">
        <v>11.0</v>
      </c>
      <c r="L3293" s="5" t="s">
        <v>20</v>
      </c>
    </row>
    <row r="3294">
      <c r="A3294" s="2" t="s">
        <v>525</v>
      </c>
      <c r="B3294" s="2" t="s">
        <v>558</v>
      </c>
      <c r="C3294" s="20" t="s">
        <v>559</v>
      </c>
      <c r="D3294" s="3" t="s">
        <v>5470</v>
      </c>
      <c r="E3294" s="20" t="s">
        <v>6602</v>
      </c>
      <c r="F3294" s="20" t="s">
        <v>6603</v>
      </c>
      <c r="G3294" s="21">
        <v>2.0</v>
      </c>
      <c r="H3294" s="20" t="s">
        <v>18</v>
      </c>
      <c r="I3294" s="20" t="s">
        <v>18</v>
      </c>
      <c r="J3294" s="21">
        <v>11.0</v>
      </c>
      <c r="K3294" s="21">
        <v>11.0</v>
      </c>
      <c r="L3294" s="5" t="s">
        <v>20</v>
      </c>
    </row>
    <row r="3295">
      <c r="A3295" s="2" t="s">
        <v>525</v>
      </c>
      <c r="B3295" s="2" t="s">
        <v>558</v>
      </c>
      <c r="C3295" s="20" t="s">
        <v>559</v>
      </c>
      <c r="D3295" s="3" t="s">
        <v>5470</v>
      </c>
      <c r="E3295" s="20" t="s">
        <v>6604</v>
      </c>
      <c r="F3295" s="20" t="s">
        <v>6605</v>
      </c>
      <c r="G3295" s="21">
        <v>2.0</v>
      </c>
      <c r="H3295" s="20" t="s">
        <v>19</v>
      </c>
      <c r="I3295" s="20" t="s">
        <v>18</v>
      </c>
      <c r="J3295" s="21">
        <v>12.0</v>
      </c>
      <c r="K3295" s="21">
        <v>12.0</v>
      </c>
      <c r="L3295" s="5" t="s">
        <v>20</v>
      </c>
    </row>
    <row r="3296">
      <c r="A3296" s="2" t="s">
        <v>525</v>
      </c>
      <c r="B3296" s="2" t="s">
        <v>558</v>
      </c>
      <c r="C3296" s="20" t="s">
        <v>559</v>
      </c>
      <c r="D3296" s="3" t="s">
        <v>5470</v>
      </c>
      <c r="E3296" s="20" t="s">
        <v>6606</v>
      </c>
      <c r="F3296" s="20" t="s">
        <v>6607</v>
      </c>
      <c r="G3296" s="21">
        <v>2.0</v>
      </c>
      <c r="H3296" s="20" t="s">
        <v>18</v>
      </c>
      <c r="I3296" s="20" t="s">
        <v>18</v>
      </c>
      <c r="J3296" s="21">
        <v>11.0</v>
      </c>
      <c r="K3296" s="21">
        <v>11.0</v>
      </c>
      <c r="L3296" s="5" t="s">
        <v>20</v>
      </c>
    </row>
    <row r="3297">
      <c r="A3297" s="2" t="s">
        <v>525</v>
      </c>
      <c r="B3297" s="2" t="s">
        <v>558</v>
      </c>
      <c r="C3297" s="20" t="s">
        <v>559</v>
      </c>
      <c r="D3297" s="3" t="s">
        <v>5470</v>
      </c>
      <c r="E3297" s="20" t="s">
        <v>6608</v>
      </c>
      <c r="F3297" s="20" t="s">
        <v>6609</v>
      </c>
      <c r="G3297" s="21">
        <v>2.0</v>
      </c>
      <c r="H3297" s="20" t="s">
        <v>19</v>
      </c>
      <c r="I3297" s="20" t="s">
        <v>18</v>
      </c>
      <c r="J3297" s="21">
        <v>12.0</v>
      </c>
      <c r="K3297" s="21">
        <v>12.0</v>
      </c>
      <c r="L3297" s="5" t="s">
        <v>20</v>
      </c>
    </row>
    <row r="3298">
      <c r="A3298" s="2" t="s">
        <v>525</v>
      </c>
      <c r="B3298" s="2" t="s">
        <v>558</v>
      </c>
      <c r="C3298" s="20" t="s">
        <v>559</v>
      </c>
      <c r="D3298" s="3" t="s">
        <v>5470</v>
      </c>
      <c r="E3298" s="20" t="s">
        <v>6610</v>
      </c>
      <c r="F3298" s="20" t="s">
        <v>6611</v>
      </c>
      <c r="G3298" s="21">
        <v>2.0</v>
      </c>
      <c r="H3298" s="20" t="s">
        <v>18</v>
      </c>
      <c r="I3298" s="20" t="s">
        <v>18</v>
      </c>
      <c r="J3298" s="21">
        <v>11.0</v>
      </c>
      <c r="K3298" s="21">
        <v>11.0</v>
      </c>
      <c r="L3298" s="5" t="s">
        <v>20</v>
      </c>
    </row>
    <row r="3299">
      <c r="A3299" s="2" t="s">
        <v>525</v>
      </c>
      <c r="B3299" s="2" t="s">
        <v>558</v>
      </c>
      <c r="C3299" s="20" t="s">
        <v>559</v>
      </c>
      <c r="D3299" s="3" t="s">
        <v>5470</v>
      </c>
      <c r="E3299" s="20" t="s">
        <v>6612</v>
      </c>
      <c r="F3299" s="20" t="s">
        <v>6613</v>
      </c>
      <c r="G3299" s="21">
        <v>2.0</v>
      </c>
      <c r="H3299" s="20" t="s">
        <v>18</v>
      </c>
      <c r="I3299" s="20" t="s">
        <v>18</v>
      </c>
      <c r="J3299" s="21">
        <v>12.0</v>
      </c>
      <c r="K3299" s="21">
        <v>12.0</v>
      </c>
      <c r="L3299" s="5" t="s">
        <v>20</v>
      </c>
    </row>
    <row r="3300">
      <c r="A3300" s="2" t="s">
        <v>525</v>
      </c>
      <c r="B3300" s="2" t="s">
        <v>558</v>
      </c>
      <c r="C3300" s="20" t="s">
        <v>559</v>
      </c>
      <c r="D3300" s="3" t="s">
        <v>5470</v>
      </c>
      <c r="E3300" s="20" t="s">
        <v>6614</v>
      </c>
      <c r="F3300" s="20" t="s">
        <v>6615</v>
      </c>
      <c r="G3300" s="21">
        <v>2.0</v>
      </c>
      <c r="H3300" s="20" t="s">
        <v>18</v>
      </c>
      <c r="I3300" s="20" t="s">
        <v>18</v>
      </c>
      <c r="J3300" s="21">
        <v>11.0</v>
      </c>
      <c r="K3300" s="21">
        <v>10.0</v>
      </c>
      <c r="L3300" s="5" t="s">
        <v>20</v>
      </c>
    </row>
    <row r="3301">
      <c r="A3301" s="2" t="s">
        <v>525</v>
      </c>
      <c r="B3301" s="2" t="s">
        <v>558</v>
      </c>
      <c r="C3301" s="20" t="s">
        <v>559</v>
      </c>
      <c r="D3301" s="3" t="s">
        <v>5470</v>
      </c>
      <c r="E3301" s="20" t="s">
        <v>6616</v>
      </c>
      <c r="F3301" s="20" t="s">
        <v>6617</v>
      </c>
      <c r="G3301" s="21">
        <v>2.0</v>
      </c>
      <c r="H3301" s="20" t="s">
        <v>18</v>
      </c>
      <c r="I3301" s="20" t="s">
        <v>18</v>
      </c>
      <c r="J3301" s="21">
        <v>12.0</v>
      </c>
      <c r="K3301" s="21">
        <v>12.0</v>
      </c>
      <c r="L3301" s="5" t="s">
        <v>20</v>
      </c>
    </row>
    <row r="3302">
      <c r="A3302" s="2" t="s">
        <v>525</v>
      </c>
      <c r="B3302" s="2" t="s">
        <v>558</v>
      </c>
      <c r="C3302" s="20" t="s">
        <v>559</v>
      </c>
      <c r="D3302" s="3" t="s">
        <v>5470</v>
      </c>
      <c r="E3302" s="20" t="s">
        <v>6618</v>
      </c>
      <c r="F3302" s="20" t="s">
        <v>6619</v>
      </c>
      <c r="G3302" s="21">
        <v>2.0</v>
      </c>
      <c r="H3302" s="20" t="s">
        <v>18</v>
      </c>
      <c r="I3302" s="20" t="s">
        <v>18</v>
      </c>
      <c r="J3302" s="21">
        <v>11.0</v>
      </c>
      <c r="K3302" s="21">
        <v>11.0</v>
      </c>
      <c r="L3302" s="5" t="s">
        <v>20</v>
      </c>
    </row>
    <row r="3303">
      <c r="A3303" s="2" t="s">
        <v>525</v>
      </c>
      <c r="B3303" s="2" t="s">
        <v>558</v>
      </c>
      <c r="C3303" s="20" t="s">
        <v>559</v>
      </c>
      <c r="D3303" s="3" t="s">
        <v>5470</v>
      </c>
      <c r="E3303" s="20" t="s">
        <v>6620</v>
      </c>
      <c r="F3303" s="20" t="s">
        <v>6621</v>
      </c>
      <c r="G3303" s="21">
        <v>2.0</v>
      </c>
      <c r="H3303" s="20" t="s">
        <v>18</v>
      </c>
      <c r="I3303" s="20" t="s">
        <v>18</v>
      </c>
      <c r="J3303" s="21">
        <v>11.0</v>
      </c>
      <c r="K3303" s="21">
        <v>11.0</v>
      </c>
      <c r="L3303" s="5" t="s">
        <v>20</v>
      </c>
    </row>
    <row r="3304">
      <c r="A3304" s="2" t="s">
        <v>525</v>
      </c>
      <c r="B3304" s="2" t="s">
        <v>558</v>
      </c>
      <c r="C3304" s="20" t="s">
        <v>559</v>
      </c>
      <c r="D3304" s="3" t="s">
        <v>5470</v>
      </c>
      <c r="E3304" s="20" t="s">
        <v>6622</v>
      </c>
      <c r="F3304" s="20" t="s">
        <v>6623</v>
      </c>
      <c r="G3304" s="21">
        <v>2.0</v>
      </c>
      <c r="H3304" s="20" t="s">
        <v>18</v>
      </c>
      <c r="I3304" s="20" t="s">
        <v>19</v>
      </c>
      <c r="J3304" s="21">
        <v>12.0</v>
      </c>
      <c r="K3304" s="21">
        <v>12.0</v>
      </c>
      <c r="L3304" s="5" t="s">
        <v>20</v>
      </c>
    </row>
    <row r="3305">
      <c r="A3305" s="2" t="s">
        <v>525</v>
      </c>
      <c r="B3305" s="2" t="s">
        <v>558</v>
      </c>
      <c r="C3305" s="20" t="s">
        <v>559</v>
      </c>
      <c r="D3305" s="3" t="s">
        <v>5470</v>
      </c>
      <c r="E3305" s="20" t="s">
        <v>6624</v>
      </c>
      <c r="F3305" s="20" t="s">
        <v>6625</v>
      </c>
      <c r="G3305" s="21">
        <v>2.0</v>
      </c>
      <c r="H3305" s="20" t="s">
        <v>18</v>
      </c>
      <c r="I3305" s="20" t="s">
        <v>18</v>
      </c>
      <c r="J3305" s="21">
        <v>12.0</v>
      </c>
      <c r="K3305" s="21">
        <v>12.0</v>
      </c>
      <c r="L3305" s="5" t="s">
        <v>20</v>
      </c>
    </row>
    <row r="3306">
      <c r="A3306" s="2" t="s">
        <v>525</v>
      </c>
      <c r="B3306" s="2" t="s">
        <v>558</v>
      </c>
      <c r="C3306" s="20" t="s">
        <v>559</v>
      </c>
      <c r="D3306" s="3" t="s">
        <v>5470</v>
      </c>
      <c r="E3306" s="20" t="s">
        <v>6626</v>
      </c>
      <c r="F3306" s="20" t="s">
        <v>6627</v>
      </c>
      <c r="G3306" s="21">
        <v>1.0</v>
      </c>
      <c r="H3306" s="20" t="s">
        <v>18</v>
      </c>
      <c r="I3306" s="22"/>
      <c r="J3306" s="21">
        <v>10.0</v>
      </c>
      <c r="K3306" s="22"/>
      <c r="L3306" s="5" t="s">
        <v>20</v>
      </c>
    </row>
    <row r="3307">
      <c r="A3307" s="2" t="s">
        <v>525</v>
      </c>
      <c r="B3307" s="2" t="s">
        <v>558</v>
      </c>
      <c r="C3307" s="20" t="s">
        <v>559</v>
      </c>
      <c r="D3307" s="3" t="s">
        <v>5470</v>
      </c>
      <c r="E3307" s="20" t="s">
        <v>6628</v>
      </c>
      <c r="F3307" s="20" t="s">
        <v>6629</v>
      </c>
      <c r="G3307" s="21">
        <v>2.0</v>
      </c>
      <c r="H3307" s="20" t="s">
        <v>18</v>
      </c>
      <c r="I3307" s="20" t="s">
        <v>18</v>
      </c>
      <c r="J3307" s="21">
        <v>11.0</v>
      </c>
      <c r="K3307" s="21">
        <v>11.0</v>
      </c>
      <c r="L3307" s="5" t="s">
        <v>20</v>
      </c>
    </row>
    <row r="3308">
      <c r="A3308" s="2" t="s">
        <v>525</v>
      </c>
      <c r="B3308" s="2" t="s">
        <v>558</v>
      </c>
      <c r="C3308" s="20" t="s">
        <v>559</v>
      </c>
      <c r="D3308" s="3" t="s">
        <v>5470</v>
      </c>
      <c r="E3308" s="20" t="s">
        <v>6630</v>
      </c>
      <c r="F3308" s="20" t="s">
        <v>6631</v>
      </c>
      <c r="G3308" s="21">
        <v>2.0</v>
      </c>
      <c r="H3308" s="20" t="s">
        <v>18</v>
      </c>
      <c r="I3308" s="20" t="s">
        <v>18</v>
      </c>
      <c r="J3308" s="21">
        <v>12.0</v>
      </c>
      <c r="K3308" s="21">
        <v>12.0</v>
      </c>
      <c r="L3308" s="5" t="s">
        <v>20</v>
      </c>
    </row>
    <row r="3309">
      <c r="A3309" s="2" t="s">
        <v>525</v>
      </c>
      <c r="B3309" s="2" t="s">
        <v>558</v>
      </c>
      <c r="C3309" s="20" t="s">
        <v>559</v>
      </c>
      <c r="D3309" s="3" t="s">
        <v>5470</v>
      </c>
      <c r="E3309" s="20" t="s">
        <v>6632</v>
      </c>
      <c r="F3309" s="20" t="s">
        <v>6633</v>
      </c>
      <c r="G3309" s="21">
        <v>2.0</v>
      </c>
      <c r="H3309" s="20" t="s">
        <v>18</v>
      </c>
      <c r="I3309" s="20" t="s">
        <v>18</v>
      </c>
      <c r="J3309" s="21">
        <v>12.0</v>
      </c>
      <c r="K3309" s="21">
        <v>12.0</v>
      </c>
      <c r="L3309" s="5" t="s">
        <v>20</v>
      </c>
    </row>
    <row r="3310">
      <c r="A3310" s="2" t="s">
        <v>525</v>
      </c>
      <c r="B3310" s="2" t="s">
        <v>558</v>
      </c>
      <c r="C3310" s="20" t="s">
        <v>559</v>
      </c>
      <c r="D3310" s="3" t="s">
        <v>5470</v>
      </c>
      <c r="E3310" s="20" t="s">
        <v>6634</v>
      </c>
      <c r="F3310" s="20" t="s">
        <v>6635</v>
      </c>
      <c r="G3310" s="21">
        <v>2.0</v>
      </c>
      <c r="H3310" s="20" t="s">
        <v>19</v>
      </c>
      <c r="I3310" s="20" t="s">
        <v>19</v>
      </c>
      <c r="J3310" s="21">
        <v>12.0</v>
      </c>
      <c r="K3310" s="21">
        <v>12.0</v>
      </c>
      <c r="L3310" s="5" t="s">
        <v>20</v>
      </c>
    </row>
    <row r="3311">
      <c r="A3311" s="2" t="s">
        <v>525</v>
      </c>
      <c r="B3311" s="2" t="s">
        <v>584</v>
      </c>
      <c r="C3311" s="20" t="s">
        <v>585</v>
      </c>
      <c r="D3311" s="3" t="s">
        <v>5470</v>
      </c>
      <c r="E3311" s="20" t="s">
        <v>6636</v>
      </c>
      <c r="F3311" s="20" t="s">
        <v>6637</v>
      </c>
      <c r="G3311" s="21">
        <v>2.0</v>
      </c>
      <c r="H3311" s="20" t="s">
        <v>18</v>
      </c>
      <c r="I3311" s="20" t="s">
        <v>18</v>
      </c>
      <c r="J3311" s="21">
        <v>10.0</v>
      </c>
      <c r="K3311" s="21">
        <v>10.0</v>
      </c>
      <c r="L3311" s="5" t="s">
        <v>20</v>
      </c>
    </row>
    <row r="3312">
      <c r="A3312" s="2" t="s">
        <v>525</v>
      </c>
      <c r="B3312" s="2" t="s">
        <v>584</v>
      </c>
      <c r="C3312" s="20" t="s">
        <v>585</v>
      </c>
      <c r="D3312" s="3" t="s">
        <v>5470</v>
      </c>
      <c r="E3312" s="20" t="s">
        <v>6638</v>
      </c>
      <c r="F3312" s="20" t="s">
        <v>6639</v>
      </c>
      <c r="G3312" s="21">
        <v>1.0</v>
      </c>
      <c r="H3312" s="20" t="s">
        <v>19</v>
      </c>
      <c r="I3312" s="22"/>
      <c r="J3312" s="21">
        <v>11.0</v>
      </c>
      <c r="K3312" s="22"/>
      <c r="L3312" s="5" t="s">
        <v>20</v>
      </c>
    </row>
    <row r="3313">
      <c r="A3313" s="2" t="s">
        <v>525</v>
      </c>
      <c r="B3313" s="2" t="s">
        <v>584</v>
      </c>
      <c r="C3313" s="20" t="s">
        <v>585</v>
      </c>
      <c r="D3313" s="3" t="s">
        <v>5470</v>
      </c>
      <c r="E3313" s="20" t="s">
        <v>6640</v>
      </c>
      <c r="F3313" s="20" t="s">
        <v>6641</v>
      </c>
      <c r="G3313" s="21">
        <v>2.0</v>
      </c>
      <c r="H3313" s="20" t="s">
        <v>19</v>
      </c>
      <c r="I3313" s="20" t="s">
        <v>19</v>
      </c>
      <c r="J3313" s="21">
        <v>12.0</v>
      </c>
      <c r="K3313" s="21">
        <v>12.0</v>
      </c>
      <c r="L3313" s="5" t="s">
        <v>20</v>
      </c>
    </row>
    <row r="3314">
      <c r="A3314" s="2" t="s">
        <v>525</v>
      </c>
      <c r="B3314" s="2" t="s">
        <v>584</v>
      </c>
      <c r="C3314" s="20" t="s">
        <v>585</v>
      </c>
      <c r="D3314" s="3" t="s">
        <v>5470</v>
      </c>
      <c r="E3314" s="20" t="s">
        <v>6642</v>
      </c>
      <c r="F3314" s="20" t="s">
        <v>6643</v>
      </c>
      <c r="G3314" s="21">
        <v>2.0</v>
      </c>
      <c r="H3314" s="20" t="s">
        <v>18</v>
      </c>
      <c r="I3314" s="20" t="s">
        <v>18</v>
      </c>
      <c r="J3314" s="21">
        <v>8.0</v>
      </c>
      <c r="K3314" s="21">
        <v>8.0</v>
      </c>
      <c r="L3314" s="5" t="s">
        <v>25</v>
      </c>
    </row>
    <row r="3315">
      <c r="A3315" s="2" t="s">
        <v>525</v>
      </c>
      <c r="B3315" s="2" t="s">
        <v>584</v>
      </c>
      <c r="C3315" s="20" t="s">
        <v>585</v>
      </c>
      <c r="D3315" s="3" t="s">
        <v>5470</v>
      </c>
      <c r="E3315" s="20" t="s">
        <v>6644</v>
      </c>
      <c r="F3315" s="20" t="s">
        <v>6645</v>
      </c>
      <c r="G3315" s="21">
        <v>2.0</v>
      </c>
      <c r="H3315" s="20" t="s">
        <v>18</v>
      </c>
      <c r="I3315" s="20" t="s">
        <v>18</v>
      </c>
      <c r="J3315" s="21">
        <v>12.0</v>
      </c>
      <c r="K3315" s="21">
        <v>12.0</v>
      </c>
      <c r="L3315" s="5" t="s">
        <v>20</v>
      </c>
    </row>
    <row r="3316">
      <c r="A3316" s="2" t="s">
        <v>525</v>
      </c>
      <c r="B3316" s="2" t="s">
        <v>584</v>
      </c>
      <c r="C3316" s="20" t="s">
        <v>585</v>
      </c>
      <c r="D3316" s="3" t="s">
        <v>5470</v>
      </c>
      <c r="E3316" s="20" t="s">
        <v>6646</v>
      </c>
      <c r="F3316" s="20" t="s">
        <v>6647</v>
      </c>
      <c r="G3316" s="21">
        <v>2.0</v>
      </c>
      <c r="H3316" s="20" t="s">
        <v>18</v>
      </c>
      <c r="I3316" s="20" t="s">
        <v>18</v>
      </c>
      <c r="J3316" s="21">
        <v>12.0</v>
      </c>
      <c r="K3316" s="21">
        <v>12.0</v>
      </c>
      <c r="L3316" s="5" t="s">
        <v>20</v>
      </c>
    </row>
    <row r="3317">
      <c r="A3317" s="2" t="s">
        <v>525</v>
      </c>
      <c r="B3317" s="2" t="s">
        <v>584</v>
      </c>
      <c r="C3317" s="20" t="s">
        <v>585</v>
      </c>
      <c r="D3317" s="3" t="s">
        <v>5470</v>
      </c>
      <c r="E3317" s="20" t="s">
        <v>6648</v>
      </c>
      <c r="F3317" s="20" t="s">
        <v>6649</v>
      </c>
      <c r="G3317" s="21">
        <v>2.0</v>
      </c>
      <c r="H3317" s="20" t="s">
        <v>18</v>
      </c>
      <c r="I3317" s="20" t="s">
        <v>18</v>
      </c>
      <c r="J3317" s="21">
        <v>11.0</v>
      </c>
      <c r="K3317" s="21">
        <v>11.0</v>
      </c>
      <c r="L3317" s="5" t="s">
        <v>20</v>
      </c>
    </row>
    <row r="3318">
      <c r="A3318" s="2" t="s">
        <v>525</v>
      </c>
      <c r="B3318" s="2" t="s">
        <v>584</v>
      </c>
      <c r="C3318" s="20" t="s">
        <v>585</v>
      </c>
      <c r="D3318" s="3" t="s">
        <v>5470</v>
      </c>
      <c r="E3318" s="20" t="s">
        <v>6650</v>
      </c>
      <c r="F3318" s="20" t="s">
        <v>6651</v>
      </c>
      <c r="G3318" s="21">
        <v>2.0</v>
      </c>
      <c r="H3318" s="20" t="s">
        <v>18</v>
      </c>
      <c r="I3318" s="20" t="s">
        <v>18</v>
      </c>
      <c r="J3318" s="21">
        <v>12.0</v>
      </c>
      <c r="K3318" s="21">
        <v>11.0</v>
      </c>
      <c r="L3318" s="5" t="s">
        <v>20</v>
      </c>
    </row>
    <row r="3319">
      <c r="A3319" s="2" t="s">
        <v>525</v>
      </c>
      <c r="B3319" s="2" t="s">
        <v>584</v>
      </c>
      <c r="C3319" s="20" t="s">
        <v>585</v>
      </c>
      <c r="D3319" s="3" t="s">
        <v>5470</v>
      </c>
      <c r="E3319" s="20" t="s">
        <v>6652</v>
      </c>
      <c r="F3319" s="20" t="s">
        <v>6653</v>
      </c>
      <c r="G3319" s="21">
        <v>2.0</v>
      </c>
      <c r="H3319" s="20" t="s">
        <v>19</v>
      </c>
      <c r="I3319" s="20" t="s">
        <v>18</v>
      </c>
      <c r="J3319" s="21">
        <v>12.0</v>
      </c>
      <c r="K3319" s="21">
        <v>12.0</v>
      </c>
      <c r="L3319" s="5" t="s">
        <v>20</v>
      </c>
    </row>
    <row r="3320">
      <c r="A3320" s="2" t="s">
        <v>525</v>
      </c>
      <c r="B3320" s="2" t="s">
        <v>584</v>
      </c>
      <c r="C3320" s="20" t="s">
        <v>585</v>
      </c>
      <c r="D3320" s="3" t="s">
        <v>5470</v>
      </c>
      <c r="E3320" s="20" t="s">
        <v>6654</v>
      </c>
      <c r="F3320" s="20" t="s">
        <v>6655</v>
      </c>
      <c r="G3320" s="21">
        <v>2.0</v>
      </c>
      <c r="H3320" s="20" t="s">
        <v>19</v>
      </c>
      <c r="I3320" s="20" t="s">
        <v>19</v>
      </c>
      <c r="J3320" s="21">
        <v>12.0</v>
      </c>
      <c r="K3320" s="21">
        <v>12.0</v>
      </c>
      <c r="L3320" s="5" t="s">
        <v>20</v>
      </c>
    </row>
    <row r="3321">
      <c r="A3321" s="2" t="s">
        <v>525</v>
      </c>
      <c r="B3321" s="2" t="s">
        <v>584</v>
      </c>
      <c r="C3321" s="20" t="s">
        <v>585</v>
      </c>
      <c r="D3321" s="3" t="s">
        <v>5470</v>
      </c>
      <c r="E3321" s="20" t="s">
        <v>6656</v>
      </c>
      <c r="F3321" s="20" t="s">
        <v>6657</v>
      </c>
      <c r="G3321" s="21">
        <v>2.0</v>
      </c>
      <c r="H3321" s="20" t="s">
        <v>18</v>
      </c>
      <c r="I3321" s="20" t="s">
        <v>18</v>
      </c>
      <c r="J3321" s="21">
        <v>11.0</v>
      </c>
      <c r="K3321" s="21">
        <v>11.0</v>
      </c>
      <c r="L3321" s="5" t="s">
        <v>20</v>
      </c>
    </row>
    <row r="3322">
      <c r="A3322" s="2" t="s">
        <v>525</v>
      </c>
      <c r="B3322" s="2" t="s">
        <v>584</v>
      </c>
      <c r="C3322" s="20" t="s">
        <v>585</v>
      </c>
      <c r="D3322" s="3" t="s">
        <v>5470</v>
      </c>
      <c r="E3322" s="20" t="s">
        <v>6658</v>
      </c>
      <c r="F3322" s="20" t="s">
        <v>6659</v>
      </c>
      <c r="G3322" s="21">
        <v>2.0</v>
      </c>
      <c r="H3322" s="20" t="s">
        <v>19</v>
      </c>
      <c r="I3322" s="20" t="s">
        <v>18</v>
      </c>
      <c r="J3322" s="21">
        <v>11.0</v>
      </c>
      <c r="K3322" s="21">
        <v>11.0</v>
      </c>
      <c r="L3322" s="5" t="s">
        <v>20</v>
      </c>
    </row>
    <row r="3323">
      <c r="A3323" s="2" t="s">
        <v>525</v>
      </c>
      <c r="B3323" s="2" t="s">
        <v>584</v>
      </c>
      <c r="C3323" s="20" t="s">
        <v>585</v>
      </c>
      <c r="D3323" s="3" t="s">
        <v>5470</v>
      </c>
      <c r="E3323" s="20" t="s">
        <v>6660</v>
      </c>
      <c r="F3323" s="20" t="s">
        <v>6661</v>
      </c>
      <c r="G3323" s="21">
        <v>2.0</v>
      </c>
      <c r="H3323" s="20" t="s">
        <v>18</v>
      </c>
      <c r="I3323" s="20" t="s">
        <v>18</v>
      </c>
      <c r="J3323" s="21">
        <v>11.0</v>
      </c>
      <c r="K3323" s="21">
        <v>11.0</v>
      </c>
      <c r="L3323" s="5" t="s">
        <v>20</v>
      </c>
    </row>
    <row r="3324">
      <c r="A3324" s="2" t="s">
        <v>525</v>
      </c>
      <c r="B3324" s="2" t="s">
        <v>584</v>
      </c>
      <c r="C3324" s="20" t="s">
        <v>585</v>
      </c>
      <c r="D3324" s="3" t="s">
        <v>5470</v>
      </c>
      <c r="E3324" s="20" t="s">
        <v>6662</v>
      </c>
      <c r="F3324" s="20" t="s">
        <v>6663</v>
      </c>
      <c r="G3324" s="21">
        <v>2.0</v>
      </c>
      <c r="H3324" s="20" t="s">
        <v>19</v>
      </c>
      <c r="I3324" s="20" t="s">
        <v>19</v>
      </c>
      <c r="J3324" s="21">
        <v>12.0</v>
      </c>
      <c r="K3324" s="21">
        <v>12.0</v>
      </c>
      <c r="L3324" s="5" t="s">
        <v>20</v>
      </c>
    </row>
    <row r="3325">
      <c r="A3325" s="2" t="s">
        <v>525</v>
      </c>
      <c r="B3325" s="2" t="s">
        <v>584</v>
      </c>
      <c r="C3325" s="20" t="s">
        <v>585</v>
      </c>
      <c r="D3325" s="3" t="s">
        <v>5470</v>
      </c>
      <c r="E3325" s="20" t="s">
        <v>6664</v>
      </c>
      <c r="F3325" s="20" t="s">
        <v>6665</v>
      </c>
      <c r="G3325" s="21">
        <v>2.0</v>
      </c>
      <c r="H3325" s="20" t="s">
        <v>19</v>
      </c>
      <c r="I3325" s="20" t="s">
        <v>19</v>
      </c>
      <c r="J3325" s="21">
        <v>9.0</v>
      </c>
      <c r="K3325" s="21">
        <v>11.0</v>
      </c>
      <c r="L3325" s="5" t="s">
        <v>25</v>
      </c>
    </row>
    <row r="3326">
      <c r="A3326" s="2" t="s">
        <v>525</v>
      </c>
      <c r="B3326" s="2" t="s">
        <v>602</v>
      </c>
      <c r="C3326" s="20" t="s">
        <v>603</v>
      </c>
      <c r="D3326" s="3" t="s">
        <v>5470</v>
      </c>
      <c r="E3326" s="20" t="s">
        <v>6666</v>
      </c>
      <c r="F3326" s="20" t="s">
        <v>6667</v>
      </c>
      <c r="G3326" s="21">
        <v>2.0</v>
      </c>
      <c r="H3326" s="20" t="s">
        <v>18</v>
      </c>
      <c r="I3326" s="20" t="s">
        <v>18</v>
      </c>
      <c r="J3326" s="21">
        <v>12.0</v>
      </c>
      <c r="K3326" s="21">
        <v>12.0</v>
      </c>
      <c r="L3326" s="5" t="s">
        <v>20</v>
      </c>
    </row>
    <row r="3327">
      <c r="A3327" s="2" t="s">
        <v>525</v>
      </c>
      <c r="B3327" s="2" t="s">
        <v>602</v>
      </c>
      <c r="C3327" s="20" t="s">
        <v>603</v>
      </c>
      <c r="D3327" s="3" t="s">
        <v>5470</v>
      </c>
      <c r="E3327" s="20" t="s">
        <v>6668</v>
      </c>
      <c r="F3327" s="20" t="s">
        <v>6669</v>
      </c>
      <c r="G3327" s="21">
        <v>2.0</v>
      </c>
      <c r="H3327" s="20" t="s">
        <v>19</v>
      </c>
      <c r="I3327" s="20" t="s">
        <v>18</v>
      </c>
      <c r="J3327" s="21">
        <v>11.0</v>
      </c>
      <c r="K3327" s="21">
        <v>11.0</v>
      </c>
      <c r="L3327" s="5" t="s">
        <v>20</v>
      </c>
    </row>
    <row r="3328">
      <c r="A3328" s="2" t="s">
        <v>525</v>
      </c>
      <c r="B3328" s="2" t="s">
        <v>602</v>
      </c>
      <c r="C3328" s="20" t="s">
        <v>603</v>
      </c>
      <c r="D3328" s="3" t="s">
        <v>5470</v>
      </c>
      <c r="E3328" s="20" t="s">
        <v>6670</v>
      </c>
      <c r="F3328" s="20" t="s">
        <v>6671</v>
      </c>
      <c r="G3328" s="21">
        <v>2.0</v>
      </c>
      <c r="H3328" s="20" t="s">
        <v>19</v>
      </c>
      <c r="I3328" s="20" t="s">
        <v>19</v>
      </c>
      <c r="J3328" s="21">
        <v>11.0</v>
      </c>
      <c r="K3328" s="21">
        <v>11.0</v>
      </c>
      <c r="L3328" s="5" t="s">
        <v>20</v>
      </c>
    </row>
    <row r="3329">
      <c r="A3329" s="2" t="s">
        <v>525</v>
      </c>
      <c r="B3329" s="2" t="s">
        <v>602</v>
      </c>
      <c r="C3329" s="20" t="s">
        <v>603</v>
      </c>
      <c r="D3329" s="3" t="s">
        <v>5470</v>
      </c>
      <c r="E3329" s="20" t="s">
        <v>6672</v>
      </c>
      <c r="F3329" s="20" t="s">
        <v>6673</v>
      </c>
      <c r="G3329" s="21">
        <v>2.0</v>
      </c>
      <c r="H3329" s="20" t="s">
        <v>19</v>
      </c>
      <c r="I3329" s="20" t="s">
        <v>19</v>
      </c>
      <c r="J3329" s="21">
        <v>11.0</v>
      </c>
      <c r="K3329" s="21">
        <v>10.0</v>
      </c>
      <c r="L3329" s="5" t="s">
        <v>20</v>
      </c>
    </row>
    <row r="3330">
      <c r="A3330" s="2" t="s">
        <v>525</v>
      </c>
      <c r="B3330" s="2" t="s">
        <v>602</v>
      </c>
      <c r="C3330" s="20" t="s">
        <v>603</v>
      </c>
      <c r="D3330" s="3" t="s">
        <v>5470</v>
      </c>
      <c r="E3330" s="20" t="s">
        <v>6674</v>
      </c>
      <c r="F3330" s="20" t="s">
        <v>6675</v>
      </c>
      <c r="G3330" s="21">
        <v>2.0</v>
      </c>
      <c r="H3330" s="20" t="s">
        <v>18</v>
      </c>
      <c r="I3330" s="20" t="s">
        <v>18</v>
      </c>
      <c r="J3330" s="21">
        <v>11.0</v>
      </c>
      <c r="K3330" s="21">
        <v>11.0</v>
      </c>
      <c r="L3330" s="5" t="s">
        <v>20</v>
      </c>
    </row>
    <row r="3331">
      <c r="A3331" s="2" t="s">
        <v>525</v>
      </c>
      <c r="B3331" s="2" t="s">
        <v>602</v>
      </c>
      <c r="C3331" s="20" t="s">
        <v>603</v>
      </c>
      <c r="D3331" s="3" t="s">
        <v>5470</v>
      </c>
      <c r="E3331" s="20" t="s">
        <v>6676</v>
      </c>
      <c r="F3331" s="20" t="s">
        <v>6677</v>
      </c>
      <c r="G3331" s="21">
        <v>2.0</v>
      </c>
      <c r="H3331" s="20" t="s">
        <v>18</v>
      </c>
      <c r="I3331" s="20" t="s">
        <v>18</v>
      </c>
      <c r="J3331" s="21">
        <v>11.0</v>
      </c>
      <c r="K3331" s="21">
        <v>11.0</v>
      </c>
      <c r="L3331" s="5" t="s">
        <v>20</v>
      </c>
    </row>
    <row r="3332">
      <c r="A3332" s="2" t="s">
        <v>525</v>
      </c>
      <c r="B3332" s="2" t="s">
        <v>602</v>
      </c>
      <c r="C3332" s="20" t="s">
        <v>603</v>
      </c>
      <c r="D3332" s="3" t="s">
        <v>5470</v>
      </c>
      <c r="E3332" s="20" t="s">
        <v>6678</v>
      </c>
      <c r="F3332" s="20" t="s">
        <v>6679</v>
      </c>
      <c r="G3332" s="21">
        <v>2.0</v>
      </c>
      <c r="H3332" s="20" t="s">
        <v>18</v>
      </c>
      <c r="I3332" s="20" t="s">
        <v>18</v>
      </c>
      <c r="J3332" s="21">
        <v>11.0</v>
      </c>
      <c r="K3332" s="21">
        <v>11.0</v>
      </c>
      <c r="L3332" s="5" t="s">
        <v>20</v>
      </c>
    </row>
    <row r="3333">
      <c r="A3333" s="2" t="s">
        <v>525</v>
      </c>
      <c r="B3333" s="2" t="s">
        <v>602</v>
      </c>
      <c r="C3333" s="20" t="s">
        <v>603</v>
      </c>
      <c r="D3333" s="3" t="s">
        <v>5470</v>
      </c>
      <c r="E3333" s="20" t="s">
        <v>6680</v>
      </c>
      <c r="F3333" s="20" t="s">
        <v>6681</v>
      </c>
      <c r="G3333" s="21">
        <v>2.0</v>
      </c>
      <c r="H3333" s="20" t="s">
        <v>18</v>
      </c>
      <c r="I3333" s="20" t="s">
        <v>18</v>
      </c>
      <c r="J3333" s="21">
        <v>10.0</v>
      </c>
      <c r="K3333" s="21">
        <v>10.0</v>
      </c>
      <c r="L3333" s="5" t="s">
        <v>20</v>
      </c>
    </row>
    <row r="3334">
      <c r="A3334" s="2" t="s">
        <v>525</v>
      </c>
      <c r="B3334" s="2" t="s">
        <v>602</v>
      </c>
      <c r="C3334" s="20" t="s">
        <v>603</v>
      </c>
      <c r="D3334" s="3" t="s">
        <v>5470</v>
      </c>
      <c r="E3334" s="20" t="s">
        <v>6682</v>
      </c>
      <c r="F3334" s="20" t="s">
        <v>6683</v>
      </c>
      <c r="G3334" s="21">
        <v>2.0</v>
      </c>
      <c r="H3334" s="20" t="s">
        <v>18</v>
      </c>
      <c r="I3334" s="20" t="s">
        <v>18</v>
      </c>
      <c r="J3334" s="21">
        <v>10.0</v>
      </c>
      <c r="K3334" s="21">
        <v>10.0</v>
      </c>
      <c r="L3334" s="5" t="s">
        <v>20</v>
      </c>
    </row>
    <row r="3335">
      <c r="A3335" s="2" t="s">
        <v>525</v>
      </c>
      <c r="B3335" s="2" t="s">
        <v>602</v>
      </c>
      <c r="C3335" s="20" t="s">
        <v>603</v>
      </c>
      <c r="D3335" s="3" t="s">
        <v>5470</v>
      </c>
      <c r="E3335" s="20" t="s">
        <v>6684</v>
      </c>
      <c r="F3335" s="20" t="s">
        <v>6685</v>
      </c>
      <c r="G3335" s="21">
        <v>2.0</v>
      </c>
      <c r="H3335" s="20" t="s">
        <v>19</v>
      </c>
      <c r="I3335" s="20" t="s">
        <v>19</v>
      </c>
      <c r="J3335" s="21">
        <v>12.0</v>
      </c>
      <c r="K3335" s="21">
        <v>11.0</v>
      </c>
      <c r="L3335" s="5" t="s">
        <v>20</v>
      </c>
    </row>
    <row r="3336">
      <c r="A3336" s="2" t="s">
        <v>525</v>
      </c>
      <c r="B3336" s="2" t="s">
        <v>602</v>
      </c>
      <c r="C3336" s="20" t="s">
        <v>603</v>
      </c>
      <c r="D3336" s="3" t="s">
        <v>5470</v>
      </c>
      <c r="E3336" s="20" t="s">
        <v>6686</v>
      </c>
      <c r="F3336" s="20" t="s">
        <v>6687</v>
      </c>
      <c r="G3336" s="21">
        <v>1.0</v>
      </c>
      <c r="H3336" s="20" t="s">
        <v>18</v>
      </c>
      <c r="I3336" s="22"/>
      <c r="J3336" s="21">
        <v>8.0</v>
      </c>
      <c r="K3336" s="22"/>
      <c r="L3336" s="5" t="s">
        <v>25</v>
      </c>
    </row>
    <row r="3337">
      <c r="A3337" s="2" t="s">
        <v>525</v>
      </c>
      <c r="B3337" s="2" t="s">
        <v>602</v>
      </c>
      <c r="C3337" s="20" t="s">
        <v>603</v>
      </c>
      <c r="D3337" s="3" t="s">
        <v>5470</v>
      </c>
      <c r="E3337" s="20" t="s">
        <v>6688</v>
      </c>
      <c r="F3337" s="20" t="s">
        <v>6689</v>
      </c>
      <c r="G3337" s="21">
        <v>2.0</v>
      </c>
      <c r="H3337" s="20" t="s">
        <v>19</v>
      </c>
      <c r="I3337" s="20" t="s">
        <v>19</v>
      </c>
      <c r="J3337" s="21">
        <v>8.0</v>
      </c>
      <c r="K3337" s="21">
        <v>8.0</v>
      </c>
      <c r="L3337" s="5" t="s">
        <v>25</v>
      </c>
    </row>
    <row r="3338">
      <c r="A3338" s="2" t="s">
        <v>525</v>
      </c>
      <c r="B3338" s="2" t="s">
        <v>602</v>
      </c>
      <c r="C3338" s="20" t="s">
        <v>603</v>
      </c>
      <c r="D3338" s="3" t="s">
        <v>5470</v>
      </c>
      <c r="E3338" s="20" t="s">
        <v>6690</v>
      </c>
      <c r="F3338" s="20" t="s">
        <v>6691</v>
      </c>
      <c r="G3338" s="21">
        <v>2.0</v>
      </c>
      <c r="H3338" s="20" t="s">
        <v>18</v>
      </c>
      <c r="I3338" s="20" t="s">
        <v>19</v>
      </c>
      <c r="J3338" s="21">
        <v>9.0</v>
      </c>
      <c r="K3338" s="21">
        <v>9.0</v>
      </c>
      <c r="L3338" s="5" t="s">
        <v>25</v>
      </c>
    </row>
    <row r="3339">
      <c r="A3339" s="2" t="s">
        <v>525</v>
      </c>
      <c r="B3339" s="2" t="s">
        <v>602</v>
      </c>
      <c r="C3339" s="20" t="s">
        <v>603</v>
      </c>
      <c r="D3339" s="3" t="s">
        <v>5470</v>
      </c>
      <c r="E3339" s="20" t="s">
        <v>6692</v>
      </c>
      <c r="F3339" s="20" t="s">
        <v>6693</v>
      </c>
      <c r="G3339" s="21">
        <v>2.0</v>
      </c>
      <c r="H3339" s="20" t="s">
        <v>19</v>
      </c>
      <c r="I3339" s="20" t="s">
        <v>19</v>
      </c>
      <c r="J3339" s="21">
        <v>8.0</v>
      </c>
      <c r="K3339" s="21">
        <v>8.0</v>
      </c>
      <c r="L3339" s="5" t="s">
        <v>25</v>
      </c>
    </row>
    <row r="3340">
      <c r="A3340" s="2" t="s">
        <v>525</v>
      </c>
      <c r="B3340" s="2" t="s">
        <v>602</v>
      </c>
      <c r="C3340" s="20" t="s">
        <v>603</v>
      </c>
      <c r="D3340" s="3" t="s">
        <v>5470</v>
      </c>
      <c r="E3340" s="20" t="s">
        <v>6694</v>
      </c>
      <c r="F3340" s="20" t="s">
        <v>6695</v>
      </c>
      <c r="G3340" s="21">
        <v>2.0</v>
      </c>
      <c r="H3340" s="20" t="s">
        <v>18</v>
      </c>
      <c r="I3340" s="20" t="s">
        <v>18</v>
      </c>
      <c r="J3340" s="21">
        <v>8.0</v>
      </c>
      <c r="K3340" s="21">
        <v>8.0</v>
      </c>
      <c r="L3340" s="5" t="s">
        <v>25</v>
      </c>
    </row>
    <row r="3341">
      <c r="A3341" s="2" t="s">
        <v>525</v>
      </c>
      <c r="B3341" s="2" t="s">
        <v>602</v>
      </c>
      <c r="C3341" s="20" t="s">
        <v>603</v>
      </c>
      <c r="D3341" s="3" t="s">
        <v>5470</v>
      </c>
      <c r="E3341" s="20" t="s">
        <v>6696</v>
      </c>
      <c r="F3341" s="20" t="s">
        <v>6697</v>
      </c>
      <c r="G3341" s="21">
        <v>1.0</v>
      </c>
      <c r="H3341" s="20" t="s">
        <v>18</v>
      </c>
      <c r="I3341" s="22"/>
      <c r="J3341" s="21">
        <v>12.0</v>
      </c>
      <c r="K3341" s="22"/>
      <c r="L3341" s="5" t="s">
        <v>20</v>
      </c>
    </row>
    <row r="3342">
      <c r="A3342" s="2" t="s">
        <v>525</v>
      </c>
      <c r="B3342" s="2" t="s">
        <v>602</v>
      </c>
      <c r="C3342" s="20" t="s">
        <v>603</v>
      </c>
      <c r="D3342" s="3" t="s">
        <v>5470</v>
      </c>
      <c r="E3342" s="20" t="s">
        <v>6698</v>
      </c>
      <c r="F3342" s="20" t="s">
        <v>6699</v>
      </c>
      <c r="G3342" s="21">
        <v>2.0</v>
      </c>
      <c r="H3342" s="20" t="s">
        <v>18</v>
      </c>
      <c r="I3342" s="20" t="s">
        <v>18</v>
      </c>
      <c r="J3342" s="21">
        <v>12.0</v>
      </c>
      <c r="K3342" s="21">
        <v>11.0</v>
      </c>
      <c r="L3342" s="5" t="s">
        <v>20</v>
      </c>
    </row>
    <row r="3343">
      <c r="A3343" s="2" t="s">
        <v>525</v>
      </c>
      <c r="B3343" s="2" t="s">
        <v>602</v>
      </c>
      <c r="C3343" s="20" t="s">
        <v>603</v>
      </c>
      <c r="D3343" s="3" t="s">
        <v>5470</v>
      </c>
      <c r="E3343" s="20" t="s">
        <v>6700</v>
      </c>
      <c r="F3343" s="20" t="s">
        <v>6701</v>
      </c>
      <c r="G3343" s="21">
        <v>2.0</v>
      </c>
      <c r="H3343" s="20" t="s">
        <v>18</v>
      </c>
      <c r="I3343" s="20" t="s">
        <v>18</v>
      </c>
      <c r="J3343" s="21">
        <v>9.0</v>
      </c>
      <c r="K3343" s="21">
        <v>8.0</v>
      </c>
      <c r="L3343" s="5" t="s">
        <v>25</v>
      </c>
    </row>
    <row r="3344">
      <c r="A3344" s="2" t="s">
        <v>525</v>
      </c>
      <c r="B3344" s="2" t="s">
        <v>602</v>
      </c>
      <c r="C3344" s="20" t="s">
        <v>603</v>
      </c>
      <c r="D3344" s="3" t="s">
        <v>5470</v>
      </c>
      <c r="E3344" s="20" t="s">
        <v>6702</v>
      </c>
      <c r="F3344" s="20" t="s">
        <v>6703</v>
      </c>
      <c r="G3344" s="21">
        <v>2.0</v>
      </c>
      <c r="H3344" s="20" t="s">
        <v>18</v>
      </c>
      <c r="I3344" s="20" t="s">
        <v>18</v>
      </c>
      <c r="J3344" s="21">
        <v>9.0</v>
      </c>
      <c r="K3344" s="21">
        <v>9.0</v>
      </c>
      <c r="L3344" s="5" t="s">
        <v>25</v>
      </c>
    </row>
    <row r="3345">
      <c r="A3345" s="2" t="s">
        <v>525</v>
      </c>
      <c r="B3345" s="2" t="s">
        <v>602</v>
      </c>
      <c r="C3345" s="20" t="s">
        <v>603</v>
      </c>
      <c r="D3345" s="3" t="s">
        <v>5470</v>
      </c>
      <c r="E3345" s="20" t="s">
        <v>6704</v>
      </c>
      <c r="F3345" s="20" t="s">
        <v>6705</v>
      </c>
      <c r="G3345" s="21">
        <v>2.0</v>
      </c>
      <c r="H3345" s="20" t="s">
        <v>19</v>
      </c>
      <c r="I3345" s="20" t="s">
        <v>19</v>
      </c>
      <c r="J3345" s="21">
        <v>11.0</v>
      </c>
      <c r="K3345" s="21">
        <v>11.0</v>
      </c>
      <c r="L3345" s="5" t="s">
        <v>20</v>
      </c>
    </row>
    <row r="3346">
      <c r="A3346" s="2" t="s">
        <v>525</v>
      </c>
      <c r="B3346" s="2" t="s">
        <v>602</v>
      </c>
      <c r="C3346" s="20" t="s">
        <v>603</v>
      </c>
      <c r="D3346" s="3" t="s">
        <v>5470</v>
      </c>
      <c r="E3346" s="20" t="s">
        <v>6706</v>
      </c>
      <c r="F3346" s="20" t="s">
        <v>6707</v>
      </c>
      <c r="G3346" s="21">
        <v>2.0</v>
      </c>
      <c r="H3346" s="20" t="s">
        <v>18</v>
      </c>
      <c r="I3346" s="20" t="s">
        <v>19</v>
      </c>
      <c r="J3346" s="21">
        <v>11.0</v>
      </c>
      <c r="K3346" s="21">
        <v>11.0</v>
      </c>
      <c r="L3346" s="5" t="s">
        <v>20</v>
      </c>
    </row>
    <row r="3347">
      <c r="A3347" s="2" t="s">
        <v>525</v>
      </c>
      <c r="B3347" s="2" t="s">
        <v>602</v>
      </c>
      <c r="C3347" s="20" t="s">
        <v>603</v>
      </c>
      <c r="D3347" s="3" t="s">
        <v>5470</v>
      </c>
      <c r="E3347" s="20" t="s">
        <v>6708</v>
      </c>
      <c r="F3347" s="20" t="s">
        <v>6709</v>
      </c>
      <c r="G3347" s="21">
        <v>2.0</v>
      </c>
      <c r="H3347" s="20" t="s">
        <v>18</v>
      </c>
      <c r="I3347" s="20" t="s">
        <v>18</v>
      </c>
      <c r="J3347" s="21">
        <v>12.0</v>
      </c>
      <c r="K3347" s="21">
        <v>12.0</v>
      </c>
      <c r="L3347" s="5" t="s">
        <v>20</v>
      </c>
    </row>
    <row r="3348">
      <c r="A3348" s="2" t="s">
        <v>525</v>
      </c>
      <c r="B3348" s="2" t="s">
        <v>602</v>
      </c>
      <c r="C3348" s="20" t="s">
        <v>603</v>
      </c>
      <c r="D3348" s="3" t="s">
        <v>5470</v>
      </c>
      <c r="E3348" s="20" t="s">
        <v>6710</v>
      </c>
      <c r="F3348" s="20" t="s">
        <v>6711</v>
      </c>
      <c r="G3348" s="21">
        <v>2.0</v>
      </c>
      <c r="H3348" s="20" t="s">
        <v>18</v>
      </c>
      <c r="I3348" s="20" t="s">
        <v>18</v>
      </c>
      <c r="J3348" s="21">
        <v>11.0</v>
      </c>
      <c r="K3348" s="21">
        <v>11.0</v>
      </c>
      <c r="L3348" s="5" t="s">
        <v>20</v>
      </c>
    </row>
    <row r="3349">
      <c r="A3349" s="2" t="s">
        <v>525</v>
      </c>
      <c r="B3349" s="2" t="s">
        <v>602</v>
      </c>
      <c r="C3349" s="20" t="s">
        <v>603</v>
      </c>
      <c r="D3349" s="3" t="s">
        <v>5470</v>
      </c>
      <c r="E3349" s="20" t="s">
        <v>6712</v>
      </c>
      <c r="F3349" s="20" t="s">
        <v>6713</v>
      </c>
      <c r="G3349" s="21">
        <v>1.0</v>
      </c>
      <c r="H3349" s="20" t="s">
        <v>19</v>
      </c>
      <c r="I3349" s="22"/>
      <c r="J3349" s="21">
        <v>9.0</v>
      </c>
      <c r="K3349" s="22"/>
      <c r="L3349" s="5" t="s">
        <v>25</v>
      </c>
    </row>
    <row r="3350">
      <c r="A3350" s="2" t="s">
        <v>525</v>
      </c>
      <c r="B3350" s="2" t="s">
        <v>602</v>
      </c>
      <c r="C3350" s="20" t="s">
        <v>603</v>
      </c>
      <c r="D3350" s="3" t="s">
        <v>5470</v>
      </c>
      <c r="E3350" s="20" t="s">
        <v>6714</v>
      </c>
      <c r="F3350" s="20" t="s">
        <v>6715</v>
      </c>
      <c r="G3350" s="21">
        <v>2.0</v>
      </c>
      <c r="H3350" s="20" t="s">
        <v>18</v>
      </c>
      <c r="I3350" s="20" t="s">
        <v>18</v>
      </c>
      <c r="J3350" s="21">
        <v>9.0</v>
      </c>
      <c r="K3350" s="21">
        <v>9.0</v>
      </c>
      <c r="L3350" s="5" t="s">
        <v>25</v>
      </c>
    </row>
    <row r="3351">
      <c r="A3351" s="2" t="s">
        <v>525</v>
      </c>
      <c r="B3351" s="2" t="s">
        <v>602</v>
      </c>
      <c r="C3351" s="20" t="s">
        <v>603</v>
      </c>
      <c r="D3351" s="3" t="s">
        <v>5470</v>
      </c>
      <c r="E3351" s="20" t="s">
        <v>6716</v>
      </c>
      <c r="F3351" s="20" t="s">
        <v>6717</v>
      </c>
      <c r="G3351" s="21">
        <v>2.0</v>
      </c>
      <c r="H3351" s="20" t="s">
        <v>18</v>
      </c>
      <c r="I3351" s="20" t="s">
        <v>18</v>
      </c>
      <c r="J3351" s="21">
        <v>8.0</v>
      </c>
      <c r="K3351" s="21">
        <v>8.0</v>
      </c>
      <c r="L3351" s="5" t="s">
        <v>25</v>
      </c>
    </row>
    <row r="3352">
      <c r="A3352" s="2" t="s">
        <v>525</v>
      </c>
      <c r="B3352" s="2" t="s">
        <v>602</v>
      </c>
      <c r="C3352" s="20" t="s">
        <v>603</v>
      </c>
      <c r="D3352" s="3" t="s">
        <v>5470</v>
      </c>
      <c r="E3352" s="20" t="s">
        <v>6718</v>
      </c>
      <c r="F3352" s="20" t="s">
        <v>6719</v>
      </c>
      <c r="G3352" s="21">
        <v>2.0</v>
      </c>
      <c r="H3352" s="20" t="s">
        <v>18</v>
      </c>
      <c r="I3352" s="20" t="s">
        <v>18</v>
      </c>
      <c r="J3352" s="21">
        <v>8.0</v>
      </c>
      <c r="K3352" s="21">
        <v>8.0</v>
      </c>
      <c r="L3352" s="5" t="s">
        <v>25</v>
      </c>
    </row>
    <row r="3353">
      <c r="A3353" s="2" t="s">
        <v>525</v>
      </c>
      <c r="B3353" s="2" t="s">
        <v>602</v>
      </c>
      <c r="C3353" s="20" t="s">
        <v>603</v>
      </c>
      <c r="D3353" s="3" t="s">
        <v>5470</v>
      </c>
      <c r="E3353" s="20" t="s">
        <v>6720</v>
      </c>
      <c r="F3353" s="20" t="s">
        <v>6721</v>
      </c>
      <c r="G3353" s="21">
        <v>1.0</v>
      </c>
      <c r="H3353" s="20" t="s">
        <v>19</v>
      </c>
      <c r="I3353" s="22"/>
      <c r="J3353" s="21">
        <v>9.0</v>
      </c>
      <c r="K3353" s="22"/>
      <c r="L3353" s="5" t="s">
        <v>25</v>
      </c>
    </row>
    <row r="3354">
      <c r="A3354" s="2" t="s">
        <v>525</v>
      </c>
      <c r="B3354" s="2" t="s">
        <v>602</v>
      </c>
      <c r="C3354" s="20" t="s">
        <v>603</v>
      </c>
      <c r="D3354" s="3" t="s">
        <v>5470</v>
      </c>
      <c r="E3354" s="20" t="s">
        <v>6722</v>
      </c>
      <c r="F3354" s="20" t="s">
        <v>6723</v>
      </c>
      <c r="G3354" s="21">
        <v>2.0</v>
      </c>
      <c r="H3354" s="20" t="s">
        <v>18</v>
      </c>
      <c r="I3354" s="20" t="s">
        <v>18</v>
      </c>
      <c r="J3354" s="21">
        <v>8.0</v>
      </c>
      <c r="K3354" s="21">
        <v>8.0</v>
      </c>
      <c r="L3354" s="5" t="s">
        <v>25</v>
      </c>
    </row>
    <row r="3355">
      <c r="A3355" s="2" t="s">
        <v>525</v>
      </c>
      <c r="B3355" s="2" t="s">
        <v>602</v>
      </c>
      <c r="C3355" s="20" t="s">
        <v>603</v>
      </c>
      <c r="D3355" s="3" t="s">
        <v>5470</v>
      </c>
      <c r="E3355" s="20" t="s">
        <v>6724</v>
      </c>
      <c r="F3355" s="20" t="s">
        <v>6725</v>
      </c>
      <c r="G3355" s="21">
        <v>2.0</v>
      </c>
      <c r="H3355" s="20" t="s">
        <v>19</v>
      </c>
      <c r="I3355" s="20" t="s">
        <v>19</v>
      </c>
      <c r="J3355" s="21">
        <v>8.0</v>
      </c>
      <c r="K3355" s="21">
        <v>8.0</v>
      </c>
      <c r="L3355" s="5" t="s">
        <v>25</v>
      </c>
    </row>
    <row r="3356">
      <c r="A3356" s="2" t="s">
        <v>12</v>
      </c>
      <c r="B3356" s="2" t="s">
        <v>13</v>
      </c>
      <c r="C3356" s="3" t="s">
        <v>14</v>
      </c>
      <c r="D3356" s="3" t="s">
        <v>6726</v>
      </c>
      <c r="E3356" s="3" t="s">
        <v>6727</v>
      </c>
      <c r="F3356" s="3" t="s">
        <v>6728</v>
      </c>
      <c r="G3356" s="3">
        <v>2.0</v>
      </c>
      <c r="H3356" s="3" t="s">
        <v>19</v>
      </c>
      <c r="I3356" s="3" t="s">
        <v>19</v>
      </c>
      <c r="J3356" s="3">
        <v>12.0</v>
      </c>
      <c r="K3356" s="3">
        <v>12.0</v>
      </c>
      <c r="L3356" s="5" t="s">
        <v>20</v>
      </c>
    </row>
    <row r="3357">
      <c r="A3357" s="2" t="s">
        <v>12</v>
      </c>
      <c r="B3357" s="2" t="s">
        <v>26</v>
      </c>
      <c r="C3357" s="3" t="s">
        <v>27</v>
      </c>
      <c r="D3357" s="3" t="s">
        <v>6726</v>
      </c>
      <c r="E3357" s="3" t="s">
        <v>6729</v>
      </c>
      <c r="F3357" s="3" t="s">
        <v>6730</v>
      </c>
      <c r="G3357" s="3">
        <v>2.0</v>
      </c>
      <c r="H3357" s="3" t="s">
        <v>18</v>
      </c>
      <c r="I3357" s="3" t="s">
        <v>18</v>
      </c>
      <c r="J3357" s="3">
        <v>12.0</v>
      </c>
      <c r="K3357" s="3">
        <v>12.0</v>
      </c>
      <c r="L3357" s="5" t="s">
        <v>20</v>
      </c>
    </row>
    <row r="3358">
      <c r="A3358" s="2" t="s">
        <v>12</v>
      </c>
      <c r="B3358" s="2" t="s">
        <v>26</v>
      </c>
      <c r="C3358" s="3" t="s">
        <v>27</v>
      </c>
      <c r="D3358" s="3" t="s">
        <v>6726</v>
      </c>
      <c r="E3358" s="3" t="s">
        <v>6731</v>
      </c>
      <c r="F3358" s="3" t="s">
        <v>6732</v>
      </c>
      <c r="G3358" s="3">
        <v>2.0</v>
      </c>
      <c r="H3358" s="3" t="s">
        <v>19</v>
      </c>
      <c r="I3358" s="3" t="s">
        <v>19</v>
      </c>
      <c r="J3358" s="3">
        <v>11.0</v>
      </c>
      <c r="K3358" s="3">
        <v>11.0</v>
      </c>
      <c r="L3358" s="5" t="s">
        <v>20</v>
      </c>
    </row>
    <row r="3359">
      <c r="A3359" s="2" t="s">
        <v>12</v>
      </c>
      <c r="B3359" s="2" t="s">
        <v>26</v>
      </c>
      <c r="C3359" s="3" t="s">
        <v>27</v>
      </c>
      <c r="D3359" s="3" t="s">
        <v>6726</v>
      </c>
      <c r="E3359" s="3" t="s">
        <v>6733</v>
      </c>
      <c r="F3359" s="3" t="s">
        <v>6734</v>
      </c>
      <c r="G3359" s="3">
        <v>2.0</v>
      </c>
      <c r="H3359" s="3" t="s">
        <v>18</v>
      </c>
      <c r="I3359" s="3" t="s">
        <v>18</v>
      </c>
      <c r="J3359" s="3">
        <v>12.0</v>
      </c>
      <c r="K3359" s="3">
        <v>12.0</v>
      </c>
      <c r="L3359" s="5" t="s">
        <v>20</v>
      </c>
    </row>
    <row r="3360">
      <c r="A3360" s="2" t="s">
        <v>12</v>
      </c>
      <c r="B3360" s="2" t="s">
        <v>26</v>
      </c>
      <c r="C3360" s="3" t="s">
        <v>27</v>
      </c>
      <c r="D3360" s="3" t="s">
        <v>6726</v>
      </c>
      <c r="E3360" s="3" t="s">
        <v>6735</v>
      </c>
      <c r="F3360" s="3" t="s">
        <v>6736</v>
      </c>
      <c r="G3360" s="3">
        <v>2.0</v>
      </c>
      <c r="H3360" s="3" t="s">
        <v>18</v>
      </c>
      <c r="I3360" s="3" t="s">
        <v>18</v>
      </c>
      <c r="J3360" s="3">
        <v>12.0</v>
      </c>
      <c r="K3360" s="3">
        <v>12.0</v>
      </c>
      <c r="L3360" s="5" t="s">
        <v>20</v>
      </c>
    </row>
    <row r="3361">
      <c r="A3361" s="2" t="s">
        <v>12</v>
      </c>
      <c r="B3361" s="2" t="s">
        <v>26</v>
      </c>
      <c r="C3361" s="3" t="s">
        <v>27</v>
      </c>
      <c r="D3361" s="3" t="s">
        <v>6726</v>
      </c>
      <c r="E3361" s="3" t="s">
        <v>6737</v>
      </c>
      <c r="F3361" s="3" t="s">
        <v>6738</v>
      </c>
      <c r="G3361" s="3">
        <v>2.0</v>
      </c>
      <c r="H3361" s="3" t="s">
        <v>18</v>
      </c>
      <c r="I3361" s="3" t="s">
        <v>18</v>
      </c>
      <c r="J3361" s="3">
        <v>12.0</v>
      </c>
      <c r="K3361" s="3">
        <v>12.0</v>
      </c>
      <c r="L3361" s="5" t="s">
        <v>20</v>
      </c>
    </row>
    <row r="3362">
      <c r="A3362" s="2" t="s">
        <v>12</v>
      </c>
      <c r="B3362" s="2" t="s">
        <v>26</v>
      </c>
      <c r="C3362" s="3" t="s">
        <v>27</v>
      </c>
      <c r="D3362" s="3" t="s">
        <v>6726</v>
      </c>
      <c r="E3362" s="3" t="s">
        <v>6739</v>
      </c>
      <c r="F3362" s="3" t="s">
        <v>6740</v>
      </c>
      <c r="G3362" s="3">
        <v>2.0</v>
      </c>
      <c r="H3362" s="3" t="s">
        <v>18</v>
      </c>
      <c r="I3362" s="3" t="s">
        <v>19</v>
      </c>
      <c r="J3362" s="3">
        <v>11.0</v>
      </c>
      <c r="K3362" s="3">
        <v>11.0</v>
      </c>
      <c r="L3362" s="5" t="s">
        <v>20</v>
      </c>
    </row>
    <row r="3363">
      <c r="A3363" s="2" t="s">
        <v>12</v>
      </c>
      <c r="B3363" s="2" t="s">
        <v>26</v>
      </c>
      <c r="C3363" s="3" t="s">
        <v>27</v>
      </c>
      <c r="D3363" s="3" t="s">
        <v>6726</v>
      </c>
      <c r="E3363" s="3" t="s">
        <v>6741</v>
      </c>
      <c r="F3363" s="3" t="s">
        <v>6742</v>
      </c>
      <c r="G3363" s="3">
        <v>2.0</v>
      </c>
      <c r="H3363" s="3" t="s">
        <v>18</v>
      </c>
      <c r="I3363" s="3" t="s">
        <v>18</v>
      </c>
      <c r="J3363" s="3">
        <v>10.0</v>
      </c>
      <c r="K3363" s="3">
        <v>12.0</v>
      </c>
      <c r="L3363" s="5" t="s">
        <v>20</v>
      </c>
    </row>
    <row r="3364">
      <c r="A3364" s="2" t="s">
        <v>12</v>
      </c>
      <c r="B3364" s="2" t="s">
        <v>68</v>
      </c>
      <c r="C3364" s="3" t="s">
        <v>69</v>
      </c>
      <c r="D3364" s="3" t="s">
        <v>6726</v>
      </c>
      <c r="E3364" s="3" t="s">
        <v>6743</v>
      </c>
      <c r="F3364" s="3" t="s">
        <v>6744</v>
      </c>
      <c r="G3364" s="3">
        <v>1.0</v>
      </c>
      <c r="H3364" s="3" t="s">
        <v>19</v>
      </c>
      <c r="I3364" s="2"/>
      <c r="J3364" s="3">
        <v>12.0</v>
      </c>
      <c r="K3364" s="2"/>
      <c r="L3364" s="5" t="s">
        <v>20</v>
      </c>
    </row>
    <row r="3365">
      <c r="A3365" s="2" t="s">
        <v>12</v>
      </c>
      <c r="B3365" s="2" t="s">
        <v>68</v>
      </c>
      <c r="C3365" s="3" t="s">
        <v>69</v>
      </c>
      <c r="D3365" s="3" t="s">
        <v>6726</v>
      </c>
      <c r="E3365" s="3" t="s">
        <v>6745</v>
      </c>
      <c r="F3365" s="3" t="s">
        <v>6746</v>
      </c>
      <c r="G3365" s="3">
        <v>2.0</v>
      </c>
      <c r="H3365" s="3" t="s">
        <v>18</v>
      </c>
      <c r="I3365" s="3" t="s">
        <v>18</v>
      </c>
      <c r="J3365" s="3">
        <v>8.0</v>
      </c>
      <c r="K3365" s="3">
        <v>8.0</v>
      </c>
      <c r="L3365" s="5" t="s">
        <v>25</v>
      </c>
    </row>
    <row r="3366">
      <c r="A3366" s="2" t="s">
        <v>12</v>
      </c>
      <c r="B3366" s="2" t="s">
        <v>68</v>
      </c>
      <c r="C3366" s="3" t="s">
        <v>69</v>
      </c>
      <c r="D3366" s="3" t="s">
        <v>6726</v>
      </c>
      <c r="E3366" s="3" t="s">
        <v>6747</v>
      </c>
      <c r="F3366" s="3" t="s">
        <v>6748</v>
      </c>
      <c r="G3366" s="3">
        <v>2.0</v>
      </c>
      <c r="H3366" s="3" t="s">
        <v>18</v>
      </c>
      <c r="I3366" s="3" t="s">
        <v>18</v>
      </c>
      <c r="J3366" s="3">
        <v>8.0</v>
      </c>
      <c r="K3366" s="3">
        <v>8.0</v>
      </c>
      <c r="L3366" s="5" t="s">
        <v>25</v>
      </c>
    </row>
    <row r="3367">
      <c r="A3367" s="2" t="s">
        <v>12</v>
      </c>
      <c r="B3367" s="2" t="s">
        <v>82</v>
      </c>
      <c r="C3367" s="3" t="s">
        <v>1986</v>
      </c>
      <c r="D3367" s="3" t="s">
        <v>6726</v>
      </c>
      <c r="E3367" s="3" t="s">
        <v>6749</v>
      </c>
      <c r="F3367" s="3" t="s">
        <v>6750</v>
      </c>
      <c r="G3367" s="3">
        <v>2.0</v>
      </c>
      <c r="H3367" s="3" t="s">
        <v>18</v>
      </c>
      <c r="I3367" s="3" t="s">
        <v>19</v>
      </c>
      <c r="J3367" s="3">
        <v>11.0</v>
      </c>
      <c r="K3367" s="3">
        <v>11.0</v>
      </c>
      <c r="L3367" s="5" t="s">
        <v>20</v>
      </c>
    </row>
    <row r="3368">
      <c r="A3368" s="2" t="s">
        <v>12</v>
      </c>
      <c r="B3368" s="2" t="s">
        <v>92</v>
      </c>
      <c r="C3368" s="3" t="s">
        <v>93</v>
      </c>
      <c r="D3368" s="3" t="s">
        <v>6726</v>
      </c>
      <c r="E3368" s="3" t="s">
        <v>6751</v>
      </c>
      <c r="F3368" s="3" t="s">
        <v>6752</v>
      </c>
      <c r="G3368" s="3">
        <v>2.0</v>
      </c>
      <c r="H3368" s="3" t="s">
        <v>18</v>
      </c>
      <c r="I3368" s="3" t="s">
        <v>18</v>
      </c>
      <c r="J3368" s="3">
        <v>11.0</v>
      </c>
      <c r="K3368" s="3">
        <v>11.0</v>
      </c>
      <c r="L3368" s="5" t="s">
        <v>20</v>
      </c>
    </row>
    <row r="3369">
      <c r="A3369" s="2" t="s">
        <v>12</v>
      </c>
      <c r="B3369" s="2" t="s">
        <v>92</v>
      </c>
      <c r="C3369" s="3" t="s">
        <v>93</v>
      </c>
      <c r="D3369" s="3" t="s">
        <v>6726</v>
      </c>
      <c r="E3369" s="3" t="s">
        <v>6753</v>
      </c>
      <c r="F3369" s="3" t="s">
        <v>6754</v>
      </c>
      <c r="G3369" s="3">
        <v>2.0</v>
      </c>
      <c r="H3369" s="3" t="s">
        <v>18</v>
      </c>
      <c r="I3369" s="3" t="s">
        <v>18</v>
      </c>
      <c r="J3369" s="3">
        <v>11.0</v>
      </c>
      <c r="K3369" s="3">
        <v>11.0</v>
      </c>
      <c r="L3369" s="5" t="s">
        <v>20</v>
      </c>
    </row>
    <row r="3370">
      <c r="A3370" s="2" t="s">
        <v>12</v>
      </c>
      <c r="B3370" s="2" t="s">
        <v>92</v>
      </c>
      <c r="C3370" s="3" t="s">
        <v>93</v>
      </c>
      <c r="D3370" s="3" t="s">
        <v>6726</v>
      </c>
      <c r="E3370" s="3" t="s">
        <v>6755</v>
      </c>
      <c r="F3370" s="3" t="s">
        <v>6756</v>
      </c>
      <c r="G3370" s="3">
        <v>2.0</v>
      </c>
      <c r="H3370" s="3" t="s">
        <v>19</v>
      </c>
      <c r="I3370" s="3" t="s">
        <v>19</v>
      </c>
      <c r="J3370" s="3">
        <v>12.0</v>
      </c>
      <c r="K3370" s="3">
        <v>11.0</v>
      </c>
      <c r="L3370" s="5" t="s">
        <v>20</v>
      </c>
    </row>
    <row r="3371">
      <c r="A3371" s="2" t="s">
        <v>12</v>
      </c>
      <c r="B3371" s="2" t="s">
        <v>92</v>
      </c>
      <c r="C3371" s="3" t="s">
        <v>93</v>
      </c>
      <c r="D3371" s="3" t="s">
        <v>6726</v>
      </c>
      <c r="E3371" s="3" t="s">
        <v>6757</v>
      </c>
      <c r="F3371" s="3" t="s">
        <v>6758</v>
      </c>
      <c r="G3371" s="3">
        <v>1.0</v>
      </c>
      <c r="H3371" s="3" t="s">
        <v>18</v>
      </c>
      <c r="I3371" s="2"/>
      <c r="J3371" s="3">
        <v>11.0</v>
      </c>
      <c r="K3371" s="2"/>
      <c r="L3371" s="5" t="s">
        <v>20</v>
      </c>
    </row>
    <row r="3372">
      <c r="A3372" s="2" t="s">
        <v>12</v>
      </c>
      <c r="B3372" s="2" t="s">
        <v>92</v>
      </c>
      <c r="C3372" s="3" t="s">
        <v>93</v>
      </c>
      <c r="D3372" s="3" t="s">
        <v>6726</v>
      </c>
      <c r="E3372" s="3" t="s">
        <v>6759</v>
      </c>
      <c r="F3372" s="3" t="s">
        <v>6760</v>
      </c>
      <c r="G3372" s="3">
        <v>2.0</v>
      </c>
      <c r="H3372" s="3" t="s">
        <v>18</v>
      </c>
      <c r="I3372" s="3" t="s">
        <v>18</v>
      </c>
      <c r="J3372" s="3">
        <v>11.0</v>
      </c>
      <c r="K3372" s="3">
        <v>11.0</v>
      </c>
      <c r="L3372" s="5" t="s">
        <v>20</v>
      </c>
    </row>
    <row r="3373">
      <c r="A3373" s="2" t="s">
        <v>12</v>
      </c>
      <c r="B3373" s="2" t="s">
        <v>92</v>
      </c>
      <c r="C3373" s="3" t="s">
        <v>93</v>
      </c>
      <c r="D3373" s="3" t="s">
        <v>6726</v>
      </c>
      <c r="E3373" s="3" t="s">
        <v>6761</v>
      </c>
      <c r="F3373" s="3" t="s">
        <v>6762</v>
      </c>
      <c r="G3373" s="3">
        <v>1.0</v>
      </c>
      <c r="H3373" s="3" t="s">
        <v>19</v>
      </c>
      <c r="I3373" s="2"/>
      <c r="J3373" s="3">
        <v>9.0</v>
      </c>
      <c r="K3373" s="2"/>
      <c r="L3373" s="5" t="s">
        <v>25</v>
      </c>
    </row>
    <row r="3374">
      <c r="A3374" s="2" t="s">
        <v>12</v>
      </c>
      <c r="B3374" s="2" t="s">
        <v>114</v>
      </c>
      <c r="C3374" s="3" t="s">
        <v>115</v>
      </c>
      <c r="D3374" s="3" t="s">
        <v>6726</v>
      </c>
      <c r="E3374" s="3" t="s">
        <v>6763</v>
      </c>
      <c r="F3374" s="3" t="s">
        <v>6764</v>
      </c>
      <c r="G3374" s="3">
        <v>2.0</v>
      </c>
      <c r="H3374" s="3" t="s">
        <v>18</v>
      </c>
      <c r="I3374" s="3" t="s">
        <v>18</v>
      </c>
      <c r="J3374" s="3">
        <v>12.0</v>
      </c>
      <c r="K3374" s="8">
        <v>11.0</v>
      </c>
      <c r="L3374" s="5" t="s">
        <v>20</v>
      </c>
    </row>
    <row r="3375">
      <c r="A3375" s="2" t="s">
        <v>12</v>
      </c>
      <c r="B3375" s="2" t="s">
        <v>136</v>
      </c>
      <c r="C3375" s="3" t="s">
        <v>137</v>
      </c>
      <c r="D3375" s="3" t="s">
        <v>6726</v>
      </c>
      <c r="E3375" s="3" t="s">
        <v>6765</v>
      </c>
      <c r="F3375" s="3" t="s">
        <v>6766</v>
      </c>
      <c r="G3375" s="3">
        <v>1.0</v>
      </c>
      <c r="H3375" s="3" t="s">
        <v>19</v>
      </c>
      <c r="I3375" s="2"/>
      <c r="J3375" s="3">
        <v>9.0</v>
      </c>
      <c r="K3375" s="6"/>
      <c r="L3375" s="5" t="s">
        <v>25</v>
      </c>
    </row>
    <row r="3376">
      <c r="A3376" s="2" t="s">
        <v>12</v>
      </c>
      <c r="B3376" s="2" t="s">
        <v>136</v>
      </c>
      <c r="C3376" s="3" t="s">
        <v>137</v>
      </c>
      <c r="D3376" s="3" t="s">
        <v>6726</v>
      </c>
      <c r="E3376" s="3" t="s">
        <v>6767</v>
      </c>
      <c r="F3376" s="3" t="s">
        <v>6768</v>
      </c>
      <c r="G3376" s="3">
        <v>1.0</v>
      </c>
      <c r="H3376" s="3" t="s">
        <v>18</v>
      </c>
      <c r="I3376" s="2"/>
      <c r="J3376" s="3">
        <v>9.0</v>
      </c>
      <c r="K3376" s="6"/>
      <c r="L3376" s="5" t="s">
        <v>25</v>
      </c>
    </row>
    <row r="3377">
      <c r="A3377" s="2" t="s">
        <v>12</v>
      </c>
      <c r="B3377" s="2" t="s">
        <v>136</v>
      </c>
      <c r="C3377" s="3" t="s">
        <v>137</v>
      </c>
      <c r="D3377" s="3" t="s">
        <v>6726</v>
      </c>
      <c r="E3377" s="3" t="s">
        <v>6769</v>
      </c>
      <c r="F3377" s="3" t="s">
        <v>6770</v>
      </c>
      <c r="G3377" s="3">
        <v>1.0</v>
      </c>
      <c r="H3377" s="3" t="s">
        <v>18</v>
      </c>
      <c r="I3377" s="2"/>
      <c r="J3377" s="3">
        <v>8.0</v>
      </c>
      <c r="K3377" s="6"/>
      <c r="L3377" s="5" t="s">
        <v>25</v>
      </c>
    </row>
    <row r="3378">
      <c r="A3378" s="2" t="s">
        <v>12</v>
      </c>
      <c r="B3378" s="2" t="s">
        <v>136</v>
      </c>
      <c r="C3378" s="3" t="s">
        <v>137</v>
      </c>
      <c r="D3378" s="3" t="s">
        <v>6726</v>
      </c>
      <c r="E3378" s="3" t="s">
        <v>6771</v>
      </c>
      <c r="F3378" s="3" t="s">
        <v>6772</v>
      </c>
      <c r="G3378" s="3">
        <v>2.0</v>
      </c>
      <c r="H3378" s="3" t="s">
        <v>19</v>
      </c>
      <c r="I3378" s="3" t="s">
        <v>19</v>
      </c>
      <c r="J3378" s="3">
        <v>9.0</v>
      </c>
      <c r="K3378" s="8">
        <v>7.0</v>
      </c>
      <c r="L3378" s="5" t="s">
        <v>25</v>
      </c>
    </row>
    <row r="3379">
      <c r="A3379" s="2" t="s">
        <v>12</v>
      </c>
      <c r="B3379" s="2" t="s">
        <v>178</v>
      </c>
      <c r="C3379" s="3" t="s">
        <v>179</v>
      </c>
      <c r="D3379" s="3" t="s">
        <v>6726</v>
      </c>
      <c r="E3379" s="3" t="s">
        <v>6773</v>
      </c>
      <c r="F3379" s="3" t="s">
        <v>6774</v>
      </c>
      <c r="G3379" s="3">
        <v>1.0</v>
      </c>
      <c r="H3379" s="3" t="s">
        <v>18</v>
      </c>
      <c r="I3379" s="2"/>
      <c r="J3379" s="3">
        <v>12.0</v>
      </c>
      <c r="K3379" s="6"/>
      <c r="L3379" s="5" t="s">
        <v>20</v>
      </c>
    </row>
    <row r="3380">
      <c r="A3380" s="2" t="s">
        <v>12</v>
      </c>
      <c r="B3380" s="2" t="s">
        <v>178</v>
      </c>
      <c r="C3380" s="3" t="s">
        <v>179</v>
      </c>
      <c r="D3380" s="3" t="s">
        <v>6726</v>
      </c>
      <c r="E3380" s="3" t="s">
        <v>6775</v>
      </c>
      <c r="F3380" s="3" t="s">
        <v>6776</v>
      </c>
      <c r="G3380" s="3">
        <v>2.0</v>
      </c>
      <c r="H3380" s="3" t="s">
        <v>18</v>
      </c>
      <c r="I3380" s="3" t="s">
        <v>18</v>
      </c>
      <c r="J3380" s="3">
        <v>11.0</v>
      </c>
      <c r="K3380" s="8">
        <v>10.0</v>
      </c>
      <c r="L3380" s="5" t="s">
        <v>20</v>
      </c>
    </row>
    <row r="3381">
      <c r="A3381" s="2" t="s">
        <v>192</v>
      </c>
      <c r="B3381" s="2" t="s">
        <v>26</v>
      </c>
      <c r="C3381" s="3" t="str">
        <f t="shared" ref="C3381:C3383" si="242">UPPER("lpb bali 2021")</f>
        <v>LPB BALI 2021</v>
      </c>
      <c r="D3381" s="3" t="s">
        <v>6726</v>
      </c>
      <c r="E3381" s="3" t="s">
        <v>6777</v>
      </c>
      <c r="F3381" s="3" t="s">
        <v>6778</v>
      </c>
      <c r="G3381" s="3">
        <v>2.0</v>
      </c>
      <c r="H3381" s="3" t="s">
        <v>18</v>
      </c>
      <c r="I3381" s="3" t="s">
        <v>18</v>
      </c>
      <c r="J3381" s="3">
        <v>11.0</v>
      </c>
      <c r="K3381" s="8">
        <v>10.0</v>
      </c>
      <c r="L3381" s="5" t="s">
        <v>20</v>
      </c>
    </row>
    <row r="3382">
      <c r="A3382" s="2" t="s">
        <v>192</v>
      </c>
      <c r="B3382" s="2" t="s">
        <v>26</v>
      </c>
      <c r="C3382" s="3" t="str">
        <f t="shared" si="242"/>
        <v>LPB BALI 2021</v>
      </c>
      <c r="D3382" s="3" t="s">
        <v>6726</v>
      </c>
      <c r="E3382" s="3" t="s">
        <v>6779</v>
      </c>
      <c r="F3382" s="3" t="s">
        <v>6780</v>
      </c>
      <c r="G3382" s="3">
        <v>2.0</v>
      </c>
      <c r="H3382" s="3" t="s">
        <v>19</v>
      </c>
      <c r="I3382" s="3" t="s">
        <v>18</v>
      </c>
      <c r="J3382" s="3">
        <v>12.0</v>
      </c>
      <c r="K3382" s="8">
        <v>11.0</v>
      </c>
      <c r="L3382" s="5" t="s">
        <v>20</v>
      </c>
    </row>
    <row r="3383">
      <c r="A3383" s="2" t="s">
        <v>192</v>
      </c>
      <c r="B3383" s="2" t="s">
        <v>26</v>
      </c>
      <c r="C3383" s="3" t="str">
        <f t="shared" si="242"/>
        <v>LPB BALI 2021</v>
      </c>
      <c r="D3383" s="3" t="s">
        <v>6726</v>
      </c>
      <c r="E3383" s="3" t="s">
        <v>6781</v>
      </c>
      <c r="F3383" s="3" t="s">
        <v>6782</v>
      </c>
      <c r="G3383" s="3">
        <v>2.0</v>
      </c>
      <c r="H3383" s="3" t="s">
        <v>18</v>
      </c>
      <c r="I3383" s="3" t="s">
        <v>18</v>
      </c>
      <c r="J3383" s="3">
        <v>11.0</v>
      </c>
      <c r="K3383" s="8">
        <v>10.0</v>
      </c>
      <c r="L3383" s="5" t="s">
        <v>20</v>
      </c>
    </row>
    <row r="3384">
      <c r="A3384" s="2" t="s">
        <v>192</v>
      </c>
      <c r="B3384" s="2" t="s">
        <v>68</v>
      </c>
      <c r="C3384" s="3" t="str">
        <f>UPPER("lpb diy 2021")</f>
        <v>LPB DIY 2021</v>
      </c>
      <c r="D3384" s="3" t="s">
        <v>6726</v>
      </c>
      <c r="E3384" s="3" t="s">
        <v>6783</v>
      </c>
      <c r="F3384" s="3" t="s">
        <v>6784</v>
      </c>
      <c r="G3384" s="3">
        <v>1.0</v>
      </c>
      <c r="H3384" s="3" t="s">
        <v>19</v>
      </c>
      <c r="I3384" s="2"/>
      <c r="J3384" s="3">
        <v>11.0</v>
      </c>
      <c r="K3384" s="6"/>
      <c r="L3384" s="5" t="s">
        <v>20</v>
      </c>
    </row>
    <row r="3385">
      <c r="A3385" s="2" t="s">
        <v>192</v>
      </c>
      <c r="B3385" s="2" t="s">
        <v>92</v>
      </c>
      <c r="C3385" s="3" t="str">
        <f>Upper("lpb jateng 2021")</f>
        <v>LPB JATENG 2021</v>
      </c>
      <c r="D3385" s="3" t="s">
        <v>6726</v>
      </c>
      <c r="E3385" s="3" t="s">
        <v>6785</v>
      </c>
      <c r="F3385" s="3" t="s">
        <v>6786</v>
      </c>
      <c r="G3385" s="3">
        <v>2.0</v>
      </c>
      <c r="H3385" s="3" t="s">
        <v>19</v>
      </c>
      <c r="I3385" s="3" t="s">
        <v>18</v>
      </c>
      <c r="J3385" s="3">
        <v>12.0</v>
      </c>
      <c r="K3385" s="8">
        <v>11.0</v>
      </c>
      <c r="L3385" s="5" t="s">
        <v>20</v>
      </c>
    </row>
    <row r="3386">
      <c r="A3386" s="2" t="s">
        <v>192</v>
      </c>
      <c r="B3386" s="2" t="s">
        <v>114</v>
      </c>
      <c r="C3386" s="3" t="str">
        <f>UPPER("lpb jatim 2021")</f>
        <v>LPB JATIM 2021</v>
      </c>
      <c r="D3386" s="3" t="s">
        <v>6726</v>
      </c>
      <c r="E3386" s="3" t="s">
        <v>6787</v>
      </c>
      <c r="F3386" s="3" t="s">
        <v>6788</v>
      </c>
      <c r="G3386" s="3">
        <v>2.0</v>
      </c>
      <c r="H3386" s="3" t="s">
        <v>18</v>
      </c>
      <c r="I3386" s="3" t="s">
        <v>18</v>
      </c>
      <c r="J3386" s="3">
        <v>12.0</v>
      </c>
      <c r="K3386" s="8">
        <v>10.0</v>
      </c>
      <c r="L3386" s="5" t="s">
        <v>20</v>
      </c>
    </row>
    <row r="3387">
      <c r="A3387" s="2" t="s">
        <v>192</v>
      </c>
      <c r="B3387" s="2" t="s">
        <v>132</v>
      </c>
      <c r="C3387" s="3" t="str">
        <f>upper("lpb kalteng 2021")</f>
        <v>LPB KALTENG 2021</v>
      </c>
      <c r="D3387" s="3" t="s">
        <v>6726</v>
      </c>
      <c r="E3387" s="3" t="s">
        <v>6789</v>
      </c>
      <c r="F3387" s="3" t="s">
        <v>6790</v>
      </c>
      <c r="G3387" s="3">
        <v>2.0</v>
      </c>
      <c r="H3387" s="3" t="s">
        <v>18</v>
      </c>
      <c r="I3387" s="3" t="s">
        <v>19</v>
      </c>
      <c r="J3387" s="3">
        <v>10.0</v>
      </c>
      <c r="K3387" s="8">
        <v>9.0</v>
      </c>
      <c r="L3387" s="5" t="s">
        <v>20</v>
      </c>
    </row>
    <row r="3388">
      <c r="A3388" s="2" t="s">
        <v>192</v>
      </c>
      <c r="B3388" s="2" t="s">
        <v>246</v>
      </c>
      <c r="C3388" s="3" t="str">
        <f>UPPER("lpb sumbar 2021")</f>
        <v>LPB SUMBAR 2021</v>
      </c>
      <c r="D3388" s="3" t="s">
        <v>6726</v>
      </c>
      <c r="E3388" s="3" t="s">
        <v>6791</v>
      </c>
      <c r="F3388" s="3" t="s">
        <v>6792</v>
      </c>
      <c r="G3388" s="3">
        <v>2.0</v>
      </c>
      <c r="H3388" s="3" t="s">
        <v>18</v>
      </c>
      <c r="I3388" s="3" t="s">
        <v>18</v>
      </c>
      <c r="J3388" s="3">
        <v>12.0</v>
      </c>
      <c r="K3388" s="8">
        <v>11.0</v>
      </c>
      <c r="L3388" s="5" t="s">
        <v>20</v>
      </c>
    </row>
    <row r="3389">
      <c r="A3389" s="2" t="s">
        <v>192</v>
      </c>
      <c r="B3389" s="2" t="s">
        <v>178</v>
      </c>
      <c r="C3389" s="3" t="str">
        <f t="shared" ref="C3389:C3392" si="243">UPPER("lpb sumsel 2021")</f>
        <v>LPB SUMSEL 2021</v>
      </c>
      <c r="D3389" s="3" t="s">
        <v>6726</v>
      </c>
      <c r="E3389" s="3" t="s">
        <v>6793</v>
      </c>
      <c r="F3389" s="3" t="s">
        <v>6794</v>
      </c>
      <c r="G3389" s="3">
        <v>2.0</v>
      </c>
      <c r="H3389" s="3" t="s">
        <v>18</v>
      </c>
      <c r="I3389" s="3" t="s">
        <v>18</v>
      </c>
      <c r="J3389" s="3">
        <v>12.0</v>
      </c>
      <c r="K3389" s="8">
        <v>11.0</v>
      </c>
      <c r="L3389" s="5" t="s">
        <v>20</v>
      </c>
    </row>
    <row r="3390">
      <c r="A3390" s="2" t="s">
        <v>192</v>
      </c>
      <c r="B3390" s="2" t="s">
        <v>178</v>
      </c>
      <c r="C3390" s="3" t="str">
        <f t="shared" si="243"/>
        <v>LPB SUMSEL 2021</v>
      </c>
      <c r="D3390" s="3" t="s">
        <v>6726</v>
      </c>
      <c r="E3390" s="3" t="s">
        <v>6795</v>
      </c>
      <c r="F3390" s="3" t="s">
        <v>6796</v>
      </c>
      <c r="G3390" s="3">
        <v>2.0</v>
      </c>
      <c r="H3390" s="3" t="s">
        <v>18</v>
      </c>
      <c r="I3390" s="3" t="s">
        <v>18</v>
      </c>
      <c r="J3390" s="3">
        <v>12.0</v>
      </c>
      <c r="K3390" s="8">
        <v>11.0</v>
      </c>
      <c r="L3390" s="5" t="s">
        <v>20</v>
      </c>
    </row>
    <row r="3391">
      <c r="A3391" s="2" t="s">
        <v>192</v>
      </c>
      <c r="B3391" s="2" t="s">
        <v>178</v>
      </c>
      <c r="C3391" s="3" t="str">
        <f t="shared" si="243"/>
        <v>LPB SUMSEL 2021</v>
      </c>
      <c r="D3391" s="3" t="s">
        <v>6726</v>
      </c>
      <c r="E3391" s="3" t="s">
        <v>6797</v>
      </c>
      <c r="F3391" s="3" t="s">
        <v>6798</v>
      </c>
      <c r="G3391" s="3">
        <v>1.0</v>
      </c>
      <c r="H3391" s="3" t="s">
        <v>19</v>
      </c>
      <c r="I3391" s="2"/>
      <c r="J3391" s="3">
        <v>12.0</v>
      </c>
      <c r="K3391" s="6"/>
      <c r="L3391" s="5" t="s">
        <v>20</v>
      </c>
    </row>
    <row r="3392">
      <c r="A3392" s="2" t="s">
        <v>192</v>
      </c>
      <c r="B3392" s="2" t="s">
        <v>178</v>
      </c>
      <c r="C3392" s="3" t="str">
        <f t="shared" si="243"/>
        <v>LPB SUMSEL 2021</v>
      </c>
      <c r="D3392" s="3" t="s">
        <v>6726</v>
      </c>
      <c r="E3392" s="3" t="s">
        <v>6799</v>
      </c>
      <c r="F3392" s="3" t="s">
        <v>6800</v>
      </c>
      <c r="G3392" s="3">
        <v>1.0</v>
      </c>
      <c r="H3392" s="3" t="s">
        <v>18</v>
      </c>
      <c r="I3392" s="2"/>
      <c r="J3392" s="3">
        <v>11.0</v>
      </c>
      <c r="K3392" s="6"/>
      <c r="L3392" s="5" t="s">
        <v>20</v>
      </c>
    </row>
    <row r="3393">
      <c r="A3393" s="2" t="s">
        <v>192</v>
      </c>
      <c r="B3393" s="2" t="s">
        <v>265</v>
      </c>
      <c r="C3393" s="3" t="str">
        <f>UPPER("lpb sumut 2021")</f>
        <v>LPB SUMUT 2021</v>
      </c>
      <c r="D3393" s="3" t="s">
        <v>6726</v>
      </c>
      <c r="E3393" s="3" t="s">
        <v>6801</v>
      </c>
      <c r="F3393" s="3" t="s">
        <v>6802</v>
      </c>
      <c r="G3393" s="3">
        <v>1.0</v>
      </c>
      <c r="H3393" s="3" t="s">
        <v>18</v>
      </c>
      <c r="I3393" s="2"/>
      <c r="J3393" s="3">
        <v>11.0</v>
      </c>
      <c r="K3393" s="6"/>
      <c r="L3393" s="5" t="s">
        <v>20</v>
      </c>
    </row>
    <row r="3394">
      <c r="A3394" s="2" t="s">
        <v>192</v>
      </c>
      <c r="B3394" s="2" t="s">
        <v>270</v>
      </c>
      <c r="C3394" s="3" t="str">
        <f t="shared" ref="C3394:C3396" si="244">UPPER("lpb surabaya 2021")</f>
        <v>LPB SURABAYA 2021</v>
      </c>
      <c r="D3394" s="3" t="s">
        <v>6726</v>
      </c>
      <c r="E3394" s="3" t="s">
        <v>6803</v>
      </c>
      <c r="F3394" s="3" t="s">
        <v>6804</v>
      </c>
      <c r="G3394" s="3">
        <v>2.0</v>
      </c>
      <c r="H3394" s="3" t="s">
        <v>18</v>
      </c>
      <c r="I3394" s="3" t="s">
        <v>18</v>
      </c>
      <c r="J3394" s="3">
        <v>9.0</v>
      </c>
      <c r="K3394" s="8">
        <v>8.0</v>
      </c>
      <c r="L3394" s="5" t="s">
        <v>25</v>
      </c>
    </row>
    <row r="3395">
      <c r="A3395" s="2" t="s">
        <v>192</v>
      </c>
      <c r="B3395" s="2" t="s">
        <v>270</v>
      </c>
      <c r="C3395" s="3" t="str">
        <f t="shared" si="244"/>
        <v>LPB SURABAYA 2021</v>
      </c>
      <c r="D3395" s="3" t="s">
        <v>6726</v>
      </c>
      <c r="E3395" s="3" t="s">
        <v>6805</v>
      </c>
      <c r="F3395" s="3" t="s">
        <v>6806</v>
      </c>
      <c r="G3395" s="3">
        <v>1.0</v>
      </c>
      <c r="H3395" s="3" t="s">
        <v>18</v>
      </c>
      <c r="I3395" s="2"/>
      <c r="J3395" s="3">
        <v>8.0</v>
      </c>
      <c r="K3395" s="6"/>
      <c r="L3395" s="5" t="s">
        <v>25</v>
      </c>
    </row>
    <row r="3396">
      <c r="A3396" s="2" t="s">
        <v>192</v>
      </c>
      <c r="B3396" s="2" t="s">
        <v>270</v>
      </c>
      <c r="C3396" s="3" t="str">
        <f t="shared" si="244"/>
        <v>LPB SURABAYA 2021</v>
      </c>
      <c r="D3396" s="3" t="s">
        <v>6726</v>
      </c>
      <c r="E3396" s="3" t="s">
        <v>6807</v>
      </c>
      <c r="F3396" s="3" t="s">
        <v>6808</v>
      </c>
      <c r="G3396" s="3">
        <v>2.0</v>
      </c>
      <c r="H3396" s="3" t="s">
        <v>18</v>
      </c>
      <c r="I3396" s="3" t="s">
        <v>18</v>
      </c>
      <c r="J3396" s="3">
        <v>8.0</v>
      </c>
      <c r="K3396" s="8">
        <v>7.0</v>
      </c>
      <c r="L3396" s="5" t="s">
        <v>25</v>
      </c>
    </row>
    <row r="3397">
      <c r="A3397" s="2" t="s">
        <v>275</v>
      </c>
      <c r="B3397" s="2" t="s">
        <v>78</v>
      </c>
      <c r="C3397" s="3" t="str">
        <f>UPPER("lpb dki 2022")</f>
        <v>LPB DKI 2022</v>
      </c>
      <c r="D3397" s="3" t="s">
        <v>6726</v>
      </c>
      <c r="E3397" s="3" t="s">
        <v>6809</v>
      </c>
      <c r="F3397" s="3" t="s">
        <v>6810</v>
      </c>
      <c r="G3397" s="3">
        <v>2.0</v>
      </c>
      <c r="H3397" s="3" t="s">
        <v>19</v>
      </c>
      <c r="I3397" s="3" t="s">
        <v>18</v>
      </c>
      <c r="J3397" s="3">
        <v>11.0</v>
      </c>
      <c r="K3397" s="8">
        <v>10.0</v>
      </c>
      <c r="L3397" s="5" t="s">
        <v>20</v>
      </c>
    </row>
    <row r="3398">
      <c r="A3398" s="2" t="s">
        <v>275</v>
      </c>
      <c r="B3398" s="2" t="s">
        <v>26</v>
      </c>
      <c r="C3398" s="3" t="str">
        <f t="shared" ref="C3398:C3400" si="245">upper("lpb bali 2022")</f>
        <v>LPB BALI 2022</v>
      </c>
      <c r="D3398" s="3" t="s">
        <v>6726</v>
      </c>
      <c r="E3398" s="3" t="s">
        <v>6811</v>
      </c>
      <c r="F3398" s="3" t="s">
        <v>6812</v>
      </c>
      <c r="G3398" s="3">
        <v>2.0</v>
      </c>
      <c r="H3398" s="3" t="s">
        <v>18</v>
      </c>
      <c r="I3398" s="3" t="s">
        <v>18</v>
      </c>
      <c r="J3398" s="3">
        <v>12.0</v>
      </c>
      <c r="K3398" s="8">
        <v>11.0</v>
      </c>
      <c r="L3398" s="5" t="s">
        <v>20</v>
      </c>
    </row>
    <row r="3399">
      <c r="A3399" s="2" t="s">
        <v>275</v>
      </c>
      <c r="B3399" s="2" t="s">
        <v>26</v>
      </c>
      <c r="C3399" s="3" t="str">
        <f t="shared" si="245"/>
        <v>LPB BALI 2022</v>
      </c>
      <c r="D3399" s="3" t="s">
        <v>6726</v>
      </c>
      <c r="E3399" s="3" t="s">
        <v>6813</v>
      </c>
      <c r="F3399" s="3" t="s">
        <v>6814</v>
      </c>
      <c r="G3399" s="3">
        <v>2.0</v>
      </c>
      <c r="H3399" s="3" t="s">
        <v>19</v>
      </c>
      <c r="I3399" s="3" t="s">
        <v>18</v>
      </c>
      <c r="J3399" s="3">
        <v>11.0</v>
      </c>
      <c r="K3399" s="8">
        <v>10.0</v>
      </c>
      <c r="L3399" s="5" t="s">
        <v>20</v>
      </c>
    </row>
    <row r="3400">
      <c r="A3400" s="2" t="s">
        <v>275</v>
      </c>
      <c r="B3400" s="2" t="s">
        <v>26</v>
      </c>
      <c r="C3400" s="3" t="str">
        <f t="shared" si="245"/>
        <v>LPB BALI 2022</v>
      </c>
      <c r="D3400" s="3" t="s">
        <v>6726</v>
      </c>
      <c r="E3400" s="3" t="s">
        <v>6815</v>
      </c>
      <c r="F3400" s="3" t="s">
        <v>6816</v>
      </c>
      <c r="G3400" s="3">
        <v>2.0</v>
      </c>
      <c r="H3400" s="3" t="s">
        <v>18</v>
      </c>
      <c r="I3400" s="3" t="s">
        <v>19</v>
      </c>
      <c r="J3400" s="3">
        <v>12.0</v>
      </c>
      <c r="K3400" s="8">
        <v>11.0</v>
      </c>
      <c r="L3400" s="5" t="s">
        <v>20</v>
      </c>
    </row>
    <row r="3401">
      <c r="A3401" s="2" t="s">
        <v>275</v>
      </c>
      <c r="B3401" s="2" t="s">
        <v>68</v>
      </c>
      <c r="C3401" s="3" t="str">
        <f t="shared" ref="C3401:C3403" si="246">UPPER("lpb diy 2022")</f>
        <v>LPB DIY 2022</v>
      </c>
      <c r="D3401" s="3" t="s">
        <v>6726</v>
      </c>
      <c r="E3401" s="3" t="s">
        <v>6817</v>
      </c>
      <c r="F3401" s="3" t="s">
        <v>6818</v>
      </c>
      <c r="G3401" s="3">
        <v>2.0</v>
      </c>
      <c r="H3401" s="3" t="s">
        <v>19</v>
      </c>
      <c r="I3401" s="3" t="s">
        <v>19</v>
      </c>
      <c r="J3401" s="3">
        <v>11.0</v>
      </c>
      <c r="K3401" s="8">
        <v>10.0</v>
      </c>
      <c r="L3401" s="5" t="s">
        <v>20</v>
      </c>
    </row>
    <row r="3402">
      <c r="A3402" s="2" t="s">
        <v>275</v>
      </c>
      <c r="B3402" s="2" t="s">
        <v>68</v>
      </c>
      <c r="C3402" s="3" t="str">
        <f t="shared" si="246"/>
        <v>LPB DIY 2022</v>
      </c>
      <c r="D3402" s="3" t="s">
        <v>6726</v>
      </c>
      <c r="E3402" s="3" t="s">
        <v>6819</v>
      </c>
      <c r="F3402" s="3" t="s">
        <v>6820</v>
      </c>
      <c r="G3402" s="3">
        <v>2.0</v>
      </c>
      <c r="H3402" s="3" t="s">
        <v>19</v>
      </c>
      <c r="I3402" s="3" t="s">
        <v>19</v>
      </c>
      <c r="J3402" s="3">
        <v>11.0</v>
      </c>
      <c r="K3402" s="8">
        <v>10.0</v>
      </c>
      <c r="L3402" s="5" t="s">
        <v>20</v>
      </c>
    </row>
    <row r="3403">
      <c r="A3403" s="2" t="s">
        <v>275</v>
      </c>
      <c r="B3403" s="2" t="s">
        <v>68</v>
      </c>
      <c r="C3403" s="3" t="str">
        <f t="shared" si="246"/>
        <v>LPB DIY 2022</v>
      </c>
      <c r="D3403" s="3" t="s">
        <v>6726</v>
      </c>
      <c r="E3403" s="3" t="s">
        <v>6821</v>
      </c>
      <c r="F3403" s="3" t="s">
        <v>6822</v>
      </c>
      <c r="G3403" s="3">
        <v>2.0</v>
      </c>
      <c r="H3403" s="3" t="s">
        <v>19</v>
      </c>
      <c r="I3403" s="3" t="s">
        <v>19</v>
      </c>
      <c r="J3403" s="3">
        <v>10.0</v>
      </c>
      <c r="K3403" s="8">
        <v>9.0</v>
      </c>
      <c r="L3403" s="5" t="s">
        <v>20</v>
      </c>
    </row>
    <row r="3404">
      <c r="A3404" s="2" t="s">
        <v>275</v>
      </c>
      <c r="B3404" s="2" t="s">
        <v>92</v>
      </c>
      <c r="C3404" s="3" t="str">
        <f>UPPER("lpb jateng 2022")</f>
        <v>LPB JATENG 2022</v>
      </c>
      <c r="D3404" s="3" t="s">
        <v>6726</v>
      </c>
      <c r="E3404" s="3" t="s">
        <v>6823</v>
      </c>
      <c r="F3404" s="3" t="s">
        <v>6824</v>
      </c>
      <c r="G3404" s="3">
        <v>2.0</v>
      </c>
      <c r="H3404" s="3" t="s">
        <v>19</v>
      </c>
      <c r="I3404" s="3" t="s">
        <v>19</v>
      </c>
      <c r="J3404" s="3">
        <v>11.0</v>
      </c>
      <c r="K3404" s="8">
        <v>10.0</v>
      </c>
      <c r="L3404" s="5" t="s">
        <v>20</v>
      </c>
    </row>
    <row r="3405">
      <c r="A3405" s="2" t="s">
        <v>275</v>
      </c>
      <c r="B3405" s="2" t="s">
        <v>114</v>
      </c>
      <c r="C3405" s="3" t="str">
        <f t="shared" ref="C3405:C3410" si="247">UPPER("lpb jatim 2022")</f>
        <v>LPB JATIM 2022</v>
      </c>
      <c r="D3405" s="3" t="s">
        <v>6726</v>
      </c>
      <c r="E3405" s="3" t="s">
        <v>6825</v>
      </c>
      <c r="F3405" s="3" t="s">
        <v>6826</v>
      </c>
      <c r="G3405" s="3">
        <v>2.0</v>
      </c>
      <c r="H3405" s="3" t="s">
        <v>18</v>
      </c>
      <c r="I3405" s="3" t="s">
        <v>18</v>
      </c>
      <c r="J3405" s="3">
        <v>12.0</v>
      </c>
      <c r="K3405" s="8">
        <v>11.0</v>
      </c>
      <c r="L3405" s="5" t="s">
        <v>20</v>
      </c>
    </row>
    <row r="3406">
      <c r="A3406" s="2" t="s">
        <v>275</v>
      </c>
      <c r="B3406" s="2" t="s">
        <v>114</v>
      </c>
      <c r="C3406" s="3" t="str">
        <f t="shared" si="247"/>
        <v>LPB JATIM 2022</v>
      </c>
      <c r="D3406" s="3" t="s">
        <v>6726</v>
      </c>
      <c r="E3406" s="3" t="s">
        <v>6827</v>
      </c>
      <c r="F3406" s="3" t="s">
        <v>6828</v>
      </c>
      <c r="G3406" s="3">
        <v>2.0</v>
      </c>
      <c r="H3406" s="3" t="s">
        <v>18</v>
      </c>
      <c r="I3406" s="3" t="s">
        <v>18</v>
      </c>
      <c r="J3406" s="3">
        <v>11.0</v>
      </c>
      <c r="K3406" s="8">
        <v>10.0</v>
      </c>
      <c r="L3406" s="5" t="s">
        <v>20</v>
      </c>
    </row>
    <row r="3407">
      <c r="A3407" s="2" t="s">
        <v>275</v>
      </c>
      <c r="B3407" s="2" t="s">
        <v>114</v>
      </c>
      <c r="C3407" s="3" t="str">
        <f t="shared" si="247"/>
        <v>LPB JATIM 2022</v>
      </c>
      <c r="D3407" s="3" t="s">
        <v>6726</v>
      </c>
      <c r="E3407" s="3" t="s">
        <v>6829</v>
      </c>
      <c r="F3407" s="3" t="s">
        <v>6830</v>
      </c>
      <c r="G3407" s="3">
        <v>1.0</v>
      </c>
      <c r="H3407" s="3" t="s">
        <v>18</v>
      </c>
      <c r="I3407" s="2"/>
      <c r="J3407" s="3">
        <v>9.0</v>
      </c>
      <c r="K3407" s="6"/>
      <c r="L3407" s="5" t="s">
        <v>25</v>
      </c>
    </row>
    <row r="3408">
      <c r="A3408" s="2" t="s">
        <v>275</v>
      </c>
      <c r="B3408" s="2" t="s">
        <v>114</v>
      </c>
      <c r="C3408" s="3" t="str">
        <f t="shared" si="247"/>
        <v>LPB JATIM 2022</v>
      </c>
      <c r="D3408" s="3" t="s">
        <v>6726</v>
      </c>
      <c r="E3408" s="3" t="s">
        <v>6831</v>
      </c>
      <c r="F3408" s="3" t="s">
        <v>6832</v>
      </c>
      <c r="G3408" s="3">
        <v>2.0</v>
      </c>
      <c r="H3408" s="3" t="s">
        <v>18</v>
      </c>
      <c r="I3408" s="3" t="s">
        <v>18</v>
      </c>
      <c r="J3408" s="3">
        <v>11.0</v>
      </c>
      <c r="K3408" s="8">
        <v>10.0</v>
      </c>
      <c r="L3408" s="5" t="s">
        <v>20</v>
      </c>
    </row>
    <row r="3409">
      <c r="A3409" s="2" t="s">
        <v>275</v>
      </c>
      <c r="B3409" s="2" t="s">
        <v>114</v>
      </c>
      <c r="C3409" s="3" t="str">
        <f t="shared" si="247"/>
        <v>LPB JATIM 2022</v>
      </c>
      <c r="D3409" s="3" t="s">
        <v>6726</v>
      </c>
      <c r="E3409" s="3" t="s">
        <v>6833</v>
      </c>
      <c r="F3409" s="3" t="s">
        <v>6834</v>
      </c>
      <c r="G3409" s="3">
        <v>2.0</v>
      </c>
      <c r="H3409" s="3" t="s">
        <v>19</v>
      </c>
      <c r="I3409" s="3" t="s">
        <v>18</v>
      </c>
      <c r="J3409" s="3">
        <v>9.0</v>
      </c>
      <c r="K3409" s="8">
        <v>7.0</v>
      </c>
      <c r="L3409" s="5" t="s">
        <v>25</v>
      </c>
    </row>
    <row r="3410">
      <c r="A3410" s="2" t="s">
        <v>275</v>
      </c>
      <c r="B3410" s="2" t="s">
        <v>114</v>
      </c>
      <c r="C3410" s="3" t="str">
        <f t="shared" si="247"/>
        <v>LPB JATIM 2022</v>
      </c>
      <c r="D3410" s="3" t="s">
        <v>6726</v>
      </c>
      <c r="E3410" s="3" t="s">
        <v>6835</v>
      </c>
      <c r="F3410" s="3" t="s">
        <v>6836</v>
      </c>
      <c r="G3410" s="3">
        <v>2.0</v>
      </c>
      <c r="H3410" s="3" t="s">
        <v>18</v>
      </c>
      <c r="I3410" s="3" t="s">
        <v>18</v>
      </c>
      <c r="J3410" s="3">
        <v>12.0</v>
      </c>
      <c r="K3410" s="8">
        <v>11.0</v>
      </c>
      <c r="L3410" s="5" t="s">
        <v>20</v>
      </c>
    </row>
    <row r="3411">
      <c r="A3411" s="2" t="s">
        <v>275</v>
      </c>
      <c r="B3411" s="2" t="s">
        <v>132</v>
      </c>
      <c r="C3411" s="3" t="str">
        <f t="shared" ref="C3411:C3412" si="248">UPPER("lpb kalteng 2022")</f>
        <v>LPB KALTENG 2022</v>
      </c>
      <c r="D3411" s="3" t="s">
        <v>6726</v>
      </c>
      <c r="E3411" s="3" t="s">
        <v>6837</v>
      </c>
      <c r="F3411" s="3" t="s">
        <v>6838</v>
      </c>
      <c r="G3411" s="3">
        <v>2.0</v>
      </c>
      <c r="H3411" s="3" t="s">
        <v>18</v>
      </c>
      <c r="I3411" s="3" t="s">
        <v>18</v>
      </c>
      <c r="J3411" s="3">
        <v>11.0</v>
      </c>
      <c r="K3411" s="8">
        <v>10.0</v>
      </c>
      <c r="L3411" s="5" t="s">
        <v>20</v>
      </c>
    </row>
    <row r="3412">
      <c r="A3412" s="2" t="s">
        <v>275</v>
      </c>
      <c r="B3412" s="2" t="s">
        <v>132</v>
      </c>
      <c r="C3412" s="3" t="str">
        <f t="shared" si="248"/>
        <v>LPB KALTENG 2022</v>
      </c>
      <c r="D3412" s="3" t="s">
        <v>6726</v>
      </c>
      <c r="E3412" s="3" t="s">
        <v>6839</v>
      </c>
      <c r="F3412" s="3" t="s">
        <v>6840</v>
      </c>
      <c r="G3412" s="3">
        <v>2.0</v>
      </c>
      <c r="H3412" s="3" t="s">
        <v>18</v>
      </c>
      <c r="I3412" s="3" t="s">
        <v>19</v>
      </c>
      <c r="J3412" s="3">
        <v>11.0</v>
      </c>
      <c r="K3412" s="8">
        <v>10.0</v>
      </c>
      <c r="L3412" s="5" t="s">
        <v>20</v>
      </c>
    </row>
    <row r="3413">
      <c r="A3413" s="2" t="s">
        <v>275</v>
      </c>
      <c r="B3413" s="2" t="s">
        <v>504</v>
      </c>
      <c r="C3413" s="3" t="str">
        <f>UPPER("lpb sulsel 2022")</f>
        <v>LPB SULSEL 2022</v>
      </c>
      <c r="D3413" s="3" t="s">
        <v>6726</v>
      </c>
      <c r="E3413" s="3" t="s">
        <v>6841</v>
      </c>
      <c r="F3413" s="3" t="s">
        <v>6842</v>
      </c>
      <c r="G3413" s="3">
        <v>2.0</v>
      </c>
      <c r="H3413" s="3" t="s">
        <v>19</v>
      </c>
      <c r="I3413" s="3" t="s">
        <v>18</v>
      </c>
      <c r="J3413" s="3">
        <v>11.0</v>
      </c>
      <c r="K3413" s="8">
        <v>10.0</v>
      </c>
      <c r="L3413" s="5" t="s">
        <v>20</v>
      </c>
    </row>
    <row r="3414">
      <c r="A3414" s="2" t="s">
        <v>275</v>
      </c>
      <c r="B3414" s="2" t="s">
        <v>246</v>
      </c>
      <c r="C3414" s="3" t="str">
        <f>UPPER("lpb sumbar 2022")</f>
        <v>LPB SUMBAR 2022</v>
      </c>
      <c r="D3414" s="3" t="s">
        <v>6726</v>
      </c>
      <c r="E3414" s="3" t="s">
        <v>6843</v>
      </c>
      <c r="F3414" s="3" t="s">
        <v>6844</v>
      </c>
      <c r="G3414" s="3">
        <v>2.0</v>
      </c>
      <c r="H3414" s="3" t="s">
        <v>19</v>
      </c>
      <c r="I3414" s="3" t="s">
        <v>18</v>
      </c>
      <c r="J3414" s="3">
        <v>12.0</v>
      </c>
      <c r="K3414" s="8">
        <v>11.0</v>
      </c>
      <c r="L3414" s="5" t="s">
        <v>20</v>
      </c>
    </row>
    <row r="3415">
      <c r="A3415" s="2" t="s">
        <v>275</v>
      </c>
      <c r="B3415" s="2" t="s">
        <v>178</v>
      </c>
      <c r="C3415" s="3" t="str">
        <f t="shared" ref="C3415:C3422" si="249">UPPER("lpb sumsel 2022")</f>
        <v>LPB SUMSEL 2022</v>
      </c>
      <c r="D3415" s="3" t="s">
        <v>6726</v>
      </c>
      <c r="E3415" s="3" t="s">
        <v>6845</v>
      </c>
      <c r="F3415" s="3" t="s">
        <v>6846</v>
      </c>
      <c r="G3415" s="3">
        <v>1.0</v>
      </c>
      <c r="H3415" s="3" t="s">
        <v>18</v>
      </c>
      <c r="I3415" s="2"/>
      <c r="J3415" s="3">
        <v>11.0</v>
      </c>
      <c r="K3415" s="6"/>
      <c r="L3415" s="5" t="s">
        <v>20</v>
      </c>
    </row>
    <row r="3416">
      <c r="A3416" s="2" t="s">
        <v>275</v>
      </c>
      <c r="B3416" s="2" t="s">
        <v>178</v>
      </c>
      <c r="C3416" s="3" t="str">
        <f t="shared" si="249"/>
        <v>LPB SUMSEL 2022</v>
      </c>
      <c r="D3416" s="3" t="s">
        <v>6726</v>
      </c>
      <c r="E3416" s="3" t="s">
        <v>6847</v>
      </c>
      <c r="F3416" s="3" t="s">
        <v>6848</v>
      </c>
      <c r="G3416" s="3">
        <v>2.0</v>
      </c>
      <c r="H3416" s="3" t="s">
        <v>19</v>
      </c>
      <c r="I3416" s="3" t="s">
        <v>18</v>
      </c>
      <c r="J3416" s="3">
        <v>12.0</v>
      </c>
      <c r="K3416" s="8">
        <v>11.0</v>
      </c>
      <c r="L3416" s="5" t="s">
        <v>20</v>
      </c>
    </row>
    <row r="3417">
      <c r="A3417" s="2" t="s">
        <v>275</v>
      </c>
      <c r="B3417" s="2" t="s">
        <v>178</v>
      </c>
      <c r="C3417" s="3" t="str">
        <f t="shared" si="249"/>
        <v>LPB SUMSEL 2022</v>
      </c>
      <c r="D3417" s="3" t="s">
        <v>6726</v>
      </c>
      <c r="E3417" s="3" t="s">
        <v>6849</v>
      </c>
      <c r="F3417" s="3" t="s">
        <v>6850</v>
      </c>
      <c r="G3417" s="3">
        <v>2.0</v>
      </c>
      <c r="H3417" s="3" t="s">
        <v>18</v>
      </c>
      <c r="I3417" s="3" t="s">
        <v>18</v>
      </c>
      <c r="J3417" s="3">
        <v>12.0</v>
      </c>
      <c r="K3417" s="8">
        <v>11.0</v>
      </c>
      <c r="L3417" s="5" t="s">
        <v>20</v>
      </c>
    </row>
    <row r="3418">
      <c r="A3418" s="2" t="s">
        <v>275</v>
      </c>
      <c r="B3418" s="2" t="s">
        <v>178</v>
      </c>
      <c r="C3418" s="3" t="str">
        <f t="shared" si="249"/>
        <v>LPB SUMSEL 2022</v>
      </c>
      <c r="D3418" s="3" t="s">
        <v>6726</v>
      </c>
      <c r="E3418" s="3" t="s">
        <v>6851</v>
      </c>
      <c r="F3418" s="3" t="s">
        <v>6852</v>
      </c>
      <c r="G3418" s="3">
        <v>2.0</v>
      </c>
      <c r="H3418" s="3" t="s">
        <v>18</v>
      </c>
      <c r="I3418" s="3" t="s">
        <v>18</v>
      </c>
      <c r="J3418" s="3">
        <v>12.0</v>
      </c>
      <c r="K3418" s="8">
        <v>11.0</v>
      </c>
      <c r="L3418" s="5" t="s">
        <v>20</v>
      </c>
    </row>
    <row r="3419">
      <c r="A3419" s="2" t="s">
        <v>275</v>
      </c>
      <c r="B3419" s="2" t="s">
        <v>178</v>
      </c>
      <c r="C3419" s="3" t="str">
        <f t="shared" si="249"/>
        <v>LPB SUMSEL 2022</v>
      </c>
      <c r="D3419" s="3" t="s">
        <v>6726</v>
      </c>
      <c r="E3419" s="3" t="s">
        <v>6853</v>
      </c>
      <c r="F3419" s="3" t="s">
        <v>6854</v>
      </c>
      <c r="G3419" s="3">
        <v>2.0</v>
      </c>
      <c r="H3419" s="3" t="s">
        <v>19</v>
      </c>
      <c r="I3419" s="3" t="s">
        <v>18</v>
      </c>
      <c r="J3419" s="3">
        <v>12.0</v>
      </c>
      <c r="K3419" s="8">
        <v>10.0</v>
      </c>
      <c r="L3419" s="5" t="s">
        <v>20</v>
      </c>
    </row>
    <row r="3420">
      <c r="A3420" s="2" t="s">
        <v>275</v>
      </c>
      <c r="B3420" s="2" t="s">
        <v>178</v>
      </c>
      <c r="C3420" s="3" t="str">
        <f t="shared" si="249"/>
        <v>LPB SUMSEL 2022</v>
      </c>
      <c r="D3420" s="3" t="s">
        <v>6726</v>
      </c>
      <c r="E3420" s="3" t="s">
        <v>6855</v>
      </c>
      <c r="F3420" s="3" t="s">
        <v>6856</v>
      </c>
      <c r="G3420" s="3">
        <v>2.0</v>
      </c>
      <c r="H3420" s="3" t="s">
        <v>19</v>
      </c>
      <c r="I3420" s="3" t="s">
        <v>18</v>
      </c>
      <c r="J3420" s="3">
        <v>12.0</v>
      </c>
      <c r="K3420" s="8">
        <v>10.0</v>
      </c>
      <c r="L3420" s="5" t="s">
        <v>20</v>
      </c>
    </row>
    <row r="3421">
      <c r="A3421" s="2" t="s">
        <v>275</v>
      </c>
      <c r="B3421" s="2" t="s">
        <v>178</v>
      </c>
      <c r="C3421" s="3" t="str">
        <f t="shared" si="249"/>
        <v>LPB SUMSEL 2022</v>
      </c>
      <c r="D3421" s="3" t="s">
        <v>6726</v>
      </c>
      <c r="E3421" s="3" t="s">
        <v>6857</v>
      </c>
      <c r="F3421" s="3" t="s">
        <v>6858</v>
      </c>
      <c r="G3421" s="3">
        <v>2.0</v>
      </c>
      <c r="H3421" s="3" t="s">
        <v>19</v>
      </c>
      <c r="I3421" s="3" t="s">
        <v>19</v>
      </c>
      <c r="J3421" s="3">
        <v>12.0</v>
      </c>
      <c r="K3421" s="8">
        <v>11.0</v>
      </c>
      <c r="L3421" s="5" t="s">
        <v>20</v>
      </c>
    </row>
    <row r="3422">
      <c r="A3422" s="2" t="s">
        <v>275</v>
      </c>
      <c r="B3422" s="2" t="s">
        <v>178</v>
      </c>
      <c r="C3422" s="3" t="str">
        <f t="shared" si="249"/>
        <v>LPB SUMSEL 2022</v>
      </c>
      <c r="D3422" s="3" t="s">
        <v>6726</v>
      </c>
      <c r="E3422" s="3" t="s">
        <v>6859</v>
      </c>
      <c r="F3422" s="3" t="s">
        <v>6860</v>
      </c>
      <c r="G3422" s="3">
        <v>2.0</v>
      </c>
      <c r="H3422" s="3" t="s">
        <v>19</v>
      </c>
      <c r="I3422" s="3" t="s">
        <v>18</v>
      </c>
      <c r="J3422" s="3">
        <v>12.0</v>
      </c>
      <c r="K3422" s="8">
        <v>11.0</v>
      </c>
      <c r="L3422" s="5" t="s">
        <v>20</v>
      </c>
    </row>
    <row r="3423">
      <c r="A3423" s="2" t="s">
        <v>275</v>
      </c>
      <c r="B3423" s="2" t="s">
        <v>265</v>
      </c>
      <c r="C3423" s="3" t="str">
        <f t="shared" ref="C3423:C3427" si="250">UPPER("lpb sumut 2022")</f>
        <v>LPB SUMUT 2022</v>
      </c>
      <c r="D3423" s="3" t="s">
        <v>6726</v>
      </c>
      <c r="E3423" s="3" t="s">
        <v>6861</v>
      </c>
      <c r="F3423" s="3" t="s">
        <v>6862</v>
      </c>
      <c r="G3423" s="3">
        <v>2.0</v>
      </c>
      <c r="H3423" s="3" t="s">
        <v>19</v>
      </c>
      <c r="I3423" s="3" t="s">
        <v>18</v>
      </c>
      <c r="J3423" s="3">
        <v>12.0</v>
      </c>
      <c r="K3423" s="8">
        <v>11.0</v>
      </c>
      <c r="L3423" s="5" t="s">
        <v>20</v>
      </c>
    </row>
    <row r="3424">
      <c r="A3424" s="2" t="s">
        <v>275</v>
      </c>
      <c r="B3424" s="2" t="s">
        <v>265</v>
      </c>
      <c r="C3424" s="3" t="str">
        <f t="shared" si="250"/>
        <v>LPB SUMUT 2022</v>
      </c>
      <c r="D3424" s="3" t="s">
        <v>6726</v>
      </c>
      <c r="E3424" s="3" t="s">
        <v>6863</v>
      </c>
      <c r="F3424" s="3" t="s">
        <v>6864</v>
      </c>
      <c r="G3424" s="3">
        <v>2.0</v>
      </c>
      <c r="H3424" s="3" t="s">
        <v>18</v>
      </c>
      <c r="I3424" s="3" t="s">
        <v>18</v>
      </c>
      <c r="J3424" s="3">
        <v>11.0</v>
      </c>
      <c r="K3424" s="8">
        <v>10.0</v>
      </c>
      <c r="L3424" s="5" t="s">
        <v>20</v>
      </c>
    </row>
    <row r="3425">
      <c r="A3425" s="2" t="s">
        <v>275</v>
      </c>
      <c r="B3425" s="2" t="s">
        <v>265</v>
      </c>
      <c r="C3425" s="3" t="str">
        <f t="shared" si="250"/>
        <v>LPB SUMUT 2022</v>
      </c>
      <c r="D3425" s="3" t="s">
        <v>6726</v>
      </c>
      <c r="E3425" s="3" t="s">
        <v>6863</v>
      </c>
      <c r="F3425" s="3" t="s">
        <v>6865</v>
      </c>
      <c r="G3425" s="3">
        <v>2.0</v>
      </c>
      <c r="H3425" s="3" t="s">
        <v>18</v>
      </c>
      <c r="I3425" s="3" t="s">
        <v>18</v>
      </c>
      <c r="J3425" s="3">
        <v>11.0</v>
      </c>
      <c r="K3425" s="8">
        <v>10.0</v>
      </c>
      <c r="L3425" s="5" t="s">
        <v>20</v>
      </c>
    </row>
    <row r="3426">
      <c r="A3426" s="2" t="s">
        <v>275</v>
      </c>
      <c r="B3426" s="2" t="s">
        <v>265</v>
      </c>
      <c r="C3426" s="3" t="str">
        <f t="shared" si="250"/>
        <v>LPB SUMUT 2022</v>
      </c>
      <c r="D3426" s="3" t="s">
        <v>6726</v>
      </c>
      <c r="E3426" s="3" t="s">
        <v>6866</v>
      </c>
      <c r="F3426" s="3" t="s">
        <v>6867</v>
      </c>
      <c r="G3426" s="3">
        <v>2.0</v>
      </c>
      <c r="H3426" s="3" t="s">
        <v>19</v>
      </c>
      <c r="I3426" s="3" t="s">
        <v>18</v>
      </c>
      <c r="J3426" s="3">
        <v>12.0</v>
      </c>
      <c r="K3426" s="8">
        <v>11.0</v>
      </c>
      <c r="L3426" s="5" t="s">
        <v>20</v>
      </c>
    </row>
    <row r="3427">
      <c r="A3427" s="2" t="s">
        <v>275</v>
      </c>
      <c r="B3427" s="2" t="s">
        <v>265</v>
      </c>
      <c r="C3427" s="3" t="str">
        <f t="shared" si="250"/>
        <v>LPB SUMUT 2022</v>
      </c>
      <c r="D3427" s="3" t="s">
        <v>6726</v>
      </c>
      <c r="E3427" s="3" t="s">
        <v>6868</v>
      </c>
      <c r="F3427" s="3" t="s">
        <v>6869</v>
      </c>
      <c r="G3427" s="3">
        <v>2.0</v>
      </c>
      <c r="H3427" s="3" t="s">
        <v>19</v>
      </c>
      <c r="I3427" s="3" t="s">
        <v>18</v>
      </c>
      <c r="J3427" s="3">
        <v>12.0</v>
      </c>
      <c r="K3427" s="8">
        <v>11.0</v>
      </c>
      <c r="L3427" s="5" t="s">
        <v>20</v>
      </c>
    </row>
    <row r="3428">
      <c r="A3428" s="2" t="s">
        <v>275</v>
      </c>
      <c r="B3428" s="2" t="s">
        <v>380</v>
      </c>
      <c r="C3428" s="3" t="str">
        <f t="shared" ref="C3428:C3434" si="251">UPPER("lpb ysc 2022")</f>
        <v>LPB YSC 2022</v>
      </c>
      <c r="D3428" s="3" t="s">
        <v>6726</v>
      </c>
      <c r="E3428" s="3" t="s">
        <v>6870</v>
      </c>
      <c r="F3428" s="3" t="s">
        <v>6871</v>
      </c>
      <c r="G3428" s="3">
        <v>1.0</v>
      </c>
      <c r="H3428" s="3" t="s">
        <v>18</v>
      </c>
      <c r="I3428" s="2"/>
      <c r="J3428" s="3">
        <v>10.0</v>
      </c>
      <c r="K3428" s="6"/>
      <c r="L3428" s="5" t="s">
        <v>20</v>
      </c>
    </row>
    <row r="3429">
      <c r="A3429" s="2" t="s">
        <v>275</v>
      </c>
      <c r="B3429" s="2" t="s">
        <v>380</v>
      </c>
      <c r="C3429" s="3" t="str">
        <f t="shared" si="251"/>
        <v>LPB YSC 2022</v>
      </c>
      <c r="D3429" s="3" t="s">
        <v>6726</v>
      </c>
      <c r="E3429" s="3" t="s">
        <v>6872</v>
      </c>
      <c r="F3429" s="3" t="s">
        <v>6873</v>
      </c>
      <c r="G3429" s="3">
        <v>2.0</v>
      </c>
      <c r="H3429" s="3" t="s">
        <v>18</v>
      </c>
      <c r="I3429" s="3" t="s">
        <v>19</v>
      </c>
      <c r="J3429" s="3">
        <v>12.0</v>
      </c>
      <c r="K3429" s="8">
        <v>11.0</v>
      </c>
      <c r="L3429" s="5" t="s">
        <v>20</v>
      </c>
    </row>
    <row r="3430">
      <c r="A3430" s="2" t="s">
        <v>275</v>
      </c>
      <c r="B3430" s="2" t="s">
        <v>380</v>
      </c>
      <c r="C3430" s="3" t="str">
        <f t="shared" si="251"/>
        <v>LPB YSC 2022</v>
      </c>
      <c r="D3430" s="3" t="s">
        <v>6726</v>
      </c>
      <c r="E3430" s="3" t="s">
        <v>6874</v>
      </c>
      <c r="F3430" s="3" t="s">
        <v>6875</v>
      </c>
      <c r="G3430" s="3">
        <v>2.0</v>
      </c>
      <c r="H3430" s="3" t="s">
        <v>18</v>
      </c>
      <c r="I3430" s="3" t="s">
        <v>18</v>
      </c>
      <c r="J3430" s="3">
        <v>11.0</v>
      </c>
      <c r="K3430" s="8">
        <v>11.0</v>
      </c>
      <c r="L3430" s="5" t="s">
        <v>20</v>
      </c>
    </row>
    <row r="3431">
      <c r="A3431" s="2" t="s">
        <v>275</v>
      </c>
      <c r="B3431" s="2" t="s">
        <v>380</v>
      </c>
      <c r="C3431" s="3" t="str">
        <f t="shared" si="251"/>
        <v>LPB YSC 2022</v>
      </c>
      <c r="D3431" s="3" t="s">
        <v>6726</v>
      </c>
      <c r="E3431" s="3" t="s">
        <v>6876</v>
      </c>
      <c r="F3431" s="3" t="s">
        <v>6877</v>
      </c>
      <c r="G3431" s="3">
        <v>2.0</v>
      </c>
      <c r="H3431" s="3" t="s">
        <v>19</v>
      </c>
      <c r="I3431" s="3" t="s">
        <v>18</v>
      </c>
      <c r="J3431" s="3">
        <v>11.0</v>
      </c>
      <c r="K3431" s="8">
        <v>10.0</v>
      </c>
      <c r="L3431" s="5" t="s">
        <v>20</v>
      </c>
    </row>
    <row r="3432">
      <c r="A3432" s="2" t="s">
        <v>275</v>
      </c>
      <c r="B3432" s="2" t="s">
        <v>380</v>
      </c>
      <c r="C3432" s="3" t="str">
        <f t="shared" si="251"/>
        <v>LPB YSC 2022</v>
      </c>
      <c r="D3432" s="3" t="s">
        <v>6726</v>
      </c>
      <c r="E3432" s="3" t="s">
        <v>6809</v>
      </c>
      <c r="F3432" s="3" t="s">
        <v>6810</v>
      </c>
      <c r="G3432" s="3">
        <v>2.0</v>
      </c>
      <c r="H3432" s="3" t="s">
        <v>19</v>
      </c>
      <c r="I3432" s="3" t="s">
        <v>18</v>
      </c>
      <c r="J3432" s="3">
        <v>11.0</v>
      </c>
      <c r="K3432" s="8">
        <v>10.0</v>
      </c>
      <c r="L3432" s="5" t="s">
        <v>20</v>
      </c>
    </row>
    <row r="3433">
      <c r="A3433" s="2" t="s">
        <v>275</v>
      </c>
      <c r="B3433" s="2" t="s">
        <v>380</v>
      </c>
      <c r="C3433" s="3" t="str">
        <f t="shared" si="251"/>
        <v>LPB YSC 2022</v>
      </c>
      <c r="D3433" s="3" t="s">
        <v>6726</v>
      </c>
      <c r="E3433" s="3" t="s">
        <v>6878</v>
      </c>
      <c r="F3433" s="3" t="s">
        <v>6879</v>
      </c>
      <c r="G3433" s="3">
        <v>2.0</v>
      </c>
      <c r="H3433" s="3" t="s">
        <v>18</v>
      </c>
      <c r="I3433" s="3" t="s">
        <v>18</v>
      </c>
      <c r="J3433" s="3">
        <v>12.0</v>
      </c>
      <c r="K3433" s="8">
        <v>11.0</v>
      </c>
      <c r="L3433" s="5" t="s">
        <v>20</v>
      </c>
    </row>
    <row r="3434">
      <c r="A3434" s="2" t="s">
        <v>275</v>
      </c>
      <c r="B3434" s="2" t="s">
        <v>380</v>
      </c>
      <c r="C3434" s="3" t="str">
        <f t="shared" si="251"/>
        <v>LPB YSC 2022</v>
      </c>
      <c r="D3434" s="3" t="s">
        <v>6726</v>
      </c>
      <c r="E3434" s="3" t="s">
        <v>6880</v>
      </c>
      <c r="F3434" s="3" t="s">
        <v>6881</v>
      </c>
      <c r="G3434" s="3">
        <v>2.0</v>
      </c>
      <c r="H3434" s="3" t="s">
        <v>19</v>
      </c>
      <c r="I3434" s="3" t="s">
        <v>19</v>
      </c>
      <c r="J3434" s="3">
        <v>10.0</v>
      </c>
      <c r="K3434" s="8">
        <v>10.0</v>
      </c>
      <c r="L3434" s="5" t="s">
        <v>20</v>
      </c>
    </row>
    <row r="3435">
      <c r="A3435" s="2" t="s">
        <v>404</v>
      </c>
      <c r="B3435" s="2" t="s">
        <v>13</v>
      </c>
      <c r="C3435" s="3" t="str">
        <f t="shared" ref="C3435:C3436" si="252">UPPER("lpb aceh 2023")</f>
        <v>LPB ACEH 2023</v>
      </c>
      <c r="D3435" s="3" t="s">
        <v>6726</v>
      </c>
      <c r="E3435" s="3" t="s">
        <v>6882</v>
      </c>
      <c r="F3435" s="3" t="s">
        <v>6883</v>
      </c>
      <c r="G3435" s="3">
        <v>2.0</v>
      </c>
      <c r="H3435" s="3" t="s">
        <v>18</v>
      </c>
      <c r="I3435" s="3" t="s">
        <v>19</v>
      </c>
      <c r="J3435" s="3">
        <v>11.0</v>
      </c>
      <c r="K3435" s="3">
        <v>11.0</v>
      </c>
      <c r="L3435" s="5" t="s">
        <v>20</v>
      </c>
    </row>
    <row r="3436">
      <c r="A3436" s="2" t="s">
        <v>404</v>
      </c>
      <c r="B3436" s="2" t="s">
        <v>13</v>
      </c>
      <c r="C3436" s="3" t="str">
        <f t="shared" si="252"/>
        <v>LPB ACEH 2023</v>
      </c>
      <c r="D3436" s="3" t="s">
        <v>6726</v>
      </c>
      <c r="E3436" s="3" t="s">
        <v>6884</v>
      </c>
      <c r="F3436" s="3" t="s">
        <v>6885</v>
      </c>
      <c r="G3436" s="3">
        <v>2.0</v>
      </c>
      <c r="H3436" s="3" t="s">
        <v>19</v>
      </c>
      <c r="I3436" s="3" t="s">
        <v>18</v>
      </c>
      <c r="J3436" s="3">
        <v>11.0</v>
      </c>
      <c r="K3436" s="3">
        <v>11.0</v>
      </c>
      <c r="L3436" s="5" t="s">
        <v>20</v>
      </c>
    </row>
    <row r="3437">
      <c r="A3437" s="2" t="s">
        <v>404</v>
      </c>
      <c r="B3437" s="9" t="s">
        <v>413</v>
      </c>
      <c r="C3437" s="3" t="str">
        <f t="shared" ref="C3437:C3445" si="253">UPPER("lpb jawa tengah 2023")</f>
        <v>LPB JAWA TENGAH 2023</v>
      </c>
      <c r="D3437" s="3" t="s">
        <v>6726</v>
      </c>
      <c r="E3437" s="3" t="s">
        <v>6886</v>
      </c>
      <c r="F3437" s="3" t="s">
        <v>6887</v>
      </c>
      <c r="G3437" s="3">
        <v>2.0</v>
      </c>
      <c r="H3437" s="3" t="s">
        <v>18</v>
      </c>
      <c r="I3437" s="3" t="s">
        <v>18</v>
      </c>
      <c r="J3437" s="3">
        <v>10.0</v>
      </c>
      <c r="K3437" s="3">
        <v>10.0</v>
      </c>
      <c r="L3437" s="5" t="s">
        <v>20</v>
      </c>
    </row>
    <row r="3438">
      <c r="A3438" s="2" t="s">
        <v>404</v>
      </c>
      <c r="B3438" s="9" t="s">
        <v>413</v>
      </c>
      <c r="C3438" s="3" t="str">
        <f t="shared" si="253"/>
        <v>LPB JAWA TENGAH 2023</v>
      </c>
      <c r="D3438" s="3" t="s">
        <v>6726</v>
      </c>
      <c r="E3438" s="3" t="s">
        <v>6888</v>
      </c>
      <c r="F3438" s="3" t="s">
        <v>6889</v>
      </c>
      <c r="G3438" s="3">
        <v>1.0</v>
      </c>
      <c r="H3438" s="3" t="s">
        <v>18</v>
      </c>
      <c r="I3438" s="2"/>
      <c r="J3438" s="3">
        <v>9.0</v>
      </c>
      <c r="K3438" s="2"/>
      <c r="L3438" s="5" t="s">
        <v>25</v>
      </c>
    </row>
    <row r="3439">
      <c r="A3439" s="2" t="s">
        <v>404</v>
      </c>
      <c r="B3439" s="9" t="s">
        <v>413</v>
      </c>
      <c r="C3439" s="3" t="str">
        <f t="shared" si="253"/>
        <v>LPB JAWA TENGAH 2023</v>
      </c>
      <c r="D3439" s="3" t="s">
        <v>6726</v>
      </c>
      <c r="E3439" s="3" t="s">
        <v>6890</v>
      </c>
      <c r="F3439" s="3" t="s">
        <v>6891</v>
      </c>
      <c r="G3439" s="3">
        <v>2.0</v>
      </c>
      <c r="H3439" s="3" t="s">
        <v>18</v>
      </c>
      <c r="I3439" s="3" t="s">
        <v>18</v>
      </c>
      <c r="J3439" s="3">
        <v>11.0</v>
      </c>
      <c r="K3439" s="3">
        <v>11.0</v>
      </c>
      <c r="L3439" s="5" t="s">
        <v>20</v>
      </c>
    </row>
    <row r="3440">
      <c r="A3440" s="2" t="s">
        <v>404</v>
      </c>
      <c r="B3440" s="9" t="s">
        <v>413</v>
      </c>
      <c r="C3440" s="3" t="str">
        <f t="shared" si="253"/>
        <v>LPB JAWA TENGAH 2023</v>
      </c>
      <c r="D3440" s="3" t="s">
        <v>6726</v>
      </c>
      <c r="E3440" s="3" t="s">
        <v>6892</v>
      </c>
      <c r="F3440" s="3" t="s">
        <v>6893</v>
      </c>
      <c r="G3440" s="3">
        <v>2.0</v>
      </c>
      <c r="H3440" s="3" t="s">
        <v>18</v>
      </c>
      <c r="I3440" s="3" t="s">
        <v>19</v>
      </c>
      <c r="J3440" s="3">
        <v>12.0</v>
      </c>
      <c r="K3440" s="3">
        <v>10.0</v>
      </c>
      <c r="L3440" s="5" t="s">
        <v>20</v>
      </c>
    </row>
    <row r="3441">
      <c r="A3441" s="2" t="s">
        <v>404</v>
      </c>
      <c r="B3441" s="9" t="s">
        <v>413</v>
      </c>
      <c r="C3441" s="3" t="str">
        <f t="shared" si="253"/>
        <v>LPB JAWA TENGAH 2023</v>
      </c>
      <c r="D3441" s="3" t="s">
        <v>6726</v>
      </c>
      <c r="E3441" s="3" t="s">
        <v>6894</v>
      </c>
      <c r="F3441" s="3" t="s">
        <v>6895</v>
      </c>
      <c r="G3441" s="3">
        <v>1.0</v>
      </c>
      <c r="H3441" s="3" t="s">
        <v>18</v>
      </c>
      <c r="I3441" s="2"/>
      <c r="J3441" s="3">
        <v>11.0</v>
      </c>
      <c r="K3441" s="2"/>
      <c r="L3441" s="5" t="s">
        <v>20</v>
      </c>
    </row>
    <row r="3442">
      <c r="A3442" s="2" t="s">
        <v>404</v>
      </c>
      <c r="B3442" s="9" t="s">
        <v>413</v>
      </c>
      <c r="C3442" s="3" t="str">
        <f t="shared" si="253"/>
        <v>LPB JAWA TENGAH 2023</v>
      </c>
      <c r="D3442" s="3" t="s">
        <v>6726</v>
      </c>
      <c r="E3442" s="3" t="s">
        <v>6896</v>
      </c>
      <c r="F3442" s="3" t="s">
        <v>6897</v>
      </c>
      <c r="G3442" s="3">
        <v>2.0</v>
      </c>
      <c r="H3442" s="3" t="s">
        <v>18</v>
      </c>
      <c r="I3442" s="3" t="s">
        <v>18</v>
      </c>
      <c r="J3442" s="3">
        <v>12.0</v>
      </c>
      <c r="K3442" s="3">
        <v>12.0</v>
      </c>
      <c r="L3442" s="5" t="s">
        <v>20</v>
      </c>
    </row>
    <row r="3443">
      <c r="A3443" s="2" t="s">
        <v>404</v>
      </c>
      <c r="B3443" s="9" t="s">
        <v>413</v>
      </c>
      <c r="C3443" s="3" t="str">
        <f t="shared" si="253"/>
        <v>LPB JAWA TENGAH 2023</v>
      </c>
      <c r="D3443" s="3" t="s">
        <v>6726</v>
      </c>
      <c r="E3443" s="3" t="s">
        <v>6898</v>
      </c>
      <c r="F3443" s="3" t="s">
        <v>6899</v>
      </c>
      <c r="G3443" s="3">
        <v>2.0</v>
      </c>
      <c r="H3443" s="3" t="s">
        <v>19</v>
      </c>
      <c r="I3443" s="3" t="s">
        <v>19</v>
      </c>
      <c r="J3443" s="3">
        <v>12.0</v>
      </c>
      <c r="K3443" s="3">
        <v>10.0</v>
      </c>
      <c r="L3443" s="5" t="s">
        <v>20</v>
      </c>
    </row>
    <row r="3444">
      <c r="A3444" s="2" t="s">
        <v>404</v>
      </c>
      <c r="B3444" s="9" t="s">
        <v>413</v>
      </c>
      <c r="C3444" s="3" t="str">
        <f t="shared" si="253"/>
        <v>LPB JAWA TENGAH 2023</v>
      </c>
      <c r="D3444" s="3" t="s">
        <v>6726</v>
      </c>
      <c r="E3444" s="3" t="s">
        <v>6900</v>
      </c>
      <c r="F3444" s="3" t="s">
        <v>6901</v>
      </c>
      <c r="G3444" s="3">
        <v>2.0</v>
      </c>
      <c r="H3444" s="3" t="s">
        <v>18</v>
      </c>
      <c r="I3444" s="3" t="s">
        <v>18</v>
      </c>
      <c r="J3444" s="3">
        <v>10.0</v>
      </c>
      <c r="K3444" s="3">
        <v>10.0</v>
      </c>
      <c r="L3444" s="5" t="s">
        <v>20</v>
      </c>
    </row>
    <row r="3445">
      <c r="A3445" s="2" t="s">
        <v>404</v>
      </c>
      <c r="B3445" s="9" t="s">
        <v>413</v>
      </c>
      <c r="C3445" s="3" t="str">
        <f t="shared" si="253"/>
        <v>LPB JAWA TENGAH 2023</v>
      </c>
      <c r="D3445" s="3" t="s">
        <v>6726</v>
      </c>
      <c r="E3445" s="3" t="s">
        <v>6902</v>
      </c>
      <c r="F3445" s="3" t="s">
        <v>6903</v>
      </c>
      <c r="G3445" s="3">
        <v>2.0</v>
      </c>
      <c r="H3445" s="3" t="s">
        <v>18</v>
      </c>
      <c r="I3445" s="3" t="s">
        <v>18</v>
      </c>
      <c r="J3445" s="3">
        <v>11.0</v>
      </c>
      <c r="K3445" s="3">
        <v>11.0</v>
      </c>
      <c r="L3445" s="5" t="s">
        <v>20</v>
      </c>
    </row>
    <row r="3446">
      <c r="A3446" s="2" t="s">
        <v>404</v>
      </c>
      <c r="B3446" s="2" t="s">
        <v>178</v>
      </c>
      <c r="C3446" s="3" t="str">
        <f t="shared" ref="C3446:C3452" si="254">UPPER("lpb sumsel 2023")</f>
        <v>LPB SUMSEL 2023</v>
      </c>
      <c r="D3446" s="3" t="s">
        <v>6726</v>
      </c>
      <c r="E3446" s="3" t="s">
        <v>6904</v>
      </c>
      <c r="F3446" s="3" t="s">
        <v>6905</v>
      </c>
      <c r="G3446" s="3">
        <v>2.0</v>
      </c>
      <c r="H3446" s="3" t="s">
        <v>18</v>
      </c>
      <c r="I3446" s="3" t="s">
        <v>18</v>
      </c>
      <c r="J3446" s="3">
        <v>12.0</v>
      </c>
      <c r="K3446" s="3">
        <v>12.0</v>
      </c>
      <c r="L3446" s="5" t="s">
        <v>20</v>
      </c>
    </row>
    <row r="3447">
      <c r="A3447" s="2" t="s">
        <v>404</v>
      </c>
      <c r="B3447" s="2" t="s">
        <v>178</v>
      </c>
      <c r="C3447" s="3" t="str">
        <f t="shared" si="254"/>
        <v>LPB SUMSEL 2023</v>
      </c>
      <c r="D3447" s="3" t="s">
        <v>6726</v>
      </c>
      <c r="E3447" s="3" t="s">
        <v>6906</v>
      </c>
      <c r="F3447" s="3" t="s">
        <v>6907</v>
      </c>
      <c r="G3447" s="3">
        <v>2.0</v>
      </c>
      <c r="H3447" s="3" t="s">
        <v>18</v>
      </c>
      <c r="I3447" s="3" t="s">
        <v>19</v>
      </c>
      <c r="J3447" s="3">
        <v>11.0</v>
      </c>
      <c r="K3447" s="3">
        <v>11.0</v>
      </c>
      <c r="L3447" s="5" t="s">
        <v>20</v>
      </c>
    </row>
    <row r="3448">
      <c r="A3448" s="2" t="s">
        <v>404</v>
      </c>
      <c r="B3448" s="2" t="s">
        <v>178</v>
      </c>
      <c r="C3448" s="3" t="str">
        <f t="shared" si="254"/>
        <v>LPB SUMSEL 2023</v>
      </c>
      <c r="D3448" s="3" t="s">
        <v>6726</v>
      </c>
      <c r="E3448" s="3" t="s">
        <v>6908</v>
      </c>
      <c r="F3448" s="3" t="s">
        <v>6909</v>
      </c>
      <c r="G3448" s="3">
        <v>2.0</v>
      </c>
      <c r="H3448" s="3" t="s">
        <v>19</v>
      </c>
      <c r="I3448" s="3" t="s">
        <v>18</v>
      </c>
      <c r="J3448" s="3">
        <v>12.0</v>
      </c>
      <c r="K3448" s="3">
        <v>12.0</v>
      </c>
      <c r="L3448" s="5" t="s">
        <v>20</v>
      </c>
    </row>
    <row r="3449">
      <c r="A3449" s="2" t="s">
        <v>404</v>
      </c>
      <c r="B3449" s="2" t="s">
        <v>178</v>
      </c>
      <c r="C3449" s="3" t="str">
        <f t="shared" si="254"/>
        <v>LPB SUMSEL 2023</v>
      </c>
      <c r="D3449" s="3" t="s">
        <v>6726</v>
      </c>
      <c r="E3449" s="3" t="s">
        <v>6910</v>
      </c>
      <c r="F3449" s="3" t="s">
        <v>6911</v>
      </c>
      <c r="G3449" s="3">
        <v>2.0</v>
      </c>
      <c r="H3449" s="3" t="s">
        <v>18</v>
      </c>
      <c r="I3449" s="3" t="s">
        <v>18</v>
      </c>
      <c r="J3449" s="3">
        <v>12.0</v>
      </c>
      <c r="K3449" s="3">
        <v>12.0</v>
      </c>
      <c r="L3449" s="5" t="s">
        <v>20</v>
      </c>
    </row>
    <row r="3450">
      <c r="A3450" s="2" t="s">
        <v>404</v>
      </c>
      <c r="B3450" s="2" t="s">
        <v>178</v>
      </c>
      <c r="C3450" s="3" t="str">
        <f t="shared" si="254"/>
        <v>LPB SUMSEL 2023</v>
      </c>
      <c r="D3450" s="3" t="s">
        <v>6726</v>
      </c>
      <c r="E3450" s="3" t="s">
        <v>6912</v>
      </c>
      <c r="F3450" s="3" t="s">
        <v>6913</v>
      </c>
      <c r="G3450" s="3">
        <v>2.0</v>
      </c>
      <c r="H3450" s="3" t="s">
        <v>18</v>
      </c>
      <c r="I3450" s="3" t="s">
        <v>18</v>
      </c>
      <c r="J3450" s="3">
        <v>12.0</v>
      </c>
      <c r="K3450" s="3">
        <v>12.0</v>
      </c>
      <c r="L3450" s="5" t="s">
        <v>20</v>
      </c>
    </row>
    <row r="3451">
      <c r="A3451" s="2" t="s">
        <v>404</v>
      </c>
      <c r="B3451" s="2" t="s">
        <v>178</v>
      </c>
      <c r="C3451" s="3" t="str">
        <f t="shared" si="254"/>
        <v>LPB SUMSEL 2023</v>
      </c>
      <c r="D3451" s="3" t="s">
        <v>6726</v>
      </c>
      <c r="E3451" s="3" t="s">
        <v>6914</v>
      </c>
      <c r="F3451" s="3" t="s">
        <v>6915</v>
      </c>
      <c r="G3451" s="3">
        <v>2.0</v>
      </c>
      <c r="H3451" s="3" t="s">
        <v>18</v>
      </c>
      <c r="I3451" s="3" t="s">
        <v>19</v>
      </c>
      <c r="J3451" s="3">
        <v>12.0</v>
      </c>
      <c r="K3451" s="3">
        <v>12.0</v>
      </c>
      <c r="L3451" s="5" t="s">
        <v>20</v>
      </c>
    </row>
    <row r="3452">
      <c r="A3452" s="2" t="s">
        <v>404</v>
      </c>
      <c r="B3452" s="2" t="s">
        <v>178</v>
      </c>
      <c r="C3452" s="3" t="str">
        <f t="shared" si="254"/>
        <v>LPB SUMSEL 2023</v>
      </c>
      <c r="D3452" s="3" t="s">
        <v>6726</v>
      </c>
      <c r="E3452" s="3" t="s">
        <v>6916</v>
      </c>
      <c r="F3452" s="3" t="s">
        <v>6917</v>
      </c>
      <c r="G3452" s="3">
        <v>2.0</v>
      </c>
      <c r="H3452" s="3" t="s">
        <v>18</v>
      </c>
      <c r="I3452" s="3" t="s">
        <v>18</v>
      </c>
      <c r="J3452" s="3">
        <v>12.0</v>
      </c>
      <c r="K3452" s="3">
        <v>12.0</v>
      </c>
      <c r="L3452" s="5" t="s">
        <v>20</v>
      </c>
    </row>
    <row r="3453">
      <c r="A3453" s="2" t="s">
        <v>404</v>
      </c>
      <c r="B3453" s="2" t="s">
        <v>78</v>
      </c>
      <c r="C3453" s="3" t="str">
        <f t="shared" ref="C3453:C3457" si="255">UPPER("lpb dki 2023")</f>
        <v>LPB DKI 2023</v>
      </c>
      <c r="D3453" s="3" t="s">
        <v>6726</v>
      </c>
      <c r="E3453" s="3" t="s">
        <v>6918</v>
      </c>
      <c r="F3453" s="3" t="s">
        <v>6919</v>
      </c>
      <c r="G3453" s="3">
        <v>2.0</v>
      </c>
      <c r="H3453" s="3" t="s">
        <v>19</v>
      </c>
      <c r="I3453" s="3" t="s">
        <v>18</v>
      </c>
      <c r="J3453" s="3">
        <v>11.0</v>
      </c>
      <c r="K3453" s="3">
        <v>11.0</v>
      </c>
      <c r="L3453" s="5" t="s">
        <v>20</v>
      </c>
    </row>
    <row r="3454">
      <c r="A3454" s="2" t="s">
        <v>404</v>
      </c>
      <c r="B3454" s="2" t="s">
        <v>78</v>
      </c>
      <c r="C3454" s="3" t="str">
        <f t="shared" si="255"/>
        <v>LPB DKI 2023</v>
      </c>
      <c r="D3454" s="3" t="s">
        <v>6726</v>
      </c>
      <c r="E3454" s="3" t="s">
        <v>6920</v>
      </c>
      <c r="F3454" s="3" t="s">
        <v>6921</v>
      </c>
      <c r="G3454" s="3">
        <v>1.0</v>
      </c>
      <c r="H3454" s="3" t="s">
        <v>19</v>
      </c>
      <c r="I3454" s="2"/>
      <c r="J3454" s="3">
        <v>11.0</v>
      </c>
      <c r="K3454" s="2"/>
      <c r="L3454" s="5" t="s">
        <v>20</v>
      </c>
    </row>
    <row r="3455">
      <c r="A3455" s="2" t="s">
        <v>404</v>
      </c>
      <c r="B3455" s="2" t="s">
        <v>78</v>
      </c>
      <c r="C3455" s="3" t="str">
        <f t="shared" si="255"/>
        <v>LPB DKI 2023</v>
      </c>
      <c r="D3455" s="3" t="s">
        <v>6726</v>
      </c>
      <c r="E3455" s="3" t="s">
        <v>6922</v>
      </c>
      <c r="F3455" s="3" t="s">
        <v>6923</v>
      </c>
      <c r="G3455" s="3">
        <v>2.0</v>
      </c>
      <c r="H3455" s="3" t="s">
        <v>19</v>
      </c>
      <c r="I3455" s="3" t="s">
        <v>19</v>
      </c>
      <c r="J3455" s="3">
        <v>10.0</v>
      </c>
      <c r="K3455" s="3">
        <v>10.0</v>
      </c>
      <c r="L3455" s="5" t="s">
        <v>20</v>
      </c>
    </row>
    <row r="3456">
      <c r="A3456" s="2" t="s">
        <v>404</v>
      </c>
      <c r="B3456" s="2" t="s">
        <v>78</v>
      </c>
      <c r="C3456" s="3" t="str">
        <f t="shared" si="255"/>
        <v>LPB DKI 2023</v>
      </c>
      <c r="D3456" s="3" t="s">
        <v>6726</v>
      </c>
      <c r="E3456" s="3" t="s">
        <v>6924</v>
      </c>
      <c r="F3456" s="3" t="s">
        <v>6925</v>
      </c>
      <c r="G3456" s="3">
        <v>2.0</v>
      </c>
      <c r="H3456" s="3" t="s">
        <v>18</v>
      </c>
      <c r="I3456" s="3" t="s">
        <v>18</v>
      </c>
      <c r="J3456" s="3">
        <v>9.0</v>
      </c>
      <c r="K3456" s="3">
        <v>9.0</v>
      </c>
      <c r="L3456" s="5" t="s">
        <v>25</v>
      </c>
    </row>
    <row r="3457">
      <c r="A3457" s="2" t="s">
        <v>404</v>
      </c>
      <c r="B3457" s="2" t="s">
        <v>78</v>
      </c>
      <c r="C3457" s="3" t="str">
        <f t="shared" si="255"/>
        <v>LPB DKI 2023</v>
      </c>
      <c r="D3457" s="3" t="s">
        <v>6726</v>
      </c>
      <c r="E3457" s="3" t="s">
        <v>6926</v>
      </c>
      <c r="F3457" s="3" t="s">
        <v>6927</v>
      </c>
      <c r="G3457" s="3">
        <v>2.0</v>
      </c>
      <c r="H3457" s="3" t="s">
        <v>18</v>
      </c>
      <c r="I3457" s="3" t="s">
        <v>18</v>
      </c>
      <c r="J3457" s="3">
        <v>8.0</v>
      </c>
      <c r="K3457" s="3">
        <v>8.0</v>
      </c>
      <c r="L3457" s="5" t="s">
        <v>25</v>
      </c>
    </row>
    <row r="3458">
      <c r="A3458" s="2" t="s">
        <v>404</v>
      </c>
      <c r="B3458" s="2" t="s">
        <v>162</v>
      </c>
      <c r="C3458" s="3" t="str">
        <f t="shared" ref="C3458:C3459" si="256">UPPER("lpb nusantara 2023")</f>
        <v>LPB NUSANTARA 2023</v>
      </c>
      <c r="D3458" s="3" t="s">
        <v>6726</v>
      </c>
      <c r="E3458" s="3" t="s">
        <v>6928</v>
      </c>
      <c r="F3458" s="3" t="s">
        <v>6929</v>
      </c>
      <c r="G3458" s="3">
        <v>2.0</v>
      </c>
      <c r="H3458" s="3" t="s">
        <v>18</v>
      </c>
      <c r="I3458" s="3" t="s">
        <v>19</v>
      </c>
      <c r="J3458" s="3">
        <v>12.0</v>
      </c>
      <c r="K3458" s="3">
        <v>12.0</v>
      </c>
      <c r="L3458" s="5" t="s">
        <v>20</v>
      </c>
    </row>
    <row r="3459">
      <c r="A3459" s="2" t="s">
        <v>404</v>
      </c>
      <c r="B3459" s="2" t="s">
        <v>162</v>
      </c>
      <c r="C3459" s="3" t="str">
        <f t="shared" si="256"/>
        <v>LPB NUSANTARA 2023</v>
      </c>
      <c r="D3459" s="3" t="s">
        <v>6726</v>
      </c>
      <c r="E3459" s="3" t="s">
        <v>6930</v>
      </c>
      <c r="F3459" s="3" t="s">
        <v>6931</v>
      </c>
      <c r="G3459" s="3">
        <v>2.0</v>
      </c>
      <c r="H3459" s="3" t="s">
        <v>18</v>
      </c>
      <c r="I3459" s="3" t="s">
        <v>18</v>
      </c>
      <c r="J3459" s="3">
        <v>11.0</v>
      </c>
      <c r="K3459" s="3">
        <v>11.0</v>
      </c>
      <c r="L3459" s="5" t="s">
        <v>20</v>
      </c>
    </row>
    <row r="3460">
      <c r="A3460" s="2" t="s">
        <v>404</v>
      </c>
      <c r="B3460" s="2" t="s">
        <v>504</v>
      </c>
      <c r="C3460" s="3" t="str">
        <f t="shared" ref="C3460:C3463" si="257">UPPER("lpb sulsel 2023")</f>
        <v>LPB SULSEL 2023</v>
      </c>
      <c r="D3460" s="3" t="s">
        <v>6726</v>
      </c>
      <c r="E3460" s="3" t="s">
        <v>6932</v>
      </c>
      <c r="F3460" s="3" t="s">
        <v>6933</v>
      </c>
      <c r="G3460" s="3">
        <v>2.0</v>
      </c>
      <c r="H3460" s="3" t="s">
        <v>19</v>
      </c>
      <c r="I3460" s="3" t="s">
        <v>18</v>
      </c>
      <c r="J3460" s="3">
        <v>12.0</v>
      </c>
      <c r="K3460" s="3">
        <v>12.0</v>
      </c>
      <c r="L3460" s="5" t="s">
        <v>20</v>
      </c>
    </row>
    <row r="3461">
      <c r="A3461" s="2" t="s">
        <v>404</v>
      </c>
      <c r="B3461" s="2" t="s">
        <v>504</v>
      </c>
      <c r="C3461" s="3" t="str">
        <f t="shared" si="257"/>
        <v>LPB SULSEL 2023</v>
      </c>
      <c r="D3461" s="3" t="s">
        <v>6726</v>
      </c>
      <c r="E3461" s="3" t="s">
        <v>6934</v>
      </c>
      <c r="F3461" s="3" t="s">
        <v>6935</v>
      </c>
      <c r="G3461" s="3">
        <v>2.0</v>
      </c>
      <c r="H3461" s="3" t="s">
        <v>18</v>
      </c>
      <c r="I3461" s="3" t="s">
        <v>19</v>
      </c>
      <c r="J3461" s="3">
        <v>12.0</v>
      </c>
      <c r="K3461" s="3">
        <v>12.0</v>
      </c>
      <c r="L3461" s="5" t="s">
        <v>20</v>
      </c>
    </row>
    <row r="3462">
      <c r="A3462" s="2" t="s">
        <v>404</v>
      </c>
      <c r="B3462" s="2" t="s">
        <v>504</v>
      </c>
      <c r="C3462" s="3" t="str">
        <f t="shared" si="257"/>
        <v>LPB SULSEL 2023</v>
      </c>
      <c r="D3462" s="3" t="s">
        <v>6726</v>
      </c>
      <c r="E3462" s="3" t="s">
        <v>6936</v>
      </c>
      <c r="F3462" s="3" t="s">
        <v>6937</v>
      </c>
      <c r="G3462" s="3">
        <v>2.0</v>
      </c>
      <c r="H3462" s="3" t="s">
        <v>18</v>
      </c>
      <c r="I3462" s="3" t="s">
        <v>18</v>
      </c>
      <c r="J3462" s="3">
        <v>12.0</v>
      </c>
      <c r="K3462" s="3">
        <v>11.0</v>
      </c>
      <c r="L3462" s="5" t="s">
        <v>20</v>
      </c>
    </row>
    <row r="3463">
      <c r="A3463" s="2" t="s">
        <v>404</v>
      </c>
      <c r="B3463" s="2" t="s">
        <v>504</v>
      </c>
      <c r="C3463" s="3" t="str">
        <f t="shared" si="257"/>
        <v>LPB SULSEL 2023</v>
      </c>
      <c r="D3463" s="3" t="s">
        <v>6726</v>
      </c>
      <c r="E3463" s="3" t="s">
        <v>6938</v>
      </c>
      <c r="F3463" s="3" t="s">
        <v>6939</v>
      </c>
      <c r="G3463" s="3">
        <v>2.0</v>
      </c>
      <c r="H3463" s="3" t="s">
        <v>18</v>
      </c>
      <c r="I3463" s="3" t="s">
        <v>18</v>
      </c>
      <c r="J3463" s="3">
        <v>12.0</v>
      </c>
      <c r="K3463" s="3">
        <v>12.0</v>
      </c>
      <c r="L3463" s="5" t="s">
        <v>20</v>
      </c>
    </row>
    <row r="3464">
      <c r="A3464" s="2" t="s">
        <v>404</v>
      </c>
      <c r="B3464" s="2" t="s">
        <v>132</v>
      </c>
      <c r="C3464" s="3" t="str">
        <f>UPPER("lpb kalteng 2023")</f>
        <v>LPB KALTENG 2023</v>
      </c>
      <c r="D3464" s="3" t="s">
        <v>6726</v>
      </c>
      <c r="E3464" s="3" t="s">
        <v>6940</v>
      </c>
      <c r="F3464" s="3" t="s">
        <v>6941</v>
      </c>
      <c r="G3464" s="3">
        <v>2.0</v>
      </c>
      <c r="H3464" s="3" t="s">
        <v>19</v>
      </c>
      <c r="I3464" s="3" t="s">
        <v>19</v>
      </c>
      <c r="J3464" s="3">
        <v>12.0</v>
      </c>
      <c r="K3464" s="3">
        <v>11.0</v>
      </c>
      <c r="L3464" s="5" t="s">
        <v>20</v>
      </c>
    </row>
    <row r="3465">
      <c r="A3465" s="2" t="s">
        <v>525</v>
      </c>
      <c r="B3465" s="2" t="s">
        <v>60</v>
      </c>
      <c r="C3465" s="4" t="s">
        <v>4400</v>
      </c>
      <c r="D3465" s="3" t="s">
        <v>6726</v>
      </c>
      <c r="E3465" s="4" t="s">
        <v>6942</v>
      </c>
      <c r="F3465" s="4" t="s">
        <v>6943</v>
      </c>
      <c r="G3465" s="4">
        <v>1.0</v>
      </c>
      <c r="H3465" s="4" t="s">
        <v>18</v>
      </c>
      <c r="I3465" s="2"/>
      <c r="J3465" s="4">
        <v>7.0</v>
      </c>
      <c r="K3465" s="2"/>
      <c r="L3465" s="5" t="s">
        <v>25</v>
      </c>
    </row>
    <row r="3466">
      <c r="A3466" s="2" t="s">
        <v>525</v>
      </c>
      <c r="B3466" s="2" t="s">
        <v>78</v>
      </c>
      <c r="C3466" s="4" t="s">
        <v>530</v>
      </c>
      <c r="D3466" s="3" t="s">
        <v>6726</v>
      </c>
      <c r="E3466" s="4" t="s">
        <v>6944</v>
      </c>
      <c r="F3466" s="4" t="s">
        <v>6945</v>
      </c>
      <c r="G3466" s="4">
        <v>2.0</v>
      </c>
      <c r="H3466" s="4" t="s">
        <v>18</v>
      </c>
      <c r="I3466" s="4" t="s">
        <v>18</v>
      </c>
      <c r="J3466" s="4">
        <v>10.0</v>
      </c>
      <c r="K3466" s="4">
        <v>10.0</v>
      </c>
      <c r="L3466" s="5" t="s">
        <v>20</v>
      </c>
    </row>
    <row r="3467">
      <c r="A3467" s="2" t="s">
        <v>525</v>
      </c>
      <c r="B3467" s="2" t="s">
        <v>78</v>
      </c>
      <c r="C3467" s="4" t="s">
        <v>530</v>
      </c>
      <c r="D3467" s="3" t="s">
        <v>6726</v>
      </c>
      <c r="E3467" s="4" t="s">
        <v>6946</v>
      </c>
      <c r="F3467" s="4" t="s">
        <v>6947</v>
      </c>
      <c r="G3467" s="4">
        <v>2.0</v>
      </c>
      <c r="H3467" s="4" t="s">
        <v>18</v>
      </c>
      <c r="I3467" s="4" t="s">
        <v>19</v>
      </c>
      <c r="J3467" s="4">
        <v>11.0</v>
      </c>
      <c r="K3467" s="4">
        <v>11.0</v>
      </c>
      <c r="L3467" s="5" t="s">
        <v>20</v>
      </c>
    </row>
    <row r="3468">
      <c r="A3468" s="2" t="s">
        <v>525</v>
      </c>
      <c r="B3468" s="2" t="s">
        <v>78</v>
      </c>
      <c r="C3468" s="4" t="s">
        <v>530</v>
      </c>
      <c r="D3468" s="3" t="s">
        <v>6726</v>
      </c>
      <c r="E3468" s="4" t="s">
        <v>6948</v>
      </c>
      <c r="F3468" s="4" t="s">
        <v>6949</v>
      </c>
      <c r="G3468" s="4">
        <v>2.0</v>
      </c>
      <c r="H3468" s="4" t="s">
        <v>18</v>
      </c>
      <c r="I3468" s="4" t="s">
        <v>18</v>
      </c>
      <c r="J3468" s="4">
        <v>11.0</v>
      </c>
      <c r="K3468" s="4">
        <v>11.0</v>
      </c>
      <c r="L3468" s="5" t="s">
        <v>20</v>
      </c>
    </row>
    <row r="3469">
      <c r="A3469" s="2" t="s">
        <v>525</v>
      </c>
      <c r="B3469" s="2" t="s">
        <v>132</v>
      </c>
      <c r="C3469" s="4" t="s">
        <v>6950</v>
      </c>
      <c r="D3469" s="3" t="s">
        <v>6726</v>
      </c>
      <c r="E3469" s="4" t="s">
        <v>6951</v>
      </c>
      <c r="F3469" s="4" t="s">
        <v>6952</v>
      </c>
      <c r="G3469" s="4">
        <v>2.0</v>
      </c>
      <c r="H3469" s="4" t="s">
        <v>18</v>
      </c>
      <c r="I3469" s="4" t="s">
        <v>18</v>
      </c>
      <c r="J3469" s="4">
        <v>9.0</v>
      </c>
      <c r="K3469" s="4">
        <v>7.0</v>
      </c>
      <c r="L3469" s="5" t="s">
        <v>25</v>
      </c>
    </row>
    <row r="3470">
      <c r="A3470" s="2" t="s">
        <v>525</v>
      </c>
      <c r="B3470" s="2" t="s">
        <v>132</v>
      </c>
      <c r="C3470" s="4" t="s">
        <v>6950</v>
      </c>
      <c r="D3470" s="3" t="s">
        <v>6726</v>
      </c>
      <c r="E3470" s="4" t="s">
        <v>6953</v>
      </c>
      <c r="F3470" s="4" t="s">
        <v>6954</v>
      </c>
      <c r="G3470" s="4">
        <v>2.0</v>
      </c>
      <c r="H3470" s="4" t="s">
        <v>19</v>
      </c>
      <c r="I3470" s="4" t="s">
        <v>19</v>
      </c>
      <c r="J3470" s="4">
        <v>9.0</v>
      </c>
      <c r="K3470" s="4">
        <v>7.0</v>
      </c>
      <c r="L3470" s="5" t="s">
        <v>25</v>
      </c>
    </row>
    <row r="3471">
      <c r="A3471" s="2" t="s">
        <v>525</v>
      </c>
      <c r="B3471" s="2" t="s">
        <v>558</v>
      </c>
      <c r="C3471" s="4" t="s">
        <v>559</v>
      </c>
      <c r="D3471" s="3" t="s">
        <v>6726</v>
      </c>
      <c r="E3471" s="4" t="s">
        <v>6955</v>
      </c>
      <c r="F3471" s="4" t="s">
        <v>6956</v>
      </c>
      <c r="G3471" s="4">
        <v>2.0</v>
      </c>
      <c r="H3471" s="4" t="s">
        <v>19</v>
      </c>
      <c r="I3471" s="4" t="s">
        <v>18</v>
      </c>
      <c r="J3471" s="4">
        <v>11.0</v>
      </c>
      <c r="K3471" s="4">
        <v>11.0</v>
      </c>
      <c r="L3471" s="5" t="s">
        <v>20</v>
      </c>
    </row>
    <row r="3472">
      <c r="A3472" s="2" t="s">
        <v>525</v>
      </c>
      <c r="B3472" s="2" t="s">
        <v>558</v>
      </c>
      <c r="C3472" s="4" t="s">
        <v>559</v>
      </c>
      <c r="D3472" s="3" t="s">
        <v>6726</v>
      </c>
      <c r="E3472" s="4" t="s">
        <v>6957</v>
      </c>
      <c r="F3472" s="4" t="s">
        <v>6958</v>
      </c>
      <c r="G3472" s="4">
        <v>2.0</v>
      </c>
      <c r="H3472" s="4" t="s">
        <v>18</v>
      </c>
      <c r="I3472" s="4" t="s">
        <v>18</v>
      </c>
      <c r="J3472" s="4">
        <v>11.0</v>
      </c>
      <c r="K3472" s="4">
        <v>11.0</v>
      </c>
      <c r="L3472" s="5" t="s">
        <v>20</v>
      </c>
    </row>
    <row r="3473">
      <c r="A3473" s="2" t="s">
        <v>525</v>
      </c>
      <c r="B3473" s="2" t="s">
        <v>558</v>
      </c>
      <c r="C3473" s="4" t="s">
        <v>559</v>
      </c>
      <c r="D3473" s="3" t="s">
        <v>6726</v>
      </c>
      <c r="E3473" s="4" t="s">
        <v>6959</v>
      </c>
      <c r="F3473" s="4" t="s">
        <v>6960</v>
      </c>
      <c r="G3473" s="4">
        <v>2.0</v>
      </c>
      <c r="H3473" s="4" t="s">
        <v>19</v>
      </c>
      <c r="I3473" s="4" t="s">
        <v>18</v>
      </c>
      <c r="J3473" s="4">
        <v>11.0</v>
      </c>
      <c r="K3473" s="4">
        <v>11.0</v>
      </c>
      <c r="L3473" s="5" t="s">
        <v>20</v>
      </c>
    </row>
    <row r="3474">
      <c r="A3474" s="2" t="s">
        <v>525</v>
      </c>
      <c r="B3474" s="2" t="s">
        <v>558</v>
      </c>
      <c r="C3474" s="4" t="s">
        <v>559</v>
      </c>
      <c r="D3474" s="3" t="s">
        <v>6726</v>
      </c>
      <c r="E3474" s="4" t="s">
        <v>6961</v>
      </c>
      <c r="F3474" s="4" t="s">
        <v>6962</v>
      </c>
      <c r="G3474" s="4">
        <v>2.0</v>
      </c>
      <c r="H3474" s="4" t="s">
        <v>19</v>
      </c>
      <c r="I3474" s="4" t="s">
        <v>19</v>
      </c>
      <c r="J3474" s="4">
        <v>12.0</v>
      </c>
      <c r="K3474" s="4">
        <v>12.0</v>
      </c>
      <c r="L3474" s="5" t="s">
        <v>20</v>
      </c>
    </row>
    <row r="3475">
      <c r="A3475" s="2" t="s">
        <v>525</v>
      </c>
      <c r="B3475" s="2" t="s">
        <v>558</v>
      </c>
      <c r="C3475" s="4" t="s">
        <v>559</v>
      </c>
      <c r="D3475" s="3" t="s">
        <v>6726</v>
      </c>
      <c r="E3475" s="4" t="s">
        <v>6963</v>
      </c>
      <c r="F3475" s="4" t="s">
        <v>6964</v>
      </c>
      <c r="G3475" s="4">
        <v>2.0</v>
      </c>
      <c r="H3475" s="4" t="s">
        <v>19</v>
      </c>
      <c r="I3475" s="4" t="s">
        <v>18</v>
      </c>
      <c r="J3475" s="4">
        <v>11.0</v>
      </c>
      <c r="K3475" s="4">
        <v>11.0</v>
      </c>
      <c r="L3475" s="5" t="s">
        <v>20</v>
      </c>
    </row>
    <row r="3476">
      <c r="A3476" s="2" t="s">
        <v>525</v>
      </c>
      <c r="B3476" s="2" t="s">
        <v>558</v>
      </c>
      <c r="C3476" s="4" t="s">
        <v>559</v>
      </c>
      <c r="D3476" s="3" t="s">
        <v>6726</v>
      </c>
      <c r="E3476" s="4" t="s">
        <v>6965</v>
      </c>
      <c r="F3476" s="4" t="s">
        <v>6966</v>
      </c>
      <c r="G3476" s="4">
        <v>2.0</v>
      </c>
      <c r="H3476" s="4" t="s">
        <v>18</v>
      </c>
      <c r="I3476" s="4" t="s">
        <v>18</v>
      </c>
      <c r="J3476" s="4">
        <v>12.0</v>
      </c>
      <c r="K3476" s="4">
        <v>12.0</v>
      </c>
      <c r="L3476" s="5" t="s">
        <v>20</v>
      </c>
    </row>
    <row r="3477">
      <c r="A3477" s="2" t="s">
        <v>525</v>
      </c>
      <c r="B3477" s="2" t="s">
        <v>558</v>
      </c>
      <c r="C3477" s="4" t="s">
        <v>559</v>
      </c>
      <c r="D3477" s="3" t="s">
        <v>6726</v>
      </c>
      <c r="E3477" s="4" t="s">
        <v>6967</v>
      </c>
      <c r="F3477" s="4" t="s">
        <v>6968</v>
      </c>
      <c r="G3477" s="4">
        <v>2.0</v>
      </c>
      <c r="H3477" s="4" t="s">
        <v>19</v>
      </c>
      <c r="I3477" s="4" t="s">
        <v>19</v>
      </c>
      <c r="J3477" s="4">
        <v>11.0</v>
      </c>
      <c r="K3477" s="4">
        <v>12.0</v>
      </c>
      <c r="L3477" s="5" t="s">
        <v>20</v>
      </c>
    </row>
    <row r="3478">
      <c r="A3478" s="2" t="s">
        <v>525</v>
      </c>
      <c r="B3478" s="2" t="s">
        <v>584</v>
      </c>
      <c r="C3478" s="4" t="s">
        <v>585</v>
      </c>
      <c r="D3478" s="3" t="s">
        <v>6726</v>
      </c>
      <c r="E3478" s="4" t="s">
        <v>6969</v>
      </c>
      <c r="F3478" s="4" t="s">
        <v>6970</v>
      </c>
      <c r="G3478" s="4">
        <v>2.0</v>
      </c>
      <c r="H3478" s="4" t="s">
        <v>18</v>
      </c>
      <c r="I3478" s="4" t="s">
        <v>19</v>
      </c>
      <c r="J3478" s="4">
        <v>10.0</v>
      </c>
      <c r="K3478" s="4">
        <v>10.0</v>
      </c>
      <c r="L3478" s="5" t="s">
        <v>20</v>
      </c>
    </row>
    <row r="3479">
      <c r="A3479" s="2" t="s">
        <v>525</v>
      </c>
      <c r="B3479" s="2" t="s">
        <v>584</v>
      </c>
      <c r="C3479" s="4" t="s">
        <v>585</v>
      </c>
      <c r="D3479" s="3" t="s">
        <v>6726</v>
      </c>
      <c r="E3479" s="4" t="s">
        <v>6971</v>
      </c>
      <c r="F3479" s="4" t="s">
        <v>6972</v>
      </c>
      <c r="G3479" s="4">
        <v>2.0</v>
      </c>
      <c r="H3479" s="4" t="s">
        <v>18</v>
      </c>
      <c r="I3479" s="4" t="s">
        <v>19</v>
      </c>
      <c r="J3479" s="4">
        <v>12.0</v>
      </c>
      <c r="K3479" s="4">
        <v>12.0</v>
      </c>
      <c r="L3479" s="5" t="s">
        <v>20</v>
      </c>
    </row>
    <row r="3480">
      <c r="A3480" s="2" t="s">
        <v>525</v>
      </c>
      <c r="B3480" s="2" t="s">
        <v>584</v>
      </c>
      <c r="C3480" s="4" t="s">
        <v>585</v>
      </c>
      <c r="D3480" s="3" t="s">
        <v>6726</v>
      </c>
      <c r="E3480" s="4" t="s">
        <v>6973</v>
      </c>
      <c r="F3480" s="4" t="s">
        <v>6974</v>
      </c>
      <c r="G3480" s="4">
        <v>2.0</v>
      </c>
      <c r="H3480" s="4" t="s">
        <v>19</v>
      </c>
      <c r="I3480" s="4" t="s">
        <v>18</v>
      </c>
      <c r="J3480" s="4">
        <v>11.0</v>
      </c>
      <c r="K3480" s="4">
        <v>11.0</v>
      </c>
      <c r="L3480" s="5" t="s">
        <v>20</v>
      </c>
    </row>
    <row r="3481">
      <c r="A3481" s="2" t="s">
        <v>525</v>
      </c>
      <c r="B3481" s="2" t="s">
        <v>584</v>
      </c>
      <c r="C3481" s="4" t="s">
        <v>585</v>
      </c>
      <c r="D3481" s="3" t="s">
        <v>6726</v>
      </c>
      <c r="E3481" s="4" t="s">
        <v>6975</v>
      </c>
      <c r="F3481" s="4" t="s">
        <v>6976</v>
      </c>
      <c r="G3481" s="4">
        <v>1.0</v>
      </c>
      <c r="H3481" s="4" t="s">
        <v>18</v>
      </c>
      <c r="I3481" s="2"/>
      <c r="J3481" s="4">
        <v>12.0</v>
      </c>
      <c r="K3481" s="2"/>
      <c r="L3481" s="5" t="s">
        <v>20</v>
      </c>
    </row>
    <row r="3482">
      <c r="A3482" s="2" t="s">
        <v>525</v>
      </c>
      <c r="B3482" s="2" t="s">
        <v>602</v>
      </c>
      <c r="C3482" s="4" t="s">
        <v>603</v>
      </c>
      <c r="D3482" s="3" t="s">
        <v>6726</v>
      </c>
      <c r="E3482" s="4" t="s">
        <v>6977</v>
      </c>
      <c r="F3482" s="4" t="s">
        <v>6978</v>
      </c>
      <c r="G3482" s="4">
        <v>2.0</v>
      </c>
      <c r="H3482" s="4" t="s">
        <v>19</v>
      </c>
      <c r="I3482" s="4" t="s">
        <v>19</v>
      </c>
      <c r="J3482" s="4">
        <v>11.0</v>
      </c>
      <c r="K3482" s="4">
        <v>11.0</v>
      </c>
      <c r="L3482" s="5" t="s">
        <v>20</v>
      </c>
    </row>
    <row r="3483">
      <c r="A3483" s="2" t="s">
        <v>525</v>
      </c>
      <c r="B3483" s="2" t="s">
        <v>602</v>
      </c>
      <c r="C3483" s="4" t="s">
        <v>603</v>
      </c>
      <c r="D3483" s="3" t="s">
        <v>6726</v>
      </c>
      <c r="E3483" s="4" t="s">
        <v>6979</v>
      </c>
      <c r="F3483" s="4" t="s">
        <v>6980</v>
      </c>
      <c r="G3483" s="4">
        <v>2.0</v>
      </c>
      <c r="H3483" s="4" t="s">
        <v>18</v>
      </c>
      <c r="I3483" s="4" t="s">
        <v>18</v>
      </c>
      <c r="J3483" s="4">
        <v>10.0</v>
      </c>
      <c r="K3483" s="4">
        <v>10.0</v>
      </c>
      <c r="L3483" s="5" t="s">
        <v>20</v>
      </c>
    </row>
    <row r="3484">
      <c r="A3484" s="2" t="s">
        <v>525</v>
      </c>
      <c r="B3484" s="2" t="s">
        <v>602</v>
      </c>
      <c r="C3484" s="4" t="s">
        <v>603</v>
      </c>
      <c r="D3484" s="3" t="s">
        <v>6726</v>
      </c>
      <c r="E3484" s="4" t="s">
        <v>6981</v>
      </c>
      <c r="F3484" s="4" t="s">
        <v>6982</v>
      </c>
      <c r="G3484" s="4">
        <v>2.0</v>
      </c>
      <c r="H3484" s="4" t="s">
        <v>19</v>
      </c>
      <c r="I3484" s="4" t="s">
        <v>19</v>
      </c>
      <c r="J3484" s="4">
        <v>11.0</v>
      </c>
      <c r="K3484" s="4">
        <v>11.0</v>
      </c>
      <c r="L3484" s="5" t="s">
        <v>20</v>
      </c>
    </row>
    <row r="3485">
      <c r="A3485" s="2" t="s">
        <v>525</v>
      </c>
      <c r="B3485" s="2" t="s">
        <v>602</v>
      </c>
      <c r="C3485" s="4" t="s">
        <v>603</v>
      </c>
      <c r="D3485" s="3" t="s">
        <v>6726</v>
      </c>
      <c r="E3485" s="4" t="s">
        <v>6983</v>
      </c>
      <c r="F3485" s="4" t="s">
        <v>6984</v>
      </c>
      <c r="G3485" s="4">
        <v>2.0</v>
      </c>
      <c r="H3485" s="4" t="s">
        <v>18</v>
      </c>
      <c r="I3485" s="4" t="s">
        <v>18</v>
      </c>
      <c r="J3485" s="4">
        <v>9.0</v>
      </c>
      <c r="K3485" s="4">
        <v>9.0</v>
      </c>
      <c r="L3485" s="5" t="s">
        <v>25</v>
      </c>
    </row>
    <row r="3486">
      <c r="A3486" s="2"/>
      <c r="B3486" s="2"/>
      <c r="C3486" s="4"/>
      <c r="D3486" s="3"/>
      <c r="E3486" s="4"/>
      <c r="F3486" s="4"/>
      <c r="G3486" s="4"/>
      <c r="H3486" s="4"/>
      <c r="I3486" s="2"/>
      <c r="J3486" s="4"/>
      <c r="K3486" s="2"/>
      <c r="L3486" s="2"/>
    </row>
    <row r="3487">
      <c r="A3487" s="2"/>
      <c r="B3487" s="2"/>
      <c r="C3487" s="4"/>
      <c r="D3487" s="3"/>
      <c r="E3487" s="4"/>
      <c r="F3487" s="4"/>
      <c r="G3487" s="4"/>
      <c r="H3487" s="4"/>
      <c r="I3487" s="2"/>
      <c r="J3487" s="4"/>
      <c r="K3487" s="2"/>
      <c r="L3487" s="2"/>
    </row>
    <row r="3488">
      <c r="A3488" s="2"/>
      <c r="B3488" s="2"/>
      <c r="C3488" s="4"/>
      <c r="D3488" s="3"/>
      <c r="E3488" s="4"/>
      <c r="F3488" s="4"/>
      <c r="G3488" s="4"/>
      <c r="H3488" s="4"/>
      <c r="I3488" s="2"/>
      <c r="J3488" s="4"/>
      <c r="K3488" s="2"/>
      <c r="L3488" s="2"/>
    </row>
    <row r="3489">
      <c r="A3489" s="2"/>
      <c r="B3489" s="2"/>
      <c r="C3489" s="4"/>
      <c r="D3489" s="3"/>
      <c r="E3489" s="4"/>
      <c r="F3489" s="4"/>
      <c r="G3489" s="4"/>
      <c r="H3489" s="4"/>
      <c r="I3489" s="2"/>
      <c r="J3489" s="4"/>
      <c r="K3489" s="2"/>
      <c r="L3489" s="2"/>
    </row>
    <row r="3490">
      <c r="A3490" s="2"/>
      <c r="B3490" s="2"/>
      <c r="C3490" s="4"/>
      <c r="D3490" s="3"/>
      <c r="E3490" s="4"/>
      <c r="F3490" s="4"/>
      <c r="G3490" s="4"/>
      <c r="H3490" s="4"/>
      <c r="I3490" s="2"/>
      <c r="J3490" s="4"/>
      <c r="K3490" s="2"/>
      <c r="L3490" s="2"/>
    </row>
    <row r="3491">
      <c r="A3491" s="2"/>
      <c r="B3491" s="2"/>
      <c r="C3491" s="4"/>
      <c r="D3491" s="3"/>
      <c r="E3491" s="4"/>
      <c r="F3491" s="4"/>
      <c r="G3491" s="4"/>
      <c r="H3491" s="4"/>
      <c r="I3491" s="2"/>
      <c r="J3491" s="4"/>
      <c r="K3491" s="2"/>
      <c r="L3491" s="2"/>
    </row>
    <row r="3492">
      <c r="A3492" s="2"/>
      <c r="B3492" s="2"/>
      <c r="C3492" s="4"/>
      <c r="D3492" s="3"/>
      <c r="E3492" s="4"/>
      <c r="F3492" s="4"/>
      <c r="G3492" s="4"/>
      <c r="H3492" s="4"/>
      <c r="I3492" s="2"/>
      <c r="J3492" s="4"/>
      <c r="K3492" s="2"/>
      <c r="L3492" s="2"/>
    </row>
    <row r="3493">
      <c r="A3493" s="2"/>
      <c r="B3493" s="2"/>
      <c r="C3493" s="4"/>
      <c r="D3493" s="3"/>
      <c r="E3493" s="4"/>
      <c r="F3493" s="4"/>
      <c r="G3493" s="4"/>
      <c r="H3493" s="4"/>
      <c r="I3493" s="2"/>
      <c r="J3493" s="4"/>
      <c r="K3493" s="2"/>
      <c r="L3493" s="2"/>
    </row>
    <row r="3494">
      <c r="A3494" s="2"/>
      <c r="B3494" s="2"/>
      <c r="C3494" s="4"/>
      <c r="D3494" s="3"/>
      <c r="E3494" s="4"/>
      <c r="F3494" s="4"/>
      <c r="G3494" s="4"/>
      <c r="H3494" s="4"/>
      <c r="I3494" s="2"/>
      <c r="J3494" s="4"/>
      <c r="K3494" s="2"/>
      <c r="L3494" s="2"/>
    </row>
    <row r="3495">
      <c r="A3495" s="2"/>
      <c r="B3495" s="2"/>
      <c r="C3495" s="4"/>
      <c r="D3495" s="3"/>
      <c r="E3495" s="4"/>
      <c r="F3495" s="4"/>
      <c r="G3495" s="4"/>
      <c r="H3495" s="4"/>
      <c r="I3495" s="2"/>
      <c r="J3495" s="4"/>
      <c r="K3495" s="2"/>
      <c r="L3495" s="2"/>
    </row>
    <row r="3496">
      <c r="A3496" s="2"/>
      <c r="B3496" s="2"/>
      <c r="C3496" s="4"/>
      <c r="D3496" s="3"/>
      <c r="E3496" s="4"/>
      <c r="F3496" s="4"/>
      <c r="G3496" s="4"/>
      <c r="H3496" s="4"/>
      <c r="I3496" s="2"/>
      <c r="J3496" s="4"/>
      <c r="K3496" s="2"/>
      <c r="L3496" s="2"/>
    </row>
    <row r="3497">
      <c r="A3497" s="2"/>
      <c r="B3497" s="2"/>
      <c r="C3497" s="4"/>
      <c r="D3497" s="3"/>
      <c r="E3497" s="4"/>
      <c r="F3497" s="4"/>
      <c r="G3497" s="4"/>
      <c r="H3497" s="4"/>
      <c r="I3497" s="2"/>
      <c r="J3497" s="4"/>
      <c r="K3497" s="2"/>
      <c r="L3497" s="2"/>
    </row>
    <row r="3498">
      <c r="A3498" s="2"/>
      <c r="B3498" s="2"/>
      <c r="C3498" s="4"/>
      <c r="D3498" s="3"/>
      <c r="E3498" s="4"/>
      <c r="F3498" s="4"/>
      <c r="G3498" s="4"/>
      <c r="H3498" s="4"/>
      <c r="I3498" s="2"/>
      <c r="J3498" s="4"/>
      <c r="K3498" s="2"/>
      <c r="L3498" s="2"/>
    </row>
    <row r="3499">
      <c r="A3499" s="2"/>
      <c r="B3499" s="2"/>
      <c r="C3499" s="4"/>
      <c r="D3499" s="3"/>
      <c r="E3499" s="4"/>
      <c r="F3499" s="4"/>
      <c r="G3499" s="4"/>
      <c r="H3499" s="4"/>
      <c r="I3499" s="2"/>
      <c r="J3499" s="4"/>
      <c r="K3499" s="2"/>
      <c r="L3499" s="2"/>
    </row>
    <row r="3500">
      <c r="A3500" s="2"/>
      <c r="B3500" s="2"/>
      <c r="C3500" s="4"/>
      <c r="D3500" s="3"/>
      <c r="E3500" s="4"/>
      <c r="F3500" s="4"/>
      <c r="G3500" s="4"/>
      <c r="H3500" s="4"/>
      <c r="I3500" s="2"/>
      <c r="J3500" s="4"/>
      <c r="K3500" s="2"/>
      <c r="L3500" s="2"/>
    </row>
    <row r="3501">
      <c r="A3501" s="2"/>
      <c r="B3501" s="2"/>
      <c r="C3501" s="4"/>
      <c r="D3501" s="3"/>
      <c r="E3501" s="4"/>
      <c r="F3501" s="4"/>
      <c r="G3501" s="4"/>
      <c r="H3501" s="4"/>
      <c r="I3501" s="2"/>
      <c r="J3501" s="4"/>
      <c r="K3501" s="2"/>
      <c r="L3501" s="2"/>
    </row>
    <row r="3502">
      <c r="A3502" s="2"/>
      <c r="B3502" s="2"/>
      <c r="C3502" s="4"/>
      <c r="D3502" s="3"/>
      <c r="E3502" s="4"/>
      <c r="F3502" s="4"/>
      <c r="G3502" s="4"/>
      <c r="H3502" s="4"/>
      <c r="I3502" s="2"/>
      <c r="J3502" s="4"/>
      <c r="K3502" s="2"/>
      <c r="L3502" s="2"/>
    </row>
    <row r="3503">
      <c r="A3503" s="2"/>
      <c r="B3503" s="2"/>
      <c r="C3503" s="4"/>
      <c r="D3503" s="3"/>
      <c r="E3503" s="4"/>
      <c r="F3503" s="4"/>
      <c r="G3503" s="4"/>
      <c r="H3503" s="4"/>
      <c r="I3503" s="2"/>
      <c r="J3503" s="4"/>
      <c r="K3503" s="2"/>
      <c r="L3503" s="2"/>
    </row>
    <row r="3504">
      <c r="A3504" s="2"/>
      <c r="B3504" s="2"/>
      <c r="C3504" s="4"/>
      <c r="D3504" s="3"/>
      <c r="E3504" s="4"/>
      <c r="F3504" s="4"/>
      <c r="G3504" s="4"/>
      <c r="H3504" s="4"/>
      <c r="I3504" s="2"/>
      <c r="J3504" s="4"/>
      <c r="K3504" s="2"/>
      <c r="L3504" s="2"/>
    </row>
    <row r="3505">
      <c r="A3505" s="2"/>
      <c r="B3505" s="2"/>
      <c r="C3505" s="4"/>
      <c r="D3505" s="3"/>
      <c r="E3505" s="4"/>
      <c r="F3505" s="4"/>
      <c r="G3505" s="4"/>
      <c r="H3505" s="4"/>
      <c r="I3505" s="2"/>
      <c r="J3505" s="4"/>
      <c r="K3505" s="2"/>
      <c r="L3505" s="2"/>
    </row>
    <row r="3506">
      <c r="A3506" s="2"/>
      <c r="B3506" s="2"/>
      <c r="C3506" s="4"/>
      <c r="D3506" s="3"/>
      <c r="E3506" s="4"/>
      <c r="F3506" s="4"/>
      <c r="G3506" s="4"/>
      <c r="H3506" s="4"/>
      <c r="I3506" s="2"/>
      <c r="J3506" s="4"/>
      <c r="K3506" s="2"/>
      <c r="L3506" s="2"/>
    </row>
    <row r="3507">
      <c r="A3507" s="2"/>
      <c r="B3507" s="2"/>
      <c r="C3507" s="4"/>
      <c r="D3507" s="3"/>
      <c r="E3507" s="4"/>
      <c r="F3507" s="4"/>
      <c r="G3507" s="4"/>
      <c r="H3507" s="4"/>
      <c r="I3507" s="2"/>
      <c r="J3507" s="4"/>
      <c r="K3507" s="2"/>
      <c r="L3507" s="2"/>
    </row>
    <row r="3508">
      <c r="A3508" s="2"/>
      <c r="B3508" s="2"/>
      <c r="C3508" s="4"/>
      <c r="D3508" s="3"/>
      <c r="E3508" s="4"/>
      <c r="F3508" s="4"/>
      <c r="G3508" s="4"/>
      <c r="H3508" s="4"/>
      <c r="I3508" s="2"/>
      <c r="J3508" s="4"/>
      <c r="K3508" s="2"/>
      <c r="L3508" s="2"/>
    </row>
    <row r="3509">
      <c r="A3509" s="2"/>
      <c r="B3509" s="2"/>
      <c r="C3509" s="4"/>
      <c r="D3509" s="3"/>
      <c r="E3509" s="4"/>
      <c r="F3509" s="4"/>
      <c r="G3509" s="4"/>
      <c r="H3509" s="4"/>
      <c r="I3509" s="2"/>
      <c r="J3509" s="4"/>
      <c r="K3509" s="2"/>
      <c r="L3509" s="2"/>
    </row>
    <row r="3510">
      <c r="A3510" s="2"/>
      <c r="B3510" s="2"/>
      <c r="C3510" s="4"/>
      <c r="D3510" s="3"/>
      <c r="E3510" s="4"/>
      <c r="F3510" s="4"/>
      <c r="G3510" s="4"/>
      <c r="H3510" s="4"/>
      <c r="I3510" s="2"/>
      <c r="J3510" s="4"/>
      <c r="K3510" s="2"/>
      <c r="L3510" s="2"/>
    </row>
    <row r="3511">
      <c r="A3511" s="2"/>
      <c r="B3511" s="2"/>
      <c r="C3511" s="4"/>
      <c r="D3511" s="3"/>
      <c r="E3511" s="4"/>
      <c r="F3511" s="4"/>
      <c r="G3511" s="4"/>
      <c r="H3511" s="4"/>
      <c r="I3511" s="2"/>
      <c r="J3511" s="4"/>
      <c r="K3511" s="2"/>
      <c r="L3511" s="2"/>
    </row>
    <row r="3512">
      <c r="A3512" s="2"/>
      <c r="B3512" s="2"/>
      <c r="C3512" s="4"/>
      <c r="D3512" s="3"/>
      <c r="E3512" s="4"/>
      <c r="F3512" s="4"/>
      <c r="G3512" s="4"/>
      <c r="H3512" s="4"/>
      <c r="I3512" s="2"/>
      <c r="J3512" s="4"/>
      <c r="K3512" s="2"/>
      <c r="L3512" s="2"/>
    </row>
    <row r="3513">
      <c r="A3513" s="2"/>
      <c r="B3513" s="2"/>
      <c r="C3513" s="4"/>
      <c r="D3513" s="3"/>
      <c r="E3513" s="4"/>
      <c r="F3513" s="4"/>
      <c r="G3513" s="4"/>
      <c r="H3513" s="4"/>
      <c r="I3513" s="2"/>
      <c r="J3513" s="4"/>
      <c r="K3513" s="2"/>
      <c r="L3513" s="2"/>
    </row>
    <row r="3514">
      <c r="A3514" s="2"/>
      <c r="B3514" s="2"/>
      <c r="C3514" s="4"/>
      <c r="D3514" s="3"/>
      <c r="E3514" s="4"/>
      <c r="F3514" s="4"/>
      <c r="G3514" s="4"/>
      <c r="H3514" s="4"/>
      <c r="I3514" s="2"/>
      <c r="J3514" s="4"/>
      <c r="K3514" s="2"/>
      <c r="L3514" s="2"/>
    </row>
    <row r="3515">
      <c r="A3515" s="2"/>
      <c r="B3515" s="2"/>
      <c r="C3515" s="4"/>
      <c r="D3515" s="3"/>
      <c r="E3515" s="4"/>
      <c r="F3515" s="4"/>
      <c r="G3515" s="4"/>
      <c r="H3515" s="4"/>
      <c r="I3515" s="2"/>
      <c r="J3515" s="4"/>
      <c r="K3515" s="2"/>
      <c r="L3515" s="2"/>
    </row>
    <row r="3516">
      <c r="A3516" s="2"/>
      <c r="B3516" s="2"/>
      <c r="C3516" s="4"/>
      <c r="D3516" s="3"/>
      <c r="E3516" s="4"/>
      <c r="F3516" s="4"/>
      <c r="G3516" s="4"/>
      <c r="H3516" s="4"/>
      <c r="I3516" s="2"/>
      <c r="J3516" s="4"/>
      <c r="K3516" s="2"/>
      <c r="L3516" s="2"/>
    </row>
    <row r="3517">
      <c r="A3517" s="2"/>
      <c r="B3517" s="2"/>
      <c r="C3517" s="4"/>
      <c r="D3517" s="3"/>
      <c r="E3517" s="4"/>
      <c r="F3517" s="4"/>
      <c r="G3517" s="4"/>
      <c r="H3517" s="4"/>
      <c r="I3517" s="2"/>
      <c r="J3517" s="4"/>
      <c r="K3517" s="2"/>
      <c r="L3517" s="2"/>
    </row>
    <row r="3518">
      <c r="A3518" s="2"/>
      <c r="B3518" s="2"/>
      <c r="C3518" s="4"/>
      <c r="D3518" s="3"/>
      <c r="E3518" s="4"/>
      <c r="F3518" s="4"/>
      <c r="G3518" s="4"/>
      <c r="H3518" s="4"/>
      <c r="I3518" s="2"/>
      <c r="J3518" s="4"/>
      <c r="K3518" s="2"/>
      <c r="L3518" s="2"/>
    </row>
    <row r="3519">
      <c r="A3519" s="2"/>
      <c r="B3519" s="2"/>
      <c r="C3519" s="4"/>
      <c r="D3519" s="3"/>
      <c r="E3519" s="4"/>
      <c r="F3519" s="4"/>
      <c r="G3519" s="4"/>
      <c r="H3519" s="4"/>
      <c r="I3519" s="2"/>
      <c r="J3519" s="4"/>
      <c r="K3519" s="2"/>
      <c r="L3519" s="2"/>
    </row>
    <row r="3520">
      <c r="A3520" s="2"/>
      <c r="B3520" s="2"/>
      <c r="C3520" s="4"/>
      <c r="D3520" s="3"/>
      <c r="E3520" s="4"/>
      <c r="F3520" s="4"/>
      <c r="G3520" s="4"/>
      <c r="H3520" s="4"/>
      <c r="I3520" s="2"/>
      <c r="J3520" s="4"/>
      <c r="K3520" s="2"/>
      <c r="L3520" s="2"/>
    </row>
    <row r="3521">
      <c r="A3521" s="2"/>
      <c r="B3521" s="2"/>
      <c r="C3521" s="4"/>
      <c r="D3521" s="3"/>
      <c r="E3521" s="4"/>
      <c r="F3521" s="4"/>
      <c r="G3521" s="4"/>
      <c r="H3521" s="4"/>
      <c r="I3521" s="2"/>
      <c r="J3521" s="4"/>
      <c r="K3521" s="2"/>
      <c r="L3521" s="2"/>
    </row>
    <row r="3522">
      <c r="A3522" s="2"/>
      <c r="B3522" s="2"/>
      <c r="C3522" s="4"/>
      <c r="D3522" s="3"/>
      <c r="E3522" s="4"/>
      <c r="F3522" s="4"/>
      <c r="G3522" s="4"/>
      <c r="H3522" s="4"/>
      <c r="I3522" s="2"/>
      <c r="J3522" s="4"/>
      <c r="K3522" s="2"/>
      <c r="L3522" s="2"/>
    </row>
    <row r="3523">
      <c r="A3523" s="2"/>
      <c r="B3523" s="2"/>
      <c r="C3523" s="4"/>
      <c r="D3523" s="3"/>
      <c r="E3523" s="4"/>
      <c r="F3523" s="4"/>
      <c r="G3523" s="4"/>
      <c r="H3523" s="4"/>
      <c r="I3523" s="2"/>
      <c r="J3523" s="4"/>
      <c r="K3523" s="2"/>
      <c r="L3523" s="2"/>
    </row>
    <row r="3524">
      <c r="A3524" s="2"/>
      <c r="B3524" s="2"/>
      <c r="C3524" s="4"/>
      <c r="D3524" s="3"/>
      <c r="E3524" s="4"/>
      <c r="F3524" s="4"/>
      <c r="G3524" s="4"/>
      <c r="H3524" s="4"/>
      <c r="I3524" s="2"/>
      <c r="J3524" s="4"/>
      <c r="K3524" s="2"/>
      <c r="L3524" s="2"/>
    </row>
    <row r="3525">
      <c r="A3525" s="2"/>
      <c r="B3525" s="2"/>
      <c r="C3525" s="4"/>
      <c r="D3525" s="3"/>
      <c r="E3525" s="4"/>
      <c r="F3525" s="4"/>
      <c r="G3525" s="4"/>
      <c r="H3525" s="4"/>
      <c r="I3525" s="2"/>
      <c r="J3525" s="4"/>
      <c r="K3525" s="2"/>
      <c r="L3525" s="2"/>
    </row>
    <row r="3526">
      <c r="A3526" s="2"/>
      <c r="B3526" s="2"/>
      <c r="C3526" s="4"/>
      <c r="D3526" s="3"/>
      <c r="E3526" s="4"/>
      <c r="F3526" s="4"/>
      <c r="G3526" s="4"/>
      <c r="H3526" s="4"/>
      <c r="I3526" s="2"/>
      <c r="J3526" s="4"/>
      <c r="K3526" s="2"/>
      <c r="L3526" s="2"/>
    </row>
    <row r="3527">
      <c r="A3527" s="2"/>
      <c r="B3527" s="2"/>
      <c r="C3527" s="4"/>
      <c r="D3527" s="3"/>
      <c r="E3527" s="4"/>
      <c r="F3527" s="4"/>
      <c r="G3527" s="4"/>
      <c r="H3527" s="4"/>
      <c r="I3527" s="2"/>
      <c r="J3527" s="4"/>
      <c r="K3527" s="2"/>
      <c r="L3527" s="2"/>
    </row>
    <row r="3528">
      <c r="A3528" s="2"/>
      <c r="B3528" s="2"/>
      <c r="C3528" s="4"/>
      <c r="D3528" s="3"/>
      <c r="E3528" s="4"/>
      <c r="F3528" s="4"/>
      <c r="G3528" s="4"/>
      <c r="H3528" s="4"/>
      <c r="I3528" s="2"/>
      <c r="J3528" s="4"/>
      <c r="K3528" s="2"/>
      <c r="L3528" s="2"/>
    </row>
    <row r="3529">
      <c r="A3529" s="2"/>
      <c r="B3529" s="2"/>
      <c r="C3529" s="4"/>
      <c r="D3529" s="3"/>
      <c r="E3529" s="4"/>
      <c r="F3529" s="4"/>
      <c r="G3529" s="4"/>
      <c r="H3529" s="4"/>
      <c r="I3529" s="2"/>
      <c r="J3529" s="4"/>
      <c r="K3529" s="2"/>
      <c r="L3529" s="2"/>
    </row>
    <row r="3530">
      <c r="A3530" s="2"/>
      <c r="B3530" s="2"/>
      <c r="C3530" s="4"/>
      <c r="D3530" s="3"/>
      <c r="E3530" s="4"/>
      <c r="F3530" s="4"/>
      <c r="G3530" s="4"/>
      <c r="H3530" s="4"/>
      <c r="I3530" s="2"/>
      <c r="J3530" s="4"/>
      <c r="K3530" s="2"/>
      <c r="L3530" s="2"/>
    </row>
    <row r="3531">
      <c r="A3531" s="2"/>
      <c r="B3531" s="2"/>
      <c r="C3531" s="4"/>
      <c r="D3531" s="3"/>
      <c r="E3531" s="4"/>
      <c r="F3531" s="4"/>
      <c r="G3531" s="4"/>
      <c r="H3531" s="4"/>
      <c r="I3531" s="2"/>
      <c r="J3531" s="4"/>
      <c r="K3531" s="2"/>
      <c r="L3531" s="2"/>
    </row>
    <row r="3532">
      <c r="A3532" s="2"/>
      <c r="B3532" s="2"/>
      <c r="C3532" s="4"/>
      <c r="D3532" s="3"/>
      <c r="E3532" s="4"/>
      <c r="F3532" s="4"/>
      <c r="G3532" s="4"/>
      <c r="H3532" s="4"/>
      <c r="I3532" s="2"/>
      <c r="J3532" s="4"/>
      <c r="K3532" s="2"/>
      <c r="L3532" s="2"/>
    </row>
    <row r="3533">
      <c r="A3533" s="2"/>
      <c r="B3533" s="2"/>
      <c r="C3533" s="4"/>
      <c r="D3533" s="3"/>
      <c r="E3533" s="4"/>
      <c r="F3533" s="4"/>
      <c r="G3533" s="4"/>
      <c r="H3533" s="4"/>
      <c r="I3533" s="2"/>
      <c r="J3533" s="4"/>
      <c r="K3533" s="2"/>
      <c r="L3533" s="2"/>
    </row>
    <row r="3534">
      <c r="A3534" s="2"/>
      <c r="B3534" s="2"/>
      <c r="C3534" s="4"/>
      <c r="D3534" s="3"/>
      <c r="E3534" s="4"/>
      <c r="F3534" s="4"/>
      <c r="G3534" s="4"/>
      <c r="H3534" s="4"/>
      <c r="I3534" s="2"/>
      <c r="J3534" s="4"/>
      <c r="K3534" s="2"/>
      <c r="L3534" s="2"/>
    </row>
    <row r="3535">
      <c r="A3535" s="2"/>
      <c r="B3535" s="2"/>
      <c r="C3535" s="4"/>
      <c r="D3535" s="3"/>
      <c r="E3535" s="4"/>
      <c r="F3535" s="4"/>
      <c r="G3535" s="4"/>
      <c r="H3535" s="4"/>
      <c r="I3535" s="2"/>
      <c r="J3535" s="4"/>
      <c r="K3535" s="2"/>
      <c r="L3535" s="2"/>
    </row>
    <row r="3536">
      <c r="A3536" s="2"/>
      <c r="B3536" s="2"/>
      <c r="C3536" s="4"/>
      <c r="D3536" s="3"/>
      <c r="E3536" s="4"/>
      <c r="F3536" s="4"/>
      <c r="G3536" s="4"/>
      <c r="H3536" s="4"/>
      <c r="I3536" s="2"/>
      <c r="J3536" s="4"/>
      <c r="K3536" s="2"/>
      <c r="L3536" s="2"/>
    </row>
    <row r="3537">
      <c r="A3537" s="2"/>
      <c r="B3537" s="2"/>
      <c r="C3537" s="4"/>
      <c r="D3537" s="3"/>
      <c r="E3537" s="4"/>
      <c r="F3537" s="4"/>
      <c r="G3537" s="4"/>
      <c r="H3537" s="4"/>
      <c r="I3537" s="2"/>
      <c r="J3537" s="4"/>
      <c r="K3537" s="2"/>
      <c r="L3537" s="2"/>
    </row>
    <row r="3538">
      <c r="A3538" s="2"/>
      <c r="B3538" s="2"/>
      <c r="C3538" s="4"/>
      <c r="D3538" s="3"/>
      <c r="E3538" s="4"/>
      <c r="F3538" s="4"/>
      <c r="G3538" s="4"/>
      <c r="H3538" s="4"/>
      <c r="I3538" s="2"/>
      <c r="J3538" s="4"/>
      <c r="K3538" s="2"/>
      <c r="L3538" s="2"/>
    </row>
    <row r="3539">
      <c r="A3539" s="2"/>
      <c r="B3539" s="2"/>
      <c r="C3539" s="4"/>
      <c r="D3539" s="3"/>
      <c r="E3539" s="4"/>
      <c r="F3539" s="4"/>
      <c r="G3539" s="4"/>
      <c r="H3539" s="4"/>
      <c r="I3539" s="2"/>
      <c r="J3539" s="4"/>
      <c r="K3539" s="2"/>
      <c r="L3539" s="2"/>
    </row>
    <row r="3540">
      <c r="A3540" s="2"/>
      <c r="B3540" s="2"/>
      <c r="C3540" s="4"/>
      <c r="D3540" s="3"/>
      <c r="E3540" s="4"/>
      <c r="F3540" s="4"/>
      <c r="G3540" s="4"/>
      <c r="H3540" s="4"/>
      <c r="I3540" s="2"/>
      <c r="J3540" s="4"/>
      <c r="K3540" s="2"/>
      <c r="L3540" s="2"/>
    </row>
    <row r="3541">
      <c r="A3541" s="2"/>
      <c r="B3541" s="2"/>
      <c r="C3541" s="4"/>
      <c r="D3541" s="3"/>
      <c r="E3541" s="4"/>
      <c r="F3541" s="4"/>
      <c r="G3541" s="4"/>
      <c r="H3541" s="4"/>
      <c r="I3541" s="2"/>
      <c r="J3541" s="4"/>
      <c r="K3541" s="2"/>
      <c r="L3541" s="2"/>
    </row>
    <row r="3542">
      <c r="A3542" s="2"/>
      <c r="B3542" s="2"/>
      <c r="C3542" s="4"/>
      <c r="D3542" s="3"/>
      <c r="E3542" s="4"/>
      <c r="F3542" s="4"/>
      <c r="G3542" s="4"/>
      <c r="H3542" s="4"/>
      <c r="I3542" s="2"/>
      <c r="J3542" s="4"/>
      <c r="K3542" s="2"/>
      <c r="L3542" s="2"/>
    </row>
    <row r="3543">
      <c r="A3543" s="2"/>
      <c r="B3543" s="2"/>
      <c r="C3543" s="4"/>
      <c r="D3543" s="3"/>
      <c r="E3543" s="4"/>
      <c r="F3543" s="4"/>
      <c r="G3543" s="4"/>
      <c r="H3543" s="4"/>
      <c r="I3543" s="2"/>
      <c r="J3543" s="4"/>
      <c r="K3543" s="2"/>
      <c r="L3543" s="2"/>
    </row>
    <row r="3544">
      <c r="A3544" s="2"/>
      <c r="B3544" s="2"/>
      <c r="C3544" s="4"/>
      <c r="D3544" s="3"/>
      <c r="E3544" s="4"/>
      <c r="F3544" s="4"/>
      <c r="G3544" s="4"/>
      <c r="H3544" s="4"/>
      <c r="I3544" s="2"/>
      <c r="J3544" s="4"/>
      <c r="K3544" s="2"/>
      <c r="L3544" s="2"/>
    </row>
    <row r="3545">
      <c r="A3545" s="2"/>
      <c r="B3545" s="2"/>
      <c r="C3545" s="4"/>
      <c r="D3545" s="3"/>
      <c r="E3545" s="4"/>
      <c r="F3545" s="4"/>
      <c r="G3545" s="4"/>
      <c r="H3545" s="4"/>
      <c r="I3545" s="2"/>
      <c r="J3545" s="4"/>
      <c r="K3545" s="2"/>
      <c r="L3545" s="2"/>
    </row>
    <row r="3546">
      <c r="A3546" s="2"/>
      <c r="B3546" s="2"/>
      <c r="C3546" s="4"/>
      <c r="D3546" s="3"/>
      <c r="E3546" s="4"/>
      <c r="F3546" s="4"/>
      <c r="G3546" s="4"/>
      <c r="H3546" s="4"/>
      <c r="I3546" s="2"/>
      <c r="J3546" s="4"/>
      <c r="K3546" s="2"/>
      <c r="L3546" s="2"/>
    </row>
    <row r="3547">
      <c r="A3547" s="2"/>
      <c r="B3547" s="2"/>
      <c r="C3547" s="4"/>
      <c r="D3547" s="3"/>
      <c r="E3547" s="4"/>
      <c r="F3547" s="4"/>
      <c r="G3547" s="4"/>
      <c r="H3547" s="4"/>
      <c r="I3547" s="2"/>
      <c r="J3547" s="4"/>
      <c r="K3547" s="2"/>
      <c r="L3547" s="2"/>
    </row>
    <row r="3548">
      <c r="A3548" s="2"/>
      <c r="B3548" s="2"/>
      <c r="C3548" s="4"/>
      <c r="D3548" s="3"/>
      <c r="E3548" s="4"/>
      <c r="F3548" s="4"/>
      <c r="G3548" s="4"/>
      <c r="H3548" s="4"/>
      <c r="I3548" s="2"/>
      <c r="J3548" s="4"/>
      <c r="K3548" s="2"/>
      <c r="L3548" s="2"/>
    </row>
    <row r="3549">
      <c r="A3549" s="2"/>
      <c r="B3549" s="2"/>
      <c r="C3549" s="4"/>
      <c r="D3549" s="3"/>
      <c r="E3549" s="4"/>
      <c r="F3549" s="4"/>
      <c r="G3549" s="4"/>
      <c r="H3549" s="4"/>
      <c r="I3549" s="2"/>
      <c r="J3549" s="4"/>
      <c r="K3549" s="2"/>
      <c r="L3549" s="2"/>
    </row>
    <row r="3550">
      <c r="A3550" s="2"/>
      <c r="B3550" s="2"/>
      <c r="C3550" s="4"/>
      <c r="D3550" s="3"/>
      <c r="E3550" s="4"/>
      <c r="F3550" s="4"/>
      <c r="G3550" s="4"/>
      <c r="H3550" s="4"/>
      <c r="I3550" s="2"/>
      <c r="J3550" s="4"/>
      <c r="K3550" s="2"/>
      <c r="L3550" s="2"/>
    </row>
    <row r="3551">
      <c r="A3551" s="2"/>
      <c r="B3551" s="2"/>
      <c r="C3551" s="4"/>
      <c r="D3551" s="3"/>
      <c r="E3551" s="4"/>
      <c r="F3551" s="4"/>
      <c r="G3551" s="4"/>
      <c r="H3551" s="4"/>
      <c r="I3551" s="2"/>
      <c r="J3551" s="4"/>
      <c r="K3551" s="2"/>
      <c r="L3551" s="2"/>
    </row>
    <row r="3552">
      <c r="A3552" s="2"/>
      <c r="B3552" s="2"/>
      <c r="C3552" s="4"/>
      <c r="D3552" s="3"/>
      <c r="E3552" s="4"/>
      <c r="F3552" s="4"/>
      <c r="G3552" s="4"/>
      <c r="H3552" s="4"/>
      <c r="I3552" s="2"/>
      <c r="J3552" s="4"/>
      <c r="K3552" s="2"/>
      <c r="L3552" s="2"/>
    </row>
    <row r="3553">
      <c r="A3553" s="2"/>
      <c r="B3553" s="2"/>
      <c r="C3553" s="4"/>
      <c r="D3553" s="3"/>
      <c r="E3553" s="4"/>
      <c r="F3553" s="4"/>
      <c r="G3553" s="4"/>
      <c r="H3553" s="4"/>
      <c r="I3553" s="2"/>
      <c r="J3553" s="4"/>
      <c r="K3553" s="2"/>
      <c r="L3553" s="2"/>
    </row>
    <row r="3554">
      <c r="A3554" s="2"/>
      <c r="B3554" s="2"/>
      <c r="C3554" s="4"/>
      <c r="D3554" s="3"/>
      <c r="E3554" s="4"/>
      <c r="F3554" s="4"/>
      <c r="G3554" s="4"/>
      <c r="H3554" s="4"/>
      <c r="I3554" s="2"/>
      <c r="J3554" s="4"/>
      <c r="K3554" s="2"/>
      <c r="L3554" s="2"/>
    </row>
    <row r="3555">
      <c r="A3555" s="2"/>
      <c r="B3555" s="2"/>
      <c r="C3555" s="4"/>
      <c r="D3555" s="3"/>
      <c r="E3555" s="4"/>
      <c r="F3555" s="4"/>
      <c r="G3555" s="4"/>
      <c r="H3555" s="4"/>
      <c r="I3555" s="2"/>
      <c r="J3555" s="4"/>
      <c r="K3555" s="2"/>
      <c r="L3555" s="2"/>
    </row>
    <row r="3556">
      <c r="A3556" s="2"/>
      <c r="B3556" s="2"/>
      <c r="C3556" s="4"/>
      <c r="D3556" s="3"/>
      <c r="E3556" s="4"/>
      <c r="F3556" s="4"/>
      <c r="G3556" s="4"/>
      <c r="H3556" s="4"/>
      <c r="I3556" s="2"/>
      <c r="J3556" s="4"/>
      <c r="K3556" s="2"/>
      <c r="L3556" s="2"/>
    </row>
    <row r="3557">
      <c r="A3557" s="2"/>
      <c r="B3557" s="2"/>
      <c r="C3557" s="4"/>
      <c r="D3557" s="3"/>
      <c r="E3557" s="4"/>
      <c r="F3557" s="4"/>
      <c r="G3557" s="4"/>
      <c r="H3557" s="4"/>
      <c r="I3557" s="2"/>
      <c r="J3557" s="4"/>
      <c r="K3557" s="2"/>
      <c r="L3557" s="2"/>
    </row>
    <row r="3558">
      <c r="A3558" s="2"/>
      <c r="B3558" s="2"/>
      <c r="C3558" s="4"/>
      <c r="D3558" s="3"/>
      <c r="E3558" s="4"/>
      <c r="F3558" s="4"/>
      <c r="G3558" s="4"/>
      <c r="H3558" s="4"/>
      <c r="I3558" s="2"/>
      <c r="J3558" s="4"/>
      <c r="K3558" s="2"/>
      <c r="L3558" s="2"/>
    </row>
    <row r="3559">
      <c r="A3559" s="2"/>
      <c r="B3559" s="2"/>
      <c r="C3559" s="4"/>
      <c r="D3559" s="3"/>
      <c r="E3559" s="4"/>
      <c r="F3559" s="4"/>
      <c r="G3559" s="4"/>
      <c r="H3559" s="4"/>
      <c r="I3559" s="2"/>
      <c r="J3559" s="4"/>
      <c r="K3559" s="2"/>
      <c r="L3559" s="2"/>
    </row>
    <row r="3560">
      <c r="A3560" s="2"/>
      <c r="B3560" s="2"/>
      <c r="C3560" s="4"/>
      <c r="D3560" s="3"/>
      <c r="E3560" s="4"/>
      <c r="F3560" s="4"/>
      <c r="G3560" s="4"/>
      <c r="H3560" s="4"/>
      <c r="I3560" s="2"/>
      <c r="J3560" s="4"/>
      <c r="K3560" s="2"/>
      <c r="L3560" s="2"/>
    </row>
    <row r="3561">
      <c r="A3561" s="2"/>
      <c r="B3561" s="2"/>
      <c r="C3561" s="4"/>
      <c r="D3561" s="3"/>
      <c r="E3561" s="4"/>
      <c r="F3561" s="4"/>
      <c r="G3561" s="4"/>
      <c r="H3561" s="4"/>
      <c r="I3561" s="2"/>
      <c r="J3561" s="4"/>
      <c r="K3561" s="2"/>
      <c r="L3561" s="2"/>
    </row>
    <row r="3562">
      <c r="A3562" s="2"/>
      <c r="B3562" s="2"/>
      <c r="C3562" s="4"/>
      <c r="D3562" s="3"/>
      <c r="E3562" s="4"/>
      <c r="F3562" s="4"/>
      <c r="G3562" s="4"/>
      <c r="H3562" s="4"/>
      <c r="I3562" s="2"/>
      <c r="J3562" s="4"/>
      <c r="K3562" s="2"/>
      <c r="L3562" s="2"/>
    </row>
    <row r="3563">
      <c r="A3563" s="2"/>
      <c r="B3563" s="2"/>
      <c r="C3563" s="4"/>
      <c r="D3563" s="3"/>
      <c r="E3563" s="4"/>
      <c r="F3563" s="4"/>
      <c r="G3563" s="4"/>
      <c r="H3563" s="4"/>
      <c r="I3563" s="2"/>
      <c r="J3563" s="4"/>
      <c r="K3563" s="2"/>
      <c r="L3563" s="2"/>
    </row>
    <row r="3564">
      <c r="A3564" s="2"/>
      <c r="B3564" s="2"/>
      <c r="C3564" s="4"/>
      <c r="D3564" s="3"/>
      <c r="E3564" s="4"/>
      <c r="F3564" s="4"/>
      <c r="G3564" s="4"/>
      <c r="H3564" s="4"/>
      <c r="I3564" s="2"/>
      <c r="J3564" s="4"/>
      <c r="K3564" s="2"/>
      <c r="L3564" s="2"/>
    </row>
    <row r="3565">
      <c r="A3565" s="2"/>
      <c r="B3565" s="2"/>
      <c r="C3565" s="4"/>
      <c r="D3565" s="3"/>
      <c r="E3565" s="4"/>
      <c r="F3565" s="4"/>
      <c r="G3565" s="4"/>
      <c r="H3565" s="4"/>
      <c r="I3565" s="2"/>
      <c r="J3565" s="4"/>
      <c r="K3565" s="2"/>
      <c r="L3565" s="2"/>
    </row>
    <row r="3566">
      <c r="A3566" s="2"/>
      <c r="B3566" s="2"/>
      <c r="C3566" s="4"/>
      <c r="D3566" s="3"/>
      <c r="E3566" s="4"/>
      <c r="F3566" s="4"/>
      <c r="G3566" s="4"/>
      <c r="H3566" s="4"/>
      <c r="I3566" s="2"/>
      <c r="J3566" s="4"/>
      <c r="K3566" s="2"/>
      <c r="L3566" s="2"/>
    </row>
    <row r="3567">
      <c r="A3567" s="2"/>
      <c r="B3567" s="2"/>
      <c r="C3567" s="4"/>
      <c r="D3567" s="3"/>
      <c r="E3567" s="4"/>
      <c r="F3567" s="4"/>
      <c r="G3567" s="4"/>
      <c r="H3567" s="4"/>
      <c r="I3567" s="2"/>
      <c r="J3567" s="4"/>
      <c r="K3567" s="2"/>
      <c r="L3567" s="2"/>
    </row>
    <row r="3568">
      <c r="A3568" s="2"/>
      <c r="B3568" s="2"/>
      <c r="C3568" s="4"/>
      <c r="D3568" s="3"/>
      <c r="E3568" s="4"/>
      <c r="F3568" s="4"/>
      <c r="G3568" s="4"/>
      <c r="H3568" s="4"/>
      <c r="I3568" s="2"/>
      <c r="J3568" s="4"/>
      <c r="K3568" s="2"/>
      <c r="L3568" s="2"/>
    </row>
    <row r="3569">
      <c r="A3569" s="2"/>
      <c r="B3569" s="2"/>
      <c r="C3569" s="4"/>
      <c r="D3569" s="3"/>
      <c r="E3569" s="4"/>
      <c r="F3569" s="4"/>
      <c r="G3569" s="4"/>
      <c r="H3569" s="4"/>
      <c r="I3569" s="2"/>
      <c r="J3569" s="4"/>
      <c r="K3569" s="2"/>
      <c r="L3569" s="2"/>
    </row>
    <row r="3570">
      <c r="A3570" s="2"/>
      <c r="B3570" s="2"/>
      <c r="C3570" s="4"/>
      <c r="D3570" s="3"/>
      <c r="E3570" s="4"/>
      <c r="F3570" s="4"/>
      <c r="G3570" s="4"/>
      <c r="H3570" s="4"/>
      <c r="I3570" s="2"/>
      <c r="J3570" s="4"/>
      <c r="K3570" s="2"/>
      <c r="L3570" s="2"/>
    </row>
    <row r="3571">
      <c r="A3571" s="2"/>
      <c r="B3571" s="2"/>
      <c r="C3571" s="4"/>
      <c r="D3571" s="3"/>
      <c r="E3571" s="4"/>
      <c r="F3571" s="4"/>
      <c r="G3571" s="4"/>
      <c r="H3571" s="4"/>
      <c r="I3571" s="2"/>
      <c r="J3571" s="4"/>
      <c r="K3571" s="2"/>
      <c r="L3571" s="2"/>
    </row>
    <row r="3572">
      <c r="A3572" s="2"/>
      <c r="B3572" s="2"/>
      <c r="C3572" s="4"/>
      <c r="D3572" s="3"/>
      <c r="E3572" s="4"/>
      <c r="F3572" s="4"/>
      <c r="G3572" s="4"/>
      <c r="H3572" s="4"/>
      <c r="I3572" s="2"/>
      <c r="J3572" s="4"/>
      <c r="K3572" s="2"/>
      <c r="L3572" s="2"/>
    </row>
    <row r="3573">
      <c r="A3573" s="2"/>
      <c r="B3573" s="2"/>
      <c r="C3573" s="4"/>
      <c r="D3573" s="3"/>
      <c r="E3573" s="4"/>
      <c r="F3573" s="4"/>
      <c r="G3573" s="4"/>
      <c r="H3573" s="4"/>
      <c r="I3573" s="2"/>
      <c r="J3573" s="4"/>
      <c r="K3573" s="2"/>
      <c r="L3573" s="2"/>
    </row>
    <row r="3574">
      <c r="A3574" s="2"/>
      <c r="B3574" s="2"/>
      <c r="C3574" s="4"/>
      <c r="D3574" s="3"/>
      <c r="E3574" s="4"/>
      <c r="F3574" s="4"/>
      <c r="G3574" s="4"/>
      <c r="H3574" s="4"/>
      <c r="I3574" s="2"/>
      <c r="J3574" s="4"/>
      <c r="K3574" s="2"/>
      <c r="L3574" s="2"/>
    </row>
    <row r="3575">
      <c r="A3575" s="2"/>
      <c r="B3575" s="2"/>
      <c r="C3575" s="4"/>
      <c r="D3575" s="3"/>
      <c r="E3575" s="4"/>
      <c r="F3575" s="4"/>
      <c r="G3575" s="4"/>
      <c r="H3575" s="4"/>
      <c r="I3575" s="2"/>
      <c r="J3575" s="4"/>
      <c r="K3575" s="2"/>
      <c r="L3575" s="2"/>
    </row>
    <row r="3576">
      <c r="A3576" s="2"/>
      <c r="B3576" s="2"/>
      <c r="C3576" s="4"/>
      <c r="D3576" s="3"/>
      <c r="E3576" s="4"/>
      <c r="F3576" s="4"/>
      <c r="G3576" s="4"/>
      <c r="H3576" s="4"/>
      <c r="I3576" s="2"/>
      <c r="J3576" s="4"/>
      <c r="K3576" s="2"/>
      <c r="L3576" s="2"/>
    </row>
    <row r="3577">
      <c r="A3577" s="2"/>
      <c r="B3577" s="2"/>
      <c r="C3577" s="4"/>
      <c r="D3577" s="3"/>
      <c r="E3577" s="4"/>
      <c r="F3577" s="4"/>
      <c r="G3577" s="4"/>
      <c r="H3577" s="4"/>
      <c r="I3577" s="2"/>
      <c r="J3577" s="4"/>
      <c r="K3577" s="2"/>
      <c r="L3577" s="2"/>
    </row>
    <row r="3578">
      <c r="A3578" s="2"/>
      <c r="B3578" s="2"/>
      <c r="C3578" s="4"/>
      <c r="D3578" s="3"/>
      <c r="E3578" s="4"/>
      <c r="F3578" s="4"/>
      <c r="G3578" s="4"/>
      <c r="H3578" s="4"/>
      <c r="I3578" s="2"/>
      <c r="J3578" s="4"/>
      <c r="K3578" s="2"/>
      <c r="L3578" s="2"/>
    </row>
    <row r="3579">
      <c r="A3579" s="2"/>
      <c r="B3579" s="2"/>
      <c r="C3579" s="4"/>
      <c r="D3579" s="3"/>
      <c r="E3579" s="4"/>
      <c r="F3579" s="4"/>
      <c r="G3579" s="4"/>
      <c r="H3579" s="4"/>
      <c r="I3579" s="2"/>
      <c r="J3579" s="4"/>
      <c r="K3579" s="2"/>
      <c r="L3579" s="2"/>
    </row>
    <row r="3580">
      <c r="A3580" s="2"/>
      <c r="B3580" s="2"/>
      <c r="C3580" s="4"/>
      <c r="D3580" s="3"/>
      <c r="E3580" s="4"/>
      <c r="F3580" s="4"/>
      <c r="G3580" s="4"/>
      <c r="H3580" s="4"/>
      <c r="I3580" s="2"/>
      <c r="J3580" s="4"/>
      <c r="K3580" s="2"/>
      <c r="L3580" s="2"/>
    </row>
    <row r="3581">
      <c r="A3581" s="2"/>
      <c r="B3581" s="2"/>
      <c r="C3581" s="4"/>
      <c r="D3581" s="3"/>
      <c r="E3581" s="4"/>
      <c r="F3581" s="4"/>
      <c r="G3581" s="4"/>
      <c r="H3581" s="4"/>
      <c r="I3581" s="2"/>
      <c r="J3581" s="4"/>
      <c r="K3581" s="2"/>
      <c r="L3581" s="2"/>
    </row>
    <row r="3582">
      <c r="A3582" s="2"/>
      <c r="B3582" s="2"/>
      <c r="C3582" s="4"/>
      <c r="D3582" s="3"/>
      <c r="E3582" s="4"/>
      <c r="F3582" s="4"/>
      <c r="G3582" s="4"/>
      <c r="H3582" s="4"/>
      <c r="I3582" s="2"/>
      <c r="J3582" s="4"/>
      <c r="K3582" s="2"/>
      <c r="L3582" s="2"/>
    </row>
    <row r="3583">
      <c r="A3583" s="2"/>
      <c r="B3583" s="2"/>
      <c r="C3583" s="4"/>
      <c r="D3583" s="3"/>
      <c r="E3583" s="4"/>
      <c r="F3583" s="4"/>
      <c r="G3583" s="4"/>
      <c r="H3583" s="4"/>
      <c r="I3583" s="2"/>
      <c r="J3583" s="4"/>
      <c r="K3583" s="2"/>
      <c r="L3583" s="2"/>
    </row>
    <row r="3584">
      <c r="A3584" s="2"/>
      <c r="B3584" s="2"/>
      <c r="C3584" s="4"/>
      <c r="D3584" s="3"/>
      <c r="E3584" s="4"/>
      <c r="F3584" s="4"/>
      <c r="G3584" s="4"/>
      <c r="H3584" s="4"/>
      <c r="I3584" s="2"/>
      <c r="J3584" s="4"/>
      <c r="K3584" s="2"/>
      <c r="L3584" s="2"/>
    </row>
    <row r="3585">
      <c r="A3585" s="2"/>
      <c r="B3585" s="2"/>
      <c r="C3585" s="4"/>
      <c r="D3585" s="3"/>
      <c r="E3585" s="4"/>
      <c r="F3585" s="4"/>
      <c r="G3585" s="4"/>
      <c r="H3585" s="4"/>
      <c r="I3585" s="2"/>
      <c r="J3585" s="4"/>
      <c r="K3585" s="2"/>
      <c r="L3585" s="2"/>
    </row>
    <row r="3586">
      <c r="A3586" s="2"/>
      <c r="B3586" s="2"/>
      <c r="C3586" s="4"/>
      <c r="D3586" s="3"/>
      <c r="E3586" s="4"/>
      <c r="F3586" s="4"/>
      <c r="G3586" s="4"/>
      <c r="H3586" s="4"/>
      <c r="I3586" s="2"/>
      <c r="J3586" s="4"/>
      <c r="K3586" s="2"/>
      <c r="L3586" s="2"/>
    </row>
    <row r="3587">
      <c r="A3587" s="2"/>
      <c r="B3587" s="2"/>
      <c r="C3587" s="4"/>
      <c r="D3587" s="3"/>
      <c r="E3587" s="4"/>
      <c r="F3587" s="4"/>
      <c r="G3587" s="4"/>
      <c r="H3587" s="4"/>
      <c r="I3587" s="2"/>
      <c r="J3587" s="4"/>
      <c r="K3587" s="2"/>
      <c r="L3587" s="2"/>
    </row>
    <row r="3588">
      <c r="A3588" s="2"/>
      <c r="B3588" s="2"/>
      <c r="C3588" s="4"/>
      <c r="D3588" s="3"/>
      <c r="E3588" s="4"/>
      <c r="F3588" s="4"/>
      <c r="G3588" s="4"/>
      <c r="H3588" s="4"/>
      <c r="I3588" s="2"/>
      <c r="J3588" s="4"/>
      <c r="K3588" s="2"/>
      <c r="L3588" s="2"/>
    </row>
    <row r="3589">
      <c r="A3589" s="2"/>
      <c r="B3589" s="2"/>
      <c r="C3589" s="4"/>
      <c r="D3589" s="3"/>
      <c r="E3589" s="4"/>
      <c r="F3589" s="4"/>
      <c r="G3589" s="4"/>
      <c r="H3589" s="4"/>
      <c r="I3589" s="2"/>
      <c r="J3589" s="4"/>
      <c r="K3589" s="2"/>
      <c r="L3589" s="2"/>
    </row>
    <row r="3590">
      <c r="A3590" s="2"/>
      <c r="B3590" s="2"/>
      <c r="C3590" s="4"/>
      <c r="D3590" s="3"/>
      <c r="E3590" s="4"/>
      <c r="F3590" s="4"/>
      <c r="G3590" s="4"/>
      <c r="H3590" s="4"/>
      <c r="I3590" s="2"/>
      <c r="J3590" s="4"/>
      <c r="K3590" s="2"/>
      <c r="L3590" s="2"/>
    </row>
    <row r="3591">
      <c r="A3591" s="2"/>
      <c r="B3591" s="2"/>
      <c r="C3591" s="4"/>
      <c r="D3591" s="3"/>
      <c r="E3591" s="4"/>
      <c r="F3591" s="4"/>
      <c r="G3591" s="4"/>
      <c r="H3591" s="4"/>
      <c r="I3591" s="2"/>
      <c r="J3591" s="4"/>
      <c r="K3591" s="2"/>
      <c r="L3591" s="2"/>
    </row>
    <row r="3592">
      <c r="A3592" s="2"/>
      <c r="B3592" s="2"/>
      <c r="C3592" s="4"/>
      <c r="D3592" s="3"/>
      <c r="E3592" s="4"/>
      <c r="F3592" s="4"/>
      <c r="G3592" s="4"/>
      <c r="H3592" s="4"/>
      <c r="I3592" s="2"/>
      <c r="J3592" s="4"/>
      <c r="K3592" s="2"/>
      <c r="L3592" s="2"/>
    </row>
    <row r="3593">
      <c r="A3593" s="2"/>
      <c r="B3593" s="2"/>
      <c r="C3593" s="4"/>
      <c r="D3593" s="3"/>
      <c r="E3593" s="4"/>
      <c r="F3593" s="4"/>
      <c r="G3593" s="4"/>
      <c r="H3593" s="4"/>
      <c r="I3593" s="2"/>
      <c r="J3593" s="4"/>
      <c r="K3593" s="2"/>
      <c r="L3593" s="2"/>
    </row>
    <row r="3594">
      <c r="A3594" s="2"/>
      <c r="B3594" s="2"/>
      <c r="C3594" s="4"/>
      <c r="D3594" s="3"/>
      <c r="E3594" s="4"/>
      <c r="F3594" s="4"/>
      <c r="G3594" s="4"/>
      <c r="H3594" s="4"/>
      <c r="I3594" s="2"/>
      <c r="J3594" s="4"/>
      <c r="K3594" s="2"/>
      <c r="L3594" s="2"/>
    </row>
    <row r="3595">
      <c r="A3595" s="2"/>
      <c r="B3595" s="2"/>
      <c r="C3595" s="4"/>
      <c r="D3595" s="3"/>
      <c r="E3595" s="4"/>
      <c r="F3595" s="4"/>
      <c r="G3595" s="4"/>
      <c r="H3595" s="4"/>
      <c r="I3595" s="2"/>
      <c r="J3595" s="4"/>
      <c r="K3595" s="2"/>
      <c r="L3595" s="2"/>
    </row>
    <row r="3596">
      <c r="A3596" s="2"/>
      <c r="B3596" s="2"/>
      <c r="C3596" s="4"/>
      <c r="D3596" s="3"/>
      <c r="E3596" s="4"/>
      <c r="F3596" s="4"/>
      <c r="G3596" s="4"/>
      <c r="H3596" s="4"/>
      <c r="I3596" s="2"/>
      <c r="J3596" s="4"/>
      <c r="K3596" s="2"/>
      <c r="L3596" s="2"/>
    </row>
    <row r="3597">
      <c r="A3597" s="2"/>
      <c r="B3597" s="2"/>
      <c r="C3597" s="4"/>
      <c r="D3597" s="3"/>
      <c r="E3597" s="4"/>
      <c r="F3597" s="4"/>
      <c r="G3597" s="4"/>
      <c r="H3597" s="4"/>
      <c r="I3597" s="2"/>
      <c r="J3597" s="4"/>
      <c r="K3597" s="2"/>
      <c r="L3597" s="2"/>
    </row>
    <row r="3598">
      <c r="A3598" s="2"/>
      <c r="B3598" s="2"/>
      <c r="C3598" s="4"/>
      <c r="D3598" s="3"/>
      <c r="E3598" s="4"/>
      <c r="F3598" s="4"/>
      <c r="G3598" s="4"/>
      <c r="H3598" s="4"/>
      <c r="I3598" s="2"/>
      <c r="J3598" s="4"/>
      <c r="K3598" s="2"/>
      <c r="L3598" s="2"/>
    </row>
    <row r="3599">
      <c r="A3599" s="2"/>
      <c r="B3599" s="2"/>
      <c r="C3599" s="4"/>
      <c r="D3599" s="3"/>
      <c r="E3599" s="4"/>
      <c r="F3599" s="4"/>
      <c r="G3599" s="4"/>
      <c r="H3599" s="4"/>
      <c r="I3599" s="2"/>
      <c r="J3599" s="4"/>
      <c r="K3599" s="2"/>
      <c r="L3599" s="2"/>
    </row>
    <row r="3600">
      <c r="A3600" s="2"/>
      <c r="B3600" s="2"/>
      <c r="C3600" s="4"/>
      <c r="D3600" s="3"/>
      <c r="E3600" s="4"/>
      <c r="F3600" s="4"/>
      <c r="G3600" s="4"/>
      <c r="H3600" s="4"/>
      <c r="I3600" s="2"/>
      <c r="J3600" s="4"/>
      <c r="K3600" s="2"/>
      <c r="L3600" s="2"/>
    </row>
    <row r="3601">
      <c r="A3601" s="2"/>
      <c r="B3601" s="2"/>
      <c r="C3601" s="4"/>
      <c r="D3601" s="3"/>
      <c r="E3601" s="4"/>
      <c r="F3601" s="4"/>
      <c r="G3601" s="4"/>
      <c r="H3601" s="4"/>
      <c r="I3601" s="2"/>
      <c r="J3601" s="4"/>
      <c r="K3601" s="2"/>
      <c r="L3601" s="2"/>
    </row>
    <row r="3602">
      <c r="A3602" s="2"/>
      <c r="B3602" s="2"/>
      <c r="C3602" s="4"/>
      <c r="D3602" s="3"/>
      <c r="E3602" s="4"/>
      <c r="F3602" s="4"/>
      <c r="G3602" s="4"/>
      <c r="H3602" s="4"/>
      <c r="I3602" s="2"/>
      <c r="J3602" s="4"/>
      <c r="K3602" s="2"/>
      <c r="L3602" s="2"/>
    </row>
    <row r="3603">
      <c r="A3603" s="2"/>
      <c r="B3603" s="2"/>
      <c r="C3603" s="4"/>
      <c r="D3603" s="3"/>
      <c r="E3603" s="4"/>
      <c r="F3603" s="4"/>
      <c r="G3603" s="4"/>
      <c r="H3603" s="4"/>
      <c r="I3603" s="2"/>
      <c r="J3603" s="4"/>
      <c r="K3603" s="2"/>
      <c r="L3603" s="2"/>
    </row>
    <row r="3604">
      <c r="A3604" s="2"/>
      <c r="B3604" s="2"/>
      <c r="C3604" s="4"/>
      <c r="D3604" s="3"/>
      <c r="E3604" s="4"/>
      <c r="F3604" s="4"/>
      <c r="G3604" s="4"/>
      <c r="H3604" s="4"/>
      <c r="I3604" s="2"/>
      <c r="J3604" s="4"/>
      <c r="K3604" s="2"/>
      <c r="L3604" s="2"/>
    </row>
    <row r="3605">
      <c r="A3605" s="2"/>
      <c r="B3605" s="2"/>
      <c r="C3605" s="4"/>
      <c r="D3605" s="3"/>
      <c r="E3605" s="4"/>
      <c r="F3605" s="4"/>
      <c r="G3605" s="4"/>
      <c r="H3605" s="4"/>
      <c r="I3605" s="2"/>
      <c r="J3605" s="4"/>
      <c r="K3605" s="2"/>
      <c r="L3605" s="2"/>
    </row>
    <row r="3606">
      <c r="A3606" s="2"/>
      <c r="B3606" s="2"/>
      <c r="C3606" s="4"/>
      <c r="D3606" s="3"/>
      <c r="E3606" s="4"/>
      <c r="F3606" s="4"/>
      <c r="G3606" s="4"/>
      <c r="H3606" s="4"/>
      <c r="I3606" s="2"/>
      <c r="J3606" s="4"/>
      <c r="K3606" s="2"/>
      <c r="L3606" s="2"/>
    </row>
    <row r="3607">
      <c r="A3607" s="2"/>
      <c r="B3607" s="2"/>
      <c r="C3607" s="4"/>
      <c r="D3607" s="3"/>
      <c r="E3607" s="4"/>
      <c r="F3607" s="4"/>
      <c r="G3607" s="4"/>
      <c r="H3607" s="4"/>
      <c r="I3607" s="2"/>
      <c r="J3607" s="4"/>
      <c r="K3607" s="2"/>
      <c r="L3607" s="2"/>
    </row>
    <row r="3608">
      <c r="A3608" s="2"/>
      <c r="B3608" s="2"/>
      <c r="C3608" s="4"/>
      <c r="D3608" s="3"/>
      <c r="E3608" s="4"/>
      <c r="F3608" s="4"/>
      <c r="G3608" s="4"/>
      <c r="H3608" s="4"/>
      <c r="I3608" s="2"/>
      <c r="J3608" s="4"/>
      <c r="K3608" s="2"/>
      <c r="L3608" s="2"/>
    </row>
    <row r="3609">
      <c r="A3609" s="2"/>
      <c r="B3609" s="2"/>
      <c r="C3609" s="4"/>
      <c r="D3609" s="3"/>
      <c r="E3609" s="4"/>
      <c r="F3609" s="4"/>
      <c r="G3609" s="4"/>
      <c r="H3609" s="4"/>
      <c r="I3609" s="2"/>
      <c r="J3609" s="4"/>
      <c r="K3609" s="2"/>
      <c r="L3609" s="2"/>
    </row>
    <row r="3610">
      <c r="A3610" s="2"/>
      <c r="B3610" s="2"/>
      <c r="C3610" s="4"/>
      <c r="D3610" s="3"/>
      <c r="E3610" s="4"/>
      <c r="F3610" s="4"/>
      <c r="G3610" s="4"/>
      <c r="H3610" s="4"/>
      <c r="I3610" s="2"/>
      <c r="J3610" s="4"/>
      <c r="K3610" s="2"/>
      <c r="L3610" s="2"/>
    </row>
    <row r="3611">
      <c r="A3611" s="2"/>
      <c r="B3611" s="2"/>
      <c r="C3611" s="4"/>
      <c r="D3611" s="3"/>
      <c r="E3611" s="4"/>
      <c r="F3611" s="4"/>
      <c r="G3611" s="4"/>
      <c r="H3611" s="4"/>
      <c r="I3611" s="2"/>
      <c r="J3611" s="4"/>
      <c r="K3611" s="2"/>
      <c r="L3611" s="2"/>
    </row>
    <row r="3612">
      <c r="A3612" s="2"/>
      <c r="B3612" s="2"/>
      <c r="C3612" s="4"/>
      <c r="D3612" s="3"/>
      <c r="E3612" s="4"/>
      <c r="F3612" s="4"/>
      <c r="G3612" s="4"/>
      <c r="H3612" s="4"/>
      <c r="I3612" s="2"/>
      <c r="J3612" s="4"/>
      <c r="K3612" s="2"/>
      <c r="L3612" s="2"/>
    </row>
    <row r="3613">
      <c r="A3613" s="2"/>
      <c r="B3613" s="2"/>
      <c r="C3613" s="4"/>
      <c r="D3613" s="3"/>
      <c r="E3613" s="4"/>
      <c r="F3613" s="4"/>
      <c r="G3613" s="4"/>
      <c r="H3613" s="4"/>
      <c r="I3613" s="2"/>
      <c r="J3613" s="4"/>
      <c r="K3613" s="2"/>
      <c r="L3613" s="2"/>
    </row>
    <row r="3614">
      <c r="A3614" s="2"/>
      <c r="B3614" s="2"/>
      <c r="C3614" s="4"/>
      <c r="D3614" s="3"/>
      <c r="E3614" s="4"/>
      <c r="F3614" s="4"/>
      <c r="G3614" s="4"/>
      <c r="H3614" s="4"/>
      <c r="I3614" s="2"/>
      <c r="J3614" s="4"/>
      <c r="K3614" s="2"/>
      <c r="L3614" s="2"/>
    </row>
    <row r="3615">
      <c r="A3615" s="2"/>
      <c r="B3615" s="2"/>
      <c r="C3615" s="4"/>
      <c r="D3615" s="3"/>
      <c r="E3615" s="4"/>
      <c r="F3615" s="4"/>
      <c r="G3615" s="4"/>
      <c r="H3615" s="4"/>
      <c r="I3615" s="2"/>
      <c r="J3615" s="4"/>
      <c r="K3615" s="2"/>
      <c r="L3615" s="2"/>
    </row>
    <row r="3616">
      <c r="A3616" s="2"/>
      <c r="B3616" s="2"/>
      <c r="C3616" s="4"/>
      <c r="D3616" s="3"/>
      <c r="E3616" s="4"/>
      <c r="F3616" s="4"/>
      <c r="G3616" s="4"/>
      <c r="H3616" s="4"/>
      <c r="I3616" s="2"/>
      <c r="J3616" s="4"/>
      <c r="K3616" s="2"/>
      <c r="L3616" s="2"/>
    </row>
    <row r="3617">
      <c r="A3617" s="2"/>
      <c r="B3617" s="2"/>
      <c r="C3617" s="4"/>
      <c r="D3617" s="3"/>
      <c r="E3617" s="4"/>
      <c r="F3617" s="4"/>
      <c r="G3617" s="4"/>
      <c r="H3617" s="4"/>
      <c r="I3617" s="2"/>
      <c r="J3617" s="4"/>
      <c r="K3617" s="2"/>
      <c r="L3617" s="2"/>
    </row>
    <row r="3618">
      <c r="A3618" s="2"/>
      <c r="B3618" s="2"/>
      <c r="C3618" s="4"/>
      <c r="D3618" s="3"/>
      <c r="E3618" s="4"/>
      <c r="F3618" s="4"/>
      <c r="G3618" s="4"/>
      <c r="H3618" s="4"/>
      <c r="I3618" s="2"/>
      <c r="J3618" s="4"/>
      <c r="K3618" s="2"/>
      <c r="L3618" s="2"/>
    </row>
    <row r="3619">
      <c r="A3619" s="2"/>
      <c r="B3619" s="2"/>
      <c r="C3619" s="4"/>
      <c r="D3619" s="3"/>
      <c r="E3619" s="4"/>
      <c r="F3619" s="4"/>
      <c r="G3619" s="4"/>
      <c r="H3619" s="4"/>
      <c r="I3619" s="2"/>
      <c r="J3619" s="4"/>
      <c r="K3619" s="2"/>
      <c r="L3619" s="2"/>
    </row>
    <row r="3620">
      <c r="A3620" s="2"/>
      <c r="B3620" s="2"/>
      <c r="C3620" s="4"/>
      <c r="D3620" s="3"/>
      <c r="E3620" s="4"/>
      <c r="F3620" s="4"/>
      <c r="G3620" s="4"/>
      <c r="H3620" s="4"/>
      <c r="I3620" s="2"/>
      <c r="J3620" s="4"/>
      <c r="K3620" s="2"/>
      <c r="L3620" s="2"/>
    </row>
    <row r="3621">
      <c r="A3621" s="2"/>
      <c r="B3621" s="2"/>
      <c r="C3621" s="4"/>
      <c r="D3621" s="3"/>
      <c r="E3621" s="4"/>
      <c r="F3621" s="4"/>
      <c r="G3621" s="4"/>
      <c r="H3621" s="4"/>
      <c r="I3621" s="2"/>
      <c r="J3621" s="4"/>
      <c r="K3621" s="2"/>
      <c r="L3621" s="2"/>
    </row>
    <row r="3622">
      <c r="A3622" s="2"/>
      <c r="B3622" s="2"/>
      <c r="C3622" s="4"/>
      <c r="D3622" s="3"/>
      <c r="E3622" s="4"/>
      <c r="F3622" s="4"/>
      <c r="G3622" s="4"/>
      <c r="H3622" s="4"/>
      <c r="I3622" s="2"/>
      <c r="J3622" s="4"/>
      <c r="K3622" s="2"/>
      <c r="L3622" s="2"/>
    </row>
    <row r="3623">
      <c r="A3623" s="2"/>
      <c r="B3623" s="2"/>
      <c r="C3623" s="4"/>
      <c r="D3623" s="3"/>
      <c r="E3623" s="4"/>
      <c r="F3623" s="4"/>
      <c r="G3623" s="4"/>
      <c r="H3623" s="4"/>
      <c r="I3623" s="2"/>
      <c r="J3623" s="4"/>
      <c r="K3623" s="2"/>
      <c r="L3623" s="2"/>
    </row>
    <row r="3624">
      <c r="A3624" s="2"/>
      <c r="B3624" s="2"/>
      <c r="C3624" s="4"/>
      <c r="D3624" s="3"/>
      <c r="E3624" s="4"/>
      <c r="F3624" s="4"/>
      <c r="G3624" s="4"/>
      <c r="H3624" s="4"/>
      <c r="I3624" s="2"/>
      <c r="J3624" s="4"/>
      <c r="K3624" s="2"/>
      <c r="L3624" s="2"/>
    </row>
    <row r="3625">
      <c r="A3625" s="2"/>
      <c r="B3625" s="2"/>
      <c r="C3625" s="4"/>
      <c r="D3625" s="3"/>
      <c r="E3625" s="4"/>
      <c r="F3625" s="4"/>
      <c r="G3625" s="4"/>
      <c r="H3625" s="4"/>
      <c r="I3625" s="2"/>
      <c r="J3625" s="4"/>
      <c r="K3625" s="2"/>
      <c r="L3625" s="2"/>
    </row>
    <row r="3626">
      <c r="A3626" s="2"/>
      <c r="B3626" s="2"/>
      <c r="C3626" s="4"/>
      <c r="D3626" s="3"/>
      <c r="E3626" s="4"/>
      <c r="F3626" s="4"/>
      <c r="G3626" s="4"/>
      <c r="H3626" s="4"/>
      <c r="I3626" s="2"/>
      <c r="J3626" s="4"/>
      <c r="K3626" s="2"/>
      <c r="L3626" s="2"/>
    </row>
    <row r="3627">
      <c r="A3627" s="2"/>
      <c r="B3627" s="2"/>
      <c r="C3627" s="4"/>
      <c r="D3627" s="3"/>
      <c r="E3627" s="4"/>
      <c r="F3627" s="4"/>
      <c r="G3627" s="4"/>
      <c r="H3627" s="4"/>
      <c r="I3627" s="2"/>
      <c r="J3627" s="4"/>
      <c r="K3627" s="2"/>
      <c r="L3627" s="2"/>
    </row>
    <row r="3628">
      <c r="A3628" s="2"/>
      <c r="B3628" s="2"/>
      <c r="C3628" s="4"/>
      <c r="D3628" s="3"/>
      <c r="E3628" s="4"/>
      <c r="F3628" s="4"/>
      <c r="G3628" s="4"/>
      <c r="H3628" s="4"/>
      <c r="I3628" s="2"/>
      <c r="J3628" s="4"/>
      <c r="K3628" s="2"/>
      <c r="L3628" s="2"/>
    </row>
    <row r="3629">
      <c r="A3629" s="2"/>
      <c r="B3629" s="2"/>
      <c r="C3629" s="4"/>
      <c r="D3629" s="3"/>
      <c r="E3629" s="4"/>
      <c r="F3629" s="4"/>
      <c r="G3629" s="4"/>
      <c r="H3629" s="4"/>
      <c r="I3629" s="2"/>
      <c r="J3629" s="4"/>
      <c r="K3629" s="2"/>
      <c r="L3629" s="2"/>
    </row>
    <row r="3630">
      <c r="A3630" s="2"/>
      <c r="B3630" s="2"/>
      <c r="C3630" s="4"/>
      <c r="D3630" s="3"/>
      <c r="E3630" s="4"/>
      <c r="F3630" s="4"/>
      <c r="G3630" s="4"/>
      <c r="H3630" s="4"/>
      <c r="I3630" s="2"/>
      <c r="J3630" s="4"/>
      <c r="K3630" s="2"/>
      <c r="L3630" s="2"/>
    </row>
    <row r="3631">
      <c r="A3631" s="2"/>
      <c r="B3631" s="2"/>
      <c r="C3631" s="4"/>
      <c r="D3631" s="3"/>
      <c r="E3631" s="4"/>
      <c r="F3631" s="4"/>
      <c r="G3631" s="4"/>
      <c r="H3631" s="4"/>
      <c r="I3631" s="2"/>
      <c r="J3631" s="4"/>
      <c r="K3631" s="2"/>
      <c r="L3631" s="2"/>
    </row>
    <row r="3632">
      <c r="A3632" s="2"/>
      <c r="B3632" s="2"/>
      <c r="C3632" s="4"/>
      <c r="D3632" s="3"/>
      <c r="E3632" s="4"/>
      <c r="F3632" s="4"/>
      <c r="G3632" s="4"/>
      <c r="H3632" s="4"/>
      <c r="I3632" s="2"/>
      <c r="J3632" s="4"/>
      <c r="K3632" s="2"/>
      <c r="L3632" s="2"/>
    </row>
    <row r="3633">
      <c r="A3633" s="2"/>
      <c r="B3633" s="2"/>
      <c r="C3633" s="4"/>
      <c r="D3633" s="3"/>
      <c r="E3633" s="4"/>
      <c r="F3633" s="4"/>
      <c r="G3633" s="4"/>
      <c r="H3633" s="4"/>
      <c r="I3633" s="2"/>
      <c r="J3633" s="4"/>
      <c r="K3633" s="2"/>
      <c r="L3633" s="2"/>
    </row>
    <row r="3634">
      <c r="A3634" s="2"/>
      <c r="B3634" s="2"/>
      <c r="C3634" s="4"/>
      <c r="D3634" s="3"/>
      <c r="E3634" s="4"/>
      <c r="F3634" s="4"/>
      <c r="G3634" s="4"/>
      <c r="H3634" s="4"/>
      <c r="I3634" s="2"/>
      <c r="J3634" s="4"/>
      <c r="K3634" s="2"/>
      <c r="L3634" s="2"/>
    </row>
    <row r="3635">
      <c r="A3635" s="2"/>
      <c r="B3635" s="2"/>
      <c r="C3635" s="4"/>
      <c r="D3635" s="3"/>
      <c r="E3635" s="4"/>
      <c r="F3635" s="4"/>
      <c r="G3635" s="4"/>
      <c r="H3635" s="4"/>
      <c r="I3635" s="2"/>
      <c r="J3635" s="4"/>
      <c r="K3635" s="2"/>
      <c r="L3635" s="2"/>
    </row>
    <row r="3636">
      <c r="A3636" s="2"/>
      <c r="B3636" s="2"/>
      <c r="C3636" s="4"/>
      <c r="D3636" s="3"/>
      <c r="E3636" s="4"/>
      <c r="F3636" s="4"/>
      <c r="G3636" s="4"/>
      <c r="H3636" s="4"/>
      <c r="I3636" s="2"/>
      <c r="J3636" s="4"/>
      <c r="K3636" s="2"/>
      <c r="L3636" s="2"/>
    </row>
    <row r="3637">
      <c r="A3637" s="2"/>
      <c r="B3637" s="2"/>
      <c r="C3637" s="4"/>
      <c r="D3637" s="3"/>
      <c r="E3637" s="4"/>
      <c r="F3637" s="4"/>
      <c r="G3637" s="4"/>
      <c r="H3637" s="4"/>
      <c r="I3637" s="2"/>
      <c r="J3637" s="4"/>
      <c r="K3637" s="2"/>
      <c r="L3637" s="2"/>
    </row>
    <row r="3638">
      <c r="A3638" s="2"/>
      <c r="B3638" s="2"/>
      <c r="C3638" s="4"/>
      <c r="D3638" s="3"/>
      <c r="E3638" s="4"/>
      <c r="F3638" s="4"/>
      <c r="G3638" s="4"/>
      <c r="H3638" s="4"/>
      <c r="I3638" s="2"/>
      <c r="J3638" s="4"/>
      <c r="K3638" s="2"/>
      <c r="L3638" s="2"/>
    </row>
    <row r="3639">
      <c r="A3639" s="2"/>
      <c r="B3639" s="2"/>
      <c r="C3639" s="4"/>
      <c r="D3639" s="3"/>
      <c r="E3639" s="4"/>
      <c r="F3639" s="4"/>
      <c r="G3639" s="4"/>
      <c r="H3639" s="4"/>
      <c r="I3639" s="2"/>
      <c r="J3639" s="4"/>
      <c r="K3639" s="2"/>
      <c r="L3639" s="2"/>
    </row>
    <row r="3640">
      <c r="A3640" s="2"/>
      <c r="B3640" s="2"/>
      <c r="C3640" s="4"/>
      <c r="D3640" s="3"/>
      <c r="E3640" s="4"/>
      <c r="F3640" s="4"/>
      <c r="G3640" s="4"/>
      <c r="H3640" s="4"/>
      <c r="I3640" s="2"/>
      <c r="J3640" s="4"/>
      <c r="K3640" s="2"/>
      <c r="L3640" s="2"/>
    </row>
    <row r="3641">
      <c r="A3641" s="2"/>
      <c r="B3641" s="2"/>
      <c r="C3641" s="4"/>
      <c r="D3641" s="3"/>
      <c r="E3641" s="4"/>
      <c r="F3641" s="4"/>
      <c r="G3641" s="4"/>
      <c r="H3641" s="4"/>
      <c r="I3641" s="2"/>
      <c r="J3641" s="4"/>
      <c r="K3641" s="2"/>
      <c r="L3641" s="2"/>
    </row>
    <row r="3642">
      <c r="A3642" s="2"/>
      <c r="B3642" s="2"/>
      <c r="C3642" s="4"/>
      <c r="D3642" s="3"/>
      <c r="E3642" s="4"/>
      <c r="F3642" s="4"/>
      <c r="G3642" s="4"/>
      <c r="H3642" s="4"/>
      <c r="I3642" s="2"/>
      <c r="J3642" s="4"/>
      <c r="K3642" s="2"/>
      <c r="L3642" s="2"/>
    </row>
    <row r="3643">
      <c r="A3643" s="2"/>
      <c r="B3643" s="2"/>
      <c r="C3643" s="4"/>
      <c r="D3643" s="3"/>
      <c r="E3643" s="4"/>
      <c r="F3643" s="4"/>
      <c r="G3643" s="4"/>
      <c r="H3643" s="4"/>
      <c r="I3643" s="2"/>
      <c r="J3643" s="4"/>
      <c r="K3643" s="2"/>
      <c r="L3643" s="2"/>
    </row>
    <row r="3644">
      <c r="A3644" s="2"/>
      <c r="B3644" s="2"/>
      <c r="C3644" s="4"/>
      <c r="D3644" s="3"/>
      <c r="E3644" s="4"/>
      <c r="F3644" s="4"/>
      <c r="G3644" s="4"/>
      <c r="H3644" s="4"/>
      <c r="I3644" s="2"/>
      <c r="J3644" s="4"/>
      <c r="K3644" s="2"/>
      <c r="L3644" s="2"/>
    </row>
    <row r="3645">
      <c r="A3645" s="2"/>
      <c r="B3645" s="2"/>
      <c r="C3645" s="4"/>
      <c r="D3645" s="3"/>
      <c r="E3645" s="4"/>
      <c r="F3645" s="4"/>
      <c r="G3645" s="4"/>
      <c r="H3645" s="4"/>
      <c r="I3645" s="2"/>
      <c r="J3645" s="4"/>
      <c r="K3645" s="2"/>
      <c r="L3645" s="2"/>
    </row>
    <row r="3646">
      <c r="A3646" s="2"/>
      <c r="B3646" s="2"/>
      <c r="C3646" s="4"/>
      <c r="D3646" s="3"/>
      <c r="E3646" s="4"/>
      <c r="F3646" s="4"/>
      <c r="G3646" s="4"/>
      <c r="H3646" s="4"/>
      <c r="I3646" s="2"/>
      <c r="J3646" s="4"/>
      <c r="K3646" s="2"/>
      <c r="L3646" s="2"/>
    </row>
    <row r="3647">
      <c r="A3647" s="2"/>
      <c r="B3647" s="2"/>
      <c r="C3647" s="4"/>
      <c r="D3647" s="3"/>
      <c r="E3647" s="4"/>
      <c r="F3647" s="4"/>
      <c r="G3647" s="4"/>
      <c r="H3647" s="4"/>
      <c r="I3647" s="2"/>
      <c r="J3647" s="4"/>
      <c r="K3647" s="2"/>
      <c r="L3647" s="2"/>
    </row>
    <row r="3648">
      <c r="A3648" s="2"/>
      <c r="B3648" s="2"/>
      <c r="C3648" s="4"/>
      <c r="D3648" s="3"/>
      <c r="E3648" s="4"/>
      <c r="F3648" s="4"/>
      <c r="G3648" s="4"/>
      <c r="H3648" s="4"/>
      <c r="I3648" s="2"/>
      <c r="J3648" s="4"/>
      <c r="K3648" s="2"/>
      <c r="L3648" s="2"/>
    </row>
    <row r="3649">
      <c r="A3649" s="2"/>
      <c r="B3649" s="2"/>
      <c r="C3649" s="4"/>
      <c r="D3649" s="3"/>
      <c r="E3649" s="4"/>
      <c r="F3649" s="4"/>
      <c r="G3649" s="4"/>
      <c r="H3649" s="4"/>
      <c r="I3649" s="2"/>
      <c r="J3649" s="4"/>
      <c r="K3649" s="2"/>
      <c r="L3649" s="2"/>
    </row>
    <row r="3650">
      <c r="A3650" s="2"/>
      <c r="B3650" s="2"/>
      <c r="C3650" s="4"/>
      <c r="D3650" s="3"/>
      <c r="E3650" s="4"/>
      <c r="F3650" s="4"/>
      <c r="G3650" s="4"/>
      <c r="H3650" s="4"/>
      <c r="I3650" s="2"/>
      <c r="J3650" s="4"/>
      <c r="K3650" s="2"/>
      <c r="L3650" s="2"/>
    </row>
    <row r="3651">
      <c r="A3651" s="2"/>
      <c r="B3651" s="2"/>
      <c r="C3651" s="4"/>
      <c r="D3651" s="3"/>
      <c r="E3651" s="4"/>
      <c r="F3651" s="4"/>
      <c r="G3651" s="4"/>
      <c r="H3651" s="4"/>
      <c r="I3651" s="2"/>
      <c r="J3651" s="4"/>
      <c r="K3651" s="2"/>
      <c r="L3651" s="2"/>
    </row>
    <row r="3652">
      <c r="A3652" s="2"/>
      <c r="B3652" s="2"/>
      <c r="C3652" s="4"/>
      <c r="D3652" s="3"/>
      <c r="E3652" s="4"/>
      <c r="F3652" s="4"/>
      <c r="G3652" s="4"/>
      <c r="H3652" s="4"/>
      <c r="I3652" s="2"/>
      <c r="J3652" s="4"/>
      <c r="K3652" s="2"/>
      <c r="L3652" s="2"/>
    </row>
    <row r="3653">
      <c r="A3653" s="2"/>
      <c r="B3653" s="2"/>
      <c r="C3653" s="4"/>
      <c r="D3653" s="3"/>
      <c r="E3653" s="4"/>
      <c r="F3653" s="4"/>
      <c r="G3653" s="4"/>
      <c r="H3653" s="4"/>
      <c r="I3653" s="2"/>
      <c r="J3653" s="4"/>
      <c r="K3653" s="2"/>
      <c r="L3653" s="2"/>
    </row>
    <row r="3654">
      <c r="A3654" s="2"/>
      <c r="B3654" s="2"/>
      <c r="C3654" s="4"/>
      <c r="D3654" s="3"/>
      <c r="E3654" s="4"/>
      <c r="F3654" s="4"/>
      <c r="G3654" s="4"/>
      <c r="H3654" s="4"/>
      <c r="I3654" s="2"/>
      <c r="J3654" s="4"/>
      <c r="K3654" s="2"/>
      <c r="L3654" s="2"/>
    </row>
    <row r="3655">
      <c r="A3655" s="2"/>
      <c r="B3655" s="2"/>
      <c r="C3655" s="4"/>
      <c r="D3655" s="3"/>
      <c r="E3655" s="4"/>
      <c r="F3655" s="4"/>
      <c r="G3655" s="4"/>
      <c r="H3655" s="4"/>
      <c r="I3655" s="2"/>
      <c r="J3655" s="4"/>
      <c r="K3655" s="2"/>
      <c r="L3655" s="2"/>
    </row>
    <row r="3656">
      <c r="A3656" s="2"/>
      <c r="B3656" s="2"/>
      <c r="C3656" s="4"/>
      <c r="D3656" s="3"/>
      <c r="E3656" s="4"/>
      <c r="F3656" s="4"/>
      <c r="G3656" s="4"/>
      <c r="H3656" s="4"/>
      <c r="I3656" s="2"/>
      <c r="J3656" s="4"/>
      <c r="K3656" s="2"/>
      <c r="L3656" s="2"/>
    </row>
    <row r="3657">
      <c r="A3657" s="2"/>
      <c r="B3657" s="2"/>
      <c r="C3657" s="4"/>
      <c r="D3657" s="3"/>
      <c r="E3657" s="4"/>
      <c r="F3657" s="4"/>
      <c r="G3657" s="4"/>
      <c r="H3657" s="4"/>
      <c r="I3657" s="2"/>
      <c r="J3657" s="4"/>
      <c r="K3657" s="2"/>
      <c r="L3657" s="2"/>
    </row>
    <row r="3658">
      <c r="A3658" s="2"/>
      <c r="B3658" s="2"/>
      <c r="C3658" s="4"/>
      <c r="D3658" s="3"/>
      <c r="E3658" s="4"/>
      <c r="F3658" s="4"/>
      <c r="G3658" s="4"/>
      <c r="H3658" s="4"/>
      <c r="I3658" s="2"/>
      <c r="J3658" s="4"/>
      <c r="K3658" s="2"/>
      <c r="L3658" s="2"/>
    </row>
    <row r="3659">
      <c r="A3659" s="2"/>
      <c r="B3659" s="2"/>
      <c r="C3659" s="4"/>
      <c r="D3659" s="3"/>
      <c r="E3659" s="4"/>
      <c r="F3659" s="4"/>
      <c r="G3659" s="4"/>
      <c r="H3659" s="4"/>
      <c r="I3659" s="2"/>
      <c r="J3659" s="4"/>
      <c r="K3659" s="2"/>
      <c r="L3659" s="2"/>
    </row>
    <row r="3660">
      <c r="A3660" s="2"/>
      <c r="B3660" s="2"/>
      <c r="C3660" s="4"/>
      <c r="D3660" s="3"/>
      <c r="E3660" s="4"/>
      <c r="F3660" s="4"/>
      <c r="G3660" s="4"/>
      <c r="H3660" s="4"/>
      <c r="I3660" s="2"/>
      <c r="J3660" s="4"/>
      <c r="K3660" s="2"/>
      <c r="L3660" s="2"/>
    </row>
    <row r="3661">
      <c r="A3661" s="2"/>
      <c r="B3661" s="2"/>
      <c r="C3661" s="4"/>
      <c r="D3661" s="3"/>
      <c r="E3661" s="4"/>
      <c r="F3661" s="4"/>
      <c r="G3661" s="4"/>
      <c r="H3661" s="4"/>
      <c r="I3661" s="2"/>
      <c r="J3661" s="4"/>
      <c r="K3661" s="2"/>
      <c r="L3661" s="2"/>
    </row>
    <row r="3662">
      <c r="A3662" s="2"/>
      <c r="B3662" s="2"/>
      <c r="C3662" s="4"/>
      <c r="D3662" s="3"/>
      <c r="E3662" s="4"/>
      <c r="F3662" s="4"/>
      <c r="G3662" s="4"/>
      <c r="H3662" s="4"/>
      <c r="I3662" s="2"/>
      <c r="J3662" s="4"/>
      <c r="K3662" s="2"/>
      <c r="L3662" s="2"/>
    </row>
    <row r="3663">
      <c r="A3663" s="2"/>
      <c r="B3663" s="2"/>
      <c r="C3663" s="4"/>
      <c r="D3663" s="3"/>
      <c r="E3663" s="4"/>
      <c r="F3663" s="4"/>
      <c r="G3663" s="4"/>
      <c r="H3663" s="4"/>
      <c r="I3663" s="2"/>
      <c r="J3663" s="4"/>
      <c r="K3663" s="2"/>
      <c r="L3663" s="2"/>
    </row>
    <row r="3664">
      <c r="A3664" s="2"/>
      <c r="B3664" s="2"/>
      <c r="C3664" s="4"/>
      <c r="D3664" s="3"/>
      <c r="E3664" s="4"/>
      <c r="F3664" s="4"/>
      <c r="G3664" s="4"/>
      <c r="H3664" s="4"/>
      <c r="I3664" s="2"/>
      <c r="J3664" s="4"/>
      <c r="K3664" s="2"/>
      <c r="L3664" s="2"/>
    </row>
    <row r="3665">
      <c r="A3665" s="2"/>
      <c r="B3665" s="2"/>
      <c r="C3665" s="4"/>
      <c r="D3665" s="3"/>
      <c r="E3665" s="4"/>
      <c r="F3665" s="4"/>
      <c r="G3665" s="4"/>
      <c r="H3665" s="4"/>
      <c r="I3665" s="2"/>
      <c r="J3665" s="4"/>
      <c r="K3665" s="2"/>
      <c r="L3665" s="2"/>
    </row>
    <row r="3666">
      <c r="A3666" s="2"/>
      <c r="B3666" s="2"/>
      <c r="C3666" s="4"/>
      <c r="D3666" s="3"/>
      <c r="E3666" s="4"/>
      <c r="F3666" s="4"/>
      <c r="G3666" s="4"/>
      <c r="H3666" s="4"/>
      <c r="I3666" s="2"/>
      <c r="J3666" s="4"/>
      <c r="K3666" s="2"/>
      <c r="L3666" s="2"/>
    </row>
    <row r="3667">
      <c r="A3667" s="2"/>
      <c r="B3667" s="2"/>
      <c r="C3667" s="4"/>
      <c r="D3667" s="3"/>
      <c r="E3667" s="4"/>
      <c r="F3667" s="4"/>
      <c r="G3667" s="4"/>
      <c r="H3667" s="4"/>
      <c r="I3667" s="2"/>
      <c r="J3667" s="4"/>
      <c r="K3667" s="2"/>
      <c r="L3667" s="2"/>
    </row>
    <row r="3668">
      <c r="A3668" s="2"/>
      <c r="B3668" s="2"/>
      <c r="C3668" s="4"/>
      <c r="D3668" s="3"/>
      <c r="E3668" s="4"/>
      <c r="F3668" s="4"/>
      <c r="G3668" s="4"/>
      <c r="H3668" s="4"/>
      <c r="I3668" s="2"/>
      <c r="J3668" s="4"/>
      <c r="K3668" s="2"/>
      <c r="L3668" s="2"/>
    </row>
    <row r="3669">
      <c r="A3669" s="2"/>
      <c r="B3669" s="2"/>
      <c r="C3669" s="4"/>
      <c r="D3669" s="3"/>
      <c r="E3669" s="4"/>
      <c r="F3669" s="4"/>
      <c r="G3669" s="4"/>
      <c r="H3669" s="4"/>
      <c r="I3669" s="2"/>
      <c r="J3669" s="4"/>
      <c r="K3669" s="2"/>
      <c r="L3669" s="2"/>
    </row>
    <row r="3670">
      <c r="A3670" s="2"/>
      <c r="B3670" s="2"/>
      <c r="C3670" s="4"/>
      <c r="D3670" s="3"/>
      <c r="E3670" s="4"/>
      <c r="F3670" s="4"/>
      <c r="G3670" s="4"/>
      <c r="H3670" s="4"/>
      <c r="I3670" s="2"/>
      <c r="J3670" s="4"/>
      <c r="K3670" s="2"/>
      <c r="L3670" s="2"/>
    </row>
    <row r="3671">
      <c r="A3671" s="2"/>
      <c r="B3671" s="2"/>
      <c r="C3671" s="4"/>
      <c r="D3671" s="3"/>
      <c r="E3671" s="4"/>
      <c r="F3671" s="4"/>
      <c r="G3671" s="4"/>
      <c r="H3671" s="4"/>
      <c r="I3671" s="2"/>
      <c r="J3671" s="4"/>
      <c r="K3671" s="2"/>
      <c r="L3671" s="2"/>
    </row>
    <row r="3672">
      <c r="A3672" s="2"/>
      <c r="B3672" s="2"/>
      <c r="C3672" s="4"/>
      <c r="D3672" s="3"/>
      <c r="E3672" s="4"/>
      <c r="F3672" s="4"/>
      <c r="G3672" s="4"/>
      <c r="H3672" s="4"/>
      <c r="I3672" s="2"/>
      <c r="J3672" s="4"/>
      <c r="K3672" s="2"/>
      <c r="L3672" s="2"/>
    </row>
    <row r="3673">
      <c r="A3673" s="2"/>
      <c r="B3673" s="2"/>
      <c r="C3673" s="4"/>
      <c r="D3673" s="3"/>
      <c r="E3673" s="4"/>
      <c r="F3673" s="4"/>
      <c r="G3673" s="4"/>
      <c r="H3673" s="4"/>
      <c r="I3673" s="2"/>
      <c r="J3673" s="4"/>
      <c r="K3673" s="2"/>
      <c r="L3673" s="2"/>
    </row>
    <row r="3674">
      <c r="A3674" s="2"/>
      <c r="B3674" s="2"/>
      <c r="C3674" s="4"/>
      <c r="D3674" s="3"/>
      <c r="E3674" s="4"/>
      <c r="F3674" s="4"/>
      <c r="G3674" s="4"/>
      <c r="H3674" s="4"/>
      <c r="I3674" s="2"/>
      <c r="J3674" s="4"/>
      <c r="K3674" s="2"/>
      <c r="L3674" s="2"/>
    </row>
    <row r="3675">
      <c r="A3675" s="2"/>
      <c r="B3675" s="2"/>
      <c r="C3675" s="4"/>
      <c r="D3675" s="3"/>
      <c r="E3675" s="4"/>
      <c r="F3675" s="4"/>
      <c r="G3675" s="4"/>
      <c r="H3675" s="4"/>
      <c r="I3675" s="2"/>
      <c r="J3675" s="4"/>
      <c r="K3675" s="2"/>
      <c r="L3675" s="2"/>
    </row>
    <row r="3676">
      <c r="A3676" s="2"/>
      <c r="B3676" s="2"/>
      <c r="C3676" s="4"/>
      <c r="D3676" s="3"/>
      <c r="E3676" s="4"/>
      <c r="F3676" s="4"/>
      <c r="G3676" s="4"/>
      <c r="H3676" s="4"/>
      <c r="I3676" s="2"/>
      <c r="J3676" s="4"/>
      <c r="K3676" s="2"/>
      <c r="L3676" s="2"/>
    </row>
    <row r="3677">
      <c r="A3677" s="2"/>
      <c r="B3677" s="2"/>
      <c r="C3677" s="4"/>
      <c r="D3677" s="3"/>
      <c r="E3677" s="4"/>
      <c r="F3677" s="4"/>
      <c r="G3677" s="4"/>
      <c r="H3677" s="4"/>
      <c r="I3677" s="2"/>
      <c r="J3677" s="4"/>
      <c r="K3677" s="2"/>
      <c r="L3677" s="2"/>
    </row>
    <row r="3678">
      <c r="A3678" s="2"/>
      <c r="B3678" s="2"/>
      <c r="C3678" s="4"/>
      <c r="D3678" s="3"/>
      <c r="E3678" s="4"/>
      <c r="F3678" s="4"/>
      <c r="G3678" s="4"/>
      <c r="H3678" s="4"/>
      <c r="I3678" s="2"/>
      <c r="J3678" s="4"/>
      <c r="K3678" s="2"/>
      <c r="L3678" s="2"/>
    </row>
    <row r="3679">
      <c r="A3679" s="2"/>
      <c r="B3679" s="2"/>
      <c r="C3679" s="4"/>
      <c r="D3679" s="3"/>
      <c r="E3679" s="4"/>
      <c r="F3679" s="4"/>
      <c r="G3679" s="4"/>
      <c r="H3679" s="4"/>
      <c r="I3679" s="2"/>
      <c r="J3679" s="4"/>
      <c r="K3679" s="2"/>
      <c r="L3679" s="2"/>
    </row>
    <row r="3680">
      <c r="A3680" s="2"/>
      <c r="B3680" s="2"/>
      <c r="C3680" s="4"/>
      <c r="D3680" s="3"/>
      <c r="E3680" s="4"/>
      <c r="F3680" s="4"/>
      <c r="G3680" s="4"/>
      <c r="H3680" s="4"/>
      <c r="I3680" s="2"/>
      <c r="J3680" s="4"/>
      <c r="K3680" s="2"/>
      <c r="L3680" s="2"/>
    </row>
    <row r="3681">
      <c r="A3681" s="2"/>
      <c r="B3681" s="2"/>
      <c r="C3681" s="4"/>
      <c r="D3681" s="3"/>
      <c r="E3681" s="4"/>
      <c r="F3681" s="4"/>
      <c r="G3681" s="4"/>
      <c r="H3681" s="4"/>
      <c r="I3681" s="2"/>
      <c r="J3681" s="4"/>
      <c r="K3681" s="2"/>
      <c r="L3681" s="2"/>
    </row>
    <row r="3682">
      <c r="A3682" s="2"/>
      <c r="B3682" s="2"/>
      <c r="C3682" s="4"/>
      <c r="D3682" s="3"/>
      <c r="E3682" s="4"/>
      <c r="F3682" s="4"/>
      <c r="G3682" s="4"/>
      <c r="H3682" s="4"/>
      <c r="I3682" s="2"/>
      <c r="J3682" s="4"/>
      <c r="K3682" s="2"/>
      <c r="L3682" s="2"/>
    </row>
    <row r="3683">
      <c r="A3683" s="2"/>
      <c r="B3683" s="2"/>
      <c r="C3683" s="4"/>
      <c r="D3683" s="3"/>
      <c r="E3683" s="4"/>
      <c r="F3683" s="4"/>
      <c r="G3683" s="4"/>
      <c r="H3683" s="4"/>
      <c r="I3683" s="2"/>
      <c r="J3683" s="4"/>
      <c r="K3683" s="2"/>
      <c r="L3683" s="2"/>
    </row>
    <row r="3684">
      <c r="A3684" s="2"/>
      <c r="B3684" s="2"/>
      <c r="C3684" s="4"/>
      <c r="D3684" s="3"/>
      <c r="E3684" s="4"/>
      <c r="F3684" s="4"/>
      <c r="G3684" s="4"/>
      <c r="H3684" s="4"/>
      <c r="I3684" s="2"/>
      <c r="J3684" s="4"/>
      <c r="K3684" s="2"/>
      <c r="L3684" s="2"/>
    </row>
    <row r="3685">
      <c r="A3685" s="2"/>
      <c r="B3685" s="2"/>
      <c r="C3685" s="4"/>
      <c r="D3685" s="3"/>
      <c r="E3685" s="4"/>
      <c r="F3685" s="4"/>
      <c r="G3685" s="4"/>
      <c r="H3685" s="4"/>
      <c r="I3685" s="2"/>
      <c r="J3685" s="4"/>
      <c r="K3685" s="2"/>
      <c r="L3685" s="2"/>
    </row>
    <row r="3686">
      <c r="A3686" s="2"/>
      <c r="B3686" s="2"/>
      <c r="C3686" s="4"/>
      <c r="D3686" s="3"/>
      <c r="E3686" s="4"/>
      <c r="F3686" s="4"/>
      <c r="G3686" s="4"/>
      <c r="H3686" s="4"/>
      <c r="I3686" s="2"/>
      <c r="J3686" s="4"/>
      <c r="K3686" s="2"/>
      <c r="L3686" s="2"/>
    </row>
    <row r="3687">
      <c r="A3687" s="2"/>
      <c r="B3687" s="2"/>
      <c r="C3687" s="4"/>
      <c r="D3687" s="3"/>
      <c r="E3687" s="4"/>
      <c r="F3687" s="4"/>
      <c r="G3687" s="4"/>
      <c r="H3687" s="4"/>
      <c r="I3687" s="2"/>
      <c r="J3687" s="4"/>
      <c r="K3687" s="2"/>
      <c r="L3687" s="2"/>
    </row>
    <row r="3688">
      <c r="A3688" s="2"/>
      <c r="B3688" s="2"/>
      <c r="C3688" s="4"/>
      <c r="D3688" s="3"/>
      <c r="E3688" s="4"/>
      <c r="F3688" s="4"/>
      <c r="G3688" s="4"/>
      <c r="H3688" s="4"/>
      <c r="I3688" s="2"/>
      <c r="J3688" s="4"/>
      <c r="K3688" s="2"/>
      <c r="L3688" s="2"/>
    </row>
    <row r="3689">
      <c r="A3689" s="2"/>
      <c r="B3689" s="2"/>
      <c r="C3689" s="4"/>
      <c r="D3689" s="3"/>
      <c r="E3689" s="4"/>
      <c r="F3689" s="4"/>
      <c r="G3689" s="4"/>
      <c r="H3689" s="4"/>
      <c r="I3689" s="2"/>
      <c r="J3689" s="4"/>
      <c r="K3689" s="2"/>
      <c r="L3689" s="2"/>
    </row>
    <row r="3690">
      <c r="A3690" s="2"/>
      <c r="B3690" s="2"/>
      <c r="C3690" s="4"/>
      <c r="D3690" s="3"/>
      <c r="E3690" s="4"/>
      <c r="F3690" s="4"/>
      <c r="G3690" s="4"/>
      <c r="H3690" s="4"/>
      <c r="I3690" s="2"/>
      <c r="J3690" s="4"/>
      <c r="K3690" s="2"/>
      <c r="L3690" s="2"/>
    </row>
    <row r="3691">
      <c r="A3691" s="2"/>
      <c r="B3691" s="2"/>
      <c r="C3691" s="4"/>
      <c r="D3691" s="3"/>
      <c r="E3691" s="4"/>
      <c r="F3691" s="4"/>
      <c r="G3691" s="4"/>
      <c r="H3691" s="4"/>
      <c r="I3691" s="2"/>
      <c r="J3691" s="4"/>
      <c r="K3691" s="2"/>
      <c r="L3691" s="2"/>
    </row>
    <row r="3692">
      <c r="A3692" s="2"/>
      <c r="B3692" s="2"/>
      <c r="C3692" s="4"/>
      <c r="D3692" s="3"/>
      <c r="E3692" s="4"/>
      <c r="F3692" s="4"/>
      <c r="G3692" s="4"/>
      <c r="H3692" s="4"/>
      <c r="I3692" s="2"/>
      <c r="J3692" s="4"/>
      <c r="K3692" s="2"/>
      <c r="L3692" s="2"/>
    </row>
    <row r="3693">
      <c r="A3693" s="2"/>
      <c r="B3693" s="2"/>
      <c r="C3693" s="4"/>
      <c r="D3693" s="3"/>
      <c r="E3693" s="4"/>
      <c r="F3693" s="4"/>
      <c r="G3693" s="4"/>
      <c r="H3693" s="4"/>
      <c r="I3693" s="2"/>
      <c r="J3693" s="4"/>
      <c r="K3693" s="2"/>
      <c r="L3693" s="2"/>
    </row>
    <row r="3694">
      <c r="A3694" s="2"/>
      <c r="B3694" s="2"/>
      <c r="C3694" s="4"/>
      <c r="D3694" s="3"/>
      <c r="E3694" s="4"/>
      <c r="F3694" s="4"/>
      <c r="G3694" s="4"/>
      <c r="H3694" s="4"/>
      <c r="I3694" s="2"/>
      <c r="J3694" s="4"/>
      <c r="K3694" s="2"/>
      <c r="L3694" s="2"/>
    </row>
    <row r="3695">
      <c r="A3695" s="2"/>
      <c r="B3695" s="2"/>
      <c r="C3695" s="4"/>
      <c r="D3695" s="3"/>
      <c r="E3695" s="4"/>
      <c r="F3695" s="4"/>
      <c r="G3695" s="4"/>
      <c r="H3695" s="4"/>
      <c r="I3695" s="2"/>
      <c r="J3695" s="4"/>
      <c r="K3695" s="2"/>
      <c r="L3695" s="2"/>
    </row>
    <row r="3696">
      <c r="A3696" s="2"/>
      <c r="B3696" s="2"/>
      <c r="C3696" s="4"/>
      <c r="D3696" s="3"/>
      <c r="E3696" s="4"/>
      <c r="F3696" s="4"/>
      <c r="G3696" s="4"/>
      <c r="H3696" s="4"/>
      <c r="I3696" s="2"/>
      <c r="J3696" s="4"/>
      <c r="K3696" s="2"/>
      <c r="L3696" s="2"/>
    </row>
    <row r="3697">
      <c r="A3697" s="2"/>
      <c r="B3697" s="2"/>
      <c r="C3697" s="4"/>
      <c r="D3697" s="3"/>
      <c r="E3697" s="4"/>
      <c r="F3697" s="4"/>
      <c r="G3697" s="4"/>
      <c r="H3697" s="4"/>
      <c r="I3697" s="2"/>
      <c r="J3697" s="4"/>
      <c r="K3697" s="2"/>
      <c r="L3697" s="2"/>
    </row>
    <row r="3698">
      <c r="A3698" s="2"/>
      <c r="B3698" s="2"/>
      <c r="C3698" s="4"/>
      <c r="D3698" s="3"/>
      <c r="E3698" s="4"/>
      <c r="F3698" s="4"/>
      <c r="G3698" s="4"/>
      <c r="H3698" s="4"/>
      <c r="I3698" s="2"/>
      <c r="J3698" s="4"/>
      <c r="K3698" s="2"/>
      <c r="L3698" s="2"/>
    </row>
    <row r="3699">
      <c r="A3699" s="2"/>
      <c r="B3699" s="2"/>
      <c r="C3699" s="4"/>
      <c r="D3699" s="3"/>
      <c r="E3699" s="4"/>
      <c r="F3699" s="4"/>
      <c r="G3699" s="4"/>
      <c r="H3699" s="4"/>
      <c r="I3699" s="2"/>
      <c r="J3699" s="4"/>
      <c r="K3699" s="2"/>
      <c r="L3699" s="2"/>
    </row>
    <row r="3700">
      <c r="A3700" s="2"/>
      <c r="B3700" s="2"/>
      <c r="C3700" s="4"/>
      <c r="D3700" s="3"/>
      <c r="E3700" s="4"/>
      <c r="F3700" s="4"/>
      <c r="G3700" s="4"/>
      <c r="H3700" s="4"/>
      <c r="I3700" s="2"/>
      <c r="J3700" s="4"/>
      <c r="K3700" s="2"/>
      <c r="L3700" s="2"/>
    </row>
    <row r="3701">
      <c r="A3701" s="2"/>
      <c r="B3701" s="2"/>
      <c r="C3701" s="4"/>
      <c r="D3701" s="3"/>
      <c r="E3701" s="4"/>
      <c r="F3701" s="4"/>
      <c r="G3701" s="4"/>
      <c r="H3701" s="4"/>
      <c r="I3701" s="2"/>
      <c r="J3701" s="4"/>
      <c r="K3701" s="2"/>
      <c r="L3701" s="2"/>
    </row>
    <row r="3702">
      <c r="A3702" s="2"/>
      <c r="B3702" s="2"/>
      <c r="C3702" s="4"/>
      <c r="D3702" s="3"/>
      <c r="E3702" s="4"/>
      <c r="F3702" s="4"/>
      <c r="G3702" s="4"/>
      <c r="H3702" s="4"/>
      <c r="I3702" s="2"/>
      <c r="J3702" s="4"/>
      <c r="K3702" s="2"/>
      <c r="L3702" s="2"/>
    </row>
    <row r="3703">
      <c r="A3703" s="2"/>
      <c r="B3703" s="2"/>
      <c r="C3703" s="4"/>
      <c r="D3703" s="3"/>
      <c r="E3703" s="4"/>
      <c r="F3703" s="4"/>
      <c r="G3703" s="4"/>
      <c r="H3703" s="4"/>
      <c r="I3703" s="2"/>
      <c r="J3703" s="4"/>
      <c r="K3703" s="2"/>
      <c r="L3703" s="2"/>
    </row>
    <row r="3704">
      <c r="A3704" s="2"/>
      <c r="B3704" s="2"/>
      <c r="C3704" s="4"/>
      <c r="D3704" s="3"/>
      <c r="E3704" s="4"/>
      <c r="F3704" s="4"/>
      <c r="G3704" s="4"/>
      <c r="H3704" s="4"/>
      <c r="I3704" s="2"/>
      <c r="J3704" s="4"/>
      <c r="K3704" s="2"/>
      <c r="L3704" s="2"/>
    </row>
    <row r="3705">
      <c r="A3705" s="2"/>
      <c r="B3705" s="2"/>
      <c r="C3705" s="4"/>
      <c r="D3705" s="3"/>
      <c r="E3705" s="4"/>
      <c r="F3705" s="4"/>
      <c r="G3705" s="4"/>
      <c r="H3705" s="4"/>
      <c r="I3705" s="2"/>
      <c r="J3705" s="4"/>
      <c r="K3705" s="2"/>
      <c r="L3705" s="2"/>
    </row>
    <row r="3706">
      <c r="A3706" s="2"/>
      <c r="B3706" s="2"/>
      <c r="C3706" s="4"/>
      <c r="D3706" s="3"/>
      <c r="E3706" s="4"/>
      <c r="F3706" s="4"/>
      <c r="G3706" s="4"/>
      <c r="H3706" s="4"/>
      <c r="I3706" s="2"/>
      <c r="J3706" s="4"/>
      <c r="K3706" s="2"/>
      <c r="L3706" s="2"/>
    </row>
    <row r="3707">
      <c r="A3707" s="2"/>
      <c r="B3707" s="2"/>
      <c r="C3707" s="4"/>
      <c r="D3707" s="3"/>
      <c r="E3707" s="4"/>
      <c r="F3707" s="4"/>
      <c r="G3707" s="4"/>
      <c r="H3707" s="4"/>
      <c r="I3707" s="2"/>
      <c r="J3707" s="4"/>
      <c r="K3707" s="2"/>
      <c r="L3707" s="2"/>
    </row>
    <row r="3708">
      <c r="A3708" s="2"/>
      <c r="B3708" s="2"/>
      <c r="C3708" s="4"/>
      <c r="D3708" s="3"/>
      <c r="E3708" s="4"/>
      <c r="F3708" s="4"/>
      <c r="G3708" s="4"/>
      <c r="H3708" s="4"/>
      <c r="I3708" s="2"/>
      <c r="J3708" s="4"/>
      <c r="K3708" s="2"/>
      <c r="L3708" s="2"/>
    </row>
    <row r="3709">
      <c r="A3709" s="2"/>
      <c r="B3709" s="2"/>
      <c r="C3709" s="4"/>
      <c r="D3709" s="3"/>
      <c r="E3709" s="4"/>
      <c r="F3709" s="4"/>
      <c r="G3709" s="4"/>
      <c r="H3709" s="4"/>
      <c r="I3709" s="2"/>
      <c r="J3709" s="4"/>
      <c r="K3709" s="2"/>
      <c r="L3709" s="2"/>
    </row>
    <row r="3710">
      <c r="A3710" s="2"/>
      <c r="B3710" s="2"/>
      <c r="C3710" s="4"/>
      <c r="D3710" s="3"/>
      <c r="E3710" s="4"/>
      <c r="F3710" s="4"/>
      <c r="G3710" s="4"/>
      <c r="H3710" s="4"/>
      <c r="I3710" s="2"/>
      <c r="J3710" s="4"/>
      <c r="K3710" s="2"/>
      <c r="L3710" s="2"/>
    </row>
    <row r="3711">
      <c r="A3711" s="2"/>
      <c r="B3711" s="2"/>
      <c r="C3711" s="4"/>
      <c r="D3711" s="3"/>
      <c r="E3711" s="4"/>
      <c r="F3711" s="4"/>
      <c r="G3711" s="4"/>
      <c r="H3711" s="4"/>
      <c r="I3711" s="2"/>
      <c r="J3711" s="4"/>
      <c r="K3711" s="2"/>
      <c r="L3711" s="2"/>
    </row>
    <row r="3712">
      <c r="A3712" s="2"/>
      <c r="B3712" s="2"/>
      <c r="C3712" s="4"/>
      <c r="D3712" s="3"/>
      <c r="E3712" s="4"/>
      <c r="F3712" s="4"/>
      <c r="G3712" s="4"/>
      <c r="H3712" s="4"/>
      <c r="I3712" s="2"/>
      <c r="J3712" s="4"/>
      <c r="K3712" s="2"/>
      <c r="L3712" s="2"/>
    </row>
    <row r="3713">
      <c r="A3713" s="2"/>
      <c r="B3713" s="2"/>
      <c r="C3713" s="4"/>
      <c r="D3713" s="3"/>
      <c r="E3713" s="4"/>
      <c r="F3713" s="4"/>
      <c r="G3713" s="4"/>
      <c r="H3713" s="4"/>
      <c r="I3713" s="2"/>
      <c r="J3713" s="4"/>
      <c r="K3713" s="2"/>
      <c r="L3713" s="2"/>
    </row>
    <row r="3714">
      <c r="A3714" s="2"/>
      <c r="B3714" s="2"/>
      <c r="C3714" s="4"/>
      <c r="D3714" s="3"/>
      <c r="E3714" s="4"/>
      <c r="F3714" s="4"/>
      <c r="G3714" s="4"/>
      <c r="H3714" s="4"/>
      <c r="I3714" s="2"/>
      <c r="J3714" s="4"/>
      <c r="K3714" s="2"/>
      <c r="L3714" s="2"/>
    </row>
    <row r="3715">
      <c r="A3715" s="2"/>
      <c r="B3715" s="2"/>
      <c r="C3715" s="4"/>
      <c r="D3715" s="3"/>
      <c r="E3715" s="4"/>
      <c r="F3715" s="4"/>
      <c r="G3715" s="4"/>
      <c r="H3715" s="4"/>
      <c r="I3715" s="2"/>
      <c r="J3715" s="4"/>
      <c r="K3715" s="2"/>
      <c r="L3715" s="2"/>
    </row>
    <row r="3716">
      <c r="A3716" s="2"/>
      <c r="B3716" s="2"/>
      <c r="C3716" s="4"/>
      <c r="D3716" s="3"/>
      <c r="E3716" s="4"/>
      <c r="F3716" s="4"/>
      <c r="G3716" s="4"/>
      <c r="H3716" s="4"/>
      <c r="I3716" s="2"/>
      <c r="J3716" s="4"/>
      <c r="K3716" s="2"/>
      <c r="L3716" s="2"/>
    </row>
    <row r="3717">
      <c r="A3717" s="2"/>
      <c r="B3717" s="2"/>
      <c r="C3717" s="4"/>
      <c r="D3717" s="3"/>
      <c r="E3717" s="4"/>
      <c r="F3717" s="4"/>
      <c r="G3717" s="4"/>
      <c r="H3717" s="4"/>
      <c r="I3717" s="2"/>
      <c r="J3717" s="4"/>
      <c r="K3717" s="2"/>
      <c r="L3717" s="2"/>
    </row>
    <row r="3718">
      <c r="A3718" s="2"/>
      <c r="B3718" s="2"/>
      <c r="C3718" s="4"/>
      <c r="D3718" s="3"/>
      <c r="E3718" s="4"/>
      <c r="F3718" s="4"/>
      <c r="G3718" s="4"/>
      <c r="H3718" s="4"/>
      <c r="I3718" s="2"/>
      <c r="J3718" s="4"/>
      <c r="K3718" s="2"/>
      <c r="L3718" s="2"/>
    </row>
    <row r="3719">
      <c r="A3719" s="2"/>
      <c r="B3719" s="2"/>
      <c r="C3719" s="4"/>
      <c r="D3719" s="3"/>
      <c r="E3719" s="4"/>
      <c r="F3719" s="4"/>
      <c r="G3719" s="4"/>
      <c r="H3719" s="4"/>
      <c r="I3719" s="2"/>
      <c r="J3719" s="4"/>
      <c r="K3719" s="2"/>
      <c r="L3719" s="2"/>
    </row>
    <row r="3720">
      <c r="A3720" s="2"/>
      <c r="B3720" s="2"/>
      <c r="C3720" s="4"/>
      <c r="D3720" s="3"/>
      <c r="E3720" s="4"/>
      <c r="F3720" s="4"/>
      <c r="G3720" s="4"/>
      <c r="H3720" s="4"/>
      <c r="I3720" s="2"/>
      <c r="J3720" s="4"/>
      <c r="K3720" s="2"/>
      <c r="L372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8.63"/>
    <col customWidth="1" min="4" max="5" width="19.0"/>
    <col customWidth="1" min="6" max="6" width="22.38"/>
    <col customWidth="1" min="7" max="7" width="23.13"/>
    <col customWidth="1" min="8" max="8" width="29.25"/>
    <col customWidth="1" min="9" max="9" width="24.38"/>
    <col customWidth="1" min="10" max="10" width="21.63"/>
    <col customWidth="1" min="11" max="11" width="24.0"/>
    <col customWidth="1" min="12" max="12" width="22.38"/>
  </cols>
  <sheetData>
    <row r="1">
      <c r="A1" s="1" t="s">
        <v>0</v>
      </c>
      <c r="B1" s="1" t="s">
        <v>1</v>
      </c>
      <c r="C1" s="1" t="s">
        <v>2</v>
      </c>
      <c r="D1" s="1" t="s">
        <v>3</v>
      </c>
      <c r="E1" s="1" t="s">
        <v>4</v>
      </c>
      <c r="F1" s="1" t="s">
        <v>5</v>
      </c>
      <c r="G1" s="1" t="s">
        <v>6</v>
      </c>
      <c r="H1" s="1" t="s">
        <v>7</v>
      </c>
      <c r="I1" s="1" t="s">
        <v>8</v>
      </c>
      <c r="J1" s="1" t="s">
        <v>9</v>
      </c>
      <c r="K1" s="1" t="s">
        <v>10</v>
      </c>
      <c r="L1" s="1" t="s">
        <v>11</v>
      </c>
    </row>
    <row r="2">
      <c r="A2" s="2" t="str">
        <f t="shared" ref="A2:A3485" si="1">RIGHT(C2, 4)</f>
        <v>2020</v>
      </c>
      <c r="B2" s="2" t="str">
        <f>MID(C2, FIND(" ", C2) + 1, FIND(" ", C2, FIND(" ", C2) + 1) - FIND(" ", C2) - 1)</f>
        <v>ACEH</v>
      </c>
      <c r="C2" s="3" t="s">
        <v>14</v>
      </c>
      <c r="D2" s="4" t="s">
        <v>15</v>
      </c>
      <c r="E2" s="3" t="s">
        <v>16</v>
      </c>
      <c r="F2" s="3" t="s">
        <v>17</v>
      </c>
      <c r="G2" s="3">
        <v>2.0</v>
      </c>
      <c r="H2" s="3" t="s">
        <v>18</v>
      </c>
      <c r="I2" s="3" t="s">
        <v>19</v>
      </c>
      <c r="J2" s="3">
        <v>12.0</v>
      </c>
      <c r="K2" s="3">
        <v>12.0</v>
      </c>
      <c r="L2" s="5" t="str">
        <f t="shared" ref="L2:L3485" si="2">IF(AND(J2&gt;=7, J2&lt;=9), "SMP", IF(AND(J2&gt;=10, J2&lt;=12), "SMA", ""))</f>
        <v>SMA</v>
      </c>
    </row>
    <row r="3">
      <c r="A3" s="2" t="str">
        <f t="shared" si="1"/>
        <v>2020</v>
      </c>
      <c r="B3" s="2" t="s">
        <v>13</v>
      </c>
      <c r="C3" s="3" t="s">
        <v>14</v>
      </c>
      <c r="D3" s="4" t="s">
        <v>15</v>
      </c>
      <c r="E3" s="3" t="s">
        <v>21</v>
      </c>
      <c r="F3" s="3" t="s">
        <v>22</v>
      </c>
      <c r="G3" s="3">
        <v>2.0</v>
      </c>
      <c r="H3" s="3" t="s">
        <v>18</v>
      </c>
      <c r="I3" s="3" t="s">
        <v>18</v>
      </c>
      <c r="J3" s="3">
        <v>12.0</v>
      </c>
      <c r="K3" s="3">
        <v>12.0</v>
      </c>
      <c r="L3" s="5" t="str">
        <f t="shared" si="2"/>
        <v>SMA</v>
      </c>
    </row>
    <row r="4">
      <c r="A4" s="2" t="str">
        <f t="shared" si="1"/>
        <v>2020</v>
      </c>
      <c r="B4" s="2" t="s">
        <v>13</v>
      </c>
      <c r="C4" s="3" t="s">
        <v>14</v>
      </c>
      <c r="D4" s="4" t="s">
        <v>15</v>
      </c>
      <c r="E4" s="3" t="s">
        <v>23</v>
      </c>
      <c r="F4" s="3" t="s">
        <v>24</v>
      </c>
      <c r="G4" s="3">
        <v>2.0</v>
      </c>
      <c r="H4" s="3" t="s">
        <v>18</v>
      </c>
      <c r="I4" s="3" t="s">
        <v>18</v>
      </c>
      <c r="J4" s="3">
        <v>7.0</v>
      </c>
      <c r="K4" s="3">
        <v>7.0</v>
      </c>
      <c r="L4" s="5" t="str">
        <f t="shared" si="2"/>
        <v>SMP</v>
      </c>
    </row>
    <row r="5">
      <c r="A5" s="2" t="str">
        <f t="shared" si="1"/>
        <v>2020</v>
      </c>
      <c r="B5" s="2" t="s">
        <v>26</v>
      </c>
      <c r="C5" s="3" t="s">
        <v>27</v>
      </c>
      <c r="D5" s="4" t="s">
        <v>15</v>
      </c>
      <c r="E5" s="3" t="s">
        <v>28</v>
      </c>
      <c r="F5" s="3" t="s">
        <v>29</v>
      </c>
      <c r="G5" s="3">
        <v>2.0</v>
      </c>
      <c r="H5" s="3" t="s">
        <v>18</v>
      </c>
      <c r="I5" s="3" t="s">
        <v>18</v>
      </c>
      <c r="J5" s="3">
        <v>12.0</v>
      </c>
      <c r="K5" s="3">
        <v>12.0</v>
      </c>
      <c r="L5" s="5" t="str">
        <f t="shared" si="2"/>
        <v>SMA</v>
      </c>
    </row>
    <row r="6">
      <c r="A6" s="2" t="str">
        <f t="shared" si="1"/>
        <v>2020</v>
      </c>
      <c r="B6" s="2" t="s">
        <v>26</v>
      </c>
      <c r="C6" s="3" t="s">
        <v>27</v>
      </c>
      <c r="D6" s="4" t="s">
        <v>15</v>
      </c>
      <c r="E6" s="3" t="s">
        <v>30</v>
      </c>
      <c r="F6" s="3" t="s">
        <v>31</v>
      </c>
      <c r="G6" s="3">
        <v>2.0</v>
      </c>
      <c r="H6" s="3" t="s">
        <v>18</v>
      </c>
      <c r="I6" s="3" t="s">
        <v>18</v>
      </c>
      <c r="J6" s="3">
        <v>10.0</v>
      </c>
      <c r="K6" s="3">
        <v>10.0</v>
      </c>
      <c r="L6" s="5" t="str">
        <f t="shared" si="2"/>
        <v>SMA</v>
      </c>
    </row>
    <row r="7">
      <c r="A7" s="2" t="str">
        <f t="shared" si="1"/>
        <v>2020</v>
      </c>
      <c r="B7" s="2" t="s">
        <v>26</v>
      </c>
      <c r="C7" s="3" t="s">
        <v>27</v>
      </c>
      <c r="D7" s="4" t="s">
        <v>15</v>
      </c>
      <c r="E7" s="3" t="s">
        <v>32</v>
      </c>
      <c r="F7" s="3" t="s">
        <v>33</v>
      </c>
      <c r="G7" s="3">
        <v>2.0</v>
      </c>
      <c r="H7" s="3" t="s">
        <v>18</v>
      </c>
      <c r="I7" s="3" t="s">
        <v>18</v>
      </c>
      <c r="J7" s="3">
        <v>12.0</v>
      </c>
      <c r="K7" s="3">
        <v>12.0</v>
      </c>
      <c r="L7" s="5" t="str">
        <f t="shared" si="2"/>
        <v>SMA</v>
      </c>
    </row>
    <row r="8">
      <c r="A8" s="2" t="str">
        <f t="shared" si="1"/>
        <v>2020</v>
      </c>
      <c r="B8" s="2" t="s">
        <v>26</v>
      </c>
      <c r="C8" s="3" t="s">
        <v>27</v>
      </c>
      <c r="D8" s="4" t="s">
        <v>15</v>
      </c>
      <c r="E8" s="3" t="s">
        <v>34</v>
      </c>
      <c r="F8" s="3" t="s">
        <v>35</v>
      </c>
      <c r="G8" s="3">
        <v>2.0</v>
      </c>
      <c r="H8" s="3" t="s">
        <v>19</v>
      </c>
      <c r="I8" s="3" t="s">
        <v>19</v>
      </c>
      <c r="J8" s="3">
        <v>9.0</v>
      </c>
      <c r="K8" s="3">
        <v>9.0</v>
      </c>
      <c r="L8" s="5" t="str">
        <f t="shared" si="2"/>
        <v>SMP</v>
      </c>
    </row>
    <row r="9">
      <c r="A9" s="2" t="str">
        <f t="shared" si="1"/>
        <v>2020</v>
      </c>
      <c r="B9" s="2" t="s">
        <v>26</v>
      </c>
      <c r="C9" s="3" t="s">
        <v>27</v>
      </c>
      <c r="D9" s="4" t="s">
        <v>15</v>
      </c>
      <c r="E9" s="3" t="s">
        <v>36</v>
      </c>
      <c r="F9" s="3" t="s">
        <v>37</v>
      </c>
      <c r="G9" s="3">
        <v>2.0</v>
      </c>
      <c r="H9" s="3" t="s">
        <v>19</v>
      </c>
      <c r="I9" s="3" t="s">
        <v>18</v>
      </c>
      <c r="J9" s="3">
        <v>11.0</v>
      </c>
      <c r="K9" s="3">
        <v>11.0</v>
      </c>
      <c r="L9" s="5" t="str">
        <f t="shared" si="2"/>
        <v>SMA</v>
      </c>
    </row>
    <row r="10">
      <c r="A10" s="2" t="str">
        <f t="shared" si="1"/>
        <v>2020</v>
      </c>
      <c r="B10" s="2" t="s">
        <v>26</v>
      </c>
      <c r="C10" s="3" t="s">
        <v>27</v>
      </c>
      <c r="D10" s="4" t="s">
        <v>15</v>
      </c>
      <c r="E10" s="3" t="s">
        <v>38</v>
      </c>
      <c r="F10" s="3" t="s">
        <v>39</v>
      </c>
      <c r="G10" s="3">
        <v>2.0</v>
      </c>
      <c r="H10" s="3" t="s">
        <v>18</v>
      </c>
      <c r="I10" s="3" t="s">
        <v>18</v>
      </c>
      <c r="J10" s="3">
        <v>12.0</v>
      </c>
      <c r="K10" s="3">
        <v>12.0</v>
      </c>
      <c r="L10" s="5" t="str">
        <f t="shared" si="2"/>
        <v>SMA</v>
      </c>
    </row>
    <row r="11">
      <c r="A11" s="2" t="str">
        <f t="shared" si="1"/>
        <v>2020</v>
      </c>
      <c r="B11" s="2" t="s">
        <v>26</v>
      </c>
      <c r="C11" s="3" t="s">
        <v>27</v>
      </c>
      <c r="D11" s="4" t="s">
        <v>15</v>
      </c>
      <c r="E11" s="3" t="s">
        <v>40</v>
      </c>
      <c r="F11" s="3" t="s">
        <v>41</v>
      </c>
      <c r="G11" s="3">
        <v>2.0</v>
      </c>
      <c r="H11" s="3" t="s">
        <v>19</v>
      </c>
      <c r="I11" s="3" t="s">
        <v>18</v>
      </c>
      <c r="J11" s="3">
        <v>12.0</v>
      </c>
      <c r="K11" s="3">
        <v>12.0</v>
      </c>
      <c r="L11" s="5" t="str">
        <f t="shared" si="2"/>
        <v>SMA</v>
      </c>
    </row>
    <row r="12">
      <c r="A12" s="2" t="str">
        <f t="shared" si="1"/>
        <v>2020</v>
      </c>
      <c r="B12" s="2" t="s">
        <v>26</v>
      </c>
      <c r="C12" s="3" t="s">
        <v>27</v>
      </c>
      <c r="D12" s="4" t="s">
        <v>15</v>
      </c>
      <c r="E12" s="3" t="s">
        <v>42</v>
      </c>
      <c r="F12" s="3" t="s">
        <v>43</v>
      </c>
      <c r="G12" s="3">
        <v>2.0</v>
      </c>
      <c r="H12" s="3" t="s">
        <v>18</v>
      </c>
      <c r="I12" s="3" t="s">
        <v>18</v>
      </c>
      <c r="J12" s="3">
        <v>11.0</v>
      </c>
      <c r="K12" s="3">
        <v>11.0</v>
      </c>
      <c r="L12" s="5" t="str">
        <f t="shared" si="2"/>
        <v>SMA</v>
      </c>
    </row>
    <row r="13">
      <c r="A13" s="2" t="str">
        <f t="shared" si="1"/>
        <v>2020</v>
      </c>
      <c r="B13" s="2" t="s">
        <v>26</v>
      </c>
      <c r="C13" s="3" t="s">
        <v>27</v>
      </c>
      <c r="D13" s="4" t="s">
        <v>15</v>
      </c>
      <c r="E13" s="3" t="s">
        <v>44</v>
      </c>
      <c r="F13" s="3" t="s">
        <v>45</v>
      </c>
      <c r="G13" s="3">
        <v>2.0</v>
      </c>
      <c r="H13" s="3" t="s">
        <v>19</v>
      </c>
      <c r="I13" s="3" t="s">
        <v>19</v>
      </c>
      <c r="J13" s="3">
        <v>11.0</v>
      </c>
      <c r="K13" s="3">
        <v>11.0</v>
      </c>
      <c r="L13" s="5" t="str">
        <f t="shared" si="2"/>
        <v>SMA</v>
      </c>
    </row>
    <row r="14">
      <c r="A14" s="2" t="str">
        <f t="shared" si="1"/>
        <v>2020</v>
      </c>
      <c r="B14" s="2" t="s">
        <v>26</v>
      </c>
      <c r="C14" s="3" t="s">
        <v>27</v>
      </c>
      <c r="D14" s="4" t="s">
        <v>15</v>
      </c>
      <c r="E14" s="3" t="s">
        <v>46</v>
      </c>
      <c r="F14" s="3" t="s">
        <v>47</v>
      </c>
      <c r="G14" s="3">
        <v>2.0</v>
      </c>
      <c r="H14" s="3" t="s">
        <v>18</v>
      </c>
      <c r="I14" s="3" t="s">
        <v>18</v>
      </c>
      <c r="J14" s="3">
        <v>9.0</v>
      </c>
      <c r="K14" s="3">
        <v>9.0</v>
      </c>
      <c r="L14" s="5" t="str">
        <f t="shared" si="2"/>
        <v>SMP</v>
      </c>
    </row>
    <row r="15">
      <c r="A15" s="2" t="str">
        <f t="shared" si="1"/>
        <v>2020</v>
      </c>
      <c r="B15" s="2" t="s">
        <v>26</v>
      </c>
      <c r="C15" s="3" t="s">
        <v>27</v>
      </c>
      <c r="D15" s="4" t="s">
        <v>15</v>
      </c>
      <c r="E15" s="3" t="s">
        <v>48</v>
      </c>
      <c r="F15" s="3" t="s">
        <v>49</v>
      </c>
      <c r="G15" s="3">
        <v>2.0</v>
      </c>
      <c r="H15" s="3" t="s">
        <v>18</v>
      </c>
      <c r="I15" s="3" t="s">
        <v>18</v>
      </c>
      <c r="J15" s="3">
        <v>12.0</v>
      </c>
      <c r="K15" s="3">
        <v>12.0</v>
      </c>
      <c r="L15" s="5" t="str">
        <f t="shared" si="2"/>
        <v>SMA</v>
      </c>
    </row>
    <row r="16">
      <c r="A16" s="2" t="str">
        <f t="shared" si="1"/>
        <v>2020</v>
      </c>
      <c r="B16" s="2" t="s">
        <v>26</v>
      </c>
      <c r="C16" s="3" t="s">
        <v>27</v>
      </c>
      <c r="D16" s="4" t="s">
        <v>15</v>
      </c>
      <c r="E16" s="3" t="s">
        <v>50</v>
      </c>
      <c r="F16" s="3" t="s">
        <v>51</v>
      </c>
      <c r="G16" s="3">
        <v>2.0</v>
      </c>
      <c r="H16" s="3" t="s">
        <v>18</v>
      </c>
      <c r="I16" s="3" t="s">
        <v>18</v>
      </c>
      <c r="J16" s="3">
        <v>12.0</v>
      </c>
      <c r="K16" s="3">
        <v>12.0</v>
      </c>
      <c r="L16" s="5" t="str">
        <f t="shared" si="2"/>
        <v>SMA</v>
      </c>
    </row>
    <row r="17">
      <c r="A17" s="2" t="str">
        <f t="shared" si="1"/>
        <v>2020</v>
      </c>
      <c r="B17" s="2" t="s">
        <v>26</v>
      </c>
      <c r="C17" s="3" t="s">
        <v>27</v>
      </c>
      <c r="D17" s="4" t="s">
        <v>15</v>
      </c>
      <c r="E17" s="3" t="s">
        <v>52</v>
      </c>
      <c r="F17" s="3" t="s">
        <v>53</v>
      </c>
      <c r="G17" s="3">
        <v>2.0</v>
      </c>
      <c r="H17" s="3" t="s">
        <v>18</v>
      </c>
      <c r="I17" s="3" t="s">
        <v>18</v>
      </c>
      <c r="J17" s="3">
        <v>11.0</v>
      </c>
      <c r="K17" s="3">
        <v>11.0</v>
      </c>
      <c r="L17" s="5" t="str">
        <f t="shared" si="2"/>
        <v>SMA</v>
      </c>
    </row>
    <row r="18">
      <c r="A18" s="2" t="str">
        <f t="shared" si="1"/>
        <v>2020</v>
      </c>
      <c r="B18" s="2" t="s">
        <v>26</v>
      </c>
      <c r="C18" s="3" t="s">
        <v>27</v>
      </c>
      <c r="D18" s="4" t="s">
        <v>15</v>
      </c>
      <c r="E18" s="3" t="s">
        <v>54</v>
      </c>
      <c r="F18" s="3" t="s">
        <v>55</v>
      </c>
      <c r="G18" s="3">
        <v>1.0</v>
      </c>
      <c r="H18" s="3" t="s">
        <v>18</v>
      </c>
      <c r="I18" s="6"/>
      <c r="J18" s="3">
        <v>12.0</v>
      </c>
      <c r="K18" s="2"/>
      <c r="L18" s="5" t="str">
        <f t="shared" si="2"/>
        <v>SMA</v>
      </c>
    </row>
    <row r="19">
      <c r="A19" s="2" t="str">
        <f t="shared" si="1"/>
        <v>2020</v>
      </c>
      <c r="B19" s="2" t="s">
        <v>26</v>
      </c>
      <c r="C19" s="3" t="s">
        <v>27</v>
      </c>
      <c r="D19" s="4" t="s">
        <v>15</v>
      </c>
      <c r="E19" s="3" t="s">
        <v>56</v>
      </c>
      <c r="F19" s="3" t="s">
        <v>57</v>
      </c>
      <c r="G19" s="3">
        <v>1.0</v>
      </c>
      <c r="H19" s="3" t="s">
        <v>18</v>
      </c>
      <c r="I19" s="6"/>
      <c r="J19" s="3">
        <v>9.0</v>
      </c>
      <c r="K19" s="2"/>
      <c r="L19" s="5" t="str">
        <f t="shared" si="2"/>
        <v>SMP</v>
      </c>
    </row>
    <row r="20">
      <c r="A20" s="2" t="str">
        <f t="shared" si="1"/>
        <v>2020</v>
      </c>
      <c r="B20" s="2" t="s">
        <v>26</v>
      </c>
      <c r="C20" s="3" t="s">
        <v>27</v>
      </c>
      <c r="D20" s="4" t="s">
        <v>15</v>
      </c>
      <c r="E20" s="3" t="s">
        <v>58</v>
      </c>
      <c r="F20" s="3" t="s">
        <v>59</v>
      </c>
      <c r="G20" s="3">
        <v>2.0</v>
      </c>
      <c r="H20" s="3" t="s">
        <v>18</v>
      </c>
      <c r="I20" s="7" t="s">
        <v>18</v>
      </c>
      <c r="J20" s="3">
        <v>12.0</v>
      </c>
      <c r="K20" s="3">
        <v>12.0</v>
      </c>
      <c r="L20" s="5" t="str">
        <f t="shared" si="2"/>
        <v>SMA</v>
      </c>
    </row>
    <row r="21">
      <c r="A21" s="2" t="str">
        <f t="shared" si="1"/>
        <v>2020</v>
      </c>
      <c r="B21" s="2" t="s">
        <v>60</v>
      </c>
      <c r="C21" s="3" t="s">
        <v>61</v>
      </c>
      <c r="D21" s="4" t="s">
        <v>15</v>
      </c>
      <c r="E21" s="3" t="s">
        <v>62</v>
      </c>
      <c r="F21" s="3" t="s">
        <v>63</v>
      </c>
      <c r="G21" s="3">
        <v>1.0</v>
      </c>
      <c r="H21" s="3" t="s">
        <v>18</v>
      </c>
      <c r="I21" s="6"/>
      <c r="J21" s="3">
        <v>11.0</v>
      </c>
      <c r="K21" s="2"/>
      <c r="L21" s="5" t="str">
        <f t="shared" si="2"/>
        <v>SMA</v>
      </c>
    </row>
    <row r="22">
      <c r="A22" s="2" t="str">
        <f t="shared" si="1"/>
        <v>2020</v>
      </c>
      <c r="B22" s="2" t="s">
        <v>60</v>
      </c>
      <c r="C22" s="3" t="s">
        <v>61</v>
      </c>
      <c r="D22" s="4" t="s">
        <v>15</v>
      </c>
      <c r="E22" s="3" t="s">
        <v>64</v>
      </c>
      <c r="F22" s="3" t="s">
        <v>65</v>
      </c>
      <c r="G22" s="3">
        <v>2.0</v>
      </c>
      <c r="H22" s="3" t="s">
        <v>18</v>
      </c>
      <c r="I22" s="7" t="s">
        <v>18</v>
      </c>
      <c r="J22" s="3">
        <v>9.0</v>
      </c>
      <c r="K22" s="3">
        <v>9.0</v>
      </c>
      <c r="L22" s="5" t="str">
        <f t="shared" si="2"/>
        <v>SMP</v>
      </c>
    </row>
    <row r="23">
      <c r="A23" s="2" t="str">
        <f t="shared" si="1"/>
        <v>2020</v>
      </c>
      <c r="B23" s="2" t="s">
        <v>60</v>
      </c>
      <c r="C23" s="3" t="s">
        <v>61</v>
      </c>
      <c r="D23" s="4" t="s">
        <v>15</v>
      </c>
      <c r="E23" s="3" t="s">
        <v>66</v>
      </c>
      <c r="F23" s="3" t="s">
        <v>67</v>
      </c>
      <c r="G23" s="3">
        <v>1.0</v>
      </c>
      <c r="H23" s="3" t="s">
        <v>18</v>
      </c>
      <c r="I23" s="6"/>
      <c r="J23" s="3">
        <v>9.0</v>
      </c>
      <c r="K23" s="2"/>
      <c r="L23" s="5" t="str">
        <f t="shared" si="2"/>
        <v>SMP</v>
      </c>
    </row>
    <row r="24">
      <c r="A24" s="2" t="str">
        <f t="shared" si="1"/>
        <v>2020</v>
      </c>
      <c r="B24" s="2" t="s">
        <v>68</v>
      </c>
      <c r="C24" s="3" t="s">
        <v>69</v>
      </c>
      <c r="D24" s="4" t="s">
        <v>15</v>
      </c>
      <c r="E24" s="3" t="s">
        <v>70</v>
      </c>
      <c r="F24" s="3" t="s">
        <v>71</v>
      </c>
      <c r="G24" s="3">
        <v>2.0</v>
      </c>
      <c r="H24" s="3" t="s">
        <v>18</v>
      </c>
      <c r="I24" s="7" t="s">
        <v>19</v>
      </c>
      <c r="J24" s="3">
        <v>11.0</v>
      </c>
      <c r="K24" s="3">
        <v>11.0</v>
      </c>
      <c r="L24" s="5" t="str">
        <f t="shared" si="2"/>
        <v>SMA</v>
      </c>
    </row>
    <row r="25">
      <c r="A25" s="2" t="str">
        <f t="shared" si="1"/>
        <v>2020</v>
      </c>
      <c r="B25" s="2" t="s">
        <v>68</v>
      </c>
      <c r="C25" s="3" t="s">
        <v>69</v>
      </c>
      <c r="D25" s="4" t="s">
        <v>15</v>
      </c>
      <c r="E25" s="3" t="s">
        <v>72</v>
      </c>
      <c r="F25" s="3" t="s">
        <v>73</v>
      </c>
      <c r="G25" s="3">
        <v>2.0</v>
      </c>
      <c r="H25" s="3" t="s">
        <v>18</v>
      </c>
      <c r="I25" s="7" t="s">
        <v>18</v>
      </c>
      <c r="J25" s="3">
        <v>8.0</v>
      </c>
      <c r="K25" s="3">
        <v>8.0</v>
      </c>
      <c r="L25" s="5" t="str">
        <f t="shared" si="2"/>
        <v>SMP</v>
      </c>
    </row>
    <row r="26">
      <c r="A26" s="2" t="str">
        <f t="shared" si="1"/>
        <v>2020</v>
      </c>
      <c r="B26" s="2" t="s">
        <v>68</v>
      </c>
      <c r="C26" s="3" t="s">
        <v>69</v>
      </c>
      <c r="D26" s="4" t="s">
        <v>15</v>
      </c>
      <c r="E26" s="3" t="s">
        <v>74</v>
      </c>
      <c r="F26" s="3" t="s">
        <v>75</v>
      </c>
      <c r="G26" s="3">
        <v>2.0</v>
      </c>
      <c r="H26" s="3" t="s">
        <v>18</v>
      </c>
      <c r="I26" s="7" t="s">
        <v>18</v>
      </c>
      <c r="J26" s="3">
        <v>9.0</v>
      </c>
      <c r="K26" s="3">
        <v>9.0</v>
      </c>
      <c r="L26" s="5" t="str">
        <f t="shared" si="2"/>
        <v>SMP</v>
      </c>
    </row>
    <row r="27">
      <c r="A27" s="2" t="str">
        <f t="shared" si="1"/>
        <v>2020</v>
      </c>
      <c r="B27" s="2" t="s">
        <v>68</v>
      </c>
      <c r="C27" s="3" t="s">
        <v>69</v>
      </c>
      <c r="D27" s="4" t="s">
        <v>15</v>
      </c>
      <c r="E27" s="3" t="s">
        <v>76</v>
      </c>
      <c r="F27" s="3" t="s">
        <v>77</v>
      </c>
      <c r="G27" s="3">
        <v>1.0</v>
      </c>
      <c r="H27" s="3" t="s">
        <v>19</v>
      </c>
      <c r="I27" s="6"/>
      <c r="J27" s="3">
        <v>9.0</v>
      </c>
      <c r="K27" s="2"/>
      <c r="L27" s="5" t="str">
        <f t="shared" si="2"/>
        <v>SMP</v>
      </c>
    </row>
    <row r="28">
      <c r="A28" s="2" t="str">
        <f t="shared" si="1"/>
        <v>2020</v>
      </c>
      <c r="B28" s="2" t="s">
        <v>78</v>
      </c>
      <c r="C28" s="3" t="s">
        <v>79</v>
      </c>
      <c r="D28" s="4" t="s">
        <v>15</v>
      </c>
      <c r="E28" s="3" t="s">
        <v>80</v>
      </c>
      <c r="F28" s="3" t="s">
        <v>81</v>
      </c>
      <c r="G28" s="3">
        <v>1.0</v>
      </c>
      <c r="H28" s="3" t="s">
        <v>19</v>
      </c>
      <c r="I28" s="6"/>
      <c r="J28" s="3">
        <v>12.0</v>
      </c>
      <c r="K28" s="2"/>
      <c r="L28" s="5" t="str">
        <f t="shared" si="2"/>
        <v>SMA</v>
      </c>
    </row>
    <row r="29">
      <c r="A29" s="2" t="str">
        <f t="shared" si="1"/>
        <v>2020</v>
      </c>
      <c r="B29" s="2" t="s">
        <v>82</v>
      </c>
      <c r="C29" s="3" t="s">
        <v>83</v>
      </c>
      <c r="D29" s="4" t="s">
        <v>15</v>
      </c>
      <c r="E29" s="3" t="s">
        <v>84</v>
      </c>
      <c r="F29" s="3" t="s">
        <v>85</v>
      </c>
      <c r="G29" s="3">
        <v>2.0</v>
      </c>
      <c r="H29" s="3" t="s">
        <v>18</v>
      </c>
      <c r="I29" s="7" t="s">
        <v>18</v>
      </c>
      <c r="J29" s="3">
        <v>12.0</v>
      </c>
      <c r="K29" s="3">
        <v>11.0</v>
      </c>
      <c r="L29" s="5" t="str">
        <f t="shared" si="2"/>
        <v>SMA</v>
      </c>
    </row>
    <row r="30">
      <c r="A30" s="2" t="str">
        <f t="shared" si="1"/>
        <v>2020</v>
      </c>
      <c r="B30" s="2" t="s">
        <v>82</v>
      </c>
      <c r="C30" s="3" t="s">
        <v>83</v>
      </c>
      <c r="D30" s="4" t="s">
        <v>15</v>
      </c>
      <c r="E30" s="3" t="s">
        <v>86</v>
      </c>
      <c r="F30" s="3" t="s">
        <v>87</v>
      </c>
      <c r="G30" s="3">
        <v>2.0</v>
      </c>
      <c r="H30" s="3" t="s">
        <v>19</v>
      </c>
      <c r="I30" s="7" t="s">
        <v>19</v>
      </c>
      <c r="J30" s="3">
        <v>10.0</v>
      </c>
      <c r="K30" s="3">
        <v>10.0</v>
      </c>
      <c r="L30" s="5" t="str">
        <f t="shared" si="2"/>
        <v>SMA</v>
      </c>
    </row>
    <row r="31">
      <c r="A31" s="2" t="str">
        <f t="shared" si="1"/>
        <v>2020</v>
      </c>
      <c r="B31" s="2" t="s">
        <v>82</v>
      </c>
      <c r="C31" s="3" t="s">
        <v>83</v>
      </c>
      <c r="D31" s="4" t="s">
        <v>15</v>
      </c>
      <c r="E31" s="3" t="s">
        <v>88</v>
      </c>
      <c r="F31" s="3" t="s">
        <v>89</v>
      </c>
      <c r="G31" s="3">
        <v>2.0</v>
      </c>
      <c r="H31" s="3" t="s">
        <v>19</v>
      </c>
      <c r="I31" s="7" t="s">
        <v>18</v>
      </c>
      <c r="J31" s="3">
        <v>11.0</v>
      </c>
      <c r="K31" s="3">
        <v>11.0</v>
      </c>
      <c r="L31" s="5" t="str">
        <f t="shared" si="2"/>
        <v>SMA</v>
      </c>
    </row>
    <row r="32">
      <c r="A32" s="2" t="str">
        <f t="shared" si="1"/>
        <v>2020</v>
      </c>
      <c r="B32" s="2" t="s">
        <v>82</v>
      </c>
      <c r="C32" s="3" t="s">
        <v>83</v>
      </c>
      <c r="D32" s="4" t="s">
        <v>15</v>
      </c>
      <c r="E32" s="3" t="s">
        <v>90</v>
      </c>
      <c r="F32" s="3" t="s">
        <v>91</v>
      </c>
      <c r="G32" s="3">
        <v>1.0</v>
      </c>
      <c r="H32" s="3" t="s">
        <v>18</v>
      </c>
      <c r="I32" s="6"/>
      <c r="J32" s="3">
        <v>11.0</v>
      </c>
      <c r="K32" s="2"/>
      <c r="L32" s="5" t="str">
        <f t="shared" si="2"/>
        <v>SMA</v>
      </c>
    </row>
    <row r="33">
      <c r="A33" s="2" t="str">
        <f t="shared" si="1"/>
        <v>2020</v>
      </c>
      <c r="B33" s="2" t="s">
        <v>92</v>
      </c>
      <c r="C33" s="3" t="s">
        <v>93</v>
      </c>
      <c r="D33" s="4" t="s">
        <v>15</v>
      </c>
      <c r="E33" s="3" t="s">
        <v>94</v>
      </c>
      <c r="F33" s="3" t="s">
        <v>95</v>
      </c>
      <c r="G33" s="3">
        <v>2.0</v>
      </c>
      <c r="H33" s="3" t="s">
        <v>18</v>
      </c>
      <c r="I33" s="7" t="s">
        <v>18</v>
      </c>
      <c r="J33" s="3">
        <v>8.0</v>
      </c>
      <c r="K33" s="3">
        <v>8.0</v>
      </c>
      <c r="L33" s="5" t="str">
        <f t="shared" si="2"/>
        <v>SMP</v>
      </c>
    </row>
    <row r="34">
      <c r="A34" s="2" t="str">
        <f t="shared" si="1"/>
        <v>2020</v>
      </c>
      <c r="B34" s="2" t="s">
        <v>92</v>
      </c>
      <c r="C34" s="3" t="s">
        <v>93</v>
      </c>
      <c r="D34" s="4" t="s">
        <v>15</v>
      </c>
      <c r="E34" s="3" t="s">
        <v>96</v>
      </c>
      <c r="F34" s="3" t="s">
        <v>97</v>
      </c>
      <c r="G34" s="3">
        <v>2.0</v>
      </c>
      <c r="H34" s="3" t="s">
        <v>18</v>
      </c>
      <c r="I34" s="7" t="s">
        <v>19</v>
      </c>
      <c r="J34" s="3">
        <v>11.0</v>
      </c>
      <c r="K34" s="3">
        <v>11.0</v>
      </c>
      <c r="L34" s="5" t="str">
        <f t="shared" si="2"/>
        <v>SMA</v>
      </c>
    </row>
    <row r="35">
      <c r="A35" s="2" t="str">
        <f t="shared" si="1"/>
        <v>2020</v>
      </c>
      <c r="B35" s="2" t="s">
        <v>92</v>
      </c>
      <c r="C35" s="3" t="s">
        <v>93</v>
      </c>
      <c r="D35" s="4" t="s">
        <v>15</v>
      </c>
      <c r="E35" s="3" t="s">
        <v>98</v>
      </c>
      <c r="F35" s="3" t="s">
        <v>99</v>
      </c>
      <c r="G35" s="3">
        <v>2.0</v>
      </c>
      <c r="H35" s="3" t="s">
        <v>18</v>
      </c>
      <c r="I35" s="7" t="s">
        <v>18</v>
      </c>
      <c r="J35" s="3">
        <v>12.0</v>
      </c>
      <c r="K35" s="3">
        <v>12.0</v>
      </c>
      <c r="L35" s="5" t="str">
        <f t="shared" si="2"/>
        <v>SMA</v>
      </c>
    </row>
    <row r="36">
      <c r="A36" s="2" t="str">
        <f t="shared" si="1"/>
        <v>2020</v>
      </c>
      <c r="B36" s="2" t="s">
        <v>92</v>
      </c>
      <c r="C36" s="3" t="s">
        <v>93</v>
      </c>
      <c r="D36" s="4" t="s">
        <v>15</v>
      </c>
      <c r="E36" s="3" t="s">
        <v>100</v>
      </c>
      <c r="F36" s="3" t="s">
        <v>101</v>
      </c>
      <c r="G36" s="3">
        <v>2.0</v>
      </c>
      <c r="H36" s="3" t="s">
        <v>18</v>
      </c>
      <c r="I36" s="7" t="s">
        <v>18</v>
      </c>
      <c r="J36" s="3">
        <v>11.0</v>
      </c>
      <c r="K36" s="3">
        <v>11.0</v>
      </c>
      <c r="L36" s="5" t="str">
        <f t="shared" si="2"/>
        <v>SMA</v>
      </c>
    </row>
    <row r="37">
      <c r="A37" s="2" t="str">
        <f t="shared" si="1"/>
        <v>2020</v>
      </c>
      <c r="B37" s="2" t="s">
        <v>92</v>
      </c>
      <c r="C37" s="3" t="s">
        <v>93</v>
      </c>
      <c r="D37" s="4" t="s">
        <v>15</v>
      </c>
      <c r="E37" s="3" t="s">
        <v>102</v>
      </c>
      <c r="F37" s="3" t="s">
        <v>103</v>
      </c>
      <c r="G37" s="3">
        <v>2.0</v>
      </c>
      <c r="H37" s="3" t="s">
        <v>19</v>
      </c>
      <c r="I37" s="7" t="s">
        <v>18</v>
      </c>
      <c r="J37" s="3">
        <v>12.0</v>
      </c>
      <c r="K37" s="3">
        <v>12.0</v>
      </c>
      <c r="L37" s="5" t="str">
        <f t="shared" si="2"/>
        <v>SMA</v>
      </c>
    </row>
    <row r="38">
      <c r="A38" s="2" t="str">
        <f t="shared" si="1"/>
        <v>2020</v>
      </c>
      <c r="B38" s="2" t="s">
        <v>92</v>
      </c>
      <c r="C38" s="3" t="s">
        <v>93</v>
      </c>
      <c r="D38" s="4" t="s">
        <v>15</v>
      </c>
      <c r="E38" s="3" t="s">
        <v>104</v>
      </c>
      <c r="F38" s="3" t="s">
        <v>105</v>
      </c>
      <c r="G38" s="3">
        <v>1.0</v>
      </c>
      <c r="H38" s="3" t="s">
        <v>18</v>
      </c>
      <c r="I38" s="6"/>
      <c r="J38" s="3">
        <v>9.0</v>
      </c>
      <c r="K38" s="2"/>
      <c r="L38" s="5" t="str">
        <f t="shared" si="2"/>
        <v>SMP</v>
      </c>
    </row>
    <row r="39">
      <c r="A39" s="2" t="str">
        <f t="shared" si="1"/>
        <v>2020</v>
      </c>
      <c r="B39" s="2" t="s">
        <v>92</v>
      </c>
      <c r="C39" s="3" t="s">
        <v>93</v>
      </c>
      <c r="D39" s="4" t="s">
        <v>15</v>
      </c>
      <c r="E39" s="3" t="s">
        <v>106</v>
      </c>
      <c r="F39" s="3" t="s">
        <v>107</v>
      </c>
      <c r="G39" s="3">
        <v>2.0</v>
      </c>
      <c r="H39" s="3" t="s">
        <v>18</v>
      </c>
      <c r="I39" s="7" t="s">
        <v>18</v>
      </c>
      <c r="J39" s="3">
        <v>11.0</v>
      </c>
      <c r="K39" s="3">
        <v>12.0</v>
      </c>
      <c r="L39" s="5" t="str">
        <f t="shared" si="2"/>
        <v>SMA</v>
      </c>
    </row>
    <row r="40">
      <c r="A40" s="2" t="str">
        <f t="shared" si="1"/>
        <v>2020</v>
      </c>
      <c r="B40" s="2" t="s">
        <v>92</v>
      </c>
      <c r="C40" s="3" t="s">
        <v>93</v>
      </c>
      <c r="D40" s="4" t="s">
        <v>15</v>
      </c>
      <c r="E40" s="3" t="s">
        <v>108</v>
      </c>
      <c r="F40" s="3" t="s">
        <v>109</v>
      </c>
      <c r="G40" s="3">
        <v>1.0</v>
      </c>
      <c r="H40" s="3" t="s">
        <v>18</v>
      </c>
      <c r="I40" s="6"/>
      <c r="J40" s="3">
        <v>9.0</v>
      </c>
      <c r="K40" s="2"/>
      <c r="L40" s="5" t="str">
        <f t="shared" si="2"/>
        <v>SMP</v>
      </c>
    </row>
    <row r="41">
      <c r="A41" s="2" t="str">
        <f t="shared" si="1"/>
        <v>2020</v>
      </c>
      <c r="B41" s="2" t="s">
        <v>92</v>
      </c>
      <c r="C41" s="3" t="s">
        <v>93</v>
      </c>
      <c r="D41" s="4" t="s">
        <v>15</v>
      </c>
      <c r="E41" s="3" t="s">
        <v>110</v>
      </c>
      <c r="F41" s="3" t="s">
        <v>111</v>
      </c>
      <c r="G41" s="3">
        <v>2.0</v>
      </c>
      <c r="H41" s="3" t="s">
        <v>18</v>
      </c>
      <c r="I41" s="7" t="s">
        <v>18</v>
      </c>
      <c r="J41" s="3">
        <v>9.0</v>
      </c>
      <c r="K41" s="3">
        <v>9.0</v>
      </c>
      <c r="L41" s="5" t="str">
        <f t="shared" si="2"/>
        <v>SMP</v>
      </c>
    </row>
    <row r="42">
      <c r="A42" s="2" t="str">
        <f t="shared" si="1"/>
        <v>2020</v>
      </c>
      <c r="B42" s="2" t="s">
        <v>92</v>
      </c>
      <c r="C42" s="3" t="s">
        <v>93</v>
      </c>
      <c r="D42" s="4" t="s">
        <v>15</v>
      </c>
      <c r="E42" s="3" t="s">
        <v>112</v>
      </c>
      <c r="F42" s="3" t="s">
        <v>113</v>
      </c>
      <c r="G42" s="3">
        <v>2.0</v>
      </c>
      <c r="H42" s="3" t="s">
        <v>18</v>
      </c>
      <c r="I42" s="7" t="s">
        <v>18</v>
      </c>
      <c r="J42" s="3">
        <v>9.0</v>
      </c>
      <c r="K42" s="3">
        <v>9.0</v>
      </c>
      <c r="L42" s="5" t="str">
        <f t="shared" si="2"/>
        <v>SMP</v>
      </c>
    </row>
    <row r="43">
      <c r="A43" s="2" t="str">
        <f t="shared" si="1"/>
        <v>2020</v>
      </c>
      <c r="B43" s="2" t="s">
        <v>114</v>
      </c>
      <c r="C43" s="3" t="s">
        <v>115</v>
      </c>
      <c r="D43" s="4" t="s">
        <v>15</v>
      </c>
      <c r="E43" s="3" t="s">
        <v>116</v>
      </c>
      <c r="F43" s="3" t="s">
        <v>117</v>
      </c>
      <c r="G43" s="3">
        <v>1.0</v>
      </c>
      <c r="H43" s="3" t="s">
        <v>19</v>
      </c>
      <c r="I43" s="6"/>
      <c r="J43" s="3">
        <v>11.0</v>
      </c>
      <c r="K43" s="2"/>
      <c r="L43" s="5" t="str">
        <f t="shared" si="2"/>
        <v>SMA</v>
      </c>
    </row>
    <row r="44">
      <c r="A44" s="2" t="str">
        <f t="shared" si="1"/>
        <v>2020</v>
      </c>
      <c r="B44" s="2" t="s">
        <v>114</v>
      </c>
      <c r="C44" s="3" t="s">
        <v>115</v>
      </c>
      <c r="D44" s="4" t="s">
        <v>15</v>
      </c>
      <c r="E44" s="3" t="s">
        <v>118</v>
      </c>
      <c r="F44" s="3" t="s">
        <v>119</v>
      </c>
      <c r="G44" s="3">
        <v>2.0</v>
      </c>
      <c r="H44" s="3" t="s">
        <v>18</v>
      </c>
      <c r="I44" s="7" t="s">
        <v>18</v>
      </c>
      <c r="J44" s="3">
        <v>11.0</v>
      </c>
      <c r="K44" s="8">
        <v>10.0</v>
      </c>
      <c r="L44" s="5" t="str">
        <f t="shared" si="2"/>
        <v>SMA</v>
      </c>
    </row>
    <row r="45">
      <c r="A45" s="2" t="str">
        <f t="shared" si="1"/>
        <v>2020</v>
      </c>
      <c r="B45" s="2" t="s">
        <v>114</v>
      </c>
      <c r="C45" s="3" t="s">
        <v>115</v>
      </c>
      <c r="D45" s="4" t="s">
        <v>15</v>
      </c>
      <c r="E45" s="3" t="s">
        <v>120</v>
      </c>
      <c r="F45" s="3" t="s">
        <v>121</v>
      </c>
      <c r="G45" s="3">
        <v>2.0</v>
      </c>
      <c r="H45" s="3" t="s">
        <v>18</v>
      </c>
      <c r="I45" s="7" t="s">
        <v>18</v>
      </c>
      <c r="J45" s="3">
        <v>12.0</v>
      </c>
      <c r="K45" s="8">
        <v>11.0</v>
      </c>
      <c r="L45" s="5" t="str">
        <f t="shared" si="2"/>
        <v>SMA</v>
      </c>
    </row>
    <row r="46">
      <c r="A46" s="2" t="str">
        <f t="shared" si="1"/>
        <v>2020</v>
      </c>
      <c r="B46" s="2" t="s">
        <v>114</v>
      </c>
      <c r="C46" s="3" t="s">
        <v>115</v>
      </c>
      <c r="D46" s="4" t="s">
        <v>15</v>
      </c>
      <c r="E46" s="3" t="s">
        <v>122</v>
      </c>
      <c r="F46" s="3" t="s">
        <v>123</v>
      </c>
      <c r="G46" s="3">
        <v>2.0</v>
      </c>
      <c r="H46" s="3" t="s">
        <v>18</v>
      </c>
      <c r="I46" s="7" t="s">
        <v>18</v>
      </c>
      <c r="J46" s="3">
        <v>11.0</v>
      </c>
      <c r="K46" s="8">
        <v>10.0</v>
      </c>
      <c r="L46" s="5" t="str">
        <f t="shared" si="2"/>
        <v>SMA</v>
      </c>
    </row>
    <row r="47">
      <c r="A47" s="2" t="str">
        <f t="shared" si="1"/>
        <v>2020</v>
      </c>
      <c r="B47" s="2" t="s">
        <v>114</v>
      </c>
      <c r="C47" s="3" t="s">
        <v>115</v>
      </c>
      <c r="D47" s="4" t="s">
        <v>15</v>
      </c>
      <c r="E47" s="3" t="s">
        <v>124</v>
      </c>
      <c r="F47" s="3" t="s">
        <v>125</v>
      </c>
      <c r="G47" s="3">
        <v>2.0</v>
      </c>
      <c r="H47" s="3" t="s">
        <v>19</v>
      </c>
      <c r="I47" s="7" t="s">
        <v>19</v>
      </c>
      <c r="J47" s="3">
        <v>11.0</v>
      </c>
      <c r="K47" s="8">
        <v>10.0</v>
      </c>
      <c r="L47" s="5" t="str">
        <f t="shared" si="2"/>
        <v>SMA</v>
      </c>
    </row>
    <row r="48">
      <c r="A48" s="2" t="str">
        <f t="shared" si="1"/>
        <v>2020</v>
      </c>
      <c r="B48" s="2" t="s">
        <v>114</v>
      </c>
      <c r="C48" s="3" t="s">
        <v>115</v>
      </c>
      <c r="D48" s="4" t="s">
        <v>15</v>
      </c>
      <c r="E48" s="3" t="s">
        <v>126</v>
      </c>
      <c r="F48" s="3" t="s">
        <v>127</v>
      </c>
      <c r="G48" s="3">
        <v>2.0</v>
      </c>
      <c r="H48" s="3" t="s">
        <v>18</v>
      </c>
      <c r="I48" s="7" t="s">
        <v>18</v>
      </c>
      <c r="J48" s="3">
        <v>11.0</v>
      </c>
      <c r="K48" s="8">
        <v>10.0</v>
      </c>
      <c r="L48" s="5" t="str">
        <f t="shared" si="2"/>
        <v>SMA</v>
      </c>
    </row>
    <row r="49">
      <c r="A49" s="2" t="str">
        <f t="shared" si="1"/>
        <v>2020</v>
      </c>
      <c r="B49" s="2" t="s">
        <v>114</v>
      </c>
      <c r="C49" s="3" t="s">
        <v>115</v>
      </c>
      <c r="D49" s="4" t="s">
        <v>15</v>
      </c>
      <c r="E49" s="3" t="s">
        <v>128</v>
      </c>
      <c r="F49" s="3" t="s">
        <v>129</v>
      </c>
      <c r="G49" s="3">
        <v>1.0</v>
      </c>
      <c r="H49" s="3" t="s">
        <v>19</v>
      </c>
      <c r="I49" s="6"/>
      <c r="J49" s="3">
        <v>11.0</v>
      </c>
      <c r="K49" s="2"/>
      <c r="L49" s="5" t="str">
        <f t="shared" si="2"/>
        <v>SMA</v>
      </c>
    </row>
    <row r="50">
      <c r="A50" s="2" t="str">
        <f t="shared" si="1"/>
        <v>2020</v>
      </c>
      <c r="B50" s="2" t="s">
        <v>114</v>
      </c>
      <c r="C50" s="3" t="s">
        <v>115</v>
      </c>
      <c r="D50" s="4" t="s">
        <v>15</v>
      </c>
      <c r="E50" s="3" t="s">
        <v>130</v>
      </c>
      <c r="F50" s="3" t="s">
        <v>131</v>
      </c>
      <c r="G50" s="3">
        <v>2.0</v>
      </c>
      <c r="H50" s="3" t="s">
        <v>18</v>
      </c>
      <c r="I50" s="7" t="s">
        <v>18</v>
      </c>
      <c r="J50" s="3">
        <v>12.0</v>
      </c>
      <c r="K50" s="8">
        <v>11.0</v>
      </c>
      <c r="L50" s="5" t="str">
        <f t="shared" si="2"/>
        <v>SMA</v>
      </c>
    </row>
    <row r="51">
      <c r="A51" s="2" t="str">
        <f t="shared" si="1"/>
        <v>2020</v>
      </c>
      <c r="B51" s="2" t="s">
        <v>132</v>
      </c>
      <c r="C51" s="3" t="s">
        <v>133</v>
      </c>
      <c r="D51" s="4" t="s">
        <v>15</v>
      </c>
      <c r="E51" s="3" t="s">
        <v>134</v>
      </c>
      <c r="F51" s="3" t="s">
        <v>135</v>
      </c>
      <c r="G51" s="3">
        <v>2.0</v>
      </c>
      <c r="H51" s="3" t="s">
        <v>19</v>
      </c>
      <c r="I51" s="7" t="s">
        <v>19</v>
      </c>
      <c r="J51" s="3">
        <v>11.0</v>
      </c>
      <c r="K51" s="8">
        <v>10.0</v>
      </c>
      <c r="L51" s="5" t="str">
        <f t="shared" si="2"/>
        <v>SMA</v>
      </c>
    </row>
    <row r="52">
      <c r="A52" s="2" t="str">
        <f t="shared" si="1"/>
        <v>2020</v>
      </c>
      <c r="B52" s="2" t="s">
        <v>136</v>
      </c>
      <c r="C52" s="3" t="s">
        <v>137</v>
      </c>
      <c r="D52" s="4" t="s">
        <v>15</v>
      </c>
      <c r="E52" s="3" t="s">
        <v>138</v>
      </c>
      <c r="F52" s="3" t="s">
        <v>139</v>
      </c>
      <c r="G52" s="3">
        <v>1.0</v>
      </c>
      <c r="H52" s="3" t="s">
        <v>19</v>
      </c>
      <c r="I52" s="6"/>
      <c r="J52" s="3">
        <v>9.0</v>
      </c>
      <c r="K52" s="6"/>
      <c r="L52" s="5" t="str">
        <f t="shared" si="2"/>
        <v>SMP</v>
      </c>
    </row>
    <row r="53">
      <c r="A53" s="2" t="str">
        <f t="shared" si="1"/>
        <v>2020</v>
      </c>
      <c r="B53" s="2" t="s">
        <v>136</v>
      </c>
      <c r="C53" s="3" t="s">
        <v>137</v>
      </c>
      <c r="D53" s="4" t="s">
        <v>15</v>
      </c>
      <c r="E53" s="3" t="s">
        <v>140</v>
      </c>
      <c r="F53" s="3" t="s">
        <v>141</v>
      </c>
      <c r="G53" s="3">
        <v>1.0</v>
      </c>
      <c r="H53" s="3" t="s">
        <v>18</v>
      </c>
      <c r="I53" s="6"/>
      <c r="J53" s="3">
        <v>8.0</v>
      </c>
      <c r="K53" s="6"/>
      <c r="L53" s="5" t="str">
        <f t="shared" si="2"/>
        <v>SMP</v>
      </c>
    </row>
    <row r="54">
      <c r="A54" s="2" t="str">
        <f t="shared" si="1"/>
        <v>2020</v>
      </c>
      <c r="B54" s="2" t="s">
        <v>136</v>
      </c>
      <c r="C54" s="3" t="s">
        <v>137</v>
      </c>
      <c r="D54" s="4" t="s">
        <v>15</v>
      </c>
      <c r="E54" s="3" t="s">
        <v>142</v>
      </c>
      <c r="F54" s="3" t="s">
        <v>143</v>
      </c>
      <c r="G54" s="3">
        <v>2.0</v>
      </c>
      <c r="H54" s="3" t="s">
        <v>18</v>
      </c>
      <c r="I54" s="7" t="s">
        <v>18</v>
      </c>
      <c r="J54" s="3">
        <v>9.0</v>
      </c>
      <c r="K54" s="8">
        <v>8.0</v>
      </c>
      <c r="L54" s="5" t="str">
        <f t="shared" si="2"/>
        <v>SMP</v>
      </c>
    </row>
    <row r="55">
      <c r="A55" s="2" t="str">
        <f t="shared" si="1"/>
        <v>2020</v>
      </c>
      <c r="B55" s="2" t="s">
        <v>136</v>
      </c>
      <c r="C55" s="3" t="s">
        <v>137</v>
      </c>
      <c r="D55" s="4" t="s">
        <v>15</v>
      </c>
      <c r="E55" s="3" t="s">
        <v>144</v>
      </c>
      <c r="F55" s="3" t="s">
        <v>145</v>
      </c>
      <c r="G55" s="3">
        <v>1.0</v>
      </c>
      <c r="H55" s="3" t="s">
        <v>18</v>
      </c>
      <c r="I55" s="6"/>
      <c r="J55" s="3">
        <v>9.0</v>
      </c>
      <c r="K55" s="6"/>
      <c r="L55" s="5" t="str">
        <f t="shared" si="2"/>
        <v>SMP</v>
      </c>
    </row>
    <row r="56">
      <c r="A56" s="2" t="str">
        <f t="shared" si="1"/>
        <v>2020</v>
      </c>
      <c r="B56" s="2" t="s">
        <v>136</v>
      </c>
      <c r="C56" s="3" t="s">
        <v>137</v>
      </c>
      <c r="D56" s="4" t="s">
        <v>15</v>
      </c>
      <c r="E56" s="3" t="s">
        <v>146</v>
      </c>
      <c r="F56" s="3" t="s">
        <v>147</v>
      </c>
      <c r="G56" s="3">
        <v>1.0</v>
      </c>
      <c r="H56" s="3" t="s">
        <v>18</v>
      </c>
      <c r="I56" s="6"/>
      <c r="J56" s="3">
        <v>7.0</v>
      </c>
      <c r="K56" s="6"/>
      <c r="L56" s="5" t="str">
        <f t="shared" si="2"/>
        <v>SMP</v>
      </c>
    </row>
    <row r="57">
      <c r="A57" s="2" t="str">
        <f t="shared" si="1"/>
        <v>2020</v>
      </c>
      <c r="B57" s="2" t="s">
        <v>136</v>
      </c>
      <c r="C57" s="3" t="s">
        <v>137</v>
      </c>
      <c r="D57" s="4" t="s">
        <v>15</v>
      </c>
      <c r="E57" s="3" t="s">
        <v>148</v>
      </c>
      <c r="F57" s="3" t="s">
        <v>149</v>
      </c>
      <c r="G57" s="3">
        <v>1.0</v>
      </c>
      <c r="H57" s="3" t="s">
        <v>18</v>
      </c>
      <c r="I57" s="6"/>
      <c r="J57" s="3">
        <v>8.0</v>
      </c>
      <c r="K57" s="6"/>
      <c r="L57" s="5" t="str">
        <f t="shared" si="2"/>
        <v>SMP</v>
      </c>
    </row>
    <row r="58">
      <c r="A58" s="2" t="str">
        <f t="shared" si="1"/>
        <v>2020</v>
      </c>
      <c r="B58" s="2" t="s">
        <v>136</v>
      </c>
      <c r="C58" s="3" t="s">
        <v>137</v>
      </c>
      <c r="D58" s="4" t="s">
        <v>15</v>
      </c>
      <c r="E58" s="3" t="s">
        <v>150</v>
      </c>
      <c r="F58" s="3" t="s">
        <v>151</v>
      </c>
      <c r="G58" s="3">
        <v>2.0</v>
      </c>
      <c r="H58" s="3" t="s">
        <v>18</v>
      </c>
      <c r="I58" s="7" t="s">
        <v>18</v>
      </c>
      <c r="J58" s="3">
        <v>8.0</v>
      </c>
      <c r="K58" s="8">
        <v>7.0</v>
      </c>
      <c r="L58" s="5" t="str">
        <f t="shared" si="2"/>
        <v>SMP</v>
      </c>
    </row>
    <row r="59">
      <c r="A59" s="2" t="str">
        <f t="shared" si="1"/>
        <v>2020</v>
      </c>
      <c r="B59" s="2" t="s">
        <v>136</v>
      </c>
      <c r="C59" s="3" t="s">
        <v>137</v>
      </c>
      <c r="D59" s="4" t="s">
        <v>15</v>
      </c>
      <c r="E59" s="3" t="s">
        <v>152</v>
      </c>
      <c r="F59" s="3" t="s">
        <v>153</v>
      </c>
      <c r="G59" s="3">
        <v>2.0</v>
      </c>
      <c r="H59" s="3" t="s">
        <v>18</v>
      </c>
      <c r="I59" s="7" t="s">
        <v>18</v>
      </c>
      <c r="J59" s="3">
        <v>9.0</v>
      </c>
      <c r="K59" s="8">
        <v>8.0</v>
      </c>
      <c r="L59" s="5" t="str">
        <f t="shared" si="2"/>
        <v>SMP</v>
      </c>
    </row>
    <row r="60">
      <c r="A60" s="2" t="str">
        <f t="shared" si="1"/>
        <v>2020</v>
      </c>
      <c r="B60" s="2" t="s">
        <v>136</v>
      </c>
      <c r="C60" s="3" t="s">
        <v>137</v>
      </c>
      <c r="D60" s="4" t="s">
        <v>15</v>
      </c>
      <c r="E60" s="3" t="s">
        <v>154</v>
      </c>
      <c r="F60" s="3" t="s">
        <v>155</v>
      </c>
      <c r="G60" s="3">
        <v>1.0</v>
      </c>
      <c r="H60" s="3" t="s">
        <v>18</v>
      </c>
      <c r="I60" s="6"/>
      <c r="J60" s="3">
        <v>9.0</v>
      </c>
      <c r="K60" s="6"/>
      <c r="L60" s="5" t="str">
        <f t="shared" si="2"/>
        <v>SMP</v>
      </c>
    </row>
    <row r="61">
      <c r="A61" s="2" t="str">
        <f t="shared" si="1"/>
        <v>2020</v>
      </c>
      <c r="B61" s="2" t="s">
        <v>136</v>
      </c>
      <c r="C61" s="3" t="s">
        <v>137</v>
      </c>
      <c r="D61" s="4" t="s">
        <v>15</v>
      </c>
      <c r="E61" s="3" t="s">
        <v>156</v>
      </c>
      <c r="F61" s="3" t="s">
        <v>157</v>
      </c>
      <c r="G61" s="3">
        <v>1.0</v>
      </c>
      <c r="H61" s="3" t="s">
        <v>18</v>
      </c>
      <c r="I61" s="6"/>
      <c r="J61" s="3">
        <v>8.0</v>
      </c>
      <c r="K61" s="6"/>
      <c r="L61" s="5" t="str">
        <f t="shared" si="2"/>
        <v>SMP</v>
      </c>
    </row>
    <row r="62">
      <c r="A62" s="2" t="str">
        <f t="shared" si="1"/>
        <v>2020</v>
      </c>
      <c r="B62" s="2" t="s">
        <v>136</v>
      </c>
      <c r="C62" s="3" t="s">
        <v>137</v>
      </c>
      <c r="D62" s="4" t="s">
        <v>15</v>
      </c>
      <c r="E62" s="3" t="s">
        <v>158</v>
      </c>
      <c r="F62" s="3" t="s">
        <v>159</v>
      </c>
      <c r="G62" s="3">
        <v>2.0</v>
      </c>
      <c r="H62" s="3" t="s">
        <v>18</v>
      </c>
      <c r="I62" s="7" t="s">
        <v>18</v>
      </c>
      <c r="J62" s="3">
        <v>9.0</v>
      </c>
      <c r="K62" s="8">
        <v>8.0</v>
      </c>
      <c r="L62" s="5" t="str">
        <f t="shared" si="2"/>
        <v>SMP</v>
      </c>
    </row>
    <row r="63">
      <c r="A63" s="2" t="str">
        <f t="shared" si="1"/>
        <v>2020</v>
      </c>
      <c r="B63" s="2" t="s">
        <v>136</v>
      </c>
      <c r="C63" s="3" t="s">
        <v>137</v>
      </c>
      <c r="D63" s="4" t="s">
        <v>15</v>
      </c>
      <c r="E63" s="3" t="s">
        <v>160</v>
      </c>
      <c r="F63" s="3" t="s">
        <v>161</v>
      </c>
      <c r="G63" s="3">
        <v>2.0</v>
      </c>
      <c r="H63" s="3" t="s">
        <v>19</v>
      </c>
      <c r="I63" s="7" t="s">
        <v>19</v>
      </c>
      <c r="J63" s="3">
        <v>9.0</v>
      </c>
      <c r="K63" s="8">
        <v>8.0</v>
      </c>
      <c r="L63" s="5" t="str">
        <f t="shared" si="2"/>
        <v>SMP</v>
      </c>
    </row>
    <row r="64">
      <c r="A64" s="2" t="str">
        <f t="shared" si="1"/>
        <v>2020</v>
      </c>
      <c r="B64" s="2" t="s">
        <v>162</v>
      </c>
      <c r="C64" s="3" t="s">
        <v>163</v>
      </c>
      <c r="D64" s="4" t="s">
        <v>15</v>
      </c>
      <c r="E64" s="3" t="s">
        <v>164</v>
      </c>
      <c r="F64" s="3" t="s">
        <v>165</v>
      </c>
      <c r="G64" s="3">
        <v>2.0</v>
      </c>
      <c r="H64" s="3" t="s">
        <v>19</v>
      </c>
      <c r="I64" s="7" t="s">
        <v>18</v>
      </c>
      <c r="J64" s="8">
        <v>10.0</v>
      </c>
      <c r="K64" s="3">
        <v>11.0</v>
      </c>
      <c r="L64" s="5" t="str">
        <f t="shared" si="2"/>
        <v>SMA</v>
      </c>
    </row>
    <row r="65">
      <c r="A65" s="2" t="str">
        <f t="shared" si="1"/>
        <v>2020</v>
      </c>
      <c r="B65" s="2" t="s">
        <v>162</v>
      </c>
      <c r="C65" s="3" t="s">
        <v>163</v>
      </c>
      <c r="D65" s="4" t="s">
        <v>15</v>
      </c>
      <c r="E65" s="3" t="s">
        <v>166</v>
      </c>
      <c r="F65" s="3" t="s">
        <v>167</v>
      </c>
      <c r="G65" s="3">
        <v>2.0</v>
      </c>
      <c r="H65" s="3" t="s">
        <v>18</v>
      </c>
      <c r="I65" s="7" t="s">
        <v>18</v>
      </c>
      <c r="J65" s="8">
        <v>10.0</v>
      </c>
      <c r="K65" s="3">
        <v>11.0</v>
      </c>
      <c r="L65" s="5" t="str">
        <f t="shared" si="2"/>
        <v>SMA</v>
      </c>
    </row>
    <row r="66">
      <c r="A66" s="2" t="str">
        <f t="shared" si="1"/>
        <v>2020</v>
      </c>
      <c r="B66" s="2" t="s">
        <v>162</v>
      </c>
      <c r="C66" s="3" t="s">
        <v>163</v>
      </c>
      <c r="D66" s="4" t="s">
        <v>15</v>
      </c>
      <c r="E66" s="3" t="s">
        <v>168</v>
      </c>
      <c r="F66" s="3" t="s">
        <v>169</v>
      </c>
      <c r="G66" s="3">
        <v>2.0</v>
      </c>
      <c r="H66" s="3" t="s">
        <v>19</v>
      </c>
      <c r="I66" s="7" t="s">
        <v>19</v>
      </c>
      <c r="J66" s="8">
        <v>11.0</v>
      </c>
      <c r="K66" s="3">
        <v>12.0</v>
      </c>
      <c r="L66" s="5" t="str">
        <f t="shared" si="2"/>
        <v>SMA</v>
      </c>
    </row>
    <row r="67">
      <c r="A67" s="2" t="str">
        <f t="shared" si="1"/>
        <v>2020</v>
      </c>
      <c r="B67" s="2" t="s">
        <v>170</v>
      </c>
      <c r="C67" s="3" t="s">
        <v>171</v>
      </c>
      <c r="D67" s="4" t="s">
        <v>15</v>
      </c>
      <c r="E67" s="3" t="s">
        <v>172</v>
      </c>
      <c r="F67" s="3" t="s">
        <v>173</v>
      </c>
      <c r="G67" s="3">
        <v>1.0</v>
      </c>
      <c r="H67" s="3" t="s">
        <v>19</v>
      </c>
      <c r="I67" s="6"/>
      <c r="J67" s="3">
        <v>11.0</v>
      </c>
      <c r="K67" s="6"/>
      <c r="L67" s="5" t="str">
        <f t="shared" si="2"/>
        <v>SMA</v>
      </c>
    </row>
    <row r="68">
      <c r="A68" s="2" t="str">
        <f t="shared" si="1"/>
        <v>2020</v>
      </c>
      <c r="B68" s="2" t="s">
        <v>174</v>
      </c>
      <c r="C68" s="3" t="s">
        <v>175</v>
      </c>
      <c r="D68" s="4" t="s">
        <v>15</v>
      </c>
      <c r="E68" s="3" t="s">
        <v>176</v>
      </c>
      <c r="F68" s="3" t="s">
        <v>177</v>
      </c>
      <c r="G68" s="3">
        <v>2.0</v>
      </c>
      <c r="H68" s="3" t="s">
        <v>19</v>
      </c>
      <c r="I68" s="7" t="s">
        <v>18</v>
      </c>
      <c r="J68" s="3">
        <v>11.0</v>
      </c>
      <c r="K68" s="3">
        <v>11.0</v>
      </c>
      <c r="L68" s="5" t="str">
        <f t="shared" si="2"/>
        <v>SMA</v>
      </c>
    </row>
    <row r="69">
      <c r="A69" s="2" t="str">
        <f t="shared" si="1"/>
        <v>2020</v>
      </c>
      <c r="B69" s="2" t="s">
        <v>178</v>
      </c>
      <c r="C69" s="3" t="s">
        <v>179</v>
      </c>
      <c r="D69" s="4" t="s">
        <v>15</v>
      </c>
      <c r="E69" s="3" t="s">
        <v>180</v>
      </c>
      <c r="F69" s="3" t="s">
        <v>181</v>
      </c>
      <c r="G69" s="3">
        <v>1.0</v>
      </c>
      <c r="H69" s="3" t="s">
        <v>18</v>
      </c>
      <c r="I69" s="6"/>
      <c r="J69" s="3">
        <v>11.0</v>
      </c>
      <c r="K69" s="6"/>
      <c r="L69" s="5" t="str">
        <f t="shared" si="2"/>
        <v>SMA</v>
      </c>
    </row>
    <row r="70">
      <c r="A70" s="2" t="str">
        <f t="shared" si="1"/>
        <v>2020</v>
      </c>
      <c r="B70" s="2" t="s">
        <v>178</v>
      </c>
      <c r="C70" s="3" t="s">
        <v>179</v>
      </c>
      <c r="D70" s="4" t="s">
        <v>15</v>
      </c>
      <c r="E70" s="3" t="s">
        <v>182</v>
      </c>
      <c r="F70" s="3" t="s">
        <v>183</v>
      </c>
      <c r="G70" s="3">
        <v>2.0</v>
      </c>
      <c r="H70" s="3" t="s">
        <v>18</v>
      </c>
      <c r="I70" s="7" t="s">
        <v>19</v>
      </c>
      <c r="J70" s="3">
        <v>12.0</v>
      </c>
      <c r="K70" s="8">
        <v>10.0</v>
      </c>
      <c r="L70" s="5" t="str">
        <f t="shared" si="2"/>
        <v>SMA</v>
      </c>
    </row>
    <row r="71">
      <c r="A71" s="2" t="str">
        <f t="shared" si="1"/>
        <v>2020</v>
      </c>
      <c r="B71" s="2" t="s">
        <v>178</v>
      </c>
      <c r="C71" s="3" t="s">
        <v>179</v>
      </c>
      <c r="D71" s="4" t="s">
        <v>15</v>
      </c>
      <c r="E71" s="3" t="s">
        <v>184</v>
      </c>
      <c r="F71" s="3" t="s">
        <v>185</v>
      </c>
      <c r="G71" s="3">
        <v>2.0</v>
      </c>
      <c r="H71" s="3" t="s">
        <v>18</v>
      </c>
      <c r="I71" s="7" t="s">
        <v>18</v>
      </c>
      <c r="J71" s="3">
        <v>12.0</v>
      </c>
      <c r="K71" s="8">
        <v>11.0</v>
      </c>
      <c r="L71" s="5" t="str">
        <f t="shared" si="2"/>
        <v>SMA</v>
      </c>
    </row>
    <row r="72">
      <c r="A72" s="2" t="str">
        <f t="shared" si="1"/>
        <v>2020</v>
      </c>
      <c r="B72" s="2" t="s">
        <v>178</v>
      </c>
      <c r="C72" s="3" t="s">
        <v>179</v>
      </c>
      <c r="D72" s="4" t="s">
        <v>15</v>
      </c>
      <c r="E72" s="3" t="s">
        <v>186</v>
      </c>
      <c r="F72" s="3" t="s">
        <v>187</v>
      </c>
      <c r="G72" s="3">
        <v>2.0</v>
      </c>
      <c r="H72" s="3" t="s">
        <v>19</v>
      </c>
      <c r="I72" s="7" t="s">
        <v>19</v>
      </c>
      <c r="J72" s="3">
        <v>11.0</v>
      </c>
      <c r="K72" s="8">
        <v>10.0</v>
      </c>
      <c r="L72" s="5" t="str">
        <f t="shared" si="2"/>
        <v>SMA</v>
      </c>
    </row>
    <row r="73">
      <c r="A73" s="2" t="str">
        <f t="shared" si="1"/>
        <v>2020</v>
      </c>
      <c r="B73" s="2" t="s">
        <v>178</v>
      </c>
      <c r="C73" s="3" t="s">
        <v>179</v>
      </c>
      <c r="D73" s="4" t="s">
        <v>15</v>
      </c>
      <c r="E73" s="3" t="s">
        <v>188</v>
      </c>
      <c r="F73" s="3" t="s">
        <v>189</v>
      </c>
      <c r="G73" s="3">
        <v>2.0</v>
      </c>
      <c r="H73" s="3" t="s">
        <v>18</v>
      </c>
      <c r="I73" s="7" t="s">
        <v>18</v>
      </c>
      <c r="J73" s="3">
        <v>11.0</v>
      </c>
      <c r="K73" s="8">
        <v>10.0</v>
      </c>
      <c r="L73" s="5" t="str">
        <f t="shared" si="2"/>
        <v>SMA</v>
      </c>
    </row>
    <row r="74">
      <c r="A74" s="2" t="str">
        <f t="shared" si="1"/>
        <v>2020</v>
      </c>
      <c r="B74" s="2" t="s">
        <v>178</v>
      </c>
      <c r="C74" s="3" t="s">
        <v>179</v>
      </c>
      <c r="D74" s="4" t="s">
        <v>15</v>
      </c>
      <c r="E74" s="3" t="s">
        <v>190</v>
      </c>
      <c r="F74" s="3" t="s">
        <v>191</v>
      </c>
      <c r="G74" s="3">
        <v>2.0</v>
      </c>
      <c r="H74" s="3" t="s">
        <v>18</v>
      </c>
      <c r="I74" s="7" t="s">
        <v>18</v>
      </c>
      <c r="J74" s="3">
        <v>12.0</v>
      </c>
      <c r="K74" s="8">
        <v>11.0</v>
      </c>
      <c r="L74" s="5" t="str">
        <f t="shared" si="2"/>
        <v>SMA</v>
      </c>
    </row>
    <row r="75">
      <c r="A75" s="2" t="str">
        <f t="shared" si="1"/>
        <v>2021</v>
      </c>
      <c r="B75" s="2" t="s">
        <v>13</v>
      </c>
      <c r="C75" s="3" t="str">
        <f>UPPER("lpb aceh 2021")</f>
        <v>LPB ACEH 2021</v>
      </c>
      <c r="D75" s="4" t="s">
        <v>15</v>
      </c>
      <c r="E75" s="3" t="s">
        <v>193</v>
      </c>
      <c r="F75" s="2"/>
      <c r="G75" s="3">
        <v>2.0</v>
      </c>
      <c r="H75" s="3" t="s">
        <v>18</v>
      </c>
      <c r="I75" s="7" t="s">
        <v>18</v>
      </c>
      <c r="J75" s="3">
        <v>11.0</v>
      </c>
      <c r="K75" s="8">
        <v>10.0</v>
      </c>
      <c r="L75" s="5" t="str">
        <f t="shared" si="2"/>
        <v>SMA</v>
      </c>
    </row>
    <row r="76">
      <c r="A76" s="2" t="str">
        <f t="shared" si="1"/>
        <v>2021</v>
      </c>
      <c r="B76" s="2" t="s">
        <v>26</v>
      </c>
      <c r="C76" s="3" t="str">
        <f t="shared" ref="C76:C83" si="3">UPPER("lpb bali 2021")</f>
        <v>LPB BALI 2021</v>
      </c>
      <c r="D76" s="4" t="s">
        <v>15</v>
      </c>
      <c r="E76" s="3" t="s">
        <v>194</v>
      </c>
      <c r="F76" s="3" t="s">
        <v>195</v>
      </c>
      <c r="G76" s="3">
        <v>2.0</v>
      </c>
      <c r="H76" s="3" t="s">
        <v>18</v>
      </c>
      <c r="I76" s="7" t="s">
        <v>18</v>
      </c>
      <c r="J76" s="3">
        <v>11.0</v>
      </c>
      <c r="K76" s="8">
        <v>10.0</v>
      </c>
      <c r="L76" s="5" t="str">
        <f t="shared" si="2"/>
        <v>SMA</v>
      </c>
    </row>
    <row r="77">
      <c r="A77" s="2" t="str">
        <f t="shared" si="1"/>
        <v>2021</v>
      </c>
      <c r="B77" s="2" t="s">
        <v>26</v>
      </c>
      <c r="C77" s="3" t="str">
        <f t="shared" si="3"/>
        <v>LPB BALI 2021</v>
      </c>
      <c r="D77" s="4" t="s">
        <v>15</v>
      </c>
      <c r="E77" s="3" t="s">
        <v>196</v>
      </c>
      <c r="F77" s="3" t="s">
        <v>197</v>
      </c>
      <c r="G77" s="3">
        <v>2.0</v>
      </c>
      <c r="H77" s="3" t="s">
        <v>18</v>
      </c>
      <c r="I77" s="3" t="s">
        <v>18</v>
      </c>
      <c r="J77" s="3">
        <v>12.0</v>
      </c>
      <c r="K77" s="8">
        <v>10.0</v>
      </c>
      <c r="L77" s="5" t="str">
        <f t="shared" si="2"/>
        <v>SMA</v>
      </c>
    </row>
    <row r="78">
      <c r="A78" s="2" t="str">
        <f t="shared" si="1"/>
        <v>2021</v>
      </c>
      <c r="B78" s="2" t="s">
        <v>26</v>
      </c>
      <c r="C78" s="3" t="str">
        <f t="shared" si="3"/>
        <v>LPB BALI 2021</v>
      </c>
      <c r="D78" s="4" t="s">
        <v>15</v>
      </c>
      <c r="E78" s="3" t="s">
        <v>198</v>
      </c>
      <c r="F78" s="3" t="s">
        <v>199</v>
      </c>
      <c r="G78" s="3">
        <v>2.0</v>
      </c>
      <c r="H78" s="3" t="s">
        <v>19</v>
      </c>
      <c r="I78" s="3" t="s">
        <v>18</v>
      </c>
      <c r="J78" s="3">
        <v>11.0</v>
      </c>
      <c r="K78" s="8">
        <v>10.0</v>
      </c>
      <c r="L78" s="5" t="str">
        <f t="shared" si="2"/>
        <v>SMA</v>
      </c>
    </row>
    <row r="79">
      <c r="A79" s="2" t="str">
        <f t="shared" si="1"/>
        <v>2021</v>
      </c>
      <c r="B79" s="2" t="s">
        <v>26</v>
      </c>
      <c r="C79" s="3" t="str">
        <f t="shared" si="3"/>
        <v>LPB BALI 2021</v>
      </c>
      <c r="D79" s="4" t="s">
        <v>15</v>
      </c>
      <c r="E79" s="3" t="s">
        <v>200</v>
      </c>
      <c r="F79" s="3" t="s">
        <v>201</v>
      </c>
      <c r="G79" s="3">
        <v>2.0</v>
      </c>
      <c r="H79" s="3" t="s">
        <v>18</v>
      </c>
      <c r="I79" s="3" t="s">
        <v>18</v>
      </c>
      <c r="J79" s="3">
        <v>12.0</v>
      </c>
      <c r="K79" s="8">
        <v>11.0</v>
      </c>
      <c r="L79" s="5" t="str">
        <f t="shared" si="2"/>
        <v>SMA</v>
      </c>
    </row>
    <row r="80">
      <c r="A80" s="2" t="str">
        <f t="shared" si="1"/>
        <v>2021</v>
      </c>
      <c r="B80" s="2" t="s">
        <v>26</v>
      </c>
      <c r="C80" s="3" t="str">
        <f t="shared" si="3"/>
        <v>LPB BALI 2021</v>
      </c>
      <c r="D80" s="4" t="s">
        <v>15</v>
      </c>
      <c r="E80" s="3" t="s">
        <v>202</v>
      </c>
      <c r="F80" s="3" t="s">
        <v>203</v>
      </c>
      <c r="G80" s="3">
        <v>2.0</v>
      </c>
      <c r="H80" s="3" t="s">
        <v>18</v>
      </c>
      <c r="I80" s="3" t="s">
        <v>18</v>
      </c>
      <c r="J80" s="3">
        <v>11.0</v>
      </c>
      <c r="K80" s="8">
        <v>10.0</v>
      </c>
      <c r="L80" s="5" t="str">
        <f t="shared" si="2"/>
        <v>SMA</v>
      </c>
    </row>
    <row r="81">
      <c r="A81" s="2" t="str">
        <f t="shared" si="1"/>
        <v>2021</v>
      </c>
      <c r="B81" s="2" t="s">
        <v>26</v>
      </c>
      <c r="C81" s="3" t="str">
        <f t="shared" si="3"/>
        <v>LPB BALI 2021</v>
      </c>
      <c r="D81" s="4" t="s">
        <v>15</v>
      </c>
      <c r="E81" s="3" t="s">
        <v>204</v>
      </c>
      <c r="F81" s="3" t="s">
        <v>205</v>
      </c>
      <c r="G81" s="3">
        <v>2.0</v>
      </c>
      <c r="H81" s="3" t="s">
        <v>19</v>
      </c>
      <c r="I81" s="3" t="s">
        <v>18</v>
      </c>
      <c r="J81" s="3">
        <v>11.0</v>
      </c>
      <c r="K81" s="8">
        <v>10.0</v>
      </c>
      <c r="L81" s="5" t="str">
        <f t="shared" si="2"/>
        <v>SMA</v>
      </c>
    </row>
    <row r="82">
      <c r="A82" s="2" t="str">
        <f t="shared" si="1"/>
        <v>2021</v>
      </c>
      <c r="B82" s="2" t="s">
        <v>26</v>
      </c>
      <c r="C82" s="3" t="str">
        <f t="shared" si="3"/>
        <v>LPB BALI 2021</v>
      </c>
      <c r="D82" s="4" t="s">
        <v>15</v>
      </c>
      <c r="E82" s="3" t="s">
        <v>206</v>
      </c>
      <c r="F82" s="3" t="s">
        <v>207</v>
      </c>
      <c r="G82" s="3">
        <v>1.0</v>
      </c>
      <c r="H82" s="3" t="s">
        <v>18</v>
      </c>
      <c r="I82" s="2"/>
      <c r="J82" s="3">
        <v>10.0</v>
      </c>
      <c r="K82" s="6"/>
      <c r="L82" s="5" t="str">
        <f t="shared" si="2"/>
        <v>SMA</v>
      </c>
    </row>
    <row r="83">
      <c r="A83" s="2" t="str">
        <f t="shared" si="1"/>
        <v>2021</v>
      </c>
      <c r="B83" s="2" t="s">
        <v>26</v>
      </c>
      <c r="C83" s="3" t="str">
        <f t="shared" si="3"/>
        <v>LPB BALI 2021</v>
      </c>
      <c r="D83" s="4" t="s">
        <v>15</v>
      </c>
      <c r="E83" s="3" t="s">
        <v>208</v>
      </c>
      <c r="F83" s="3" t="s">
        <v>209</v>
      </c>
      <c r="G83" s="3">
        <v>2.0</v>
      </c>
      <c r="H83" s="3" t="s">
        <v>18</v>
      </c>
      <c r="I83" s="3" t="s">
        <v>18</v>
      </c>
      <c r="J83" s="3">
        <v>11.0</v>
      </c>
      <c r="K83" s="8">
        <v>10.0</v>
      </c>
      <c r="L83" s="5" t="str">
        <f t="shared" si="2"/>
        <v>SMA</v>
      </c>
    </row>
    <row r="84">
      <c r="A84" s="2" t="str">
        <f t="shared" si="1"/>
        <v>2021</v>
      </c>
      <c r="B84" s="2" t="s">
        <v>60</v>
      </c>
      <c r="C84" s="3" t="str">
        <f>UPPER("lpb banten 2021")</f>
        <v>LPB BANTEN 2021</v>
      </c>
      <c r="D84" s="4" t="s">
        <v>15</v>
      </c>
      <c r="E84" s="3" t="s">
        <v>210</v>
      </c>
      <c r="F84" s="3" t="s">
        <v>211</v>
      </c>
      <c r="G84" s="3">
        <v>2.0</v>
      </c>
      <c r="H84" s="3" t="s">
        <v>18</v>
      </c>
      <c r="I84" s="3" t="s">
        <v>18</v>
      </c>
      <c r="J84" s="3">
        <v>11.0</v>
      </c>
      <c r="K84" s="8">
        <v>10.0</v>
      </c>
      <c r="L84" s="5" t="str">
        <f t="shared" si="2"/>
        <v>SMA</v>
      </c>
    </row>
    <row r="85">
      <c r="A85" s="2" t="str">
        <f t="shared" si="1"/>
        <v>2021</v>
      </c>
      <c r="B85" s="2" t="s">
        <v>68</v>
      </c>
      <c r="C85" s="3" t="str">
        <f t="shared" ref="C85:C86" si="4">UPPER("lpb diy 2021")</f>
        <v>LPB DIY 2021</v>
      </c>
      <c r="D85" s="4" t="s">
        <v>15</v>
      </c>
      <c r="E85" s="3" t="s">
        <v>212</v>
      </c>
      <c r="F85" s="3" t="s">
        <v>213</v>
      </c>
      <c r="G85" s="3">
        <v>2.0</v>
      </c>
      <c r="H85" s="3" t="s">
        <v>19</v>
      </c>
      <c r="I85" s="3" t="s">
        <v>19</v>
      </c>
      <c r="J85" s="3">
        <v>12.0</v>
      </c>
      <c r="K85" s="8">
        <v>11.0</v>
      </c>
      <c r="L85" s="5" t="str">
        <f t="shared" si="2"/>
        <v>SMA</v>
      </c>
    </row>
    <row r="86">
      <c r="A86" s="2" t="str">
        <f t="shared" si="1"/>
        <v>2021</v>
      </c>
      <c r="B86" s="2" t="s">
        <v>68</v>
      </c>
      <c r="C86" s="3" t="str">
        <f t="shared" si="4"/>
        <v>LPB DIY 2021</v>
      </c>
      <c r="D86" s="4" t="s">
        <v>15</v>
      </c>
      <c r="E86" s="3" t="s">
        <v>214</v>
      </c>
      <c r="F86" s="3" t="s">
        <v>215</v>
      </c>
      <c r="G86" s="3">
        <v>2.0</v>
      </c>
      <c r="H86" s="3" t="s">
        <v>18</v>
      </c>
      <c r="I86" s="3" t="s">
        <v>18</v>
      </c>
      <c r="J86" s="3">
        <v>10.0</v>
      </c>
      <c r="K86" s="8">
        <v>9.0</v>
      </c>
      <c r="L86" s="5" t="str">
        <f t="shared" si="2"/>
        <v>SMA</v>
      </c>
    </row>
    <row r="87">
      <c r="A87" s="2" t="str">
        <f t="shared" si="1"/>
        <v>2021</v>
      </c>
      <c r="B87" s="2" t="s">
        <v>92</v>
      </c>
      <c r="C87" s="3" t="str">
        <f t="shared" ref="C87:C90" si="5">Upper("lpb jateng 2021")</f>
        <v>LPB JATENG 2021</v>
      </c>
      <c r="D87" s="4" t="s">
        <v>15</v>
      </c>
      <c r="E87" s="3" t="s">
        <v>216</v>
      </c>
      <c r="F87" s="3" t="s">
        <v>217</v>
      </c>
      <c r="G87" s="3">
        <v>2.0</v>
      </c>
      <c r="H87" s="3" t="s">
        <v>19</v>
      </c>
      <c r="I87" s="3" t="s">
        <v>19</v>
      </c>
      <c r="J87" s="3">
        <v>9.0</v>
      </c>
      <c r="K87" s="8">
        <v>7.0</v>
      </c>
      <c r="L87" s="5" t="str">
        <f t="shared" si="2"/>
        <v>SMP</v>
      </c>
    </row>
    <row r="88">
      <c r="A88" s="2" t="str">
        <f t="shared" si="1"/>
        <v>2021</v>
      </c>
      <c r="B88" s="2" t="s">
        <v>92</v>
      </c>
      <c r="C88" s="3" t="str">
        <f t="shared" si="5"/>
        <v>LPB JATENG 2021</v>
      </c>
      <c r="D88" s="4" t="s">
        <v>15</v>
      </c>
      <c r="E88" s="3" t="s">
        <v>218</v>
      </c>
      <c r="F88" s="3" t="s">
        <v>219</v>
      </c>
      <c r="G88" s="3">
        <v>2.0</v>
      </c>
      <c r="H88" s="3" t="s">
        <v>18</v>
      </c>
      <c r="I88" s="3" t="s">
        <v>18</v>
      </c>
      <c r="J88" s="3">
        <v>8.0</v>
      </c>
      <c r="K88" s="8">
        <v>7.0</v>
      </c>
      <c r="L88" s="5" t="str">
        <f t="shared" si="2"/>
        <v>SMP</v>
      </c>
    </row>
    <row r="89">
      <c r="A89" s="2" t="str">
        <f t="shared" si="1"/>
        <v>2021</v>
      </c>
      <c r="B89" s="2" t="s">
        <v>92</v>
      </c>
      <c r="C89" s="3" t="str">
        <f t="shared" si="5"/>
        <v>LPB JATENG 2021</v>
      </c>
      <c r="D89" s="4" t="s">
        <v>15</v>
      </c>
      <c r="E89" s="3" t="s">
        <v>220</v>
      </c>
      <c r="F89" s="3" t="s">
        <v>221</v>
      </c>
      <c r="G89" s="3">
        <v>2.0</v>
      </c>
      <c r="H89" s="3" t="s">
        <v>18</v>
      </c>
      <c r="I89" s="3" t="s">
        <v>18</v>
      </c>
      <c r="J89" s="3">
        <v>11.0</v>
      </c>
      <c r="K89" s="8">
        <v>10.0</v>
      </c>
      <c r="L89" s="5" t="str">
        <f t="shared" si="2"/>
        <v>SMA</v>
      </c>
    </row>
    <row r="90">
      <c r="A90" s="2" t="str">
        <f t="shared" si="1"/>
        <v>2021</v>
      </c>
      <c r="B90" s="2" t="s">
        <v>92</v>
      </c>
      <c r="C90" s="3" t="str">
        <f t="shared" si="5"/>
        <v>LPB JATENG 2021</v>
      </c>
      <c r="D90" s="4" t="s">
        <v>15</v>
      </c>
      <c r="E90" s="3" t="s">
        <v>222</v>
      </c>
      <c r="F90" s="3" t="s">
        <v>223</v>
      </c>
      <c r="G90" s="3">
        <v>2.0</v>
      </c>
      <c r="H90" s="3" t="s">
        <v>19</v>
      </c>
      <c r="I90" s="3" t="s">
        <v>19</v>
      </c>
      <c r="J90" s="3">
        <v>11.0</v>
      </c>
      <c r="K90" s="8">
        <v>10.0</v>
      </c>
      <c r="L90" s="5" t="str">
        <f t="shared" si="2"/>
        <v>SMA</v>
      </c>
    </row>
    <row r="91">
      <c r="A91" s="2" t="str">
        <f t="shared" si="1"/>
        <v>2021</v>
      </c>
      <c r="B91" s="2" t="s">
        <v>114</v>
      </c>
      <c r="C91" s="3" t="str">
        <f t="shared" ref="C91:C97" si="6">UPPER("lpb jatim 2021")</f>
        <v>LPB JATIM 2021</v>
      </c>
      <c r="D91" s="4" t="s">
        <v>15</v>
      </c>
      <c r="E91" s="3" t="s">
        <v>224</v>
      </c>
      <c r="F91" s="3" t="s">
        <v>225</v>
      </c>
      <c r="G91" s="3">
        <v>1.0</v>
      </c>
      <c r="H91" s="3" t="s">
        <v>18</v>
      </c>
      <c r="I91" s="2"/>
      <c r="J91" s="3">
        <v>10.0</v>
      </c>
      <c r="K91" s="6"/>
      <c r="L91" s="5" t="str">
        <f t="shared" si="2"/>
        <v>SMA</v>
      </c>
    </row>
    <row r="92">
      <c r="A92" s="2" t="str">
        <f t="shared" si="1"/>
        <v>2021</v>
      </c>
      <c r="B92" s="2" t="s">
        <v>114</v>
      </c>
      <c r="C92" s="3" t="str">
        <f t="shared" si="6"/>
        <v>LPB JATIM 2021</v>
      </c>
      <c r="D92" s="4" t="s">
        <v>15</v>
      </c>
      <c r="E92" s="3" t="s">
        <v>226</v>
      </c>
      <c r="F92" s="3" t="s">
        <v>227</v>
      </c>
      <c r="G92" s="3">
        <v>2.0</v>
      </c>
      <c r="H92" s="3" t="s">
        <v>18</v>
      </c>
      <c r="I92" s="3" t="s">
        <v>19</v>
      </c>
      <c r="J92" s="3">
        <v>12.0</v>
      </c>
      <c r="K92" s="8">
        <v>11.0</v>
      </c>
      <c r="L92" s="5" t="str">
        <f t="shared" si="2"/>
        <v>SMA</v>
      </c>
    </row>
    <row r="93">
      <c r="A93" s="2" t="str">
        <f t="shared" si="1"/>
        <v>2021</v>
      </c>
      <c r="B93" s="2" t="s">
        <v>114</v>
      </c>
      <c r="C93" s="3" t="str">
        <f t="shared" si="6"/>
        <v>LPB JATIM 2021</v>
      </c>
      <c r="D93" s="4" t="s">
        <v>15</v>
      </c>
      <c r="E93" s="3" t="s">
        <v>228</v>
      </c>
      <c r="F93" s="3" t="s">
        <v>229</v>
      </c>
      <c r="G93" s="3">
        <v>2.0</v>
      </c>
      <c r="H93" s="3" t="s">
        <v>18</v>
      </c>
      <c r="I93" s="3" t="s">
        <v>18</v>
      </c>
      <c r="J93" s="3">
        <v>11.0</v>
      </c>
      <c r="K93" s="8">
        <v>10.0</v>
      </c>
      <c r="L93" s="5" t="str">
        <f t="shared" si="2"/>
        <v>SMA</v>
      </c>
    </row>
    <row r="94">
      <c r="A94" s="2" t="str">
        <f t="shared" si="1"/>
        <v>2021</v>
      </c>
      <c r="B94" s="2" t="s">
        <v>114</v>
      </c>
      <c r="C94" s="3" t="str">
        <f t="shared" si="6"/>
        <v>LPB JATIM 2021</v>
      </c>
      <c r="D94" s="4" t="s">
        <v>15</v>
      </c>
      <c r="E94" s="3" t="s">
        <v>230</v>
      </c>
      <c r="F94" s="3" t="s">
        <v>231</v>
      </c>
      <c r="G94" s="3">
        <v>2.0</v>
      </c>
      <c r="H94" s="3" t="s">
        <v>18</v>
      </c>
      <c r="I94" s="3" t="s">
        <v>18</v>
      </c>
      <c r="J94" s="3">
        <v>11.0</v>
      </c>
      <c r="K94" s="8">
        <v>10.0</v>
      </c>
      <c r="L94" s="5" t="str">
        <f t="shared" si="2"/>
        <v>SMA</v>
      </c>
    </row>
    <row r="95">
      <c r="A95" s="2" t="str">
        <f t="shared" si="1"/>
        <v>2021</v>
      </c>
      <c r="B95" s="2" t="s">
        <v>114</v>
      </c>
      <c r="C95" s="3" t="str">
        <f t="shared" si="6"/>
        <v>LPB JATIM 2021</v>
      </c>
      <c r="D95" s="4" t="s">
        <v>15</v>
      </c>
      <c r="E95" s="3" t="s">
        <v>232</v>
      </c>
      <c r="F95" s="3" t="s">
        <v>233</v>
      </c>
      <c r="G95" s="3">
        <v>2.0</v>
      </c>
      <c r="H95" s="3" t="s">
        <v>18</v>
      </c>
      <c r="I95" s="3" t="s">
        <v>19</v>
      </c>
      <c r="J95" s="3">
        <v>10.0</v>
      </c>
      <c r="K95" s="8">
        <v>9.0</v>
      </c>
      <c r="L95" s="5" t="str">
        <f t="shared" si="2"/>
        <v>SMA</v>
      </c>
    </row>
    <row r="96">
      <c r="A96" s="2" t="str">
        <f t="shared" si="1"/>
        <v>2021</v>
      </c>
      <c r="B96" s="2" t="s">
        <v>114</v>
      </c>
      <c r="C96" s="3" t="str">
        <f t="shared" si="6"/>
        <v>LPB JATIM 2021</v>
      </c>
      <c r="D96" s="4" t="s">
        <v>15</v>
      </c>
      <c r="E96" s="3" t="s">
        <v>234</v>
      </c>
      <c r="F96" s="3" t="s">
        <v>235</v>
      </c>
      <c r="G96" s="3">
        <v>2.0</v>
      </c>
      <c r="H96" s="3" t="s">
        <v>18</v>
      </c>
      <c r="I96" s="3" t="s">
        <v>19</v>
      </c>
      <c r="J96" s="3">
        <v>10.0</v>
      </c>
      <c r="K96" s="8">
        <v>9.0</v>
      </c>
      <c r="L96" s="5" t="str">
        <f t="shared" si="2"/>
        <v>SMA</v>
      </c>
    </row>
    <row r="97">
      <c r="A97" s="2" t="str">
        <f t="shared" si="1"/>
        <v>2021</v>
      </c>
      <c r="B97" s="2" t="s">
        <v>114</v>
      </c>
      <c r="C97" s="3" t="str">
        <f t="shared" si="6"/>
        <v>LPB JATIM 2021</v>
      </c>
      <c r="D97" s="4" t="s">
        <v>15</v>
      </c>
      <c r="E97" s="3" t="s">
        <v>236</v>
      </c>
      <c r="F97" s="3" t="s">
        <v>237</v>
      </c>
      <c r="G97" s="3">
        <v>2.0</v>
      </c>
      <c r="H97" s="3" t="s">
        <v>18</v>
      </c>
      <c r="I97" s="3" t="s">
        <v>18</v>
      </c>
      <c r="J97" s="3">
        <v>11.0</v>
      </c>
      <c r="K97" s="8">
        <v>10.0</v>
      </c>
      <c r="L97" s="5" t="str">
        <f t="shared" si="2"/>
        <v>SMA</v>
      </c>
    </row>
    <row r="98">
      <c r="A98" s="2" t="str">
        <f t="shared" si="1"/>
        <v>2021</v>
      </c>
      <c r="B98" s="2" t="s">
        <v>238</v>
      </c>
      <c r="C98" s="3" t="str">
        <f>UPPER("lpb kaltara 2021")</f>
        <v>LPB KALTARA 2021</v>
      </c>
      <c r="D98" s="4" t="s">
        <v>15</v>
      </c>
      <c r="E98" s="3" t="s">
        <v>239</v>
      </c>
      <c r="F98" s="3" t="s">
        <v>240</v>
      </c>
      <c r="G98" s="3">
        <v>2.0</v>
      </c>
      <c r="H98" s="3" t="s">
        <v>18</v>
      </c>
      <c r="I98" s="3" t="s">
        <v>18</v>
      </c>
      <c r="J98" s="3">
        <v>9.0</v>
      </c>
      <c r="K98" s="8">
        <v>8.0</v>
      </c>
      <c r="L98" s="5" t="str">
        <f t="shared" si="2"/>
        <v>SMP</v>
      </c>
    </row>
    <row r="99">
      <c r="A99" s="2" t="str">
        <f t="shared" si="1"/>
        <v>2021</v>
      </c>
      <c r="B99" s="2" t="s">
        <v>132</v>
      </c>
      <c r="C99" s="3" t="str">
        <f t="shared" ref="C99:C101" si="7">upper("lpb kalteng 2021")</f>
        <v>LPB KALTENG 2021</v>
      </c>
      <c r="D99" s="4" t="s">
        <v>15</v>
      </c>
      <c r="E99" s="3" t="s">
        <v>241</v>
      </c>
      <c r="F99" s="3" t="s">
        <v>241</v>
      </c>
      <c r="G99" s="3">
        <v>2.0</v>
      </c>
      <c r="H99" s="3" t="s">
        <v>18</v>
      </c>
      <c r="I99" s="3" t="s">
        <v>18</v>
      </c>
      <c r="J99" s="3">
        <v>9.0</v>
      </c>
      <c r="K99" s="8">
        <v>7.0</v>
      </c>
      <c r="L99" s="5" t="str">
        <f t="shared" si="2"/>
        <v>SMP</v>
      </c>
    </row>
    <row r="100">
      <c r="A100" s="2" t="str">
        <f t="shared" si="1"/>
        <v>2021</v>
      </c>
      <c r="B100" s="2" t="s">
        <v>132</v>
      </c>
      <c r="C100" s="3" t="str">
        <f t="shared" si="7"/>
        <v>LPB KALTENG 2021</v>
      </c>
      <c r="D100" s="4" t="s">
        <v>15</v>
      </c>
      <c r="E100" s="3" t="s">
        <v>242</v>
      </c>
      <c r="F100" s="3" t="s">
        <v>243</v>
      </c>
      <c r="G100" s="3">
        <v>2.0</v>
      </c>
      <c r="H100" s="3" t="s">
        <v>18</v>
      </c>
      <c r="I100" s="3" t="s">
        <v>19</v>
      </c>
      <c r="J100" s="3">
        <v>12.0</v>
      </c>
      <c r="K100" s="8">
        <v>11.0</v>
      </c>
      <c r="L100" s="5" t="str">
        <f t="shared" si="2"/>
        <v>SMA</v>
      </c>
    </row>
    <row r="101">
      <c r="A101" s="2" t="str">
        <f t="shared" si="1"/>
        <v>2021</v>
      </c>
      <c r="B101" s="2" t="s">
        <v>132</v>
      </c>
      <c r="C101" s="3" t="str">
        <f t="shared" si="7"/>
        <v>LPB KALTENG 2021</v>
      </c>
      <c r="D101" s="4" t="s">
        <v>15</v>
      </c>
      <c r="E101" s="3" t="s">
        <v>244</v>
      </c>
      <c r="F101" s="3" t="s">
        <v>245</v>
      </c>
      <c r="G101" s="3">
        <v>2.0</v>
      </c>
      <c r="H101" s="3" t="s">
        <v>18</v>
      </c>
      <c r="I101" s="3" t="s">
        <v>18</v>
      </c>
      <c r="J101" s="3">
        <v>12.0</v>
      </c>
      <c r="K101" s="8">
        <v>11.0</v>
      </c>
      <c r="L101" s="5" t="str">
        <f t="shared" si="2"/>
        <v>SMA</v>
      </c>
    </row>
    <row r="102">
      <c r="A102" s="2" t="str">
        <f t="shared" si="1"/>
        <v>2021</v>
      </c>
      <c r="B102" s="2" t="s">
        <v>246</v>
      </c>
      <c r="C102" s="3" t="str">
        <f>UPPER("lpb sumbar 2021")</f>
        <v>LPB SUMBAR 2021</v>
      </c>
      <c r="D102" s="4" t="s">
        <v>15</v>
      </c>
      <c r="E102" s="3" t="s">
        <v>247</v>
      </c>
      <c r="F102" s="3" t="s">
        <v>248</v>
      </c>
      <c r="G102" s="3">
        <v>2.0</v>
      </c>
      <c r="H102" s="3" t="s">
        <v>18</v>
      </c>
      <c r="I102" s="3" t="s">
        <v>19</v>
      </c>
      <c r="J102" s="3">
        <v>12.0</v>
      </c>
      <c r="K102" s="8">
        <v>11.0</v>
      </c>
      <c r="L102" s="5" t="str">
        <f t="shared" si="2"/>
        <v>SMA</v>
      </c>
    </row>
    <row r="103">
      <c r="A103" s="2" t="str">
        <f t="shared" si="1"/>
        <v>2021</v>
      </c>
      <c r="B103" s="2" t="s">
        <v>178</v>
      </c>
      <c r="C103" s="3" t="str">
        <f t="shared" ref="C103:C110" si="8">UPPER("lpb sumsel 2021")</f>
        <v>LPB SUMSEL 2021</v>
      </c>
      <c r="D103" s="4" t="s">
        <v>15</v>
      </c>
      <c r="E103" s="3" t="s">
        <v>249</v>
      </c>
      <c r="F103" s="3" t="s">
        <v>250</v>
      </c>
      <c r="G103" s="3">
        <v>2.0</v>
      </c>
      <c r="H103" s="3" t="s">
        <v>19</v>
      </c>
      <c r="I103" s="3" t="s">
        <v>18</v>
      </c>
      <c r="J103" s="3">
        <v>9.0</v>
      </c>
      <c r="K103" s="8">
        <v>8.0</v>
      </c>
      <c r="L103" s="5" t="str">
        <f t="shared" si="2"/>
        <v>SMP</v>
      </c>
    </row>
    <row r="104">
      <c r="A104" s="2" t="str">
        <f t="shared" si="1"/>
        <v>2021</v>
      </c>
      <c r="B104" s="2" t="s">
        <v>178</v>
      </c>
      <c r="C104" s="3" t="str">
        <f t="shared" si="8"/>
        <v>LPB SUMSEL 2021</v>
      </c>
      <c r="D104" s="4" t="s">
        <v>15</v>
      </c>
      <c r="E104" s="3" t="s">
        <v>251</v>
      </c>
      <c r="F104" s="3" t="s">
        <v>252</v>
      </c>
      <c r="G104" s="3">
        <v>2.0</v>
      </c>
      <c r="H104" s="3" t="s">
        <v>18</v>
      </c>
      <c r="I104" s="3" t="s">
        <v>18</v>
      </c>
      <c r="J104" s="3">
        <v>11.0</v>
      </c>
      <c r="K104" s="8">
        <v>10.0</v>
      </c>
      <c r="L104" s="5" t="str">
        <f t="shared" si="2"/>
        <v>SMA</v>
      </c>
    </row>
    <row r="105">
      <c r="A105" s="2" t="str">
        <f t="shared" si="1"/>
        <v>2021</v>
      </c>
      <c r="B105" s="2" t="s">
        <v>178</v>
      </c>
      <c r="C105" s="3" t="str">
        <f t="shared" si="8"/>
        <v>LPB SUMSEL 2021</v>
      </c>
      <c r="D105" s="4" t="s">
        <v>15</v>
      </c>
      <c r="E105" s="3" t="s">
        <v>253</v>
      </c>
      <c r="F105" s="3" t="s">
        <v>254</v>
      </c>
      <c r="G105" s="3">
        <v>2.0</v>
      </c>
      <c r="H105" s="3" t="s">
        <v>19</v>
      </c>
      <c r="I105" s="3" t="s">
        <v>18</v>
      </c>
      <c r="J105" s="3">
        <v>11.0</v>
      </c>
      <c r="K105" s="8">
        <v>10.0</v>
      </c>
      <c r="L105" s="5" t="str">
        <f t="shared" si="2"/>
        <v>SMA</v>
      </c>
    </row>
    <row r="106">
      <c r="A106" s="2" t="str">
        <f t="shared" si="1"/>
        <v>2021</v>
      </c>
      <c r="B106" s="2" t="s">
        <v>178</v>
      </c>
      <c r="C106" s="3" t="str">
        <f t="shared" si="8"/>
        <v>LPB SUMSEL 2021</v>
      </c>
      <c r="D106" s="4" t="s">
        <v>15</v>
      </c>
      <c r="E106" s="3" t="s">
        <v>255</v>
      </c>
      <c r="F106" s="3" t="s">
        <v>256</v>
      </c>
      <c r="G106" s="3">
        <v>2.0</v>
      </c>
      <c r="H106" s="3" t="s">
        <v>18</v>
      </c>
      <c r="I106" s="3" t="s">
        <v>18</v>
      </c>
      <c r="J106" s="3">
        <v>11.0</v>
      </c>
      <c r="K106" s="8">
        <v>10.0</v>
      </c>
      <c r="L106" s="5" t="str">
        <f t="shared" si="2"/>
        <v>SMA</v>
      </c>
    </row>
    <row r="107">
      <c r="A107" s="2" t="str">
        <f t="shared" si="1"/>
        <v>2021</v>
      </c>
      <c r="B107" s="2" t="s">
        <v>178</v>
      </c>
      <c r="C107" s="3" t="str">
        <f t="shared" si="8"/>
        <v>LPB SUMSEL 2021</v>
      </c>
      <c r="D107" s="4" t="s">
        <v>15</v>
      </c>
      <c r="E107" s="3" t="s">
        <v>257</v>
      </c>
      <c r="F107" s="3" t="s">
        <v>258</v>
      </c>
      <c r="G107" s="3">
        <v>2.0</v>
      </c>
      <c r="H107" s="3" t="s">
        <v>18</v>
      </c>
      <c r="I107" s="3" t="s">
        <v>18</v>
      </c>
      <c r="J107" s="3">
        <v>12.0</v>
      </c>
      <c r="K107" s="8">
        <v>11.0</v>
      </c>
      <c r="L107" s="5" t="str">
        <f t="shared" si="2"/>
        <v>SMA</v>
      </c>
    </row>
    <row r="108">
      <c r="A108" s="2" t="str">
        <f t="shared" si="1"/>
        <v>2021</v>
      </c>
      <c r="B108" s="2" t="s">
        <v>178</v>
      </c>
      <c r="C108" s="3" t="str">
        <f t="shared" si="8"/>
        <v>LPB SUMSEL 2021</v>
      </c>
      <c r="D108" s="4" t="s">
        <v>15</v>
      </c>
      <c r="E108" s="3" t="s">
        <v>259</v>
      </c>
      <c r="F108" s="3" t="s">
        <v>260</v>
      </c>
      <c r="G108" s="3">
        <v>2.0</v>
      </c>
      <c r="H108" s="3" t="s">
        <v>18</v>
      </c>
      <c r="I108" s="3" t="s">
        <v>18</v>
      </c>
      <c r="J108" s="3">
        <v>11.0</v>
      </c>
      <c r="K108" s="8">
        <v>10.0</v>
      </c>
      <c r="L108" s="5" t="str">
        <f t="shared" si="2"/>
        <v>SMA</v>
      </c>
    </row>
    <row r="109">
      <c r="A109" s="2" t="str">
        <f t="shared" si="1"/>
        <v>2021</v>
      </c>
      <c r="B109" s="2" t="s">
        <v>178</v>
      </c>
      <c r="C109" s="3" t="str">
        <f t="shared" si="8"/>
        <v>LPB SUMSEL 2021</v>
      </c>
      <c r="D109" s="4" t="s">
        <v>15</v>
      </c>
      <c r="E109" s="3" t="s">
        <v>261</v>
      </c>
      <c r="F109" s="3" t="s">
        <v>262</v>
      </c>
      <c r="G109" s="3">
        <v>2.0</v>
      </c>
      <c r="H109" s="3" t="s">
        <v>19</v>
      </c>
      <c r="I109" s="3" t="s">
        <v>18</v>
      </c>
      <c r="J109" s="3">
        <v>12.0</v>
      </c>
      <c r="K109" s="8">
        <v>9.0</v>
      </c>
      <c r="L109" s="5" t="str">
        <f t="shared" si="2"/>
        <v>SMA</v>
      </c>
    </row>
    <row r="110">
      <c r="A110" s="2" t="str">
        <f t="shared" si="1"/>
        <v>2021</v>
      </c>
      <c r="B110" s="2" t="s">
        <v>178</v>
      </c>
      <c r="C110" s="3" t="str">
        <f t="shared" si="8"/>
        <v>LPB SUMSEL 2021</v>
      </c>
      <c r="D110" s="4" t="s">
        <v>15</v>
      </c>
      <c r="E110" s="3" t="s">
        <v>263</v>
      </c>
      <c r="F110" s="3" t="s">
        <v>264</v>
      </c>
      <c r="G110" s="3">
        <v>2.0</v>
      </c>
      <c r="H110" s="3" t="s">
        <v>18</v>
      </c>
      <c r="I110" s="3" t="s">
        <v>18</v>
      </c>
      <c r="J110" s="3">
        <v>12.0</v>
      </c>
      <c r="K110" s="8">
        <v>11.0</v>
      </c>
      <c r="L110" s="5" t="str">
        <f t="shared" si="2"/>
        <v>SMA</v>
      </c>
    </row>
    <row r="111">
      <c r="A111" s="2" t="str">
        <f t="shared" si="1"/>
        <v>2021</v>
      </c>
      <c r="B111" s="2" t="s">
        <v>265</v>
      </c>
      <c r="C111" s="3" t="str">
        <f t="shared" ref="C111:C112" si="9">UPPER("lpb sumut 2021")</f>
        <v>LPB SUMUT 2021</v>
      </c>
      <c r="D111" s="4" t="s">
        <v>15</v>
      </c>
      <c r="E111" s="3" t="s">
        <v>266</v>
      </c>
      <c r="F111" s="3" t="s">
        <v>267</v>
      </c>
      <c r="G111" s="3">
        <v>2.0</v>
      </c>
      <c r="H111" s="3" t="s">
        <v>19</v>
      </c>
      <c r="I111" s="3" t="s">
        <v>18</v>
      </c>
      <c r="J111" s="3">
        <v>9.0</v>
      </c>
      <c r="K111" s="8">
        <v>8.0</v>
      </c>
      <c r="L111" s="5" t="str">
        <f t="shared" si="2"/>
        <v>SMP</v>
      </c>
    </row>
    <row r="112">
      <c r="A112" s="2" t="str">
        <f t="shared" si="1"/>
        <v>2021</v>
      </c>
      <c r="B112" s="2" t="s">
        <v>265</v>
      </c>
      <c r="C112" s="3" t="str">
        <f t="shared" si="9"/>
        <v>LPB SUMUT 2021</v>
      </c>
      <c r="D112" s="4" t="s">
        <v>15</v>
      </c>
      <c r="E112" s="3" t="s">
        <v>268</v>
      </c>
      <c r="F112" s="3" t="s">
        <v>269</v>
      </c>
      <c r="G112" s="3">
        <v>2.0</v>
      </c>
      <c r="H112" s="3" t="s">
        <v>19</v>
      </c>
      <c r="I112" s="3" t="s">
        <v>19</v>
      </c>
      <c r="J112" s="3">
        <v>12.0</v>
      </c>
      <c r="K112" s="8">
        <v>11.0</v>
      </c>
      <c r="L112" s="5" t="str">
        <f t="shared" si="2"/>
        <v>SMA</v>
      </c>
    </row>
    <row r="113">
      <c r="A113" s="2" t="str">
        <f t="shared" si="1"/>
        <v>2021</v>
      </c>
      <c r="B113" s="2" t="s">
        <v>270</v>
      </c>
      <c r="C113" s="3" t="str">
        <f t="shared" ref="C113:C114" si="10">UPPER("lpb surabaya 2021")</f>
        <v>LPB SURABAYA 2021</v>
      </c>
      <c r="D113" s="4" t="s">
        <v>15</v>
      </c>
      <c r="E113" s="3" t="s">
        <v>271</v>
      </c>
      <c r="F113" s="3" t="s">
        <v>272</v>
      </c>
      <c r="G113" s="3">
        <v>2.0</v>
      </c>
      <c r="H113" s="3" t="s">
        <v>18</v>
      </c>
      <c r="I113" s="3" t="s">
        <v>19</v>
      </c>
      <c r="J113" s="3">
        <v>9.0</v>
      </c>
      <c r="K113" s="8">
        <v>8.0</v>
      </c>
      <c r="L113" s="5" t="str">
        <f t="shared" si="2"/>
        <v>SMP</v>
      </c>
    </row>
    <row r="114">
      <c r="A114" s="2" t="str">
        <f t="shared" si="1"/>
        <v>2021</v>
      </c>
      <c r="B114" s="2" t="s">
        <v>270</v>
      </c>
      <c r="C114" s="3" t="str">
        <f t="shared" si="10"/>
        <v>LPB SURABAYA 2021</v>
      </c>
      <c r="D114" s="4" t="s">
        <v>15</v>
      </c>
      <c r="E114" s="3" t="s">
        <v>273</v>
      </c>
      <c r="F114" s="3" t="s">
        <v>274</v>
      </c>
      <c r="G114" s="3">
        <v>1.0</v>
      </c>
      <c r="H114" s="3" t="s">
        <v>19</v>
      </c>
      <c r="I114" s="2"/>
      <c r="J114" s="3">
        <v>9.0</v>
      </c>
      <c r="K114" s="6"/>
      <c r="L114" s="5" t="str">
        <f t="shared" si="2"/>
        <v>SMP</v>
      </c>
    </row>
    <row r="115">
      <c r="A115" s="2" t="str">
        <f t="shared" si="1"/>
        <v>2022</v>
      </c>
      <c r="B115" s="2" t="s">
        <v>78</v>
      </c>
      <c r="C115" s="3" t="str">
        <f>UPPER("lpb dki 2022")</f>
        <v>LPB DKI 2022</v>
      </c>
      <c r="D115" s="4" t="s">
        <v>15</v>
      </c>
      <c r="E115" s="3" t="s">
        <v>276</v>
      </c>
      <c r="F115" s="3" t="s">
        <v>277</v>
      </c>
      <c r="G115" s="3">
        <v>1.0</v>
      </c>
      <c r="H115" s="3" t="s">
        <v>19</v>
      </c>
      <c r="I115" s="2"/>
      <c r="J115" s="3">
        <v>10.0</v>
      </c>
      <c r="K115" s="6"/>
      <c r="L115" s="5" t="str">
        <f t="shared" si="2"/>
        <v>SMA</v>
      </c>
    </row>
    <row r="116">
      <c r="A116" s="2" t="str">
        <f t="shared" si="1"/>
        <v>2022</v>
      </c>
      <c r="B116" s="2" t="s">
        <v>26</v>
      </c>
      <c r="C116" s="3" t="str">
        <f t="shared" ref="C116:C124" si="11">upper("lpb bali 2022")</f>
        <v>LPB BALI 2022</v>
      </c>
      <c r="D116" s="4" t="s">
        <v>15</v>
      </c>
      <c r="E116" s="3" t="s">
        <v>278</v>
      </c>
      <c r="F116" s="3" t="s">
        <v>279</v>
      </c>
      <c r="G116" s="3">
        <v>1.0</v>
      </c>
      <c r="H116" s="3" t="s">
        <v>18</v>
      </c>
      <c r="I116" s="2"/>
      <c r="J116" s="3">
        <v>11.0</v>
      </c>
      <c r="K116" s="6"/>
      <c r="L116" s="5" t="str">
        <f t="shared" si="2"/>
        <v>SMA</v>
      </c>
    </row>
    <row r="117">
      <c r="A117" s="2" t="str">
        <f t="shared" si="1"/>
        <v>2022</v>
      </c>
      <c r="B117" s="2" t="s">
        <v>26</v>
      </c>
      <c r="C117" s="3" t="str">
        <f t="shared" si="11"/>
        <v>LPB BALI 2022</v>
      </c>
      <c r="D117" s="4" t="s">
        <v>15</v>
      </c>
      <c r="E117" s="3" t="s">
        <v>280</v>
      </c>
      <c r="F117" s="3" t="s">
        <v>281</v>
      </c>
      <c r="G117" s="3">
        <v>2.0</v>
      </c>
      <c r="H117" s="3" t="s">
        <v>19</v>
      </c>
      <c r="I117" s="3" t="s">
        <v>19</v>
      </c>
      <c r="J117" s="3">
        <v>10.0</v>
      </c>
      <c r="K117" s="8">
        <v>9.0</v>
      </c>
      <c r="L117" s="5" t="str">
        <f t="shared" si="2"/>
        <v>SMA</v>
      </c>
    </row>
    <row r="118">
      <c r="A118" s="2" t="str">
        <f t="shared" si="1"/>
        <v>2022</v>
      </c>
      <c r="B118" s="2" t="s">
        <v>26</v>
      </c>
      <c r="C118" s="3" t="str">
        <f t="shared" si="11"/>
        <v>LPB BALI 2022</v>
      </c>
      <c r="D118" s="4" t="s">
        <v>15</v>
      </c>
      <c r="E118" s="3" t="s">
        <v>282</v>
      </c>
      <c r="F118" s="3" t="s">
        <v>283</v>
      </c>
      <c r="G118" s="3">
        <v>2.0</v>
      </c>
      <c r="H118" s="3" t="s">
        <v>18</v>
      </c>
      <c r="I118" s="3" t="s">
        <v>18</v>
      </c>
      <c r="J118" s="3">
        <v>10.0</v>
      </c>
      <c r="K118" s="8">
        <v>9.0</v>
      </c>
      <c r="L118" s="5" t="str">
        <f t="shared" si="2"/>
        <v>SMA</v>
      </c>
    </row>
    <row r="119">
      <c r="A119" s="2" t="str">
        <f t="shared" si="1"/>
        <v>2022</v>
      </c>
      <c r="B119" s="2" t="s">
        <v>26</v>
      </c>
      <c r="C119" s="3" t="str">
        <f t="shared" si="11"/>
        <v>LPB BALI 2022</v>
      </c>
      <c r="D119" s="4" t="s">
        <v>15</v>
      </c>
      <c r="E119" s="3" t="s">
        <v>284</v>
      </c>
      <c r="F119" s="3" t="s">
        <v>285</v>
      </c>
      <c r="G119" s="3">
        <v>2.0</v>
      </c>
      <c r="H119" s="3" t="s">
        <v>18</v>
      </c>
      <c r="I119" s="3" t="s">
        <v>18</v>
      </c>
      <c r="J119" s="3">
        <v>11.0</v>
      </c>
      <c r="K119" s="8">
        <v>10.0</v>
      </c>
      <c r="L119" s="5" t="str">
        <f t="shared" si="2"/>
        <v>SMA</v>
      </c>
    </row>
    <row r="120">
      <c r="A120" s="2" t="str">
        <f t="shared" si="1"/>
        <v>2022</v>
      </c>
      <c r="B120" s="2" t="s">
        <v>26</v>
      </c>
      <c r="C120" s="3" t="str">
        <f t="shared" si="11"/>
        <v>LPB BALI 2022</v>
      </c>
      <c r="D120" s="4" t="s">
        <v>15</v>
      </c>
      <c r="E120" s="3" t="s">
        <v>286</v>
      </c>
      <c r="F120" s="3" t="s">
        <v>287</v>
      </c>
      <c r="G120" s="3">
        <v>1.0</v>
      </c>
      <c r="H120" s="3" t="s">
        <v>18</v>
      </c>
      <c r="I120" s="2"/>
      <c r="J120" s="3">
        <v>10.0</v>
      </c>
      <c r="K120" s="6"/>
      <c r="L120" s="5" t="str">
        <f t="shared" si="2"/>
        <v>SMA</v>
      </c>
    </row>
    <row r="121">
      <c r="A121" s="2" t="str">
        <f t="shared" si="1"/>
        <v>2022</v>
      </c>
      <c r="B121" s="2" t="s">
        <v>26</v>
      </c>
      <c r="C121" s="3" t="str">
        <f t="shared" si="11"/>
        <v>LPB BALI 2022</v>
      </c>
      <c r="D121" s="4" t="s">
        <v>15</v>
      </c>
      <c r="E121" s="3" t="s">
        <v>288</v>
      </c>
      <c r="F121" s="3" t="s">
        <v>289</v>
      </c>
      <c r="G121" s="3">
        <v>2.0</v>
      </c>
      <c r="H121" s="3" t="s">
        <v>18</v>
      </c>
      <c r="I121" s="3" t="s">
        <v>18</v>
      </c>
      <c r="J121" s="3">
        <v>8.0</v>
      </c>
      <c r="K121" s="8">
        <v>7.0</v>
      </c>
      <c r="L121" s="5" t="str">
        <f t="shared" si="2"/>
        <v>SMP</v>
      </c>
    </row>
    <row r="122">
      <c r="A122" s="2" t="str">
        <f t="shared" si="1"/>
        <v>2022</v>
      </c>
      <c r="B122" s="2" t="s">
        <v>26</v>
      </c>
      <c r="C122" s="3" t="str">
        <f t="shared" si="11"/>
        <v>LPB BALI 2022</v>
      </c>
      <c r="D122" s="4" t="s">
        <v>15</v>
      </c>
      <c r="E122" s="3" t="s">
        <v>290</v>
      </c>
      <c r="F122" s="3" t="s">
        <v>291</v>
      </c>
      <c r="G122" s="3">
        <v>2.0</v>
      </c>
      <c r="H122" s="3" t="s">
        <v>18</v>
      </c>
      <c r="I122" s="3" t="s">
        <v>18</v>
      </c>
      <c r="J122" s="3">
        <v>9.0</v>
      </c>
      <c r="K122" s="8">
        <v>8.0</v>
      </c>
      <c r="L122" s="5" t="str">
        <f t="shared" si="2"/>
        <v>SMP</v>
      </c>
    </row>
    <row r="123">
      <c r="A123" s="2" t="str">
        <f t="shared" si="1"/>
        <v>2022</v>
      </c>
      <c r="B123" s="2" t="s">
        <v>26</v>
      </c>
      <c r="C123" s="3" t="str">
        <f t="shared" si="11"/>
        <v>LPB BALI 2022</v>
      </c>
      <c r="D123" s="4" t="s">
        <v>15</v>
      </c>
      <c r="E123" s="3" t="s">
        <v>292</v>
      </c>
      <c r="F123" s="3" t="s">
        <v>293</v>
      </c>
      <c r="G123" s="3">
        <v>2.0</v>
      </c>
      <c r="H123" s="3" t="s">
        <v>18</v>
      </c>
      <c r="I123" s="3" t="s">
        <v>19</v>
      </c>
      <c r="J123" s="3">
        <v>11.0</v>
      </c>
      <c r="K123" s="8">
        <v>9.0</v>
      </c>
      <c r="L123" s="5" t="str">
        <f t="shared" si="2"/>
        <v>SMA</v>
      </c>
    </row>
    <row r="124">
      <c r="A124" s="2" t="str">
        <f t="shared" si="1"/>
        <v>2022</v>
      </c>
      <c r="B124" s="2" t="s">
        <v>26</v>
      </c>
      <c r="C124" s="3" t="str">
        <f t="shared" si="11"/>
        <v>LPB BALI 2022</v>
      </c>
      <c r="D124" s="4" t="s">
        <v>15</v>
      </c>
      <c r="E124" s="3" t="s">
        <v>294</v>
      </c>
      <c r="F124" s="3" t="s">
        <v>295</v>
      </c>
      <c r="G124" s="3">
        <v>2.0</v>
      </c>
      <c r="H124" s="3" t="s">
        <v>19</v>
      </c>
      <c r="I124" s="3" t="s">
        <v>19</v>
      </c>
      <c r="J124" s="3">
        <v>11.0</v>
      </c>
      <c r="K124" s="8">
        <v>10.0</v>
      </c>
      <c r="L124" s="5" t="str">
        <f t="shared" si="2"/>
        <v>SMA</v>
      </c>
    </row>
    <row r="125">
      <c r="A125" s="2" t="str">
        <f t="shared" si="1"/>
        <v>2022</v>
      </c>
      <c r="B125" s="2" t="s">
        <v>68</v>
      </c>
      <c r="C125" s="3" t="str">
        <f t="shared" ref="C125:C126" si="12">UPPER("lpb diy 2022")</f>
        <v>LPB DIY 2022</v>
      </c>
      <c r="D125" s="4" t="s">
        <v>15</v>
      </c>
      <c r="E125" s="3" t="s">
        <v>296</v>
      </c>
      <c r="F125" s="3" t="s">
        <v>297</v>
      </c>
      <c r="G125" s="3">
        <v>2.0</v>
      </c>
      <c r="H125" s="3" t="s">
        <v>19</v>
      </c>
      <c r="I125" s="3" t="s">
        <v>19</v>
      </c>
      <c r="J125" s="3">
        <v>8.0</v>
      </c>
      <c r="K125" s="8">
        <v>8.0</v>
      </c>
      <c r="L125" s="5" t="str">
        <f t="shared" si="2"/>
        <v>SMP</v>
      </c>
    </row>
    <row r="126">
      <c r="A126" s="2" t="str">
        <f t="shared" si="1"/>
        <v>2022</v>
      </c>
      <c r="B126" s="2" t="s">
        <v>68</v>
      </c>
      <c r="C126" s="3" t="str">
        <f t="shared" si="12"/>
        <v>LPB DIY 2022</v>
      </c>
      <c r="D126" s="4" t="s">
        <v>15</v>
      </c>
      <c r="E126" s="3" t="s">
        <v>298</v>
      </c>
      <c r="F126" s="3" t="s">
        <v>299</v>
      </c>
      <c r="G126" s="3">
        <v>2.0</v>
      </c>
      <c r="H126" s="3" t="s">
        <v>19</v>
      </c>
      <c r="I126" s="3" t="s">
        <v>18</v>
      </c>
      <c r="J126" s="3">
        <v>11.0</v>
      </c>
      <c r="K126" s="8">
        <v>11.0</v>
      </c>
      <c r="L126" s="5" t="str">
        <f t="shared" si="2"/>
        <v>SMA</v>
      </c>
    </row>
    <row r="127">
      <c r="A127" s="2" t="str">
        <f t="shared" si="1"/>
        <v>2022</v>
      </c>
      <c r="B127" s="2" t="s">
        <v>92</v>
      </c>
      <c r="C127" s="3" t="str">
        <f t="shared" ref="C127:C133" si="13">UPPER("lpb jateng 2022")</f>
        <v>LPB JATENG 2022</v>
      </c>
      <c r="D127" s="4" t="s">
        <v>15</v>
      </c>
      <c r="E127" s="3" t="s">
        <v>300</v>
      </c>
      <c r="F127" s="3" t="s">
        <v>301</v>
      </c>
      <c r="G127" s="3">
        <v>2.0</v>
      </c>
      <c r="H127" s="3" t="s">
        <v>18</v>
      </c>
      <c r="I127" s="3" t="s">
        <v>18</v>
      </c>
      <c r="J127" s="3">
        <v>9.0</v>
      </c>
      <c r="K127" s="8">
        <v>7.0</v>
      </c>
      <c r="L127" s="5" t="str">
        <f t="shared" si="2"/>
        <v>SMP</v>
      </c>
    </row>
    <row r="128">
      <c r="A128" s="2" t="str">
        <f t="shared" si="1"/>
        <v>2022</v>
      </c>
      <c r="B128" s="2" t="s">
        <v>92</v>
      </c>
      <c r="C128" s="3" t="str">
        <f t="shared" si="13"/>
        <v>LPB JATENG 2022</v>
      </c>
      <c r="D128" s="4" t="s">
        <v>15</v>
      </c>
      <c r="E128" s="3" t="s">
        <v>302</v>
      </c>
      <c r="F128" s="3" t="s">
        <v>303</v>
      </c>
      <c r="G128" s="3">
        <v>2.0</v>
      </c>
      <c r="H128" s="3" t="s">
        <v>18</v>
      </c>
      <c r="I128" s="3" t="s">
        <v>18</v>
      </c>
      <c r="J128" s="3">
        <v>8.0</v>
      </c>
      <c r="K128" s="8">
        <v>7.0</v>
      </c>
      <c r="L128" s="5" t="str">
        <f t="shared" si="2"/>
        <v>SMP</v>
      </c>
    </row>
    <row r="129">
      <c r="A129" s="2" t="str">
        <f t="shared" si="1"/>
        <v>2022</v>
      </c>
      <c r="B129" s="2" t="s">
        <v>92</v>
      </c>
      <c r="C129" s="3" t="str">
        <f t="shared" si="13"/>
        <v>LPB JATENG 2022</v>
      </c>
      <c r="D129" s="4" t="s">
        <v>15</v>
      </c>
      <c r="E129" s="3" t="s">
        <v>304</v>
      </c>
      <c r="F129" s="3" t="s">
        <v>305</v>
      </c>
      <c r="G129" s="3">
        <v>1.0</v>
      </c>
      <c r="H129" s="3" t="s">
        <v>19</v>
      </c>
      <c r="I129" s="2"/>
      <c r="J129" s="3">
        <v>11.0</v>
      </c>
      <c r="K129" s="6"/>
      <c r="L129" s="5" t="str">
        <f t="shared" si="2"/>
        <v>SMA</v>
      </c>
    </row>
    <row r="130">
      <c r="A130" s="2" t="str">
        <f t="shared" si="1"/>
        <v>2022</v>
      </c>
      <c r="B130" s="2" t="s">
        <v>92</v>
      </c>
      <c r="C130" s="3" t="str">
        <f t="shared" si="13"/>
        <v>LPB JATENG 2022</v>
      </c>
      <c r="D130" s="4" t="s">
        <v>15</v>
      </c>
      <c r="E130" s="3" t="s">
        <v>306</v>
      </c>
      <c r="F130" s="3" t="s">
        <v>307</v>
      </c>
      <c r="G130" s="3">
        <v>2.0</v>
      </c>
      <c r="H130" s="3" t="s">
        <v>18</v>
      </c>
      <c r="I130" s="3" t="s">
        <v>18</v>
      </c>
      <c r="J130" s="3">
        <v>8.0</v>
      </c>
      <c r="K130" s="8">
        <v>7.0</v>
      </c>
      <c r="L130" s="5" t="str">
        <f t="shared" si="2"/>
        <v>SMP</v>
      </c>
    </row>
    <row r="131">
      <c r="A131" s="2" t="str">
        <f t="shared" si="1"/>
        <v>2022</v>
      </c>
      <c r="B131" s="2" t="s">
        <v>92</v>
      </c>
      <c r="C131" s="3" t="str">
        <f t="shared" si="13"/>
        <v>LPB JATENG 2022</v>
      </c>
      <c r="D131" s="4" t="s">
        <v>15</v>
      </c>
      <c r="E131" s="3" t="s">
        <v>308</v>
      </c>
      <c r="F131" s="3" t="s">
        <v>309</v>
      </c>
      <c r="G131" s="3">
        <v>2.0</v>
      </c>
      <c r="H131" s="3" t="s">
        <v>18</v>
      </c>
      <c r="I131" s="3" t="s">
        <v>18</v>
      </c>
      <c r="J131" s="3">
        <v>9.0</v>
      </c>
      <c r="K131" s="8">
        <v>8.0</v>
      </c>
      <c r="L131" s="5" t="str">
        <f t="shared" si="2"/>
        <v>SMP</v>
      </c>
    </row>
    <row r="132">
      <c r="A132" s="2" t="str">
        <f t="shared" si="1"/>
        <v>2022</v>
      </c>
      <c r="B132" s="2" t="s">
        <v>92</v>
      </c>
      <c r="C132" s="3" t="str">
        <f t="shared" si="13"/>
        <v>LPB JATENG 2022</v>
      </c>
      <c r="D132" s="4" t="s">
        <v>15</v>
      </c>
      <c r="E132" s="3" t="s">
        <v>310</v>
      </c>
      <c r="F132" s="3" t="s">
        <v>311</v>
      </c>
      <c r="G132" s="3">
        <v>2.0</v>
      </c>
      <c r="H132" s="3" t="s">
        <v>18</v>
      </c>
      <c r="I132" s="3" t="s">
        <v>18</v>
      </c>
      <c r="J132" s="3">
        <v>11.0</v>
      </c>
      <c r="K132" s="8">
        <v>10.0</v>
      </c>
      <c r="L132" s="5" t="str">
        <f t="shared" si="2"/>
        <v>SMA</v>
      </c>
    </row>
    <row r="133">
      <c r="A133" s="2" t="str">
        <f t="shared" si="1"/>
        <v>2022</v>
      </c>
      <c r="B133" s="2" t="s">
        <v>92</v>
      </c>
      <c r="C133" s="3" t="str">
        <f t="shared" si="13"/>
        <v>LPB JATENG 2022</v>
      </c>
      <c r="D133" s="4" t="s">
        <v>15</v>
      </c>
      <c r="E133" s="3" t="s">
        <v>312</v>
      </c>
      <c r="F133" s="3" t="s">
        <v>313</v>
      </c>
      <c r="G133" s="3">
        <v>2.0</v>
      </c>
      <c r="H133" s="3" t="s">
        <v>18</v>
      </c>
      <c r="I133" s="3" t="s">
        <v>18</v>
      </c>
      <c r="J133" s="3">
        <v>11.0</v>
      </c>
      <c r="K133" s="8">
        <v>10.0</v>
      </c>
      <c r="L133" s="5" t="str">
        <f t="shared" si="2"/>
        <v>SMA</v>
      </c>
    </row>
    <row r="134">
      <c r="A134" s="2" t="str">
        <f t="shared" si="1"/>
        <v>2022</v>
      </c>
      <c r="B134" s="2" t="s">
        <v>114</v>
      </c>
      <c r="C134" s="3" t="str">
        <f t="shared" ref="C134:C144" si="14">UPPER("lpb jatim 2022")</f>
        <v>LPB JATIM 2022</v>
      </c>
      <c r="D134" s="4" t="s">
        <v>15</v>
      </c>
      <c r="E134" s="3" t="s">
        <v>314</v>
      </c>
      <c r="F134" s="3" t="s">
        <v>315</v>
      </c>
      <c r="G134" s="3">
        <v>1.0</v>
      </c>
      <c r="H134" s="3" t="s">
        <v>18</v>
      </c>
      <c r="I134" s="2"/>
      <c r="J134" s="3">
        <v>8.0</v>
      </c>
      <c r="K134" s="6"/>
      <c r="L134" s="5" t="str">
        <f t="shared" si="2"/>
        <v>SMP</v>
      </c>
    </row>
    <row r="135">
      <c r="A135" s="2" t="str">
        <f t="shared" si="1"/>
        <v>2022</v>
      </c>
      <c r="B135" s="2" t="s">
        <v>114</v>
      </c>
      <c r="C135" s="3" t="str">
        <f t="shared" si="14"/>
        <v>LPB JATIM 2022</v>
      </c>
      <c r="D135" s="4" t="s">
        <v>15</v>
      </c>
      <c r="E135" s="3" t="s">
        <v>316</v>
      </c>
      <c r="F135" s="3" t="s">
        <v>317</v>
      </c>
      <c r="G135" s="3">
        <v>2.0</v>
      </c>
      <c r="H135" s="3" t="s">
        <v>18</v>
      </c>
      <c r="I135" s="3" t="s">
        <v>18</v>
      </c>
      <c r="J135" s="3">
        <v>9.0</v>
      </c>
      <c r="K135" s="8">
        <v>8.0</v>
      </c>
      <c r="L135" s="5" t="str">
        <f t="shared" si="2"/>
        <v>SMP</v>
      </c>
    </row>
    <row r="136">
      <c r="A136" s="2" t="str">
        <f t="shared" si="1"/>
        <v>2022</v>
      </c>
      <c r="B136" s="2" t="s">
        <v>114</v>
      </c>
      <c r="C136" s="3" t="str">
        <f t="shared" si="14"/>
        <v>LPB JATIM 2022</v>
      </c>
      <c r="D136" s="4" t="s">
        <v>15</v>
      </c>
      <c r="E136" s="3" t="s">
        <v>318</v>
      </c>
      <c r="F136" s="3" t="s">
        <v>319</v>
      </c>
      <c r="G136" s="3">
        <v>1.0</v>
      </c>
      <c r="H136" s="3" t="s">
        <v>19</v>
      </c>
      <c r="I136" s="2"/>
      <c r="J136" s="3">
        <v>10.0</v>
      </c>
      <c r="K136" s="6"/>
      <c r="L136" s="5" t="str">
        <f t="shared" si="2"/>
        <v>SMA</v>
      </c>
    </row>
    <row r="137">
      <c r="A137" s="2" t="str">
        <f t="shared" si="1"/>
        <v>2022</v>
      </c>
      <c r="B137" s="2" t="s">
        <v>114</v>
      </c>
      <c r="C137" s="3" t="str">
        <f t="shared" si="14"/>
        <v>LPB JATIM 2022</v>
      </c>
      <c r="D137" s="4" t="s">
        <v>15</v>
      </c>
      <c r="E137" s="3" t="s">
        <v>320</v>
      </c>
      <c r="F137" s="3" t="s">
        <v>321</v>
      </c>
      <c r="G137" s="3">
        <v>2.0</v>
      </c>
      <c r="H137" s="3" t="s">
        <v>18</v>
      </c>
      <c r="I137" s="3" t="s">
        <v>18</v>
      </c>
      <c r="J137" s="3">
        <v>9.0</v>
      </c>
      <c r="K137" s="8">
        <v>8.0</v>
      </c>
      <c r="L137" s="5" t="str">
        <f t="shared" si="2"/>
        <v>SMP</v>
      </c>
    </row>
    <row r="138">
      <c r="A138" s="2" t="str">
        <f t="shared" si="1"/>
        <v>2022</v>
      </c>
      <c r="B138" s="2" t="s">
        <v>114</v>
      </c>
      <c r="C138" s="3" t="str">
        <f t="shared" si="14"/>
        <v>LPB JATIM 2022</v>
      </c>
      <c r="D138" s="4" t="s">
        <v>15</v>
      </c>
      <c r="E138" s="3" t="s">
        <v>322</v>
      </c>
      <c r="F138" s="3" t="s">
        <v>323</v>
      </c>
      <c r="G138" s="3">
        <v>2.0</v>
      </c>
      <c r="H138" s="3" t="s">
        <v>18</v>
      </c>
      <c r="I138" s="3" t="s">
        <v>18</v>
      </c>
      <c r="J138" s="3">
        <v>10.0</v>
      </c>
      <c r="K138" s="8">
        <v>9.0</v>
      </c>
      <c r="L138" s="5" t="str">
        <f t="shared" si="2"/>
        <v>SMA</v>
      </c>
    </row>
    <row r="139">
      <c r="A139" s="2" t="str">
        <f t="shared" si="1"/>
        <v>2022</v>
      </c>
      <c r="B139" s="2" t="s">
        <v>114</v>
      </c>
      <c r="C139" s="3" t="str">
        <f t="shared" si="14"/>
        <v>LPB JATIM 2022</v>
      </c>
      <c r="D139" s="4" t="s">
        <v>15</v>
      </c>
      <c r="E139" s="3" t="s">
        <v>324</v>
      </c>
      <c r="F139" s="3" t="s">
        <v>325</v>
      </c>
      <c r="G139" s="3">
        <v>2.0</v>
      </c>
      <c r="H139" s="3" t="s">
        <v>18</v>
      </c>
      <c r="I139" s="3" t="s">
        <v>18</v>
      </c>
      <c r="J139" s="3">
        <v>11.0</v>
      </c>
      <c r="K139" s="8">
        <v>10.0</v>
      </c>
      <c r="L139" s="5" t="str">
        <f t="shared" si="2"/>
        <v>SMA</v>
      </c>
    </row>
    <row r="140">
      <c r="A140" s="2" t="str">
        <f t="shared" si="1"/>
        <v>2022</v>
      </c>
      <c r="B140" s="2" t="s">
        <v>114</v>
      </c>
      <c r="C140" s="3" t="str">
        <f t="shared" si="14"/>
        <v>LPB JATIM 2022</v>
      </c>
      <c r="D140" s="4" t="s">
        <v>15</v>
      </c>
      <c r="E140" s="3" t="s">
        <v>326</v>
      </c>
      <c r="F140" s="3" t="s">
        <v>327</v>
      </c>
      <c r="G140" s="3">
        <v>2.0</v>
      </c>
      <c r="H140" s="3" t="s">
        <v>18</v>
      </c>
      <c r="I140" s="3" t="s">
        <v>18</v>
      </c>
      <c r="J140" s="3">
        <v>8.0</v>
      </c>
      <c r="K140" s="8">
        <v>7.0</v>
      </c>
      <c r="L140" s="5" t="str">
        <f t="shared" si="2"/>
        <v>SMP</v>
      </c>
    </row>
    <row r="141">
      <c r="A141" s="2" t="str">
        <f t="shared" si="1"/>
        <v>2022</v>
      </c>
      <c r="B141" s="2" t="s">
        <v>114</v>
      </c>
      <c r="C141" s="3" t="str">
        <f t="shared" si="14"/>
        <v>LPB JATIM 2022</v>
      </c>
      <c r="D141" s="4" t="s">
        <v>15</v>
      </c>
      <c r="E141" s="3" t="s">
        <v>328</v>
      </c>
      <c r="F141" s="3" t="s">
        <v>329</v>
      </c>
      <c r="G141" s="3">
        <v>2.0</v>
      </c>
      <c r="H141" s="3" t="s">
        <v>18</v>
      </c>
      <c r="I141" s="3" t="s">
        <v>18</v>
      </c>
      <c r="J141" s="3">
        <v>9.0</v>
      </c>
      <c r="K141" s="8">
        <v>7.0</v>
      </c>
      <c r="L141" s="5" t="str">
        <f t="shared" si="2"/>
        <v>SMP</v>
      </c>
    </row>
    <row r="142">
      <c r="A142" s="2" t="str">
        <f t="shared" si="1"/>
        <v>2022</v>
      </c>
      <c r="B142" s="2" t="s">
        <v>114</v>
      </c>
      <c r="C142" s="3" t="str">
        <f t="shared" si="14"/>
        <v>LPB JATIM 2022</v>
      </c>
      <c r="D142" s="4" t="s">
        <v>15</v>
      </c>
      <c r="E142" s="3" t="s">
        <v>330</v>
      </c>
      <c r="F142" s="3" t="s">
        <v>331</v>
      </c>
      <c r="G142" s="3">
        <v>1.0</v>
      </c>
      <c r="H142" s="3" t="s">
        <v>18</v>
      </c>
      <c r="I142" s="2"/>
      <c r="J142" s="3">
        <v>12.0</v>
      </c>
      <c r="K142" s="6"/>
      <c r="L142" s="5" t="str">
        <f t="shared" si="2"/>
        <v>SMA</v>
      </c>
    </row>
    <row r="143">
      <c r="A143" s="2" t="str">
        <f t="shared" si="1"/>
        <v>2022</v>
      </c>
      <c r="B143" s="2" t="s">
        <v>114</v>
      </c>
      <c r="C143" s="3" t="str">
        <f t="shared" si="14"/>
        <v>LPB JATIM 2022</v>
      </c>
      <c r="D143" s="4" t="s">
        <v>15</v>
      </c>
      <c r="E143" s="3" t="s">
        <v>332</v>
      </c>
      <c r="F143" s="3" t="s">
        <v>333</v>
      </c>
      <c r="G143" s="3">
        <v>2.0</v>
      </c>
      <c r="H143" s="3" t="s">
        <v>19</v>
      </c>
      <c r="I143" s="3" t="s">
        <v>19</v>
      </c>
      <c r="J143" s="3">
        <v>11.0</v>
      </c>
      <c r="K143" s="8">
        <v>10.0</v>
      </c>
      <c r="L143" s="5" t="str">
        <f t="shared" si="2"/>
        <v>SMA</v>
      </c>
    </row>
    <row r="144">
      <c r="A144" s="2" t="str">
        <f t="shared" si="1"/>
        <v>2022</v>
      </c>
      <c r="B144" s="2" t="s">
        <v>114</v>
      </c>
      <c r="C144" s="3" t="str">
        <f t="shared" si="14"/>
        <v>LPB JATIM 2022</v>
      </c>
      <c r="D144" s="4" t="s">
        <v>15</v>
      </c>
      <c r="E144" s="3" t="s">
        <v>334</v>
      </c>
      <c r="F144" s="3" t="s">
        <v>335</v>
      </c>
      <c r="G144" s="3">
        <v>1.0</v>
      </c>
      <c r="H144" s="3" t="s">
        <v>18</v>
      </c>
      <c r="I144" s="2"/>
      <c r="J144" s="3">
        <v>11.0</v>
      </c>
      <c r="K144" s="6"/>
      <c r="L144" s="5" t="str">
        <f t="shared" si="2"/>
        <v>SMA</v>
      </c>
    </row>
    <row r="145">
      <c r="A145" s="2" t="str">
        <f t="shared" si="1"/>
        <v>2022</v>
      </c>
      <c r="B145" s="2" t="s">
        <v>132</v>
      </c>
      <c r="C145" s="3" t="str">
        <f t="shared" ref="C145:C150" si="15">UPPER("lpb kalteng 2022")</f>
        <v>LPB KALTENG 2022</v>
      </c>
      <c r="D145" s="4" t="s">
        <v>15</v>
      </c>
      <c r="E145" s="3" t="s">
        <v>336</v>
      </c>
      <c r="F145" s="3" t="s">
        <v>337</v>
      </c>
      <c r="G145" s="3">
        <v>1.0</v>
      </c>
      <c r="H145" s="3" t="s">
        <v>18</v>
      </c>
      <c r="I145" s="2"/>
      <c r="J145" s="3">
        <v>11.0</v>
      </c>
      <c r="K145" s="6"/>
      <c r="L145" s="5" t="str">
        <f t="shared" si="2"/>
        <v>SMA</v>
      </c>
    </row>
    <row r="146">
      <c r="A146" s="2" t="str">
        <f t="shared" si="1"/>
        <v>2022</v>
      </c>
      <c r="B146" s="2" t="s">
        <v>132</v>
      </c>
      <c r="C146" s="3" t="str">
        <f t="shared" si="15"/>
        <v>LPB KALTENG 2022</v>
      </c>
      <c r="D146" s="4" t="s">
        <v>15</v>
      </c>
      <c r="E146" s="3" t="s">
        <v>338</v>
      </c>
      <c r="F146" s="3" t="s">
        <v>339</v>
      </c>
      <c r="G146" s="3">
        <v>2.0</v>
      </c>
      <c r="H146" s="3" t="s">
        <v>19</v>
      </c>
      <c r="I146" s="3" t="s">
        <v>18</v>
      </c>
      <c r="J146" s="3">
        <v>12.0</v>
      </c>
      <c r="K146" s="8">
        <v>11.0</v>
      </c>
      <c r="L146" s="5" t="str">
        <f t="shared" si="2"/>
        <v>SMA</v>
      </c>
    </row>
    <row r="147">
      <c r="A147" s="2" t="str">
        <f t="shared" si="1"/>
        <v>2022</v>
      </c>
      <c r="B147" s="2" t="s">
        <v>132</v>
      </c>
      <c r="C147" s="3" t="str">
        <f t="shared" si="15"/>
        <v>LPB KALTENG 2022</v>
      </c>
      <c r="D147" s="4" t="s">
        <v>15</v>
      </c>
      <c r="E147" s="3" t="s">
        <v>338</v>
      </c>
      <c r="F147" s="3" t="s">
        <v>340</v>
      </c>
      <c r="G147" s="3">
        <v>2.0</v>
      </c>
      <c r="H147" s="3" t="s">
        <v>19</v>
      </c>
      <c r="I147" s="3" t="s">
        <v>18</v>
      </c>
      <c r="J147" s="3">
        <v>12.0</v>
      </c>
      <c r="K147" s="8">
        <v>11.0</v>
      </c>
      <c r="L147" s="5" t="str">
        <f t="shared" si="2"/>
        <v>SMA</v>
      </c>
    </row>
    <row r="148">
      <c r="A148" s="2" t="str">
        <f t="shared" si="1"/>
        <v>2022</v>
      </c>
      <c r="B148" s="2" t="s">
        <v>132</v>
      </c>
      <c r="C148" s="3" t="str">
        <f t="shared" si="15"/>
        <v>LPB KALTENG 2022</v>
      </c>
      <c r="D148" s="4" t="s">
        <v>15</v>
      </c>
      <c r="E148" s="3" t="s">
        <v>341</v>
      </c>
      <c r="F148" s="3" t="s">
        <v>342</v>
      </c>
      <c r="G148" s="3">
        <v>2.0</v>
      </c>
      <c r="H148" s="3" t="s">
        <v>18</v>
      </c>
      <c r="I148" s="3" t="s">
        <v>19</v>
      </c>
      <c r="J148" s="3">
        <v>9.0</v>
      </c>
      <c r="K148" s="8">
        <v>8.0</v>
      </c>
      <c r="L148" s="5" t="str">
        <f t="shared" si="2"/>
        <v>SMP</v>
      </c>
    </row>
    <row r="149">
      <c r="A149" s="2" t="str">
        <f t="shared" si="1"/>
        <v>2022</v>
      </c>
      <c r="B149" s="2" t="s">
        <v>132</v>
      </c>
      <c r="C149" s="3" t="str">
        <f t="shared" si="15"/>
        <v>LPB KALTENG 2022</v>
      </c>
      <c r="D149" s="4" t="s">
        <v>15</v>
      </c>
      <c r="E149" s="3" t="s">
        <v>343</v>
      </c>
      <c r="F149" s="3" t="s">
        <v>344</v>
      </c>
      <c r="G149" s="3">
        <v>2.0</v>
      </c>
      <c r="H149" s="3" t="s">
        <v>18</v>
      </c>
      <c r="I149" s="3" t="s">
        <v>18</v>
      </c>
      <c r="J149" s="3">
        <v>11.0</v>
      </c>
      <c r="K149" s="8">
        <v>10.0</v>
      </c>
      <c r="L149" s="5" t="str">
        <f t="shared" si="2"/>
        <v>SMA</v>
      </c>
    </row>
    <row r="150">
      <c r="A150" s="2" t="str">
        <f t="shared" si="1"/>
        <v>2022</v>
      </c>
      <c r="B150" s="2" t="s">
        <v>132</v>
      </c>
      <c r="C150" s="3" t="str">
        <f t="shared" si="15"/>
        <v>LPB KALTENG 2022</v>
      </c>
      <c r="D150" s="4" t="s">
        <v>15</v>
      </c>
      <c r="E150" s="3" t="s">
        <v>345</v>
      </c>
      <c r="F150" s="3" t="s">
        <v>346</v>
      </c>
      <c r="G150" s="3">
        <v>2.0</v>
      </c>
      <c r="H150" s="3" t="s">
        <v>18</v>
      </c>
      <c r="I150" s="3" t="s">
        <v>18</v>
      </c>
      <c r="J150" s="3">
        <v>10.0</v>
      </c>
      <c r="K150" s="8">
        <v>9.0</v>
      </c>
      <c r="L150" s="5" t="str">
        <f t="shared" si="2"/>
        <v>SMA</v>
      </c>
    </row>
    <row r="151">
      <c r="A151" s="2" t="str">
        <f t="shared" si="1"/>
        <v>2022</v>
      </c>
      <c r="B151" s="2" t="s">
        <v>246</v>
      </c>
      <c r="C151" s="3" t="str">
        <f>UPPER("lpb sumbar 2022")</f>
        <v>LPB SUMBAR 2022</v>
      </c>
      <c r="D151" s="4" t="s">
        <v>15</v>
      </c>
      <c r="E151" s="3" t="s">
        <v>347</v>
      </c>
      <c r="F151" s="3" t="s">
        <v>348</v>
      </c>
      <c r="G151" s="3">
        <v>2.0</v>
      </c>
      <c r="H151" s="3" t="s">
        <v>18</v>
      </c>
      <c r="I151" s="3" t="s">
        <v>18</v>
      </c>
      <c r="J151" s="3">
        <v>12.0</v>
      </c>
      <c r="K151" s="8">
        <v>11.0</v>
      </c>
      <c r="L151" s="5" t="str">
        <f t="shared" si="2"/>
        <v>SMA</v>
      </c>
    </row>
    <row r="152">
      <c r="A152" s="2" t="str">
        <f t="shared" si="1"/>
        <v>2022</v>
      </c>
      <c r="B152" s="2" t="s">
        <v>178</v>
      </c>
      <c r="C152" s="3" t="str">
        <f t="shared" ref="C152:C164" si="16">UPPER("lpb sumsel 2022")</f>
        <v>LPB SUMSEL 2022</v>
      </c>
      <c r="D152" s="4" t="s">
        <v>15</v>
      </c>
      <c r="E152" s="3" t="s">
        <v>349</v>
      </c>
      <c r="F152" s="3" t="s">
        <v>350</v>
      </c>
      <c r="G152" s="3">
        <v>2.0</v>
      </c>
      <c r="H152" s="3" t="s">
        <v>19</v>
      </c>
      <c r="I152" s="3" t="s">
        <v>18</v>
      </c>
      <c r="J152" s="3">
        <v>10.0</v>
      </c>
      <c r="K152" s="8">
        <v>9.0</v>
      </c>
      <c r="L152" s="5" t="str">
        <f t="shared" si="2"/>
        <v>SMA</v>
      </c>
    </row>
    <row r="153">
      <c r="A153" s="2" t="str">
        <f t="shared" si="1"/>
        <v>2022</v>
      </c>
      <c r="B153" s="2" t="s">
        <v>178</v>
      </c>
      <c r="C153" s="3" t="str">
        <f t="shared" si="16"/>
        <v>LPB SUMSEL 2022</v>
      </c>
      <c r="D153" s="4" t="s">
        <v>15</v>
      </c>
      <c r="E153" s="3" t="s">
        <v>351</v>
      </c>
      <c r="F153" s="3" t="s">
        <v>352</v>
      </c>
      <c r="G153" s="3">
        <v>2.0</v>
      </c>
      <c r="H153" s="3" t="s">
        <v>18</v>
      </c>
      <c r="I153" s="3" t="s">
        <v>18</v>
      </c>
      <c r="J153" s="3">
        <v>12.0</v>
      </c>
      <c r="K153" s="8">
        <v>10.0</v>
      </c>
      <c r="L153" s="5" t="str">
        <f t="shared" si="2"/>
        <v>SMA</v>
      </c>
    </row>
    <row r="154">
      <c r="A154" s="2" t="str">
        <f t="shared" si="1"/>
        <v>2022</v>
      </c>
      <c r="B154" s="2" t="s">
        <v>178</v>
      </c>
      <c r="C154" s="3" t="str">
        <f t="shared" si="16"/>
        <v>LPB SUMSEL 2022</v>
      </c>
      <c r="D154" s="4" t="s">
        <v>15</v>
      </c>
      <c r="E154" s="3" t="s">
        <v>353</v>
      </c>
      <c r="F154" s="3" t="s">
        <v>354</v>
      </c>
      <c r="G154" s="3">
        <v>2.0</v>
      </c>
      <c r="H154" s="3" t="s">
        <v>18</v>
      </c>
      <c r="I154" s="3" t="s">
        <v>18</v>
      </c>
      <c r="J154" s="3">
        <v>11.0</v>
      </c>
      <c r="K154" s="8">
        <v>10.0</v>
      </c>
      <c r="L154" s="5" t="str">
        <f t="shared" si="2"/>
        <v>SMA</v>
      </c>
    </row>
    <row r="155">
      <c r="A155" s="2" t="str">
        <f t="shared" si="1"/>
        <v>2022</v>
      </c>
      <c r="B155" s="2" t="s">
        <v>178</v>
      </c>
      <c r="C155" s="3" t="str">
        <f t="shared" si="16"/>
        <v>LPB SUMSEL 2022</v>
      </c>
      <c r="D155" s="4" t="s">
        <v>15</v>
      </c>
      <c r="E155" s="3" t="s">
        <v>355</v>
      </c>
      <c r="F155" s="3" t="s">
        <v>356</v>
      </c>
      <c r="G155" s="3">
        <v>2.0</v>
      </c>
      <c r="H155" s="3" t="s">
        <v>18</v>
      </c>
      <c r="I155" s="3" t="s">
        <v>18</v>
      </c>
      <c r="J155" s="3">
        <v>12.0</v>
      </c>
      <c r="K155" s="8">
        <v>10.0</v>
      </c>
      <c r="L155" s="5" t="str">
        <f t="shared" si="2"/>
        <v>SMA</v>
      </c>
    </row>
    <row r="156">
      <c r="A156" s="2" t="str">
        <f t="shared" si="1"/>
        <v>2022</v>
      </c>
      <c r="B156" s="2" t="s">
        <v>178</v>
      </c>
      <c r="C156" s="3" t="str">
        <f t="shared" si="16"/>
        <v>LPB SUMSEL 2022</v>
      </c>
      <c r="D156" s="4" t="s">
        <v>15</v>
      </c>
      <c r="E156" s="3" t="s">
        <v>353</v>
      </c>
      <c r="F156" s="3" t="s">
        <v>357</v>
      </c>
      <c r="G156" s="3">
        <v>2.0</v>
      </c>
      <c r="H156" s="3" t="s">
        <v>18</v>
      </c>
      <c r="I156" s="3" t="s">
        <v>18</v>
      </c>
      <c r="J156" s="3">
        <v>11.0</v>
      </c>
      <c r="K156" s="8">
        <v>10.0</v>
      </c>
      <c r="L156" s="5" t="str">
        <f t="shared" si="2"/>
        <v>SMA</v>
      </c>
    </row>
    <row r="157">
      <c r="A157" s="2" t="str">
        <f t="shared" si="1"/>
        <v>2022</v>
      </c>
      <c r="B157" s="2" t="s">
        <v>178</v>
      </c>
      <c r="C157" s="3" t="str">
        <f t="shared" si="16"/>
        <v>LPB SUMSEL 2022</v>
      </c>
      <c r="D157" s="4" t="s">
        <v>15</v>
      </c>
      <c r="E157" s="3" t="s">
        <v>358</v>
      </c>
      <c r="F157" s="3" t="s">
        <v>359</v>
      </c>
      <c r="G157" s="3">
        <v>2.0</v>
      </c>
      <c r="H157" s="3" t="s">
        <v>18</v>
      </c>
      <c r="I157" s="3" t="s">
        <v>18</v>
      </c>
      <c r="J157" s="3">
        <v>12.0</v>
      </c>
      <c r="K157" s="8">
        <v>11.0</v>
      </c>
      <c r="L157" s="5" t="str">
        <f t="shared" si="2"/>
        <v>SMA</v>
      </c>
    </row>
    <row r="158">
      <c r="A158" s="2" t="str">
        <f t="shared" si="1"/>
        <v>2022</v>
      </c>
      <c r="B158" s="2" t="s">
        <v>178</v>
      </c>
      <c r="C158" s="3" t="str">
        <f t="shared" si="16"/>
        <v>LPB SUMSEL 2022</v>
      </c>
      <c r="D158" s="4" t="s">
        <v>15</v>
      </c>
      <c r="E158" s="3" t="s">
        <v>360</v>
      </c>
      <c r="F158" s="3" t="s">
        <v>361</v>
      </c>
      <c r="G158" s="3">
        <v>2.0</v>
      </c>
      <c r="H158" s="3" t="s">
        <v>19</v>
      </c>
      <c r="I158" s="3" t="s">
        <v>18</v>
      </c>
      <c r="J158" s="3">
        <v>11.0</v>
      </c>
      <c r="K158" s="8">
        <v>10.0</v>
      </c>
      <c r="L158" s="5" t="str">
        <f t="shared" si="2"/>
        <v>SMA</v>
      </c>
    </row>
    <row r="159">
      <c r="A159" s="2" t="str">
        <f t="shared" si="1"/>
        <v>2022</v>
      </c>
      <c r="B159" s="2" t="s">
        <v>178</v>
      </c>
      <c r="C159" s="3" t="str">
        <f t="shared" si="16"/>
        <v>LPB SUMSEL 2022</v>
      </c>
      <c r="D159" s="4" t="s">
        <v>15</v>
      </c>
      <c r="E159" s="3" t="s">
        <v>362</v>
      </c>
      <c r="F159" s="3" t="s">
        <v>363</v>
      </c>
      <c r="G159" s="3">
        <v>2.0</v>
      </c>
      <c r="H159" s="3" t="s">
        <v>18</v>
      </c>
      <c r="I159" s="3" t="s">
        <v>19</v>
      </c>
      <c r="J159" s="3">
        <v>12.0</v>
      </c>
      <c r="K159" s="8">
        <v>10.0</v>
      </c>
      <c r="L159" s="5" t="str">
        <f t="shared" si="2"/>
        <v>SMA</v>
      </c>
    </row>
    <row r="160">
      <c r="A160" s="2" t="str">
        <f t="shared" si="1"/>
        <v>2022</v>
      </c>
      <c r="B160" s="2" t="s">
        <v>178</v>
      </c>
      <c r="C160" s="3" t="str">
        <f t="shared" si="16"/>
        <v>LPB SUMSEL 2022</v>
      </c>
      <c r="D160" s="4" t="s">
        <v>15</v>
      </c>
      <c r="E160" s="3" t="s">
        <v>364</v>
      </c>
      <c r="F160" s="3" t="s">
        <v>365</v>
      </c>
      <c r="G160" s="3">
        <v>2.0</v>
      </c>
      <c r="H160" s="3" t="s">
        <v>18</v>
      </c>
      <c r="I160" s="3" t="s">
        <v>18</v>
      </c>
      <c r="J160" s="3">
        <v>11.0</v>
      </c>
      <c r="K160" s="8">
        <v>10.0</v>
      </c>
      <c r="L160" s="5" t="str">
        <f t="shared" si="2"/>
        <v>SMA</v>
      </c>
    </row>
    <row r="161">
      <c r="A161" s="2" t="str">
        <f t="shared" si="1"/>
        <v>2022</v>
      </c>
      <c r="B161" s="2" t="s">
        <v>178</v>
      </c>
      <c r="C161" s="3" t="str">
        <f t="shared" si="16"/>
        <v>LPB SUMSEL 2022</v>
      </c>
      <c r="D161" s="4" t="s">
        <v>15</v>
      </c>
      <c r="E161" s="3" t="s">
        <v>366</v>
      </c>
      <c r="F161" s="3" t="s">
        <v>367</v>
      </c>
      <c r="G161" s="3">
        <v>2.0</v>
      </c>
      <c r="H161" s="3" t="s">
        <v>19</v>
      </c>
      <c r="I161" s="3" t="s">
        <v>18</v>
      </c>
      <c r="J161" s="3">
        <v>11.0</v>
      </c>
      <c r="K161" s="8">
        <v>10.0</v>
      </c>
      <c r="L161" s="5" t="str">
        <f t="shared" si="2"/>
        <v>SMA</v>
      </c>
    </row>
    <row r="162">
      <c r="A162" s="2" t="str">
        <f t="shared" si="1"/>
        <v>2022</v>
      </c>
      <c r="B162" s="2" t="s">
        <v>178</v>
      </c>
      <c r="C162" s="3" t="str">
        <f t="shared" si="16"/>
        <v>LPB SUMSEL 2022</v>
      </c>
      <c r="D162" s="4" t="s">
        <v>15</v>
      </c>
      <c r="E162" s="3" t="s">
        <v>368</v>
      </c>
      <c r="F162" s="3" t="s">
        <v>369</v>
      </c>
      <c r="G162" s="3">
        <v>2.0</v>
      </c>
      <c r="H162" s="3" t="s">
        <v>19</v>
      </c>
      <c r="I162" s="3" t="s">
        <v>19</v>
      </c>
      <c r="J162" s="3">
        <v>12.0</v>
      </c>
      <c r="K162" s="8">
        <v>11.0</v>
      </c>
      <c r="L162" s="5" t="str">
        <f t="shared" si="2"/>
        <v>SMA</v>
      </c>
    </row>
    <row r="163">
      <c r="A163" s="2" t="str">
        <f t="shared" si="1"/>
        <v>2022</v>
      </c>
      <c r="B163" s="2" t="s">
        <v>178</v>
      </c>
      <c r="C163" s="3" t="str">
        <f t="shared" si="16"/>
        <v>LPB SUMSEL 2022</v>
      </c>
      <c r="D163" s="4" t="s">
        <v>15</v>
      </c>
      <c r="E163" s="3" t="s">
        <v>370</v>
      </c>
      <c r="F163" s="3" t="s">
        <v>371</v>
      </c>
      <c r="G163" s="3">
        <v>1.0</v>
      </c>
      <c r="H163" s="3" t="s">
        <v>18</v>
      </c>
      <c r="I163" s="2"/>
      <c r="J163" s="3">
        <v>12.0</v>
      </c>
      <c r="K163" s="6"/>
      <c r="L163" s="5" t="str">
        <f t="shared" si="2"/>
        <v>SMA</v>
      </c>
    </row>
    <row r="164">
      <c r="A164" s="2" t="str">
        <f t="shared" si="1"/>
        <v>2022</v>
      </c>
      <c r="B164" s="2" t="s">
        <v>178</v>
      </c>
      <c r="C164" s="3" t="str">
        <f t="shared" si="16"/>
        <v>LPB SUMSEL 2022</v>
      </c>
      <c r="D164" s="4" t="s">
        <v>15</v>
      </c>
      <c r="E164" s="3" t="s">
        <v>372</v>
      </c>
      <c r="F164" s="3" t="s">
        <v>373</v>
      </c>
      <c r="G164" s="3">
        <v>2.0</v>
      </c>
      <c r="H164" s="3" t="s">
        <v>18</v>
      </c>
      <c r="I164" s="3" t="s">
        <v>18</v>
      </c>
      <c r="J164" s="3">
        <v>10.0</v>
      </c>
      <c r="K164" s="8">
        <v>11.0</v>
      </c>
      <c r="L164" s="5" t="str">
        <f t="shared" si="2"/>
        <v>SMA</v>
      </c>
    </row>
    <row r="165">
      <c r="A165" s="2" t="str">
        <f t="shared" si="1"/>
        <v>2022</v>
      </c>
      <c r="B165" s="2" t="s">
        <v>265</v>
      </c>
      <c r="C165" s="3" t="str">
        <f t="shared" ref="C165:C167" si="17">UPPER("lpb sumut 2022")</f>
        <v>LPB SUMUT 2022</v>
      </c>
      <c r="D165" s="4" t="s">
        <v>15</v>
      </c>
      <c r="E165" s="3" t="s">
        <v>374</v>
      </c>
      <c r="F165" s="3" t="s">
        <v>375</v>
      </c>
      <c r="G165" s="3">
        <v>2.0</v>
      </c>
      <c r="H165" s="3" t="s">
        <v>18</v>
      </c>
      <c r="I165" s="3" t="s">
        <v>19</v>
      </c>
      <c r="J165" s="3">
        <v>8.0</v>
      </c>
      <c r="K165" s="8">
        <v>7.0</v>
      </c>
      <c r="L165" s="5" t="str">
        <f t="shared" si="2"/>
        <v>SMP</v>
      </c>
    </row>
    <row r="166">
      <c r="A166" s="2" t="str">
        <f t="shared" si="1"/>
        <v>2022</v>
      </c>
      <c r="B166" s="2" t="s">
        <v>265</v>
      </c>
      <c r="C166" s="3" t="str">
        <f t="shared" si="17"/>
        <v>LPB SUMUT 2022</v>
      </c>
      <c r="D166" s="4" t="s">
        <v>15</v>
      </c>
      <c r="E166" s="3" t="s">
        <v>376</v>
      </c>
      <c r="F166" s="3" t="s">
        <v>377</v>
      </c>
      <c r="G166" s="3">
        <v>1.0</v>
      </c>
      <c r="H166" s="3" t="s">
        <v>19</v>
      </c>
      <c r="I166" s="2"/>
      <c r="J166" s="3">
        <v>8.0</v>
      </c>
      <c r="K166" s="6"/>
      <c r="L166" s="5" t="str">
        <f t="shared" si="2"/>
        <v>SMP</v>
      </c>
    </row>
    <row r="167">
      <c r="A167" s="2" t="str">
        <f t="shared" si="1"/>
        <v>2022</v>
      </c>
      <c r="B167" s="2" t="s">
        <v>265</v>
      </c>
      <c r="C167" s="3" t="str">
        <f t="shared" si="17"/>
        <v>LPB SUMUT 2022</v>
      </c>
      <c r="D167" s="4" t="s">
        <v>15</v>
      </c>
      <c r="E167" s="3" t="s">
        <v>378</v>
      </c>
      <c r="F167" s="3" t="s">
        <v>379</v>
      </c>
      <c r="G167" s="3">
        <v>2.0</v>
      </c>
      <c r="H167" s="3" t="s">
        <v>18</v>
      </c>
      <c r="I167" s="3" t="s">
        <v>18</v>
      </c>
      <c r="J167" s="3">
        <v>11.0</v>
      </c>
      <c r="K167" s="8">
        <v>10.0</v>
      </c>
      <c r="L167" s="5" t="str">
        <f t="shared" si="2"/>
        <v>SMA</v>
      </c>
    </row>
    <row r="168">
      <c r="A168" s="2" t="str">
        <f t="shared" si="1"/>
        <v>2022</v>
      </c>
      <c r="B168" s="2" t="s">
        <v>380</v>
      </c>
      <c r="C168" s="3" t="str">
        <f t="shared" ref="C168:C179" si="18">UPPER("lpb ysc 2022")</f>
        <v>LPB YSC 2022</v>
      </c>
      <c r="D168" s="4" t="s">
        <v>15</v>
      </c>
      <c r="E168" s="3" t="s">
        <v>381</v>
      </c>
      <c r="F168" s="3" t="s">
        <v>382</v>
      </c>
      <c r="G168" s="3">
        <v>1.0</v>
      </c>
      <c r="H168" s="3" t="s">
        <v>18</v>
      </c>
      <c r="I168" s="2"/>
      <c r="J168" s="3">
        <v>9.0</v>
      </c>
      <c r="K168" s="6"/>
      <c r="L168" s="5" t="str">
        <f t="shared" si="2"/>
        <v>SMP</v>
      </c>
    </row>
    <row r="169">
      <c r="A169" s="2" t="str">
        <f t="shared" si="1"/>
        <v>2022</v>
      </c>
      <c r="B169" s="2" t="s">
        <v>380</v>
      </c>
      <c r="C169" s="3" t="str">
        <f t="shared" si="18"/>
        <v>LPB YSC 2022</v>
      </c>
      <c r="D169" s="4" t="s">
        <v>15</v>
      </c>
      <c r="E169" s="3" t="s">
        <v>383</v>
      </c>
      <c r="F169" s="3" t="s">
        <v>384</v>
      </c>
      <c r="G169" s="3">
        <v>2.0</v>
      </c>
      <c r="H169" s="3" t="s">
        <v>19</v>
      </c>
      <c r="I169" s="3" t="s">
        <v>19</v>
      </c>
      <c r="J169" s="3">
        <v>12.0</v>
      </c>
      <c r="K169" s="8">
        <v>11.0</v>
      </c>
      <c r="L169" s="5" t="str">
        <f t="shared" si="2"/>
        <v>SMA</v>
      </c>
    </row>
    <row r="170">
      <c r="A170" s="2" t="str">
        <f t="shared" si="1"/>
        <v>2022</v>
      </c>
      <c r="B170" s="2" t="s">
        <v>380</v>
      </c>
      <c r="C170" s="3" t="str">
        <f t="shared" si="18"/>
        <v>LPB YSC 2022</v>
      </c>
      <c r="D170" s="4" t="s">
        <v>15</v>
      </c>
      <c r="E170" s="3" t="s">
        <v>385</v>
      </c>
      <c r="F170" s="3" t="s">
        <v>386</v>
      </c>
      <c r="G170" s="3">
        <v>2.0</v>
      </c>
      <c r="H170" s="3" t="s">
        <v>19</v>
      </c>
      <c r="I170" s="3" t="s">
        <v>19</v>
      </c>
      <c r="J170" s="3">
        <v>11.0</v>
      </c>
      <c r="K170" s="8">
        <v>10.0</v>
      </c>
      <c r="L170" s="5" t="str">
        <f t="shared" si="2"/>
        <v>SMA</v>
      </c>
    </row>
    <row r="171">
      <c r="A171" s="2" t="str">
        <f t="shared" si="1"/>
        <v>2022</v>
      </c>
      <c r="B171" s="2" t="s">
        <v>380</v>
      </c>
      <c r="C171" s="3" t="str">
        <f t="shared" si="18"/>
        <v>LPB YSC 2022</v>
      </c>
      <c r="D171" s="4" t="s">
        <v>15</v>
      </c>
      <c r="E171" s="3" t="s">
        <v>387</v>
      </c>
      <c r="F171" s="3" t="s">
        <v>388</v>
      </c>
      <c r="G171" s="3">
        <v>2.0</v>
      </c>
      <c r="H171" s="3" t="s">
        <v>19</v>
      </c>
      <c r="I171" s="3" t="s">
        <v>19</v>
      </c>
      <c r="J171" s="3">
        <v>10.0</v>
      </c>
      <c r="K171" s="8">
        <v>9.0</v>
      </c>
      <c r="L171" s="5" t="str">
        <f t="shared" si="2"/>
        <v>SMA</v>
      </c>
    </row>
    <row r="172">
      <c r="A172" s="2" t="str">
        <f t="shared" si="1"/>
        <v>2022</v>
      </c>
      <c r="B172" s="2" t="s">
        <v>380</v>
      </c>
      <c r="C172" s="3" t="str">
        <f t="shared" si="18"/>
        <v>LPB YSC 2022</v>
      </c>
      <c r="D172" s="4" t="s">
        <v>15</v>
      </c>
      <c r="E172" s="3" t="s">
        <v>389</v>
      </c>
      <c r="F172" s="3" t="s">
        <v>390</v>
      </c>
      <c r="G172" s="3">
        <v>2.0</v>
      </c>
      <c r="H172" s="3" t="s">
        <v>19</v>
      </c>
      <c r="I172" s="3" t="s">
        <v>19</v>
      </c>
      <c r="J172" s="3">
        <v>10.0</v>
      </c>
      <c r="K172" s="8">
        <v>9.0</v>
      </c>
      <c r="L172" s="5" t="str">
        <f t="shared" si="2"/>
        <v>SMA</v>
      </c>
    </row>
    <row r="173">
      <c r="A173" s="2" t="str">
        <f t="shared" si="1"/>
        <v>2022</v>
      </c>
      <c r="B173" s="2" t="s">
        <v>380</v>
      </c>
      <c r="C173" s="3" t="str">
        <f t="shared" si="18"/>
        <v>LPB YSC 2022</v>
      </c>
      <c r="D173" s="4" t="s">
        <v>15</v>
      </c>
      <c r="E173" s="3" t="s">
        <v>391</v>
      </c>
      <c r="F173" s="3" t="s">
        <v>392</v>
      </c>
      <c r="G173" s="3">
        <v>2.0</v>
      </c>
      <c r="H173" s="3" t="s">
        <v>18</v>
      </c>
      <c r="I173" s="3" t="s">
        <v>18</v>
      </c>
      <c r="J173" s="3">
        <v>11.0</v>
      </c>
      <c r="K173" s="8">
        <v>10.0</v>
      </c>
      <c r="L173" s="5" t="str">
        <f t="shared" si="2"/>
        <v>SMA</v>
      </c>
    </row>
    <row r="174">
      <c r="A174" s="2" t="str">
        <f t="shared" si="1"/>
        <v>2022</v>
      </c>
      <c r="B174" s="2" t="s">
        <v>380</v>
      </c>
      <c r="C174" s="3" t="str">
        <f t="shared" si="18"/>
        <v>LPB YSC 2022</v>
      </c>
      <c r="D174" s="4" t="s">
        <v>15</v>
      </c>
      <c r="E174" s="3" t="s">
        <v>393</v>
      </c>
      <c r="F174" s="3" t="s">
        <v>394</v>
      </c>
      <c r="G174" s="3">
        <v>1.0</v>
      </c>
      <c r="H174" s="3" t="s">
        <v>18</v>
      </c>
      <c r="I174" s="2"/>
      <c r="J174" s="3">
        <v>12.0</v>
      </c>
      <c r="K174" s="6"/>
      <c r="L174" s="5" t="str">
        <f t="shared" si="2"/>
        <v>SMA</v>
      </c>
    </row>
    <row r="175">
      <c r="A175" s="2" t="str">
        <f t="shared" si="1"/>
        <v>2022</v>
      </c>
      <c r="B175" s="2" t="s">
        <v>380</v>
      </c>
      <c r="C175" s="3" t="str">
        <f t="shared" si="18"/>
        <v>LPB YSC 2022</v>
      </c>
      <c r="D175" s="4" t="s">
        <v>15</v>
      </c>
      <c r="E175" s="3" t="s">
        <v>395</v>
      </c>
      <c r="F175" s="3" t="s">
        <v>395</v>
      </c>
      <c r="G175" s="3">
        <v>1.0</v>
      </c>
      <c r="H175" s="3" t="s">
        <v>18</v>
      </c>
      <c r="I175" s="2"/>
      <c r="J175" s="3">
        <v>11.0</v>
      </c>
      <c r="K175" s="6"/>
      <c r="L175" s="5" t="str">
        <f t="shared" si="2"/>
        <v>SMA</v>
      </c>
    </row>
    <row r="176">
      <c r="A176" s="2" t="str">
        <f t="shared" si="1"/>
        <v>2022</v>
      </c>
      <c r="B176" s="2" t="s">
        <v>380</v>
      </c>
      <c r="C176" s="3" t="str">
        <f t="shared" si="18"/>
        <v>LPB YSC 2022</v>
      </c>
      <c r="D176" s="4" t="s">
        <v>15</v>
      </c>
      <c r="E176" s="3" t="s">
        <v>396</v>
      </c>
      <c r="F176" s="3" t="s">
        <v>397</v>
      </c>
      <c r="G176" s="3">
        <v>1.0</v>
      </c>
      <c r="H176" s="3" t="s">
        <v>18</v>
      </c>
      <c r="I176" s="2"/>
      <c r="J176" s="3">
        <v>12.0</v>
      </c>
      <c r="K176" s="6"/>
      <c r="L176" s="5" t="str">
        <f t="shared" si="2"/>
        <v>SMA</v>
      </c>
    </row>
    <row r="177">
      <c r="A177" s="2" t="str">
        <f t="shared" si="1"/>
        <v>2022</v>
      </c>
      <c r="B177" s="2" t="s">
        <v>380</v>
      </c>
      <c r="C177" s="3" t="str">
        <f t="shared" si="18"/>
        <v>LPB YSC 2022</v>
      </c>
      <c r="D177" s="4" t="s">
        <v>15</v>
      </c>
      <c r="E177" s="3" t="s">
        <v>398</v>
      </c>
      <c r="F177" s="3" t="s">
        <v>399</v>
      </c>
      <c r="G177" s="3">
        <v>2.0</v>
      </c>
      <c r="H177" s="3" t="s">
        <v>18</v>
      </c>
      <c r="I177" s="3" t="s">
        <v>19</v>
      </c>
      <c r="J177" s="3">
        <v>11.0</v>
      </c>
      <c r="K177" s="8">
        <v>10.0</v>
      </c>
      <c r="L177" s="5" t="str">
        <f t="shared" si="2"/>
        <v>SMA</v>
      </c>
    </row>
    <row r="178">
      <c r="A178" s="2" t="str">
        <f t="shared" si="1"/>
        <v>2022</v>
      </c>
      <c r="B178" s="2" t="s">
        <v>380</v>
      </c>
      <c r="C178" s="3" t="str">
        <f t="shared" si="18"/>
        <v>LPB YSC 2022</v>
      </c>
      <c r="D178" s="4" t="s">
        <v>15</v>
      </c>
      <c r="E178" s="3" t="s">
        <v>400</v>
      </c>
      <c r="F178" s="3" t="s">
        <v>401</v>
      </c>
      <c r="G178" s="3">
        <v>2.0</v>
      </c>
      <c r="H178" s="3" t="s">
        <v>19</v>
      </c>
      <c r="I178" s="3" t="s">
        <v>18</v>
      </c>
      <c r="J178" s="3">
        <v>11.0</v>
      </c>
      <c r="K178" s="8">
        <v>10.0</v>
      </c>
      <c r="L178" s="5" t="str">
        <f t="shared" si="2"/>
        <v>SMA</v>
      </c>
    </row>
    <row r="179">
      <c r="A179" s="2" t="str">
        <f t="shared" si="1"/>
        <v>2022</v>
      </c>
      <c r="B179" s="2" t="s">
        <v>380</v>
      </c>
      <c r="C179" s="3" t="str">
        <f t="shared" si="18"/>
        <v>LPB YSC 2022</v>
      </c>
      <c r="D179" s="4" t="s">
        <v>15</v>
      </c>
      <c r="E179" s="3" t="s">
        <v>402</v>
      </c>
      <c r="F179" s="3" t="s">
        <v>403</v>
      </c>
      <c r="G179" s="3">
        <v>2.0</v>
      </c>
      <c r="H179" s="3" t="s">
        <v>18</v>
      </c>
      <c r="I179" s="3" t="s">
        <v>18</v>
      </c>
      <c r="J179" s="3">
        <v>11.0</v>
      </c>
      <c r="K179" s="8">
        <v>10.0</v>
      </c>
      <c r="L179" s="5" t="str">
        <f t="shared" si="2"/>
        <v>SMA</v>
      </c>
    </row>
    <row r="180">
      <c r="A180" s="2" t="str">
        <f t="shared" si="1"/>
        <v>2023</v>
      </c>
      <c r="B180" s="2" t="s">
        <v>13</v>
      </c>
      <c r="C180" s="3" t="str">
        <f t="shared" ref="C180:C183" si="19">UPPER("lpb aceh 2023")</f>
        <v>LPB ACEH 2023</v>
      </c>
      <c r="D180" s="4" t="s">
        <v>15</v>
      </c>
      <c r="E180" s="3" t="s">
        <v>405</v>
      </c>
      <c r="F180" s="3" t="s">
        <v>406</v>
      </c>
      <c r="G180" s="3">
        <v>2.0</v>
      </c>
      <c r="H180" s="3" t="s">
        <v>18</v>
      </c>
      <c r="I180" s="3" t="s">
        <v>18</v>
      </c>
      <c r="J180" s="3">
        <v>11.0</v>
      </c>
      <c r="K180" s="3">
        <v>11.0</v>
      </c>
      <c r="L180" s="5" t="str">
        <f t="shared" si="2"/>
        <v>SMA</v>
      </c>
    </row>
    <row r="181">
      <c r="A181" s="2" t="str">
        <f t="shared" si="1"/>
        <v>2023</v>
      </c>
      <c r="B181" s="2" t="s">
        <v>13</v>
      </c>
      <c r="C181" s="3" t="str">
        <f t="shared" si="19"/>
        <v>LPB ACEH 2023</v>
      </c>
      <c r="D181" s="4" t="s">
        <v>15</v>
      </c>
      <c r="E181" s="3" t="s">
        <v>407</v>
      </c>
      <c r="F181" s="3" t="s">
        <v>408</v>
      </c>
      <c r="G181" s="3">
        <v>2.0</v>
      </c>
      <c r="H181" s="3" t="s">
        <v>18</v>
      </c>
      <c r="I181" s="3" t="s">
        <v>18</v>
      </c>
      <c r="J181" s="3">
        <v>11.0</v>
      </c>
      <c r="K181" s="3">
        <v>11.0</v>
      </c>
      <c r="L181" s="5" t="str">
        <f t="shared" si="2"/>
        <v>SMA</v>
      </c>
    </row>
    <row r="182">
      <c r="A182" s="2" t="str">
        <f t="shared" si="1"/>
        <v>2023</v>
      </c>
      <c r="B182" s="2" t="s">
        <v>13</v>
      </c>
      <c r="C182" s="3" t="str">
        <f t="shared" si="19"/>
        <v>LPB ACEH 2023</v>
      </c>
      <c r="D182" s="4" t="s">
        <v>15</v>
      </c>
      <c r="E182" s="3" t="s">
        <v>409</v>
      </c>
      <c r="F182" s="3" t="s">
        <v>410</v>
      </c>
      <c r="G182" s="3">
        <v>2.0</v>
      </c>
      <c r="H182" s="3" t="s">
        <v>18</v>
      </c>
      <c r="I182" s="3" t="s">
        <v>18</v>
      </c>
      <c r="J182" s="3">
        <v>11.0</v>
      </c>
      <c r="K182" s="3">
        <v>12.0</v>
      </c>
      <c r="L182" s="5" t="str">
        <f t="shared" si="2"/>
        <v>SMA</v>
      </c>
    </row>
    <row r="183">
      <c r="A183" s="2" t="str">
        <f t="shared" si="1"/>
        <v>2023</v>
      </c>
      <c r="B183" s="2" t="s">
        <v>13</v>
      </c>
      <c r="C183" s="3" t="str">
        <f t="shared" si="19"/>
        <v>LPB ACEH 2023</v>
      </c>
      <c r="D183" s="4" t="s">
        <v>15</v>
      </c>
      <c r="E183" s="3" t="s">
        <v>411</v>
      </c>
      <c r="F183" s="3" t="s">
        <v>412</v>
      </c>
      <c r="G183" s="3">
        <v>2.0</v>
      </c>
      <c r="H183" s="3" t="s">
        <v>18</v>
      </c>
      <c r="I183" s="3" t="s">
        <v>18</v>
      </c>
      <c r="J183" s="3">
        <v>12.0</v>
      </c>
      <c r="K183" s="3">
        <v>12.0</v>
      </c>
      <c r="L183" s="5" t="str">
        <f t="shared" si="2"/>
        <v>SMA</v>
      </c>
    </row>
    <row r="184">
      <c r="A184" s="2" t="str">
        <f t="shared" si="1"/>
        <v>2023</v>
      </c>
      <c r="B184" s="9" t="s">
        <v>413</v>
      </c>
      <c r="C184" s="3" t="str">
        <f t="shared" ref="C184:C197" si="20">UPPER("lpb jawa tengah 2023")</f>
        <v>LPB JAWA TENGAH 2023</v>
      </c>
      <c r="D184" s="4" t="s">
        <v>15</v>
      </c>
      <c r="E184" s="3" t="s">
        <v>414</v>
      </c>
      <c r="F184" s="3" t="s">
        <v>415</v>
      </c>
      <c r="G184" s="3">
        <v>2.0</v>
      </c>
      <c r="H184" s="3" t="s">
        <v>18</v>
      </c>
      <c r="I184" s="3" t="s">
        <v>18</v>
      </c>
      <c r="J184" s="3">
        <v>12.0</v>
      </c>
      <c r="K184" s="3">
        <v>12.0</v>
      </c>
      <c r="L184" s="5" t="str">
        <f t="shared" si="2"/>
        <v>SMA</v>
      </c>
    </row>
    <row r="185">
      <c r="A185" s="2" t="str">
        <f t="shared" si="1"/>
        <v>2023</v>
      </c>
      <c r="B185" s="9" t="s">
        <v>413</v>
      </c>
      <c r="C185" s="3" t="str">
        <f t="shared" si="20"/>
        <v>LPB JAWA TENGAH 2023</v>
      </c>
      <c r="D185" s="4" t="s">
        <v>15</v>
      </c>
      <c r="E185" s="3" t="s">
        <v>416</v>
      </c>
      <c r="F185" s="3" t="s">
        <v>417</v>
      </c>
      <c r="G185" s="3">
        <v>2.0</v>
      </c>
      <c r="H185" s="3" t="s">
        <v>18</v>
      </c>
      <c r="I185" s="3" t="s">
        <v>18</v>
      </c>
      <c r="J185" s="3">
        <v>11.0</v>
      </c>
      <c r="K185" s="3">
        <v>11.0</v>
      </c>
      <c r="L185" s="5" t="str">
        <f t="shared" si="2"/>
        <v>SMA</v>
      </c>
    </row>
    <row r="186">
      <c r="A186" s="2" t="str">
        <f t="shared" si="1"/>
        <v>2023</v>
      </c>
      <c r="B186" s="9" t="s">
        <v>413</v>
      </c>
      <c r="C186" s="3" t="str">
        <f t="shared" si="20"/>
        <v>LPB JAWA TENGAH 2023</v>
      </c>
      <c r="D186" s="4" t="s">
        <v>15</v>
      </c>
      <c r="E186" s="3" t="s">
        <v>418</v>
      </c>
      <c r="F186" s="3" t="s">
        <v>419</v>
      </c>
      <c r="G186" s="3">
        <v>1.0</v>
      </c>
      <c r="H186" s="3" t="s">
        <v>18</v>
      </c>
      <c r="I186" s="2"/>
      <c r="J186" s="3">
        <v>9.0</v>
      </c>
      <c r="K186" s="2"/>
      <c r="L186" s="5" t="str">
        <f t="shared" si="2"/>
        <v>SMP</v>
      </c>
    </row>
    <row r="187">
      <c r="A187" s="2" t="str">
        <f t="shared" si="1"/>
        <v>2023</v>
      </c>
      <c r="B187" s="9" t="s">
        <v>413</v>
      </c>
      <c r="C187" s="3" t="str">
        <f t="shared" si="20"/>
        <v>LPB JAWA TENGAH 2023</v>
      </c>
      <c r="D187" s="4" t="s">
        <v>15</v>
      </c>
      <c r="E187" s="3" t="s">
        <v>420</v>
      </c>
      <c r="F187" s="3" t="s">
        <v>421</v>
      </c>
      <c r="G187" s="3">
        <v>2.0</v>
      </c>
      <c r="H187" s="3" t="s">
        <v>18</v>
      </c>
      <c r="I187" s="3" t="s">
        <v>18</v>
      </c>
      <c r="J187" s="3">
        <v>11.0</v>
      </c>
      <c r="K187" s="3">
        <v>11.0</v>
      </c>
      <c r="L187" s="5" t="str">
        <f t="shared" si="2"/>
        <v>SMA</v>
      </c>
    </row>
    <row r="188">
      <c r="A188" s="2" t="str">
        <f t="shared" si="1"/>
        <v>2023</v>
      </c>
      <c r="B188" s="9" t="s">
        <v>413</v>
      </c>
      <c r="C188" s="3" t="str">
        <f t="shared" si="20"/>
        <v>LPB JAWA TENGAH 2023</v>
      </c>
      <c r="D188" s="4" t="s">
        <v>15</v>
      </c>
      <c r="E188" s="3" t="s">
        <v>422</v>
      </c>
      <c r="F188" s="3" t="s">
        <v>423</v>
      </c>
      <c r="G188" s="3">
        <v>2.0</v>
      </c>
      <c r="H188" s="3" t="s">
        <v>18</v>
      </c>
      <c r="I188" s="3" t="s">
        <v>18</v>
      </c>
      <c r="J188" s="3">
        <v>9.0</v>
      </c>
      <c r="K188" s="3">
        <v>9.0</v>
      </c>
      <c r="L188" s="5" t="str">
        <f t="shared" si="2"/>
        <v>SMP</v>
      </c>
    </row>
    <row r="189">
      <c r="A189" s="2" t="str">
        <f t="shared" si="1"/>
        <v>2023</v>
      </c>
      <c r="B189" s="9" t="s">
        <v>413</v>
      </c>
      <c r="C189" s="3" t="str">
        <f t="shared" si="20"/>
        <v>LPB JAWA TENGAH 2023</v>
      </c>
      <c r="D189" s="4" t="s">
        <v>15</v>
      </c>
      <c r="E189" s="3" t="s">
        <v>424</v>
      </c>
      <c r="F189" s="3" t="s">
        <v>425</v>
      </c>
      <c r="G189" s="3">
        <v>2.0</v>
      </c>
      <c r="H189" s="3" t="s">
        <v>18</v>
      </c>
      <c r="I189" s="3" t="s">
        <v>18</v>
      </c>
      <c r="J189" s="3">
        <v>12.0</v>
      </c>
      <c r="K189" s="3">
        <v>12.0</v>
      </c>
      <c r="L189" s="5" t="str">
        <f t="shared" si="2"/>
        <v>SMA</v>
      </c>
    </row>
    <row r="190">
      <c r="A190" s="2" t="str">
        <f t="shared" si="1"/>
        <v>2023</v>
      </c>
      <c r="B190" s="9" t="s">
        <v>413</v>
      </c>
      <c r="C190" s="3" t="str">
        <f t="shared" si="20"/>
        <v>LPB JAWA TENGAH 2023</v>
      </c>
      <c r="D190" s="4" t="s">
        <v>15</v>
      </c>
      <c r="E190" s="3" t="s">
        <v>426</v>
      </c>
      <c r="F190" s="3" t="s">
        <v>427</v>
      </c>
      <c r="G190" s="3">
        <v>2.0</v>
      </c>
      <c r="H190" s="3" t="s">
        <v>18</v>
      </c>
      <c r="I190" s="3" t="s">
        <v>18</v>
      </c>
      <c r="J190" s="3">
        <v>11.0</v>
      </c>
      <c r="K190" s="3">
        <v>11.0</v>
      </c>
      <c r="L190" s="5" t="str">
        <f t="shared" si="2"/>
        <v>SMA</v>
      </c>
    </row>
    <row r="191">
      <c r="A191" s="2" t="str">
        <f t="shared" si="1"/>
        <v>2023</v>
      </c>
      <c r="B191" s="9" t="s">
        <v>413</v>
      </c>
      <c r="C191" s="3" t="str">
        <f t="shared" si="20"/>
        <v>LPB JAWA TENGAH 2023</v>
      </c>
      <c r="D191" s="4" t="s">
        <v>15</v>
      </c>
      <c r="E191" s="3" t="s">
        <v>428</v>
      </c>
      <c r="F191" s="3" t="s">
        <v>429</v>
      </c>
      <c r="G191" s="3">
        <v>2.0</v>
      </c>
      <c r="H191" s="3" t="s">
        <v>19</v>
      </c>
      <c r="I191" s="3" t="s">
        <v>19</v>
      </c>
      <c r="J191" s="3">
        <v>12.0</v>
      </c>
      <c r="K191" s="3">
        <v>11.0</v>
      </c>
      <c r="L191" s="5" t="str">
        <f t="shared" si="2"/>
        <v>SMA</v>
      </c>
    </row>
    <row r="192">
      <c r="A192" s="2" t="str">
        <f t="shared" si="1"/>
        <v>2023</v>
      </c>
      <c r="B192" s="9" t="s">
        <v>413</v>
      </c>
      <c r="C192" s="3" t="str">
        <f t="shared" si="20"/>
        <v>LPB JAWA TENGAH 2023</v>
      </c>
      <c r="D192" s="4" t="s">
        <v>15</v>
      </c>
      <c r="E192" s="3" t="s">
        <v>430</v>
      </c>
      <c r="F192" s="3" t="s">
        <v>431</v>
      </c>
      <c r="G192" s="3">
        <v>2.0</v>
      </c>
      <c r="H192" s="3" t="s">
        <v>18</v>
      </c>
      <c r="I192" s="3" t="s">
        <v>18</v>
      </c>
      <c r="J192" s="3">
        <v>11.0</v>
      </c>
      <c r="K192" s="3">
        <v>11.0</v>
      </c>
      <c r="L192" s="5" t="str">
        <f t="shared" si="2"/>
        <v>SMA</v>
      </c>
    </row>
    <row r="193">
      <c r="A193" s="2" t="str">
        <f t="shared" si="1"/>
        <v>2023</v>
      </c>
      <c r="B193" s="9" t="s">
        <v>413</v>
      </c>
      <c r="C193" s="3" t="str">
        <f t="shared" si="20"/>
        <v>LPB JAWA TENGAH 2023</v>
      </c>
      <c r="D193" s="4" t="s">
        <v>15</v>
      </c>
      <c r="E193" s="3" t="s">
        <v>432</v>
      </c>
      <c r="F193" s="3" t="s">
        <v>433</v>
      </c>
      <c r="G193" s="3">
        <v>1.0</v>
      </c>
      <c r="H193" s="3" t="s">
        <v>18</v>
      </c>
      <c r="I193" s="2"/>
      <c r="J193" s="3">
        <v>9.0</v>
      </c>
      <c r="K193" s="2"/>
      <c r="L193" s="5" t="str">
        <f t="shared" si="2"/>
        <v>SMP</v>
      </c>
    </row>
    <row r="194">
      <c r="A194" s="2" t="str">
        <f t="shared" si="1"/>
        <v>2023</v>
      </c>
      <c r="B194" s="9" t="s">
        <v>413</v>
      </c>
      <c r="C194" s="3" t="str">
        <f t="shared" si="20"/>
        <v>LPB JAWA TENGAH 2023</v>
      </c>
      <c r="D194" s="4" t="s">
        <v>15</v>
      </c>
      <c r="E194" s="3" t="s">
        <v>434</v>
      </c>
      <c r="F194" s="3" t="s">
        <v>435</v>
      </c>
      <c r="G194" s="3">
        <v>2.0</v>
      </c>
      <c r="H194" s="3" t="s">
        <v>19</v>
      </c>
      <c r="I194" s="3" t="s">
        <v>18</v>
      </c>
      <c r="J194" s="3">
        <v>12.0</v>
      </c>
      <c r="K194" s="3">
        <v>12.0</v>
      </c>
      <c r="L194" s="5" t="str">
        <f t="shared" si="2"/>
        <v>SMA</v>
      </c>
    </row>
    <row r="195">
      <c r="A195" s="2" t="str">
        <f t="shared" si="1"/>
        <v>2023</v>
      </c>
      <c r="B195" s="9" t="s">
        <v>413</v>
      </c>
      <c r="C195" s="3" t="str">
        <f t="shared" si="20"/>
        <v>LPB JAWA TENGAH 2023</v>
      </c>
      <c r="D195" s="4" t="s">
        <v>15</v>
      </c>
      <c r="E195" s="3" t="s">
        <v>436</v>
      </c>
      <c r="F195" s="3" t="s">
        <v>437</v>
      </c>
      <c r="G195" s="3">
        <v>2.0</v>
      </c>
      <c r="H195" s="3" t="s">
        <v>18</v>
      </c>
      <c r="I195" s="3" t="s">
        <v>18</v>
      </c>
      <c r="J195" s="3">
        <v>11.0</v>
      </c>
      <c r="K195" s="3">
        <v>11.0</v>
      </c>
      <c r="L195" s="5" t="str">
        <f t="shared" si="2"/>
        <v>SMA</v>
      </c>
    </row>
    <row r="196">
      <c r="A196" s="2" t="str">
        <f t="shared" si="1"/>
        <v>2023</v>
      </c>
      <c r="B196" s="9" t="s">
        <v>413</v>
      </c>
      <c r="C196" s="3" t="str">
        <f t="shared" si="20"/>
        <v>LPB JAWA TENGAH 2023</v>
      </c>
      <c r="D196" s="4" t="s">
        <v>15</v>
      </c>
      <c r="E196" s="3" t="s">
        <v>438</v>
      </c>
      <c r="F196" s="3" t="s">
        <v>439</v>
      </c>
      <c r="G196" s="3">
        <v>2.0</v>
      </c>
      <c r="H196" s="3" t="s">
        <v>18</v>
      </c>
      <c r="I196" s="3" t="s">
        <v>19</v>
      </c>
      <c r="J196" s="3">
        <v>10.0</v>
      </c>
      <c r="K196" s="3">
        <v>10.0</v>
      </c>
      <c r="L196" s="5" t="str">
        <f t="shared" si="2"/>
        <v>SMA</v>
      </c>
    </row>
    <row r="197">
      <c r="A197" s="2" t="str">
        <f t="shared" si="1"/>
        <v>2023</v>
      </c>
      <c r="B197" s="9" t="s">
        <v>413</v>
      </c>
      <c r="C197" s="3" t="str">
        <f t="shared" si="20"/>
        <v>LPB JAWA TENGAH 2023</v>
      </c>
      <c r="D197" s="4" t="s">
        <v>15</v>
      </c>
      <c r="E197" s="3" t="s">
        <v>440</v>
      </c>
      <c r="F197" s="3" t="s">
        <v>441</v>
      </c>
      <c r="G197" s="3">
        <v>2.0</v>
      </c>
      <c r="H197" s="3" t="s">
        <v>18</v>
      </c>
      <c r="I197" s="3" t="s">
        <v>18</v>
      </c>
      <c r="J197" s="3">
        <v>10.0</v>
      </c>
      <c r="K197" s="3">
        <v>10.0</v>
      </c>
      <c r="L197" s="5" t="str">
        <f t="shared" si="2"/>
        <v>SMA</v>
      </c>
    </row>
    <row r="198">
      <c r="A198" s="2" t="str">
        <f t="shared" si="1"/>
        <v>2023</v>
      </c>
      <c r="B198" s="2" t="s">
        <v>178</v>
      </c>
      <c r="C198" s="3" t="str">
        <f t="shared" ref="C198:C207" si="21">UPPER("lpb sumsel 2023")</f>
        <v>LPB SUMSEL 2023</v>
      </c>
      <c r="D198" s="4" t="s">
        <v>15</v>
      </c>
      <c r="E198" s="3" t="s">
        <v>442</v>
      </c>
      <c r="F198" s="3" t="s">
        <v>443</v>
      </c>
      <c r="G198" s="3">
        <v>2.0</v>
      </c>
      <c r="H198" s="3" t="s">
        <v>18</v>
      </c>
      <c r="I198" s="3" t="s">
        <v>19</v>
      </c>
      <c r="J198" s="3">
        <v>11.0</v>
      </c>
      <c r="K198" s="3">
        <v>11.0</v>
      </c>
      <c r="L198" s="5" t="str">
        <f t="shared" si="2"/>
        <v>SMA</v>
      </c>
    </row>
    <row r="199">
      <c r="A199" s="2" t="str">
        <f t="shared" si="1"/>
        <v>2023</v>
      </c>
      <c r="B199" s="2" t="s">
        <v>178</v>
      </c>
      <c r="C199" s="3" t="str">
        <f t="shared" si="21"/>
        <v>LPB SUMSEL 2023</v>
      </c>
      <c r="D199" s="4" t="s">
        <v>15</v>
      </c>
      <c r="E199" s="3" t="s">
        <v>444</v>
      </c>
      <c r="F199" s="3" t="s">
        <v>445</v>
      </c>
      <c r="G199" s="3">
        <v>2.0</v>
      </c>
      <c r="H199" s="3" t="s">
        <v>19</v>
      </c>
      <c r="I199" s="3" t="s">
        <v>19</v>
      </c>
      <c r="J199" s="3">
        <v>10.0</v>
      </c>
      <c r="K199" s="3">
        <v>10.0</v>
      </c>
      <c r="L199" s="5" t="str">
        <f t="shared" si="2"/>
        <v>SMA</v>
      </c>
    </row>
    <row r="200">
      <c r="A200" s="2" t="str">
        <f t="shared" si="1"/>
        <v>2023</v>
      </c>
      <c r="B200" s="2" t="s">
        <v>178</v>
      </c>
      <c r="C200" s="3" t="str">
        <f t="shared" si="21"/>
        <v>LPB SUMSEL 2023</v>
      </c>
      <c r="D200" s="4" t="s">
        <v>15</v>
      </c>
      <c r="E200" s="3" t="s">
        <v>446</v>
      </c>
      <c r="F200" s="3" t="s">
        <v>447</v>
      </c>
      <c r="G200" s="3">
        <v>2.0</v>
      </c>
      <c r="H200" s="3" t="s">
        <v>19</v>
      </c>
      <c r="I200" s="3" t="s">
        <v>19</v>
      </c>
      <c r="J200" s="3">
        <v>12.0</v>
      </c>
      <c r="K200" s="3">
        <v>12.0</v>
      </c>
      <c r="L200" s="5" t="str">
        <f t="shared" si="2"/>
        <v>SMA</v>
      </c>
    </row>
    <row r="201">
      <c r="A201" s="2" t="str">
        <f t="shared" si="1"/>
        <v>2023</v>
      </c>
      <c r="B201" s="2" t="s">
        <v>178</v>
      </c>
      <c r="C201" s="3" t="str">
        <f t="shared" si="21"/>
        <v>LPB SUMSEL 2023</v>
      </c>
      <c r="D201" s="4" t="s">
        <v>15</v>
      </c>
      <c r="E201" s="3" t="s">
        <v>448</v>
      </c>
      <c r="F201" s="3" t="s">
        <v>449</v>
      </c>
      <c r="G201" s="3">
        <v>2.0</v>
      </c>
      <c r="H201" s="3" t="s">
        <v>19</v>
      </c>
      <c r="I201" s="3" t="s">
        <v>19</v>
      </c>
      <c r="J201" s="3">
        <v>11.0</v>
      </c>
      <c r="K201" s="3">
        <v>11.0</v>
      </c>
      <c r="L201" s="5" t="str">
        <f t="shared" si="2"/>
        <v>SMA</v>
      </c>
    </row>
    <row r="202">
      <c r="A202" s="2" t="str">
        <f t="shared" si="1"/>
        <v>2023</v>
      </c>
      <c r="B202" s="2" t="s">
        <v>178</v>
      </c>
      <c r="C202" s="3" t="str">
        <f t="shared" si="21"/>
        <v>LPB SUMSEL 2023</v>
      </c>
      <c r="D202" s="4" t="s">
        <v>15</v>
      </c>
      <c r="E202" s="3" t="s">
        <v>450</v>
      </c>
      <c r="F202" s="3" t="s">
        <v>451</v>
      </c>
      <c r="G202" s="3">
        <v>2.0</v>
      </c>
      <c r="H202" s="3" t="s">
        <v>18</v>
      </c>
      <c r="I202" s="3" t="s">
        <v>18</v>
      </c>
      <c r="J202" s="3">
        <v>11.0</v>
      </c>
      <c r="K202" s="3">
        <v>12.0</v>
      </c>
      <c r="L202" s="5" t="str">
        <f t="shared" si="2"/>
        <v>SMA</v>
      </c>
    </row>
    <row r="203">
      <c r="A203" s="2" t="str">
        <f t="shared" si="1"/>
        <v>2023</v>
      </c>
      <c r="B203" s="2" t="s">
        <v>178</v>
      </c>
      <c r="C203" s="3" t="str">
        <f t="shared" si="21"/>
        <v>LPB SUMSEL 2023</v>
      </c>
      <c r="D203" s="4" t="s">
        <v>15</v>
      </c>
      <c r="E203" s="3" t="s">
        <v>452</v>
      </c>
      <c r="F203" s="3" t="s">
        <v>453</v>
      </c>
      <c r="G203" s="3">
        <v>1.0</v>
      </c>
      <c r="H203" s="3" t="s">
        <v>18</v>
      </c>
      <c r="I203" s="2"/>
      <c r="J203" s="3">
        <v>12.0</v>
      </c>
      <c r="K203" s="2"/>
      <c r="L203" s="5" t="str">
        <f t="shared" si="2"/>
        <v>SMA</v>
      </c>
    </row>
    <row r="204">
      <c r="A204" s="2" t="str">
        <f t="shared" si="1"/>
        <v>2023</v>
      </c>
      <c r="B204" s="2" t="s">
        <v>178</v>
      </c>
      <c r="C204" s="3" t="str">
        <f t="shared" si="21"/>
        <v>LPB SUMSEL 2023</v>
      </c>
      <c r="D204" s="4" t="s">
        <v>15</v>
      </c>
      <c r="E204" s="3" t="s">
        <v>454</v>
      </c>
      <c r="F204" s="3" t="s">
        <v>455</v>
      </c>
      <c r="G204" s="3">
        <v>2.0</v>
      </c>
      <c r="H204" s="3" t="s">
        <v>18</v>
      </c>
      <c r="I204" s="3" t="s">
        <v>18</v>
      </c>
      <c r="J204" s="3">
        <v>10.0</v>
      </c>
      <c r="K204" s="3">
        <v>10.0</v>
      </c>
      <c r="L204" s="5" t="str">
        <f t="shared" si="2"/>
        <v>SMA</v>
      </c>
    </row>
    <row r="205">
      <c r="A205" s="2" t="str">
        <f t="shared" si="1"/>
        <v>2023</v>
      </c>
      <c r="B205" s="2" t="s">
        <v>178</v>
      </c>
      <c r="C205" s="3" t="str">
        <f t="shared" si="21"/>
        <v>LPB SUMSEL 2023</v>
      </c>
      <c r="D205" s="4" t="s">
        <v>15</v>
      </c>
      <c r="E205" s="3" t="s">
        <v>456</v>
      </c>
      <c r="F205" s="3" t="s">
        <v>457</v>
      </c>
      <c r="G205" s="3">
        <v>2.0</v>
      </c>
      <c r="H205" s="3" t="s">
        <v>18</v>
      </c>
      <c r="I205" s="3" t="s">
        <v>18</v>
      </c>
      <c r="J205" s="3">
        <v>11.0</v>
      </c>
      <c r="K205" s="3">
        <v>11.0</v>
      </c>
      <c r="L205" s="5" t="str">
        <f t="shared" si="2"/>
        <v>SMA</v>
      </c>
    </row>
    <row r="206">
      <c r="A206" s="2" t="str">
        <f t="shared" si="1"/>
        <v>2023</v>
      </c>
      <c r="B206" s="2" t="s">
        <v>178</v>
      </c>
      <c r="C206" s="3" t="str">
        <f t="shared" si="21"/>
        <v>LPB SUMSEL 2023</v>
      </c>
      <c r="D206" s="4" t="s">
        <v>15</v>
      </c>
      <c r="E206" s="3" t="s">
        <v>458</v>
      </c>
      <c r="F206" s="3" t="s">
        <v>459</v>
      </c>
      <c r="G206" s="3">
        <v>2.0</v>
      </c>
      <c r="H206" s="3" t="s">
        <v>19</v>
      </c>
      <c r="I206" s="3" t="s">
        <v>19</v>
      </c>
      <c r="J206" s="3">
        <v>12.0</v>
      </c>
      <c r="K206" s="3">
        <v>12.0</v>
      </c>
      <c r="L206" s="5" t="str">
        <f t="shared" si="2"/>
        <v>SMA</v>
      </c>
    </row>
    <row r="207">
      <c r="A207" s="2" t="str">
        <f t="shared" si="1"/>
        <v>2023</v>
      </c>
      <c r="B207" s="2" t="s">
        <v>178</v>
      </c>
      <c r="C207" s="3" t="str">
        <f t="shared" si="21"/>
        <v>LPB SUMSEL 2023</v>
      </c>
      <c r="D207" s="4" t="s">
        <v>15</v>
      </c>
      <c r="E207" s="3" t="s">
        <v>460</v>
      </c>
      <c r="F207" s="3" t="s">
        <v>461</v>
      </c>
      <c r="G207" s="3">
        <v>2.0</v>
      </c>
      <c r="H207" s="3" t="s">
        <v>19</v>
      </c>
      <c r="I207" s="3" t="s">
        <v>18</v>
      </c>
      <c r="J207" s="3">
        <v>12.0</v>
      </c>
      <c r="K207" s="3">
        <v>11.0</v>
      </c>
      <c r="L207" s="5" t="str">
        <f t="shared" si="2"/>
        <v>SMA</v>
      </c>
    </row>
    <row r="208">
      <c r="A208" s="2" t="str">
        <f t="shared" si="1"/>
        <v>2023</v>
      </c>
      <c r="B208" s="2" t="s">
        <v>78</v>
      </c>
      <c r="C208" s="3" t="str">
        <f t="shared" ref="C208:C214" si="22">UPPER("lpb dki 2023")</f>
        <v>LPB DKI 2023</v>
      </c>
      <c r="D208" s="4" t="s">
        <v>15</v>
      </c>
      <c r="E208" s="3" t="s">
        <v>462</v>
      </c>
      <c r="F208" s="3" t="s">
        <v>463</v>
      </c>
      <c r="G208" s="3">
        <v>2.0</v>
      </c>
      <c r="H208" s="3" t="s">
        <v>18</v>
      </c>
      <c r="I208" s="3" t="s">
        <v>18</v>
      </c>
      <c r="J208" s="3">
        <v>11.0</v>
      </c>
      <c r="K208" s="3">
        <v>11.0</v>
      </c>
      <c r="L208" s="5" t="str">
        <f t="shared" si="2"/>
        <v>SMA</v>
      </c>
    </row>
    <row r="209">
      <c r="A209" s="2" t="str">
        <f t="shared" si="1"/>
        <v>2023</v>
      </c>
      <c r="B209" s="2" t="s">
        <v>78</v>
      </c>
      <c r="C209" s="3" t="str">
        <f t="shared" si="22"/>
        <v>LPB DKI 2023</v>
      </c>
      <c r="D209" s="4" t="s">
        <v>15</v>
      </c>
      <c r="E209" s="3" t="s">
        <v>464</v>
      </c>
      <c r="F209" s="3" t="s">
        <v>465</v>
      </c>
      <c r="G209" s="3">
        <v>2.0</v>
      </c>
      <c r="H209" s="3" t="s">
        <v>18</v>
      </c>
      <c r="I209" s="3" t="s">
        <v>19</v>
      </c>
      <c r="J209" s="3">
        <v>10.0</v>
      </c>
      <c r="K209" s="3">
        <v>10.0</v>
      </c>
      <c r="L209" s="5" t="str">
        <f t="shared" si="2"/>
        <v>SMA</v>
      </c>
    </row>
    <row r="210">
      <c r="A210" s="2" t="str">
        <f t="shared" si="1"/>
        <v>2023</v>
      </c>
      <c r="B210" s="2" t="s">
        <v>78</v>
      </c>
      <c r="C210" s="3" t="str">
        <f t="shared" si="22"/>
        <v>LPB DKI 2023</v>
      </c>
      <c r="D210" s="4" t="s">
        <v>15</v>
      </c>
      <c r="E210" s="3" t="s">
        <v>466</v>
      </c>
      <c r="F210" s="3" t="s">
        <v>467</v>
      </c>
      <c r="G210" s="3">
        <v>2.0</v>
      </c>
      <c r="H210" s="3" t="s">
        <v>18</v>
      </c>
      <c r="I210" s="3" t="s">
        <v>19</v>
      </c>
      <c r="J210" s="3">
        <v>12.0</v>
      </c>
      <c r="K210" s="3">
        <v>12.0</v>
      </c>
      <c r="L210" s="5" t="str">
        <f t="shared" si="2"/>
        <v>SMA</v>
      </c>
    </row>
    <row r="211">
      <c r="A211" s="2" t="str">
        <f t="shared" si="1"/>
        <v>2023</v>
      </c>
      <c r="B211" s="2" t="s">
        <v>78</v>
      </c>
      <c r="C211" s="3" t="str">
        <f t="shared" si="22"/>
        <v>LPB DKI 2023</v>
      </c>
      <c r="D211" s="4" t="s">
        <v>15</v>
      </c>
      <c r="E211" s="3" t="s">
        <v>468</v>
      </c>
      <c r="F211" s="3" t="s">
        <v>469</v>
      </c>
      <c r="G211" s="3">
        <v>2.0</v>
      </c>
      <c r="H211" s="3" t="s">
        <v>18</v>
      </c>
      <c r="I211" s="3" t="s">
        <v>19</v>
      </c>
      <c r="J211" s="3">
        <v>12.0</v>
      </c>
      <c r="K211" s="3">
        <v>12.0</v>
      </c>
      <c r="L211" s="5" t="str">
        <f t="shared" si="2"/>
        <v>SMA</v>
      </c>
    </row>
    <row r="212">
      <c r="A212" s="2" t="str">
        <f t="shared" si="1"/>
        <v>2023</v>
      </c>
      <c r="B212" s="2" t="s">
        <v>78</v>
      </c>
      <c r="C212" s="3" t="str">
        <f t="shared" si="22"/>
        <v>LPB DKI 2023</v>
      </c>
      <c r="D212" s="4" t="s">
        <v>15</v>
      </c>
      <c r="E212" s="3" t="s">
        <v>470</v>
      </c>
      <c r="F212" s="3" t="s">
        <v>471</v>
      </c>
      <c r="G212" s="3">
        <v>2.0</v>
      </c>
      <c r="H212" s="3" t="s">
        <v>18</v>
      </c>
      <c r="I212" s="3" t="s">
        <v>18</v>
      </c>
      <c r="J212" s="3">
        <v>8.0</v>
      </c>
      <c r="K212" s="3">
        <v>8.0</v>
      </c>
      <c r="L212" s="5" t="str">
        <f t="shared" si="2"/>
        <v>SMP</v>
      </c>
    </row>
    <row r="213">
      <c r="A213" s="2" t="str">
        <f t="shared" si="1"/>
        <v>2023</v>
      </c>
      <c r="B213" s="2" t="s">
        <v>78</v>
      </c>
      <c r="C213" s="3" t="str">
        <f t="shared" si="22"/>
        <v>LPB DKI 2023</v>
      </c>
      <c r="D213" s="4" t="s">
        <v>15</v>
      </c>
      <c r="E213" s="3" t="s">
        <v>472</v>
      </c>
      <c r="F213" s="3" t="s">
        <v>473</v>
      </c>
      <c r="G213" s="3">
        <v>2.0</v>
      </c>
      <c r="H213" s="3" t="s">
        <v>18</v>
      </c>
      <c r="I213" s="3" t="s">
        <v>18</v>
      </c>
      <c r="J213" s="3">
        <v>9.0</v>
      </c>
      <c r="K213" s="3">
        <v>9.0</v>
      </c>
      <c r="L213" s="5" t="str">
        <f t="shared" si="2"/>
        <v>SMP</v>
      </c>
    </row>
    <row r="214">
      <c r="A214" s="2" t="str">
        <f t="shared" si="1"/>
        <v>2023</v>
      </c>
      <c r="B214" s="2" t="s">
        <v>78</v>
      </c>
      <c r="C214" s="3" t="str">
        <f t="shared" si="22"/>
        <v>LPB DKI 2023</v>
      </c>
      <c r="D214" s="4" t="s">
        <v>15</v>
      </c>
      <c r="E214" s="3" t="s">
        <v>474</v>
      </c>
      <c r="F214" s="3" t="s">
        <v>475</v>
      </c>
      <c r="G214" s="3">
        <v>2.0</v>
      </c>
      <c r="H214" s="3" t="s">
        <v>18</v>
      </c>
      <c r="I214" s="3" t="s">
        <v>18</v>
      </c>
      <c r="J214" s="3">
        <v>8.0</v>
      </c>
      <c r="K214" s="3">
        <v>8.0</v>
      </c>
      <c r="L214" s="5" t="str">
        <f t="shared" si="2"/>
        <v>SMP</v>
      </c>
    </row>
    <row r="215">
      <c r="A215" s="2" t="str">
        <f t="shared" si="1"/>
        <v>2023</v>
      </c>
      <c r="B215" s="2" t="s">
        <v>68</v>
      </c>
      <c r="C215" s="3" t="str">
        <f t="shared" ref="C215:C218" si="23">UPPER("lpb diy 2023")</f>
        <v>LPB DIY 2023</v>
      </c>
      <c r="D215" s="4" t="s">
        <v>15</v>
      </c>
      <c r="E215" s="3" t="s">
        <v>476</v>
      </c>
      <c r="F215" s="3" t="s">
        <v>477</v>
      </c>
      <c r="G215" s="3">
        <v>2.0</v>
      </c>
      <c r="H215" s="3" t="s">
        <v>18</v>
      </c>
      <c r="I215" s="3" t="s">
        <v>19</v>
      </c>
      <c r="J215" s="3">
        <v>9.0</v>
      </c>
      <c r="K215" s="3">
        <v>9.0</v>
      </c>
      <c r="L215" s="5" t="str">
        <f t="shared" si="2"/>
        <v>SMP</v>
      </c>
    </row>
    <row r="216">
      <c r="A216" s="2" t="str">
        <f t="shared" si="1"/>
        <v>2023</v>
      </c>
      <c r="B216" s="2" t="s">
        <v>68</v>
      </c>
      <c r="C216" s="3" t="str">
        <f t="shared" si="23"/>
        <v>LPB DIY 2023</v>
      </c>
      <c r="D216" s="4" t="s">
        <v>15</v>
      </c>
      <c r="E216" s="3" t="s">
        <v>478</v>
      </c>
      <c r="F216" s="3" t="s">
        <v>479</v>
      </c>
      <c r="G216" s="3">
        <v>2.0</v>
      </c>
      <c r="H216" s="3" t="s">
        <v>18</v>
      </c>
      <c r="I216" s="3" t="s">
        <v>19</v>
      </c>
      <c r="J216" s="3">
        <v>9.0</v>
      </c>
      <c r="K216" s="3">
        <v>9.0</v>
      </c>
      <c r="L216" s="5" t="str">
        <f t="shared" si="2"/>
        <v>SMP</v>
      </c>
    </row>
    <row r="217">
      <c r="A217" s="2" t="str">
        <f t="shared" si="1"/>
        <v>2023</v>
      </c>
      <c r="B217" s="2" t="s">
        <v>68</v>
      </c>
      <c r="C217" s="3" t="str">
        <f t="shared" si="23"/>
        <v>LPB DIY 2023</v>
      </c>
      <c r="D217" s="4" t="s">
        <v>15</v>
      </c>
      <c r="E217" s="3" t="s">
        <v>480</v>
      </c>
      <c r="F217" s="3" t="s">
        <v>481</v>
      </c>
      <c r="G217" s="3">
        <v>2.0</v>
      </c>
      <c r="H217" s="3" t="s">
        <v>19</v>
      </c>
      <c r="I217" s="3" t="s">
        <v>19</v>
      </c>
      <c r="J217" s="3">
        <v>12.0</v>
      </c>
      <c r="K217" s="3">
        <v>12.0</v>
      </c>
      <c r="L217" s="5" t="str">
        <f t="shared" si="2"/>
        <v>SMA</v>
      </c>
    </row>
    <row r="218">
      <c r="A218" s="2" t="str">
        <f t="shared" si="1"/>
        <v>2023</v>
      </c>
      <c r="B218" s="2" t="s">
        <v>68</v>
      </c>
      <c r="C218" s="3" t="str">
        <f t="shared" si="23"/>
        <v>LPB DIY 2023</v>
      </c>
      <c r="D218" s="4" t="s">
        <v>15</v>
      </c>
      <c r="E218" s="3" t="s">
        <v>482</v>
      </c>
      <c r="F218" s="3" t="s">
        <v>483</v>
      </c>
      <c r="G218" s="3">
        <v>2.0</v>
      </c>
      <c r="H218" s="3" t="s">
        <v>18</v>
      </c>
      <c r="I218" s="3" t="s">
        <v>18</v>
      </c>
      <c r="J218" s="3">
        <v>11.0</v>
      </c>
      <c r="K218" s="3">
        <v>11.0</v>
      </c>
      <c r="L218" s="5" t="str">
        <f t="shared" si="2"/>
        <v>SMA</v>
      </c>
    </row>
    <row r="219">
      <c r="A219" s="2" t="str">
        <f t="shared" si="1"/>
        <v>2023</v>
      </c>
      <c r="B219" s="2" t="s">
        <v>162</v>
      </c>
      <c r="C219" s="3" t="str">
        <f t="shared" ref="C219:C224" si="24">UPPER("lpb nusantara 2023")</f>
        <v>LPB NUSANTARA 2023</v>
      </c>
      <c r="D219" s="4" t="s">
        <v>15</v>
      </c>
      <c r="E219" s="3" t="s">
        <v>484</v>
      </c>
      <c r="F219" s="3" t="s">
        <v>485</v>
      </c>
      <c r="G219" s="3">
        <v>1.0</v>
      </c>
      <c r="H219" s="3" t="s">
        <v>18</v>
      </c>
      <c r="I219" s="2"/>
      <c r="J219" s="3">
        <v>7.0</v>
      </c>
      <c r="K219" s="2"/>
      <c r="L219" s="5" t="str">
        <f t="shared" si="2"/>
        <v>SMP</v>
      </c>
    </row>
    <row r="220">
      <c r="A220" s="2" t="str">
        <f t="shared" si="1"/>
        <v>2023</v>
      </c>
      <c r="B220" s="2" t="s">
        <v>162</v>
      </c>
      <c r="C220" s="3" t="str">
        <f t="shared" si="24"/>
        <v>LPB NUSANTARA 2023</v>
      </c>
      <c r="D220" s="4" t="s">
        <v>15</v>
      </c>
      <c r="E220" s="3" t="s">
        <v>486</v>
      </c>
      <c r="F220" s="3" t="s">
        <v>487</v>
      </c>
      <c r="G220" s="3">
        <v>2.0</v>
      </c>
      <c r="H220" s="3" t="s">
        <v>18</v>
      </c>
      <c r="I220" s="3" t="s">
        <v>18</v>
      </c>
      <c r="J220" s="3">
        <v>8.0</v>
      </c>
      <c r="K220" s="3">
        <v>8.0</v>
      </c>
      <c r="L220" s="5" t="str">
        <f t="shared" si="2"/>
        <v>SMP</v>
      </c>
    </row>
    <row r="221">
      <c r="A221" s="2" t="str">
        <f t="shared" si="1"/>
        <v>2023</v>
      </c>
      <c r="B221" s="2" t="s">
        <v>162</v>
      </c>
      <c r="C221" s="3" t="str">
        <f t="shared" si="24"/>
        <v>LPB NUSANTARA 2023</v>
      </c>
      <c r="D221" s="4" t="s">
        <v>15</v>
      </c>
      <c r="E221" s="3" t="s">
        <v>488</v>
      </c>
      <c r="F221" s="3" t="s">
        <v>489</v>
      </c>
      <c r="G221" s="3">
        <v>2.0</v>
      </c>
      <c r="H221" s="3" t="s">
        <v>18</v>
      </c>
      <c r="I221" s="3" t="s">
        <v>18</v>
      </c>
      <c r="J221" s="3">
        <v>12.0</v>
      </c>
      <c r="K221" s="3">
        <v>11.0</v>
      </c>
      <c r="L221" s="5" t="str">
        <f t="shared" si="2"/>
        <v>SMA</v>
      </c>
    </row>
    <row r="222">
      <c r="A222" s="2" t="str">
        <f t="shared" si="1"/>
        <v>2023</v>
      </c>
      <c r="B222" s="2" t="s">
        <v>162</v>
      </c>
      <c r="C222" s="3" t="str">
        <f t="shared" si="24"/>
        <v>LPB NUSANTARA 2023</v>
      </c>
      <c r="D222" s="4" t="s">
        <v>15</v>
      </c>
      <c r="E222" s="3" t="s">
        <v>490</v>
      </c>
      <c r="F222" s="3" t="s">
        <v>491</v>
      </c>
      <c r="G222" s="3">
        <v>2.0</v>
      </c>
      <c r="H222" s="3" t="s">
        <v>18</v>
      </c>
      <c r="I222" s="3" t="s">
        <v>19</v>
      </c>
      <c r="J222" s="3">
        <v>9.0</v>
      </c>
      <c r="K222" s="3">
        <v>9.0</v>
      </c>
      <c r="L222" s="5" t="str">
        <f t="shared" si="2"/>
        <v>SMP</v>
      </c>
    </row>
    <row r="223">
      <c r="A223" s="2" t="str">
        <f t="shared" si="1"/>
        <v>2023</v>
      </c>
      <c r="B223" s="2" t="s">
        <v>162</v>
      </c>
      <c r="C223" s="3" t="str">
        <f t="shared" si="24"/>
        <v>LPB NUSANTARA 2023</v>
      </c>
      <c r="D223" s="4" t="s">
        <v>15</v>
      </c>
      <c r="E223" s="3" t="s">
        <v>492</v>
      </c>
      <c r="F223" s="3" t="s">
        <v>493</v>
      </c>
      <c r="G223" s="3">
        <v>2.0</v>
      </c>
      <c r="H223" s="3" t="s">
        <v>18</v>
      </c>
      <c r="I223" s="3" t="s">
        <v>19</v>
      </c>
      <c r="J223" s="3">
        <v>11.0</v>
      </c>
      <c r="K223" s="3">
        <v>11.0</v>
      </c>
      <c r="L223" s="5" t="str">
        <f t="shared" si="2"/>
        <v>SMA</v>
      </c>
    </row>
    <row r="224">
      <c r="A224" s="2" t="str">
        <f t="shared" si="1"/>
        <v>2023</v>
      </c>
      <c r="B224" s="2" t="s">
        <v>162</v>
      </c>
      <c r="C224" s="3" t="str">
        <f t="shared" si="24"/>
        <v>LPB NUSANTARA 2023</v>
      </c>
      <c r="D224" s="4" t="s">
        <v>15</v>
      </c>
      <c r="E224" s="3" t="s">
        <v>494</v>
      </c>
      <c r="F224" s="3" t="s">
        <v>495</v>
      </c>
      <c r="G224" s="3">
        <v>2.0</v>
      </c>
      <c r="H224" s="3" t="s">
        <v>19</v>
      </c>
      <c r="I224" s="3" t="s">
        <v>19</v>
      </c>
      <c r="J224" s="3">
        <v>12.0</v>
      </c>
      <c r="K224" s="3">
        <v>12.0</v>
      </c>
      <c r="L224" s="5" t="str">
        <f t="shared" si="2"/>
        <v>SMA</v>
      </c>
    </row>
    <row r="225">
      <c r="A225" s="2" t="str">
        <f t="shared" si="1"/>
        <v>2023</v>
      </c>
      <c r="B225" s="2" t="s">
        <v>265</v>
      </c>
      <c r="C225" s="3" t="str">
        <f t="shared" ref="C225:C228" si="25">UPPER("lpb sumut 2023")</f>
        <v>LPB SUMUT 2023</v>
      </c>
      <c r="D225" s="4" t="s">
        <v>15</v>
      </c>
      <c r="E225" s="3" t="s">
        <v>496</v>
      </c>
      <c r="F225" s="3" t="s">
        <v>497</v>
      </c>
      <c r="G225" s="3">
        <v>2.0</v>
      </c>
      <c r="H225" s="3" t="s">
        <v>18</v>
      </c>
      <c r="I225" s="3" t="s">
        <v>18</v>
      </c>
      <c r="J225" s="3">
        <v>8.0</v>
      </c>
      <c r="K225" s="3">
        <v>8.0</v>
      </c>
      <c r="L225" s="5" t="str">
        <f t="shared" si="2"/>
        <v>SMP</v>
      </c>
    </row>
    <row r="226">
      <c r="A226" s="2" t="str">
        <f t="shared" si="1"/>
        <v>2023</v>
      </c>
      <c r="B226" s="2" t="s">
        <v>265</v>
      </c>
      <c r="C226" s="3" t="str">
        <f t="shared" si="25"/>
        <v>LPB SUMUT 2023</v>
      </c>
      <c r="D226" s="4" t="s">
        <v>15</v>
      </c>
      <c r="E226" s="3" t="s">
        <v>498</v>
      </c>
      <c r="F226" s="3" t="s">
        <v>499</v>
      </c>
      <c r="G226" s="3">
        <v>1.0</v>
      </c>
      <c r="H226" s="3" t="s">
        <v>18</v>
      </c>
      <c r="I226" s="2"/>
      <c r="J226" s="3">
        <v>9.0</v>
      </c>
      <c r="K226" s="2"/>
      <c r="L226" s="5" t="str">
        <f t="shared" si="2"/>
        <v>SMP</v>
      </c>
    </row>
    <row r="227">
      <c r="A227" s="2" t="str">
        <f t="shared" si="1"/>
        <v>2023</v>
      </c>
      <c r="B227" s="2" t="s">
        <v>265</v>
      </c>
      <c r="C227" s="3" t="str">
        <f t="shared" si="25"/>
        <v>LPB SUMUT 2023</v>
      </c>
      <c r="D227" s="4" t="s">
        <v>15</v>
      </c>
      <c r="E227" s="3" t="s">
        <v>500</v>
      </c>
      <c r="F227" s="3" t="s">
        <v>501</v>
      </c>
      <c r="G227" s="3">
        <v>2.0</v>
      </c>
      <c r="H227" s="3" t="s">
        <v>18</v>
      </c>
      <c r="I227" s="3" t="s">
        <v>18</v>
      </c>
      <c r="J227" s="3">
        <v>10.0</v>
      </c>
      <c r="K227" s="3">
        <v>10.0</v>
      </c>
      <c r="L227" s="5" t="str">
        <f t="shared" si="2"/>
        <v>SMA</v>
      </c>
    </row>
    <row r="228">
      <c r="A228" s="2" t="str">
        <f t="shared" si="1"/>
        <v>2023</v>
      </c>
      <c r="B228" s="2" t="s">
        <v>265</v>
      </c>
      <c r="C228" s="3" t="str">
        <f t="shared" si="25"/>
        <v>LPB SUMUT 2023</v>
      </c>
      <c r="D228" s="4" t="s">
        <v>15</v>
      </c>
      <c r="E228" s="3" t="s">
        <v>502</v>
      </c>
      <c r="F228" s="3" t="s">
        <v>503</v>
      </c>
      <c r="G228" s="3">
        <v>2.0</v>
      </c>
      <c r="H228" s="3" t="s">
        <v>18</v>
      </c>
      <c r="I228" s="3" t="s">
        <v>19</v>
      </c>
      <c r="J228" s="3">
        <v>12.0</v>
      </c>
      <c r="K228" s="3">
        <v>12.0</v>
      </c>
      <c r="L228" s="5" t="str">
        <f t="shared" si="2"/>
        <v>SMA</v>
      </c>
    </row>
    <row r="229">
      <c r="A229" s="2" t="str">
        <f t="shared" si="1"/>
        <v>2023</v>
      </c>
      <c r="B229" s="2" t="s">
        <v>504</v>
      </c>
      <c r="C229" s="3" t="str">
        <f t="shared" ref="C229:C231" si="26">UPPER("lpb sulsel 2023")</f>
        <v>LPB SULSEL 2023</v>
      </c>
      <c r="D229" s="4" t="s">
        <v>15</v>
      </c>
      <c r="E229" s="3" t="s">
        <v>505</v>
      </c>
      <c r="F229" s="3" t="s">
        <v>506</v>
      </c>
      <c r="G229" s="3">
        <v>2.0</v>
      </c>
      <c r="H229" s="3" t="s">
        <v>18</v>
      </c>
      <c r="I229" s="3" t="s">
        <v>18</v>
      </c>
      <c r="J229" s="3">
        <v>12.0</v>
      </c>
      <c r="K229" s="3">
        <v>12.0</v>
      </c>
      <c r="L229" s="5" t="str">
        <f t="shared" si="2"/>
        <v>SMA</v>
      </c>
    </row>
    <row r="230">
      <c r="A230" s="2" t="str">
        <f t="shared" si="1"/>
        <v>2023</v>
      </c>
      <c r="B230" s="2" t="s">
        <v>504</v>
      </c>
      <c r="C230" s="3" t="str">
        <f t="shared" si="26"/>
        <v>LPB SULSEL 2023</v>
      </c>
      <c r="D230" s="4" t="s">
        <v>15</v>
      </c>
      <c r="E230" s="3" t="s">
        <v>507</v>
      </c>
      <c r="F230" s="3" t="s">
        <v>508</v>
      </c>
      <c r="G230" s="3">
        <v>2.0</v>
      </c>
      <c r="H230" s="3" t="s">
        <v>18</v>
      </c>
      <c r="I230" s="3" t="s">
        <v>18</v>
      </c>
      <c r="J230" s="3">
        <v>11.0</v>
      </c>
      <c r="K230" s="3">
        <v>11.0</v>
      </c>
      <c r="L230" s="5" t="str">
        <f t="shared" si="2"/>
        <v>SMA</v>
      </c>
    </row>
    <row r="231">
      <c r="A231" s="2" t="str">
        <f t="shared" si="1"/>
        <v>2023</v>
      </c>
      <c r="B231" s="2" t="s">
        <v>504</v>
      </c>
      <c r="C231" s="3" t="str">
        <f t="shared" si="26"/>
        <v>LPB SULSEL 2023</v>
      </c>
      <c r="D231" s="4" t="s">
        <v>15</v>
      </c>
      <c r="E231" s="3" t="s">
        <v>509</v>
      </c>
      <c r="F231" s="3" t="s">
        <v>510</v>
      </c>
      <c r="G231" s="3">
        <v>1.0</v>
      </c>
      <c r="H231" s="3" t="s">
        <v>18</v>
      </c>
      <c r="I231" s="2"/>
      <c r="J231" s="3">
        <v>11.0</v>
      </c>
      <c r="K231" s="2"/>
      <c r="L231" s="5" t="str">
        <f t="shared" si="2"/>
        <v>SMA</v>
      </c>
    </row>
    <row r="232">
      <c r="A232" s="2" t="str">
        <f t="shared" si="1"/>
        <v>2023</v>
      </c>
      <c r="B232" s="2" t="s">
        <v>60</v>
      </c>
      <c r="C232" s="3" t="str">
        <f t="shared" ref="C232:C237" si="27">UPPER("lpb banten 2023")</f>
        <v>LPB BANTEN 2023</v>
      </c>
      <c r="D232" s="4" t="s">
        <v>15</v>
      </c>
      <c r="E232" s="4" t="s">
        <v>511</v>
      </c>
      <c r="F232" s="4" t="s">
        <v>512</v>
      </c>
      <c r="G232" s="4">
        <v>2.0</v>
      </c>
      <c r="H232" s="3" t="s">
        <v>18</v>
      </c>
      <c r="I232" s="4" t="s">
        <v>18</v>
      </c>
      <c r="J232" s="3">
        <v>11.0</v>
      </c>
      <c r="K232" s="4">
        <v>11.0</v>
      </c>
      <c r="L232" s="5" t="str">
        <f t="shared" si="2"/>
        <v>SMA</v>
      </c>
    </row>
    <row r="233">
      <c r="A233" s="2" t="str">
        <f t="shared" si="1"/>
        <v>2023</v>
      </c>
      <c r="B233" s="2" t="s">
        <v>60</v>
      </c>
      <c r="C233" s="3" t="str">
        <f t="shared" si="27"/>
        <v>LPB BANTEN 2023</v>
      </c>
      <c r="D233" s="4" t="s">
        <v>15</v>
      </c>
      <c r="E233" s="4" t="s">
        <v>513</v>
      </c>
      <c r="F233" s="4" t="s">
        <v>514</v>
      </c>
      <c r="G233" s="4">
        <v>2.0</v>
      </c>
      <c r="H233" s="3" t="s">
        <v>18</v>
      </c>
      <c r="I233" s="4" t="s">
        <v>19</v>
      </c>
      <c r="J233" s="3">
        <v>9.0</v>
      </c>
      <c r="K233" s="4">
        <v>7.0</v>
      </c>
      <c r="L233" s="5" t="str">
        <f t="shared" si="2"/>
        <v>SMP</v>
      </c>
    </row>
    <row r="234">
      <c r="A234" s="2" t="str">
        <f t="shared" si="1"/>
        <v>2023</v>
      </c>
      <c r="B234" s="2" t="s">
        <v>60</v>
      </c>
      <c r="C234" s="3" t="str">
        <f t="shared" si="27"/>
        <v>LPB BANTEN 2023</v>
      </c>
      <c r="D234" s="4" t="s">
        <v>15</v>
      </c>
      <c r="E234" s="4" t="s">
        <v>515</v>
      </c>
      <c r="F234" s="4" t="s">
        <v>516</v>
      </c>
      <c r="G234" s="4">
        <v>2.0</v>
      </c>
      <c r="H234" s="3" t="s">
        <v>19</v>
      </c>
      <c r="I234" s="4" t="s">
        <v>19</v>
      </c>
      <c r="J234" s="3">
        <v>12.0</v>
      </c>
      <c r="K234" s="4">
        <v>12.0</v>
      </c>
      <c r="L234" s="5" t="str">
        <f t="shared" si="2"/>
        <v>SMA</v>
      </c>
    </row>
    <row r="235">
      <c r="A235" s="2" t="str">
        <f t="shared" si="1"/>
        <v>2023</v>
      </c>
      <c r="B235" s="2" t="s">
        <v>60</v>
      </c>
      <c r="C235" s="3" t="str">
        <f t="shared" si="27"/>
        <v>LPB BANTEN 2023</v>
      </c>
      <c r="D235" s="4" t="s">
        <v>15</v>
      </c>
      <c r="E235" s="4" t="s">
        <v>517</v>
      </c>
      <c r="F235" s="4" t="s">
        <v>518</v>
      </c>
      <c r="G235" s="4">
        <v>2.0</v>
      </c>
      <c r="H235" s="3" t="s">
        <v>19</v>
      </c>
      <c r="I235" s="4" t="s">
        <v>19</v>
      </c>
      <c r="J235" s="3">
        <v>12.0</v>
      </c>
      <c r="K235" s="4">
        <v>12.0</v>
      </c>
      <c r="L235" s="5" t="str">
        <f t="shared" si="2"/>
        <v>SMA</v>
      </c>
    </row>
    <row r="236">
      <c r="A236" s="2" t="str">
        <f t="shared" si="1"/>
        <v>2023</v>
      </c>
      <c r="B236" s="2" t="s">
        <v>60</v>
      </c>
      <c r="C236" s="3" t="str">
        <f t="shared" si="27"/>
        <v>LPB BANTEN 2023</v>
      </c>
      <c r="D236" s="4" t="s">
        <v>15</v>
      </c>
      <c r="E236" s="4" t="s">
        <v>519</v>
      </c>
      <c r="F236" s="4" t="s">
        <v>520</v>
      </c>
      <c r="G236" s="4">
        <v>2.0</v>
      </c>
      <c r="H236" s="3" t="s">
        <v>18</v>
      </c>
      <c r="I236" s="4" t="s">
        <v>18</v>
      </c>
      <c r="J236" s="3">
        <v>12.0</v>
      </c>
      <c r="K236" s="4">
        <v>12.0</v>
      </c>
      <c r="L236" s="5" t="str">
        <f t="shared" si="2"/>
        <v>SMA</v>
      </c>
    </row>
    <row r="237">
      <c r="A237" s="2" t="str">
        <f t="shared" si="1"/>
        <v>2023</v>
      </c>
      <c r="B237" s="2" t="s">
        <v>60</v>
      </c>
      <c r="C237" s="3" t="str">
        <f t="shared" si="27"/>
        <v>LPB BANTEN 2023</v>
      </c>
      <c r="D237" s="4" t="s">
        <v>15</v>
      </c>
      <c r="E237" s="4" t="s">
        <v>521</v>
      </c>
      <c r="F237" s="4" t="s">
        <v>522</v>
      </c>
      <c r="G237" s="4">
        <v>2.0</v>
      </c>
      <c r="H237" s="3" t="s">
        <v>18</v>
      </c>
      <c r="I237" s="4" t="s">
        <v>18</v>
      </c>
      <c r="J237" s="3">
        <v>12.0</v>
      </c>
      <c r="K237" s="4">
        <v>12.0</v>
      </c>
      <c r="L237" s="5" t="str">
        <f t="shared" si="2"/>
        <v>SMA</v>
      </c>
    </row>
    <row r="238">
      <c r="A238" s="2" t="str">
        <f t="shared" si="1"/>
        <v>2023</v>
      </c>
      <c r="B238" s="2" t="s">
        <v>132</v>
      </c>
      <c r="C238" s="3" t="str">
        <f>UPPER("lpb kalteng 2023")</f>
        <v>LPB KALTENG 2023</v>
      </c>
      <c r="D238" s="4" t="s">
        <v>15</v>
      </c>
      <c r="E238" s="3" t="s">
        <v>523</v>
      </c>
      <c r="F238" s="3" t="s">
        <v>524</v>
      </c>
      <c r="G238" s="3">
        <v>2.0</v>
      </c>
      <c r="H238" s="3" t="s">
        <v>18</v>
      </c>
      <c r="I238" s="3" t="s">
        <v>18</v>
      </c>
      <c r="J238" s="3">
        <v>11.0</v>
      </c>
      <c r="K238" s="3">
        <v>11.0</v>
      </c>
      <c r="L238" s="5" t="str">
        <f t="shared" si="2"/>
        <v>SMA</v>
      </c>
    </row>
    <row r="239">
      <c r="A239" s="2" t="str">
        <f t="shared" si="1"/>
        <v>2025</v>
      </c>
      <c r="B239" s="2" t="s">
        <v>526</v>
      </c>
      <c r="C239" s="4" t="s">
        <v>527</v>
      </c>
      <c r="D239" s="4" t="s">
        <v>15</v>
      </c>
      <c r="E239" s="4" t="s">
        <v>528</v>
      </c>
      <c r="F239" s="4" t="s">
        <v>529</v>
      </c>
      <c r="G239" s="4">
        <v>1.0</v>
      </c>
      <c r="H239" s="4" t="s">
        <v>19</v>
      </c>
      <c r="I239" s="2"/>
      <c r="J239" s="4">
        <v>10.0</v>
      </c>
      <c r="K239" s="2"/>
      <c r="L239" s="5" t="str">
        <f t="shared" si="2"/>
        <v>SMA</v>
      </c>
    </row>
    <row r="240">
      <c r="A240" s="2" t="str">
        <f t="shared" si="1"/>
        <v>2025</v>
      </c>
      <c r="B240" s="2" t="s">
        <v>78</v>
      </c>
      <c r="C240" s="4" t="s">
        <v>530</v>
      </c>
      <c r="D240" s="4" t="s">
        <v>15</v>
      </c>
      <c r="E240" s="4" t="s">
        <v>531</v>
      </c>
      <c r="F240" s="4" t="s">
        <v>532</v>
      </c>
      <c r="G240" s="4">
        <v>2.0</v>
      </c>
      <c r="H240" s="4" t="s">
        <v>19</v>
      </c>
      <c r="I240" s="4" t="s">
        <v>18</v>
      </c>
      <c r="J240" s="4">
        <v>11.0</v>
      </c>
      <c r="K240" s="4">
        <v>11.0</v>
      </c>
      <c r="L240" s="5" t="str">
        <f t="shared" si="2"/>
        <v>SMA</v>
      </c>
    </row>
    <row r="241">
      <c r="A241" s="2" t="str">
        <f t="shared" si="1"/>
        <v>2025</v>
      </c>
      <c r="B241" s="2" t="s">
        <v>78</v>
      </c>
      <c r="C241" s="4" t="s">
        <v>530</v>
      </c>
      <c r="D241" s="4" t="s">
        <v>15</v>
      </c>
      <c r="E241" s="4" t="s">
        <v>533</v>
      </c>
      <c r="F241" s="4" t="s">
        <v>534</v>
      </c>
      <c r="G241" s="4">
        <v>2.0</v>
      </c>
      <c r="H241" s="4" t="s">
        <v>18</v>
      </c>
      <c r="I241" s="4" t="s">
        <v>18</v>
      </c>
      <c r="J241" s="4">
        <v>12.0</v>
      </c>
      <c r="K241" s="4">
        <v>12.0</v>
      </c>
      <c r="L241" s="5" t="str">
        <f t="shared" si="2"/>
        <v>SMA</v>
      </c>
    </row>
    <row r="242">
      <c r="A242" s="2" t="str">
        <f t="shared" si="1"/>
        <v>2025</v>
      </c>
      <c r="B242" s="2" t="s">
        <v>78</v>
      </c>
      <c r="C242" s="4" t="s">
        <v>530</v>
      </c>
      <c r="D242" s="4" t="s">
        <v>15</v>
      </c>
      <c r="E242" s="4" t="s">
        <v>535</v>
      </c>
      <c r="F242" s="4" t="s">
        <v>536</v>
      </c>
      <c r="G242" s="4">
        <v>2.0</v>
      </c>
      <c r="H242" s="4" t="s">
        <v>18</v>
      </c>
      <c r="I242" s="4" t="s">
        <v>18</v>
      </c>
      <c r="J242" s="4">
        <v>12.0</v>
      </c>
      <c r="K242" s="4">
        <v>11.0</v>
      </c>
      <c r="L242" s="5" t="str">
        <f t="shared" si="2"/>
        <v>SMA</v>
      </c>
    </row>
    <row r="243">
      <c r="A243" s="2" t="str">
        <f t="shared" si="1"/>
        <v>2025</v>
      </c>
      <c r="B243" s="2" t="s">
        <v>265</v>
      </c>
      <c r="C243" s="4" t="s">
        <v>537</v>
      </c>
      <c r="D243" s="4" t="s">
        <v>15</v>
      </c>
      <c r="E243" s="4" t="s">
        <v>538</v>
      </c>
      <c r="F243" s="4" t="s">
        <v>539</v>
      </c>
      <c r="G243" s="4">
        <v>2.0</v>
      </c>
      <c r="H243" s="4" t="s">
        <v>18</v>
      </c>
      <c r="I243" s="4" t="s">
        <v>18</v>
      </c>
      <c r="J243" s="4">
        <v>12.0</v>
      </c>
      <c r="K243" s="4">
        <v>10.0</v>
      </c>
      <c r="L243" s="5" t="str">
        <f t="shared" si="2"/>
        <v>SMA</v>
      </c>
    </row>
    <row r="244">
      <c r="A244" s="2" t="str">
        <f t="shared" si="1"/>
        <v>2025</v>
      </c>
      <c r="B244" s="2" t="s">
        <v>265</v>
      </c>
      <c r="C244" s="4" t="s">
        <v>537</v>
      </c>
      <c r="D244" s="4" t="s">
        <v>15</v>
      </c>
      <c r="E244" s="4" t="s">
        <v>540</v>
      </c>
      <c r="F244" s="4" t="s">
        <v>541</v>
      </c>
      <c r="G244" s="4">
        <v>2.0</v>
      </c>
      <c r="H244" s="4" t="s">
        <v>19</v>
      </c>
      <c r="I244" s="4" t="s">
        <v>19</v>
      </c>
      <c r="J244" s="4">
        <v>12.0</v>
      </c>
      <c r="K244" s="4">
        <v>12.0</v>
      </c>
      <c r="L244" s="5" t="str">
        <f t="shared" si="2"/>
        <v>SMA</v>
      </c>
    </row>
    <row r="245">
      <c r="A245" s="2" t="str">
        <f t="shared" si="1"/>
        <v>2025</v>
      </c>
      <c r="B245" s="2" t="s">
        <v>265</v>
      </c>
      <c r="C245" s="4" t="s">
        <v>537</v>
      </c>
      <c r="D245" s="4" t="s">
        <v>15</v>
      </c>
      <c r="E245" s="4" t="s">
        <v>542</v>
      </c>
      <c r="F245" s="4" t="s">
        <v>543</v>
      </c>
      <c r="G245" s="4">
        <v>2.0</v>
      </c>
      <c r="H245" s="4" t="s">
        <v>19</v>
      </c>
      <c r="I245" s="4" t="s">
        <v>18</v>
      </c>
      <c r="J245" s="4">
        <v>11.0</v>
      </c>
      <c r="K245" s="4">
        <v>11.0</v>
      </c>
      <c r="L245" s="5" t="str">
        <f t="shared" si="2"/>
        <v>SMA</v>
      </c>
    </row>
    <row r="246">
      <c r="A246" s="2" t="str">
        <f t="shared" si="1"/>
        <v>2025</v>
      </c>
      <c r="B246" s="2" t="s">
        <v>265</v>
      </c>
      <c r="C246" s="4" t="s">
        <v>537</v>
      </c>
      <c r="D246" s="4" t="s">
        <v>15</v>
      </c>
      <c r="E246" s="4" t="s">
        <v>544</v>
      </c>
      <c r="F246" s="4" t="s">
        <v>545</v>
      </c>
      <c r="G246" s="4">
        <v>2.0</v>
      </c>
      <c r="H246" s="4" t="s">
        <v>18</v>
      </c>
      <c r="I246" s="4" t="s">
        <v>19</v>
      </c>
      <c r="J246" s="4">
        <v>8.0</v>
      </c>
      <c r="K246" s="4">
        <v>7.0</v>
      </c>
      <c r="L246" s="5" t="str">
        <f t="shared" si="2"/>
        <v>SMP</v>
      </c>
    </row>
    <row r="247">
      <c r="A247" s="2" t="str">
        <f t="shared" si="1"/>
        <v>2025</v>
      </c>
      <c r="B247" s="2" t="s">
        <v>546</v>
      </c>
      <c r="C247" s="4" t="s">
        <v>547</v>
      </c>
      <c r="D247" s="4" t="s">
        <v>15</v>
      </c>
      <c r="E247" s="4" t="s">
        <v>548</v>
      </c>
      <c r="F247" s="4" t="s">
        <v>549</v>
      </c>
      <c r="G247" s="4">
        <v>2.0</v>
      </c>
      <c r="H247" s="4" t="s">
        <v>19</v>
      </c>
      <c r="I247" s="4" t="s">
        <v>18</v>
      </c>
      <c r="J247" s="4">
        <v>8.0</v>
      </c>
      <c r="K247" s="4">
        <v>8.0</v>
      </c>
      <c r="L247" s="5" t="str">
        <f t="shared" si="2"/>
        <v>SMP</v>
      </c>
    </row>
    <row r="248">
      <c r="A248" s="2" t="str">
        <f t="shared" si="1"/>
        <v>2025</v>
      </c>
      <c r="B248" s="2" t="s">
        <v>546</v>
      </c>
      <c r="C248" s="4" t="s">
        <v>547</v>
      </c>
      <c r="D248" s="4" t="s">
        <v>15</v>
      </c>
      <c r="E248" s="4" t="s">
        <v>550</v>
      </c>
      <c r="F248" s="4" t="s">
        <v>551</v>
      </c>
      <c r="G248" s="4">
        <v>2.0</v>
      </c>
      <c r="H248" s="4" t="s">
        <v>18</v>
      </c>
      <c r="I248" s="4" t="s">
        <v>19</v>
      </c>
      <c r="J248" s="4">
        <v>12.0</v>
      </c>
      <c r="K248" s="4">
        <v>12.0</v>
      </c>
      <c r="L248" s="5" t="str">
        <f t="shared" si="2"/>
        <v>SMA</v>
      </c>
    </row>
    <row r="249">
      <c r="A249" s="2" t="str">
        <f t="shared" si="1"/>
        <v>2025</v>
      </c>
      <c r="B249" s="2" t="s">
        <v>546</v>
      </c>
      <c r="C249" s="4" t="s">
        <v>547</v>
      </c>
      <c r="D249" s="4" t="s">
        <v>15</v>
      </c>
      <c r="E249" s="4" t="s">
        <v>552</v>
      </c>
      <c r="F249" s="4" t="s">
        <v>553</v>
      </c>
      <c r="G249" s="4">
        <v>1.0</v>
      </c>
      <c r="H249" s="4" t="s">
        <v>18</v>
      </c>
      <c r="I249" s="2"/>
      <c r="J249" s="4">
        <v>11.0</v>
      </c>
      <c r="K249" s="2"/>
      <c r="L249" s="5" t="str">
        <f t="shared" si="2"/>
        <v>SMA</v>
      </c>
    </row>
    <row r="250">
      <c r="A250" s="2" t="str">
        <f t="shared" si="1"/>
        <v>2025</v>
      </c>
      <c r="B250" s="2" t="s">
        <v>546</v>
      </c>
      <c r="C250" s="4" t="s">
        <v>547</v>
      </c>
      <c r="D250" s="4" t="s">
        <v>15</v>
      </c>
      <c r="E250" s="4" t="s">
        <v>554</v>
      </c>
      <c r="F250" s="4" t="s">
        <v>555</v>
      </c>
      <c r="G250" s="4">
        <v>2.0</v>
      </c>
      <c r="H250" s="4" t="s">
        <v>18</v>
      </c>
      <c r="I250" s="4" t="s">
        <v>19</v>
      </c>
      <c r="J250" s="4">
        <v>8.0</v>
      </c>
      <c r="K250" s="4">
        <v>7.0</v>
      </c>
      <c r="L250" s="5" t="str">
        <f t="shared" si="2"/>
        <v>SMP</v>
      </c>
    </row>
    <row r="251">
      <c r="A251" s="2" t="str">
        <f t="shared" si="1"/>
        <v>2025</v>
      </c>
      <c r="B251" s="2" t="s">
        <v>546</v>
      </c>
      <c r="C251" s="4" t="s">
        <v>547</v>
      </c>
      <c r="D251" s="4" t="s">
        <v>15</v>
      </c>
      <c r="E251" s="4" t="s">
        <v>556</v>
      </c>
      <c r="F251" s="4" t="s">
        <v>557</v>
      </c>
      <c r="G251" s="4">
        <v>2.0</v>
      </c>
      <c r="H251" s="4" t="s">
        <v>18</v>
      </c>
      <c r="I251" s="4" t="s">
        <v>19</v>
      </c>
      <c r="J251" s="4">
        <v>9.0</v>
      </c>
      <c r="K251" s="4">
        <v>9.0</v>
      </c>
      <c r="L251" s="5" t="str">
        <f t="shared" si="2"/>
        <v>SMP</v>
      </c>
    </row>
    <row r="252">
      <c r="A252" s="2" t="str">
        <f t="shared" si="1"/>
        <v>2025</v>
      </c>
      <c r="B252" s="2" t="s">
        <v>558</v>
      </c>
      <c r="C252" s="4" t="s">
        <v>559</v>
      </c>
      <c r="D252" s="4" t="s">
        <v>15</v>
      </c>
      <c r="E252" s="4" t="s">
        <v>560</v>
      </c>
      <c r="F252" s="4" t="s">
        <v>561</v>
      </c>
      <c r="G252" s="4">
        <v>2.0</v>
      </c>
      <c r="H252" s="4" t="s">
        <v>19</v>
      </c>
      <c r="I252" s="4" t="s">
        <v>19</v>
      </c>
      <c r="J252" s="4">
        <v>12.0</v>
      </c>
      <c r="K252" s="4">
        <v>12.0</v>
      </c>
      <c r="L252" s="5" t="str">
        <f t="shared" si="2"/>
        <v>SMA</v>
      </c>
    </row>
    <row r="253">
      <c r="A253" s="2" t="str">
        <f t="shared" si="1"/>
        <v>2025</v>
      </c>
      <c r="B253" s="2" t="s">
        <v>558</v>
      </c>
      <c r="C253" s="4" t="s">
        <v>559</v>
      </c>
      <c r="D253" s="4" t="s">
        <v>15</v>
      </c>
      <c r="E253" s="4" t="s">
        <v>562</v>
      </c>
      <c r="F253" s="4" t="s">
        <v>563</v>
      </c>
      <c r="G253" s="4">
        <v>2.0</v>
      </c>
      <c r="H253" s="4" t="s">
        <v>19</v>
      </c>
      <c r="I253" s="4" t="s">
        <v>18</v>
      </c>
      <c r="J253" s="4">
        <v>12.0</v>
      </c>
      <c r="K253" s="4">
        <v>12.0</v>
      </c>
      <c r="L253" s="5" t="str">
        <f t="shared" si="2"/>
        <v>SMA</v>
      </c>
    </row>
    <row r="254">
      <c r="A254" s="2" t="str">
        <f t="shared" si="1"/>
        <v>2025</v>
      </c>
      <c r="B254" s="2" t="s">
        <v>558</v>
      </c>
      <c r="C254" s="4" t="s">
        <v>559</v>
      </c>
      <c r="D254" s="4" t="s">
        <v>15</v>
      </c>
      <c r="E254" s="4" t="s">
        <v>564</v>
      </c>
      <c r="F254" s="4" t="s">
        <v>565</v>
      </c>
      <c r="G254" s="4">
        <v>2.0</v>
      </c>
      <c r="H254" s="4" t="s">
        <v>18</v>
      </c>
      <c r="I254" s="4" t="s">
        <v>18</v>
      </c>
      <c r="J254" s="4">
        <v>11.0</v>
      </c>
      <c r="K254" s="4">
        <v>11.0</v>
      </c>
      <c r="L254" s="5" t="str">
        <f t="shared" si="2"/>
        <v>SMA</v>
      </c>
    </row>
    <row r="255">
      <c r="A255" s="2" t="str">
        <f t="shared" si="1"/>
        <v>2025</v>
      </c>
      <c r="B255" s="2" t="s">
        <v>558</v>
      </c>
      <c r="C255" s="4" t="s">
        <v>559</v>
      </c>
      <c r="D255" s="4" t="s">
        <v>15</v>
      </c>
      <c r="E255" s="4" t="s">
        <v>566</v>
      </c>
      <c r="F255" s="4" t="s">
        <v>567</v>
      </c>
      <c r="G255" s="4">
        <v>2.0</v>
      </c>
      <c r="H255" s="4" t="s">
        <v>18</v>
      </c>
      <c r="I255" s="4" t="s">
        <v>19</v>
      </c>
      <c r="J255" s="4">
        <v>11.0</v>
      </c>
      <c r="K255" s="4">
        <v>11.0</v>
      </c>
      <c r="L255" s="5" t="str">
        <f t="shared" si="2"/>
        <v>SMA</v>
      </c>
    </row>
    <row r="256">
      <c r="A256" s="2" t="str">
        <f t="shared" si="1"/>
        <v>2025</v>
      </c>
      <c r="B256" s="2" t="s">
        <v>558</v>
      </c>
      <c r="C256" s="4" t="s">
        <v>559</v>
      </c>
      <c r="D256" s="4" t="s">
        <v>15</v>
      </c>
      <c r="E256" s="4" t="s">
        <v>568</v>
      </c>
      <c r="F256" s="4" t="s">
        <v>569</v>
      </c>
      <c r="G256" s="4">
        <v>2.0</v>
      </c>
      <c r="H256" s="4" t="s">
        <v>18</v>
      </c>
      <c r="I256" s="4" t="s">
        <v>18</v>
      </c>
      <c r="J256" s="4">
        <v>11.0</v>
      </c>
      <c r="K256" s="4">
        <v>11.0</v>
      </c>
      <c r="L256" s="5" t="str">
        <f t="shared" si="2"/>
        <v>SMA</v>
      </c>
    </row>
    <row r="257">
      <c r="A257" s="2" t="str">
        <f t="shared" si="1"/>
        <v>2025</v>
      </c>
      <c r="B257" s="2" t="s">
        <v>558</v>
      </c>
      <c r="C257" s="4" t="s">
        <v>559</v>
      </c>
      <c r="D257" s="4" t="s">
        <v>15</v>
      </c>
      <c r="E257" s="4" t="s">
        <v>570</v>
      </c>
      <c r="F257" s="4" t="s">
        <v>571</v>
      </c>
      <c r="G257" s="4">
        <v>2.0</v>
      </c>
      <c r="H257" s="4" t="s">
        <v>18</v>
      </c>
      <c r="I257" s="4" t="s">
        <v>18</v>
      </c>
      <c r="J257" s="4">
        <v>11.0</v>
      </c>
      <c r="K257" s="4">
        <v>11.0</v>
      </c>
      <c r="L257" s="5" t="str">
        <f t="shared" si="2"/>
        <v>SMA</v>
      </c>
    </row>
    <row r="258">
      <c r="A258" s="2" t="str">
        <f t="shared" si="1"/>
        <v>2025</v>
      </c>
      <c r="B258" s="2" t="s">
        <v>558</v>
      </c>
      <c r="C258" s="4" t="s">
        <v>559</v>
      </c>
      <c r="D258" s="4" t="s">
        <v>15</v>
      </c>
      <c r="E258" s="4" t="s">
        <v>572</v>
      </c>
      <c r="F258" s="4" t="s">
        <v>573</v>
      </c>
      <c r="G258" s="4">
        <v>2.0</v>
      </c>
      <c r="H258" s="4" t="s">
        <v>18</v>
      </c>
      <c r="I258" s="4" t="s">
        <v>18</v>
      </c>
      <c r="J258" s="4">
        <v>12.0</v>
      </c>
      <c r="K258" s="4">
        <v>10.0</v>
      </c>
      <c r="L258" s="5" t="str">
        <f t="shared" si="2"/>
        <v>SMA</v>
      </c>
    </row>
    <row r="259">
      <c r="A259" s="2" t="str">
        <f t="shared" si="1"/>
        <v>2025</v>
      </c>
      <c r="B259" s="2" t="s">
        <v>558</v>
      </c>
      <c r="C259" s="4" t="s">
        <v>559</v>
      </c>
      <c r="D259" s="4" t="s">
        <v>15</v>
      </c>
      <c r="E259" s="4" t="s">
        <v>574</v>
      </c>
      <c r="F259" s="4" t="s">
        <v>575</v>
      </c>
      <c r="G259" s="4">
        <v>2.0</v>
      </c>
      <c r="H259" s="4" t="s">
        <v>18</v>
      </c>
      <c r="I259" s="4" t="s">
        <v>18</v>
      </c>
      <c r="J259" s="4">
        <v>12.0</v>
      </c>
      <c r="K259" s="4">
        <v>12.0</v>
      </c>
      <c r="L259" s="5" t="str">
        <f t="shared" si="2"/>
        <v>SMA</v>
      </c>
    </row>
    <row r="260">
      <c r="A260" s="2" t="str">
        <f t="shared" si="1"/>
        <v>2025</v>
      </c>
      <c r="B260" s="2" t="s">
        <v>558</v>
      </c>
      <c r="C260" s="4" t="s">
        <v>559</v>
      </c>
      <c r="D260" s="4" t="s">
        <v>15</v>
      </c>
      <c r="E260" s="4" t="s">
        <v>576</v>
      </c>
      <c r="F260" s="4" t="s">
        <v>577</v>
      </c>
      <c r="G260" s="4">
        <v>2.0</v>
      </c>
      <c r="H260" s="4" t="s">
        <v>18</v>
      </c>
      <c r="I260" s="4" t="s">
        <v>19</v>
      </c>
      <c r="J260" s="4">
        <v>11.0</v>
      </c>
      <c r="K260" s="4">
        <v>12.0</v>
      </c>
      <c r="L260" s="5" t="str">
        <f t="shared" si="2"/>
        <v>SMA</v>
      </c>
    </row>
    <row r="261">
      <c r="A261" s="2" t="str">
        <f t="shared" si="1"/>
        <v>2025</v>
      </c>
      <c r="B261" s="2" t="s">
        <v>558</v>
      </c>
      <c r="C261" s="4" t="s">
        <v>559</v>
      </c>
      <c r="D261" s="4" t="s">
        <v>15</v>
      </c>
      <c r="E261" s="4" t="s">
        <v>578</v>
      </c>
      <c r="F261" s="4" t="s">
        <v>579</v>
      </c>
      <c r="G261" s="4">
        <v>2.0</v>
      </c>
      <c r="H261" s="4" t="s">
        <v>19</v>
      </c>
      <c r="I261" s="4" t="s">
        <v>18</v>
      </c>
      <c r="J261" s="4">
        <v>12.0</v>
      </c>
      <c r="K261" s="4">
        <v>12.0</v>
      </c>
      <c r="L261" s="5" t="str">
        <f t="shared" si="2"/>
        <v>SMA</v>
      </c>
    </row>
    <row r="262">
      <c r="A262" s="2" t="str">
        <f t="shared" si="1"/>
        <v>2025</v>
      </c>
      <c r="B262" s="2" t="s">
        <v>558</v>
      </c>
      <c r="C262" s="4" t="s">
        <v>559</v>
      </c>
      <c r="D262" s="4" t="s">
        <v>15</v>
      </c>
      <c r="E262" s="4" t="s">
        <v>580</v>
      </c>
      <c r="F262" s="4" t="s">
        <v>581</v>
      </c>
      <c r="G262" s="4">
        <v>2.0</v>
      </c>
      <c r="H262" s="4" t="s">
        <v>19</v>
      </c>
      <c r="I262" s="4" t="s">
        <v>19</v>
      </c>
      <c r="J262" s="4">
        <v>12.0</v>
      </c>
      <c r="K262" s="4">
        <v>12.0</v>
      </c>
      <c r="L262" s="5" t="str">
        <f t="shared" si="2"/>
        <v>SMA</v>
      </c>
    </row>
    <row r="263">
      <c r="A263" s="2" t="str">
        <f t="shared" si="1"/>
        <v>2025</v>
      </c>
      <c r="B263" s="2" t="s">
        <v>558</v>
      </c>
      <c r="C263" s="4" t="s">
        <v>559</v>
      </c>
      <c r="D263" s="4" t="s">
        <v>15</v>
      </c>
      <c r="E263" s="4" t="s">
        <v>582</v>
      </c>
      <c r="F263" s="4" t="s">
        <v>583</v>
      </c>
      <c r="G263" s="4">
        <v>2.0</v>
      </c>
      <c r="H263" s="4" t="s">
        <v>18</v>
      </c>
      <c r="I263" s="4" t="s">
        <v>18</v>
      </c>
      <c r="J263" s="4">
        <v>12.0</v>
      </c>
      <c r="K263" s="4">
        <v>12.0</v>
      </c>
      <c r="L263" s="5" t="str">
        <f t="shared" si="2"/>
        <v>SMA</v>
      </c>
    </row>
    <row r="264">
      <c r="A264" s="2" t="str">
        <f t="shared" si="1"/>
        <v>2025</v>
      </c>
      <c r="B264" s="2" t="s">
        <v>584</v>
      </c>
      <c r="C264" s="4" t="s">
        <v>585</v>
      </c>
      <c r="D264" s="4" t="s">
        <v>15</v>
      </c>
      <c r="E264" s="4" t="s">
        <v>586</v>
      </c>
      <c r="F264" s="4" t="s">
        <v>587</v>
      </c>
      <c r="G264" s="4">
        <v>2.0</v>
      </c>
      <c r="H264" s="4" t="s">
        <v>18</v>
      </c>
      <c r="I264" s="4" t="s">
        <v>19</v>
      </c>
      <c r="J264" s="4">
        <v>12.0</v>
      </c>
      <c r="K264" s="4">
        <v>12.0</v>
      </c>
      <c r="L264" s="5" t="str">
        <f t="shared" si="2"/>
        <v>SMA</v>
      </c>
    </row>
    <row r="265">
      <c r="A265" s="2" t="str">
        <f t="shared" si="1"/>
        <v>2025</v>
      </c>
      <c r="B265" s="2" t="s">
        <v>584</v>
      </c>
      <c r="C265" s="4" t="s">
        <v>585</v>
      </c>
      <c r="D265" s="4" t="s">
        <v>15</v>
      </c>
      <c r="E265" s="4" t="s">
        <v>588</v>
      </c>
      <c r="F265" s="4" t="s">
        <v>589</v>
      </c>
      <c r="G265" s="4">
        <v>2.0</v>
      </c>
      <c r="H265" s="4" t="s">
        <v>18</v>
      </c>
      <c r="I265" s="4" t="s">
        <v>18</v>
      </c>
      <c r="J265" s="4">
        <v>11.0</v>
      </c>
      <c r="K265" s="4">
        <v>11.0</v>
      </c>
      <c r="L265" s="5" t="str">
        <f t="shared" si="2"/>
        <v>SMA</v>
      </c>
    </row>
    <row r="266">
      <c r="A266" s="2" t="str">
        <f t="shared" si="1"/>
        <v>2025</v>
      </c>
      <c r="B266" s="2" t="s">
        <v>584</v>
      </c>
      <c r="C266" s="4" t="s">
        <v>585</v>
      </c>
      <c r="D266" s="4" t="s">
        <v>15</v>
      </c>
      <c r="E266" s="4" t="s">
        <v>590</v>
      </c>
      <c r="F266" s="4" t="s">
        <v>591</v>
      </c>
      <c r="G266" s="4">
        <v>2.0</v>
      </c>
      <c r="H266" s="4" t="s">
        <v>18</v>
      </c>
      <c r="I266" s="4" t="s">
        <v>18</v>
      </c>
      <c r="J266" s="4">
        <v>12.0</v>
      </c>
      <c r="K266" s="4">
        <v>12.0</v>
      </c>
      <c r="L266" s="5" t="str">
        <f t="shared" si="2"/>
        <v>SMA</v>
      </c>
    </row>
    <row r="267">
      <c r="A267" s="2" t="str">
        <f t="shared" si="1"/>
        <v>2025</v>
      </c>
      <c r="B267" s="2" t="s">
        <v>584</v>
      </c>
      <c r="C267" s="4" t="s">
        <v>585</v>
      </c>
      <c r="D267" s="4" t="s">
        <v>15</v>
      </c>
      <c r="E267" s="4" t="s">
        <v>592</v>
      </c>
      <c r="F267" s="4" t="s">
        <v>593</v>
      </c>
      <c r="G267" s="4">
        <v>2.0</v>
      </c>
      <c r="H267" s="4" t="s">
        <v>18</v>
      </c>
      <c r="I267" s="4" t="s">
        <v>18</v>
      </c>
      <c r="J267" s="4">
        <v>12.0</v>
      </c>
      <c r="K267" s="4">
        <v>12.0</v>
      </c>
      <c r="L267" s="5" t="str">
        <f t="shared" si="2"/>
        <v>SMA</v>
      </c>
    </row>
    <row r="268">
      <c r="A268" s="2" t="str">
        <f t="shared" si="1"/>
        <v>2025</v>
      </c>
      <c r="B268" s="2" t="s">
        <v>584</v>
      </c>
      <c r="C268" s="4" t="s">
        <v>585</v>
      </c>
      <c r="D268" s="4" t="s">
        <v>15</v>
      </c>
      <c r="E268" s="4" t="s">
        <v>594</v>
      </c>
      <c r="F268" s="4" t="s">
        <v>595</v>
      </c>
      <c r="G268" s="4">
        <v>2.0</v>
      </c>
      <c r="H268" s="4" t="s">
        <v>18</v>
      </c>
      <c r="I268" s="4" t="s">
        <v>18</v>
      </c>
      <c r="J268" s="4">
        <v>12.0</v>
      </c>
      <c r="K268" s="4">
        <v>12.0</v>
      </c>
      <c r="L268" s="5" t="str">
        <f t="shared" si="2"/>
        <v>SMA</v>
      </c>
    </row>
    <row r="269">
      <c r="A269" s="2" t="str">
        <f t="shared" si="1"/>
        <v>2025</v>
      </c>
      <c r="B269" s="2" t="s">
        <v>584</v>
      </c>
      <c r="C269" s="4" t="s">
        <v>585</v>
      </c>
      <c r="D269" s="4" t="s">
        <v>15</v>
      </c>
      <c r="E269" s="4" t="s">
        <v>596</v>
      </c>
      <c r="F269" s="4" t="s">
        <v>597</v>
      </c>
      <c r="G269" s="4">
        <v>2.0</v>
      </c>
      <c r="H269" s="4" t="s">
        <v>18</v>
      </c>
      <c r="I269" s="4" t="s">
        <v>18</v>
      </c>
      <c r="J269" s="4">
        <v>12.0</v>
      </c>
      <c r="K269" s="4">
        <v>12.0</v>
      </c>
      <c r="L269" s="5" t="str">
        <f t="shared" si="2"/>
        <v>SMA</v>
      </c>
    </row>
    <row r="270">
      <c r="A270" s="2" t="str">
        <f t="shared" si="1"/>
        <v>2025</v>
      </c>
      <c r="B270" s="2" t="s">
        <v>584</v>
      </c>
      <c r="C270" s="4" t="s">
        <v>585</v>
      </c>
      <c r="D270" s="4" t="s">
        <v>15</v>
      </c>
      <c r="E270" s="4" t="s">
        <v>598</v>
      </c>
      <c r="F270" s="4" t="s">
        <v>599</v>
      </c>
      <c r="G270" s="4">
        <v>2.0</v>
      </c>
      <c r="H270" s="4" t="s">
        <v>18</v>
      </c>
      <c r="I270" s="4" t="s">
        <v>18</v>
      </c>
      <c r="J270" s="4">
        <v>12.0</v>
      </c>
      <c r="K270" s="4">
        <v>12.0</v>
      </c>
      <c r="L270" s="5" t="str">
        <f t="shared" si="2"/>
        <v>SMA</v>
      </c>
    </row>
    <row r="271">
      <c r="A271" s="2" t="str">
        <f t="shared" si="1"/>
        <v>2025</v>
      </c>
      <c r="B271" s="2" t="s">
        <v>584</v>
      </c>
      <c r="C271" s="4" t="s">
        <v>585</v>
      </c>
      <c r="D271" s="4" t="s">
        <v>15</v>
      </c>
      <c r="E271" s="4" t="s">
        <v>600</v>
      </c>
      <c r="F271" s="4" t="s">
        <v>601</v>
      </c>
      <c r="G271" s="4">
        <v>2.0</v>
      </c>
      <c r="H271" s="4" t="s">
        <v>19</v>
      </c>
      <c r="I271" s="4" t="s">
        <v>19</v>
      </c>
      <c r="J271" s="4">
        <v>11.0</v>
      </c>
      <c r="K271" s="4">
        <v>11.0</v>
      </c>
      <c r="L271" s="5" t="str">
        <f t="shared" si="2"/>
        <v>SMA</v>
      </c>
    </row>
    <row r="272">
      <c r="A272" s="2" t="str">
        <f t="shared" si="1"/>
        <v>2025</v>
      </c>
      <c r="B272" s="2" t="s">
        <v>602</v>
      </c>
      <c r="C272" s="4" t="s">
        <v>603</v>
      </c>
      <c r="D272" s="4" t="s">
        <v>15</v>
      </c>
      <c r="E272" s="4" t="s">
        <v>604</v>
      </c>
      <c r="F272" s="4" t="s">
        <v>605</v>
      </c>
      <c r="G272" s="4">
        <v>2.0</v>
      </c>
      <c r="H272" s="4" t="s">
        <v>18</v>
      </c>
      <c r="I272" s="4" t="s">
        <v>18</v>
      </c>
      <c r="J272" s="4">
        <v>10.0</v>
      </c>
      <c r="K272" s="4">
        <v>10.0</v>
      </c>
      <c r="L272" s="5" t="str">
        <f t="shared" si="2"/>
        <v>SMA</v>
      </c>
    </row>
    <row r="273">
      <c r="A273" s="2" t="str">
        <f t="shared" si="1"/>
        <v>2025</v>
      </c>
      <c r="B273" s="2" t="s">
        <v>602</v>
      </c>
      <c r="C273" s="4" t="s">
        <v>603</v>
      </c>
      <c r="D273" s="4" t="s">
        <v>15</v>
      </c>
      <c r="E273" s="4" t="s">
        <v>606</v>
      </c>
      <c r="F273" s="4" t="s">
        <v>607</v>
      </c>
      <c r="G273" s="4">
        <v>1.0</v>
      </c>
      <c r="H273" s="4" t="s">
        <v>18</v>
      </c>
      <c r="I273" s="2"/>
      <c r="J273" s="4">
        <v>10.0</v>
      </c>
      <c r="K273" s="2"/>
      <c r="L273" s="5" t="str">
        <f t="shared" si="2"/>
        <v>SMA</v>
      </c>
    </row>
    <row r="274">
      <c r="A274" s="2" t="str">
        <f t="shared" si="1"/>
        <v>2025</v>
      </c>
      <c r="B274" s="2" t="s">
        <v>602</v>
      </c>
      <c r="C274" s="4" t="s">
        <v>603</v>
      </c>
      <c r="D274" s="4" t="s">
        <v>15</v>
      </c>
      <c r="E274" s="4" t="s">
        <v>608</v>
      </c>
      <c r="F274" s="4" t="s">
        <v>609</v>
      </c>
      <c r="G274" s="4">
        <v>2.0</v>
      </c>
      <c r="H274" s="4" t="s">
        <v>19</v>
      </c>
      <c r="I274" s="4" t="s">
        <v>19</v>
      </c>
      <c r="J274" s="4">
        <v>11.0</v>
      </c>
      <c r="K274" s="4">
        <v>11.0</v>
      </c>
      <c r="L274" s="5" t="str">
        <f t="shared" si="2"/>
        <v>SMA</v>
      </c>
    </row>
    <row r="275">
      <c r="A275" s="2" t="str">
        <f t="shared" si="1"/>
        <v>2025</v>
      </c>
      <c r="B275" s="2" t="s">
        <v>602</v>
      </c>
      <c r="C275" s="4" t="s">
        <v>603</v>
      </c>
      <c r="D275" s="4" t="s">
        <v>15</v>
      </c>
      <c r="E275" s="4" t="s">
        <v>610</v>
      </c>
      <c r="F275" s="4" t="s">
        <v>611</v>
      </c>
      <c r="G275" s="4">
        <v>1.0</v>
      </c>
      <c r="H275" s="4" t="s">
        <v>18</v>
      </c>
      <c r="I275" s="2"/>
      <c r="J275" s="4">
        <v>11.0</v>
      </c>
      <c r="K275" s="2"/>
      <c r="L275" s="5" t="str">
        <f t="shared" si="2"/>
        <v>SMA</v>
      </c>
    </row>
    <row r="276">
      <c r="A276" s="2" t="str">
        <f t="shared" si="1"/>
        <v>2025</v>
      </c>
      <c r="B276" s="2" t="s">
        <v>602</v>
      </c>
      <c r="C276" s="4" t="s">
        <v>603</v>
      </c>
      <c r="D276" s="4" t="s">
        <v>15</v>
      </c>
      <c r="E276" s="4" t="s">
        <v>612</v>
      </c>
      <c r="F276" s="4" t="s">
        <v>613</v>
      </c>
      <c r="G276" s="4">
        <v>2.0</v>
      </c>
      <c r="H276" s="4" t="s">
        <v>19</v>
      </c>
      <c r="I276" s="4" t="s">
        <v>19</v>
      </c>
      <c r="J276" s="4">
        <v>11.0</v>
      </c>
      <c r="K276" s="4">
        <v>11.0</v>
      </c>
      <c r="L276" s="5" t="str">
        <f t="shared" si="2"/>
        <v>SMA</v>
      </c>
    </row>
    <row r="277">
      <c r="A277" s="2" t="str">
        <f t="shared" si="1"/>
        <v>2025</v>
      </c>
      <c r="B277" s="2" t="s">
        <v>602</v>
      </c>
      <c r="C277" s="4" t="s">
        <v>603</v>
      </c>
      <c r="D277" s="4" t="s">
        <v>15</v>
      </c>
      <c r="E277" s="4" t="s">
        <v>614</v>
      </c>
      <c r="F277" s="4" t="s">
        <v>615</v>
      </c>
      <c r="G277" s="4">
        <v>2.0</v>
      </c>
      <c r="H277" s="4" t="s">
        <v>19</v>
      </c>
      <c r="I277" s="4" t="s">
        <v>19</v>
      </c>
      <c r="J277" s="4">
        <v>8.0</v>
      </c>
      <c r="K277" s="4">
        <v>8.0</v>
      </c>
      <c r="L277" s="5" t="str">
        <f t="shared" si="2"/>
        <v>SMP</v>
      </c>
    </row>
    <row r="278">
      <c r="A278" s="2" t="str">
        <f t="shared" si="1"/>
        <v>2025</v>
      </c>
      <c r="B278" s="2" t="s">
        <v>602</v>
      </c>
      <c r="C278" s="4" t="s">
        <v>603</v>
      </c>
      <c r="D278" s="4" t="s">
        <v>15</v>
      </c>
      <c r="E278" s="4" t="s">
        <v>616</v>
      </c>
      <c r="F278" s="4" t="s">
        <v>617</v>
      </c>
      <c r="G278" s="4">
        <v>2.0</v>
      </c>
      <c r="H278" s="4" t="s">
        <v>18</v>
      </c>
      <c r="I278" s="4" t="s">
        <v>19</v>
      </c>
      <c r="J278" s="4">
        <v>9.0</v>
      </c>
      <c r="K278" s="4">
        <v>9.0</v>
      </c>
      <c r="L278" s="5" t="str">
        <f t="shared" si="2"/>
        <v>SMP</v>
      </c>
    </row>
    <row r="279">
      <c r="A279" s="2" t="str">
        <f t="shared" si="1"/>
        <v>2025</v>
      </c>
      <c r="B279" s="2" t="s">
        <v>602</v>
      </c>
      <c r="C279" s="4" t="s">
        <v>603</v>
      </c>
      <c r="D279" s="4" t="s">
        <v>15</v>
      </c>
      <c r="E279" s="4" t="s">
        <v>618</v>
      </c>
      <c r="F279" s="4" t="s">
        <v>619</v>
      </c>
      <c r="G279" s="4">
        <v>2.0</v>
      </c>
      <c r="H279" s="4" t="s">
        <v>18</v>
      </c>
      <c r="I279" s="4" t="s">
        <v>19</v>
      </c>
      <c r="J279" s="4">
        <v>9.0</v>
      </c>
      <c r="K279" s="4">
        <v>9.0</v>
      </c>
      <c r="L279" s="5" t="str">
        <f t="shared" si="2"/>
        <v>SMP</v>
      </c>
    </row>
    <row r="280">
      <c r="A280" s="2" t="str">
        <f t="shared" si="1"/>
        <v>2025</v>
      </c>
      <c r="B280" s="2" t="s">
        <v>602</v>
      </c>
      <c r="C280" s="4" t="s">
        <v>603</v>
      </c>
      <c r="D280" s="4" t="s">
        <v>15</v>
      </c>
      <c r="E280" s="4" t="s">
        <v>620</v>
      </c>
      <c r="F280" s="4" t="s">
        <v>621</v>
      </c>
      <c r="G280" s="4">
        <v>2.0</v>
      </c>
      <c r="H280" s="4" t="s">
        <v>18</v>
      </c>
      <c r="I280" s="4" t="s">
        <v>18</v>
      </c>
      <c r="J280" s="4">
        <v>8.0</v>
      </c>
      <c r="K280" s="4">
        <v>8.0</v>
      </c>
      <c r="L280" s="5" t="str">
        <f t="shared" si="2"/>
        <v>SMP</v>
      </c>
    </row>
    <row r="281">
      <c r="A281" s="2" t="str">
        <f t="shared" si="1"/>
        <v>2025</v>
      </c>
      <c r="B281" s="2" t="s">
        <v>602</v>
      </c>
      <c r="C281" s="4" t="s">
        <v>603</v>
      </c>
      <c r="D281" s="4" t="s">
        <v>15</v>
      </c>
      <c r="E281" s="4" t="s">
        <v>622</v>
      </c>
      <c r="F281" s="4" t="s">
        <v>623</v>
      </c>
      <c r="G281" s="4">
        <v>1.0</v>
      </c>
      <c r="H281" s="4" t="s">
        <v>18</v>
      </c>
      <c r="I281" s="2"/>
      <c r="J281" s="4">
        <v>9.0</v>
      </c>
      <c r="K281" s="2"/>
      <c r="L281" s="5" t="str">
        <f t="shared" si="2"/>
        <v>SMP</v>
      </c>
    </row>
    <row r="282">
      <c r="A282" s="2" t="str">
        <f t="shared" si="1"/>
        <v>2025</v>
      </c>
      <c r="B282" s="2" t="s">
        <v>602</v>
      </c>
      <c r="C282" s="4" t="s">
        <v>603</v>
      </c>
      <c r="D282" s="4" t="s">
        <v>15</v>
      </c>
      <c r="E282" s="4" t="s">
        <v>624</v>
      </c>
      <c r="F282" s="4" t="s">
        <v>625</v>
      </c>
      <c r="G282" s="4">
        <v>2.0</v>
      </c>
      <c r="H282" s="4" t="s">
        <v>18</v>
      </c>
      <c r="I282" s="4" t="s">
        <v>18</v>
      </c>
      <c r="J282" s="4">
        <v>9.0</v>
      </c>
      <c r="K282" s="4">
        <v>9.0</v>
      </c>
      <c r="L282" s="5" t="str">
        <f t="shared" si="2"/>
        <v>SMP</v>
      </c>
    </row>
    <row r="283">
      <c r="A283" s="2" t="str">
        <f t="shared" si="1"/>
        <v>2025</v>
      </c>
      <c r="B283" s="2" t="s">
        <v>602</v>
      </c>
      <c r="C283" s="4" t="s">
        <v>603</v>
      </c>
      <c r="D283" s="4" t="s">
        <v>15</v>
      </c>
      <c r="E283" s="4" t="s">
        <v>626</v>
      </c>
      <c r="F283" s="4" t="s">
        <v>627</v>
      </c>
      <c r="G283" s="4">
        <v>2.0</v>
      </c>
      <c r="H283" s="4" t="s">
        <v>18</v>
      </c>
      <c r="I283" s="4" t="s">
        <v>18</v>
      </c>
      <c r="J283" s="4">
        <v>11.0</v>
      </c>
      <c r="K283" s="4">
        <v>11.0</v>
      </c>
      <c r="L283" s="5" t="str">
        <f t="shared" si="2"/>
        <v>SMA</v>
      </c>
    </row>
    <row r="284">
      <c r="A284" s="2" t="str">
        <f t="shared" si="1"/>
        <v>2025</v>
      </c>
      <c r="B284" s="2" t="s">
        <v>602</v>
      </c>
      <c r="C284" s="4" t="s">
        <v>603</v>
      </c>
      <c r="D284" s="4" t="s">
        <v>15</v>
      </c>
      <c r="E284" s="4" t="s">
        <v>628</v>
      </c>
      <c r="F284" s="4" t="s">
        <v>629</v>
      </c>
      <c r="G284" s="4">
        <v>2.0</v>
      </c>
      <c r="H284" s="4" t="s">
        <v>19</v>
      </c>
      <c r="I284" s="4" t="s">
        <v>18</v>
      </c>
      <c r="J284" s="4">
        <v>12.0</v>
      </c>
      <c r="K284" s="4">
        <v>12.0</v>
      </c>
      <c r="L284" s="5" t="str">
        <f t="shared" si="2"/>
        <v>SMA</v>
      </c>
    </row>
    <row r="285">
      <c r="A285" s="2" t="str">
        <f t="shared" si="1"/>
        <v>2025</v>
      </c>
      <c r="B285" s="2" t="s">
        <v>602</v>
      </c>
      <c r="C285" s="4" t="s">
        <v>603</v>
      </c>
      <c r="D285" s="4" t="s">
        <v>15</v>
      </c>
      <c r="E285" s="4" t="s">
        <v>630</v>
      </c>
      <c r="F285" s="4" t="s">
        <v>631</v>
      </c>
      <c r="G285" s="4">
        <v>2.0</v>
      </c>
      <c r="H285" s="4" t="s">
        <v>18</v>
      </c>
      <c r="I285" s="4" t="s">
        <v>18</v>
      </c>
      <c r="J285" s="4">
        <v>11.0</v>
      </c>
      <c r="K285" s="4">
        <v>11.0</v>
      </c>
      <c r="L285" s="5" t="str">
        <f t="shared" si="2"/>
        <v>SMA</v>
      </c>
    </row>
    <row r="286">
      <c r="A286" s="2" t="str">
        <f t="shared" si="1"/>
        <v>2025</v>
      </c>
      <c r="B286" s="2" t="s">
        <v>602</v>
      </c>
      <c r="C286" s="4" t="s">
        <v>603</v>
      </c>
      <c r="D286" s="4" t="s">
        <v>15</v>
      </c>
      <c r="E286" s="4" t="s">
        <v>632</v>
      </c>
      <c r="F286" s="4" t="s">
        <v>633</v>
      </c>
      <c r="G286" s="4">
        <v>2.0</v>
      </c>
      <c r="H286" s="4" t="s">
        <v>18</v>
      </c>
      <c r="I286" s="4" t="s">
        <v>18</v>
      </c>
      <c r="J286" s="4">
        <v>7.0</v>
      </c>
      <c r="K286" s="4">
        <v>7.0</v>
      </c>
      <c r="L286" s="5" t="str">
        <f t="shared" si="2"/>
        <v>SMP</v>
      </c>
    </row>
    <row r="287">
      <c r="A287" s="2" t="str">
        <f t="shared" si="1"/>
        <v>2025</v>
      </c>
      <c r="B287" s="2" t="s">
        <v>602</v>
      </c>
      <c r="C287" s="4" t="s">
        <v>603</v>
      </c>
      <c r="D287" s="4" t="s">
        <v>15</v>
      </c>
      <c r="E287" s="4" t="s">
        <v>634</v>
      </c>
      <c r="F287" s="4" t="s">
        <v>635</v>
      </c>
      <c r="G287" s="4">
        <v>2.0</v>
      </c>
      <c r="H287" s="4" t="s">
        <v>18</v>
      </c>
      <c r="I287" s="4" t="s">
        <v>19</v>
      </c>
      <c r="J287" s="4">
        <v>7.0</v>
      </c>
      <c r="K287" s="4">
        <v>7.0</v>
      </c>
      <c r="L287" s="5" t="str">
        <f t="shared" si="2"/>
        <v>SMP</v>
      </c>
    </row>
    <row r="288">
      <c r="A288" s="2" t="str">
        <f t="shared" si="1"/>
        <v>2025</v>
      </c>
      <c r="B288" s="2" t="s">
        <v>602</v>
      </c>
      <c r="C288" s="4" t="s">
        <v>603</v>
      </c>
      <c r="D288" s="4" t="s">
        <v>15</v>
      </c>
      <c r="E288" s="4" t="s">
        <v>636</v>
      </c>
      <c r="F288" s="4" t="s">
        <v>637</v>
      </c>
      <c r="G288" s="4">
        <v>1.0</v>
      </c>
      <c r="H288" s="4" t="s">
        <v>18</v>
      </c>
      <c r="I288" s="2"/>
      <c r="J288" s="4">
        <v>9.0</v>
      </c>
      <c r="K288" s="2"/>
      <c r="L288" s="5" t="str">
        <f t="shared" si="2"/>
        <v>SMP</v>
      </c>
    </row>
    <row r="289">
      <c r="A289" s="2" t="str">
        <f t="shared" si="1"/>
        <v>2025</v>
      </c>
      <c r="B289" s="2" t="s">
        <v>602</v>
      </c>
      <c r="C289" s="4" t="s">
        <v>603</v>
      </c>
      <c r="D289" s="4" t="s">
        <v>15</v>
      </c>
      <c r="E289" s="4" t="s">
        <v>638</v>
      </c>
      <c r="F289" s="4" t="s">
        <v>639</v>
      </c>
      <c r="G289" s="4">
        <v>2.0</v>
      </c>
      <c r="H289" s="4" t="s">
        <v>19</v>
      </c>
      <c r="I289" s="4" t="s">
        <v>18</v>
      </c>
      <c r="J289" s="4">
        <v>8.0</v>
      </c>
      <c r="K289" s="4">
        <v>8.0</v>
      </c>
      <c r="L289" s="5" t="str">
        <f t="shared" si="2"/>
        <v>SMP</v>
      </c>
    </row>
    <row r="290">
      <c r="A290" s="2" t="str">
        <f t="shared" si="1"/>
        <v>2025</v>
      </c>
      <c r="B290" s="2" t="s">
        <v>602</v>
      </c>
      <c r="C290" s="4" t="s">
        <v>603</v>
      </c>
      <c r="D290" s="4" t="s">
        <v>15</v>
      </c>
      <c r="E290" s="4" t="s">
        <v>640</v>
      </c>
      <c r="F290" s="4" t="s">
        <v>641</v>
      </c>
      <c r="G290" s="4">
        <v>2.0</v>
      </c>
      <c r="H290" s="4" t="s">
        <v>19</v>
      </c>
      <c r="I290" s="4" t="s">
        <v>19</v>
      </c>
      <c r="J290" s="4">
        <v>9.0</v>
      </c>
      <c r="K290" s="4">
        <v>8.0</v>
      </c>
      <c r="L290" s="5" t="str">
        <f t="shared" si="2"/>
        <v>SMP</v>
      </c>
    </row>
    <row r="291">
      <c r="A291" s="2" t="str">
        <f t="shared" si="1"/>
        <v>2025</v>
      </c>
      <c r="B291" s="2" t="s">
        <v>602</v>
      </c>
      <c r="C291" s="4" t="s">
        <v>603</v>
      </c>
      <c r="D291" s="4" t="s">
        <v>15</v>
      </c>
      <c r="E291" s="4" t="s">
        <v>642</v>
      </c>
      <c r="F291" s="4" t="s">
        <v>643</v>
      </c>
      <c r="G291" s="4">
        <v>2.0</v>
      </c>
      <c r="H291" s="4" t="s">
        <v>18</v>
      </c>
      <c r="I291" s="4" t="s">
        <v>19</v>
      </c>
      <c r="J291" s="4">
        <v>9.0</v>
      </c>
      <c r="K291" s="4">
        <v>9.0</v>
      </c>
      <c r="L291" s="5" t="str">
        <f t="shared" si="2"/>
        <v>SMP</v>
      </c>
    </row>
    <row r="292">
      <c r="A292" s="2" t="str">
        <f t="shared" si="1"/>
        <v>2025</v>
      </c>
      <c r="B292" s="2" t="s">
        <v>602</v>
      </c>
      <c r="C292" s="4" t="s">
        <v>603</v>
      </c>
      <c r="D292" s="4" t="s">
        <v>15</v>
      </c>
      <c r="E292" s="4" t="s">
        <v>644</v>
      </c>
      <c r="F292" s="4" t="s">
        <v>645</v>
      </c>
      <c r="G292" s="4">
        <v>2.0</v>
      </c>
      <c r="H292" s="4" t="s">
        <v>18</v>
      </c>
      <c r="I292" s="4" t="s">
        <v>18</v>
      </c>
      <c r="J292" s="4">
        <v>8.0</v>
      </c>
      <c r="K292" s="4">
        <v>8.0</v>
      </c>
      <c r="L292" s="5" t="str">
        <f t="shared" si="2"/>
        <v>SMP</v>
      </c>
    </row>
    <row r="293">
      <c r="A293" s="2" t="str">
        <f t="shared" si="1"/>
        <v>2021</v>
      </c>
      <c r="B293" s="2" t="s">
        <v>13</v>
      </c>
      <c r="C293" s="3" t="str">
        <f>UPPER("lpb aceh 2021")</f>
        <v>LPB ACEH 2021</v>
      </c>
      <c r="D293" s="3" t="s">
        <v>646</v>
      </c>
      <c r="E293" s="3" t="s">
        <v>647</v>
      </c>
      <c r="F293" s="2"/>
      <c r="G293" s="3">
        <v>2.0</v>
      </c>
      <c r="H293" s="3" t="s">
        <v>18</v>
      </c>
      <c r="I293" s="7" t="s">
        <v>19</v>
      </c>
      <c r="J293" s="8">
        <v>10.0</v>
      </c>
      <c r="K293" s="8">
        <v>10.0</v>
      </c>
      <c r="L293" s="5" t="str">
        <f t="shared" si="2"/>
        <v>SMA</v>
      </c>
    </row>
    <row r="294">
      <c r="A294" s="2" t="str">
        <f t="shared" si="1"/>
        <v>2020</v>
      </c>
      <c r="B294" s="2" t="s">
        <v>13</v>
      </c>
      <c r="C294" s="3" t="s">
        <v>14</v>
      </c>
      <c r="D294" s="3" t="s">
        <v>646</v>
      </c>
      <c r="E294" s="3" t="s">
        <v>648</v>
      </c>
      <c r="F294" s="3" t="s">
        <v>649</v>
      </c>
      <c r="G294" s="3">
        <v>2.0</v>
      </c>
      <c r="H294" s="3" t="s">
        <v>19</v>
      </c>
      <c r="I294" s="3" t="s">
        <v>18</v>
      </c>
      <c r="J294" s="8">
        <v>11.0</v>
      </c>
      <c r="K294" s="3">
        <v>12.0</v>
      </c>
      <c r="L294" s="5" t="str">
        <f t="shared" si="2"/>
        <v>SMA</v>
      </c>
    </row>
    <row r="295">
      <c r="A295" s="2" t="str">
        <f t="shared" si="1"/>
        <v>2020</v>
      </c>
      <c r="B295" s="2" t="s">
        <v>13</v>
      </c>
      <c r="C295" s="3" t="s">
        <v>14</v>
      </c>
      <c r="D295" s="3" t="s">
        <v>646</v>
      </c>
      <c r="E295" s="3" t="s">
        <v>650</v>
      </c>
      <c r="F295" s="3" t="s">
        <v>651</v>
      </c>
      <c r="G295" s="3">
        <v>2.0</v>
      </c>
      <c r="H295" s="3" t="s">
        <v>18</v>
      </c>
      <c r="I295" s="3" t="s">
        <v>19</v>
      </c>
      <c r="J295" s="8">
        <v>10.0</v>
      </c>
      <c r="K295" s="3">
        <v>11.0</v>
      </c>
      <c r="L295" s="5" t="str">
        <f t="shared" si="2"/>
        <v>SMA</v>
      </c>
    </row>
    <row r="296">
      <c r="A296" s="2" t="str">
        <f t="shared" si="1"/>
        <v>2020</v>
      </c>
      <c r="B296" s="2" t="s">
        <v>26</v>
      </c>
      <c r="C296" s="3" t="s">
        <v>27</v>
      </c>
      <c r="D296" s="3" t="s">
        <v>646</v>
      </c>
      <c r="E296" s="3" t="s">
        <v>652</v>
      </c>
      <c r="F296" s="3" t="s">
        <v>653</v>
      </c>
      <c r="G296" s="3">
        <v>1.0</v>
      </c>
      <c r="H296" s="3" t="s">
        <v>19</v>
      </c>
      <c r="I296" s="2"/>
      <c r="J296" s="8">
        <v>11.0</v>
      </c>
      <c r="K296" s="2"/>
      <c r="L296" s="5" t="str">
        <f t="shared" si="2"/>
        <v>SMA</v>
      </c>
    </row>
    <row r="297">
      <c r="A297" s="2" t="str">
        <f t="shared" si="1"/>
        <v>2020</v>
      </c>
      <c r="B297" s="2" t="s">
        <v>26</v>
      </c>
      <c r="C297" s="3" t="s">
        <v>27</v>
      </c>
      <c r="D297" s="3" t="s">
        <v>646</v>
      </c>
      <c r="E297" s="3" t="s">
        <v>654</v>
      </c>
      <c r="F297" s="3" t="s">
        <v>655</v>
      </c>
      <c r="G297" s="3">
        <v>1.0</v>
      </c>
      <c r="H297" s="3" t="s">
        <v>18</v>
      </c>
      <c r="I297" s="2"/>
      <c r="J297" s="8">
        <v>11.0</v>
      </c>
      <c r="K297" s="2"/>
      <c r="L297" s="5" t="str">
        <f t="shared" si="2"/>
        <v>SMA</v>
      </c>
    </row>
    <row r="298">
      <c r="A298" s="2" t="str">
        <f t="shared" si="1"/>
        <v>2020</v>
      </c>
      <c r="B298" s="2" t="s">
        <v>60</v>
      </c>
      <c r="C298" s="3" t="s">
        <v>61</v>
      </c>
      <c r="D298" s="3" t="s">
        <v>646</v>
      </c>
      <c r="E298" s="3" t="s">
        <v>656</v>
      </c>
      <c r="F298" s="3" t="s">
        <v>657</v>
      </c>
      <c r="G298" s="3">
        <v>1.0</v>
      </c>
      <c r="H298" s="3" t="s">
        <v>19</v>
      </c>
      <c r="I298" s="2"/>
      <c r="J298" s="8">
        <v>10.0</v>
      </c>
      <c r="K298" s="2"/>
      <c r="L298" s="5" t="str">
        <f t="shared" si="2"/>
        <v>SMA</v>
      </c>
    </row>
    <row r="299">
      <c r="A299" s="2" t="str">
        <f t="shared" si="1"/>
        <v>2020</v>
      </c>
      <c r="B299" s="2" t="s">
        <v>60</v>
      </c>
      <c r="C299" s="3" t="s">
        <v>61</v>
      </c>
      <c r="D299" s="3" t="s">
        <v>646</v>
      </c>
      <c r="E299" s="3" t="s">
        <v>658</v>
      </c>
      <c r="F299" s="3" t="s">
        <v>659</v>
      </c>
      <c r="G299" s="3">
        <v>2.0</v>
      </c>
      <c r="H299" s="3" t="s">
        <v>19</v>
      </c>
      <c r="I299" s="3" t="s">
        <v>19</v>
      </c>
      <c r="J299" s="8">
        <v>8.0</v>
      </c>
      <c r="K299" s="3">
        <v>8.0</v>
      </c>
      <c r="L299" s="5" t="str">
        <f t="shared" si="2"/>
        <v>SMP</v>
      </c>
    </row>
    <row r="300">
      <c r="A300" s="2" t="str">
        <f t="shared" si="1"/>
        <v>2020</v>
      </c>
      <c r="B300" s="2" t="s">
        <v>68</v>
      </c>
      <c r="C300" s="3" t="s">
        <v>69</v>
      </c>
      <c r="D300" s="3" t="s">
        <v>646</v>
      </c>
      <c r="E300" s="3" t="s">
        <v>660</v>
      </c>
      <c r="F300" s="3" t="s">
        <v>661</v>
      </c>
      <c r="G300" s="3">
        <v>2.0</v>
      </c>
      <c r="H300" s="3" t="s">
        <v>18</v>
      </c>
      <c r="I300" s="3" t="s">
        <v>18</v>
      </c>
      <c r="J300" s="8">
        <v>8.0</v>
      </c>
      <c r="K300" s="3">
        <v>9.0</v>
      </c>
      <c r="L300" s="5" t="str">
        <f t="shared" si="2"/>
        <v>SMP</v>
      </c>
    </row>
    <row r="301">
      <c r="A301" s="2" t="str">
        <f t="shared" si="1"/>
        <v>2020</v>
      </c>
      <c r="B301" s="2" t="s">
        <v>82</v>
      </c>
      <c r="C301" s="3" t="s">
        <v>83</v>
      </c>
      <c r="D301" s="3" t="s">
        <v>646</v>
      </c>
      <c r="E301" s="3" t="s">
        <v>662</v>
      </c>
      <c r="F301" s="3" t="s">
        <v>663</v>
      </c>
      <c r="G301" s="3">
        <v>2.0</v>
      </c>
      <c r="H301" s="3" t="s">
        <v>19</v>
      </c>
      <c r="I301" s="3" t="s">
        <v>18</v>
      </c>
      <c r="J301" s="8">
        <v>10.0</v>
      </c>
      <c r="K301" s="3">
        <v>11.0</v>
      </c>
      <c r="L301" s="5" t="str">
        <f t="shared" si="2"/>
        <v>SMA</v>
      </c>
    </row>
    <row r="302">
      <c r="A302" s="2" t="str">
        <f t="shared" si="1"/>
        <v>2020</v>
      </c>
      <c r="B302" s="2" t="s">
        <v>82</v>
      </c>
      <c r="C302" s="3" t="s">
        <v>83</v>
      </c>
      <c r="D302" s="3" t="s">
        <v>646</v>
      </c>
      <c r="E302" s="3" t="s">
        <v>664</v>
      </c>
      <c r="F302" s="3" t="s">
        <v>665</v>
      </c>
      <c r="G302" s="3">
        <v>2.0</v>
      </c>
      <c r="H302" s="3" t="s">
        <v>18</v>
      </c>
      <c r="I302" s="3" t="s">
        <v>18</v>
      </c>
      <c r="J302" s="8">
        <v>11.0</v>
      </c>
      <c r="K302" s="3">
        <v>11.0</v>
      </c>
      <c r="L302" s="5" t="str">
        <f t="shared" si="2"/>
        <v>SMA</v>
      </c>
    </row>
    <row r="303">
      <c r="A303" s="2" t="str">
        <f t="shared" si="1"/>
        <v>2020</v>
      </c>
      <c r="B303" s="2" t="s">
        <v>82</v>
      </c>
      <c r="C303" s="3" t="s">
        <v>83</v>
      </c>
      <c r="D303" s="3" t="s">
        <v>646</v>
      </c>
      <c r="E303" s="3" t="s">
        <v>666</v>
      </c>
      <c r="F303" s="3" t="s">
        <v>667</v>
      </c>
      <c r="G303" s="3">
        <v>2.0</v>
      </c>
      <c r="H303" s="3" t="s">
        <v>18</v>
      </c>
      <c r="I303" s="3" t="s">
        <v>19</v>
      </c>
      <c r="J303" s="8">
        <v>11.0</v>
      </c>
      <c r="K303" s="3">
        <v>11.0</v>
      </c>
      <c r="L303" s="5" t="str">
        <f t="shared" si="2"/>
        <v>SMA</v>
      </c>
    </row>
    <row r="304">
      <c r="A304" s="2" t="str">
        <f t="shared" si="1"/>
        <v>2020</v>
      </c>
      <c r="B304" s="2" t="s">
        <v>92</v>
      </c>
      <c r="C304" s="3" t="s">
        <v>93</v>
      </c>
      <c r="D304" s="3" t="s">
        <v>646</v>
      </c>
      <c r="E304" s="3" t="s">
        <v>668</v>
      </c>
      <c r="F304" s="3" t="s">
        <v>669</v>
      </c>
      <c r="G304" s="3">
        <v>2.0</v>
      </c>
      <c r="H304" s="3" t="s">
        <v>18</v>
      </c>
      <c r="I304" s="3" t="s">
        <v>18</v>
      </c>
      <c r="J304" s="8">
        <v>10.0</v>
      </c>
      <c r="K304" s="3">
        <v>11.0</v>
      </c>
      <c r="L304" s="5" t="str">
        <f t="shared" si="2"/>
        <v>SMA</v>
      </c>
    </row>
    <row r="305">
      <c r="A305" s="2" t="str">
        <f t="shared" si="1"/>
        <v>2020</v>
      </c>
      <c r="B305" s="2" t="s">
        <v>92</v>
      </c>
      <c r="C305" s="3" t="s">
        <v>93</v>
      </c>
      <c r="D305" s="3" t="s">
        <v>646</v>
      </c>
      <c r="E305" s="3" t="s">
        <v>670</v>
      </c>
      <c r="F305" s="3" t="s">
        <v>671</v>
      </c>
      <c r="G305" s="3">
        <v>2.0</v>
      </c>
      <c r="H305" s="3" t="s">
        <v>18</v>
      </c>
      <c r="I305" s="3" t="s">
        <v>18</v>
      </c>
      <c r="J305" s="8">
        <v>10.0</v>
      </c>
      <c r="K305" s="3">
        <v>11.0</v>
      </c>
      <c r="L305" s="5" t="str">
        <f t="shared" si="2"/>
        <v>SMA</v>
      </c>
    </row>
    <row r="306">
      <c r="A306" s="2" t="str">
        <f t="shared" si="1"/>
        <v>2020</v>
      </c>
      <c r="B306" s="2" t="s">
        <v>92</v>
      </c>
      <c r="C306" s="3" t="s">
        <v>93</v>
      </c>
      <c r="D306" s="3" t="s">
        <v>646</v>
      </c>
      <c r="E306" s="3" t="s">
        <v>672</v>
      </c>
      <c r="F306" s="3" t="s">
        <v>673</v>
      </c>
      <c r="G306" s="3">
        <v>2.0</v>
      </c>
      <c r="H306" s="3" t="s">
        <v>18</v>
      </c>
      <c r="I306" s="3" t="s">
        <v>18</v>
      </c>
      <c r="J306" s="8">
        <v>11.0</v>
      </c>
      <c r="K306" s="3">
        <v>12.0</v>
      </c>
      <c r="L306" s="5" t="str">
        <f t="shared" si="2"/>
        <v>SMA</v>
      </c>
    </row>
    <row r="307">
      <c r="A307" s="2" t="str">
        <f t="shared" si="1"/>
        <v>2020</v>
      </c>
      <c r="B307" s="2" t="s">
        <v>114</v>
      </c>
      <c r="C307" s="3" t="s">
        <v>115</v>
      </c>
      <c r="D307" s="3" t="s">
        <v>646</v>
      </c>
      <c r="E307" s="3" t="s">
        <v>674</v>
      </c>
      <c r="F307" s="3" t="s">
        <v>675</v>
      </c>
      <c r="G307" s="3">
        <v>1.0</v>
      </c>
      <c r="H307" s="3" t="s">
        <v>18</v>
      </c>
      <c r="I307" s="2"/>
      <c r="J307" s="8">
        <v>10.0</v>
      </c>
      <c r="K307" s="2"/>
      <c r="L307" s="5" t="str">
        <f t="shared" si="2"/>
        <v>SMA</v>
      </c>
    </row>
    <row r="308">
      <c r="A308" s="2" t="str">
        <f t="shared" si="1"/>
        <v>2020</v>
      </c>
      <c r="B308" s="2" t="s">
        <v>114</v>
      </c>
      <c r="C308" s="3" t="s">
        <v>115</v>
      </c>
      <c r="D308" s="3" t="s">
        <v>646</v>
      </c>
      <c r="E308" s="3" t="s">
        <v>676</v>
      </c>
      <c r="F308" s="3" t="s">
        <v>677</v>
      </c>
      <c r="G308" s="3">
        <v>2.0</v>
      </c>
      <c r="H308" s="3" t="s">
        <v>18</v>
      </c>
      <c r="I308" s="3" t="s">
        <v>18</v>
      </c>
      <c r="J308" s="8">
        <v>10.0</v>
      </c>
      <c r="K308" s="8">
        <v>10.0</v>
      </c>
      <c r="L308" s="5" t="str">
        <f t="shared" si="2"/>
        <v>SMA</v>
      </c>
    </row>
    <row r="309">
      <c r="A309" s="2" t="str">
        <f t="shared" si="1"/>
        <v>2020</v>
      </c>
      <c r="B309" s="2" t="s">
        <v>114</v>
      </c>
      <c r="C309" s="3" t="s">
        <v>115</v>
      </c>
      <c r="D309" s="3" t="s">
        <v>646</v>
      </c>
      <c r="E309" s="3" t="s">
        <v>678</v>
      </c>
      <c r="F309" s="3" t="s">
        <v>679</v>
      </c>
      <c r="G309" s="3">
        <v>2.0</v>
      </c>
      <c r="H309" s="3" t="s">
        <v>18</v>
      </c>
      <c r="I309" s="3" t="s">
        <v>19</v>
      </c>
      <c r="J309" s="8">
        <v>10.0</v>
      </c>
      <c r="K309" s="8">
        <v>10.0</v>
      </c>
      <c r="L309" s="5" t="str">
        <f t="shared" si="2"/>
        <v>SMA</v>
      </c>
    </row>
    <row r="310">
      <c r="A310" s="2" t="str">
        <f t="shared" si="1"/>
        <v>2020</v>
      </c>
      <c r="B310" s="2" t="s">
        <v>114</v>
      </c>
      <c r="C310" s="3" t="s">
        <v>115</v>
      </c>
      <c r="D310" s="3" t="s">
        <v>646</v>
      </c>
      <c r="E310" s="3" t="s">
        <v>680</v>
      </c>
      <c r="F310" s="3" t="s">
        <v>681</v>
      </c>
      <c r="G310" s="3">
        <v>2.0</v>
      </c>
      <c r="H310" s="3" t="s">
        <v>18</v>
      </c>
      <c r="I310" s="3" t="s">
        <v>18</v>
      </c>
      <c r="J310" s="8">
        <v>10.0</v>
      </c>
      <c r="K310" s="8">
        <v>10.0</v>
      </c>
      <c r="L310" s="5" t="str">
        <f t="shared" si="2"/>
        <v>SMA</v>
      </c>
    </row>
    <row r="311">
      <c r="A311" s="2" t="str">
        <f t="shared" si="1"/>
        <v>2020</v>
      </c>
      <c r="B311" s="2" t="s">
        <v>132</v>
      </c>
      <c r="C311" s="3" t="s">
        <v>133</v>
      </c>
      <c r="D311" s="3" t="s">
        <v>646</v>
      </c>
      <c r="E311" s="3" t="s">
        <v>682</v>
      </c>
      <c r="F311" s="3" t="s">
        <v>683</v>
      </c>
      <c r="G311" s="3">
        <v>2.0</v>
      </c>
      <c r="H311" s="3" t="s">
        <v>18</v>
      </c>
      <c r="I311" s="3" t="s">
        <v>19</v>
      </c>
      <c r="J311" s="8">
        <v>11.0</v>
      </c>
      <c r="K311" s="8">
        <v>11.0</v>
      </c>
      <c r="L311" s="5" t="str">
        <f t="shared" si="2"/>
        <v>SMA</v>
      </c>
    </row>
    <row r="312">
      <c r="A312" s="2" t="str">
        <f t="shared" si="1"/>
        <v>2020</v>
      </c>
      <c r="B312" s="2" t="s">
        <v>136</v>
      </c>
      <c r="C312" s="3" t="s">
        <v>137</v>
      </c>
      <c r="D312" s="3" t="s">
        <v>646</v>
      </c>
      <c r="E312" s="3" t="s">
        <v>684</v>
      </c>
      <c r="F312" s="3" t="s">
        <v>685</v>
      </c>
      <c r="G312" s="3">
        <v>1.0</v>
      </c>
      <c r="H312" s="3" t="s">
        <v>19</v>
      </c>
      <c r="I312" s="2"/>
      <c r="J312" s="8">
        <v>8.0</v>
      </c>
      <c r="K312" s="6"/>
      <c r="L312" s="5" t="str">
        <f t="shared" si="2"/>
        <v>SMP</v>
      </c>
    </row>
    <row r="313">
      <c r="A313" s="2" t="str">
        <f t="shared" si="1"/>
        <v>2020</v>
      </c>
      <c r="B313" s="2" t="s">
        <v>136</v>
      </c>
      <c r="C313" s="3" t="s">
        <v>137</v>
      </c>
      <c r="D313" s="3" t="s">
        <v>646</v>
      </c>
      <c r="E313" s="3" t="s">
        <v>686</v>
      </c>
      <c r="F313" s="3" t="s">
        <v>687</v>
      </c>
      <c r="G313" s="3">
        <v>1.0</v>
      </c>
      <c r="H313" s="3" t="s">
        <v>18</v>
      </c>
      <c r="I313" s="2"/>
      <c r="J313" s="8">
        <v>7.0</v>
      </c>
      <c r="K313" s="6"/>
      <c r="L313" s="5" t="str">
        <f t="shared" si="2"/>
        <v>SMP</v>
      </c>
    </row>
    <row r="314">
      <c r="A314" s="2" t="str">
        <f t="shared" si="1"/>
        <v>2020</v>
      </c>
      <c r="B314" s="2" t="s">
        <v>136</v>
      </c>
      <c r="C314" s="3" t="s">
        <v>137</v>
      </c>
      <c r="D314" s="3" t="s">
        <v>646</v>
      </c>
      <c r="E314" s="3" t="s">
        <v>688</v>
      </c>
      <c r="F314" s="3" t="s">
        <v>689</v>
      </c>
      <c r="G314" s="3">
        <v>2.0</v>
      </c>
      <c r="H314" s="3" t="s">
        <v>18</v>
      </c>
      <c r="I314" s="3" t="s">
        <v>18</v>
      </c>
      <c r="J314" s="8">
        <v>8.0</v>
      </c>
      <c r="K314" s="8">
        <v>8.0</v>
      </c>
      <c r="L314" s="5" t="str">
        <f t="shared" si="2"/>
        <v>SMP</v>
      </c>
    </row>
    <row r="315">
      <c r="A315" s="2" t="str">
        <f t="shared" si="1"/>
        <v>2020</v>
      </c>
      <c r="B315" s="2" t="s">
        <v>136</v>
      </c>
      <c r="C315" s="3" t="s">
        <v>137</v>
      </c>
      <c r="D315" s="3" t="s">
        <v>646</v>
      </c>
      <c r="E315" s="3" t="s">
        <v>690</v>
      </c>
      <c r="F315" s="3" t="s">
        <v>691</v>
      </c>
      <c r="G315" s="3">
        <v>1.0</v>
      </c>
      <c r="H315" s="3" t="s">
        <v>19</v>
      </c>
      <c r="I315" s="2"/>
      <c r="J315" s="8">
        <v>7.0</v>
      </c>
      <c r="K315" s="6"/>
      <c r="L315" s="5" t="str">
        <f t="shared" si="2"/>
        <v>SMP</v>
      </c>
    </row>
    <row r="316">
      <c r="A316" s="2" t="str">
        <f t="shared" si="1"/>
        <v>2020</v>
      </c>
      <c r="B316" s="2" t="s">
        <v>136</v>
      </c>
      <c r="C316" s="3" t="s">
        <v>137</v>
      </c>
      <c r="D316" s="3" t="s">
        <v>646</v>
      </c>
      <c r="E316" s="3" t="s">
        <v>692</v>
      </c>
      <c r="F316" s="3" t="s">
        <v>693</v>
      </c>
      <c r="G316" s="3">
        <v>1.0</v>
      </c>
      <c r="H316" s="3" t="s">
        <v>19</v>
      </c>
      <c r="I316" s="2"/>
      <c r="J316" s="8">
        <v>7.0</v>
      </c>
      <c r="K316" s="6"/>
      <c r="L316" s="5" t="str">
        <f t="shared" si="2"/>
        <v>SMP</v>
      </c>
    </row>
    <row r="317">
      <c r="A317" s="2" t="str">
        <f t="shared" si="1"/>
        <v>2020</v>
      </c>
      <c r="B317" s="2" t="s">
        <v>136</v>
      </c>
      <c r="C317" s="3" t="s">
        <v>137</v>
      </c>
      <c r="D317" s="3" t="s">
        <v>646</v>
      </c>
      <c r="E317" s="3" t="s">
        <v>694</v>
      </c>
      <c r="F317" s="3" t="s">
        <v>695</v>
      </c>
      <c r="G317" s="3">
        <v>1.0</v>
      </c>
      <c r="H317" s="3" t="s">
        <v>18</v>
      </c>
      <c r="I317" s="2"/>
      <c r="J317" s="8">
        <v>8.0</v>
      </c>
      <c r="K317" s="6"/>
      <c r="L317" s="5" t="str">
        <f t="shared" si="2"/>
        <v>SMP</v>
      </c>
    </row>
    <row r="318">
      <c r="A318" s="2" t="str">
        <f t="shared" si="1"/>
        <v>2020</v>
      </c>
      <c r="B318" s="2" t="s">
        <v>136</v>
      </c>
      <c r="C318" s="3" t="s">
        <v>137</v>
      </c>
      <c r="D318" s="3" t="s">
        <v>646</v>
      </c>
      <c r="E318" s="3" t="s">
        <v>696</v>
      </c>
      <c r="F318" s="3" t="s">
        <v>697</v>
      </c>
      <c r="G318" s="3">
        <v>2.0</v>
      </c>
      <c r="H318" s="3" t="s">
        <v>18</v>
      </c>
      <c r="I318" s="3" t="s">
        <v>18</v>
      </c>
      <c r="J318" s="8">
        <v>7.0</v>
      </c>
      <c r="K318" s="8">
        <v>7.0</v>
      </c>
      <c r="L318" s="5" t="str">
        <f t="shared" si="2"/>
        <v>SMP</v>
      </c>
    </row>
    <row r="319">
      <c r="A319" s="2" t="str">
        <f t="shared" si="1"/>
        <v>2020</v>
      </c>
      <c r="B319" s="2" t="s">
        <v>136</v>
      </c>
      <c r="C319" s="3" t="s">
        <v>137</v>
      </c>
      <c r="D319" s="3" t="s">
        <v>646</v>
      </c>
      <c r="E319" s="3" t="s">
        <v>698</v>
      </c>
      <c r="F319" s="3" t="s">
        <v>699</v>
      </c>
      <c r="G319" s="3">
        <v>2.0</v>
      </c>
      <c r="H319" s="3" t="s">
        <v>19</v>
      </c>
      <c r="I319" s="3" t="s">
        <v>19</v>
      </c>
      <c r="J319" s="8">
        <v>8.0</v>
      </c>
      <c r="K319" s="8">
        <v>8.0</v>
      </c>
      <c r="L319" s="5" t="str">
        <f t="shared" si="2"/>
        <v>SMP</v>
      </c>
    </row>
    <row r="320">
      <c r="A320" s="2" t="str">
        <f t="shared" si="1"/>
        <v>2020</v>
      </c>
      <c r="B320" s="2" t="s">
        <v>136</v>
      </c>
      <c r="C320" s="3" t="s">
        <v>137</v>
      </c>
      <c r="D320" s="3" t="s">
        <v>646</v>
      </c>
      <c r="E320" s="3" t="s">
        <v>700</v>
      </c>
      <c r="F320" s="3" t="s">
        <v>701</v>
      </c>
      <c r="G320" s="3">
        <v>2.0</v>
      </c>
      <c r="H320" s="3" t="s">
        <v>19</v>
      </c>
      <c r="I320" s="3" t="s">
        <v>18</v>
      </c>
      <c r="J320" s="8">
        <v>7.0</v>
      </c>
      <c r="K320" s="8">
        <v>7.0</v>
      </c>
      <c r="L320" s="5" t="str">
        <f t="shared" si="2"/>
        <v>SMP</v>
      </c>
    </row>
    <row r="321">
      <c r="A321" s="2" t="str">
        <f t="shared" si="1"/>
        <v>2020</v>
      </c>
      <c r="B321" s="2" t="s">
        <v>162</v>
      </c>
      <c r="C321" s="3" t="s">
        <v>163</v>
      </c>
      <c r="D321" s="3" t="s">
        <v>646</v>
      </c>
      <c r="E321" s="3" t="s">
        <v>702</v>
      </c>
      <c r="F321" s="3" t="s">
        <v>703</v>
      </c>
      <c r="G321" s="3">
        <v>1.0</v>
      </c>
      <c r="H321" s="3" t="s">
        <v>18</v>
      </c>
      <c r="I321" s="6"/>
      <c r="J321" s="8">
        <v>9.0</v>
      </c>
      <c r="K321" s="2"/>
      <c r="L321" s="5" t="str">
        <f t="shared" si="2"/>
        <v>SMP</v>
      </c>
    </row>
    <row r="322">
      <c r="A322" s="2" t="str">
        <f t="shared" si="1"/>
        <v>2020</v>
      </c>
      <c r="B322" s="2" t="s">
        <v>162</v>
      </c>
      <c r="C322" s="3" t="s">
        <v>163</v>
      </c>
      <c r="D322" s="3" t="s">
        <v>646</v>
      </c>
      <c r="E322" s="3" t="s">
        <v>704</v>
      </c>
      <c r="F322" s="3" t="s">
        <v>705</v>
      </c>
      <c r="G322" s="3">
        <v>1.0</v>
      </c>
      <c r="H322" s="3" t="s">
        <v>18</v>
      </c>
      <c r="I322" s="6"/>
      <c r="J322" s="8">
        <v>9.0</v>
      </c>
      <c r="K322" s="2"/>
      <c r="L322" s="5" t="str">
        <f t="shared" si="2"/>
        <v>SMP</v>
      </c>
    </row>
    <row r="323">
      <c r="A323" s="2" t="str">
        <f t="shared" si="1"/>
        <v>2020</v>
      </c>
      <c r="B323" s="2" t="s">
        <v>178</v>
      </c>
      <c r="C323" s="3" t="s">
        <v>179</v>
      </c>
      <c r="D323" s="3" t="s">
        <v>646</v>
      </c>
      <c r="E323" s="3" t="s">
        <v>706</v>
      </c>
      <c r="F323" s="3" t="s">
        <v>707</v>
      </c>
      <c r="G323" s="3">
        <v>1.0</v>
      </c>
      <c r="H323" s="3" t="s">
        <v>18</v>
      </c>
      <c r="I323" s="2"/>
      <c r="J323" s="8">
        <v>10.0</v>
      </c>
      <c r="K323" s="6"/>
      <c r="L323" s="5" t="str">
        <f t="shared" si="2"/>
        <v>SMA</v>
      </c>
    </row>
    <row r="324">
      <c r="A324" s="2" t="str">
        <f t="shared" si="1"/>
        <v>2020</v>
      </c>
      <c r="B324" s="2" t="s">
        <v>178</v>
      </c>
      <c r="C324" s="3" t="s">
        <v>179</v>
      </c>
      <c r="D324" s="3" t="s">
        <v>646</v>
      </c>
      <c r="E324" s="3" t="s">
        <v>708</v>
      </c>
      <c r="F324" s="3" t="s">
        <v>709</v>
      </c>
      <c r="G324" s="3">
        <v>2.0</v>
      </c>
      <c r="H324" s="3" t="s">
        <v>19</v>
      </c>
      <c r="I324" s="3" t="s">
        <v>18</v>
      </c>
      <c r="J324" s="8">
        <v>11.0</v>
      </c>
      <c r="K324" s="8">
        <v>11.0</v>
      </c>
      <c r="L324" s="5" t="str">
        <f t="shared" si="2"/>
        <v>SMA</v>
      </c>
    </row>
    <row r="325">
      <c r="A325" s="2" t="str">
        <f t="shared" si="1"/>
        <v>2020</v>
      </c>
      <c r="B325" s="2" t="s">
        <v>178</v>
      </c>
      <c r="C325" s="3" t="s">
        <v>179</v>
      </c>
      <c r="D325" s="3" t="s">
        <v>646</v>
      </c>
      <c r="E325" s="3" t="s">
        <v>710</v>
      </c>
      <c r="F325" s="3" t="s">
        <v>711</v>
      </c>
      <c r="G325" s="3">
        <v>2.0</v>
      </c>
      <c r="H325" s="3" t="s">
        <v>18</v>
      </c>
      <c r="I325" s="3" t="s">
        <v>18</v>
      </c>
      <c r="J325" s="8">
        <v>11.0</v>
      </c>
      <c r="K325" s="8">
        <v>11.0</v>
      </c>
      <c r="L325" s="5" t="str">
        <f t="shared" si="2"/>
        <v>SMA</v>
      </c>
    </row>
    <row r="326">
      <c r="A326" s="2" t="str">
        <f t="shared" si="1"/>
        <v>2021</v>
      </c>
      <c r="B326" s="2" t="s">
        <v>26</v>
      </c>
      <c r="C326" s="3" t="str">
        <f t="shared" ref="C326:C328" si="28">UPPER("lpb bali 2021")</f>
        <v>LPB BALI 2021</v>
      </c>
      <c r="D326" s="3" t="s">
        <v>646</v>
      </c>
      <c r="E326" s="3" t="s">
        <v>712</v>
      </c>
      <c r="F326" s="3" t="s">
        <v>713</v>
      </c>
      <c r="G326" s="3">
        <v>2.0</v>
      </c>
      <c r="H326" s="3" t="s">
        <v>18</v>
      </c>
      <c r="I326" s="3" t="s">
        <v>18</v>
      </c>
      <c r="J326" s="8">
        <v>10.0</v>
      </c>
      <c r="K326" s="8">
        <v>10.0</v>
      </c>
      <c r="L326" s="5" t="str">
        <f t="shared" si="2"/>
        <v>SMA</v>
      </c>
    </row>
    <row r="327">
      <c r="A327" s="2" t="str">
        <f t="shared" si="1"/>
        <v>2021</v>
      </c>
      <c r="B327" s="2" t="s">
        <v>26</v>
      </c>
      <c r="C327" s="3" t="str">
        <f t="shared" si="28"/>
        <v>LPB BALI 2021</v>
      </c>
      <c r="D327" s="3" t="s">
        <v>646</v>
      </c>
      <c r="E327" s="3" t="s">
        <v>714</v>
      </c>
      <c r="F327" s="3" t="s">
        <v>715</v>
      </c>
      <c r="G327" s="3">
        <v>1.0</v>
      </c>
      <c r="H327" s="3" t="s">
        <v>18</v>
      </c>
      <c r="I327" s="2"/>
      <c r="J327" s="8">
        <v>9.0</v>
      </c>
      <c r="K327" s="6"/>
      <c r="L327" s="5" t="str">
        <f t="shared" si="2"/>
        <v>SMP</v>
      </c>
    </row>
    <row r="328">
      <c r="A328" s="2" t="str">
        <f t="shared" si="1"/>
        <v>2021</v>
      </c>
      <c r="B328" s="2" t="s">
        <v>26</v>
      </c>
      <c r="C328" s="3" t="str">
        <f t="shared" si="28"/>
        <v>LPB BALI 2021</v>
      </c>
      <c r="D328" s="3" t="s">
        <v>646</v>
      </c>
      <c r="E328" s="3" t="s">
        <v>716</v>
      </c>
      <c r="F328" s="3" t="s">
        <v>717</v>
      </c>
      <c r="G328" s="3">
        <v>2.0</v>
      </c>
      <c r="H328" s="3" t="s">
        <v>19</v>
      </c>
      <c r="I328" s="3" t="s">
        <v>18</v>
      </c>
      <c r="J328" s="8">
        <v>10.0</v>
      </c>
      <c r="K328" s="8">
        <v>10.0</v>
      </c>
      <c r="L328" s="5" t="str">
        <f t="shared" si="2"/>
        <v>SMA</v>
      </c>
    </row>
    <row r="329">
      <c r="A329" s="2" t="str">
        <f t="shared" si="1"/>
        <v>2021</v>
      </c>
      <c r="B329" s="2" t="s">
        <v>60</v>
      </c>
      <c r="C329" s="3" t="str">
        <f t="shared" ref="C329:C331" si="29">UPPER("lpb banten 2021")</f>
        <v>LPB BANTEN 2021</v>
      </c>
      <c r="D329" s="3" t="s">
        <v>646</v>
      </c>
      <c r="E329" s="3" t="s">
        <v>718</v>
      </c>
      <c r="F329" s="3" t="s">
        <v>719</v>
      </c>
      <c r="G329" s="3">
        <v>2.0</v>
      </c>
      <c r="H329" s="3" t="s">
        <v>18</v>
      </c>
      <c r="I329" s="3" t="s">
        <v>19</v>
      </c>
      <c r="J329" s="8">
        <v>9.0</v>
      </c>
      <c r="K329" s="8">
        <v>9.0</v>
      </c>
      <c r="L329" s="5" t="str">
        <f t="shared" si="2"/>
        <v>SMP</v>
      </c>
    </row>
    <row r="330">
      <c r="A330" s="2" t="str">
        <f t="shared" si="1"/>
        <v>2021</v>
      </c>
      <c r="B330" s="2" t="s">
        <v>60</v>
      </c>
      <c r="C330" s="3" t="str">
        <f t="shared" si="29"/>
        <v>LPB BANTEN 2021</v>
      </c>
      <c r="D330" s="3" t="s">
        <v>646</v>
      </c>
      <c r="E330" s="3" t="s">
        <v>720</v>
      </c>
      <c r="F330" s="3" t="s">
        <v>721</v>
      </c>
      <c r="G330" s="3">
        <v>1.0</v>
      </c>
      <c r="H330" s="3" t="s">
        <v>18</v>
      </c>
      <c r="I330" s="2"/>
      <c r="J330" s="8">
        <v>8.0</v>
      </c>
      <c r="K330" s="6"/>
      <c r="L330" s="5" t="str">
        <f t="shared" si="2"/>
        <v>SMP</v>
      </c>
    </row>
    <row r="331">
      <c r="A331" s="2" t="str">
        <f t="shared" si="1"/>
        <v>2021</v>
      </c>
      <c r="B331" s="2" t="s">
        <v>60</v>
      </c>
      <c r="C331" s="3" t="str">
        <f t="shared" si="29"/>
        <v>LPB BANTEN 2021</v>
      </c>
      <c r="D331" s="3" t="s">
        <v>646</v>
      </c>
      <c r="E331" s="3" t="s">
        <v>722</v>
      </c>
      <c r="F331" s="3" t="s">
        <v>723</v>
      </c>
      <c r="G331" s="3">
        <v>2.0</v>
      </c>
      <c r="H331" s="3" t="s">
        <v>19</v>
      </c>
      <c r="I331" s="3" t="s">
        <v>19</v>
      </c>
      <c r="J331" s="8">
        <v>7.0</v>
      </c>
      <c r="K331" s="8">
        <v>7.0</v>
      </c>
      <c r="L331" s="5" t="str">
        <f t="shared" si="2"/>
        <v>SMP</v>
      </c>
    </row>
    <row r="332">
      <c r="A332" s="2" t="str">
        <f t="shared" si="1"/>
        <v>2021</v>
      </c>
      <c r="B332" s="2" t="s">
        <v>92</v>
      </c>
      <c r="C332" s="3" t="str">
        <f>Upper("lpb jateng 2021")</f>
        <v>LPB JATENG 2021</v>
      </c>
      <c r="D332" s="3" t="s">
        <v>646</v>
      </c>
      <c r="E332" s="3" t="s">
        <v>724</v>
      </c>
      <c r="F332" s="3" t="s">
        <v>725</v>
      </c>
      <c r="G332" s="3">
        <v>1.0</v>
      </c>
      <c r="H332" s="3" t="s">
        <v>18</v>
      </c>
      <c r="I332" s="2"/>
      <c r="J332" s="8">
        <v>11.0</v>
      </c>
      <c r="K332" s="6"/>
      <c r="L332" s="5" t="str">
        <f t="shared" si="2"/>
        <v>SMA</v>
      </c>
    </row>
    <row r="333">
      <c r="A333" s="2" t="str">
        <f t="shared" si="1"/>
        <v>2021</v>
      </c>
      <c r="B333" s="2" t="s">
        <v>114</v>
      </c>
      <c r="C333" s="3" t="str">
        <f t="shared" ref="C333:C334" si="30">UPPER("lpb jatim 2021")</f>
        <v>LPB JATIM 2021</v>
      </c>
      <c r="D333" s="3" t="s">
        <v>646</v>
      </c>
      <c r="E333" s="3" t="s">
        <v>726</v>
      </c>
      <c r="F333" s="3" t="s">
        <v>727</v>
      </c>
      <c r="G333" s="3">
        <v>1.0</v>
      </c>
      <c r="H333" s="3" t="s">
        <v>19</v>
      </c>
      <c r="I333" s="2"/>
      <c r="J333" s="8">
        <v>9.0</v>
      </c>
      <c r="K333" s="6"/>
      <c r="L333" s="5" t="str">
        <f t="shared" si="2"/>
        <v>SMP</v>
      </c>
    </row>
    <row r="334">
      <c r="A334" s="2" t="str">
        <f t="shared" si="1"/>
        <v>2021</v>
      </c>
      <c r="B334" s="2" t="s">
        <v>114</v>
      </c>
      <c r="C334" s="3" t="str">
        <f t="shared" si="30"/>
        <v>LPB JATIM 2021</v>
      </c>
      <c r="D334" s="3" t="s">
        <v>646</v>
      </c>
      <c r="E334" s="3" t="s">
        <v>728</v>
      </c>
      <c r="F334" s="3" t="s">
        <v>729</v>
      </c>
      <c r="G334" s="3">
        <v>1.0</v>
      </c>
      <c r="H334" s="3" t="s">
        <v>18</v>
      </c>
      <c r="I334" s="2"/>
      <c r="J334" s="8">
        <v>10.0</v>
      </c>
      <c r="K334" s="6"/>
      <c r="L334" s="5" t="str">
        <f t="shared" si="2"/>
        <v>SMA</v>
      </c>
    </row>
    <row r="335">
      <c r="A335" s="2" t="str">
        <f t="shared" si="1"/>
        <v>2021</v>
      </c>
      <c r="B335" s="2" t="s">
        <v>132</v>
      </c>
      <c r="C335" s="3" t="str">
        <f t="shared" ref="C335:C336" si="31">upper("lpb kalteng 2021")</f>
        <v>LPB KALTENG 2021</v>
      </c>
      <c r="D335" s="3" t="s">
        <v>646</v>
      </c>
      <c r="E335" s="3" t="s">
        <v>730</v>
      </c>
      <c r="F335" s="3" t="s">
        <v>731</v>
      </c>
      <c r="G335" s="3">
        <v>2.0</v>
      </c>
      <c r="H335" s="3" t="s">
        <v>18</v>
      </c>
      <c r="I335" s="3" t="s">
        <v>18</v>
      </c>
      <c r="J335" s="8">
        <v>11.0</v>
      </c>
      <c r="K335" s="8">
        <v>11.0</v>
      </c>
      <c r="L335" s="5" t="str">
        <f t="shared" si="2"/>
        <v>SMA</v>
      </c>
    </row>
    <row r="336">
      <c r="A336" s="2" t="str">
        <f t="shared" si="1"/>
        <v>2021</v>
      </c>
      <c r="B336" s="2" t="s">
        <v>132</v>
      </c>
      <c r="C336" s="3" t="str">
        <f t="shared" si="31"/>
        <v>LPB KALTENG 2021</v>
      </c>
      <c r="D336" s="3" t="s">
        <v>646</v>
      </c>
      <c r="E336" s="3" t="s">
        <v>732</v>
      </c>
      <c r="F336" s="3" t="s">
        <v>733</v>
      </c>
      <c r="G336" s="3">
        <v>2.0</v>
      </c>
      <c r="H336" s="3" t="s">
        <v>18</v>
      </c>
      <c r="I336" s="3" t="s">
        <v>18</v>
      </c>
      <c r="J336" s="8">
        <v>7.0</v>
      </c>
      <c r="K336" s="8">
        <v>7.0</v>
      </c>
      <c r="L336" s="5" t="str">
        <f t="shared" si="2"/>
        <v>SMP</v>
      </c>
    </row>
    <row r="337">
      <c r="A337" s="2" t="str">
        <f t="shared" si="1"/>
        <v>2021</v>
      </c>
      <c r="B337" s="2" t="s">
        <v>178</v>
      </c>
      <c r="C337" s="3" t="str">
        <f t="shared" ref="C337:C341" si="32">UPPER("lpb sumsel 2021")</f>
        <v>LPB SUMSEL 2021</v>
      </c>
      <c r="D337" s="3" t="s">
        <v>646</v>
      </c>
      <c r="E337" s="3" t="s">
        <v>734</v>
      </c>
      <c r="F337" s="3" t="s">
        <v>735</v>
      </c>
      <c r="G337" s="3">
        <v>2.0</v>
      </c>
      <c r="H337" s="3" t="s">
        <v>18</v>
      </c>
      <c r="I337" s="3" t="s">
        <v>18</v>
      </c>
      <c r="J337" s="8">
        <v>10.0</v>
      </c>
      <c r="K337" s="8">
        <v>10.0</v>
      </c>
      <c r="L337" s="5" t="str">
        <f t="shared" si="2"/>
        <v>SMA</v>
      </c>
    </row>
    <row r="338">
      <c r="A338" s="2" t="str">
        <f t="shared" si="1"/>
        <v>2021</v>
      </c>
      <c r="B338" s="2" t="s">
        <v>178</v>
      </c>
      <c r="C338" s="3" t="str">
        <f t="shared" si="32"/>
        <v>LPB SUMSEL 2021</v>
      </c>
      <c r="D338" s="3" t="s">
        <v>646</v>
      </c>
      <c r="E338" s="3" t="s">
        <v>736</v>
      </c>
      <c r="F338" s="3" t="s">
        <v>737</v>
      </c>
      <c r="G338" s="3">
        <v>2.0</v>
      </c>
      <c r="H338" s="3" t="s">
        <v>18</v>
      </c>
      <c r="I338" s="3" t="s">
        <v>18</v>
      </c>
      <c r="J338" s="8">
        <v>10.0</v>
      </c>
      <c r="K338" s="8">
        <v>10.0</v>
      </c>
      <c r="L338" s="5" t="str">
        <f t="shared" si="2"/>
        <v>SMA</v>
      </c>
    </row>
    <row r="339">
      <c r="A339" s="2" t="str">
        <f t="shared" si="1"/>
        <v>2021</v>
      </c>
      <c r="B339" s="2" t="s">
        <v>178</v>
      </c>
      <c r="C339" s="3" t="str">
        <f t="shared" si="32"/>
        <v>LPB SUMSEL 2021</v>
      </c>
      <c r="D339" s="3" t="s">
        <v>646</v>
      </c>
      <c r="E339" s="3" t="s">
        <v>738</v>
      </c>
      <c r="F339" s="3" t="s">
        <v>739</v>
      </c>
      <c r="G339" s="3">
        <v>2.0</v>
      </c>
      <c r="H339" s="3" t="s">
        <v>18</v>
      </c>
      <c r="I339" s="3" t="s">
        <v>19</v>
      </c>
      <c r="J339" s="8">
        <v>11.0</v>
      </c>
      <c r="K339" s="8">
        <v>11.0</v>
      </c>
      <c r="L339" s="5" t="str">
        <f t="shared" si="2"/>
        <v>SMA</v>
      </c>
    </row>
    <row r="340">
      <c r="A340" s="2" t="str">
        <f t="shared" si="1"/>
        <v>2021</v>
      </c>
      <c r="B340" s="2" t="s">
        <v>178</v>
      </c>
      <c r="C340" s="3" t="str">
        <f t="shared" si="32"/>
        <v>LPB SUMSEL 2021</v>
      </c>
      <c r="D340" s="3" t="s">
        <v>646</v>
      </c>
      <c r="E340" s="3" t="s">
        <v>740</v>
      </c>
      <c r="F340" s="3" t="s">
        <v>741</v>
      </c>
      <c r="G340" s="3">
        <v>1.0</v>
      </c>
      <c r="H340" s="3" t="s">
        <v>18</v>
      </c>
      <c r="I340" s="2"/>
      <c r="J340" s="8">
        <v>10.0</v>
      </c>
      <c r="K340" s="6"/>
      <c r="L340" s="5" t="str">
        <f t="shared" si="2"/>
        <v>SMA</v>
      </c>
    </row>
    <row r="341">
      <c r="A341" s="2" t="str">
        <f t="shared" si="1"/>
        <v>2021</v>
      </c>
      <c r="B341" s="2" t="s">
        <v>178</v>
      </c>
      <c r="C341" s="3" t="str">
        <f t="shared" si="32"/>
        <v>LPB SUMSEL 2021</v>
      </c>
      <c r="D341" s="3" t="s">
        <v>646</v>
      </c>
      <c r="E341" s="3" t="s">
        <v>742</v>
      </c>
      <c r="F341" s="3" t="s">
        <v>743</v>
      </c>
      <c r="G341" s="3">
        <v>2.0</v>
      </c>
      <c r="H341" s="3" t="s">
        <v>19</v>
      </c>
      <c r="I341" s="3" t="s">
        <v>19</v>
      </c>
      <c r="J341" s="8">
        <v>11.0</v>
      </c>
      <c r="K341" s="8">
        <v>11.0</v>
      </c>
      <c r="L341" s="5" t="str">
        <f t="shared" si="2"/>
        <v>SMA</v>
      </c>
    </row>
    <row r="342">
      <c r="A342" s="2" t="str">
        <f t="shared" si="1"/>
        <v>2021</v>
      </c>
      <c r="B342" s="2" t="s">
        <v>270</v>
      </c>
      <c r="C342" s="3" t="str">
        <f t="shared" ref="C342:C344" si="33">UPPER("lpb surabaya 2021")</f>
        <v>LPB SURABAYA 2021</v>
      </c>
      <c r="D342" s="3" t="s">
        <v>646</v>
      </c>
      <c r="E342" s="3" t="s">
        <v>744</v>
      </c>
      <c r="F342" s="3" t="s">
        <v>745</v>
      </c>
      <c r="G342" s="3">
        <v>1.0</v>
      </c>
      <c r="H342" s="3" t="s">
        <v>19</v>
      </c>
      <c r="I342" s="2"/>
      <c r="J342" s="8">
        <v>8.0</v>
      </c>
      <c r="K342" s="6"/>
      <c r="L342" s="5" t="str">
        <f t="shared" si="2"/>
        <v>SMP</v>
      </c>
    </row>
    <row r="343">
      <c r="A343" s="2" t="str">
        <f t="shared" si="1"/>
        <v>2021</v>
      </c>
      <c r="B343" s="2" t="s">
        <v>270</v>
      </c>
      <c r="C343" s="3" t="str">
        <f t="shared" si="33"/>
        <v>LPB SURABAYA 2021</v>
      </c>
      <c r="D343" s="3" t="s">
        <v>646</v>
      </c>
      <c r="E343" s="3" t="s">
        <v>746</v>
      </c>
      <c r="F343" s="3" t="s">
        <v>747</v>
      </c>
      <c r="G343" s="3">
        <v>2.0</v>
      </c>
      <c r="H343" s="3" t="s">
        <v>18</v>
      </c>
      <c r="I343" s="3" t="s">
        <v>18</v>
      </c>
      <c r="J343" s="8">
        <v>7.0</v>
      </c>
      <c r="K343" s="8">
        <v>7.0</v>
      </c>
      <c r="L343" s="5" t="str">
        <f t="shared" si="2"/>
        <v>SMP</v>
      </c>
    </row>
    <row r="344">
      <c r="A344" s="2" t="str">
        <f t="shared" si="1"/>
        <v>2021</v>
      </c>
      <c r="B344" s="2" t="s">
        <v>270</v>
      </c>
      <c r="C344" s="3" t="str">
        <f t="shared" si="33"/>
        <v>LPB SURABAYA 2021</v>
      </c>
      <c r="D344" s="3" t="s">
        <v>646</v>
      </c>
      <c r="E344" s="3" t="s">
        <v>748</v>
      </c>
      <c r="F344" s="3" t="s">
        <v>749</v>
      </c>
      <c r="G344" s="3">
        <v>2.0</v>
      </c>
      <c r="H344" s="3" t="s">
        <v>19</v>
      </c>
      <c r="I344" s="3" t="s">
        <v>18</v>
      </c>
      <c r="J344" s="8">
        <v>8.0</v>
      </c>
      <c r="K344" s="8">
        <v>7.0</v>
      </c>
      <c r="L344" s="5" t="str">
        <f t="shared" si="2"/>
        <v>SMP</v>
      </c>
    </row>
    <row r="345">
      <c r="A345" s="2" t="str">
        <f t="shared" si="1"/>
        <v>2020</v>
      </c>
      <c r="B345" s="2" t="s">
        <v>136</v>
      </c>
      <c r="C345" s="3" t="s">
        <v>137</v>
      </c>
      <c r="D345" s="3" t="s">
        <v>646</v>
      </c>
      <c r="E345" s="3" t="s">
        <v>750</v>
      </c>
      <c r="F345" s="3" t="s">
        <v>751</v>
      </c>
      <c r="G345" s="3">
        <v>1.0</v>
      </c>
      <c r="H345" s="3" t="s">
        <v>18</v>
      </c>
      <c r="I345" s="2"/>
      <c r="J345" s="8">
        <v>8.0</v>
      </c>
      <c r="K345" s="6"/>
      <c r="L345" s="5" t="str">
        <f t="shared" si="2"/>
        <v>SMP</v>
      </c>
    </row>
    <row r="346">
      <c r="A346" s="2" t="str">
        <f t="shared" si="1"/>
        <v>2022</v>
      </c>
      <c r="B346" s="2" t="s">
        <v>26</v>
      </c>
      <c r="C346" s="3" t="str">
        <f t="shared" ref="C346:C352" si="34">upper("lpb bali 2022")</f>
        <v>LPB BALI 2022</v>
      </c>
      <c r="D346" s="3" t="s">
        <v>646</v>
      </c>
      <c r="E346" s="3" t="s">
        <v>752</v>
      </c>
      <c r="F346" s="3" t="s">
        <v>753</v>
      </c>
      <c r="G346" s="3">
        <v>2.0</v>
      </c>
      <c r="H346" s="3" t="s">
        <v>19</v>
      </c>
      <c r="I346" s="3" t="s">
        <v>18</v>
      </c>
      <c r="J346" s="8">
        <v>8.0</v>
      </c>
      <c r="K346" s="8">
        <v>8.0</v>
      </c>
      <c r="L346" s="5" t="str">
        <f t="shared" si="2"/>
        <v>SMP</v>
      </c>
    </row>
    <row r="347">
      <c r="A347" s="2" t="str">
        <f t="shared" si="1"/>
        <v>2022</v>
      </c>
      <c r="B347" s="2" t="s">
        <v>26</v>
      </c>
      <c r="C347" s="3" t="str">
        <f t="shared" si="34"/>
        <v>LPB BALI 2022</v>
      </c>
      <c r="D347" s="3" t="s">
        <v>646</v>
      </c>
      <c r="E347" s="3" t="s">
        <v>754</v>
      </c>
      <c r="F347" s="3" t="s">
        <v>755</v>
      </c>
      <c r="G347" s="3">
        <v>2.0</v>
      </c>
      <c r="H347" s="3" t="s">
        <v>18</v>
      </c>
      <c r="I347" s="3" t="s">
        <v>18</v>
      </c>
      <c r="J347" s="8">
        <v>7.0</v>
      </c>
      <c r="K347" s="8">
        <v>7.0</v>
      </c>
      <c r="L347" s="5" t="str">
        <f t="shared" si="2"/>
        <v>SMP</v>
      </c>
    </row>
    <row r="348">
      <c r="A348" s="2" t="str">
        <f t="shared" si="1"/>
        <v>2022</v>
      </c>
      <c r="B348" s="2" t="s">
        <v>26</v>
      </c>
      <c r="C348" s="3" t="str">
        <f t="shared" si="34"/>
        <v>LPB BALI 2022</v>
      </c>
      <c r="D348" s="3" t="s">
        <v>646</v>
      </c>
      <c r="E348" s="3" t="s">
        <v>756</v>
      </c>
      <c r="F348" s="3" t="s">
        <v>757</v>
      </c>
      <c r="G348" s="3">
        <v>2.0</v>
      </c>
      <c r="H348" s="3" t="s">
        <v>18</v>
      </c>
      <c r="I348" s="3" t="s">
        <v>19</v>
      </c>
      <c r="J348" s="8">
        <v>10.0</v>
      </c>
      <c r="K348" s="8">
        <v>10.0</v>
      </c>
      <c r="L348" s="5" t="str">
        <f t="shared" si="2"/>
        <v>SMA</v>
      </c>
    </row>
    <row r="349">
      <c r="A349" s="2" t="str">
        <f t="shared" si="1"/>
        <v>2022</v>
      </c>
      <c r="B349" s="2" t="s">
        <v>26</v>
      </c>
      <c r="C349" s="3" t="str">
        <f t="shared" si="34"/>
        <v>LPB BALI 2022</v>
      </c>
      <c r="D349" s="3" t="s">
        <v>646</v>
      </c>
      <c r="E349" s="3" t="s">
        <v>758</v>
      </c>
      <c r="F349" s="3" t="s">
        <v>759</v>
      </c>
      <c r="G349" s="3">
        <v>2.0</v>
      </c>
      <c r="H349" s="3" t="s">
        <v>19</v>
      </c>
      <c r="I349" s="3" t="s">
        <v>19</v>
      </c>
      <c r="J349" s="8">
        <v>10.0</v>
      </c>
      <c r="K349" s="8">
        <v>10.0</v>
      </c>
      <c r="L349" s="5" t="str">
        <f t="shared" si="2"/>
        <v>SMA</v>
      </c>
    </row>
    <row r="350">
      <c r="A350" s="2" t="str">
        <f t="shared" si="1"/>
        <v>2022</v>
      </c>
      <c r="B350" s="2" t="s">
        <v>26</v>
      </c>
      <c r="C350" s="3" t="str">
        <f t="shared" si="34"/>
        <v>LPB BALI 2022</v>
      </c>
      <c r="D350" s="3" t="s">
        <v>646</v>
      </c>
      <c r="E350" s="3" t="s">
        <v>760</v>
      </c>
      <c r="F350" s="3" t="s">
        <v>761</v>
      </c>
      <c r="G350" s="3">
        <v>2.0</v>
      </c>
      <c r="H350" s="3" t="s">
        <v>18</v>
      </c>
      <c r="I350" s="3" t="s">
        <v>18</v>
      </c>
      <c r="J350" s="8">
        <v>11.0</v>
      </c>
      <c r="K350" s="8">
        <v>9.0</v>
      </c>
      <c r="L350" s="5" t="str">
        <f t="shared" si="2"/>
        <v>SMA</v>
      </c>
    </row>
    <row r="351">
      <c r="A351" s="2" t="str">
        <f t="shared" si="1"/>
        <v>2022</v>
      </c>
      <c r="B351" s="2" t="s">
        <v>26</v>
      </c>
      <c r="C351" s="3" t="str">
        <f t="shared" si="34"/>
        <v>LPB BALI 2022</v>
      </c>
      <c r="D351" s="3" t="s">
        <v>646</v>
      </c>
      <c r="E351" s="3" t="s">
        <v>762</v>
      </c>
      <c r="F351" s="3" t="s">
        <v>763</v>
      </c>
      <c r="G351" s="3">
        <v>2.0</v>
      </c>
      <c r="H351" s="3" t="s">
        <v>19</v>
      </c>
      <c r="I351" s="3" t="s">
        <v>18</v>
      </c>
      <c r="J351" s="8">
        <v>10.0</v>
      </c>
      <c r="K351" s="8">
        <v>10.0</v>
      </c>
      <c r="L351" s="5" t="str">
        <f t="shared" si="2"/>
        <v>SMA</v>
      </c>
    </row>
    <row r="352">
      <c r="A352" s="2" t="str">
        <f t="shared" si="1"/>
        <v>2022</v>
      </c>
      <c r="B352" s="2" t="s">
        <v>26</v>
      </c>
      <c r="C352" s="3" t="str">
        <f t="shared" si="34"/>
        <v>LPB BALI 2022</v>
      </c>
      <c r="D352" s="3" t="s">
        <v>646</v>
      </c>
      <c r="E352" s="3" t="s">
        <v>764</v>
      </c>
      <c r="F352" s="3" t="s">
        <v>765</v>
      </c>
      <c r="G352" s="3">
        <v>1.0</v>
      </c>
      <c r="H352" s="3" t="s">
        <v>18</v>
      </c>
      <c r="I352" s="2"/>
      <c r="J352" s="8">
        <v>8.0</v>
      </c>
      <c r="K352" s="6"/>
      <c r="L352" s="5" t="str">
        <f t="shared" si="2"/>
        <v>SMP</v>
      </c>
    </row>
    <row r="353">
      <c r="A353" s="2" t="str">
        <f t="shared" si="1"/>
        <v>2022</v>
      </c>
      <c r="B353" s="2" t="s">
        <v>92</v>
      </c>
      <c r="C353" s="3" t="str">
        <f t="shared" ref="C353:C356" si="35">UPPER("lpb jateng 2022")</f>
        <v>LPB JATENG 2022</v>
      </c>
      <c r="D353" s="3" t="s">
        <v>646</v>
      </c>
      <c r="E353" s="3" t="s">
        <v>766</v>
      </c>
      <c r="F353" s="3" t="s">
        <v>767</v>
      </c>
      <c r="G353" s="3">
        <v>2.0</v>
      </c>
      <c r="H353" s="3" t="s">
        <v>18</v>
      </c>
      <c r="I353" s="3" t="s">
        <v>18</v>
      </c>
      <c r="J353" s="8">
        <v>10.0</v>
      </c>
      <c r="K353" s="8">
        <v>10.0</v>
      </c>
      <c r="L353" s="5" t="str">
        <f t="shared" si="2"/>
        <v>SMA</v>
      </c>
    </row>
    <row r="354">
      <c r="A354" s="2" t="str">
        <f t="shared" si="1"/>
        <v>2022</v>
      </c>
      <c r="B354" s="2" t="s">
        <v>92</v>
      </c>
      <c r="C354" s="3" t="str">
        <f t="shared" si="35"/>
        <v>LPB JATENG 2022</v>
      </c>
      <c r="D354" s="3" t="s">
        <v>646</v>
      </c>
      <c r="E354" s="3" t="s">
        <v>768</v>
      </c>
      <c r="F354" s="3" t="s">
        <v>769</v>
      </c>
      <c r="G354" s="3">
        <v>2.0</v>
      </c>
      <c r="H354" s="3" t="s">
        <v>18</v>
      </c>
      <c r="I354" s="3" t="s">
        <v>18</v>
      </c>
      <c r="J354" s="8">
        <v>11.0</v>
      </c>
      <c r="K354" s="8">
        <v>11.0</v>
      </c>
      <c r="L354" s="5" t="str">
        <f t="shared" si="2"/>
        <v>SMA</v>
      </c>
    </row>
    <row r="355">
      <c r="A355" s="2" t="str">
        <f t="shared" si="1"/>
        <v>2022</v>
      </c>
      <c r="B355" s="2" t="s">
        <v>92</v>
      </c>
      <c r="C355" s="3" t="str">
        <f t="shared" si="35"/>
        <v>LPB JATENG 2022</v>
      </c>
      <c r="D355" s="3" t="s">
        <v>646</v>
      </c>
      <c r="E355" s="3" t="s">
        <v>770</v>
      </c>
      <c r="F355" s="3" t="s">
        <v>771</v>
      </c>
      <c r="G355" s="3">
        <v>2.0</v>
      </c>
      <c r="H355" s="3" t="s">
        <v>19</v>
      </c>
      <c r="I355" s="3" t="s">
        <v>19</v>
      </c>
      <c r="J355" s="8">
        <v>10.0</v>
      </c>
      <c r="K355" s="8">
        <v>10.0</v>
      </c>
      <c r="L355" s="5" t="str">
        <f t="shared" si="2"/>
        <v>SMA</v>
      </c>
    </row>
    <row r="356">
      <c r="A356" s="2" t="str">
        <f t="shared" si="1"/>
        <v>2022</v>
      </c>
      <c r="B356" s="2" t="s">
        <v>92</v>
      </c>
      <c r="C356" s="3" t="str">
        <f t="shared" si="35"/>
        <v>LPB JATENG 2022</v>
      </c>
      <c r="D356" s="3" t="s">
        <v>646</v>
      </c>
      <c r="E356" s="3" t="s">
        <v>772</v>
      </c>
      <c r="F356" s="3" t="s">
        <v>773</v>
      </c>
      <c r="G356" s="3">
        <v>2.0</v>
      </c>
      <c r="H356" s="3" t="s">
        <v>18</v>
      </c>
      <c r="I356" s="3" t="s">
        <v>19</v>
      </c>
      <c r="J356" s="8">
        <v>11.0</v>
      </c>
      <c r="K356" s="8">
        <v>9.0</v>
      </c>
      <c r="L356" s="5" t="str">
        <f t="shared" si="2"/>
        <v>SMA</v>
      </c>
    </row>
    <row r="357">
      <c r="A357" s="2" t="str">
        <f t="shared" si="1"/>
        <v>2022</v>
      </c>
      <c r="B357" s="2" t="s">
        <v>114</v>
      </c>
      <c r="C357" s="3" t="str">
        <f t="shared" ref="C357:C366" si="36">UPPER("lpb jatim 2022")</f>
        <v>LPB JATIM 2022</v>
      </c>
      <c r="D357" s="3" t="s">
        <v>646</v>
      </c>
      <c r="E357" s="3" t="s">
        <v>774</v>
      </c>
      <c r="F357" s="3" t="s">
        <v>775</v>
      </c>
      <c r="G357" s="3">
        <v>2.0</v>
      </c>
      <c r="H357" s="3" t="s">
        <v>18</v>
      </c>
      <c r="I357" s="3" t="s">
        <v>18</v>
      </c>
      <c r="J357" s="8">
        <v>8.0</v>
      </c>
      <c r="K357" s="8">
        <v>7.0</v>
      </c>
      <c r="L357" s="5" t="str">
        <f t="shared" si="2"/>
        <v>SMP</v>
      </c>
    </row>
    <row r="358">
      <c r="A358" s="2" t="str">
        <f t="shared" si="1"/>
        <v>2022</v>
      </c>
      <c r="B358" s="2" t="s">
        <v>114</v>
      </c>
      <c r="C358" s="3" t="str">
        <f t="shared" si="36"/>
        <v>LPB JATIM 2022</v>
      </c>
      <c r="D358" s="3" t="s">
        <v>646</v>
      </c>
      <c r="E358" s="3" t="s">
        <v>776</v>
      </c>
      <c r="F358" s="3" t="s">
        <v>777</v>
      </c>
      <c r="G358" s="3">
        <v>2.0</v>
      </c>
      <c r="H358" s="3" t="s">
        <v>18</v>
      </c>
      <c r="I358" s="3" t="s">
        <v>18</v>
      </c>
      <c r="J358" s="8">
        <v>11.0</v>
      </c>
      <c r="K358" s="8">
        <v>11.0</v>
      </c>
      <c r="L358" s="5" t="str">
        <f t="shared" si="2"/>
        <v>SMA</v>
      </c>
    </row>
    <row r="359">
      <c r="A359" s="2" t="str">
        <f t="shared" si="1"/>
        <v>2022</v>
      </c>
      <c r="B359" s="2" t="s">
        <v>114</v>
      </c>
      <c r="C359" s="3" t="str">
        <f t="shared" si="36"/>
        <v>LPB JATIM 2022</v>
      </c>
      <c r="D359" s="3" t="s">
        <v>646</v>
      </c>
      <c r="E359" s="3" t="s">
        <v>778</v>
      </c>
      <c r="F359" s="3" t="s">
        <v>779</v>
      </c>
      <c r="G359" s="3">
        <v>1.0</v>
      </c>
      <c r="H359" s="3" t="s">
        <v>18</v>
      </c>
      <c r="I359" s="2"/>
      <c r="J359" s="8">
        <v>9.0</v>
      </c>
      <c r="K359" s="6"/>
      <c r="L359" s="5" t="str">
        <f t="shared" si="2"/>
        <v>SMP</v>
      </c>
    </row>
    <row r="360">
      <c r="A360" s="2" t="str">
        <f t="shared" si="1"/>
        <v>2022</v>
      </c>
      <c r="B360" s="2" t="s">
        <v>114</v>
      </c>
      <c r="C360" s="3" t="str">
        <f t="shared" si="36"/>
        <v>LPB JATIM 2022</v>
      </c>
      <c r="D360" s="3" t="s">
        <v>646</v>
      </c>
      <c r="E360" s="3" t="s">
        <v>780</v>
      </c>
      <c r="F360" s="3" t="s">
        <v>781</v>
      </c>
      <c r="G360" s="3">
        <v>2.0</v>
      </c>
      <c r="H360" s="3" t="s">
        <v>19</v>
      </c>
      <c r="I360" s="3" t="s">
        <v>18</v>
      </c>
      <c r="J360" s="8">
        <v>8.0</v>
      </c>
      <c r="K360" s="8">
        <v>8.0</v>
      </c>
      <c r="L360" s="5" t="str">
        <f t="shared" si="2"/>
        <v>SMP</v>
      </c>
    </row>
    <row r="361">
      <c r="A361" s="2" t="str">
        <f t="shared" si="1"/>
        <v>2022</v>
      </c>
      <c r="B361" s="2" t="s">
        <v>114</v>
      </c>
      <c r="C361" s="3" t="str">
        <f t="shared" si="36"/>
        <v>LPB JATIM 2022</v>
      </c>
      <c r="D361" s="3" t="s">
        <v>646</v>
      </c>
      <c r="E361" s="3" t="s">
        <v>782</v>
      </c>
      <c r="F361" s="3" t="s">
        <v>783</v>
      </c>
      <c r="G361" s="3">
        <v>1.0</v>
      </c>
      <c r="H361" s="3" t="s">
        <v>19</v>
      </c>
      <c r="I361" s="2"/>
      <c r="J361" s="8">
        <v>8.0</v>
      </c>
      <c r="K361" s="6"/>
      <c r="L361" s="5" t="str">
        <f t="shared" si="2"/>
        <v>SMP</v>
      </c>
    </row>
    <row r="362">
      <c r="A362" s="2" t="str">
        <f t="shared" si="1"/>
        <v>2022</v>
      </c>
      <c r="B362" s="2" t="s">
        <v>114</v>
      </c>
      <c r="C362" s="3" t="str">
        <f t="shared" si="36"/>
        <v>LPB JATIM 2022</v>
      </c>
      <c r="D362" s="3" t="s">
        <v>646</v>
      </c>
      <c r="E362" s="3" t="s">
        <v>784</v>
      </c>
      <c r="F362" s="3" t="s">
        <v>785</v>
      </c>
      <c r="G362" s="3">
        <v>2.0</v>
      </c>
      <c r="H362" s="3" t="s">
        <v>18</v>
      </c>
      <c r="I362" s="3" t="s">
        <v>18</v>
      </c>
      <c r="J362" s="8">
        <v>8.0</v>
      </c>
      <c r="K362" s="8">
        <v>8.0</v>
      </c>
      <c r="L362" s="5" t="str">
        <f t="shared" si="2"/>
        <v>SMP</v>
      </c>
    </row>
    <row r="363">
      <c r="A363" s="2" t="str">
        <f t="shared" si="1"/>
        <v>2022</v>
      </c>
      <c r="B363" s="2" t="s">
        <v>114</v>
      </c>
      <c r="C363" s="3" t="str">
        <f t="shared" si="36"/>
        <v>LPB JATIM 2022</v>
      </c>
      <c r="D363" s="3" t="s">
        <v>646</v>
      </c>
      <c r="E363" s="3" t="s">
        <v>786</v>
      </c>
      <c r="F363" s="3" t="s">
        <v>787</v>
      </c>
      <c r="G363" s="3">
        <v>2.0</v>
      </c>
      <c r="H363" s="3" t="s">
        <v>18</v>
      </c>
      <c r="I363" s="3" t="s">
        <v>19</v>
      </c>
      <c r="J363" s="8">
        <v>8.0</v>
      </c>
      <c r="K363" s="8">
        <v>8.0</v>
      </c>
      <c r="L363" s="5" t="str">
        <f t="shared" si="2"/>
        <v>SMP</v>
      </c>
    </row>
    <row r="364">
      <c r="A364" s="2" t="str">
        <f t="shared" si="1"/>
        <v>2022</v>
      </c>
      <c r="B364" s="2" t="s">
        <v>114</v>
      </c>
      <c r="C364" s="3" t="str">
        <f t="shared" si="36"/>
        <v>LPB JATIM 2022</v>
      </c>
      <c r="D364" s="3" t="s">
        <v>646</v>
      </c>
      <c r="E364" s="3" t="s">
        <v>788</v>
      </c>
      <c r="F364" s="3" t="s">
        <v>789</v>
      </c>
      <c r="G364" s="3">
        <v>2.0</v>
      </c>
      <c r="H364" s="3" t="s">
        <v>18</v>
      </c>
      <c r="I364" s="3" t="s">
        <v>19</v>
      </c>
      <c r="J364" s="8">
        <v>8.0</v>
      </c>
      <c r="K364" s="8">
        <v>8.0</v>
      </c>
      <c r="L364" s="5" t="str">
        <f t="shared" si="2"/>
        <v>SMP</v>
      </c>
    </row>
    <row r="365">
      <c r="A365" s="2" t="str">
        <f t="shared" si="1"/>
        <v>2022</v>
      </c>
      <c r="B365" s="2" t="s">
        <v>114</v>
      </c>
      <c r="C365" s="3" t="str">
        <f t="shared" si="36"/>
        <v>LPB JATIM 2022</v>
      </c>
      <c r="D365" s="3" t="s">
        <v>646</v>
      </c>
      <c r="E365" s="3" t="s">
        <v>790</v>
      </c>
      <c r="F365" s="3" t="s">
        <v>791</v>
      </c>
      <c r="G365" s="3">
        <v>2.0</v>
      </c>
      <c r="H365" s="3" t="s">
        <v>19</v>
      </c>
      <c r="I365" s="3" t="s">
        <v>19</v>
      </c>
      <c r="J365" s="8">
        <v>9.0</v>
      </c>
      <c r="K365" s="8">
        <v>9.0</v>
      </c>
      <c r="L365" s="5" t="str">
        <f t="shared" si="2"/>
        <v>SMP</v>
      </c>
    </row>
    <row r="366">
      <c r="A366" s="2" t="str">
        <f t="shared" si="1"/>
        <v>2022</v>
      </c>
      <c r="B366" s="2" t="s">
        <v>114</v>
      </c>
      <c r="C366" s="3" t="str">
        <f t="shared" si="36"/>
        <v>LPB JATIM 2022</v>
      </c>
      <c r="D366" s="3" t="s">
        <v>646</v>
      </c>
      <c r="E366" s="3" t="s">
        <v>792</v>
      </c>
      <c r="F366" s="3" t="s">
        <v>793</v>
      </c>
      <c r="G366" s="3">
        <v>2.0</v>
      </c>
      <c r="H366" s="3" t="s">
        <v>18</v>
      </c>
      <c r="I366" s="3" t="s">
        <v>18</v>
      </c>
      <c r="J366" s="8">
        <v>10.0</v>
      </c>
      <c r="K366" s="8">
        <v>10.0</v>
      </c>
      <c r="L366" s="5" t="str">
        <f t="shared" si="2"/>
        <v>SMA</v>
      </c>
    </row>
    <row r="367">
      <c r="A367" s="2" t="str">
        <f t="shared" si="1"/>
        <v>2022</v>
      </c>
      <c r="B367" s="2" t="s">
        <v>132</v>
      </c>
      <c r="C367" s="3" t="str">
        <f t="shared" ref="C367:C368" si="37">UPPER("lpb kalteng 2022")</f>
        <v>LPB KALTENG 2022</v>
      </c>
      <c r="D367" s="3" t="s">
        <v>646</v>
      </c>
      <c r="E367" s="3" t="s">
        <v>794</v>
      </c>
      <c r="F367" s="3" t="s">
        <v>795</v>
      </c>
      <c r="G367" s="3">
        <v>1.0</v>
      </c>
      <c r="H367" s="3" t="s">
        <v>18</v>
      </c>
      <c r="I367" s="2"/>
      <c r="J367" s="8">
        <v>8.0</v>
      </c>
      <c r="K367" s="6"/>
      <c r="L367" s="5" t="str">
        <f t="shared" si="2"/>
        <v>SMP</v>
      </c>
    </row>
    <row r="368">
      <c r="A368" s="2" t="str">
        <f t="shared" si="1"/>
        <v>2022</v>
      </c>
      <c r="B368" s="2" t="s">
        <v>132</v>
      </c>
      <c r="C368" s="3" t="str">
        <f t="shared" si="37"/>
        <v>LPB KALTENG 2022</v>
      </c>
      <c r="D368" s="3" t="s">
        <v>646</v>
      </c>
      <c r="E368" s="3" t="s">
        <v>796</v>
      </c>
      <c r="F368" s="3" t="s">
        <v>797</v>
      </c>
      <c r="G368" s="3">
        <v>1.0</v>
      </c>
      <c r="H368" s="3" t="s">
        <v>18</v>
      </c>
      <c r="I368" s="2"/>
      <c r="J368" s="8">
        <v>10.0</v>
      </c>
      <c r="K368" s="6"/>
      <c r="L368" s="5" t="str">
        <f t="shared" si="2"/>
        <v>SMA</v>
      </c>
    </row>
    <row r="369">
      <c r="A369" s="2" t="str">
        <f t="shared" si="1"/>
        <v>2022</v>
      </c>
      <c r="B369" s="2" t="s">
        <v>162</v>
      </c>
      <c r="C369" s="3" t="str">
        <f>UPPER("lpb nusantara 2022")</f>
        <v>LPB NUSANTARA 2022</v>
      </c>
      <c r="D369" s="3" t="s">
        <v>646</v>
      </c>
      <c r="E369" s="3" t="s">
        <v>798</v>
      </c>
      <c r="F369" s="3" t="s">
        <v>799</v>
      </c>
      <c r="G369" s="3">
        <v>2.0</v>
      </c>
      <c r="H369" s="3" t="s">
        <v>18</v>
      </c>
      <c r="I369" s="3" t="s">
        <v>18</v>
      </c>
      <c r="J369" s="8">
        <v>9.0</v>
      </c>
      <c r="K369" s="8">
        <v>11.0</v>
      </c>
      <c r="L369" s="5" t="str">
        <f t="shared" si="2"/>
        <v>SMP</v>
      </c>
    </row>
    <row r="370">
      <c r="A370" s="2" t="str">
        <f t="shared" si="1"/>
        <v>2022</v>
      </c>
      <c r="B370" s="2" t="s">
        <v>246</v>
      </c>
      <c r="C370" s="3" t="str">
        <f>UPPER("lpb sumbar 2022")</f>
        <v>LPB SUMBAR 2022</v>
      </c>
      <c r="D370" s="3" t="s">
        <v>646</v>
      </c>
      <c r="E370" s="3" t="s">
        <v>800</v>
      </c>
      <c r="F370" s="3" t="s">
        <v>801</v>
      </c>
      <c r="G370" s="3">
        <v>2.0</v>
      </c>
      <c r="H370" s="3" t="s">
        <v>18</v>
      </c>
      <c r="I370" s="3" t="s">
        <v>18</v>
      </c>
      <c r="J370" s="8">
        <v>11.0</v>
      </c>
      <c r="K370" s="8">
        <v>11.0</v>
      </c>
      <c r="L370" s="5" t="str">
        <f t="shared" si="2"/>
        <v>SMA</v>
      </c>
    </row>
    <row r="371">
      <c r="A371" s="2" t="str">
        <f t="shared" si="1"/>
        <v>2022</v>
      </c>
      <c r="B371" s="2" t="s">
        <v>178</v>
      </c>
      <c r="C371" s="3" t="str">
        <f t="shared" ref="C371:C377" si="38">UPPER("lpb sumsel 2022")</f>
        <v>LPB SUMSEL 2022</v>
      </c>
      <c r="D371" s="3" t="s">
        <v>646</v>
      </c>
      <c r="E371" s="3" t="s">
        <v>802</v>
      </c>
      <c r="F371" s="3" t="s">
        <v>803</v>
      </c>
      <c r="G371" s="3">
        <v>2.0</v>
      </c>
      <c r="H371" s="3" t="s">
        <v>18</v>
      </c>
      <c r="I371" s="3" t="s">
        <v>18</v>
      </c>
      <c r="J371" s="8">
        <v>11.0</v>
      </c>
      <c r="K371" s="8">
        <v>11.0</v>
      </c>
      <c r="L371" s="5" t="str">
        <f t="shared" si="2"/>
        <v>SMA</v>
      </c>
    </row>
    <row r="372">
      <c r="A372" s="2" t="str">
        <f t="shared" si="1"/>
        <v>2022</v>
      </c>
      <c r="B372" s="2" t="s">
        <v>178</v>
      </c>
      <c r="C372" s="3" t="str">
        <f t="shared" si="38"/>
        <v>LPB SUMSEL 2022</v>
      </c>
      <c r="D372" s="3" t="s">
        <v>646</v>
      </c>
      <c r="E372" s="3" t="s">
        <v>804</v>
      </c>
      <c r="F372" s="3" t="s">
        <v>805</v>
      </c>
      <c r="G372" s="3">
        <v>2.0</v>
      </c>
      <c r="H372" s="3" t="s">
        <v>18</v>
      </c>
      <c r="I372" s="3" t="s">
        <v>18</v>
      </c>
      <c r="J372" s="8">
        <v>10.0</v>
      </c>
      <c r="K372" s="8">
        <v>10.0</v>
      </c>
      <c r="L372" s="5" t="str">
        <f t="shared" si="2"/>
        <v>SMA</v>
      </c>
    </row>
    <row r="373">
      <c r="A373" s="2" t="str">
        <f t="shared" si="1"/>
        <v>2022</v>
      </c>
      <c r="B373" s="2" t="s">
        <v>178</v>
      </c>
      <c r="C373" s="3" t="str">
        <f t="shared" si="38"/>
        <v>LPB SUMSEL 2022</v>
      </c>
      <c r="D373" s="3" t="s">
        <v>646</v>
      </c>
      <c r="E373" s="3" t="s">
        <v>806</v>
      </c>
      <c r="F373" s="3" t="s">
        <v>807</v>
      </c>
      <c r="G373" s="3">
        <v>2.0</v>
      </c>
      <c r="H373" s="3" t="s">
        <v>18</v>
      </c>
      <c r="I373" s="3" t="s">
        <v>18</v>
      </c>
      <c r="J373" s="8">
        <v>11.0</v>
      </c>
      <c r="K373" s="8">
        <v>11.0</v>
      </c>
      <c r="L373" s="5" t="str">
        <f t="shared" si="2"/>
        <v>SMA</v>
      </c>
    </row>
    <row r="374">
      <c r="A374" s="2" t="str">
        <f t="shared" si="1"/>
        <v>2022</v>
      </c>
      <c r="B374" s="2" t="s">
        <v>178</v>
      </c>
      <c r="C374" s="3" t="str">
        <f t="shared" si="38"/>
        <v>LPB SUMSEL 2022</v>
      </c>
      <c r="D374" s="3" t="s">
        <v>646</v>
      </c>
      <c r="E374" s="3" t="s">
        <v>808</v>
      </c>
      <c r="F374" s="3" t="s">
        <v>809</v>
      </c>
      <c r="G374" s="3">
        <v>2.0</v>
      </c>
      <c r="H374" s="3" t="s">
        <v>18</v>
      </c>
      <c r="I374" s="3" t="s">
        <v>18</v>
      </c>
      <c r="J374" s="8">
        <v>10.0</v>
      </c>
      <c r="K374" s="8">
        <v>10.0</v>
      </c>
      <c r="L374" s="5" t="str">
        <f t="shared" si="2"/>
        <v>SMA</v>
      </c>
    </row>
    <row r="375">
      <c r="A375" s="2" t="str">
        <f t="shared" si="1"/>
        <v>2022</v>
      </c>
      <c r="B375" s="2" t="s">
        <v>178</v>
      </c>
      <c r="C375" s="3" t="str">
        <f t="shared" si="38"/>
        <v>LPB SUMSEL 2022</v>
      </c>
      <c r="D375" s="3" t="s">
        <v>646</v>
      </c>
      <c r="E375" s="3" t="s">
        <v>810</v>
      </c>
      <c r="F375" s="3" t="s">
        <v>811</v>
      </c>
      <c r="G375" s="3">
        <v>2.0</v>
      </c>
      <c r="H375" s="3" t="s">
        <v>18</v>
      </c>
      <c r="I375" s="3" t="s">
        <v>19</v>
      </c>
      <c r="J375" s="8">
        <v>10.0</v>
      </c>
      <c r="K375" s="8">
        <v>9.0</v>
      </c>
      <c r="L375" s="5" t="str">
        <f t="shared" si="2"/>
        <v>SMA</v>
      </c>
    </row>
    <row r="376">
      <c r="A376" s="2" t="str">
        <f t="shared" si="1"/>
        <v>2022</v>
      </c>
      <c r="B376" s="2" t="s">
        <v>178</v>
      </c>
      <c r="C376" s="3" t="str">
        <f t="shared" si="38"/>
        <v>LPB SUMSEL 2022</v>
      </c>
      <c r="D376" s="3" t="s">
        <v>646</v>
      </c>
      <c r="E376" s="3" t="s">
        <v>812</v>
      </c>
      <c r="F376" s="3" t="s">
        <v>813</v>
      </c>
      <c r="G376" s="3">
        <v>2.0</v>
      </c>
      <c r="H376" s="3" t="s">
        <v>18</v>
      </c>
      <c r="I376" s="3" t="s">
        <v>19</v>
      </c>
      <c r="J376" s="8">
        <v>11.0</v>
      </c>
      <c r="K376" s="8">
        <v>11.0</v>
      </c>
      <c r="L376" s="5" t="str">
        <f t="shared" si="2"/>
        <v>SMA</v>
      </c>
    </row>
    <row r="377">
      <c r="A377" s="2" t="str">
        <f t="shared" si="1"/>
        <v>2022</v>
      </c>
      <c r="B377" s="2" t="s">
        <v>178</v>
      </c>
      <c r="C377" s="3" t="str">
        <f t="shared" si="38"/>
        <v>LPB SUMSEL 2022</v>
      </c>
      <c r="D377" s="3" t="s">
        <v>646</v>
      </c>
      <c r="E377" s="3" t="s">
        <v>814</v>
      </c>
      <c r="F377" s="3" t="s">
        <v>815</v>
      </c>
      <c r="G377" s="3">
        <v>2.0</v>
      </c>
      <c r="H377" s="3" t="s">
        <v>19</v>
      </c>
      <c r="I377" s="3" t="s">
        <v>18</v>
      </c>
      <c r="J377" s="8">
        <v>10.0</v>
      </c>
      <c r="K377" s="8">
        <v>10.0</v>
      </c>
      <c r="L377" s="5" t="str">
        <f t="shared" si="2"/>
        <v>SMA</v>
      </c>
    </row>
    <row r="378">
      <c r="A378" s="2" t="str">
        <f t="shared" si="1"/>
        <v>2022</v>
      </c>
      <c r="B378" s="2" t="s">
        <v>380</v>
      </c>
      <c r="C378" s="3" t="str">
        <f t="shared" ref="C378:C385" si="39">UPPER("lpb ysc 2022")</f>
        <v>LPB YSC 2022</v>
      </c>
      <c r="D378" s="3" t="s">
        <v>646</v>
      </c>
      <c r="E378" s="3" t="s">
        <v>816</v>
      </c>
      <c r="F378" s="3" t="s">
        <v>817</v>
      </c>
      <c r="G378" s="3">
        <v>2.0</v>
      </c>
      <c r="H378" s="3" t="s">
        <v>19</v>
      </c>
      <c r="I378" s="3" t="s">
        <v>18</v>
      </c>
      <c r="J378" s="8">
        <v>10.0</v>
      </c>
      <c r="K378" s="8">
        <v>10.0</v>
      </c>
      <c r="L378" s="5" t="str">
        <f t="shared" si="2"/>
        <v>SMA</v>
      </c>
    </row>
    <row r="379">
      <c r="A379" s="2" t="str">
        <f t="shared" si="1"/>
        <v>2022</v>
      </c>
      <c r="B379" s="2" t="s">
        <v>380</v>
      </c>
      <c r="C379" s="3" t="str">
        <f t="shared" si="39"/>
        <v>LPB YSC 2022</v>
      </c>
      <c r="D379" s="3" t="s">
        <v>646</v>
      </c>
      <c r="E379" s="3" t="s">
        <v>818</v>
      </c>
      <c r="F379" s="3" t="s">
        <v>819</v>
      </c>
      <c r="G379" s="3">
        <v>1.0</v>
      </c>
      <c r="H379" s="3" t="s">
        <v>19</v>
      </c>
      <c r="I379" s="2"/>
      <c r="J379" s="8">
        <v>9.0</v>
      </c>
      <c r="K379" s="6"/>
      <c r="L379" s="5" t="str">
        <f t="shared" si="2"/>
        <v>SMP</v>
      </c>
    </row>
    <row r="380">
      <c r="A380" s="2" t="str">
        <f t="shared" si="1"/>
        <v>2022</v>
      </c>
      <c r="B380" s="2" t="s">
        <v>380</v>
      </c>
      <c r="C380" s="3" t="str">
        <f t="shared" si="39"/>
        <v>LPB YSC 2022</v>
      </c>
      <c r="D380" s="3" t="s">
        <v>646</v>
      </c>
      <c r="E380" s="3" t="s">
        <v>820</v>
      </c>
      <c r="F380" s="3" t="s">
        <v>821</v>
      </c>
      <c r="G380" s="3">
        <v>2.0</v>
      </c>
      <c r="H380" s="3" t="s">
        <v>19</v>
      </c>
      <c r="I380" s="3" t="s">
        <v>18</v>
      </c>
      <c r="J380" s="8">
        <v>10.0</v>
      </c>
      <c r="K380" s="8">
        <v>10.0</v>
      </c>
      <c r="L380" s="5" t="str">
        <f t="shared" si="2"/>
        <v>SMA</v>
      </c>
    </row>
    <row r="381">
      <c r="A381" s="2" t="str">
        <f t="shared" si="1"/>
        <v>2022</v>
      </c>
      <c r="B381" s="2" t="s">
        <v>380</v>
      </c>
      <c r="C381" s="3" t="str">
        <f t="shared" si="39"/>
        <v>LPB YSC 2022</v>
      </c>
      <c r="D381" s="3" t="s">
        <v>646</v>
      </c>
      <c r="E381" s="3" t="s">
        <v>822</v>
      </c>
      <c r="F381" s="3" t="s">
        <v>823</v>
      </c>
      <c r="G381" s="3">
        <v>1.0</v>
      </c>
      <c r="H381" s="3" t="s">
        <v>18</v>
      </c>
      <c r="I381" s="2"/>
      <c r="J381" s="8">
        <v>11.0</v>
      </c>
      <c r="K381" s="6"/>
      <c r="L381" s="5" t="str">
        <f t="shared" si="2"/>
        <v>SMA</v>
      </c>
    </row>
    <row r="382">
      <c r="A382" s="2" t="str">
        <f t="shared" si="1"/>
        <v>2022</v>
      </c>
      <c r="B382" s="2" t="s">
        <v>380</v>
      </c>
      <c r="C382" s="3" t="str">
        <f t="shared" si="39"/>
        <v>LPB YSC 2022</v>
      </c>
      <c r="D382" s="3" t="s">
        <v>646</v>
      </c>
      <c r="E382" s="3" t="s">
        <v>824</v>
      </c>
      <c r="F382" s="3" t="s">
        <v>825</v>
      </c>
      <c r="G382" s="3">
        <v>1.0</v>
      </c>
      <c r="H382" s="3" t="s">
        <v>19</v>
      </c>
      <c r="I382" s="2"/>
      <c r="J382" s="8">
        <v>9.0</v>
      </c>
      <c r="K382" s="6"/>
      <c r="L382" s="5" t="str">
        <f t="shared" si="2"/>
        <v>SMP</v>
      </c>
    </row>
    <row r="383">
      <c r="A383" s="2" t="str">
        <f t="shared" si="1"/>
        <v>2022</v>
      </c>
      <c r="B383" s="2" t="s">
        <v>380</v>
      </c>
      <c r="C383" s="3" t="str">
        <f t="shared" si="39"/>
        <v>LPB YSC 2022</v>
      </c>
      <c r="D383" s="3" t="s">
        <v>646</v>
      </c>
      <c r="E383" s="3" t="s">
        <v>826</v>
      </c>
      <c r="F383" s="3" t="s">
        <v>827</v>
      </c>
      <c r="G383" s="3">
        <v>2.0</v>
      </c>
      <c r="H383" s="3" t="s">
        <v>19</v>
      </c>
      <c r="I383" s="3" t="s">
        <v>19</v>
      </c>
      <c r="J383" s="8">
        <v>10.0</v>
      </c>
      <c r="K383" s="8">
        <v>9.0</v>
      </c>
      <c r="L383" s="5" t="str">
        <f t="shared" si="2"/>
        <v>SMA</v>
      </c>
    </row>
    <row r="384">
      <c r="A384" s="2" t="str">
        <f t="shared" si="1"/>
        <v>2022</v>
      </c>
      <c r="B384" s="2" t="s">
        <v>380</v>
      </c>
      <c r="C384" s="3" t="str">
        <f t="shared" si="39"/>
        <v>LPB YSC 2022</v>
      </c>
      <c r="D384" s="3" t="s">
        <v>646</v>
      </c>
      <c r="E384" s="3" t="s">
        <v>828</v>
      </c>
      <c r="F384" s="3" t="s">
        <v>829</v>
      </c>
      <c r="G384" s="3">
        <v>2.0</v>
      </c>
      <c r="H384" s="3" t="s">
        <v>19</v>
      </c>
      <c r="I384" s="3" t="s">
        <v>19</v>
      </c>
      <c r="J384" s="8">
        <v>10.0</v>
      </c>
      <c r="K384" s="8">
        <v>10.0</v>
      </c>
      <c r="L384" s="5" t="str">
        <f t="shared" si="2"/>
        <v>SMA</v>
      </c>
    </row>
    <row r="385">
      <c r="A385" s="2" t="str">
        <f t="shared" si="1"/>
        <v>2022</v>
      </c>
      <c r="B385" s="2" t="s">
        <v>380</v>
      </c>
      <c r="C385" s="3" t="str">
        <f t="shared" si="39"/>
        <v>LPB YSC 2022</v>
      </c>
      <c r="D385" s="3" t="s">
        <v>646</v>
      </c>
      <c r="E385" s="3" t="s">
        <v>830</v>
      </c>
      <c r="F385" s="3" t="s">
        <v>831</v>
      </c>
      <c r="G385" s="3">
        <v>2.0</v>
      </c>
      <c r="H385" s="3" t="s">
        <v>19</v>
      </c>
      <c r="I385" s="3" t="s">
        <v>19</v>
      </c>
      <c r="J385" s="8">
        <v>10.0</v>
      </c>
      <c r="K385" s="8">
        <v>10.0</v>
      </c>
      <c r="L385" s="5" t="str">
        <f t="shared" si="2"/>
        <v>SMA</v>
      </c>
    </row>
    <row r="386">
      <c r="A386" s="2" t="str">
        <f t="shared" si="1"/>
        <v>2023</v>
      </c>
      <c r="B386" s="2" t="s">
        <v>13</v>
      </c>
      <c r="C386" s="3" t="str">
        <f t="shared" ref="C386:C387" si="40">UPPER("lpb aceh 2023")</f>
        <v>LPB ACEH 2023</v>
      </c>
      <c r="D386" s="3" t="s">
        <v>646</v>
      </c>
      <c r="E386" s="3" t="s">
        <v>832</v>
      </c>
      <c r="F386" s="3" t="s">
        <v>833</v>
      </c>
      <c r="G386" s="3">
        <v>2.0</v>
      </c>
      <c r="H386" s="3" t="s">
        <v>19</v>
      </c>
      <c r="I386" s="3" t="s">
        <v>19</v>
      </c>
      <c r="J386" s="3">
        <v>11.0</v>
      </c>
      <c r="K386" s="3">
        <v>12.0</v>
      </c>
      <c r="L386" s="5" t="str">
        <f t="shared" si="2"/>
        <v>SMA</v>
      </c>
    </row>
    <row r="387">
      <c r="A387" s="2" t="str">
        <f t="shared" si="1"/>
        <v>2023</v>
      </c>
      <c r="B387" s="2" t="s">
        <v>13</v>
      </c>
      <c r="C387" s="3" t="str">
        <f t="shared" si="40"/>
        <v>LPB ACEH 2023</v>
      </c>
      <c r="D387" s="3" t="s">
        <v>646</v>
      </c>
      <c r="E387" s="3" t="s">
        <v>834</v>
      </c>
      <c r="F387" s="3" t="s">
        <v>835</v>
      </c>
      <c r="G387" s="3">
        <v>2.0</v>
      </c>
      <c r="H387" s="3" t="s">
        <v>19</v>
      </c>
      <c r="I387" s="3" t="s">
        <v>19</v>
      </c>
      <c r="J387" s="8">
        <v>10.0</v>
      </c>
      <c r="K387" s="3">
        <v>11.0</v>
      </c>
      <c r="L387" s="5" t="str">
        <f t="shared" si="2"/>
        <v>SMA</v>
      </c>
    </row>
    <row r="388">
      <c r="A388" s="2" t="str">
        <f t="shared" si="1"/>
        <v>2023</v>
      </c>
      <c r="B388" s="9" t="s">
        <v>413</v>
      </c>
      <c r="C388" s="3" t="str">
        <f t="shared" ref="C388:C394" si="41">UPPER("lpb jawa tengah 2023")</f>
        <v>LPB JAWA TENGAH 2023</v>
      </c>
      <c r="D388" s="3" t="s">
        <v>646</v>
      </c>
      <c r="E388" s="3" t="s">
        <v>836</v>
      </c>
      <c r="F388" s="3" t="s">
        <v>837</v>
      </c>
      <c r="G388" s="3">
        <v>1.0</v>
      </c>
      <c r="H388" s="3" t="s">
        <v>18</v>
      </c>
      <c r="I388" s="2"/>
      <c r="J388" s="3">
        <v>11.0</v>
      </c>
      <c r="K388" s="2"/>
      <c r="L388" s="5" t="str">
        <f t="shared" si="2"/>
        <v>SMA</v>
      </c>
    </row>
    <row r="389">
      <c r="A389" s="2" t="str">
        <f t="shared" si="1"/>
        <v>2023</v>
      </c>
      <c r="B389" s="9" t="s">
        <v>413</v>
      </c>
      <c r="C389" s="3" t="str">
        <f t="shared" si="41"/>
        <v>LPB JAWA TENGAH 2023</v>
      </c>
      <c r="D389" s="3" t="s">
        <v>646</v>
      </c>
      <c r="E389" s="3" t="s">
        <v>838</v>
      </c>
      <c r="F389" s="3" t="s">
        <v>839</v>
      </c>
      <c r="G389" s="3">
        <v>2.0</v>
      </c>
      <c r="H389" s="3" t="s">
        <v>19</v>
      </c>
      <c r="I389" s="3" t="s">
        <v>18</v>
      </c>
      <c r="J389" s="8">
        <v>10.0</v>
      </c>
      <c r="K389" s="3">
        <v>11.0</v>
      </c>
      <c r="L389" s="5" t="str">
        <f t="shared" si="2"/>
        <v>SMA</v>
      </c>
    </row>
    <row r="390">
      <c r="A390" s="2" t="str">
        <f t="shared" si="1"/>
        <v>2023</v>
      </c>
      <c r="B390" s="9" t="s">
        <v>413</v>
      </c>
      <c r="C390" s="3" t="str">
        <f t="shared" si="41"/>
        <v>LPB JAWA TENGAH 2023</v>
      </c>
      <c r="D390" s="3" t="s">
        <v>646</v>
      </c>
      <c r="E390" s="3" t="s">
        <v>840</v>
      </c>
      <c r="F390" s="3" t="s">
        <v>841</v>
      </c>
      <c r="G390" s="3">
        <v>2.0</v>
      </c>
      <c r="H390" s="3" t="s">
        <v>18</v>
      </c>
      <c r="I390" s="3" t="s">
        <v>19</v>
      </c>
      <c r="J390" s="8">
        <v>10.0</v>
      </c>
      <c r="K390" s="3">
        <v>12.0</v>
      </c>
      <c r="L390" s="5" t="str">
        <f t="shared" si="2"/>
        <v>SMA</v>
      </c>
    </row>
    <row r="391">
      <c r="A391" s="2" t="str">
        <f t="shared" si="1"/>
        <v>2023</v>
      </c>
      <c r="B391" s="9" t="s">
        <v>413</v>
      </c>
      <c r="C391" s="3" t="str">
        <f t="shared" si="41"/>
        <v>LPB JAWA TENGAH 2023</v>
      </c>
      <c r="D391" s="3" t="s">
        <v>646</v>
      </c>
      <c r="E391" s="3" t="s">
        <v>842</v>
      </c>
      <c r="F391" s="3" t="s">
        <v>843</v>
      </c>
      <c r="G391" s="3">
        <v>2.0</v>
      </c>
      <c r="H391" s="3" t="s">
        <v>19</v>
      </c>
      <c r="I391" s="3" t="s">
        <v>19</v>
      </c>
      <c r="J391" s="3">
        <v>12.0</v>
      </c>
      <c r="K391" s="3">
        <v>12.0</v>
      </c>
      <c r="L391" s="5" t="str">
        <f t="shared" si="2"/>
        <v>SMA</v>
      </c>
    </row>
    <row r="392">
      <c r="A392" s="2" t="str">
        <f t="shared" si="1"/>
        <v>2023</v>
      </c>
      <c r="B392" s="9" t="s">
        <v>413</v>
      </c>
      <c r="C392" s="3" t="str">
        <f t="shared" si="41"/>
        <v>LPB JAWA TENGAH 2023</v>
      </c>
      <c r="D392" s="3" t="s">
        <v>646</v>
      </c>
      <c r="E392" s="3" t="s">
        <v>844</v>
      </c>
      <c r="F392" s="3" t="s">
        <v>845</v>
      </c>
      <c r="G392" s="3">
        <v>2.0</v>
      </c>
      <c r="H392" s="3" t="s">
        <v>19</v>
      </c>
      <c r="I392" s="3" t="s">
        <v>18</v>
      </c>
      <c r="J392" s="8">
        <v>10.0</v>
      </c>
      <c r="K392" s="3">
        <v>11.0</v>
      </c>
      <c r="L392" s="5" t="str">
        <f t="shared" si="2"/>
        <v>SMA</v>
      </c>
    </row>
    <row r="393">
      <c r="A393" s="2" t="str">
        <f t="shared" si="1"/>
        <v>2023</v>
      </c>
      <c r="B393" s="9" t="s">
        <v>413</v>
      </c>
      <c r="C393" s="3" t="str">
        <f t="shared" si="41"/>
        <v>LPB JAWA TENGAH 2023</v>
      </c>
      <c r="D393" s="3" t="s">
        <v>646</v>
      </c>
      <c r="E393" s="3" t="s">
        <v>846</v>
      </c>
      <c r="F393" s="3" t="s">
        <v>847</v>
      </c>
      <c r="G393" s="3">
        <v>2.0</v>
      </c>
      <c r="H393" s="3" t="s">
        <v>19</v>
      </c>
      <c r="I393" s="3" t="s">
        <v>18</v>
      </c>
      <c r="J393" s="8">
        <v>11.0</v>
      </c>
      <c r="K393" s="3">
        <v>12.0</v>
      </c>
      <c r="L393" s="5" t="str">
        <f t="shared" si="2"/>
        <v>SMA</v>
      </c>
    </row>
    <row r="394">
      <c r="A394" s="2" t="str">
        <f t="shared" si="1"/>
        <v>2023</v>
      </c>
      <c r="B394" s="9" t="s">
        <v>413</v>
      </c>
      <c r="C394" s="3" t="str">
        <f t="shared" si="41"/>
        <v>LPB JAWA TENGAH 2023</v>
      </c>
      <c r="D394" s="3" t="s">
        <v>646</v>
      </c>
      <c r="E394" s="3" t="s">
        <v>848</v>
      </c>
      <c r="F394" s="3" t="s">
        <v>849</v>
      </c>
      <c r="G394" s="3">
        <v>2.0</v>
      </c>
      <c r="H394" s="3" t="s">
        <v>19</v>
      </c>
      <c r="I394" s="3" t="s">
        <v>19</v>
      </c>
      <c r="J394" s="8">
        <v>11.0</v>
      </c>
      <c r="K394" s="3">
        <v>12.0</v>
      </c>
      <c r="L394" s="5" t="str">
        <f t="shared" si="2"/>
        <v>SMA</v>
      </c>
    </row>
    <row r="395">
      <c r="A395" s="2" t="str">
        <f t="shared" si="1"/>
        <v>2023</v>
      </c>
      <c r="B395" s="2" t="s">
        <v>178</v>
      </c>
      <c r="C395" s="3" t="str">
        <f t="shared" ref="C395:C397" si="42">UPPER("lpb sumsel 2023")</f>
        <v>LPB SUMSEL 2023</v>
      </c>
      <c r="D395" s="3" t="s">
        <v>646</v>
      </c>
      <c r="E395" s="3" t="s">
        <v>850</v>
      </c>
      <c r="F395" s="3" t="s">
        <v>851</v>
      </c>
      <c r="G395" s="3">
        <v>2.0</v>
      </c>
      <c r="H395" s="3" t="s">
        <v>18</v>
      </c>
      <c r="I395" s="3" t="s">
        <v>19</v>
      </c>
      <c r="J395" s="8">
        <v>10.0</v>
      </c>
      <c r="K395" s="3">
        <v>11.0</v>
      </c>
      <c r="L395" s="5" t="str">
        <f t="shared" si="2"/>
        <v>SMA</v>
      </c>
    </row>
    <row r="396">
      <c r="A396" s="2" t="str">
        <f t="shared" si="1"/>
        <v>2023</v>
      </c>
      <c r="B396" s="2" t="s">
        <v>178</v>
      </c>
      <c r="C396" s="3" t="str">
        <f t="shared" si="42"/>
        <v>LPB SUMSEL 2023</v>
      </c>
      <c r="D396" s="3" t="s">
        <v>646</v>
      </c>
      <c r="E396" s="3" t="s">
        <v>852</v>
      </c>
      <c r="F396" s="3" t="s">
        <v>853</v>
      </c>
      <c r="G396" s="3">
        <v>2.0</v>
      </c>
      <c r="H396" s="3" t="s">
        <v>18</v>
      </c>
      <c r="I396" s="3" t="s">
        <v>19</v>
      </c>
      <c r="J396" s="8">
        <v>11.0</v>
      </c>
      <c r="K396" s="3">
        <v>10.0</v>
      </c>
      <c r="L396" s="5" t="str">
        <f t="shared" si="2"/>
        <v>SMA</v>
      </c>
    </row>
    <row r="397">
      <c r="A397" s="2" t="str">
        <f t="shared" si="1"/>
        <v>2023</v>
      </c>
      <c r="B397" s="2" t="s">
        <v>178</v>
      </c>
      <c r="C397" s="3" t="str">
        <f t="shared" si="42"/>
        <v>LPB SUMSEL 2023</v>
      </c>
      <c r="D397" s="3" t="s">
        <v>646</v>
      </c>
      <c r="E397" s="3" t="s">
        <v>854</v>
      </c>
      <c r="F397" s="3" t="s">
        <v>855</v>
      </c>
      <c r="G397" s="3">
        <v>2.0</v>
      </c>
      <c r="H397" s="3" t="s">
        <v>19</v>
      </c>
      <c r="I397" s="3" t="s">
        <v>19</v>
      </c>
      <c r="J397" s="8">
        <v>11.0</v>
      </c>
      <c r="K397" s="3">
        <v>12.0</v>
      </c>
      <c r="L397" s="5" t="str">
        <f t="shared" si="2"/>
        <v>SMA</v>
      </c>
    </row>
    <row r="398">
      <c r="A398" s="2" t="str">
        <f t="shared" si="1"/>
        <v>2023</v>
      </c>
      <c r="B398" s="2" t="s">
        <v>78</v>
      </c>
      <c r="C398" s="3" t="str">
        <f>UPPER("lpb dki 2023")</f>
        <v>LPB DKI 2023</v>
      </c>
      <c r="D398" s="3" t="s">
        <v>646</v>
      </c>
      <c r="E398" s="3" t="s">
        <v>856</v>
      </c>
      <c r="F398" s="3" t="s">
        <v>857</v>
      </c>
      <c r="G398" s="3">
        <v>2.0</v>
      </c>
      <c r="H398" s="3" t="s">
        <v>19</v>
      </c>
      <c r="I398" s="3" t="s">
        <v>18</v>
      </c>
      <c r="J398" s="8">
        <v>10.0</v>
      </c>
      <c r="K398" s="3">
        <v>12.0</v>
      </c>
      <c r="L398" s="5" t="str">
        <f t="shared" si="2"/>
        <v>SMA</v>
      </c>
    </row>
    <row r="399">
      <c r="A399" s="2" t="str">
        <f t="shared" si="1"/>
        <v>2023</v>
      </c>
      <c r="B399" s="2" t="s">
        <v>68</v>
      </c>
      <c r="C399" s="3" t="str">
        <f>UPPER("lpb diy 2023")</f>
        <v>LPB DIY 2023</v>
      </c>
      <c r="D399" s="3" t="s">
        <v>646</v>
      </c>
      <c r="E399" s="3" t="s">
        <v>858</v>
      </c>
      <c r="F399" s="3" t="s">
        <v>859</v>
      </c>
      <c r="G399" s="3">
        <v>2.0</v>
      </c>
      <c r="H399" s="3" t="s">
        <v>19</v>
      </c>
      <c r="I399" s="3" t="s">
        <v>18</v>
      </c>
      <c r="J399" s="8">
        <v>9.0</v>
      </c>
      <c r="K399" s="3">
        <v>11.0</v>
      </c>
      <c r="L399" s="5" t="str">
        <f t="shared" si="2"/>
        <v>SMP</v>
      </c>
    </row>
    <row r="400">
      <c r="A400" s="2" t="str">
        <f t="shared" si="1"/>
        <v>2023</v>
      </c>
      <c r="B400" s="2" t="s">
        <v>162</v>
      </c>
      <c r="C400" s="3" t="str">
        <f t="shared" ref="C400:C403" si="43">UPPER("lpb nusantara 2023")</f>
        <v>LPB NUSANTARA 2023</v>
      </c>
      <c r="D400" s="3" t="s">
        <v>646</v>
      </c>
      <c r="E400" s="3" t="s">
        <v>860</v>
      </c>
      <c r="F400" s="3" t="s">
        <v>861</v>
      </c>
      <c r="G400" s="3">
        <v>2.0</v>
      </c>
      <c r="H400" s="3" t="s">
        <v>19</v>
      </c>
      <c r="I400" s="3" t="s">
        <v>19</v>
      </c>
      <c r="J400" s="8">
        <v>11.0</v>
      </c>
      <c r="K400" s="3">
        <v>11.0</v>
      </c>
      <c r="L400" s="5" t="str">
        <f t="shared" si="2"/>
        <v>SMA</v>
      </c>
    </row>
    <row r="401">
      <c r="A401" s="2" t="str">
        <f t="shared" si="1"/>
        <v>2023</v>
      </c>
      <c r="B401" s="2" t="s">
        <v>162</v>
      </c>
      <c r="C401" s="3" t="str">
        <f t="shared" si="43"/>
        <v>LPB NUSANTARA 2023</v>
      </c>
      <c r="D401" s="3" t="s">
        <v>646</v>
      </c>
      <c r="E401" s="3" t="s">
        <v>862</v>
      </c>
      <c r="F401" s="3" t="s">
        <v>863</v>
      </c>
      <c r="G401" s="3">
        <v>1.0</v>
      </c>
      <c r="H401" s="3" t="s">
        <v>19</v>
      </c>
      <c r="I401" s="2"/>
      <c r="J401" s="8">
        <v>7.0</v>
      </c>
      <c r="K401" s="2"/>
      <c r="L401" s="5" t="str">
        <f t="shared" si="2"/>
        <v>SMP</v>
      </c>
    </row>
    <row r="402">
      <c r="A402" s="2" t="str">
        <f t="shared" si="1"/>
        <v>2023</v>
      </c>
      <c r="B402" s="2" t="s">
        <v>162</v>
      </c>
      <c r="C402" s="3" t="str">
        <f t="shared" si="43"/>
        <v>LPB NUSANTARA 2023</v>
      </c>
      <c r="D402" s="3" t="s">
        <v>646</v>
      </c>
      <c r="E402" s="3" t="s">
        <v>864</v>
      </c>
      <c r="F402" s="3" t="s">
        <v>865</v>
      </c>
      <c r="G402" s="3">
        <v>2.0</v>
      </c>
      <c r="H402" s="3" t="s">
        <v>19</v>
      </c>
      <c r="I402" s="3" t="s">
        <v>19</v>
      </c>
      <c r="J402" s="8">
        <v>10.0</v>
      </c>
      <c r="K402" s="3">
        <v>11.0</v>
      </c>
      <c r="L402" s="5" t="str">
        <f t="shared" si="2"/>
        <v>SMA</v>
      </c>
    </row>
    <row r="403">
      <c r="A403" s="2" t="str">
        <f t="shared" si="1"/>
        <v>2023</v>
      </c>
      <c r="B403" s="2" t="s">
        <v>162</v>
      </c>
      <c r="C403" s="3" t="str">
        <f t="shared" si="43"/>
        <v>LPB NUSANTARA 2023</v>
      </c>
      <c r="D403" s="3" t="s">
        <v>646</v>
      </c>
      <c r="E403" s="3" t="s">
        <v>866</v>
      </c>
      <c r="F403" s="3" t="s">
        <v>867</v>
      </c>
      <c r="G403" s="3">
        <v>2.0</v>
      </c>
      <c r="H403" s="3" t="s">
        <v>19</v>
      </c>
      <c r="I403" s="3" t="s">
        <v>18</v>
      </c>
      <c r="J403" s="8">
        <v>10.0</v>
      </c>
      <c r="K403" s="3">
        <v>12.0</v>
      </c>
      <c r="L403" s="5" t="str">
        <f t="shared" si="2"/>
        <v>SMA</v>
      </c>
    </row>
    <row r="404">
      <c r="A404" s="2" t="str">
        <f t="shared" si="1"/>
        <v>2023</v>
      </c>
      <c r="B404" s="2" t="s">
        <v>504</v>
      </c>
      <c r="C404" s="3" t="str">
        <f>UPPER("lpb sulsel 2023")</f>
        <v>LPB SULSEL 2023</v>
      </c>
      <c r="D404" s="3" t="s">
        <v>646</v>
      </c>
      <c r="E404" s="3" t="s">
        <v>868</v>
      </c>
      <c r="F404" s="3" t="s">
        <v>869</v>
      </c>
      <c r="G404" s="3">
        <v>2.0</v>
      </c>
      <c r="H404" s="3" t="s">
        <v>18</v>
      </c>
      <c r="I404" s="3" t="s">
        <v>18</v>
      </c>
      <c r="J404" s="3">
        <v>12.0</v>
      </c>
      <c r="K404" s="3">
        <v>12.0</v>
      </c>
      <c r="L404" s="5" t="str">
        <f t="shared" si="2"/>
        <v>SMA</v>
      </c>
    </row>
    <row r="405">
      <c r="A405" s="2" t="str">
        <f t="shared" si="1"/>
        <v>2025</v>
      </c>
      <c r="B405" s="2" t="s">
        <v>78</v>
      </c>
      <c r="C405" s="4" t="s">
        <v>530</v>
      </c>
      <c r="D405" s="3" t="s">
        <v>646</v>
      </c>
      <c r="E405" s="4" t="s">
        <v>870</v>
      </c>
      <c r="F405" s="4" t="s">
        <v>871</v>
      </c>
      <c r="G405" s="4">
        <v>2.0</v>
      </c>
      <c r="H405" s="4" t="s">
        <v>18</v>
      </c>
      <c r="I405" s="4" t="s">
        <v>18</v>
      </c>
      <c r="J405" s="4">
        <v>12.0</v>
      </c>
      <c r="K405" s="4">
        <v>11.0</v>
      </c>
      <c r="L405" s="5" t="str">
        <f t="shared" si="2"/>
        <v>SMA</v>
      </c>
    </row>
    <row r="406">
      <c r="A406" s="2" t="str">
        <f t="shared" si="1"/>
        <v>2025</v>
      </c>
      <c r="B406" s="2" t="s">
        <v>78</v>
      </c>
      <c r="C406" s="4" t="s">
        <v>530</v>
      </c>
      <c r="D406" s="3" t="s">
        <v>646</v>
      </c>
      <c r="E406" s="4" t="s">
        <v>872</v>
      </c>
      <c r="F406" s="4" t="s">
        <v>873</v>
      </c>
      <c r="G406" s="4">
        <v>2.0</v>
      </c>
      <c r="H406" s="4" t="s">
        <v>19</v>
      </c>
      <c r="I406" s="4" t="s">
        <v>18</v>
      </c>
      <c r="J406" s="4">
        <v>11.0</v>
      </c>
      <c r="K406" s="4">
        <v>11.0</v>
      </c>
      <c r="L406" s="5" t="str">
        <f t="shared" si="2"/>
        <v>SMA</v>
      </c>
    </row>
    <row r="407">
      <c r="A407" s="2" t="str">
        <f t="shared" si="1"/>
        <v>2025</v>
      </c>
      <c r="B407" s="2" t="s">
        <v>265</v>
      </c>
      <c r="C407" s="4" t="s">
        <v>537</v>
      </c>
      <c r="D407" s="3" t="s">
        <v>646</v>
      </c>
      <c r="E407" s="4" t="s">
        <v>874</v>
      </c>
      <c r="F407" s="4" t="s">
        <v>875</v>
      </c>
      <c r="G407" s="4">
        <v>2.0</v>
      </c>
      <c r="H407" s="4" t="s">
        <v>19</v>
      </c>
      <c r="I407" s="4" t="s">
        <v>18</v>
      </c>
      <c r="J407" s="4">
        <v>12.0</v>
      </c>
      <c r="K407" s="4">
        <v>12.0</v>
      </c>
      <c r="L407" s="5" t="str">
        <f t="shared" si="2"/>
        <v>SMA</v>
      </c>
    </row>
    <row r="408">
      <c r="A408" s="2" t="str">
        <f t="shared" si="1"/>
        <v>2025</v>
      </c>
      <c r="B408" s="2" t="s">
        <v>265</v>
      </c>
      <c r="C408" s="4" t="s">
        <v>537</v>
      </c>
      <c r="D408" s="3" t="s">
        <v>646</v>
      </c>
      <c r="E408" s="4" t="s">
        <v>876</v>
      </c>
      <c r="F408" s="4" t="s">
        <v>877</v>
      </c>
      <c r="G408" s="4">
        <v>1.0</v>
      </c>
      <c r="H408" s="4" t="s">
        <v>18</v>
      </c>
      <c r="I408" s="2"/>
      <c r="J408" s="4">
        <v>12.0</v>
      </c>
      <c r="K408" s="2"/>
      <c r="L408" s="5" t="str">
        <f t="shared" si="2"/>
        <v>SMA</v>
      </c>
    </row>
    <row r="409">
      <c r="A409" s="2" t="str">
        <f t="shared" si="1"/>
        <v>2025</v>
      </c>
      <c r="B409" s="2" t="s">
        <v>546</v>
      </c>
      <c r="C409" s="4" t="s">
        <v>547</v>
      </c>
      <c r="D409" s="3" t="s">
        <v>646</v>
      </c>
      <c r="E409" s="4" t="s">
        <v>878</v>
      </c>
      <c r="F409" s="4" t="s">
        <v>879</v>
      </c>
      <c r="G409" s="4">
        <v>2.0</v>
      </c>
      <c r="H409" s="4" t="s">
        <v>18</v>
      </c>
      <c r="I409" s="4" t="s">
        <v>19</v>
      </c>
      <c r="J409" s="4">
        <v>9.0</v>
      </c>
      <c r="K409" s="4">
        <v>8.0</v>
      </c>
      <c r="L409" s="5" t="str">
        <f t="shared" si="2"/>
        <v>SMP</v>
      </c>
    </row>
    <row r="410">
      <c r="A410" s="2" t="str">
        <f t="shared" si="1"/>
        <v>2025</v>
      </c>
      <c r="B410" s="2" t="s">
        <v>546</v>
      </c>
      <c r="C410" s="4" t="s">
        <v>547</v>
      </c>
      <c r="D410" s="3" t="s">
        <v>646</v>
      </c>
      <c r="E410" s="4" t="s">
        <v>880</v>
      </c>
      <c r="F410" s="4" t="s">
        <v>881</v>
      </c>
      <c r="G410" s="4">
        <v>2.0</v>
      </c>
      <c r="H410" s="4" t="s">
        <v>18</v>
      </c>
      <c r="I410" s="4" t="s">
        <v>18</v>
      </c>
      <c r="J410" s="4">
        <v>8.0</v>
      </c>
      <c r="K410" s="4">
        <v>8.0</v>
      </c>
      <c r="L410" s="5" t="str">
        <f t="shared" si="2"/>
        <v>SMP</v>
      </c>
    </row>
    <row r="411">
      <c r="A411" s="2" t="str">
        <f t="shared" si="1"/>
        <v>2025</v>
      </c>
      <c r="B411" s="2" t="s">
        <v>546</v>
      </c>
      <c r="C411" s="4" t="s">
        <v>547</v>
      </c>
      <c r="D411" s="3" t="s">
        <v>646</v>
      </c>
      <c r="E411" s="4" t="s">
        <v>882</v>
      </c>
      <c r="F411" s="4" t="s">
        <v>883</v>
      </c>
      <c r="G411" s="4">
        <v>2.0</v>
      </c>
      <c r="H411" s="4" t="s">
        <v>19</v>
      </c>
      <c r="I411" s="4" t="s">
        <v>18</v>
      </c>
      <c r="J411" s="4">
        <v>8.0</v>
      </c>
      <c r="K411" s="4">
        <v>9.0</v>
      </c>
      <c r="L411" s="5" t="str">
        <f t="shared" si="2"/>
        <v>SMP</v>
      </c>
    </row>
    <row r="412">
      <c r="A412" s="2" t="str">
        <f t="shared" si="1"/>
        <v>2025</v>
      </c>
      <c r="B412" s="2" t="s">
        <v>558</v>
      </c>
      <c r="C412" s="4" t="s">
        <v>559</v>
      </c>
      <c r="D412" s="3" t="s">
        <v>646</v>
      </c>
      <c r="E412" s="4" t="s">
        <v>884</v>
      </c>
      <c r="F412" s="4" t="s">
        <v>885</v>
      </c>
      <c r="G412" s="4">
        <v>2.0</v>
      </c>
      <c r="H412" s="4" t="s">
        <v>18</v>
      </c>
      <c r="I412" s="4" t="s">
        <v>18</v>
      </c>
      <c r="J412" s="4">
        <v>11.0</v>
      </c>
      <c r="K412" s="4">
        <v>11.0</v>
      </c>
      <c r="L412" s="5" t="str">
        <f t="shared" si="2"/>
        <v>SMA</v>
      </c>
    </row>
    <row r="413">
      <c r="A413" s="2" t="str">
        <f t="shared" si="1"/>
        <v>2025</v>
      </c>
      <c r="B413" s="2" t="s">
        <v>558</v>
      </c>
      <c r="C413" s="4" t="s">
        <v>559</v>
      </c>
      <c r="D413" s="3" t="s">
        <v>646</v>
      </c>
      <c r="E413" s="4" t="s">
        <v>886</v>
      </c>
      <c r="F413" s="4" t="s">
        <v>887</v>
      </c>
      <c r="G413" s="4">
        <v>2.0</v>
      </c>
      <c r="H413" s="4" t="s">
        <v>19</v>
      </c>
      <c r="I413" s="4" t="s">
        <v>19</v>
      </c>
      <c r="J413" s="4">
        <v>11.0</v>
      </c>
      <c r="K413" s="4">
        <v>11.0</v>
      </c>
      <c r="L413" s="5" t="str">
        <f t="shared" si="2"/>
        <v>SMA</v>
      </c>
    </row>
    <row r="414">
      <c r="A414" s="2" t="str">
        <f t="shared" si="1"/>
        <v>2025</v>
      </c>
      <c r="B414" s="2" t="s">
        <v>558</v>
      </c>
      <c r="C414" s="4" t="s">
        <v>559</v>
      </c>
      <c r="D414" s="3" t="s">
        <v>646</v>
      </c>
      <c r="E414" s="4" t="s">
        <v>888</v>
      </c>
      <c r="F414" s="4" t="s">
        <v>889</v>
      </c>
      <c r="G414" s="4">
        <v>2.0</v>
      </c>
      <c r="H414" s="4" t="s">
        <v>18</v>
      </c>
      <c r="I414" s="4" t="s">
        <v>18</v>
      </c>
      <c r="J414" s="4">
        <v>12.0</v>
      </c>
      <c r="K414" s="4">
        <v>12.0</v>
      </c>
      <c r="L414" s="5" t="str">
        <f t="shared" si="2"/>
        <v>SMA</v>
      </c>
    </row>
    <row r="415">
      <c r="A415" s="2" t="str">
        <f t="shared" si="1"/>
        <v>2025</v>
      </c>
      <c r="B415" s="2" t="s">
        <v>558</v>
      </c>
      <c r="C415" s="4" t="s">
        <v>559</v>
      </c>
      <c r="D415" s="3" t="s">
        <v>646</v>
      </c>
      <c r="E415" s="4" t="s">
        <v>890</v>
      </c>
      <c r="F415" s="4" t="s">
        <v>891</v>
      </c>
      <c r="G415" s="4">
        <v>1.0</v>
      </c>
      <c r="H415" s="4" t="s">
        <v>19</v>
      </c>
      <c r="I415" s="2"/>
      <c r="J415" s="4">
        <v>12.0</v>
      </c>
      <c r="K415" s="2"/>
      <c r="L415" s="5" t="str">
        <f t="shared" si="2"/>
        <v>SMA</v>
      </c>
    </row>
    <row r="416">
      <c r="A416" s="2" t="str">
        <f t="shared" si="1"/>
        <v>2025</v>
      </c>
      <c r="B416" s="2" t="s">
        <v>558</v>
      </c>
      <c r="C416" s="4" t="s">
        <v>559</v>
      </c>
      <c r="D416" s="3" t="s">
        <v>646</v>
      </c>
      <c r="E416" s="4" t="s">
        <v>892</v>
      </c>
      <c r="F416" s="4" t="s">
        <v>893</v>
      </c>
      <c r="G416" s="4">
        <v>2.0</v>
      </c>
      <c r="H416" s="4" t="s">
        <v>18</v>
      </c>
      <c r="I416" s="4" t="s">
        <v>19</v>
      </c>
      <c r="J416" s="4">
        <v>12.0</v>
      </c>
      <c r="K416" s="4">
        <v>12.0</v>
      </c>
      <c r="L416" s="5" t="str">
        <f t="shared" si="2"/>
        <v>SMA</v>
      </c>
    </row>
    <row r="417">
      <c r="A417" s="2" t="str">
        <f t="shared" si="1"/>
        <v>2025</v>
      </c>
      <c r="B417" s="2" t="s">
        <v>558</v>
      </c>
      <c r="C417" s="4" t="s">
        <v>559</v>
      </c>
      <c r="D417" s="3" t="s">
        <v>646</v>
      </c>
      <c r="E417" s="4" t="s">
        <v>894</v>
      </c>
      <c r="F417" s="4" t="s">
        <v>895</v>
      </c>
      <c r="G417" s="4">
        <v>2.0</v>
      </c>
      <c r="H417" s="4" t="s">
        <v>18</v>
      </c>
      <c r="I417" s="4" t="s">
        <v>18</v>
      </c>
      <c r="J417" s="4">
        <v>12.0</v>
      </c>
      <c r="K417" s="4">
        <v>12.0</v>
      </c>
      <c r="L417" s="5" t="str">
        <f t="shared" si="2"/>
        <v>SMA</v>
      </c>
    </row>
    <row r="418">
      <c r="A418" s="2" t="str">
        <f t="shared" si="1"/>
        <v>2025</v>
      </c>
      <c r="B418" s="2" t="s">
        <v>558</v>
      </c>
      <c r="C418" s="4" t="s">
        <v>559</v>
      </c>
      <c r="D418" s="3" t="s">
        <v>646</v>
      </c>
      <c r="E418" s="4" t="s">
        <v>896</v>
      </c>
      <c r="F418" s="4" t="s">
        <v>897</v>
      </c>
      <c r="G418" s="4">
        <v>2.0</v>
      </c>
      <c r="H418" s="4" t="s">
        <v>19</v>
      </c>
      <c r="I418" s="4" t="s">
        <v>18</v>
      </c>
      <c r="J418" s="4">
        <v>12.0</v>
      </c>
      <c r="K418" s="4">
        <v>12.0</v>
      </c>
      <c r="L418" s="5" t="str">
        <f t="shared" si="2"/>
        <v>SMA</v>
      </c>
    </row>
    <row r="419">
      <c r="A419" s="2" t="str">
        <f t="shared" si="1"/>
        <v>2025</v>
      </c>
      <c r="B419" s="2" t="s">
        <v>584</v>
      </c>
      <c r="C419" s="4" t="s">
        <v>585</v>
      </c>
      <c r="D419" s="3" t="s">
        <v>646</v>
      </c>
      <c r="E419" s="4" t="s">
        <v>898</v>
      </c>
      <c r="F419" s="4" t="s">
        <v>899</v>
      </c>
      <c r="G419" s="4">
        <v>2.0</v>
      </c>
      <c r="H419" s="4" t="s">
        <v>19</v>
      </c>
      <c r="I419" s="4" t="s">
        <v>18</v>
      </c>
      <c r="J419" s="4">
        <v>11.0</v>
      </c>
      <c r="K419" s="4">
        <v>11.0</v>
      </c>
      <c r="L419" s="5" t="str">
        <f t="shared" si="2"/>
        <v>SMA</v>
      </c>
    </row>
    <row r="420">
      <c r="A420" s="2" t="str">
        <f t="shared" si="1"/>
        <v>2025</v>
      </c>
      <c r="B420" s="2" t="s">
        <v>584</v>
      </c>
      <c r="C420" s="4" t="s">
        <v>585</v>
      </c>
      <c r="D420" s="3" t="s">
        <v>646</v>
      </c>
      <c r="E420" s="4" t="s">
        <v>900</v>
      </c>
      <c r="F420" s="4" t="s">
        <v>901</v>
      </c>
      <c r="G420" s="4">
        <v>2.0</v>
      </c>
      <c r="H420" s="4" t="s">
        <v>18</v>
      </c>
      <c r="I420" s="4" t="s">
        <v>18</v>
      </c>
      <c r="J420" s="4">
        <v>11.0</v>
      </c>
      <c r="K420" s="4">
        <v>10.0</v>
      </c>
      <c r="L420" s="5" t="str">
        <f t="shared" si="2"/>
        <v>SMA</v>
      </c>
    </row>
    <row r="421">
      <c r="A421" s="2" t="str">
        <f t="shared" si="1"/>
        <v>2025</v>
      </c>
      <c r="B421" s="2" t="s">
        <v>584</v>
      </c>
      <c r="C421" s="4" t="s">
        <v>585</v>
      </c>
      <c r="D421" s="3" t="s">
        <v>646</v>
      </c>
      <c r="E421" s="4" t="s">
        <v>902</v>
      </c>
      <c r="F421" s="4" t="s">
        <v>903</v>
      </c>
      <c r="G421" s="4">
        <v>2.0</v>
      </c>
      <c r="H421" s="4" t="s">
        <v>18</v>
      </c>
      <c r="I421" s="4" t="s">
        <v>18</v>
      </c>
      <c r="J421" s="4">
        <v>12.0</v>
      </c>
      <c r="K421" s="4">
        <v>12.0</v>
      </c>
      <c r="L421" s="5" t="str">
        <f t="shared" si="2"/>
        <v>SMA</v>
      </c>
    </row>
    <row r="422">
      <c r="A422" s="2" t="str">
        <f t="shared" si="1"/>
        <v>2025</v>
      </c>
      <c r="B422" s="2" t="s">
        <v>602</v>
      </c>
      <c r="C422" s="4" t="s">
        <v>603</v>
      </c>
      <c r="D422" s="3" t="s">
        <v>646</v>
      </c>
      <c r="E422" s="4" t="s">
        <v>904</v>
      </c>
      <c r="F422" s="4" t="s">
        <v>905</v>
      </c>
      <c r="G422" s="4">
        <v>2.0</v>
      </c>
      <c r="H422" s="4" t="s">
        <v>18</v>
      </c>
      <c r="I422" s="4" t="s">
        <v>18</v>
      </c>
      <c r="J422" s="4">
        <v>11.0</v>
      </c>
      <c r="K422" s="4">
        <v>11.0</v>
      </c>
      <c r="L422" s="5" t="str">
        <f t="shared" si="2"/>
        <v>SMA</v>
      </c>
    </row>
    <row r="423">
      <c r="A423" s="2" t="str">
        <f t="shared" si="1"/>
        <v>2025</v>
      </c>
      <c r="B423" s="2" t="s">
        <v>602</v>
      </c>
      <c r="C423" s="4" t="s">
        <v>603</v>
      </c>
      <c r="D423" s="3" t="s">
        <v>646</v>
      </c>
      <c r="E423" s="4" t="s">
        <v>906</v>
      </c>
      <c r="F423" s="4" t="s">
        <v>907</v>
      </c>
      <c r="G423" s="4">
        <v>2.0</v>
      </c>
      <c r="H423" s="4" t="s">
        <v>19</v>
      </c>
      <c r="I423" s="4" t="s">
        <v>19</v>
      </c>
      <c r="J423" s="4">
        <v>11.0</v>
      </c>
      <c r="K423" s="4">
        <v>10.0</v>
      </c>
      <c r="L423" s="5" t="str">
        <f t="shared" si="2"/>
        <v>SMA</v>
      </c>
    </row>
    <row r="424">
      <c r="A424" s="2" t="str">
        <f t="shared" si="1"/>
        <v>2025</v>
      </c>
      <c r="B424" s="2" t="s">
        <v>602</v>
      </c>
      <c r="C424" s="4" t="s">
        <v>603</v>
      </c>
      <c r="D424" s="3" t="s">
        <v>646</v>
      </c>
      <c r="E424" s="4" t="s">
        <v>908</v>
      </c>
      <c r="F424" s="4" t="s">
        <v>909</v>
      </c>
      <c r="G424" s="4">
        <v>2.0</v>
      </c>
      <c r="H424" s="4" t="s">
        <v>18</v>
      </c>
      <c r="I424" s="4" t="s">
        <v>18</v>
      </c>
      <c r="J424" s="4">
        <v>12.0</v>
      </c>
      <c r="K424" s="4">
        <v>12.0</v>
      </c>
      <c r="L424" s="5" t="str">
        <f t="shared" si="2"/>
        <v>SMA</v>
      </c>
    </row>
    <row r="425">
      <c r="A425" s="2" t="str">
        <f t="shared" si="1"/>
        <v>2025</v>
      </c>
      <c r="B425" s="2" t="s">
        <v>602</v>
      </c>
      <c r="C425" s="4" t="s">
        <v>603</v>
      </c>
      <c r="D425" s="3" t="s">
        <v>646</v>
      </c>
      <c r="E425" s="4" t="s">
        <v>910</v>
      </c>
      <c r="F425" s="4" t="s">
        <v>911</v>
      </c>
      <c r="G425" s="4">
        <v>2.0</v>
      </c>
      <c r="H425" s="4" t="s">
        <v>19</v>
      </c>
      <c r="I425" s="4" t="s">
        <v>19</v>
      </c>
      <c r="J425" s="4">
        <v>7.0</v>
      </c>
      <c r="K425" s="4">
        <v>7.0</v>
      </c>
      <c r="L425" s="5" t="str">
        <f t="shared" si="2"/>
        <v>SMP</v>
      </c>
    </row>
    <row r="426">
      <c r="A426" s="2" t="str">
        <f t="shared" si="1"/>
        <v>2025</v>
      </c>
      <c r="B426" s="2" t="s">
        <v>602</v>
      </c>
      <c r="C426" s="4" t="s">
        <v>603</v>
      </c>
      <c r="D426" s="3" t="s">
        <v>646</v>
      </c>
      <c r="E426" s="4" t="s">
        <v>912</v>
      </c>
      <c r="F426" s="4" t="s">
        <v>913</v>
      </c>
      <c r="G426" s="4">
        <v>2.0</v>
      </c>
      <c r="H426" s="4" t="s">
        <v>19</v>
      </c>
      <c r="I426" s="4" t="s">
        <v>19</v>
      </c>
      <c r="J426" s="4">
        <v>10.0</v>
      </c>
      <c r="K426" s="4">
        <v>10.0</v>
      </c>
      <c r="L426" s="5" t="str">
        <f t="shared" si="2"/>
        <v>SMA</v>
      </c>
    </row>
    <row r="427">
      <c r="A427" s="2" t="str">
        <f t="shared" si="1"/>
        <v>2025</v>
      </c>
      <c r="B427" s="2" t="s">
        <v>602</v>
      </c>
      <c r="C427" s="4" t="s">
        <v>603</v>
      </c>
      <c r="D427" s="3" t="s">
        <v>646</v>
      </c>
      <c r="E427" s="4" t="s">
        <v>914</v>
      </c>
      <c r="F427" s="4" t="s">
        <v>915</v>
      </c>
      <c r="G427" s="4">
        <v>2.0</v>
      </c>
      <c r="H427" s="4" t="s">
        <v>19</v>
      </c>
      <c r="I427" s="4" t="s">
        <v>19</v>
      </c>
      <c r="J427" s="4">
        <v>11.0</v>
      </c>
      <c r="K427" s="4">
        <v>11.0</v>
      </c>
      <c r="L427" s="5" t="str">
        <f t="shared" si="2"/>
        <v>SMA</v>
      </c>
    </row>
    <row r="428">
      <c r="A428" s="2" t="str">
        <f t="shared" si="1"/>
        <v>2025</v>
      </c>
      <c r="B428" s="2" t="s">
        <v>602</v>
      </c>
      <c r="C428" s="4" t="s">
        <v>603</v>
      </c>
      <c r="D428" s="3" t="s">
        <v>646</v>
      </c>
      <c r="E428" s="4" t="s">
        <v>916</v>
      </c>
      <c r="F428" s="4" t="s">
        <v>917</v>
      </c>
      <c r="G428" s="4">
        <v>2.0</v>
      </c>
      <c r="H428" s="4" t="s">
        <v>18</v>
      </c>
      <c r="I428" s="4" t="s">
        <v>19</v>
      </c>
      <c r="J428" s="4">
        <v>10.0</v>
      </c>
      <c r="K428" s="4">
        <v>10.0</v>
      </c>
      <c r="L428" s="5" t="str">
        <f t="shared" si="2"/>
        <v>SMA</v>
      </c>
    </row>
    <row r="429">
      <c r="A429" s="2" t="str">
        <f t="shared" si="1"/>
        <v>2025</v>
      </c>
      <c r="B429" s="2" t="s">
        <v>602</v>
      </c>
      <c r="C429" s="4" t="s">
        <v>603</v>
      </c>
      <c r="D429" s="3" t="s">
        <v>646</v>
      </c>
      <c r="E429" s="4" t="s">
        <v>918</v>
      </c>
      <c r="F429" s="4" t="s">
        <v>919</v>
      </c>
      <c r="G429" s="4">
        <v>1.0</v>
      </c>
      <c r="H429" s="4" t="s">
        <v>19</v>
      </c>
      <c r="I429" s="2"/>
      <c r="J429" s="4">
        <v>8.0</v>
      </c>
      <c r="K429" s="2"/>
      <c r="L429" s="5" t="str">
        <f t="shared" si="2"/>
        <v>SMP</v>
      </c>
    </row>
    <row r="430">
      <c r="A430" s="2" t="str">
        <f t="shared" si="1"/>
        <v>2025</v>
      </c>
      <c r="B430" s="2" t="s">
        <v>602</v>
      </c>
      <c r="C430" s="4" t="s">
        <v>603</v>
      </c>
      <c r="D430" s="3" t="s">
        <v>646</v>
      </c>
      <c r="E430" s="4" t="s">
        <v>920</v>
      </c>
      <c r="F430" s="4" t="s">
        <v>921</v>
      </c>
      <c r="G430" s="4">
        <v>1.0</v>
      </c>
      <c r="H430" s="4" t="s">
        <v>18</v>
      </c>
      <c r="I430" s="2"/>
      <c r="J430" s="4">
        <v>7.0</v>
      </c>
      <c r="K430" s="2"/>
      <c r="L430" s="5" t="str">
        <f t="shared" si="2"/>
        <v>SMP</v>
      </c>
    </row>
    <row r="431">
      <c r="A431" s="2" t="str">
        <f t="shared" si="1"/>
        <v>2025</v>
      </c>
      <c r="B431" s="2" t="s">
        <v>602</v>
      </c>
      <c r="C431" s="4" t="s">
        <v>603</v>
      </c>
      <c r="D431" s="3" t="s">
        <v>646</v>
      </c>
      <c r="E431" s="4" t="s">
        <v>922</v>
      </c>
      <c r="F431" s="4" t="s">
        <v>923</v>
      </c>
      <c r="G431" s="4">
        <v>2.0</v>
      </c>
      <c r="H431" s="4" t="s">
        <v>19</v>
      </c>
      <c r="I431" s="4" t="s">
        <v>18</v>
      </c>
      <c r="J431" s="4">
        <v>9.0</v>
      </c>
      <c r="K431" s="4">
        <v>9.0</v>
      </c>
      <c r="L431" s="5" t="str">
        <f t="shared" si="2"/>
        <v>SMP</v>
      </c>
    </row>
    <row r="432">
      <c r="A432" s="2" t="str">
        <f t="shared" si="1"/>
        <v>2025</v>
      </c>
      <c r="B432" s="2" t="s">
        <v>602</v>
      </c>
      <c r="C432" s="4" t="s">
        <v>603</v>
      </c>
      <c r="D432" s="3" t="s">
        <v>646</v>
      </c>
      <c r="E432" s="4" t="s">
        <v>924</v>
      </c>
      <c r="F432" s="4" t="s">
        <v>925</v>
      </c>
      <c r="G432" s="4">
        <v>1.0</v>
      </c>
      <c r="H432" s="4" t="s">
        <v>19</v>
      </c>
      <c r="I432" s="2"/>
      <c r="J432" s="4">
        <v>9.0</v>
      </c>
      <c r="K432" s="2"/>
      <c r="L432" s="5" t="str">
        <f t="shared" si="2"/>
        <v>SMP</v>
      </c>
    </row>
    <row r="433">
      <c r="A433" s="2" t="str">
        <f t="shared" si="1"/>
        <v>2025</v>
      </c>
      <c r="B433" s="2" t="s">
        <v>602</v>
      </c>
      <c r="C433" s="4" t="s">
        <v>603</v>
      </c>
      <c r="D433" s="3" t="s">
        <v>646</v>
      </c>
      <c r="E433" s="4" t="s">
        <v>926</v>
      </c>
      <c r="F433" s="4" t="s">
        <v>927</v>
      </c>
      <c r="G433" s="4">
        <v>2.0</v>
      </c>
      <c r="H433" s="4" t="s">
        <v>18</v>
      </c>
      <c r="I433" s="4" t="s">
        <v>18</v>
      </c>
      <c r="J433" s="4">
        <v>8.0</v>
      </c>
      <c r="K433" s="4">
        <v>8.0</v>
      </c>
      <c r="L433" s="5" t="str">
        <f t="shared" si="2"/>
        <v>SMP</v>
      </c>
    </row>
    <row r="434">
      <c r="A434" s="2" t="str">
        <f t="shared" si="1"/>
        <v>2020</v>
      </c>
      <c r="B434" s="2" t="s">
        <v>13</v>
      </c>
      <c r="C434" s="3" t="s">
        <v>14</v>
      </c>
      <c r="D434" s="3" t="s">
        <v>928</v>
      </c>
      <c r="E434" s="3" t="s">
        <v>929</v>
      </c>
      <c r="F434" s="3" t="s">
        <v>930</v>
      </c>
      <c r="G434" s="3">
        <v>2.0</v>
      </c>
      <c r="H434" s="3" t="s">
        <v>18</v>
      </c>
      <c r="I434" s="3" t="s">
        <v>18</v>
      </c>
      <c r="J434" s="3">
        <v>12.0</v>
      </c>
      <c r="K434" s="3">
        <v>12.0</v>
      </c>
      <c r="L434" s="5" t="str">
        <f t="shared" si="2"/>
        <v>SMA</v>
      </c>
    </row>
    <row r="435">
      <c r="A435" s="2" t="str">
        <f t="shared" si="1"/>
        <v>2020</v>
      </c>
      <c r="B435" s="2" t="s">
        <v>13</v>
      </c>
      <c r="C435" s="3" t="s">
        <v>14</v>
      </c>
      <c r="D435" s="3" t="s">
        <v>928</v>
      </c>
      <c r="E435" s="3" t="s">
        <v>931</v>
      </c>
      <c r="F435" s="3" t="s">
        <v>932</v>
      </c>
      <c r="G435" s="3">
        <v>2.0</v>
      </c>
      <c r="H435" s="3" t="s">
        <v>18</v>
      </c>
      <c r="I435" s="3" t="s">
        <v>18</v>
      </c>
      <c r="J435" s="3">
        <v>12.0</v>
      </c>
      <c r="K435" s="3">
        <v>12.0</v>
      </c>
      <c r="L435" s="5" t="str">
        <f t="shared" si="2"/>
        <v>SMA</v>
      </c>
    </row>
    <row r="436">
      <c r="A436" s="2" t="str">
        <f t="shared" si="1"/>
        <v>2020</v>
      </c>
      <c r="B436" s="2" t="s">
        <v>13</v>
      </c>
      <c r="C436" s="3" t="s">
        <v>14</v>
      </c>
      <c r="D436" s="3" t="s">
        <v>928</v>
      </c>
      <c r="E436" s="3" t="s">
        <v>933</v>
      </c>
      <c r="F436" s="3" t="s">
        <v>934</v>
      </c>
      <c r="G436" s="3">
        <v>2.0</v>
      </c>
      <c r="H436" s="3" t="s">
        <v>18</v>
      </c>
      <c r="I436" s="3" t="s">
        <v>18</v>
      </c>
      <c r="J436" s="3">
        <v>11.0</v>
      </c>
      <c r="K436" s="3">
        <v>11.0</v>
      </c>
      <c r="L436" s="5" t="str">
        <f t="shared" si="2"/>
        <v>SMA</v>
      </c>
    </row>
    <row r="437">
      <c r="A437" s="2" t="str">
        <f t="shared" si="1"/>
        <v>2020</v>
      </c>
      <c r="B437" s="2" t="s">
        <v>26</v>
      </c>
      <c r="C437" s="3" t="s">
        <v>27</v>
      </c>
      <c r="D437" s="3" t="s">
        <v>928</v>
      </c>
      <c r="E437" s="3" t="s">
        <v>935</v>
      </c>
      <c r="F437" s="3" t="s">
        <v>936</v>
      </c>
      <c r="G437" s="3">
        <v>2.0</v>
      </c>
      <c r="H437" s="3" t="s">
        <v>18</v>
      </c>
      <c r="I437" s="3" t="s">
        <v>18</v>
      </c>
      <c r="J437" s="3">
        <v>11.0</v>
      </c>
      <c r="K437" s="3">
        <v>11.0</v>
      </c>
      <c r="L437" s="5" t="str">
        <f t="shared" si="2"/>
        <v>SMA</v>
      </c>
    </row>
    <row r="438">
      <c r="A438" s="2" t="str">
        <f t="shared" si="1"/>
        <v>2020</v>
      </c>
      <c r="B438" s="2" t="s">
        <v>26</v>
      </c>
      <c r="C438" s="3" t="s">
        <v>27</v>
      </c>
      <c r="D438" s="3" t="s">
        <v>928</v>
      </c>
      <c r="E438" s="3" t="s">
        <v>937</v>
      </c>
      <c r="F438" s="3" t="s">
        <v>938</v>
      </c>
      <c r="G438" s="3">
        <v>1.0</v>
      </c>
      <c r="H438" s="3" t="s">
        <v>18</v>
      </c>
      <c r="I438" s="2"/>
      <c r="J438" s="3">
        <v>11.0</v>
      </c>
      <c r="K438" s="2"/>
      <c r="L438" s="5" t="str">
        <f t="shared" si="2"/>
        <v>SMA</v>
      </c>
    </row>
    <row r="439">
      <c r="A439" s="2" t="str">
        <f t="shared" si="1"/>
        <v>2020</v>
      </c>
      <c r="B439" s="2" t="s">
        <v>26</v>
      </c>
      <c r="C439" s="3" t="s">
        <v>27</v>
      </c>
      <c r="D439" s="3" t="s">
        <v>928</v>
      </c>
      <c r="E439" s="3" t="s">
        <v>939</v>
      </c>
      <c r="F439" s="3" t="s">
        <v>940</v>
      </c>
      <c r="G439" s="3">
        <v>2.0</v>
      </c>
      <c r="H439" s="3" t="s">
        <v>18</v>
      </c>
      <c r="I439" s="3" t="s">
        <v>18</v>
      </c>
      <c r="J439" s="3">
        <v>12.0</v>
      </c>
      <c r="K439" s="3">
        <v>12.0</v>
      </c>
      <c r="L439" s="5" t="str">
        <f t="shared" si="2"/>
        <v>SMA</v>
      </c>
    </row>
    <row r="440">
      <c r="A440" s="2" t="str">
        <f t="shared" si="1"/>
        <v>2020</v>
      </c>
      <c r="B440" s="2" t="s">
        <v>26</v>
      </c>
      <c r="C440" s="3" t="s">
        <v>27</v>
      </c>
      <c r="D440" s="3" t="s">
        <v>928</v>
      </c>
      <c r="E440" s="3" t="s">
        <v>941</v>
      </c>
      <c r="F440" s="3" t="s">
        <v>942</v>
      </c>
      <c r="G440" s="3">
        <v>2.0</v>
      </c>
      <c r="H440" s="3" t="s">
        <v>19</v>
      </c>
      <c r="I440" s="3" t="s">
        <v>19</v>
      </c>
      <c r="J440" s="3">
        <v>11.0</v>
      </c>
      <c r="K440" s="3">
        <v>11.0</v>
      </c>
      <c r="L440" s="5" t="str">
        <f t="shared" si="2"/>
        <v>SMA</v>
      </c>
    </row>
    <row r="441">
      <c r="A441" s="2" t="str">
        <f t="shared" si="1"/>
        <v>2020</v>
      </c>
      <c r="B441" s="2" t="s">
        <v>26</v>
      </c>
      <c r="C441" s="3" t="s">
        <v>27</v>
      </c>
      <c r="D441" s="3" t="s">
        <v>928</v>
      </c>
      <c r="E441" s="3" t="s">
        <v>943</v>
      </c>
      <c r="F441" s="3" t="s">
        <v>944</v>
      </c>
      <c r="G441" s="3">
        <v>2.0</v>
      </c>
      <c r="H441" s="3" t="s">
        <v>19</v>
      </c>
      <c r="I441" s="3" t="s">
        <v>19</v>
      </c>
      <c r="J441" s="3">
        <v>12.0</v>
      </c>
      <c r="K441" s="3">
        <v>12.0</v>
      </c>
      <c r="L441" s="5" t="str">
        <f t="shared" si="2"/>
        <v>SMA</v>
      </c>
    </row>
    <row r="442">
      <c r="A442" s="2" t="str">
        <f t="shared" si="1"/>
        <v>2020</v>
      </c>
      <c r="B442" s="2" t="s">
        <v>60</v>
      </c>
      <c r="C442" s="3" t="s">
        <v>61</v>
      </c>
      <c r="D442" s="3" t="s">
        <v>928</v>
      </c>
      <c r="E442" s="3" t="s">
        <v>945</v>
      </c>
      <c r="F442" s="3" t="s">
        <v>946</v>
      </c>
      <c r="G442" s="3">
        <v>1.0</v>
      </c>
      <c r="H442" s="3" t="s">
        <v>19</v>
      </c>
      <c r="I442" s="2"/>
      <c r="J442" s="3">
        <v>9.0</v>
      </c>
      <c r="K442" s="2"/>
      <c r="L442" s="5" t="str">
        <f t="shared" si="2"/>
        <v>SMP</v>
      </c>
    </row>
    <row r="443">
      <c r="A443" s="2" t="str">
        <f t="shared" si="1"/>
        <v>2020</v>
      </c>
      <c r="B443" s="2" t="s">
        <v>60</v>
      </c>
      <c r="C443" s="3" t="s">
        <v>61</v>
      </c>
      <c r="D443" s="3" t="s">
        <v>928</v>
      </c>
      <c r="E443" s="3" t="s">
        <v>947</v>
      </c>
      <c r="F443" s="3" t="s">
        <v>948</v>
      </c>
      <c r="G443" s="3">
        <v>1.0</v>
      </c>
      <c r="H443" s="3" t="s">
        <v>19</v>
      </c>
      <c r="I443" s="2"/>
      <c r="J443" s="3">
        <v>11.0</v>
      </c>
      <c r="K443" s="2"/>
      <c r="L443" s="5" t="str">
        <f t="shared" si="2"/>
        <v>SMA</v>
      </c>
    </row>
    <row r="444">
      <c r="A444" s="2" t="str">
        <f t="shared" si="1"/>
        <v>2020</v>
      </c>
      <c r="B444" s="2" t="s">
        <v>60</v>
      </c>
      <c r="C444" s="3" t="s">
        <v>61</v>
      </c>
      <c r="D444" s="3" t="s">
        <v>928</v>
      </c>
      <c r="E444" s="3" t="s">
        <v>949</v>
      </c>
      <c r="F444" s="3" t="s">
        <v>950</v>
      </c>
      <c r="G444" s="3">
        <v>2.0</v>
      </c>
      <c r="H444" s="3" t="s">
        <v>18</v>
      </c>
      <c r="I444" s="3" t="s">
        <v>18</v>
      </c>
      <c r="J444" s="3">
        <v>10.0</v>
      </c>
      <c r="K444" s="3">
        <v>10.0</v>
      </c>
      <c r="L444" s="5" t="str">
        <f t="shared" si="2"/>
        <v>SMA</v>
      </c>
    </row>
    <row r="445">
      <c r="A445" s="2" t="str">
        <f t="shared" si="1"/>
        <v>2020</v>
      </c>
      <c r="B445" s="2" t="s">
        <v>60</v>
      </c>
      <c r="C445" s="3" t="s">
        <v>61</v>
      </c>
      <c r="D445" s="3" t="s">
        <v>928</v>
      </c>
      <c r="E445" s="3" t="s">
        <v>951</v>
      </c>
      <c r="F445" s="3" t="s">
        <v>952</v>
      </c>
      <c r="G445" s="3">
        <v>2.0</v>
      </c>
      <c r="H445" s="3" t="s">
        <v>18</v>
      </c>
      <c r="I445" s="3" t="s">
        <v>18</v>
      </c>
      <c r="J445" s="3">
        <v>9.0</v>
      </c>
      <c r="K445" s="3">
        <v>9.0</v>
      </c>
      <c r="L445" s="5" t="str">
        <f t="shared" si="2"/>
        <v>SMP</v>
      </c>
    </row>
    <row r="446">
      <c r="A446" s="2" t="str">
        <f t="shared" si="1"/>
        <v>2020</v>
      </c>
      <c r="B446" s="2" t="s">
        <v>60</v>
      </c>
      <c r="C446" s="3" t="s">
        <v>61</v>
      </c>
      <c r="D446" s="3" t="s">
        <v>928</v>
      </c>
      <c r="E446" s="3" t="s">
        <v>953</v>
      </c>
      <c r="F446" s="3" t="s">
        <v>954</v>
      </c>
      <c r="G446" s="3">
        <v>2.0</v>
      </c>
      <c r="H446" s="3" t="s">
        <v>18</v>
      </c>
      <c r="I446" s="3" t="s">
        <v>18</v>
      </c>
      <c r="J446" s="3">
        <v>11.0</v>
      </c>
      <c r="K446" s="3">
        <v>11.0</v>
      </c>
      <c r="L446" s="5" t="str">
        <f t="shared" si="2"/>
        <v>SMA</v>
      </c>
    </row>
    <row r="447">
      <c r="A447" s="2" t="str">
        <f t="shared" si="1"/>
        <v>2020</v>
      </c>
      <c r="B447" s="2" t="s">
        <v>68</v>
      </c>
      <c r="C447" s="3" t="s">
        <v>69</v>
      </c>
      <c r="D447" s="3" t="s">
        <v>928</v>
      </c>
      <c r="E447" s="3" t="s">
        <v>955</v>
      </c>
      <c r="F447" s="3" t="s">
        <v>956</v>
      </c>
      <c r="G447" s="3">
        <v>1.0</v>
      </c>
      <c r="H447" s="3" t="s">
        <v>19</v>
      </c>
      <c r="I447" s="2"/>
      <c r="J447" s="3">
        <v>11.0</v>
      </c>
      <c r="K447" s="2"/>
      <c r="L447" s="5" t="str">
        <f t="shared" si="2"/>
        <v>SMA</v>
      </c>
    </row>
    <row r="448">
      <c r="A448" s="2" t="str">
        <f t="shared" si="1"/>
        <v>2020</v>
      </c>
      <c r="B448" s="2" t="s">
        <v>68</v>
      </c>
      <c r="C448" s="3" t="s">
        <v>69</v>
      </c>
      <c r="D448" s="3" t="s">
        <v>928</v>
      </c>
      <c r="E448" s="3" t="s">
        <v>957</v>
      </c>
      <c r="F448" s="3" t="s">
        <v>958</v>
      </c>
      <c r="G448" s="3">
        <v>2.0</v>
      </c>
      <c r="H448" s="3" t="s">
        <v>19</v>
      </c>
      <c r="I448" s="3" t="s">
        <v>19</v>
      </c>
      <c r="J448" s="3">
        <v>9.0</v>
      </c>
      <c r="K448" s="3">
        <v>9.0</v>
      </c>
      <c r="L448" s="5" t="str">
        <f t="shared" si="2"/>
        <v>SMP</v>
      </c>
    </row>
    <row r="449">
      <c r="A449" s="2" t="str">
        <f t="shared" si="1"/>
        <v>2020</v>
      </c>
      <c r="B449" s="2" t="s">
        <v>68</v>
      </c>
      <c r="C449" s="3" t="s">
        <v>69</v>
      </c>
      <c r="D449" s="3" t="s">
        <v>928</v>
      </c>
      <c r="E449" s="3" t="s">
        <v>959</v>
      </c>
      <c r="F449" s="3" t="s">
        <v>960</v>
      </c>
      <c r="G449" s="3">
        <v>2.0</v>
      </c>
      <c r="H449" s="3" t="s">
        <v>18</v>
      </c>
      <c r="I449" s="3" t="s">
        <v>18</v>
      </c>
      <c r="J449" s="3">
        <v>9.0</v>
      </c>
      <c r="K449" s="3">
        <v>9.0</v>
      </c>
      <c r="L449" s="5" t="str">
        <f t="shared" si="2"/>
        <v>SMP</v>
      </c>
    </row>
    <row r="450">
      <c r="A450" s="2" t="str">
        <f t="shared" si="1"/>
        <v>2020</v>
      </c>
      <c r="B450" s="2" t="s">
        <v>68</v>
      </c>
      <c r="C450" s="3" t="s">
        <v>69</v>
      </c>
      <c r="D450" s="3" t="s">
        <v>928</v>
      </c>
      <c r="E450" s="3" t="s">
        <v>961</v>
      </c>
      <c r="F450" s="3" t="s">
        <v>962</v>
      </c>
      <c r="G450" s="3">
        <v>1.0</v>
      </c>
      <c r="H450" s="3" t="s">
        <v>19</v>
      </c>
      <c r="I450" s="2"/>
      <c r="J450" s="3">
        <v>8.0</v>
      </c>
      <c r="K450" s="2"/>
      <c r="L450" s="5" t="str">
        <f t="shared" si="2"/>
        <v>SMP</v>
      </c>
    </row>
    <row r="451">
      <c r="A451" s="2" t="str">
        <f t="shared" si="1"/>
        <v>2020</v>
      </c>
      <c r="B451" s="2" t="s">
        <v>68</v>
      </c>
      <c r="C451" s="3" t="s">
        <v>69</v>
      </c>
      <c r="D451" s="3" t="s">
        <v>928</v>
      </c>
      <c r="E451" s="3" t="s">
        <v>963</v>
      </c>
      <c r="F451" s="3" t="s">
        <v>964</v>
      </c>
      <c r="G451" s="3">
        <v>1.0</v>
      </c>
      <c r="H451" s="3" t="s">
        <v>19</v>
      </c>
      <c r="I451" s="2"/>
      <c r="J451" s="3">
        <v>9.0</v>
      </c>
      <c r="K451" s="2"/>
      <c r="L451" s="5" t="str">
        <f t="shared" si="2"/>
        <v>SMP</v>
      </c>
    </row>
    <row r="452">
      <c r="A452" s="2" t="str">
        <f t="shared" si="1"/>
        <v>2020</v>
      </c>
      <c r="B452" s="2" t="s">
        <v>68</v>
      </c>
      <c r="C452" s="3" t="s">
        <v>69</v>
      </c>
      <c r="D452" s="3" t="s">
        <v>928</v>
      </c>
      <c r="E452" s="3" t="s">
        <v>965</v>
      </c>
      <c r="F452" s="3" t="s">
        <v>966</v>
      </c>
      <c r="G452" s="3">
        <v>2.0</v>
      </c>
      <c r="H452" s="3" t="s">
        <v>18</v>
      </c>
      <c r="I452" s="3" t="s">
        <v>18</v>
      </c>
      <c r="J452" s="3">
        <v>9.0</v>
      </c>
      <c r="K452" s="3">
        <v>9.0</v>
      </c>
      <c r="L452" s="5" t="str">
        <f t="shared" si="2"/>
        <v>SMP</v>
      </c>
    </row>
    <row r="453">
      <c r="A453" s="2" t="str">
        <f t="shared" si="1"/>
        <v>2020</v>
      </c>
      <c r="B453" s="2" t="s">
        <v>68</v>
      </c>
      <c r="C453" s="3" t="s">
        <v>69</v>
      </c>
      <c r="D453" s="3" t="s">
        <v>928</v>
      </c>
      <c r="E453" s="3" t="s">
        <v>967</v>
      </c>
      <c r="F453" s="3" t="s">
        <v>968</v>
      </c>
      <c r="G453" s="3">
        <v>2.0</v>
      </c>
      <c r="H453" s="3" t="s">
        <v>19</v>
      </c>
      <c r="I453" s="3" t="s">
        <v>19</v>
      </c>
      <c r="J453" s="3">
        <v>8.0</v>
      </c>
      <c r="K453" s="3">
        <v>8.0</v>
      </c>
      <c r="L453" s="5" t="str">
        <f t="shared" si="2"/>
        <v>SMP</v>
      </c>
    </row>
    <row r="454">
      <c r="A454" s="2" t="str">
        <f t="shared" si="1"/>
        <v>2020</v>
      </c>
      <c r="B454" s="2" t="s">
        <v>68</v>
      </c>
      <c r="C454" s="3" t="s">
        <v>69</v>
      </c>
      <c r="D454" s="3" t="s">
        <v>928</v>
      </c>
      <c r="E454" s="3" t="s">
        <v>969</v>
      </c>
      <c r="F454" s="3" t="s">
        <v>970</v>
      </c>
      <c r="G454" s="3">
        <v>2.0</v>
      </c>
      <c r="H454" s="3" t="s">
        <v>19</v>
      </c>
      <c r="I454" s="3" t="s">
        <v>19</v>
      </c>
      <c r="J454" s="3">
        <v>8.0</v>
      </c>
      <c r="K454" s="3">
        <v>8.0</v>
      </c>
      <c r="L454" s="5" t="str">
        <f t="shared" si="2"/>
        <v>SMP</v>
      </c>
    </row>
    <row r="455">
      <c r="A455" s="2" t="str">
        <f t="shared" si="1"/>
        <v>2020</v>
      </c>
      <c r="B455" s="2" t="s">
        <v>68</v>
      </c>
      <c r="C455" s="3" t="s">
        <v>69</v>
      </c>
      <c r="D455" s="3" t="s">
        <v>928</v>
      </c>
      <c r="E455" s="3" t="s">
        <v>971</v>
      </c>
      <c r="F455" s="3" t="s">
        <v>972</v>
      </c>
      <c r="G455" s="3">
        <v>2.0</v>
      </c>
      <c r="H455" s="3" t="s">
        <v>18</v>
      </c>
      <c r="I455" s="3" t="s">
        <v>18</v>
      </c>
      <c r="J455" s="3">
        <v>8.0</v>
      </c>
      <c r="K455" s="3">
        <v>8.0</v>
      </c>
      <c r="L455" s="5" t="str">
        <f t="shared" si="2"/>
        <v>SMP</v>
      </c>
    </row>
    <row r="456">
      <c r="A456" s="2" t="str">
        <f t="shared" si="1"/>
        <v>2020</v>
      </c>
      <c r="B456" s="2" t="s">
        <v>68</v>
      </c>
      <c r="C456" s="3" t="s">
        <v>69</v>
      </c>
      <c r="D456" s="3" t="s">
        <v>928</v>
      </c>
      <c r="E456" s="3" t="s">
        <v>973</v>
      </c>
      <c r="F456" s="3" t="s">
        <v>974</v>
      </c>
      <c r="G456" s="3">
        <v>2.0</v>
      </c>
      <c r="H456" s="3" t="s">
        <v>18</v>
      </c>
      <c r="I456" s="3" t="s">
        <v>18</v>
      </c>
      <c r="J456" s="3">
        <v>9.0</v>
      </c>
      <c r="K456" s="3">
        <v>9.0</v>
      </c>
      <c r="L456" s="5" t="str">
        <f t="shared" si="2"/>
        <v>SMP</v>
      </c>
    </row>
    <row r="457">
      <c r="A457" s="2" t="str">
        <f t="shared" si="1"/>
        <v>2020</v>
      </c>
      <c r="B457" s="2" t="s">
        <v>68</v>
      </c>
      <c r="C457" s="3" t="s">
        <v>69</v>
      </c>
      <c r="D457" s="3" t="s">
        <v>928</v>
      </c>
      <c r="E457" s="3" t="s">
        <v>975</v>
      </c>
      <c r="F457" s="3" t="s">
        <v>976</v>
      </c>
      <c r="G457" s="3">
        <v>1.0</v>
      </c>
      <c r="H457" s="3" t="s">
        <v>19</v>
      </c>
      <c r="I457" s="2"/>
      <c r="J457" s="3">
        <v>12.0</v>
      </c>
      <c r="K457" s="2"/>
      <c r="L457" s="5" t="str">
        <f t="shared" si="2"/>
        <v>SMA</v>
      </c>
    </row>
    <row r="458">
      <c r="A458" s="2" t="str">
        <f t="shared" si="1"/>
        <v>2020</v>
      </c>
      <c r="B458" s="2" t="s">
        <v>78</v>
      </c>
      <c r="C458" s="3" t="s">
        <v>79</v>
      </c>
      <c r="D458" s="3" t="s">
        <v>928</v>
      </c>
      <c r="E458" s="3" t="s">
        <v>977</v>
      </c>
      <c r="F458" s="3" t="s">
        <v>978</v>
      </c>
      <c r="G458" s="3">
        <v>2.0</v>
      </c>
      <c r="H458" s="3" t="s">
        <v>19</v>
      </c>
      <c r="I458" s="3" t="s">
        <v>19</v>
      </c>
      <c r="J458" s="3">
        <v>11.0</v>
      </c>
      <c r="K458" s="3">
        <v>11.0</v>
      </c>
      <c r="L458" s="5" t="str">
        <f t="shared" si="2"/>
        <v>SMA</v>
      </c>
    </row>
    <row r="459">
      <c r="A459" s="2" t="str">
        <f t="shared" si="1"/>
        <v>2020</v>
      </c>
      <c r="B459" s="2" t="s">
        <v>78</v>
      </c>
      <c r="C459" s="3" t="s">
        <v>79</v>
      </c>
      <c r="D459" s="3" t="s">
        <v>928</v>
      </c>
      <c r="E459" s="3" t="s">
        <v>979</v>
      </c>
      <c r="F459" s="3" t="s">
        <v>980</v>
      </c>
      <c r="G459" s="3">
        <v>2.0</v>
      </c>
      <c r="H459" s="3" t="s">
        <v>19</v>
      </c>
      <c r="I459" s="3" t="s">
        <v>19</v>
      </c>
      <c r="J459" s="3">
        <v>11.0</v>
      </c>
      <c r="K459" s="3">
        <v>11.0</v>
      </c>
      <c r="L459" s="5" t="str">
        <f t="shared" si="2"/>
        <v>SMA</v>
      </c>
    </row>
    <row r="460">
      <c r="A460" s="2" t="str">
        <f t="shared" si="1"/>
        <v>2020</v>
      </c>
      <c r="B460" s="2" t="s">
        <v>78</v>
      </c>
      <c r="C460" s="3" t="s">
        <v>79</v>
      </c>
      <c r="D460" s="3" t="s">
        <v>928</v>
      </c>
      <c r="E460" s="3" t="s">
        <v>981</v>
      </c>
      <c r="F460" s="3" t="s">
        <v>982</v>
      </c>
      <c r="G460" s="3">
        <v>1.0</v>
      </c>
      <c r="H460" s="3" t="s">
        <v>18</v>
      </c>
      <c r="I460" s="2"/>
      <c r="J460" s="3">
        <v>9.0</v>
      </c>
      <c r="K460" s="2"/>
      <c r="L460" s="5" t="str">
        <f t="shared" si="2"/>
        <v>SMP</v>
      </c>
    </row>
    <row r="461">
      <c r="A461" s="2" t="str">
        <f t="shared" si="1"/>
        <v>2020</v>
      </c>
      <c r="B461" s="2" t="s">
        <v>82</v>
      </c>
      <c r="C461" s="3" t="s">
        <v>83</v>
      </c>
      <c r="D461" s="3" t="s">
        <v>928</v>
      </c>
      <c r="E461" s="3" t="s">
        <v>983</v>
      </c>
      <c r="F461" s="3" t="s">
        <v>984</v>
      </c>
      <c r="G461" s="3">
        <v>1.0</v>
      </c>
      <c r="H461" s="3" t="s">
        <v>18</v>
      </c>
      <c r="I461" s="2"/>
      <c r="J461" s="3">
        <v>11.0</v>
      </c>
      <c r="K461" s="2"/>
      <c r="L461" s="5" t="str">
        <f t="shared" si="2"/>
        <v>SMA</v>
      </c>
    </row>
    <row r="462">
      <c r="A462" s="2" t="str">
        <f t="shared" si="1"/>
        <v>2020</v>
      </c>
      <c r="B462" s="2" t="s">
        <v>82</v>
      </c>
      <c r="C462" s="3" t="s">
        <v>83</v>
      </c>
      <c r="D462" s="3" t="s">
        <v>928</v>
      </c>
      <c r="E462" s="3" t="s">
        <v>985</v>
      </c>
      <c r="F462" s="3" t="s">
        <v>986</v>
      </c>
      <c r="G462" s="3">
        <v>1.0</v>
      </c>
      <c r="H462" s="3" t="s">
        <v>19</v>
      </c>
      <c r="I462" s="2"/>
      <c r="J462" s="3">
        <v>9.0</v>
      </c>
      <c r="K462" s="2"/>
      <c r="L462" s="5" t="str">
        <f t="shared" si="2"/>
        <v>SMP</v>
      </c>
    </row>
    <row r="463">
      <c r="A463" s="2" t="str">
        <f t="shared" si="1"/>
        <v>2020</v>
      </c>
      <c r="B463" s="2" t="s">
        <v>82</v>
      </c>
      <c r="C463" s="3" t="s">
        <v>83</v>
      </c>
      <c r="D463" s="3" t="s">
        <v>928</v>
      </c>
      <c r="E463" s="3" t="s">
        <v>987</v>
      </c>
      <c r="F463" s="3" t="s">
        <v>988</v>
      </c>
      <c r="G463" s="3">
        <v>1.0</v>
      </c>
      <c r="H463" s="3" t="s">
        <v>18</v>
      </c>
      <c r="I463" s="2"/>
      <c r="J463" s="3">
        <v>11.0</v>
      </c>
      <c r="K463" s="2"/>
      <c r="L463" s="5" t="str">
        <f t="shared" si="2"/>
        <v>SMA</v>
      </c>
    </row>
    <row r="464">
      <c r="A464" s="2" t="str">
        <f t="shared" si="1"/>
        <v>2020</v>
      </c>
      <c r="B464" s="2" t="s">
        <v>82</v>
      </c>
      <c r="C464" s="3" t="s">
        <v>83</v>
      </c>
      <c r="D464" s="3" t="s">
        <v>928</v>
      </c>
      <c r="E464" s="3" t="s">
        <v>989</v>
      </c>
      <c r="F464" s="3" t="s">
        <v>990</v>
      </c>
      <c r="G464" s="3">
        <v>2.0</v>
      </c>
      <c r="H464" s="3" t="s">
        <v>19</v>
      </c>
      <c r="I464" s="3" t="s">
        <v>19</v>
      </c>
      <c r="J464" s="3">
        <v>11.0</v>
      </c>
      <c r="K464" s="3">
        <v>11.0</v>
      </c>
      <c r="L464" s="5" t="str">
        <f t="shared" si="2"/>
        <v>SMA</v>
      </c>
    </row>
    <row r="465">
      <c r="A465" s="2" t="str">
        <f t="shared" si="1"/>
        <v>2020</v>
      </c>
      <c r="B465" s="2" t="s">
        <v>82</v>
      </c>
      <c r="C465" s="3" t="s">
        <v>83</v>
      </c>
      <c r="D465" s="3" t="s">
        <v>928</v>
      </c>
      <c r="E465" s="3" t="s">
        <v>991</v>
      </c>
      <c r="F465" s="3" t="s">
        <v>992</v>
      </c>
      <c r="G465" s="3">
        <v>2.0</v>
      </c>
      <c r="H465" s="3" t="s">
        <v>19</v>
      </c>
      <c r="I465" s="3" t="s">
        <v>19</v>
      </c>
      <c r="J465" s="3">
        <v>12.0</v>
      </c>
      <c r="K465" s="3">
        <v>12.0</v>
      </c>
      <c r="L465" s="5" t="str">
        <f t="shared" si="2"/>
        <v>SMA</v>
      </c>
    </row>
    <row r="466">
      <c r="A466" s="2" t="str">
        <f t="shared" si="1"/>
        <v>2020</v>
      </c>
      <c r="B466" s="2" t="s">
        <v>92</v>
      </c>
      <c r="C466" s="3" t="s">
        <v>93</v>
      </c>
      <c r="D466" s="3" t="s">
        <v>928</v>
      </c>
      <c r="E466" s="3" t="s">
        <v>993</v>
      </c>
      <c r="F466" s="3" t="s">
        <v>994</v>
      </c>
      <c r="G466" s="3">
        <v>2.0</v>
      </c>
      <c r="H466" s="3" t="s">
        <v>18</v>
      </c>
      <c r="I466" s="3" t="s">
        <v>18</v>
      </c>
      <c r="J466" s="3">
        <v>9.0</v>
      </c>
      <c r="K466" s="3">
        <v>9.0</v>
      </c>
      <c r="L466" s="5" t="str">
        <f t="shared" si="2"/>
        <v>SMP</v>
      </c>
    </row>
    <row r="467">
      <c r="A467" s="2" t="str">
        <f t="shared" si="1"/>
        <v>2020</v>
      </c>
      <c r="B467" s="2" t="s">
        <v>92</v>
      </c>
      <c r="C467" s="3" t="s">
        <v>93</v>
      </c>
      <c r="D467" s="3" t="s">
        <v>928</v>
      </c>
      <c r="E467" s="3" t="s">
        <v>995</v>
      </c>
      <c r="F467" s="3" t="s">
        <v>996</v>
      </c>
      <c r="G467" s="3">
        <v>2.0</v>
      </c>
      <c r="H467" s="3" t="s">
        <v>18</v>
      </c>
      <c r="I467" s="3" t="s">
        <v>18</v>
      </c>
      <c r="J467" s="3">
        <v>8.0</v>
      </c>
      <c r="K467" s="3">
        <v>8.0</v>
      </c>
      <c r="L467" s="5" t="str">
        <f t="shared" si="2"/>
        <v>SMP</v>
      </c>
    </row>
    <row r="468">
      <c r="A468" s="2" t="str">
        <f t="shared" si="1"/>
        <v>2020</v>
      </c>
      <c r="B468" s="2" t="s">
        <v>92</v>
      </c>
      <c r="C468" s="3" t="s">
        <v>93</v>
      </c>
      <c r="D468" s="3" t="s">
        <v>928</v>
      </c>
      <c r="E468" s="3" t="s">
        <v>997</v>
      </c>
      <c r="F468" s="3" t="s">
        <v>998</v>
      </c>
      <c r="G468" s="3">
        <v>2.0</v>
      </c>
      <c r="H468" s="3" t="s">
        <v>18</v>
      </c>
      <c r="I468" s="3" t="s">
        <v>18</v>
      </c>
      <c r="J468" s="3">
        <v>11.0</v>
      </c>
      <c r="K468" s="3">
        <v>11.0</v>
      </c>
      <c r="L468" s="5" t="str">
        <f t="shared" si="2"/>
        <v>SMA</v>
      </c>
    </row>
    <row r="469">
      <c r="A469" s="2" t="str">
        <f t="shared" si="1"/>
        <v>2020</v>
      </c>
      <c r="B469" s="2" t="s">
        <v>92</v>
      </c>
      <c r="C469" s="3" t="s">
        <v>93</v>
      </c>
      <c r="D469" s="3" t="s">
        <v>928</v>
      </c>
      <c r="E469" s="3" t="s">
        <v>999</v>
      </c>
      <c r="F469" s="3" t="s">
        <v>1000</v>
      </c>
      <c r="G469" s="3">
        <v>2.0</v>
      </c>
      <c r="H469" s="3" t="s">
        <v>19</v>
      </c>
      <c r="I469" s="3" t="s">
        <v>19</v>
      </c>
      <c r="J469" s="3">
        <v>12.0</v>
      </c>
      <c r="K469" s="3">
        <v>12.0</v>
      </c>
      <c r="L469" s="5" t="str">
        <f t="shared" si="2"/>
        <v>SMA</v>
      </c>
    </row>
    <row r="470">
      <c r="A470" s="2" t="str">
        <f t="shared" si="1"/>
        <v>2020</v>
      </c>
      <c r="B470" s="2" t="s">
        <v>92</v>
      </c>
      <c r="C470" s="3" t="s">
        <v>93</v>
      </c>
      <c r="D470" s="3" t="s">
        <v>928</v>
      </c>
      <c r="E470" s="3" t="s">
        <v>1001</v>
      </c>
      <c r="F470" s="3" t="s">
        <v>1002</v>
      </c>
      <c r="G470" s="3">
        <v>2.0</v>
      </c>
      <c r="H470" s="3" t="s">
        <v>19</v>
      </c>
      <c r="I470" s="3" t="s">
        <v>19</v>
      </c>
      <c r="J470" s="3">
        <v>12.0</v>
      </c>
      <c r="K470" s="3">
        <v>12.0</v>
      </c>
      <c r="L470" s="5" t="str">
        <f t="shared" si="2"/>
        <v>SMA</v>
      </c>
    </row>
    <row r="471">
      <c r="A471" s="2" t="str">
        <f t="shared" si="1"/>
        <v>2020</v>
      </c>
      <c r="B471" s="2" t="s">
        <v>92</v>
      </c>
      <c r="C471" s="3" t="s">
        <v>93</v>
      </c>
      <c r="D471" s="3" t="s">
        <v>928</v>
      </c>
      <c r="E471" s="3" t="s">
        <v>1003</v>
      </c>
      <c r="F471" s="3" t="s">
        <v>1004</v>
      </c>
      <c r="G471" s="3">
        <v>1.0</v>
      </c>
      <c r="H471" s="3" t="s">
        <v>19</v>
      </c>
      <c r="I471" s="2"/>
      <c r="J471" s="3">
        <v>8.0</v>
      </c>
      <c r="K471" s="2"/>
      <c r="L471" s="5" t="str">
        <f t="shared" si="2"/>
        <v>SMP</v>
      </c>
    </row>
    <row r="472">
      <c r="A472" s="2" t="str">
        <f t="shared" si="1"/>
        <v>2020</v>
      </c>
      <c r="B472" s="2" t="s">
        <v>92</v>
      </c>
      <c r="C472" s="3" t="s">
        <v>93</v>
      </c>
      <c r="D472" s="3" t="s">
        <v>928</v>
      </c>
      <c r="E472" s="3" t="s">
        <v>1005</v>
      </c>
      <c r="F472" s="3" t="s">
        <v>1006</v>
      </c>
      <c r="G472" s="3">
        <v>1.0</v>
      </c>
      <c r="H472" s="3" t="s">
        <v>18</v>
      </c>
      <c r="I472" s="2"/>
      <c r="J472" s="3">
        <v>9.0</v>
      </c>
      <c r="K472" s="2"/>
      <c r="L472" s="5" t="str">
        <f t="shared" si="2"/>
        <v>SMP</v>
      </c>
    </row>
    <row r="473">
      <c r="A473" s="2" t="str">
        <f t="shared" si="1"/>
        <v>2020</v>
      </c>
      <c r="B473" s="2" t="s">
        <v>92</v>
      </c>
      <c r="C473" s="3" t="s">
        <v>93</v>
      </c>
      <c r="D473" s="3" t="s">
        <v>928</v>
      </c>
      <c r="E473" s="3" t="s">
        <v>1007</v>
      </c>
      <c r="F473" s="3" t="s">
        <v>1008</v>
      </c>
      <c r="G473" s="3">
        <v>2.0</v>
      </c>
      <c r="H473" s="3" t="s">
        <v>19</v>
      </c>
      <c r="I473" s="3" t="s">
        <v>19</v>
      </c>
      <c r="J473" s="3">
        <v>11.0</v>
      </c>
      <c r="K473" s="3">
        <v>11.0</v>
      </c>
      <c r="L473" s="5" t="str">
        <f t="shared" si="2"/>
        <v>SMA</v>
      </c>
    </row>
    <row r="474">
      <c r="A474" s="2" t="str">
        <f t="shared" si="1"/>
        <v>2020</v>
      </c>
      <c r="B474" s="2" t="s">
        <v>92</v>
      </c>
      <c r="C474" s="3" t="s">
        <v>93</v>
      </c>
      <c r="D474" s="3" t="s">
        <v>928</v>
      </c>
      <c r="E474" s="3" t="s">
        <v>1009</v>
      </c>
      <c r="F474" s="3" t="s">
        <v>1010</v>
      </c>
      <c r="G474" s="3">
        <v>1.0</v>
      </c>
      <c r="H474" s="3" t="s">
        <v>18</v>
      </c>
      <c r="I474" s="2"/>
      <c r="J474" s="3">
        <v>9.0</v>
      </c>
      <c r="K474" s="2"/>
      <c r="L474" s="5" t="str">
        <f t="shared" si="2"/>
        <v>SMP</v>
      </c>
    </row>
    <row r="475">
      <c r="A475" s="2" t="str">
        <f t="shared" si="1"/>
        <v>2020</v>
      </c>
      <c r="B475" s="2" t="s">
        <v>92</v>
      </c>
      <c r="C475" s="3" t="s">
        <v>93</v>
      </c>
      <c r="D475" s="3" t="s">
        <v>928</v>
      </c>
      <c r="E475" s="3" t="s">
        <v>1011</v>
      </c>
      <c r="F475" s="3" t="s">
        <v>1012</v>
      </c>
      <c r="G475" s="3">
        <v>1.0</v>
      </c>
      <c r="H475" s="3" t="s">
        <v>18</v>
      </c>
      <c r="I475" s="2"/>
      <c r="J475" s="3">
        <v>9.0</v>
      </c>
      <c r="K475" s="2"/>
      <c r="L475" s="5" t="str">
        <f t="shared" si="2"/>
        <v>SMP</v>
      </c>
    </row>
    <row r="476">
      <c r="A476" s="2" t="str">
        <f t="shared" si="1"/>
        <v>2020</v>
      </c>
      <c r="B476" s="2" t="s">
        <v>92</v>
      </c>
      <c r="C476" s="3" t="s">
        <v>93</v>
      </c>
      <c r="D476" s="3" t="s">
        <v>928</v>
      </c>
      <c r="E476" s="3" t="s">
        <v>1013</v>
      </c>
      <c r="F476" s="3" t="s">
        <v>1014</v>
      </c>
      <c r="G476" s="3">
        <v>2.0</v>
      </c>
      <c r="H476" s="3" t="s">
        <v>18</v>
      </c>
      <c r="I476" s="3" t="s">
        <v>18</v>
      </c>
      <c r="J476" s="3">
        <v>11.0</v>
      </c>
      <c r="K476" s="3">
        <v>11.0</v>
      </c>
      <c r="L476" s="5" t="str">
        <f t="shared" si="2"/>
        <v>SMA</v>
      </c>
    </row>
    <row r="477">
      <c r="A477" s="2" t="str">
        <f t="shared" si="1"/>
        <v>2020</v>
      </c>
      <c r="B477" s="2" t="s">
        <v>114</v>
      </c>
      <c r="C477" s="3" t="s">
        <v>115</v>
      </c>
      <c r="D477" s="3" t="s">
        <v>928</v>
      </c>
      <c r="E477" s="3" t="s">
        <v>1015</v>
      </c>
      <c r="F477" s="3" t="s">
        <v>1016</v>
      </c>
      <c r="G477" s="3">
        <v>1.0</v>
      </c>
      <c r="H477" s="3" t="s">
        <v>18</v>
      </c>
      <c r="I477" s="2"/>
      <c r="J477" s="3">
        <v>11.0</v>
      </c>
      <c r="K477" s="2"/>
      <c r="L477" s="5" t="str">
        <f t="shared" si="2"/>
        <v>SMA</v>
      </c>
    </row>
    <row r="478">
      <c r="A478" s="2" t="str">
        <f t="shared" si="1"/>
        <v>2020</v>
      </c>
      <c r="B478" s="2" t="s">
        <v>114</v>
      </c>
      <c r="C478" s="3" t="s">
        <v>115</v>
      </c>
      <c r="D478" s="3" t="s">
        <v>928</v>
      </c>
      <c r="E478" s="3" t="s">
        <v>1017</v>
      </c>
      <c r="F478" s="3" t="s">
        <v>1018</v>
      </c>
      <c r="G478" s="3">
        <v>2.0</v>
      </c>
      <c r="H478" s="3" t="s">
        <v>19</v>
      </c>
      <c r="I478" s="3" t="s">
        <v>19</v>
      </c>
      <c r="J478" s="3">
        <v>11.0</v>
      </c>
      <c r="K478" s="3">
        <v>11.0</v>
      </c>
      <c r="L478" s="5" t="str">
        <f t="shared" si="2"/>
        <v>SMA</v>
      </c>
    </row>
    <row r="479">
      <c r="A479" s="2" t="str">
        <f t="shared" si="1"/>
        <v>2020</v>
      </c>
      <c r="B479" s="2" t="s">
        <v>114</v>
      </c>
      <c r="C479" s="3" t="s">
        <v>115</v>
      </c>
      <c r="D479" s="3" t="s">
        <v>928</v>
      </c>
      <c r="E479" s="3" t="s">
        <v>1019</v>
      </c>
      <c r="F479" s="3" t="s">
        <v>1020</v>
      </c>
      <c r="G479" s="3">
        <v>1.0</v>
      </c>
      <c r="H479" s="3" t="s">
        <v>19</v>
      </c>
      <c r="I479" s="2"/>
      <c r="J479" s="3">
        <v>11.0</v>
      </c>
      <c r="K479" s="2"/>
      <c r="L479" s="5" t="str">
        <f t="shared" si="2"/>
        <v>SMA</v>
      </c>
    </row>
    <row r="480">
      <c r="A480" s="2" t="str">
        <f t="shared" si="1"/>
        <v>2020</v>
      </c>
      <c r="B480" s="2" t="s">
        <v>114</v>
      </c>
      <c r="C480" s="3" t="s">
        <v>115</v>
      </c>
      <c r="D480" s="3" t="s">
        <v>928</v>
      </c>
      <c r="E480" s="3" t="s">
        <v>1021</v>
      </c>
      <c r="F480" s="3" t="s">
        <v>1022</v>
      </c>
      <c r="G480" s="3">
        <v>1.0</v>
      </c>
      <c r="H480" s="3" t="s">
        <v>19</v>
      </c>
      <c r="I480" s="2"/>
      <c r="J480" s="3">
        <v>11.0</v>
      </c>
      <c r="K480" s="2"/>
      <c r="L480" s="5" t="str">
        <f t="shared" si="2"/>
        <v>SMA</v>
      </c>
    </row>
    <row r="481">
      <c r="A481" s="2" t="str">
        <f t="shared" si="1"/>
        <v>2020</v>
      </c>
      <c r="B481" s="2" t="s">
        <v>114</v>
      </c>
      <c r="C481" s="3" t="s">
        <v>115</v>
      </c>
      <c r="D481" s="3" t="s">
        <v>928</v>
      </c>
      <c r="E481" s="3" t="s">
        <v>1023</v>
      </c>
      <c r="F481" s="3" t="s">
        <v>1024</v>
      </c>
      <c r="G481" s="3">
        <v>2.0</v>
      </c>
      <c r="H481" s="3" t="s">
        <v>18</v>
      </c>
      <c r="I481" s="3" t="s">
        <v>18</v>
      </c>
      <c r="J481" s="3">
        <v>11.0</v>
      </c>
      <c r="K481" s="3">
        <v>11.0</v>
      </c>
      <c r="L481" s="5" t="str">
        <f t="shared" si="2"/>
        <v>SMA</v>
      </c>
    </row>
    <row r="482">
      <c r="A482" s="2" t="str">
        <f t="shared" si="1"/>
        <v>2020</v>
      </c>
      <c r="B482" s="2" t="s">
        <v>114</v>
      </c>
      <c r="C482" s="3" t="s">
        <v>115</v>
      </c>
      <c r="D482" s="3" t="s">
        <v>928</v>
      </c>
      <c r="E482" s="3" t="s">
        <v>1025</v>
      </c>
      <c r="F482" s="3" t="s">
        <v>1026</v>
      </c>
      <c r="G482" s="3">
        <v>2.0</v>
      </c>
      <c r="H482" s="3" t="s">
        <v>19</v>
      </c>
      <c r="I482" s="3" t="s">
        <v>19</v>
      </c>
      <c r="J482" s="3">
        <v>12.0</v>
      </c>
      <c r="K482" s="3">
        <v>12.0</v>
      </c>
      <c r="L482" s="5" t="str">
        <f t="shared" si="2"/>
        <v>SMA</v>
      </c>
    </row>
    <row r="483">
      <c r="A483" s="2" t="str">
        <f t="shared" si="1"/>
        <v>2020</v>
      </c>
      <c r="B483" s="2" t="s">
        <v>114</v>
      </c>
      <c r="C483" s="3" t="s">
        <v>115</v>
      </c>
      <c r="D483" s="3" t="s">
        <v>928</v>
      </c>
      <c r="E483" s="3" t="s">
        <v>1027</v>
      </c>
      <c r="F483" s="3" t="s">
        <v>1028</v>
      </c>
      <c r="G483" s="3">
        <v>2.0</v>
      </c>
      <c r="H483" s="3" t="s">
        <v>18</v>
      </c>
      <c r="I483" s="3" t="s">
        <v>18</v>
      </c>
      <c r="J483" s="3">
        <v>12.0</v>
      </c>
      <c r="K483" s="3">
        <v>12.0</v>
      </c>
      <c r="L483" s="5" t="str">
        <f t="shared" si="2"/>
        <v>SMA</v>
      </c>
    </row>
    <row r="484">
      <c r="A484" s="2" t="str">
        <f t="shared" si="1"/>
        <v>2020</v>
      </c>
      <c r="B484" s="2" t="s">
        <v>114</v>
      </c>
      <c r="C484" s="3" t="s">
        <v>115</v>
      </c>
      <c r="D484" s="3" t="s">
        <v>928</v>
      </c>
      <c r="E484" s="3" t="s">
        <v>1029</v>
      </c>
      <c r="F484" s="3" t="s">
        <v>1030</v>
      </c>
      <c r="G484" s="3">
        <v>2.0</v>
      </c>
      <c r="H484" s="3" t="s">
        <v>18</v>
      </c>
      <c r="I484" s="3" t="s">
        <v>18</v>
      </c>
      <c r="J484" s="3">
        <v>11.0</v>
      </c>
      <c r="K484" s="3">
        <v>11.0</v>
      </c>
      <c r="L484" s="5" t="str">
        <f t="shared" si="2"/>
        <v>SMA</v>
      </c>
    </row>
    <row r="485">
      <c r="A485" s="2" t="str">
        <f t="shared" si="1"/>
        <v>2020</v>
      </c>
      <c r="B485" s="2" t="s">
        <v>114</v>
      </c>
      <c r="C485" s="3" t="s">
        <v>115</v>
      </c>
      <c r="D485" s="3" t="s">
        <v>928</v>
      </c>
      <c r="E485" s="3" t="s">
        <v>1031</v>
      </c>
      <c r="F485" s="3" t="s">
        <v>1032</v>
      </c>
      <c r="G485" s="3">
        <v>1.0</v>
      </c>
      <c r="H485" s="3" t="s">
        <v>19</v>
      </c>
      <c r="I485" s="2"/>
      <c r="J485" s="3">
        <v>11.0</v>
      </c>
      <c r="K485" s="2"/>
      <c r="L485" s="5" t="str">
        <f t="shared" si="2"/>
        <v>SMA</v>
      </c>
    </row>
    <row r="486">
      <c r="A486" s="2" t="str">
        <f t="shared" si="1"/>
        <v>2020</v>
      </c>
      <c r="B486" s="2" t="s">
        <v>114</v>
      </c>
      <c r="C486" s="3" t="s">
        <v>115</v>
      </c>
      <c r="D486" s="3" t="s">
        <v>928</v>
      </c>
      <c r="E486" s="3" t="s">
        <v>1033</v>
      </c>
      <c r="F486" s="3" t="s">
        <v>1034</v>
      </c>
      <c r="G486" s="3">
        <v>2.0</v>
      </c>
      <c r="H486" s="3" t="s">
        <v>19</v>
      </c>
      <c r="I486" s="3" t="s">
        <v>19</v>
      </c>
      <c r="J486" s="3">
        <v>11.0</v>
      </c>
      <c r="K486" s="3">
        <v>11.0</v>
      </c>
      <c r="L486" s="5" t="str">
        <f t="shared" si="2"/>
        <v>SMA</v>
      </c>
    </row>
    <row r="487">
      <c r="A487" s="2" t="str">
        <f t="shared" si="1"/>
        <v>2020</v>
      </c>
      <c r="B487" s="2" t="s">
        <v>114</v>
      </c>
      <c r="C487" s="3" t="s">
        <v>115</v>
      </c>
      <c r="D487" s="3" t="s">
        <v>928</v>
      </c>
      <c r="E487" s="3" t="s">
        <v>1035</v>
      </c>
      <c r="F487" s="3" t="s">
        <v>1036</v>
      </c>
      <c r="G487" s="3">
        <v>1.0</v>
      </c>
      <c r="H487" s="3" t="s">
        <v>19</v>
      </c>
      <c r="I487" s="2"/>
      <c r="J487" s="3">
        <v>10.0</v>
      </c>
      <c r="K487" s="2"/>
      <c r="L487" s="5" t="str">
        <f t="shared" si="2"/>
        <v>SMA</v>
      </c>
    </row>
    <row r="488">
      <c r="A488" s="2" t="str">
        <f t="shared" si="1"/>
        <v>2020</v>
      </c>
      <c r="B488" s="2" t="s">
        <v>114</v>
      </c>
      <c r="C488" s="3" t="s">
        <v>115</v>
      </c>
      <c r="D488" s="3" t="s">
        <v>928</v>
      </c>
      <c r="E488" s="3" t="s">
        <v>1037</v>
      </c>
      <c r="F488" s="3" t="s">
        <v>1038</v>
      </c>
      <c r="G488" s="3">
        <v>2.0</v>
      </c>
      <c r="H488" s="3" t="s">
        <v>19</v>
      </c>
      <c r="I488" s="3" t="s">
        <v>19</v>
      </c>
      <c r="J488" s="3">
        <v>12.0</v>
      </c>
      <c r="K488" s="3">
        <v>12.0</v>
      </c>
      <c r="L488" s="5" t="str">
        <f t="shared" si="2"/>
        <v>SMA</v>
      </c>
    </row>
    <row r="489">
      <c r="A489" s="2" t="str">
        <f t="shared" si="1"/>
        <v>2020</v>
      </c>
      <c r="B489" s="2" t="s">
        <v>114</v>
      </c>
      <c r="C489" s="3" t="s">
        <v>115</v>
      </c>
      <c r="D489" s="3" t="s">
        <v>928</v>
      </c>
      <c r="E489" s="3" t="s">
        <v>1039</v>
      </c>
      <c r="F489" s="3" t="s">
        <v>1040</v>
      </c>
      <c r="G489" s="3">
        <v>2.0</v>
      </c>
      <c r="H489" s="3" t="s">
        <v>19</v>
      </c>
      <c r="I489" s="3" t="s">
        <v>19</v>
      </c>
      <c r="J489" s="3">
        <v>9.0</v>
      </c>
      <c r="K489" s="3">
        <v>9.0</v>
      </c>
      <c r="L489" s="5" t="str">
        <f t="shared" si="2"/>
        <v>SMP</v>
      </c>
    </row>
    <row r="490">
      <c r="A490" s="2" t="str">
        <f t="shared" si="1"/>
        <v>2020</v>
      </c>
      <c r="B490" s="2" t="s">
        <v>132</v>
      </c>
      <c r="C490" s="3" t="s">
        <v>133</v>
      </c>
      <c r="D490" s="3" t="s">
        <v>928</v>
      </c>
      <c r="E490" s="3" t="s">
        <v>1041</v>
      </c>
      <c r="F490" s="3" t="s">
        <v>1042</v>
      </c>
      <c r="G490" s="3">
        <v>2.0</v>
      </c>
      <c r="H490" s="3" t="s">
        <v>18</v>
      </c>
      <c r="I490" s="3" t="s">
        <v>18</v>
      </c>
      <c r="J490" s="3">
        <v>11.0</v>
      </c>
      <c r="K490" s="3">
        <v>11.0</v>
      </c>
      <c r="L490" s="5" t="str">
        <f t="shared" si="2"/>
        <v>SMA</v>
      </c>
    </row>
    <row r="491">
      <c r="A491" s="2" t="str">
        <f t="shared" si="1"/>
        <v>2020</v>
      </c>
      <c r="B491" s="2" t="s">
        <v>132</v>
      </c>
      <c r="C491" s="3" t="s">
        <v>133</v>
      </c>
      <c r="D491" s="3" t="s">
        <v>928</v>
      </c>
      <c r="E491" s="3" t="s">
        <v>1043</v>
      </c>
      <c r="F491" s="3" t="s">
        <v>1044</v>
      </c>
      <c r="G491" s="3">
        <v>2.0</v>
      </c>
      <c r="H491" s="3" t="s">
        <v>18</v>
      </c>
      <c r="I491" s="3" t="s">
        <v>18</v>
      </c>
      <c r="J491" s="3">
        <v>12.0</v>
      </c>
      <c r="K491" s="3">
        <v>12.0</v>
      </c>
      <c r="L491" s="5" t="str">
        <f t="shared" si="2"/>
        <v>SMA</v>
      </c>
    </row>
    <row r="492">
      <c r="A492" s="2" t="str">
        <f t="shared" si="1"/>
        <v>2020</v>
      </c>
      <c r="B492" s="2" t="s">
        <v>136</v>
      </c>
      <c r="C492" s="3" t="s">
        <v>137</v>
      </c>
      <c r="D492" s="3" t="s">
        <v>928</v>
      </c>
      <c r="E492" s="3" t="s">
        <v>1045</v>
      </c>
      <c r="F492" s="3" t="s">
        <v>1046</v>
      </c>
      <c r="G492" s="3">
        <v>1.0</v>
      </c>
      <c r="H492" s="3" t="s">
        <v>19</v>
      </c>
      <c r="I492" s="2"/>
      <c r="J492" s="3">
        <v>9.0</v>
      </c>
      <c r="K492" s="2"/>
      <c r="L492" s="5" t="str">
        <f t="shared" si="2"/>
        <v>SMP</v>
      </c>
    </row>
    <row r="493">
      <c r="A493" s="2" t="str">
        <f t="shared" si="1"/>
        <v>2020</v>
      </c>
      <c r="B493" s="2" t="s">
        <v>136</v>
      </c>
      <c r="C493" s="3" t="s">
        <v>137</v>
      </c>
      <c r="D493" s="3" t="s">
        <v>928</v>
      </c>
      <c r="E493" s="3" t="s">
        <v>1047</v>
      </c>
      <c r="F493" s="3" t="s">
        <v>1048</v>
      </c>
      <c r="G493" s="3">
        <v>1.0</v>
      </c>
      <c r="H493" s="3" t="s">
        <v>19</v>
      </c>
      <c r="I493" s="2"/>
      <c r="J493" s="3">
        <v>8.0</v>
      </c>
      <c r="K493" s="2"/>
      <c r="L493" s="5" t="str">
        <f t="shared" si="2"/>
        <v>SMP</v>
      </c>
    </row>
    <row r="494">
      <c r="A494" s="2" t="str">
        <f t="shared" si="1"/>
        <v>2020</v>
      </c>
      <c r="B494" s="2" t="s">
        <v>136</v>
      </c>
      <c r="C494" s="3" t="s">
        <v>137</v>
      </c>
      <c r="D494" s="3" t="s">
        <v>928</v>
      </c>
      <c r="E494" s="3" t="s">
        <v>1049</v>
      </c>
      <c r="F494" s="3" t="s">
        <v>1050</v>
      </c>
      <c r="G494" s="3">
        <v>1.0</v>
      </c>
      <c r="H494" s="3" t="s">
        <v>18</v>
      </c>
      <c r="I494" s="2"/>
      <c r="J494" s="3">
        <v>8.0</v>
      </c>
      <c r="K494" s="2"/>
      <c r="L494" s="5" t="str">
        <f t="shared" si="2"/>
        <v>SMP</v>
      </c>
    </row>
    <row r="495">
      <c r="A495" s="2" t="str">
        <f t="shared" si="1"/>
        <v>2020</v>
      </c>
      <c r="B495" s="2" t="s">
        <v>136</v>
      </c>
      <c r="C495" s="3" t="s">
        <v>137</v>
      </c>
      <c r="D495" s="3" t="s">
        <v>928</v>
      </c>
      <c r="E495" s="3" t="s">
        <v>1051</v>
      </c>
      <c r="F495" s="3" t="s">
        <v>1052</v>
      </c>
      <c r="G495" s="3">
        <v>1.0</v>
      </c>
      <c r="H495" s="3" t="s">
        <v>18</v>
      </c>
      <c r="I495" s="2"/>
      <c r="J495" s="3">
        <v>7.0</v>
      </c>
      <c r="K495" s="2"/>
      <c r="L495" s="5" t="str">
        <f t="shared" si="2"/>
        <v>SMP</v>
      </c>
    </row>
    <row r="496">
      <c r="A496" s="2" t="str">
        <f t="shared" si="1"/>
        <v>2020</v>
      </c>
      <c r="B496" s="2" t="s">
        <v>136</v>
      </c>
      <c r="C496" s="3" t="s">
        <v>137</v>
      </c>
      <c r="D496" s="3" t="s">
        <v>928</v>
      </c>
      <c r="E496" s="3" t="s">
        <v>1053</v>
      </c>
      <c r="F496" s="3" t="s">
        <v>1054</v>
      </c>
      <c r="G496" s="3">
        <v>1.0</v>
      </c>
      <c r="H496" s="3" t="s">
        <v>18</v>
      </c>
      <c r="I496" s="2"/>
      <c r="J496" s="3">
        <v>8.0</v>
      </c>
      <c r="K496" s="2"/>
      <c r="L496" s="5" t="str">
        <f t="shared" si="2"/>
        <v>SMP</v>
      </c>
    </row>
    <row r="497">
      <c r="A497" s="2" t="str">
        <f t="shared" si="1"/>
        <v>2020</v>
      </c>
      <c r="B497" s="2" t="s">
        <v>136</v>
      </c>
      <c r="C497" s="3" t="s">
        <v>137</v>
      </c>
      <c r="D497" s="3" t="s">
        <v>928</v>
      </c>
      <c r="E497" s="3" t="s">
        <v>1055</v>
      </c>
      <c r="F497" s="3" t="s">
        <v>1056</v>
      </c>
      <c r="G497" s="3">
        <v>2.0</v>
      </c>
      <c r="H497" s="3" t="s">
        <v>19</v>
      </c>
      <c r="I497" s="3" t="s">
        <v>19</v>
      </c>
      <c r="J497" s="3">
        <v>9.0</v>
      </c>
      <c r="K497" s="3">
        <v>9.0</v>
      </c>
      <c r="L497" s="5" t="str">
        <f t="shared" si="2"/>
        <v>SMP</v>
      </c>
    </row>
    <row r="498">
      <c r="A498" s="2" t="str">
        <f t="shared" si="1"/>
        <v>2020</v>
      </c>
      <c r="B498" s="2" t="s">
        <v>136</v>
      </c>
      <c r="C498" s="3" t="s">
        <v>137</v>
      </c>
      <c r="D498" s="3" t="s">
        <v>928</v>
      </c>
      <c r="E498" s="3" t="s">
        <v>1057</v>
      </c>
      <c r="F498" s="3" t="s">
        <v>1058</v>
      </c>
      <c r="G498" s="3">
        <v>2.0</v>
      </c>
      <c r="H498" s="3" t="s">
        <v>19</v>
      </c>
      <c r="I498" s="3" t="s">
        <v>19</v>
      </c>
      <c r="J498" s="3">
        <v>9.0</v>
      </c>
      <c r="K498" s="3">
        <v>9.0</v>
      </c>
      <c r="L498" s="5" t="str">
        <f t="shared" si="2"/>
        <v>SMP</v>
      </c>
    </row>
    <row r="499">
      <c r="A499" s="2" t="str">
        <f t="shared" si="1"/>
        <v>2020</v>
      </c>
      <c r="B499" s="2" t="s">
        <v>136</v>
      </c>
      <c r="C499" s="3" t="s">
        <v>137</v>
      </c>
      <c r="D499" s="3" t="s">
        <v>928</v>
      </c>
      <c r="E499" s="3" t="s">
        <v>1059</v>
      </c>
      <c r="F499" s="3" t="s">
        <v>1060</v>
      </c>
      <c r="G499" s="3">
        <v>2.0</v>
      </c>
      <c r="H499" s="3" t="s">
        <v>19</v>
      </c>
      <c r="I499" s="3" t="s">
        <v>19</v>
      </c>
      <c r="J499" s="3">
        <v>8.0</v>
      </c>
      <c r="K499" s="3">
        <v>8.0</v>
      </c>
      <c r="L499" s="5" t="str">
        <f t="shared" si="2"/>
        <v>SMP</v>
      </c>
    </row>
    <row r="500">
      <c r="A500" s="2" t="str">
        <f t="shared" si="1"/>
        <v>2020</v>
      </c>
      <c r="B500" s="2" t="s">
        <v>136</v>
      </c>
      <c r="C500" s="3" t="s">
        <v>137</v>
      </c>
      <c r="D500" s="3" t="s">
        <v>928</v>
      </c>
      <c r="E500" s="3" t="s">
        <v>1061</v>
      </c>
      <c r="F500" s="3" t="s">
        <v>1062</v>
      </c>
      <c r="G500" s="3">
        <v>2.0</v>
      </c>
      <c r="H500" s="3" t="s">
        <v>18</v>
      </c>
      <c r="I500" s="3" t="s">
        <v>18</v>
      </c>
      <c r="J500" s="3">
        <v>8.0</v>
      </c>
      <c r="K500" s="3">
        <v>8.0</v>
      </c>
      <c r="L500" s="5" t="str">
        <f t="shared" si="2"/>
        <v>SMP</v>
      </c>
    </row>
    <row r="501">
      <c r="A501" s="2" t="str">
        <f t="shared" si="1"/>
        <v>2020</v>
      </c>
      <c r="B501" s="2" t="s">
        <v>136</v>
      </c>
      <c r="C501" s="3" t="s">
        <v>137</v>
      </c>
      <c r="D501" s="3" t="s">
        <v>928</v>
      </c>
      <c r="E501" s="3" t="s">
        <v>1063</v>
      </c>
      <c r="F501" s="3" t="s">
        <v>1064</v>
      </c>
      <c r="G501" s="3">
        <v>1.0</v>
      </c>
      <c r="H501" s="3" t="s">
        <v>18</v>
      </c>
      <c r="I501" s="2"/>
      <c r="J501" s="3">
        <v>8.0</v>
      </c>
      <c r="K501" s="2"/>
      <c r="L501" s="5" t="str">
        <f t="shared" si="2"/>
        <v>SMP</v>
      </c>
    </row>
    <row r="502">
      <c r="A502" s="2" t="str">
        <f t="shared" si="1"/>
        <v>2020</v>
      </c>
      <c r="B502" s="2" t="s">
        <v>136</v>
      </c>
      <c r="C502" s="3" t="s">
        <v>137</v>
      </c>
      <c r="D502" s="3" t="s">
        <v>928</v>
      </c>
      <c r="E502" s="3" t="s">
        <v>1065</v>
      </c>
      <c r="F502" s="3" t="s">
        <v>1066</v>
      </c>
      <c r="G502" s="3">
        <v>1.0</v>
      </c>
      <c r="H502" s="3" t="s">
        <v>18</v>
      </c>
      <c r="I502" s="2"/>
      <c r="J502" s="3">
        <v>8.0</v>
      </c>
      <c r="K502" s="2"/>
      <c r="L502" s="5" t="str">
        <f t="shared" si="2"/>
        <v>SMP</v>
      </c>
    </row>
    <row r="503">
      <c r="A503" s="2" t="str">
        <f t="shared" si="1"/>
        <v>2020</v>
      </c>
      <c r="B503" s="2" t="s">
        <v>136</v>
      </c>
      <c r="C503" s="3" t="s">
        <v>137</v>
      </c>
      <c r="D503" s="3" t="s">
        <v>928</v>
      </c>
      <c r="E503" s="3" t="s">
        <v>1067</v>
      </c>
      <c r="F503" s="3" t="s">
        <v>1068</v>
      </c>
      <c r="G503" s="3">
        <v>1.0</v>
      </c>
      <c r="H503" s="3" t="s">
        <v>19</v>
      </c>
      <c r="I503" s="2"/>
      <c r="J503" s="3">
        <v>9.0</v>
      </c>
      <c r="K503" s="2"/>
      <c r="L503" s="5" t="str">
        <f t="shared" si="2"/>
        <v>SMP</v>
      </c>
    </row>
    <row r="504">
      <c r="A504" s="2" t="str">
        <f t="shared" si="1"/>
        <v>2020</v>
      </c>
      <c r="B504" s="2" t="s">
        <v>136</v>
      </c>
      <c r="C504" s="3" t="s">
        <v>137</v>
      </c>
      <c r="D504" s="3" t="s">
        <v>928</v>
      </c>
      <c r="E504" s="3" t="s">
        <v>1069</v>
      </c>
      <c r="F504" s="3" t="s">
        <v>1070</v>
      </c>
      <c r="G504" s="3">
        <v>1.0</v>
      </c>
      <c r="H504" s="3" t="s">
        <v>19</v>
      </c>
      <c r="I504" s="2"/>
      <c r="J504" s="3">
        <v>8.0</v>
      </c>
      <c r="K504" s="2"/>
      <c r="L504" s="5" t="str">
        <f t="shared" si="2"/>
        <v>SMP</v>
      </c>
    </row>
    <row r="505">
      <c r="A505" s="2" t="str">
        <f t="shared" si="1"/>
        <v>2020</v>
      </c>
      <c r="B505" s="2" t="s">
        <v>136</v>
      </c>
      <c r="C505" s="3" t="s">
        <v>137</v>
      </c>
      <c r="D505" s="3" t="s">
        <v>928</v>
      </c>
      <c r="E505" s="3" t="s">
        <v>1071</v>
      </c>
      <c r="F505" s="3" t="s">
        <v>1072</v>
      </c>
      <c r="G505" s="3">
        <v>1.0</v>
      </c>
      <c r="H505" s="3" t="s">
        <v>18</v>
      </c>
      <c r="I505" s="2"/>
      <c r="J505" s="3">
        <v>8.0</v>
      </c>
      <c r="K505" s="2"/>
      <c r="L505" s="5" t="str">
        <f t="shared" si="2"/>
        <v>SMP</v>
      </c>
    </row>
    <row r="506">
      <c r="A506" s="2" t="str">
        <f t="shared" si="1"/>
        <v>2020</v>
      </c>
      <c r="B506" s="2" t="s">
        <v>162</v>
      </c>
      <c r="C506" s="3" t="s">
        <v>163</v>
      </c>
      <c r="D506" s="3" t="s">
        <v>928</v>
      </c>
      <c r="E506" s="3" t="s">
        <v>1073</v>
      </c>
      <c r="F506" s="3" t="s">
        <v>1074</v>
      </c>
      <c r="G506" s="3">
        <v>1.0</v>
      </c>
      <c r="H506" s="3" t="s">
        <v>19</v>
      </c>
      <c r="I506" s="2"/>
      <c r="J506" s="3">
        <v>11.0</v>
      </c>
      <c r="K506" s="6"/>
      <c r="L506" s="5" t="str">
        <f t="shared" si="2"/>
        <v>SMA</v>
      </c>
    </row>
    <row r="507">
      <c r="A507" s="2" t="str">
        <f t="shared" si="1"/>
        <v>2020</v>
      </c>
      <c r="B507" s="2" t="s">
        <v>162</v>
      </c>
      <c r="C507" s="3" t="s">
        <v>163</v>
      </c>
      <c r="D507" s="3" t="s">
        <v>928</v>
      </c>
      <c r="E507" s="3" t="s">
        <v>1075</v>
      </c>
      <c r="F507" s="3" t="s">
        <v>1076</v>
      </c>
      <c r="G507" s="3">
        <v>2.0</v>
      </c>
      <c r="H507" s="3" t="s">
        <v>18</v>
      </c>
      <c r="I507" s="3" t="s">
        <v>18</v>
      </c>
      <c r="J507" s="8">
        <v>7.0</v>
      </c>
      <c r="K507" s="8">
        <v>7.0</v>
      </c>
      <c r="L507" s="5" t="str">
        <f t="shared" si="2"/>
        <v>SMP</v>
      </c>
    </row>
    <row r="508">
      <c r="A508" s="2" t="str">
        <f t="shared" si="1"/>
        <v>2020</v>
      </c>
      <c r="B508" s="2" t="s">
        <v>174</v>
      </c>
      <c r="C508" s="3" t="s">
        <v>175</v>
      </c>
      <c r="D508" s="3" t="s">
        <v>928</v>
      </c>
      <c r="E508" s="3" t="s">
        <v>1077</v>
      </c>
      <c r="F508" s="3" t="s">
        <v>1078</v>
      </c>
      <c r="G508" s="3">
        <v>2.0</v>
      </c>
      <c r="H508" s="3" t="s">
        <v>18</v>
      </c>
      <c r="I508" s="3" t="s">
        <v>18</v>
      </c>
      <c r="J508" s="3">
        <v>11.0</v>
      </c>
      <c r="K508" s="3">
        <v>11.0</v>
      </c>
      <c r="L508" s="5" t="str">
        <f t="shared" si="2"/>
        <v>SMA</v>
      </c>
    </row>
    <row r="509">
      <c r="A509" s="2" t="str">
        <f t="shared" si="1"/>
        <v>2020</v>
      </c>
      <c r="B509" s="2" t="s">
        <v>174</v>
      </c>
      <c r="C509" s="3" t="s">
        <v>175</v>
      </c>
      <c r="D509" s="3" t="s">
        <v>928</v>
      </c>
      <c r="E509" s="3" t="s">
        <v>1079</v>
      </c>
      <c r="F509" s="3" t="s">
        <v>1080</v>
      </c>
      <c r="G509" s="3">
        <v>2.0</v>
      </c>
      <c r="H509" s="3" t="s">
        <v>18</v>
      </c>
      <c r="I509" s="3" t="s">
        <v>18</v>
      </c>
      <c r="J509" s="3">
        <v>12.0</v>
      </c>
      <c r="K509" s="3">
        <v>12.0</v>
      </c>
      <c r="L509" s="5" t="str">
        <f t="shared" si="2"/>
        <v>SMA</v>
      </c>
    </row>
    <row r="510">
      <c r="A510" s="2" t="str">
        <f t="shared" si="1"/>
        <v>2020</v>
      </c>
      <c r="B510" s="2" t="s">
        <v>178</v>
      </c>
      <c r="C510" s="3" t="s">
        <v>179</v>
      </c>
      <c r="D510" s="3" t="s">
        <v>928</v>
      </c>
      <c r="E510" s="3" t="s">
        <v>1081</v>
      </c>
      <c r="F510" s="3" t="s">
        <v>1082</v>
      </c>
      <c r="G510" s="3">
        <v>2.0</v>
      </c>
      <c r="H510" s="3" t="s">
        <v>18</v>
      </c>
      <c r="I510" s="3" t="s">
        <v>18</v>
      </c>
      <c r="J510" s="3">
        <v>11.0</v>
      </c>
      <c r="K510" s="3">
        <v>11.0</v>
      </c>
      <c r="L510" s="5" t="str">
        <f t="shared" si="2"/>
        <v>SMA</v>
      </c>
    </row>
    <row r="511">
      <c r="A511" s="2" t="str">
        <f t="shared" si="1"/>
        <v>2020</v>
      </c>
      <c r="B511" s="2" t="s">
        <v>178</v>
      </c>
      <c r="C511" s="3" t="s">
        <v>179</v>
      </c>
      <c r="D511" s="3" t="s">
        <v>928</v>
      </c>
      <c r="E511" s="3" t="s">
        <v>1083</v>
      </c>
      <c r="F511" s="3" t="s">
        <v>1084</v>
      </c>
      <c r="G511" s="3">
        <v>2.0</v>
      </c>
      <c r="H511" s="3" t="s">
        <v>19</v>
      </c>
      <c r="I511" s="3" t="s">
        <v>19</v>
      </c>
      <c r="J511" s="3">
        <v>12.0</v>
      </c>
      <c r="K511" s="3">
        <v>12.0</v>
      </c>
      <c r="L511" s="5" t="str">
        <f t="shared" si="2"/>
        <v>SMA</v>
      </c>
    </row>
    <row r="512">
      <c r="A512" s="2" t="str">
        <f t="shared" si="1"/>
        <v>2020</v>
      </c>
      <c r="B512" s="2" t="s">
        <v>178</v>
      </c>
      <c r="C512" s="3" t="s">
        <v>179</v>
      </c>
      <c r="D512" s="3" t="s">
        <v>928</v>
      </c>
      <c r="E512" s="3" t="s">
        <v>1085</v>
      </c>
      <c r="F512" s="3" t="s">
        <v>1086</v>
      </c>
      <c r="G512" s="3">
        <v>2.0</v>
      </c>
      <c r="H512" s="3" t="s">
        <v>18</v>
      </c>
      <c r="I512" s="3" t="s">
        <v>18</v>
      </c>
      <c r="J512" s="3">
        <v>11.0</v>
      </c>
      <c r="K512" s="3">
        <v>11.0</v>
      </c>
      <c r="L512" s="5" t="str">
        <f t="shared" si="2"/>
        <v>SMA</v>
      </c>
    </row>
    <row r="513">
      <c r="A513" s="2" t="str">
        <f t="shared" si="1"/>
        <v>2020</v>
      </c>
      <c r="B513" s="2" t="s">
        <v>178</v>
      </c>
      <c r="C513" s="3" t="s">
        <v>179</v>
      </c>
      <c r="D513" s="3" t="s">
        <v>928</v>
      </c>
      <c r="E513" s="3" t="s">
        <v>1087</v>
      </c>
      <c r="F513" s="3" t="s">
        <v>1088</v>
      </c>
      <c r="G513" s="3">
        <v>2.0</v>
      </c>
      <c r="H513" s="3" t="s">
        <v>19</v>
      </c>
      <c r="I513" s="3" t="s">
        <v>19</v>
      </c>
      <c r="J513" s="3">
        <v>11.0</v>
      </c>
      <c r="K513" s="3">
        <v>11.0</v>
      </c>
      <c r="L513" s="5" t="str">
        <f t="shared" si="2"/>
        <v>SMA</v>
      </c>
    </row>
    <row r="514">
      <c r="A514" s="2" t="str">
        <f t="shared" si="1"/>
        <v>2020</v>
      </c>
      <c r="B514" s="2" t="s">
        <v>178</v>
      </c>
      <c r="C514" s="3" t="s">
        <v>179</v>
      </c>
      <c r="D514" s="3" t="s">
        <v>928</v>
      </c>
      <c r="E514" s="3" t="s">
        <v>1089</v>
      </c>
      <c r="F514" s="3" t="s">
        <v>1090</v>
      </c>
      <c r="G514" s="3">
        <v>2.0</v>
      </c>
      <c r="H514" s="3" t="s">
        <v>19</v>
      </c>
      <c r="I514" s="3" t="s">
        <v>19</v>
      </c>
      <c r="J514" s="3">
        <v>12.0</v>
      </c>
      <c r="K514" s="3">
        <v>12.0</v>
      </c>
      <c r="L514" s="5" t="str">
        <f t="shared" si="2"/>
        <v>SMA</v>
      </c>
    </row>
    <row r="515">
      <c r="A515" s="2" t="str">
        <f t="shared" si="1"/>
        <v>2020</v>
      </c>
      <c r="B515" s="2" t="s">
        <v>178</v>
      </c>
      <c r="C515" s="3" t="s">
        <v>179</v>
      </c>
      <c r="D515" s="3" t="s">
        <v>928</v>
      </c>
      <c r="E515" s="3" t="s">
        <v>1091</v>
      </c>
      <c r="F515" s="3" t="s">
        <v>1092</v>
      </c>
      <c r="G515" s="3">
        <v>2.0</v>
      </c>
      <c r="H515" s="3" t="s">
        <v>19</v>
      </c>
      <c r="I515" s="3" t="s">
        <v>19</v>
      </c>
      <c r="J515" s="3">
        <v>12.0</v>
      </c>
      <c r="K515" s="3">
        <v>12.0</v>
      </c>
      <c r="L515" s="5" t="str">
        <f t="shared" si="2"/>
        <v>SMA</v>
      </c>
    </row>
    <row r="516">
      <c r="A516" s="2" t="str">
        <f t="shared" si="1"/>
        <v>2021</v>
      </c>
      <c r="B516" s="2" t="s">
        <v>13</v>
      </c>
      <c r="C516" s="3" t="str">
        <f>UPPER("lpb aceh 2021")</f>
        <v>LPB ACEH 2021</v>
      </c>
      <c r="D516" s="3" t="s">
        <v>928</v>
      </c>
      <c r="E516" s="3" t="s">
        <v>1093</v>
      </c>
      <c r="F516" s="2"/>
      <c r="G516" s="3">
        <v>1.0</v>
      </c>
      <c r="H516" s="3" t="s">
        <v>18</v>
      </c>
      <c r="I516" s="6"/>
      <c r="J516" s="8">
        <v>11.0</v>
      </c>
      <c r="K516" s="2"/>
      <c r="L516" s="5" t="str">
        <f t="shared" si="2"/>
        <v>SMA</v>
      </c>
    </row>
    <row r="517">
      <c r="A517" s="2" t="str">
        <f t="shared" si="1"/>
        <v>2021</v>
      </c>
      <c r="B517" s="2" t="s">
        <v>26</v>
      </c>
      <c r="C517" s="3" t="str">
        <f t="shared" ref="C517:C521" si="44">UPPER("lpb bali 2021")</f>
        <v>LPB BALI 2021</v>
      </c>
      <c r="D517" s="3" t="s">
        <v>928</v>
      </c>
      <c r="E517" s="3" t="s">
        <v>1094</v>
      </c>
      <c r="F517" s="3" t="s">
        <v>1095</v>
      </c>
      <c r="G517" s="3">
        <v>2.0</v>
      </c>
      <c r="H517" s="3" t="s">
        <v>18</v>
      </c>
      <c r="I517" s="3" t="s">
        <v>18</v>
      </c>
      <c r="J517" s="3">
        <v>11.0</v>
      </c>
      <c r="K517" s="3">
        <v>11.0</v>
      </c>
      <c r="L517" s="5" t="str">
        <f t="shared" si="2"/>
        <v>SMA</v>
      </c>
    </row>
    <row r="518">
      <c r="A518" s="2" t="str">
        <f t="shared" si="1"/>
        <v>2021</v>
      </c>
      <c r="B518" s="2" t="s">
        <v>26</v>
      </c>
      <c r="C518" s="3" t="str">
        <f t="shared" si="44"/>
        <v>LPB BALI 2021</v>
      </c>
      <c r="D518" s="3" t="s">
        <v>928</v>
      </c>
      <c r="E518" s="3" t="s">
        <v>1096</v>
      </c>
      <c r="F518" s="3" t="s">
        <v>1097</v>
      </c>
      <c r="G518" s="3">
        <v>2.0</v>
      </c>
      <c r="H518" s="3" t="s">
        <v>18</v>
      </c>
      <c r="I518" s="3" t="s">
        <v>18</v>
      </c>
      <c r="J518" s="3">
        <v>11.0</v>
      </c>
      <c r="K518" s="3">
        <v>11.0</v>
      </c>
      <c r="L518" s="5" t="str">
        <f t="shared" si="2"/>
        <v>SMA</v>
      </c>
    </row>
    <row r="519">
      <c r="A519" s="2" t="str">
        <f t="shared" si="1"/>
        <v>2021</v>
      </c>
      <c r="B519" s="2" t="s">
        <v>26</v>
      </c>
      <c r="C519" s="3" t="str">
        <f t="shared" si="44"/>
        <v>LPB BALI 2021</v>
      </c>
      <c r="D519" s="3" t="s">
        <v>928</v>
      </c>
      <c r="E519" s="3" t="s">
        <v>1098</v>
      </c>
      <c r="F519" s="3" t="s">
        <v>1099</v>
      </c>
      <c r="G519" s="3">
        <v>1.0</v>
      </c>
      <c r="H519" s="3" t="s">
        <v>19</v>
      </c>
      <c r="I519" s="2"/>
      <c r="J519" s="3">
        <v>10.0</v>
      </c>
      <c r="K519" s="2"/>
      <c r="L519" s="5" t="str">
        <f t="shared" si="2"/>
        <v>SMA</v>
      </c>
    </row>
    <row r="520">
      <c r="A520" s="2" t="str">
        <f t="shared" si="1"/>
        <v>2021</v>
      </c>
      <c r="B520" s="2" t="s">
        <v>26</v>
      </c>
      <c r="C520" s="3" t="str">
        <f t="shared" si="44"/>
        <v>LPB BALI 2021</v>
      </c>
      <c r="D520" s="3" t="s">
        <v>928</v>
      </c>
      <c r="E520" s="3" t="s">
        <v>1100</v>
      </c>
      <c r="F520" s="3" t="s">
        <v>1101</v>
      </c>
      <c r="G520" s="3">
        <v>1.0</v>
      </c>
      <c r="H520" s="3" t="s">
        <v>18</v>
      </c>
      <c r="I520" s="2"/>
      <c r="J520" s="3">
        <v>12.0</v>
      </c>
      <c r="K520" s="2"/>
      <c r="L520" s="5" t="str">
        <f t="shared" si="2"/>
        <v>SMA</v>
      </c>
    </row>
    <row r="521">
      <c r="A521" s="2" t="str">
        <f t="shared" si="1"/>
        <v>2021</v>
      </c>
      <c r="B521" s="2" t="s">
        <v>26</v>
      </c>
      <c r="C521" s="3" t="str">
        <f t="shared" si="44"/>
        <v>LPB BALI 2021</v>
      </c>
      <c r="D521" s="3" t="s">
        <v>928</v>
      </c>
      <c r="E521" s="3" t="s">
        <v>1102</v>
      </c>
      <c r="F521" s="3" t="s">
        <v>1103</v>
      </c>
      <c r="G521" s="3">
        <v>2.0</v>
      </c>
      <c r="H521" s="3" t="s">
        <v>18</v>
      </c>
      <c r="I521" s="3" t="s">
        <v>18</v>
      </c>
      <c r="J521" s="3">
        <v>11.0</v>
      </c>
      <c r="K521" s="3">
        <v>11.0</v>
      </c>
      <c r="L521" s="5" t="str">
        <f t="shared" si="2"/>
        <v>SMA</v>
      </c>
    </row>
    <row r="522">
      <c r="A522" s="2" t="str">
        <f t="shared" si="1"/>
        <v>2021</v>
      </c>
      <c r="B522" s="2" t="s">
        <v>60</v>
      </c>
      <c r="C522" s="3" t="str">
        <f t="shared" ref="C522:C524" si="45">UPPER("lpb banten 2021")</f>
        <v>LPB BANTEN 2021</v>
      </c>
      <c r="D522" s="3" t="s">
        <v>928</v>
      </c>
      <c r="E522" s="3" t="s">
        <v>1104</v>
      </c>
      <c r="F522" s="3" t="s">
        <v>1105</v>
      </c>
      <c r="G522" s="3">
        <v>2.0</v>
      </c>
      <c r="H522" s="3" t="s">
        <v>18</v>
      </c>
      <c r="I522" s="3" t="s">
        <v>18</v>
      </c>
      <c r="J522" s="3">
        <v>10.0</v>
      </c>
      <c r="K522" s="3">
        <v>10.0</v>
      </c>
      <c r="L522" s="5" t="str">
        <f t="shared" si="2"/>
        <v>SMA</v>
      </c>
    </row>
    <row r="523">
      <c r="A523" s="2" t="str">
        <f t="shared" si="1"/>
        <v>2021</v>
      </c>
      <c r="B523" s="2" t="s">
        <v>60</v>
      </c>
      <c r="C523" s="3" t="str">
        <f t="shared" si="45"/>
        <v>LPB BANTEN 2021</v>
      </c>
      <c r="D523" s="3" t="s">
        <v>928</v>
      </c>
      <c r="E523" s="3" t="s">
        <v>1106</v>
      </c>
      <c r="F523" s="3" t="s">
        <v>1107</v>
      </c>
      <c r="G523" s="3">
        <v>1.0</v>
      </c>
      <c r="H523" s="3" t="s">
        <v>19</v>
      </c>
      <c r="I523" s="2"/>
      <c r="J523" s="3">
        <v>10.0</v>
      </c>
      <c r="K523" s="2"/>
      <c r="L523" s="5" t="str">
        <f t="shared" si="2"/>
        <v>SMA</v>
      </c>
    </row>
    <row r="524">
      <c r="A524" s="2" t="str">
        <f t="shared" si="1"/>
        <v>2021</v>
      </c>
      <c r="B524" s="2" t="s">
        <v>60</v>
      </c>
      <c r="C524" s="3" t="str">
        <f t="shared" si="45"/>
        <v>LPB BANTEN 2021</v>
      </c>
      <c r="D524" s="3" t="s">
        <v>928</v>
      </c>
      <c r="E524" s="3" t="s">
        <v>1108</v>
      </c>
      <c r="F524" s="3" t="s">
        <v>1109</v>
      </c>
      <c r="G524" s="3">
        <v>1.0</v>
      </c>
      <c r="H524" s="3" t="s">
        <v>19</v>
      </c>
      <c r="I524" s="2"/>
      <c r="J524" s="3">
        <v>11.0</v>
      </c>
      <c r="K524" s="2"/>
      <c r="L524" s="5" t="str">
        <f t="shared" si="2"/>
        <v>SMA</v>
      </c>
    </row>
    <row r="525">
      <c r="A525" s="2" t="str">
        <f t="shared" si="1"/>
        <v>2021</v>
      </c>
      <c r="B525" s="2" t="s">
        <v>68</v>
      </c>
      <c r="C525" s="3" t="str">
        <f t="shared" ref="C525:C529" si="46">UPPER("lpb diy 2021")</f>
        <v>LPB DIY 2021</v>
      </c>
      <c r="D525" s="3" t="s">
        <v>928</v>
      </c>
      <c r="E525" s="3" t="s">
        <v>1110</v>
      </c>
      <c r="F525" s="3" t="s">
        <v>1111</v>
      </c>
      <c r="G525" s="3">
        <v>2.0</v>
      </c>
      <c r="H525" s="3" t="s">
        <v>18</v>
      </c>
      <c r="I525" s="3" t="s">
        <v>18</v>
      </c>
      <c r="J525" s="3">
        <v>10.0</v>
      </c>
      <c r="K525" s="3">
        <v>10.0</v>
      </c>
      <c r="L525" s="5" t="str">
        <f t="shared" si="2"/>
        <v>SMA</v>
      </c>
    </row>
    <row r="526">
      <c r="A526" s="2" t="str">
        <f t="shared" si="1"/>
        <v>2021</v>
      </c>
      <c r="B526" s="2" t="s">
        <v>68</v>
      </c>
      <c r="C526" s="3" t="str">
        <f t="shared" si="46"/>
        <v>LPB DIY 2021</v>
      </c>
      <c r="D526" s="3" t="s">
        <v>928</v>
      </c>
      <c r="E526" s="10" t="s">
        <v>1112</v>
      </c>
      <c r="F526" s="3" t="s">
        <v>1113</v>
      </c>
      <c r="G526" s="3">
        <v>2.0</v>
      </c>
      <c r="H526" s="3" t="s">
        <v>18</v>
      </c>
      <c r="I526" s="3" t="s">
        <v>18</v>
      </c>
      <c r="J526" s="3">
        <v>9.0</v>
      </c>
      <c r="K526" s="3">
        <v>9.0</v>
      </c>
      <c r="L526" s="5" t="str">
        <f t="shared" si="2"/>
        <v>SMP</v>
      </c>
    </row>
    <row r="527">
      <c r="A527" s="2" t="str">
        <f t="shared" si="1"/>
        <v>2021</v>
      </c>
      <c r="B527" s="2" t="s">
        <v>68</v>
      </c>
      <c r="C527" s="3" t="str">
        <f t="shared" si="46"/>
        <v>LPB DIY 2021</v>
      </c>
      <c r="D527" s="3" t="s">
        <v>928</v>
      </c>
      <c r="E527" s="3" t="s">
        <v>1114</v>
      </c>
      <c r="F527" s="3" t="s">
        <v>1115</v>
      </c>
      <c r="G527" s="3">
        <v>2.0</v>
      </c>
      <c r="H527" s="3" t="s">
        <v>19</v>
      </c>
      <c r="I527" s="3" t="s">
        <v>19</v>
      </c>
      <c r="J527" s="3">
        <v>9.0</v>
      </c>
      <c r="K527" s="3">
        <v>9.0</v>
      </c>
      <c r="L527" s="5" t="str">
        <f t="shared" si="2"/>
        <v>SMP</v>
      </c>
    </row>
    <row r="528">
      <c r="A528" s="2" t="str">
        <f t="shared" si="1"/>
        <v>2021</v>
      </c>
      <c r="B528" s="2" t="s">
        <v>68</v>
      </c>
      <c r="C528" s="3" t="str">
        <f t="shared" si="46"/>
        <v>LPB DIY 2021</v>
      </c>
      <c r="D528" s="3" t="s">
        <v>928</v>
      </c>
      <c r="E528" s="3" t="s">
        <v>1116</v>
      </c>
      <c r="F528" s="3" t="s">
        <v>1117</v>
      </c>
      <c r="G528" s="3">
        <v>2.0</v>
      </c>
      <c r="H528" s="3" t="s">
        <v>19</v>
      </c>
      <c r="I528" s="3" t="s">
        <v>19</v>
      </c>
      <c r="J528" s="3">
        <v>8.0</v>
      </c>
      <c r="K528" s="3">
        <v>8.0</v>
      </c>
      <c r="L528" s="5" t="str">
        <f t="shared" si="2"/>
        <v>SMP</v>
      </c>
    </row>
    <row r="529">
      <c r="A529" s="2" t="str">
        <f t="shared" si="1"/>
        <v>2021</v>
      </c>
      <c r="B529" s="2" t="s">
        <v>68</v>
      </c>
      <c r="C529" s="3" t="str">
        <f t="shared" si="46"/>
        <v>LPB DIY 2021</v>
      </c>
      <c r="D529" s="3" t="s">
        <v>928</v>
      </c>
      <c r="E529" s="3" t="s">
        <v>1118</v>
      </c>
      <c r="F529" s="3" t="s">
        <v>1119</v>
      </c>
      <c r="G529" s="3">
        <v>2.0</v>
      </c>
      <c r="H529" s="3" t="s">
        <v>19</v>
      </c>
      <c r="I529" s="3" t="s">
        <v>19</v>
      </c>
      <c r="J529" s="3">
        <v>9.0</v>
      </c>
      <c r="K529" s="3">
        <v>9.0</v>
      </c>
      <c r="L529" s="5" t="str">
        <f t="shared" si="2"/>
        <v>SMP</v>
      </c>
    </row>
    <row r="530">
      <c r="A530" s="2" t="str">
        <f t="shared" si="1"/>
        <v>2021</v>
      </c>
      <c r="B530" s="2" t="s">
        <v>78</v>
      </c>
      <c r="C530" s="3" t="str">
        <f>UPPER("lpb dki 2021")</f>
        <v>LPB DKI 2021</v>
      </c>
      <c r="D530" s="3" t="s">
        <v>928</v>
      </c>
      <c r="E530" s="3" t="s">
        <v>1120</v>
      </c>
      <c r="F530" s="3" t="s">
        <v>1121</v>
      </c>
      <c r="G530" s="3">
        <v>2.0</v>
      </c>
      <c r="H530" s="3" t="s">
        <v>19</v>
      </c>
      <c r="I530" s="3" t="s">
        <v>19</v>
      </c>
      <c r="J530" s="3">
        <v>11.0</v>
      </c>
      <c r="K530" s="3">
        <v>11.0</v>
      </c>
      <c r="L530" s="5" t="str">
        <f t="shared" si="2"/>
        <v>SMA</v>
      </c>
    </row>
    <row r="531">
      <c r="A531" s="2" t="str">
        <f t="shared" si="1"/>
        <v>2021</v>
      </c>
      <c r="B531" s="2" t="s">
        <v>92</v>
      </c>
      <c r="C531" s="3" t="str">
        <f t="shared" ref="C531:C533" si="47">Upper("lpb jateng 2021")</f>
        <v>LPB JATENG 2021</v>
      </c>
      <c r="D531" s="3" t="s">
        <v>928</v>
      </c>
      <c r="E531" s="3" t="s">
        <v>1122</v>
      </c>
      <c r="F531" s="3" t="s">
        <v>1123</v>
      </c>
      <c r="G531" s="3">
        <v>2.0</v>
      </c>
      <c r="H531" s="3" t="s">
        <v>18</v>
      </c>
      <c r="I531" s="3" t="s">
        <v>18</v>
      </c>
      <c r="J531" s="3">
        <v>9.0</v>
      </c>
      <c r="K531" s="3">
        <v>9.0</v>
      </c>
      <c r="L531" s="5" t="str">
        <f t="shared" si="2"/>
        <v>SMP</v>
      </c>
    </row>
    <row r="532">
      <c r="A532" s="2" t="str">
        <f t="shared" si="1"/>
        <v>2021</v>
      </c>
      <c r="B532" s="2" t="s">
        <v>92</v>
      </c>
      <c r="C532" s="3" t="str">
        <f t="shared" si="47"/>
        <v>LPB JATENG 2021</v>
      </c>
      <c r="D532" s="3" t="s">
        <v>928</v>
      </c>
      <c r="E532" s="3" t="s">
        <v>1124</v>
      </c>
      <c r="F532" s="3" t="s">
        <v>1125</v>
      </c>
      <c r="G532" s="3">
        <v>2.0</v>
      </c>
      <c r="H532" s="3" t="s">
        <v>18</v>
      </c>
      <c r="I532" s="3" t="s">
        <v>18</v>
      </c>
      <c r="J532" s="3">
        <v>9.0</v>
      </c>
      <c r="K532" s="3">
        <v>9.0</v>
      </c>
      <c r="L532" s="5" t="str">
        <f t="shared" si="2"/>
        <v>SMP</v>
      </c>
    </row>
    <row r="533">
      <c r="A533" s="2" t="str">
        <f t="shared" si="1"/>
        <v>2021</v>
      </c>
      <c r="B533" s="2" t="s">
        <v>92</v>
      </c>
      <c r="C533" s="3" t="str">
        <f t="shared" si="47"/>
        <v>LPB JATENG 2021</v>
      </c>
      <c r="D533" s="3" t="s">
        <v>928</v>
      </c>
      <c r="E533" s="3" t="s">
        <v>1126</v>
      </c>
      <c r="F533" s="3" t="s">
        <v>1127</v>
      </c>
      <c r="G533" s="3">
        <v>2.0</v>
      </c>
      <c r="H533" s="3" t="s">
        <v>18</v>
      </c>
      <c r="I533" s="3" t="s">
        <v>18</v>
      </c>
      <c r="J533" s="3">
        <v>11.0</v>
      </c>
      <c r="K533" s="3">
        <v>11.0</v>
      </c>
      <c r="L533" s="5" t="str">
        <f t="shared" si="2"/>
        <v>SMA</v>
      </c>
    </row>
    <row r="534">
      <c r="A534" s="2" t="str">
        <f t="shared" si="1"/>
        <v>2021</v>
      </c>
      <c r="B534" s="2" t="s">
        <v>114</v>
      </c>
      <c r="C534" s="3" t="str">
        <f t="shared" ref="C534:C538" si="48">UPPER("lpb jatim 2021")</f>
        <v>LPB JATIM 2021</v>
      </c>
      <c r="D534" s="3" t="s">
        <v>928</v>
      </c>
      <c r="E534" s="3" t="s">
        <v>1128</v>
      </c>
      <c r="F534" s="3" t="s">
        <v>1129</v>
      </c>
      <c r="G534" s="3">
        <v>1.0</v>
      </c>
      <c r="H534" s="3" t="s">
        <v>19</v>
      </c>
      <c r="I534" s="2"/>
      <c r="J534" s="3">
        <v>12.0</v>
      </c>
      <c r="K534" s="2"/>
      <c r="L534" s="5" t="str">
        <f t="shared" si="2"/>
        <v>SMA</v>
      </c>
    </row>
    <row r="535">
      <c r="A535" s="2" t="str">
        <f t="shared" si="1"/>
        <v>2021</v>
      </c>
      <c r="B535" s="2" t="s">
        <v>114</v>
      </c>
      <c r="C535" s="3" t="str">
        <f t="shared" si="48"/>
        <v>LPB JATIM 2021</v>
      </c>
      <c r="D535" s="3" t="s">
        <v>928</v>
      </c>
      <c r="E535" s="3" t="s">
        <v>1130</v>
      </c>
      <c r="F535" s="3" t="s">
        <v>1131</v>
      </c>
      <c r="G535" s="3">
        <v>1.0</v>
      </c>
      <c r="H535" s="3" t="s">
        <v>19</v>
      </c>
      <c r="I535" s="2"/>
      <c r="J535" s="3">
        <v>10.0</v>
      </c>
      <c r="K535" s="2"/>
      <c r="L535" s="5" t="str">
        <f t="shared" si="2"/>
        <v>SMA</v>
      </c>
    </row>
    <row r="536">
      <c r="A536" s="2" t="str">
        <f t="shared" si="1"/>
        <v>2021</v>
      </c>
      <c r="B536" s="2" t="s">
        <v>114</v>
      </c>
      <c r="C536" s="3" t="str">
        <f t="shared" si="48"/>
        <v>LPB JATIM 2021</v>
      </c>
      <c r="D536" s="3" t="s">
        <v>928</v>
      </c>
      <c r="E536" s="3" t="s">
        <v>1132</v>
      </c>
      <c r="F536" s="3" t="s">
        <v>1133</v>
      </c>
      <c r="G536" s="3">
        <v>1.0</v>
      </c>
      <c r="H536" s="3" t="s">
        <v>19</v>
      </c>
      <c r="I536" s="2"/>
      <c r="J536" s="3">
        <v>11.0</v>
      </c>
      <c r="K536" s="2"/>
      <c r="L536" s="5" t="str">
        <f t="shared" si="2"/>
        <v>SMA</v>
      </c>
    </row>
    <row r="537">
      <c r="A537" s="2" t="str">
        <f t="shared" si="1"/>
        <v>2021</v>
      </c>
      <c r="B537" s="2" t="s">
        <v>114</v>
      </c>
      <c r="C537" s="3" t="str">
        <f t="shared" si="48"/>
        <v>LPB JATIM 2021</v>
      </c>
      <c r="D537" s="3" t="s">
        <v>928</v>
      </c>
      <c r="E537" s="3" t="s">
        <v>1134</v>
      </c>
      <c r="F537" s="3" t="s">
        <v>1135</v>
      </c>
      <c r="G537" s="3">
        <v>2.0</v>
      </c>
      <c r="H537" s="3" t="s">
        <v>19</v>
      </c>
      <c r="I537" s="3" t="s">
        <v>19</v>
      </c>
      <c r="J537" s="3">
        <v>11.0</v>
      </c>
      <c r="K537" s="3">
        <v>11.0</v>
      </c>
      <c r="L537" s="5" t="str">
        <f t="shared" si="2"/>
        <v>SMA</v>
      </c>
    </row>
    <row r="538">
      <c r="A538" s="2" t="str">
        <f t="shared" si="1"/>
        <v>2021</v>
      </c>
      <c r="B538" s="2" t="s">
        <v>114</v>
      </c>
      <c r="C538" s="3" t="str">
        <f t="shared" si="48"/>
        <v>LPB JATIM 2021</v>
      </c>
      <c r="D538" s="3" t="s">
        <v>928</v>
      </c>
      <c r="E538" s="3" t="s">
        <v>1136</v>
      </c>
      <c r="F538" s="3" t="s">
        <v>1137</v>
      </c>
      <c r="G538" s="3">
        <v>1.0</v>
      </c>
      <c r="H538" s="3" t="s">
        <v>18</v>
      </c>
      <c r="I538" s="2"/>
      <c r="J538" s="3">
        <v>11.0</v>
      </c>
      <c r="K538" s="2"/>
      <c r="L538" s="5" t="str">
        <f t="shared" si="2"/>
        <v>SMA</v>
      </c>
    </row>
    <row r="539">
      <c r="A539" s="2" t="str">
        <f t="shared" si="1"/>
        <v>2021</v>
      </c>
      <c r="B539" s="2" t="s">
        <v>238</v>
      </c>
      <c r="C539" s="3" t="str">
        <f>UPPER("lpb kaltara 2021")</f>
        <v>LPB KALTARA 2021</v>
      </c>
      <c r="D539" s="3" t="s">
        <v>928</v>
      </c>
      <c r="E539" s="3" t="s">
        <v>1138</v>
      </c>
      <c r="F539" s="3" t="s">
        <v>1139</v>
      </c>
      <c r="G539" s="3">
        <v>2.0</v>
      </c>
      <c r="H539" s="3" t="s">
        <v>18</v>
      </c>
      <c r="I539" s="3" t="s">
        <v>18</v>
      </c>
      <c r="J539" s="3">
        <v>10.0</v>
      </c>
      <c r="K539" s="3">
        <v>10.0</v>
      </c>
      <c r="L539" s="5" t="str">
        <f t="shared" si="2"/>
        <v>SMA</v>
      </c>
    </row>
    <row r="540">
      <c r="A540" s="2" t="str">
        <f t="shared" si="1"/>
        <v>2021</v>
      </c>
      <c r="B540" s="2" t="s">
        <v>170</v>
      </c>
      <c r="C540" s="3" t="str">
        <f>UPPER("lpb papua 2021")</f>
        <v>LPB PAPUA 2021</v>
      </c>
      <c r="D540" s="3" t="s">
        <v>928</v>
      </c>
      <c r="E540" s="3" t="s">
        <v>1140</v>
      </c>
      <c r="F540" s="3" t="s">
        <v>1141</v>
      </c>
      <c r="G540" s="3">
        <v>1.0</v>
      </c>
      <c r="H540" s="3" t="s">
        <v>18</v>
      </c>
      <c r="I540" s="2"/>
      <c r="J540" s="3">
        <v>10.0</v>
      </c>
      <c r="K540" s="2"/>
      <c r="L540" s="5" t="str">
        <f t="shared" si="2"/>
        <v>SMA</v>
      </c>
    </row>
    <row r="541">
      <c r="A541" s="2" t="str">
        <f t="shared" si="1"/>
        <v>2021</v>
      </c>
      <c r="B541" s="2" t="s">
        <v>178</v>
      </c>
      <c r="C541" s="3" t="str">
        <f t="shared" ref="C541:C544" si="49">UPPER("lpb sumsel 2021")</f>
        <v>LPB SUMSEL 2021</v>
      </c>
      <c r="D541" s="3" t="s">
        <v>928</v>
      </c>
      <c r="E541" s="3" t="s">
        <v>1142</v>
      </c>
      <c r="F541" s="3" t="s">
        <v>1143</v>
      </c>
      <c r="G541" s="3">
        <v>2.0</v>
      </c>
      <c r="H541" s="3" t="s">
        <v>19</v>
      </c>
      <c r="I541" s="3" t="s">
        <v>19</v>
      </c>
      <c r="J541" s="3">
        <v>11.0</v>
      </c>
      <c r="K541" s="3">
        <v>11.0</v>
      </c>
      <c r="L541" s="5" t="str">
        <f t="shared" si="2"/>
        <v>SMA</v>
      </c>
    </row>
    <row r="542">
      <c r="A542" s="2" t="str">
        <f t="shared" si="1"/>
        <v>2021</v>
      </c>
      <c r="B542" s="2" t="s">
        <v>178</v>
      </c>
      <c r="C542" s="3" t="str">
        <f t="shared" si="49"/>
        <v>LPB SUMSEL 2021</v>
      </c>
      <c r="D542" s="3" t="s">
        <v>928</v>
      </c>
      <c r="E542" s="3" t="s">
        <v>1144</v>
      </c>
      <c r="F542" s="3" t="s">
        <v>1145</v>
      </c>
      <c r="G542" s="3">
        <v>2.0</v>
      </c>
      <c r="H542" s="3" t="s">
        <v>18</v>
      </c>
      <c r="I542" s="3" t="s">
        <v>18</v>
      </c>
      <c r="J542" s="3">
        <v>11.0</v>
      </c>
      <c r="K542" s="3">
        <v>11.0</v>
      </c>
      <c r="L542" s="5" t="str">
        <f t="shared" si="2"/>
        <v>SMA</v>
      </c>
    </row>
    <row r="543">
      <c r="A543" s="2" t="str">
        <f t="shared" si="1"/>
        <v>2021</v>
      </c>
      <c r="B543" s="2" t="s">
        <v>178</v>
      </c>
      <c r="C543" s="3" t="str">
        <f t="shared" si="49"/>
        <v>LPB SUMSEL 2021</v>
      </c>
      <c r="D543" s="3" t="s">
        <v>928</v>
      </c>
      <c r="E543" s="3" t="s">
        <v>1146</v>
      </c>
      <c r="F543" s="3" t="s">
        <v>1147</v>
      </c>
      <c r="G543" s="3">
        <v>2.0</v>
      </c>
      <c r="H543" s="3" t="s">
        <v>19</v>
      </c>
      <c r="I543" s="3" t="s">
        <v>19</v>
      </c>
      <c r="J543" s="3">
        <v>11.0</v>
      </c>
      <c r="K543" s="3">
        <v>11.0</v>
      </c>
      <c r="L543" s="5" t="str">
        <f t="shared" si="2"/>
        <v>SMA</v>
      </c>
    </row>
    <row r="544">
      <c r="A544" s="2" t="str">
        <f t="shared" si="1"/>
        <v>2021</v>
      </c>
      <c r="B544" s="2" t="s">
        <v>178</v>
      </c>
      <c r="C544" s="3" t="str">
        <f t="shared" si="49"/>
        <v>LPB SUMSEL 2021</v>
      </c>
      <c r="D544" s="3" t="s">
        <v>928</v>
      </c>
      <c r="E544" s="3" t="s">
        <v>1148</v>
      </c>
      <c r="F544" s="3" t="s">
        <v>1149</v>
      </c>
      <c r="G544" s="3">
        <v>2.0</v>
      </c>
      <c r="H544" s="3" t="s">
        <v>18</v>
      </c>
      <c r="I544" s="3" t="s">
        <v>18</v>
      </c>
      <c r="J544" s="3">
        <v>10.0</v>
      </c>
      <c r="K544" s="3">
        <v>10.0</v>
      </c>
      <c r="L544" s="5" t="str">
        <f t="shared" si="2"/>
        <v>SMA</v>
      </c>
    </row>
    <row r="545">
      <c r="A545" s="2" t="str">
        <f t="shared" si="1"/>
        <v>2021</v>
      </c>
      <c r="B545" s="2" t="s">
        <v>265</v>
      </c>
      <c r="C545" s="3" t="str">
        <f t="shared" ref="C545:C546" si="50">UPPER("lpb sumut 2021")</f>
        <v>LPB SUMUT 2021</v>
      </c>
      <c r="D545" s="3" t="s">
        <v>928</v>
      </c>
      <c r="E545" s="3" t="s">
        <v>1150</v>
      </c>
      <c r="F545" s="3" t="s">
        <v>1151</v>
      </c>
      <c r="G545" s="3">
        <v>1.0</v>
      </c>
      <c r="H545" s="3" t="s">
        <v>18</v>
      </c>
      <c r="I545" s="2"/>
      <c r="J545" s="3">
        <v>10.0</v>
      </c>
      <c r="K545" s="2"/>
      <c r="L545" s="5" t="str">
        <f t="shared" si="2"/>
        <v>SMA</v>
      </c>
    </row>
    <row r="546">
      <c r="A546" s="2" t="str">
        <f t="shared" si="1"/>
        <v>2021</v>
      </c>
      <c r="B546" s="2" t="s">
        <v>265</v>
      </c>
      <c r="C546" s="3" t="str">
        <f t="shared" si="50"/>
        <v>LPB SUMUT 2021</v>
      </c>
      <c r="D546" s="3" t="s">
        <v>928</v>
      </c>
      <c r="E546" s="3" t="s">
        <v>1152</v>
      </c>
      <c r="F546" s="3" t="s">
        <v>1153</v>
      </c>
      <c r="G546" s="3">
        <v>2.0</v>
      </c>
      <c r="H546" s="3" t="s">
        <v>18</v>
      </c>
      <c r="I546" s="3" t="s">
        <v>18</v>
      </c>
      <c r="J546" s="3">
        <v>11.0</v>
      </c>
      <c r="K546" s="3">
        <v>11.0</v>
      </c>
      <c r="L546" s="5" t="str">
        <f t="shared" si="2"/>
        <v>SMA</v>
      </c>
    </row>
    <row r="547">
      <c r="A547" s="2" t="str">
        <f t="shared" si="1"/>
        <v>2021</v>
      </c>
      <c r="B547" s="2" t="s">
        <v>270</v>
      </c>
      <c r="C547" s="3" t="str">
        <f t="shared" ref="C547:C552" si="51">UPPER("lpb surabaya 2021")</f>
        <v>LPB SURABAYA 2021</v>
      </c>
      <c r="D547" s="3" t="s">
        <v>928</v>
      </c>
      <c r="E547" s="3" t="s">
        <v>1154</v>
      </c>
      <c r="F547" s="3" t="s">
        <v>1155</v>
      </c>
      <c r="G547" s="3">
        <v>2.0</v>
      </c>
      <c r="H547" s="3" t="s">
        <v>18</v>
      </c>
      <c r="I547" s="3" t="s">
        <v>18</v>
      </c>
      <c r="J547" s="3">
        <v>9.0</v>
      </c>
      <c r="K547" s="3">
        <v>9.0</v>
      </c>
      <c r="L547" s="5" t="str">
        <f t="shared" si="2"/>
        <v>SMP</v>
      </c>
    </row>
    <row r="548">
      <c r="A548" s="2" t="str">
        <f t="shared" si="1"/>
        <v>2021</v>
      </c>
      <c r="B548" s="2" t="s">
        <v>270</v>
      </c>
      <c r="C548" s="3" t="str">
        <f t="shared" si="51"/>
        <v>LPB SURABAYA 2021</v>
      </c>
      <c r="D548" s="3" t="s">
        <v>928</v>
      </c>
      <c r="E548" s="3" t="s">
        <v>1156</v>
      </c>
      <c r="F548" s="3" t="s">
        <v>1157</v>
      </c>
      <c r="G548" s="3">
        <v>1.0</v>
      </c>
      <c r="H548" s="3" t="s">
        <v>19</v>
      </c>
      <c r="I548" s="2"/>
      <c r="J548" s="3">
        <v>8.0</v>
      </c>
      <c r="K548" s="2"/>
      <c r="L548" s="5" t="str">
        <f t="shared" si="2"/>
        <v>SMP</v>
      </c>
    </row>
    <row r="549">
      <c r="A549" s="2" t="str">
        <f t="shared" si="1"/>
        <v>2021</v>
      </c>
      <c r="B549" s="2" t="s">
        <v>270</v>
      </c>
      <c r="C549" s="3" t="str">
        <f t="shared" si="51"/>
        <v>LPB SURABAYA 2021</v>
      </c>
      <c r="D549" s="3" t="s">
        <v>928</v>
      </c>
      <c r="E549" s="3" t="s">
        <v>1158</v>
      </c>
      <c r="F549" s="3" t="s">
        <v>1159</v>
      </c>
      <c r="G549" s="3">
        <v>2.0</v>
      </c>
      <c r="H549" s="3" t="s">
        <v>18</v>
      </c>
      <c r="I549" s="3" t="s">
        <v>18</v>
      </c>
      <c r="J549" s="3">
        <v>9.0</v>
      </c>
      <c r="K549" s="3">
        <v>9.0</v>
      </c>
      <c r="L549" s="5" t="str">
        <f t="shared" si="2"/>
        <v>SMP</v>
      </c>
    </row>
    <row r="550">
      <c r="A550" s="2" t="str">
        <f t="shared" si="1"/>
        <v>2021</v>
      </c>
      <c r="B550" s="2" t="s">
        <v>270</v>
      </c>
      <c r="C550" s="3" t="str">
        <f t="shared" si="51"/>
        <v>LPB SURABAYA 2021</v>
      </c>
      <c r="D550" s="3" t="s">
        <v>928</v>
      </c>
      <c r="E550" s="3" t="s">
        <v>1160</v>
      </c>
      <c r="F550" s="3" t="s">
        <v>1161</v>
      </c>
      <c r="G550" s="3">
        <v>2.0</v>
      </c>
      <c r="H550" s="3" t="s">
        <v>19</v>
      </c>
      <c r="I550" s="3" t="s">
        <v>19</v>
      </c>
      <c r="J550" s="3">
        <v>9.0</v>
      </c>
      <c r="K550" s="3">
        <v>9.0</v>
      </c>
      <c r="L550" s="5" t="str">
        <f t="shared" si="2"/>
        <v>SMP</v>
      </c>
    </row>
    <row r="551">
      <c r="A551" s="2" t="str">
        <f t="shared" si="1"/>
        <v>2021</v>
      </c>
      <c r="B551" s="2" t="s">
        <v>270</v>
      </c>
      <c r="C551" s="3" t="str">
        <f t="shared" si="51"/>
        <v>LPB SURABAYA 2021</v>
      </c>
      <c r="D551" s="3" t="s">
        <v>928</v>
      </c>
      <c r="E551" s="3" t="s">
        <v>1162</v>
      </c>
      <c r="F551" s="3" t="s">
        <v>1163</v>
      </c>
      <c r="G551" s="3">
        <v>1.0</v>
      </c>
      <c r="H551" s="3" t="s">
        <v>18</v>
      </c>
      <c r="I551" s="2"/>
      <c r="J551" s="3">
        <v>9.0</v>
      </c>
      <c r="K551" s="2"/>
      <c r="L551" s="5" t="str">
        <f t="shared" si="2"/>
        <v>SMP</v>
      </c>
    </row>
    <row r="552">
      <c r="A552" s="2" t="str">
        <f t="shared" si="1"/>
        <v>2021</v>
      </c>
      <c r="B552" s="2" t="s">
        <v>270</v>
      </c>
      <c r="C552" s="3" t="str">
        <f t="shared" si="51"/>
        <v>LPB SURABAYA 2021</v>
      </c>
      <c r="D552" s="3" t="s">
        <v>928</v>
      </c>
      <c r="E552" s="3" t="s">
        <v>1164</v>
      </c>
      <c r="F552" s="3" t="s">
        <v>1165</v>
      </c>
      <c r="G552" s="3">
        <v>1.0</v>
      </c>
      <c r="H552" s="3" t="s">
        <v>18</v>
      </c>
      <c r="I552" s="2"/>
      <c r="J552" s="3">
        <v>7.0</v>
      </c>
      <c r="K552" s="2"/>
      <c r="L552" s="5" t="str">
        <f t="shared" si="2"/>
        <v>SMP</v>
      </c>
    </row>
    <row r="553">
      <c r="A553" s="2" t="str">
        <f t="shared" si="1"/>
        <v>2020</v>
      </c>
      <c r="B553" s="2" t="s">
        <v>114</v>
      </c>
      <c r="C553" s="3" t="s">
        <v>115</v>
      </c>
      <c r="D553" s="3" t="s">
        <v>928</v>
      </c>
      <c r="E553" s="3" t="s">
        <v>1166</v>
      </c>
      <c r="F553" s="3" t="s">
        <v>1167</v>
      </c>
      <c r="G553" s="3">
        <v>2.0</v>
      </c>
      <c r="H553" s="3" t="s">
        <v>19</v>
      </c>
      <c r="I553" s="3" t="s">
        <v>19</v>
      </c>
      <c r="J553" s="3">
        <v>12.0</v>
      </c>
      <c r="K553" s="3">
        <v>12.0</v>
      </c>
      <c r="L553" s="5" t="str">
        <f t="shared" si="2"/>
        <v>SMA</v>
      </c>
    </row>
    <row r="554">
      <c r="A554" s="2" t="str">
        <f t="shared" si="1"/>
        <v>2020</v>
      </c>
      <c r="B554" s="2" t="s">
        <v>114</v>
      </c>
      <c r="C554" s="3" t="s">
        <v>115</v>
      </c>
      <c r="D554" s="3" t="s">
        <v>928</v>
      </c>
      <c r="E554" s="3" t="s">
        <v>1168</v>
      </c>
      <c r="F554" s="3" t="s">
        <v>1169</v>
      </c>
      <c r="G554" s="3">
        <v>1.0</v>
      </c>
      <c r="H554" s="3" t="s">
        <v>18</v>
      </c>
      <c r="I554" s="2"/>
      <c r="J554" s="3">
        <v>11.0</v>
      </c>
      <c r="K554" s="2"/>
      <c r="L554" s="5" t="str">
        <f t="shared" si="2"/>
        <v>SMA</v>
      </c>
    </row>
    <row r="555">
      <c r="A555" s="2" t="str">
        <f t="shared" si="1"/>
        <v>2022</v>
      </c>
      <c r="B555" s="2" t="s">
        <v>78</v>
      </c>
      <c r="C555" s="3" t="str">
        <f t="shared" ref="C555:C557" si="52">UPPER("lpb dki 2022")</f>
        <v>LPB DKI 2022</v>
      </c>
      <c r="D555" s="3" t="s">
        <v>928</v>
      </c>
      <c r="E555" s="3" t="s">
        <v>1170</v>
      </c>
      <c r="F555" s="3" t="s">
        <v>1171</v>
      </c>
      <c r="G555" s="3">
        <v>1.0</v>
      </c>
      <c r="H555" s="3" t="s">
        <v>18</v>
      </c>
      <c r="I555" s="2"/>
      <c r="J555" s="3">
        <v>11.0</v>
      </c>
      <c r="K555" s="2"/>
      <c r="L555" s="5" t="str">
        <f t="shared" si="2"/>
        <v>SMA</v>
      </c>
    </row>
    <row r="556">
      <c r="A556" s="2" t="str">
        <f t="shared" si="1"/>
        <v>2022</v>
      </c>
      <c r="B556" s="2" t="s">
        <v>78</v>
      </c>
      <c r="C556" s="3" t="str">
        <f t="shared" si="52"/>
        <v>LPB DKI 2022</v>
      </c>
      <c r="D556" s="3" t="s">
        <v>928</v>
      </c>
      <c r="E556" s="3" t="s">
        <v>1172</v>
      </c>
      <c r="F556" s="3" t="s">
        <v>1173</v>
      </c>
      <c r="G556" s="3">
        <v>2.0</v>
      </c>
      <c r="H556" s="3" t="s">
        <v>19</v>
      </c>
      <c r="I556" s="3" t="s">
        <v>19</v>
      </c>
      <c r="J556" s="3">
        <v>11.0</v>
      </c>
      <c r="K556" s="3">
        <v>11.0</v>
      </c>
      <c r="L556" s="5" t="str">
        <f t="shared" si="2"/>
        <v>SMA</v>
      </c>
    </row>
    <row r="557">
      <c r="A557" s="2" t="str">
        <f t="shared" si="1"/>
        <v>2022</v>
      </c>
      <c r="B557" s="2" t="s">
        <v>78</v>
      </c>
      <c r="C557" s="3" t="str">
        <f t="shared" si="52"/>
        <v>LPB DKI 2022</v>
      </c>
      <c r="D557" s="3" t="s">
        <v>928</v>
      </c>
      <c r="E557" s="3" t="s">
        <v>1174</v>
      </c>
      <c r="F557" s="3" t="s">
        <v>1175</v>
      </c>
      <c r="G557" s="3">
        <v>2.0</v>
      </c>
      <c r="H557" s="3" t="s">
        <v>19</v>
      </c>
      <c r="I557" s="3" t="s">
        <v>19</v>
      </c>
      <c r="J557" s="3">
        <v>11.0</v>
      </c>
      <c r="K557" s="3">
        <v>11.0</v>
      </c>
      <c r="L557" s="5" t="str">
        <f t="shared" si="2"/>
        <v>SMA</v>
      </c>
    </row>
    <row r="558">
      <c r="A558" s="2" t="str">
        <f t="shared" si="1"/>
        <v>2022</v>
      </c>
      <c r="B558" s="2" t="s">
        <v>26</v>
      </c>
      <c r="C558" s="3" t="str">
        <f t="shared" ref="C558:C564" si="53">upper("lpb bali 2022")</f>
        <v>LPB BALI 2022</v>
      </c>
      <c r="D558" s="3" t="s">
        <v>928</v>
      </c>
      <c r="E558" s="3" t="s">
        <v>1176</v>
      </c>
      <c r="F558" s="3" t="s">
        <v>1177</v>
      </c>
      <c r="G558" s="3">
        <v>2.0</v>
      </c>
      <c r="H558" s="3" t="s">
        <v>19</v>
      </c>
      <c r="I558" s="3" t="s">
        <v>19</v>
      </c>
      <c r="J558" s="3">
        <v>10.0</v>
      </c>
      <c r="K558" s="3">
        <v>10.0</v>
      </c>
      <c r="L558" s="5" t="str">
        <f t="shared" si="2"/>
        <v>SMA</v>
      </c>
    </row>
    <row r="559">
      <c r="A559" s="2" t="str">
        <f t="shared" si="1"/>
        <v>2022</v>
      </c>
      <c r="B559" s="2" t="s">
        <v>26</v>
      </c>
      <c r="C559" s="3" t="str">
        <f t="shared" si="53"/>
        <v>LPB BALI 2022</v>
      </c>
      <c r="D559" s="3" t="s">
        <v>928</v>
      </c>
      <c r="E559" s="3" t="s">
        <v>1178</v>
      </c>
      <c r="F559" s="3" t="s">
        <v>1179</v>
      </c>
      <c r="G559" s="3">
        <v>2.0</v>
      </c>
      <c r="H559" s="3" t="s">
        <v>19</v>
      </c>
      <c r="I559" s="3" t="s">
        <v>19</v>
      </c>
      <c r="J559" s="3">
        <v>7.0</v>
      </c>
      <c r="K559" s="3">
        <v>7.0</v>
      </c>
      <c r="L559" s="5" t="str">
        <f t="shared" si="2"/>
        <v>SMP</v>
      </c>
    </row>
    <row r="560">
      <c r="A560" s="2" t="str">
        <f t="shared" si="1"/>
        <v>2022</v>
      </c>
      <c r="B560" s="2" t="s">
        <v>26</v>
      </c>
      <c r="C560" s="3" t="str">
        <f t="shared" si="53"/>
        <v>LPB BALI 2022</v>
      </c>
      <c r="D560" s="3" t="s">
        <v>928</v>
      </c>
      <c r="E560" s="3" t="s">
        <v>1180</v>
      </c>
      <c r="F560" s="3" t="s">
        <v>1181</v>
      </c>
      <c r="G560" s="3">
        <v>2.0</v>
      </c>
      <c r="H560" s="3" t="s">
        <v>19</v>
      </c>
      <c r="I560" s="3" t="s">
        <v>19</v>
      </c>
      <c r="J560" s="3">
        <v>12.0</v>
      </c>
      <c r="K560" s="3">
        <v>12.0</v>
      </c>
      <c r="L560" s="5" t="str">
        <f t="shared" si="2"/>
        <v>SMA</v>
      </c>
    </row>
    <row r="561">
      <c r="A561" s="2" t="str">
        <f t="shared" si="1"/>
        <v>2022</v>
      </c>
      <c r="B561" s="2" t="s">
        <v>26</v>
      </c>
      <c r="C561" s="3" t="str">
        <f t="shared" si="53"/>
        <v>LPB BALI 2022</v>
      </c>
      <c r="D561" s="3" t="s">
        <v>928</v>
      </c>
      <c r="E561" s="3" t="s">
        <v>1182</v>
      </c>
      <c r="F561" s="3" t="s">
        <v>1183</v>
      </c>
      <c r="G561" s="3">
        <v>2.0</v>
      </c>
      <c r="H561" s="3" t="s">
        <v>18</v>
      </c>
      <c r="I561" s="3" t="s">
        <v>18</v>
      </c>
      <c r="J561" s="3">
        <v>12.0</v>
      </c>
      <c r="K561" s="3">
        <v>12.0</v>
      </c>
      <c r="L561" s="5" t="str">
        <f t="shared" si="2"/>
        <v>SMA</v>
      </c>
    </row>
    <row r="562">
      <c r="A562" s="2" t="str">
        <f t="shared" si="1"/>
        <v>2022</v>
      </c>
      <c r="B562" s="2" t="s">
        <v>26</v>
      </c>
      <c r="C562" s="3" t="str">
        <f t="shared" si="53"/>
        <v>LPB BALI 2022</v>
      </c>
      <c r="D562" s="3" t="s">
        <v>928</v>
      </c>
      <c r="E562" s="3" t="s">
        <v>1184</v>
      </c>
      <c r="F562" s="3" t="s">
        <v>1185</v>
      </c>
      <c r="G562" s="3">
        <v>2.0</v>
      </c>
      <c r="H562" s="3" t="s">
        <v>18</v>
      </c>
      <c r="I562" s="3" t="s">
        <v>18</v>
      </c>
      <c r="J562" s="3">
        <v>12.0</v>
      </c>
      <c r="K562" s="3">
        <v>12.0</v>
      </c>
      <c r="L562" s="5" t="str">
        <f t="shared" si="2"/>
        <v>SMA</v>
      </c>
    </row>
    <row r="563">
      <c r="A563" s="2" t="str">
        <f t="shared" si="1"/>
        <v>2022</v>
      </c>
      <c r="B563" s="2" t="s">
        <v>26</v>
      </c>
      <c r="C563" s="3" t="str">
        <f t="shared" si="53"/>
        <v>LPB BALI 2022</v>
      </c>
      <c r="D563" s="3" t="s">
        <v>928</v>
      </c>
      <c r="E563" s="3" t="s">
        <v>1186</v>
      </c>
      <c r="F563" s="3" t="s">
        <v>1187</v>
      </c>
      <c r="G563" s="3">
        <v>1.0</v>
      </c>
      <c r="H563" s="3" t="s">
        <v>19</v>
      </c>
      <c r="I563" s="2"/>
      <c r="J563" s="3">
        <v>10.0</v>
      </c>
      <c r="K563" s="2"/>
      <c r="L563" s="5" t="str">
        <f t="shared" si="2"/>
        <v>SMA</v>
      </c>
    </row>
    <row r="564">
      <c r="A564" s="2" t="str">
        <f t="shared" si="1"/>
        <v>2022</v>
      </c>
      <c r="B564" s="2" t="s">
        <v>26</v>
      </c>
      <c r="C564" s="3" t="str">
        <f t="shared" si="53"/>
        <v>LPB BALI 2022</v>
      </c>
      <c r="D564" s="3" t="s">
        <v>928</v>
      </c>
      <c r="E564" s="3" t="s">
        <v>1184</v>
      </c>
      <c r="F564" s="3" t="s">
        <v>1185</v>
      </c>
      <c r="G564" s="3">
        <v>2.0</v>
      </c>
      <c r="H564" s="3" t="s">
        <v>18</v>
      </c>
      <c r="I564" s="3" t="s">
        <v>18</v>
      </c>
      <c r="J564" s="3">
        <v>12.0</v>
      </c>
      <c r="K564" s="3">
        <v>12.0</v>
      </c>
      <c r="L564" s="5" t="str">
        <f t="shared" si="2"/>
        <v>SMA</v>
      </c>
    </row>
    <row r="565">
      <c r="A565" s="2" t="str">
        <f t="shared" si="1"/>
        <v>2022</v>
      </c>
      <c r="B565" s="2" t="s">
        <v>68</v>
      </c>
      <c r="C565" s="3" t="str">
        <f t="shared" ref="C565:C568" si="54">UPPER("lpb diy 2022")</f>
        <v>LPB DIY 2022</v>
      </c>
      <c r="D565" s="3" t="s">
        <v>928</v>
      </c>
      <c r="E565" s="3" t="s">
        <v>1188</v>
      </c>
      <c r="F565" s="3" t="s">
        <v>1189</v>
      </c>
      <c r="G565" s="3">
        <v>2.0</v>
      </c>
      <c r="H565" s="3" t="s">
        <v>18</v>
      </c>
      <c r="I565" s="3" t="s">
        <v>18</v>
      </c>
      <c r="J565" s="3">
        <v>8.0</v>
      </c>
      <c r="K565" s="3">
        <v>8.0</v>
      </c>
      <c r="L565" s="5" t="str">
        <f t="shared" si="2"/>
        <v>SMP</v>
      </c>
    </row>
    <row r="566">
      <c r="A566" s="2" t="str">
        <f t="shared" si="1"/>
        <v>2022</v>
      </c>
      <c r="B566" s="2" t="s">
        <v>68</v>
      </c>
      <c r="C566" s="3" t="str">
        <f t="shared" si="54"/>
        <v>LPB DIY 2022</v>
      </c>
      <c r="D566" s="3" t="s">
        <v>928</v>
      </c>
      <c r="E566" s="3" t="s">
        <v>1190</v>
      </c>
      <c r="F566" s="3" t="s">
        <v>1191</v>
      </c>
      <c r="G566" s="3">
        <v>2.0</v>
      </c>
      <c r="H566" s="3" t="s">
        <v>18</v>
      </c>
      <c r="I566" s="3" t="s">
        <v>18</v>
      </c>
      <c r="J566" s="3">
        <v>11.0</v>
      </c>
      <c r="K566" s="3">
        <v>11.0</v>
      </c>
      <c r="L566" s="5" t="str">
        <f t="shared" si="2"/>
        <v>SMA</v>
      </c>
    </row>
    <row r="567">
      <c r="A567" s="2" t="str">
        <f t="shared" si="1"/>
        <v>2022</v>
      </c>
      <c r="B567" s="2" t="s">
        <v>68</v>
      </c>
      <c r="C567" s="3" t="str">
        <f t="shared" si="54"/>
        <v>LPB DIY 2022</v>
      </c>
      <c r="D567" s="3" t="s">
        <v>928</v>
      </c>
      <c r="E567" s="3" t="s">
        <v>1192</v>
      </c>
      <c r="F567" s="3" t="s">
        <v>1193</v>
      </c>
      <c r="G567" s="3">
        <v>1.0</v>
      </c>
      <c r="H567" s="3" t="s">
        <v>18</v>
      </c>
      <c r="I567" s="2"/>
      <c r="J567" s="3">
        <v>12.0</v>
      </c>
      <c r="K567" s="2"/>
      <c r="L567" s="5" t="str">
        <f t="shared" si="2"/>
        <v>SMA</v>
      </c>
    </row>
    <row r="568">
      <c r="A568" s="2" t="str">
        <f t="shared" si="1"/>
        <v>2022</v>
      </c>
      <c r="B568" s="2" t="s">
        <v>68</v>
      </c>
      <c r="C568" s="3" t="str">
        <f t="shared" si="54"/>
        <v>LPB DIY 2022</v>
      </c>
      <c r="D568" s="3" t="s">
        <v>928</v>
      </c>
      <c r="E568" s="3" t="s">
        <v>1194</v>
      </c>
      <c r="F568" s="3" t="s">
        <v>1195</v>
      </c>
      <c r="G568" s="3">
        <v>2.0</v>
      </c>
      <c r="H568" s="3" t="s">
        <v>19</v>
      </c>
      <c r="I568" s="3" t="s">
        <v>19</v>
      </c>
      <c r="J568" s="3">
        <v>8.0</v>
      </c>
      <c r="K568" s="3">
        <v>8.0</v>
      </c>
      <c r="L568" s="5" t="str">
        <f t="shared" si="2"/>
        <v>SMP</v>
      </c>
    </row>
    <row r="569">
      <c r="A569" s="2" t="str">
        <f t="shared" si="1"/>
        <v>2022</v>
      </c>
      <c r="B569" s="2" t="s">
        <v>92</v>
      </c>
      <c r="C569" s="3" t="str">
        <f t="shared" ref="C569:C575" si="55">UPPER("lpb jateng 2022")</f>
        <v>LPB JATENG 2022</v>
      </c>
      <c r="D569" s="3" t="s">
        <v>928</v>
      </c>
      <c r="E569" s="3" t="s">
        <v>1196</v>
      </c>
      <c r="F569" s="3" t="s">
        <v>1197</v>
      </c>
      <c r="G569" s="3">
        <v>2.0</v>
      </c>
      <c r="H569" s="3" t="s">
        <v>18</v>
      </c>
      <c r="I569" s="3" t="s">
        <v>18</v>
      </c>
      <c r="J569" s="3">
        <v>11.0</v>
      </c>
      <c r="K569" s="3">
        <v>11.0</v>
      </c>
      <c r="L569" s="5" t="str">
        <f t="shared" si="2"/>
        <v>SMA</v>
      </c>
    </row>
    <row r="570">
      <c r="A570" s="2" t="str">
        <f t="shared" si="1"/>
        <v>2022</v>
      </c>
      <c r="B570" s="2" t="s">
        <v>92</v>
      </c>
      <c r="C570" s="3" t="str">
        <f t="shared" si="55"/>
        <v>LPB JATENG 2022</v>
      </c>
      <c r="D570" s="3" t="s">
        <v>928</v>
      </c>
      <c r="E570" s="3" t="s">
        <v>1198</v>
      </c>
      <c r="F570" s="3" t="s">
        <v>1199</v>
      </c>
      <c r="G570" s="3">
        <v>2.0</v>
      </c>
      <c r="H570" s="3" t="s">
        <v>19</v>
      </c>
      <c r="I570" s="3" t="s">
        <v>19</v>
      </c>
      <c r="J570" s="3">
        <v>11.0</v>
      </c>
      <c r="K570" s="3">
        <v>11.0</v>
      </c>
      <c r="L570" s="5" t="str">
        <f t="shared" si="2"/>
        <v>SMA</v>
      </c>
    </row>
    <row r="571">
      <c r="A571" s="2" t="str">
        <f t="shared" si="1"/>
        <v>2022</v>
      </c>
      <c r="B571" s="2" t="s">
        <v>92</v>
      </c>
      <c r="C571" s="3" t="str">
        <f t="shared" si="55"/>
        <v>LPB JATENG 2022</v>
      </c>
      <c r="D571" s="3" t="s">
        <v>928</v>
      </c>
      <c r="E571" s="3" t="s">
        <v>1198</v>
      </c>
      <c r="F571" s="3" t="s">
        <v>1200</v>
      </c>
      <c r="G571" s="3">
        <v>2.0</v>
      </c>
      <c r="H571" s="3" t="s">
        <v>19</v>
      </c>
      <c r="I571" s="3" t="s">
        <v>19</v>
      </c>
      <c r="J571" s="3">
        <v>11.0</v>
      </c>
      <c r="K571" s="3">
        <v>11.0</v>
      </c>
      <c r="L571" s="5" t="str">
        <f t="shared" si="2"/>
        <v>SMA</v>
      </c>
    </row>
    <row r="572">
      <c r="A572" s="2" t="str">
        <f t="shared" si="1"/>
        <v>2022</v>
      </c>
      <c r="B572" s="2" t="s">
        <v>92</v>
      </c>
      <c r="C572" s="3" t="str">
        <f t="shared" si="55"/>
        <v>LPB JATENG 2022</v>
      </c>
      <c r="D572" s="3" t="s">
        <v>928</v>
      </c>
      <c r="E572" s="3" t="s">
        <v>1201</v>
      </c>
      <c r="F572" s="3" t="s">
        <v>1202</v>
      </c>
      <c r="G572" s="3">
        <v>2.0</v>
      </c>
      <c r="H572" s="3" t="s">
        <v>18</v>
      </c>
      <c r="I572" s="3" t="s">
        <v>18</v>
      </c>
      <c r="J572" s="3">
        <v>9.0</v>
      </c>
      <c r="K572" s="3">
        <v>9.0</v>
      </c>
      <c r="L572" s="5" t="str">
        <f t="shared" si="2"/>
        <v>SMP</v>
      </c>
    </row>
    <row r="573">
      <c r="A573" s="2" t="str">
        <f t="shared" si="1"/>
        <v>2022</v>
      </c>
      <c r="B573" s="2" t="s">
        <v>92</v>
      </c>
      <c r="C573" s="3" t="str">
        <f t="shared" si="55"/>
        <v>LPB JATENG 2022</v>
      </c>
      <c r="D573" s="3" t="s">
        <v>928</v>
      </c>
      <c r="E573" s="3" t="s">
        <v>1203</v>
      </c>
      <c r="F573" s="3" t="s">
        <v>1204</v>
      </c>
      <c r="G573" s="3">
        <v>2.0</v>
      </c>
      <c r="H573" s="3" t="s">
        <v>19</v>
      </c>
      <c r="I573" s="3" t="s">
        <v>19</v>
      </c>
      <c r="J573" s="3">
        <v>12.0</v>
      </c>
      <c r="K573" s="3">
        <v>12.0</v>
      </c>
      <c r="L573" s="5" t="str">
        <f t="shared" si="2"/>
        <v>SMA</v>
      </c>
    </row>
    <row r="574">
      <c r="A574" s="2" t="str">
        <f t="shared" si="1"/>
        <v>2022</v>
      </c>
      <c r="B574" s="2" t="s">
        <v>92</v>
      </c>
      <c r="C574" s="3" t="str">
        <f t="shared" si="55"/>
        <v>LPB JATENG 2022</v>
      </c>
      <c r="D574" s="3" t="s">
        <v>928</v>
      </c>
      <c r="E574" s="3" t="s">
        <v>1205</v>
      </c>
      <c r="F574" s="3" t="s">
        <v>1206</v>
      </c>
      <c r="G574" s="3">
        <v>2.0</v>
      </c>
      <c r="H574" s="3" t="s">
        <v>18</v>
      </c>
      <c r="I574" s="3" t="s">
        <v>18</v>
      </c>
      <c r="J574" s="3">
        <v>12.0</v>
      </c>
      <c r="K574" s="3">
        <v>12.0</v>
      </c>
      <c r="L574" s="5" t="str">
        <f t="shared" si="2"/>
        <v>SMA</v>
      </c>
    </row>
    <row r="575">
      <c r="A575" s="2" t="str">
        <f t="shared" si="1"/>
        <v>2022</v>
      </c>
      <c r="B575" s="2" t="s">
        <v>92</v>
      </c>
      <c r="C575" s="3" t="str">
        <f t="shared" si="55"/>
        <v>LPB JATENG 2022</v>
      </c>
      <c r="D575" s="3" t="s">
        <v>928</v>
      </c>
      <c r="E575" s="3" t="s">
        <v>1207</v>
      </c>
      <c r="F575" s="3" t="s">
        <v>1208</v>
      </c>
      <c r="G575" s="3">
        <v>2.0</v>
      </c>
      <c r="H575" s="3" t="s">
        <v>18</v>
      </c>
      <c r="I575" s="3" t="s">
        <v>18</v>
      </c>
      <c r="J575" s="3">
        <v>7.0</v>
      </c>
      <c r="K575" s="3">
        <v>7.0</v>
      </c>
      <c r="L575" s="5" t="str">
        <f t="shared" si="2"/>
        <v>SMP</v>
      </c>
    </row>
    <row r="576">
      <c r="A576" s="2" t="str">
        <f t="shared" si="1"/>
        <v>2022</v>
      </c>
      <c r="B576" s="2" t="s">
        <v>114</v>
      </c>
      <c r="C576" s="3" t="str">
        <f t="shared" ref="C576:C592" si="56">UPPER("lpb jatim 2022")</f>
        <v>LPB JATIM 2022</v>
      </c>
      <c r="D576" s="3" t="s">
        <v>928</v>
      </c>
      <c r="E576" s="3" t="s">
        <v>1209</v>
      </c>
      <c r="F576" s="3" t="s">
        <v>1210</v>
      </c>
      <c r="G576" s="3">
        <v>2.0</v>
      </c>
      <c r="H576" s="3" t="s">
        <v>18</v>
      </c>
      <c r="I576" s="3" t="s">
        <v>18</v>
      </c>
      <c r="J576" s="3">
        <v>8.0</v>
      </c>
      <c r="K576" s="3">
        <v>8.0</v>
      </c>
      <c r="L576" s="5" t="str">
        <f t="shared" si="2"/>
        <v>SMP</v>
      </c>
    </row>
    <row r="577">
      <c r="A577" s="2" t="str">
        <f t="shared" si="1"/>
        <v>2022</v>
      </c>
      <c r="B577" s="2" t="s">
        <v>114</v>
      </c>
      <c r="C577" s="3" t="str">
        <f t="shared" si="56"/>
        <v>LPB JATIM 2022</v>
      </c>
      <c r="D577" s="3" t="s">
        <v>928</v>
      </c>
      <c r="E577" s="3" t="s">
        <v>1211</v>
      </c>
      <c r="F577" s="3" t="s">
        <v>1212</v>
      </c>
      <c r="G577" s="3">
        <v>2.0</v>
      </c>
      <c r="H577" s="3" t="s">
        <v>19</v>
      </c>
      <c r="I577" s="3" t="s">
        <v>19</v>
      </c>
      <c r="J577" s="3">
        <v>12.0</v>
      </c>
      <c r="K577" s="3">
        <v>12.0</v>
      </c>
      <c r="L577" s="5" t="str">
        <f t="shared" si="2"/>
        <v>SMA</v>
      </c>
    </row>
    <row r="578">
      <c r="A578" s="2" t="str">
        <f t="shared" si="1"/>
        <v>2022</v>
      </c>
      <c r="B578" s="2" t="s">
        <v>114</v>
      </c>
      <c r="C578" s="3" t="str">
        <f t="shared" si="56"/>
        <v>LPB JATIM 2022</v>
      </c>
      <c r="D578" s="3" t="s">
        <v>928</v>
      </c>
      <c r="E578" s="3" t="s">
        <v>1213</v>
      </c>
      <c r="F578" s="3" t="s">
        <v>1214</v>
      </c>
      <c r="G578" s="3">
        <v>2.0</v>
      </c>
      <c r="H578" s="3" t="s">
        <v>18</v>
      </c>
      <c r="I578" s="3" t="s">
        <v>18</v>
      </c>
      <c r="J578" s="3">
        <v>11.0</v>
      </c>
      <c r="K578" s="3">
        <v>11.0</v>
      </c>
      <c r="L578" s="5" t="str">
        <f t="shared" si="2"/>
        <v>SMA</v>
      </c>
    </row>
    <row r="579">
      <c r="A579" s="2" t="str">
        <f t="shared" si="1"/>
        <v>2022</v>
      </c>
      <c r="B579" s="2" t="s">
        <v>114</v>
      </c>
      <c r="C579" s="3" t="str">
        <f t="shared" si="56"/>
        <v>LPB JATIM 2022</v>
      </c>
      <c r="D579" s="3" t="s">
        <v>928</v>
      </c>
      <c r="E579" s="3" t="s">
        <v>1215</v>
      </c>
      <c r="F579" s="3" t="s">
        <v>1216</v>
      </c>
      <c r="G579" s="3">
        <v>2.0</v>
      </c>
      <c r="H579" s="3" t="s">
        <v>18</v>
      </c>
      <c r="I579" s="3" t="s">
        <v>18</v>
      </c>
      <c r="J579" s="3">
        <v>9.0</v>
      </c>
      <c r="K579" s="3">
        <v>9.0</v>
      </c>
      <c r="L579" s="5" t="str">
        <f t="shared" si="2"/>
        <v>SMP</v>
      </c>
    </row>
    <row r="580">
      <c r="A580" s="2" t="str">
        <f t="shared" si="1"/>
        <v>2022</v>
      </c>
      <c r="B580" s="2" t="s">
        <v>114</v>
      </c>
      <c r="C580" s="3" t="str">
        <f t="shared" si="56"/>
        <v>LPB JATIM 2022</v>
      </c>
      <c r="D580" s="3" t="s">
        <v>928</v>
      </c>
      <c r="E580" s="3" t="s">
        <v>1217</v>
      </c>
      <c r="F580" s="3" t="s">
        <v>1218</v>
      </c>
      <c r="G580" s="3">
        <v>2.0</v>
      </c>
      <c r="H580" s="3" t="s">
        <v>18</v>
      </c>
      <c r="I580" s="3" t="s">
        <v>18</v>
      </c>
      <c r="J580" s="3">
        <v>9.0</v>
      </c>
      <c r="K580" s="3">
        <v>9.0</v>
      </c>
      <c r="L580" s="5" t="str">
        <f t="shared" si="2"/>
        <v>SMP</v>
      </c>
    </row>
    <row r="581">
      <c r="A581" s="2" t="str">
        <f t="shared" si="1"/>
        <v>2022</v>
      </c>
      <c r="B581" s="2" t="s">
        <v>114</v>
      </c>
      <c r="C581" s="3" t="str">
        <f t="shared" si="56"/>
        <v>LPB JATIM 2022</v>
      </c>
      <c r="D581" s="3" t="s">
        <v>928</v>
      </c>
      <c r="E581" s="3" t="s">
        <v>1219</v>
      </c>
      <c r="F581" s="3" t="s">
        <v>1220</v>
      </c>
      <c r="G581" s="3">
        <v>2.0</v>
      </c>
      <c r="H581" s="3" t="s">
        <v>19</v>
      </c>
      <c r="I581" s="3" t="s">
        <v>19</v>
      </c>
      <c r="J581" s="3">
        <v>8.0</v>
      </c>
      <c r="K581" s="3">
        <v>8.0</v>
      </c>
      <c r="L581" s="5" t="str">
        <f t="shared" si="2"/>
        <v>SMP</v>
      </c>
    </row>
    <row r="582">
      <c r="A582" s="2" t="str">
        <f t="shared" si="1"/>
        <v>2022</v>
      </c>
      <c r="B582" s="2" t="s">
        <v>114</v>
      </c>
      <c r="C582" s="3" t="str">
        <f t="shared" si="56"/>
        <v>LPB JATIM 2022</v>
      </c>
      <c r="D582" s="3" t="s">
        <v>928</v>
      </c>
      <c r="E582" s="3" t="s">
        <v>1221</v>
      </c>
      <c r="F582" s="3" t="s">
        <v>1222</v>
      </c>
      <c r="G582" s="3">
        <v>2.0</v>
      </c>
      <c r="H582" s="3" t="s">
        <v>18</v>
      </c>
      <c r="I582" s="3" t="s">
        <v>18</v>
      </c>
      <c r="J582" s="3">
        <v>12.0</v>
      </c>
      <c r="K582" s="3">
        <v>12.0</v>
      </c>
      <c r="L582" s="5" t="str">
        <f t="shared" si="2"/>
        <v>SMA</v>
      </c>
    </row>
    <row r="583">
      <c r="A583" s="2" t="str">
        <f t="shared" si="1"/>
        <v>2022</v>
      </c>
      <c r="B583" s="2" t="s">
        <v>114</v>
      </c>
      <c r="C583" s="3" t="str">
        <f t="shared" si="56"/>
        <v>LPB JATIM 2022</v>
      </c>
      <c r="D583" s="3" t="s">
        <v>928</v>
      </c>
      <c r="E583" s="3" t="s">
        <v>1223</v>
      </c>
      <c r="F583" s="3" t="s">
        <v>1224</v>
      </c>
      <c r="G583" s="3">
        <v>2.0</v>
      </c>
      <c r="H583" s="3" t="s">
        <v>19</v>
      </c>
      <c r="I583" s="3" t="s">
        <v>19</v>
      </c>
      <c r="J583" s="3">
        <v>12.0</v>
      </c>
      <c r="K583" s="3">
        <v>12.0</v>
      </c>
      <c r="L583" s="5" t="str">
        <f t="shared" si="2"/>
        <v>SMA</v>
      </c>
    </row>
    <row r="584">
      <c r="A584" s="2" t="str">
        <f t="shared" si="1"/>
        <v>2022</v>
      </c>
      <c r="B584" s="2" t="s">
        <v>114</v>
      </c>
      <c r="C584" s="3" t="str">
        <f t="shared" si="56"/>
        <v>LPB JATIM 2022</v>
      </c>
      <c r="D584" s="3" t="s">
        <v>928</v>
      </c>
      <c r="E584" s="3" t="s">
        <v>1225</v>
      </c>
      <c r="F584" s="3" t="s">
        <v>1226</v>
      </c>
      <c r="G584" s="3">
        <v>2.0</v>
      </c>
      <c r="H584" s="3" t="s">
        <v>18</v>
      </c>
      <c r="I584" s="3" t="s">
        <v>18</v>
      </c>
      <c r="J584" s="3">
        <v>11.0</v>
      </c>
      <c r="K584" s="3">
        <v>11.0</v>
      </c>
      <c r="L584" s="5" t="str">
        <f t="shared" si="2"/>
        <v>SMA</v>
      </c>
    </row>
    <row r="585">
      <c r="A585" s="2" t="str">
        <f t="shared" si="1"/>
        <v>2022</v>
      </c>
      <c r="B585" s="2" t="s">
        <v>114</v>
      </c>
      <c r="C585" s="3" t="str">
        <f t="shared" si="56"/>
        <v>LPB JATIM 2022</v>
      </c>
      <c r="D585" s="3" t="s">
        <v>928</v>
      </c>
      <c r="E585" s="3" t="s">
        <v>1227</v>
      </c>
      <c r="F585" s="3" t="s">
        <v>1228</v>
      </c>
      <c r="G585" s="3">
        <v>1.0</v>
      </c>
      <c r="H585" s="3" t="s">
        <v>19</v>
      </c>
      <c r="I585" s="2"/>
      <c r="J585" s="3">
        <v>9.0</v>
      </c>
      <c r="K585" s="2"/>
      <c r="L585" s="5" t="str">
        <f t="shared" si="2"/>
        <v>SMP</v>
      </c>
    </row>
    <row r="586">
      <c r="A586" s="2" t="str">
        <f t="shared" si="1"/>
        <v>2022</v>
      </c>
      <c r="B586" s="2" t="s">
        <v>114</v>
      </c>
      <c r="C586" s="3" t="str">
        <f t="shared" si="56"/>
        <v>LPB JATIM 2022</v>
      </c>
      <c r="D586" s="3" t="s">
        <v>928</v>
      </c>
      <c r="E586" s="3" t="s">
        <v>1229</v>
      </c>
      <c r="F586" s="3" t="s">
        <v>1230</v>
      </c>
      <c r="G586" s="3">
        <v>1.0</v>
      </c>
      <c r="H586" s="3" t="s">
        <v>19</v>
      </c>
      <c r="I586" s="2"/>
      <c r="J586" s="3">
        <v>8.0</v>
      </c>
      <c r="K586" s="2"/>
      <c r="L586" s="5" t="str">
        <f t="shared" si="2"/>
        <v>SMP</v>
      </c>
    </row>
    <row r="587">
      <c r="A587" s="2" t="str">
        <f t="shared" si="1"/>
        <v>2022</v>
      </c>
      <c r="B587" s="2" t="s">
        <v>114</v>
      </c>
      <c r="C587" s="3" t="str">
        <f t="shared" si="56"/>
        <v>LPB JATIM 2022</v>
      </c>
      <c r="D587" s="3" t="s">
        <v>928</v>
      </c>
      <c r="E587" s="3" t="s">
        <v>1231</v>
      </c>
      <c r="F587" s="3" t="s">
        <v>1232</v>
      </c>
      <c r="G587" s="3">
        <v>2.0</v>
      </c>
      <c r="H587" s="3" t="s">
        <v>18</v>
      </c>
      <c r="I587" s="3" t="s">
        <v>18</v>
      </c>
      <c r="J587" s="3">
        <v>9.0</v>
      </c>
      <c r="K587" s="3">
        <v>9.0</v>
      </c>
      <c r="L587" s="5" t="str">
        <f t="shared" si="2"/>
        <v>SMP</v>
      </c>
    </row>
    <row r="588">
      <c r="A588" s="2" t="str">
        <f t="shared" si="1"/>
        <v>2022</v>
      </c>
      <c r="B588" s="2" t="s">
        <v>114</v>
      </c>
      <c r="C588" s="3" t="str">
        <f t="shared" si="56"/>
        <v>LPB JATIM 2022</v>
      </c>
      <c r="D588" s="3" t="s">
        <v>928</v>
      </c>
      <c r="E588" s="3" t="s">
        <v>1233</v>
      </c>
      <c r="F588" s="3" t="s">
        <v>1234</v>
      </c>
      <c r="G588" s="3">
        <v>2.0</v>
      </c>
      <c r="H588" s="3" t="s">
        <v>19</v>
      </c>
      <c r="I588" s="3" t="s">
        <v>19</v>
      </c>
      <c r="J588" s="3">
        <v>9.0</v>
      </c>
      <c r="K588" s="3">
        <v>9.0</v>
      </c>
      <c r="L588" s="5" t="str">
        <f t="shared" si="2"/>
        <v>SMP</v>
      </c>
    </row>
    <row r="589">
      <c r="A589" s="2" t="str">
        <f t="shared" si="1"/>
        <v>2022</v>
      </c>
      <c r="B589" s="2" t="s">
        <v>114</v>
      </c>
      <c r="C589" s="3" t="str">
        <f t="shared" si="56"/>
        <v>LPB JATIM 2022</v>
      </c>
      <c r="D589" s="3" t="s">
        <v>928</v>
      </c>
      <c r="E589" s="3" t="s">
        <v>1235</v>
      </c>
      <c r="F589" s="3" t="s">
        <v>1236</v>
      </c>
      <c r="G589" s="3">
        <v>2.0</v>
      </c>
      <c r="H589" s="3" t="s">
        <v>18</v>
      </c>
      <c r="I589" s="3" t="s">
        <v>18</v>
      </c>
      <c r="J589" s="3">
        <v>12.0</v>
      </c>
      <c r="K589" s="3">
        <v>12.0</v>
      </c>
      <c r="L589" s="5" t="str">
        <f t="shared" si="2"/>
        <v>SMA</v>
      </c>
    </row>
    <row r="590">
      <c r="A590" s="2" t="str">
        <f t="shared" si="1"/>
        <v>2022</v>
      </c>
      <c r="B590" s="2" t="s">
        <v>114</v>
      </c>
      <c r="C590" s="3" t="str">
        <f t="shared" si="56"/>
        <v>LPB JATIM 2022</v>
      </c>
      <c r="D590" s="3" t="s">
        <v>928</v>
      </c>
      <c r="E590" s="3" t="s">
        <v>1237</v>
      </c>
      <c r="F590" s="3" t="s">
        <v>1238</v>
      </c>
      <c r="G590" s="3">
        <v>2.0</v>
      </c>
      <c r="H590" s="3" t="s">
        <v>19</v>
      </c>
      <c r="I590" s="3" t="s">
        <v>19</v>
      </c>
      <c r="J590" s="3">
        <v>8.0</v>
      </c>
      <c r="K590" s="3">
        <v>8.0</v>
      </c>
      <c r="L590" s="5" t="str">
        <f t="shared" si="2"/>
        <v>SMP</v>
      </c>
    </row>
    <row r="591">
      <c r="A591" s="2" t="str">
        <f t="shared" si="1"/>
        <v>2022</v>
      </c>
      <c r="B591" s="2" t="s">
        <v>114</v>
      </c>
      <c r="C591" s="3" t="str">
        <f t="shared" si="56"/>
        <v>LPB JATIM 2022</v>
      </c>
      <c r="D591" s="3" t="s">
        <v>928</v>
      </c>
      <c r="E591" s="3" t="s">
        <v>1239</v>
      </c>
      <c r="F591" s="3" t="s">
        <v>1240</v>
      </c>
      <c r="G591" s="3">
        <v>2.0</v>
      </c>
      <c r="H591" s="3" t="s">
        <v>18</v>
      </c>
      <c r="I591" s="3" t="s">
        <v>18</v>
      </c>
      <c r="J591" s="3">
        <v>12.0</v>
      </c>
      <c r="K591" s="3">
        <v>12.0</v>
      </c>
      <c r="L591" s="5" t="str">
        <f t="shared" si="2"/>
        <v>SMA</v>
      </c>
    </row>
    <row r="592">
      <c r="A592" s="2" t="str">
        <f t="shared" si="1"/>
        <v>2022</v>
      </c>
      <c r="B592" s="2" t="s">
        <v>114</v>
      </c>
      <c r="C592" s="3" t="str">
        <f t="shared" si="56"/>
        <v>LPB JATIM 2022</v>
      </c>
      <c r="D592" s="3" t="s">
        <v>928</v>
      </c>
      <c r="E592" s="3" t="s">
        <v>1241</v>
      </c>
      <c r="F592" s="3" t="s">
        <v>1242</v>
      </c>
      <c r="G592" s="3">
        <v>1.0</v>
      </c>
      <c r="H592" s="3" t="s">
        <v>19</v>
      </c>
      <c r="I592" s="2"/>
      <c r="J592" s="3">
        <v>8.0</v>
      </c>
      <c r="K592" s="2"/>
      <c r="L592" s="5" t="str">
        <f t="shared" si="2"/>
        <v>SMP</v>
      </c>
    </row>
    <row r="593">
      <c r="A593" s="2" t="str">
        <f t="shared" si="1"/>
        <v>2022</v>
      </c>
      <c r="B593" s="2" t="s">
        <v>132</v>
      </c>
      <c r="C593" s="3" t="str">
        <f t="shared" ref="C593:C596" si="57">UPPER("lpb kalteng 2022")</f>
        <v>LPB KALTENG 2022</v>
      </c>
      <c r="D593" s="3" t="s">
        <v>928</v>
      </c>
      <c r="E593" s="3" t="s">
        <v>1243</v>
      </c>
      <c r="F593" s="3" t="s">
        <v>1244</v>
      </c>
      <c r="G593" s="3">
        <v>2.0</v>
      </c>
      <c r="H593" s="3" t="s">
        <v>18</v>
      </c>
      <c r="I593" s="3" t="s">
        <v>18</v>
      </c>
      <c r="J593" s="3">
        <v>12.0</v>
      </c>
      <c r="K593" s="3">
        <v>12.0</v>
      </c>
      <c r="L593" s="5" t="str">
        <f t="shared" si="2"/>
        <v>SMA</v>
      </c>
    </row>
    <row r="594">
      <c r="A594" s="2" t="str">
        <f t="shared" si="1"/>
        <v>2022</v>
      </c>
      <c r="B594" s="2" t="s">
        <v>132</v>
      </c>
      <c r="C594" s="3" t="str">
        <f t="shared" si="57"/>
        <v>LPB KALTENG 2022</v>
      </c>
      <c r="D594" s="3" t="s">
        <v>928</v>
      </c>
      <c r="E594" s="3" t="s">
        <v>1245</v>
      </c>
      <c r="F594" s="3" t="s">
        <v>1246</v>
      </c>
      <c r="G594" s="3">
        <v>2.0</v>
      </c>
      <c r="H594" s="3" t="s">
        <v>18</v>
      </c>
      <c r="I594" s="3" t="s">
        <v>18</v>
      </c>
      <c r="J594" s="3">
        <v>12.0</v>
      </c>
      <c r="K594" s="3">
        <v>12.0</v>
      </c>
      <c r="L594" s="5" t="str">
        <f t="shared" si="2"/>
        <v>SMA</v>
      </c>
    </row>
    <row r="595">
      <c r="A595" s="2" t="str">
        <f t="shared" si="1"/>
        <v>2022</v>
      </c>
      <c r="B595" s="2" t="s">
        <v>132</v>
      </c>
      <c r="C595" s="3" t="str">
        <f t="shared" si="57"/>
        <v>LPB KALTENG 2022</v>
      </c>
      <c r="D595" s="3" t="s">
        <v>928</v>
      </c>
      <c r="E595" s="3" t="s">
        <v>1247</v>
      </c>
      <c r="F595" s="3" t="s">
        <v>1248</v>
      </c>
      <c r="G595" s="3">
        <v>1.0</v>
      </c>
      <c r="H595" s="3" t="s">
        <v>19</v>
      </c>
      <c r="I595" s="2"/>
      <c r="J595" s="3">
        <v>10.0</v>
      </c>
      <c r="K595" s="2"/>
      <c r="L595" s="5" t="str">
        <f t="shared" si="2"/>
        <v>SMA</v>
      </c>
    </row>
    <row r="596">
      <c r="A596" s="2" t="str">
        <f t="shared" si="1"/>
        <v>2022</v>
      </c>
      <c r="B596" s="2" t="s">
        <v>132</v>
      </c>
      <c r="C596" s="3" t="str">
        <f t="shared" si="57"/>
        <v>LPB KALTENG 2022</v>
      </c>
      <c r="D596" s="3" t="s">
        <v>928</v>
      </c>
      <c r="E596" s="3" t="s">
        <v>1247</v>
      </c>
      <c r="F596" s="3" t="s">
        <v>1249</v>
      </c>
      <c r="G596" s="3">
        <v>1.0</v>
      </c>
      <c r="H596" s="3" t="s">
        <v>19</v>
      </c>
      <c r="I596" s="2"/>
      <c r="J596" s="3">
        <v>10.0</v>
      </c>
      <c r="K596" s="2"/>
      <c r="L596" s="5" t="str">
        <f t="shared" si="2"/>
        <v>SMA</v>
      </c>
    </row>
    <row r="597">
      <c r="A597" s="2" t="str">
        <f t="shared" si="1"/>
        <v>2022</v>
      </c>
      <c r="B597" s="2" t="s">
        <v>1250</v>
      </c>
      <c r="C597" s="3" t="str">
        <f>UPPER("lpb maluku 2022")</f>
        <v>LPB MALUKU 2022</v>
      </c>
      <c r="D597" s="3" t="s">
        <v>928</v>
      </c>
      <c r="E597" s="3" t="s">
        <v>1251</v>
      </c>
      <c r="F597" s="3" t="s">
        <v>1252</v>
      </c>
      <c r="G597" s="3">
        <v>2.0</v>
      </c>
      <c r="H597" s="3" t="s">
        <v>19</v>
      </c>
      <c r="I597" s="3" t="s">
        <v>19</v>
      </c>
      <c r="J597" s="3">
        <v>8.0</v>
      </c>
      <c r="K597" s="3">
        <v>8.0</v>
      </c>
      <c r="L597" s="5" t="str">
        <f t="shared" si="2"/>
        <v>SMP</v>
      </c>
    </row>
    <row r="598">
      <c r="A598" s="2" t="str">
        <f t="shared" si="1"/>
        <v>2022</v>
      </c>
      <c r="B598" s="2" t="s">
        <v>504</v>
      </c>
      <c r="C598" s="3" t="str">
        <f t="shared" ref="C598:C599" si="58">UPPER("lpb sulsel 2022")</f>
        <v>LPB SULSEL 2022</v>
      </c>
      <c r="D598" s="3" t="s">
        <v>928</v>
      </c>
      <c r="E598" s="3" t="s">
        <v>1253</v>
      </c>
      <c r="F598" s="3" t="s">
        <v>1254</v>
      </c>
      <c r="G598" s="3">
        <v>1.0</v>
      </c>
      <c r="H598" s="3" t="s">
        <v>18</v>
      </c>
      <c r="I598" s="2"/>
      <c r="J598" s="3">
        <v>10.0</v>
      </c>
      <c r="K598" s="2"/>
      <c r="L598" s="5" t="str">
        <f t="shared" si="2"/>
        <v>SMA</v>
      </c>
    </row>
    <row r="599">
      <c r="A599" s="2" t="str">
        <f t="shared" si="1"/>
        <v>2022</v>
      </c>
      <c r="B599" s="2" t="s">
        <v>504</v>
      </c>
      <c r="C599" s="3" t="str">
        <f t="shared" si="58"/>
        <v>LPB SULSEL 2022</v>
      </c>
      <c r="D599" s="3" t="s">
        <v>928</v>
      </c>
      <c r="E599" s="3" t="s">
        <v>1255</v>
      </c>
      <c r="F599" s="3" t="s">
        <v>1256</v>
      </c>
      <c r="G599" s="3">
        <v>2.0</v>
      </c>
      <c r="H599" s="3" t="s">
        <v>18</v>
      </c>
      <c r="I599" s="3" t="s">
        <v>18</v>
      </c>
      <c r="J599" s="3">
        <v>11.0</v>
      </c>
      <c r="K599" s="3">
        <v>11.0</v>
      </c>
      <c r="L599" s="5" t="str">
        <f t="shared" si="2"/>
        <v>SMA</v>
      </c>
    </row>
    <row r="600">
      <c r="A600" s="2" t="str">
        <f t="shared" si="1"/>
        <v>2022</v>
      </c>
      <c r="B600" s="2" t="s">
        <v>178</v>
      </c>
      <c r="C600" s="3" t="str">
        <f t="shared" ref="C600:C606" si="59">UPPER("lpb sumsel 2022")</f>
        <v>LPB SUMSEL 2022</v>
      </c>
      <c r="D600" s="3" t="s">
        <v>928</v>
      </c>
      <c r="E600" s="3" t="s">
        <v>1257</v>
      </c>
      <c r="F600" s="3" t="s">
        <v>1258</v>
      </c>
      <c r="G600" s="3">
        <v>2.0</v>
      </c>
      <c r="H600" s="3" t="s">
        <v>18</v>
      </c>
      <c r="I600" s="3" t="s">
        <v>18</v>
      </c>
      <c r="J600" s="3">
        <v>11.0</v>
      </c>
      <c r="K600" s="3">
        <v>11.0</v>
      </c>
      <c r="L600" s="5" t="str">
        <f t="shared" si="2"/>
        <v>SMA</v>
      </c>
    </row>
    <row r="601">
      <c r="A601" s="2" t="str">
        <f t="shared" si="1"/>
        <v>2022</v>
      </c>
      <c r="B601" s="2" t="s">
        <v>178</v>
      </c>
      <c r="C601" s="3" t="str">
        <f t="shared" si="59"/>
        <v>LPB SUMSEL 2022</v>
      </c>
      <c r="D601" s="3" t="s">
        <v>928</v>
      </c>
      <c r="E601" s="3" t="s">
        <v>1259</v>
      </c>
      <c r="F601" s="3" t="s">
        <v>1260</v>
      </c>
      <c r="G601" s="3">
        <v>2.0</v>
      </c>
      <c r="H601" s="3" t="s">
        <v>18</v>
      </c>
      <c r="I601" s="3" t="s">
        <v>18</v>
      </c>
      <c r="J601" s="3">
        <v>12.0</v>
      </c>
      <c r="K601" s="3">
        <v>12.0</v>
      </c>
      <c r="L601" s="5" t="str">
        <f t="shared" si="2"/>
        <v>SMA</v>
      </c>
    </row>
    <row r="602">
      <c r="A602" s="2" t="str">
        <f t="shared" si="1"/>
        <v>2022</v>
      </c>
      <c r="B602" s="2" t="s">
        <v>178</v>
      </c>
      <c r="C602" s="3" t="str">
        <f t="shared" si="59"/>
        <v>LPB SUMSEL 2022</v>
      </c>
      <c r="D602" s="3" t="s">
        <v>928</v>
      </c>
      <c r="E602" s="3" t="s">
        <v>1261</v>
      </c>
      <c r="F602" s="3" t="s">
        <v>1262</v>
      </c>
      <c r="G602" s="3">
        <v>2.0</v>
      </c>
      <c r="H602" s="3" t="s">
        <v>18</v>
      </c>
      <c r="I602" s="3" t="s">
        <v>18</v>
      </c>
      <c r="J602" s="3">
        <v>12.0</v>
      </c>
      <c r="K602" s="3">
        <v>12.0</v>
      </c>
      <c r="L602" s="5" t="str">
        <f t="shared" si="2"/>
        <v>SMA</v>
      </c>
    </row>
    <row r="603">
      <c r="A603" s="2" t="str">
        <f t="shared" si="1"/>
        <v>2022</v>
      </c>
      <c r="B603" s="2" t="s">
        <v>178</v>
      </c>
      <c r="C603" s="3" t="str">
        <f t="shared" si="59"/>
        <v>LPB SUMSEL 2022</v>
      </c>
      <c r="D603" s="3" t="s">
        <v>928</v>
      </c>
      <c r="E603" s="3" t="s">
        <v>1263</v>
      </c>
      <c r="F603" s="3" t="s">
        <v>1264</v>
      </c>
      <c r="G603" s="3">
        <v>2.0</v>
      </c>
      <c r="H603" s="3" t="s">
        <v>18</v>
      </c>
      <c r="I603" s="3" t="s">
        <v>18</v>
      </c>
      <c r="J603" s="3">
        <v>11.0</v>
      </c>
      <c r="K603" s="3">
        <v>11.0</v>
      </c>
      <c r="L603" s="5" t="str">
        <f t="shared" si="2"/>
        <v>SMA</v>
      </c>
    </row>
    <row r="604">
      <c r="A604" s="2" t="str">
        <f t="shared" si="1"/>
        <v>2022</v>
      </c>
      <c r="B604" s="2" t="s">
        <v>178</v>
      </c>
      <c r="C604" s="3" t="str">
        <f t="shared" si="59"/>
        <v>LPB SUMSEL 2022</v>
      </c>
      <c r="D604" s="3" t="s">
        <v>928</v>
      </c>
      <c r="E604" s="3" t="s">
        <v>1265</v>
      </c>
      <c r="F604" s="3" t="s">
        <v>1266</v>
      </c>
      <c r="G604" s="3">
        <v>2.0</v>
      </c>
      <c r="H604" s="3" t="s">
        <v>18</v>
      </c>
      <c r="I604" s="3" t="s">
        <v>18</v>
      </c>
      <c r="J604" s="3">
        <v>11.0</v>
      </c>
      <c r="K604" s="3">
        <v>11.0</v>
      </c>
      <c r="L604" s="5" t="str">
        <f t="shared" si="2"/>
        <v>SMA</v>
      </c>
    </row>
    <row r="605">
      <c r="A605" s="2" t="str">
        <f t="shared" si="1"/>
        <v>2022</v>
      </c>
      <c r="B605" s="2" t="s">
        <v>178</v>
      </c>
      <c r="C605" s="3" t="str">
        <f t="shared" si="59"/>
        <v>LPB SUMSEL 2022</v>
      </c>
      <c r="D605" s="3" t="s">
        <v>928</v>
      </c>
      <c r="E605" s="3" t="s">
        <v>1267</v>
      </c>
      <c r="F605" s="3" t="s">
        <v>1268</v>
      </c>
      <c r="G605" s="3">
        <v>2.0</v>
      </c>
      <c r="H605" s="3" t="s">
        <v>18</v>
      </c>
      <c r="I605" s="3" t="s">
        <v>18</v>
      </c>
      <c r="J605" s="3">
        <v>12.0</v>
      </c>
      <c r="K605" s="3">
        <v>12.0</v>
      </c>
      <c r="L605" s="5" t="str">
        <f t="shared" si="2"/>
        <v>SMA</v>
      </c>
    </row>
    <row r="606">
      <c r="A606" s="2" t="str">
        <f t="shared" si="1"/>
        <v>2022</v>
      </c>
      <c r="B606" s="2" t="s">
        <v>178</v>
      </c>
      <c r="C606" s="3" t="str">
        <f t="shared" si="59"/>
        <v>LPB SUMSEL 2022</v>
      </c>
      <c r="D606" s="3" t="s">
        <v>928</v>
      </c>
      <c r="E606" s="3" t="s">
        <v>1267</v>
      </c>
      <c r="F606" s="3" t="s">
        <v>1269</v>
      </c>
      <c r="G606" s="3">
        <v>2.0</v>
      </c>
      <c r="H606" s="3" t="s">
        <v>18</v>
      </c>
      <c r="I606" s="3" t="s">
        <v>18</v>
      </c>
      <c r="J606" s="3">
        <v>12.0</v>
      </c>
      <c r="K606" s="3">
        <v>12.0</v>
      </c>
      <c r="L606" s="5" t="str">
        <f t="shared" si="2"/>
        <v>SMA</v>
      </c>
    </row>
    <row r="607">
      <c r="A607" s="2" t="str">
        <f t="shared" si="1"/>
        <v>2022</v>
      </c>
      <c r="B607" s="2" t="s">
        <v>265</v>
      </c>
      <c r="C607" s="3" t="str">
        <f>UPPER("lpb sumut 2022")</f>
        <v>LPB SUMUT 2022</v>
      </c>
      <c r="D607" s="3" t="s">
        <v>928</v>
      </c>
      <c r="E607" s="3" t="s">
        <v>1270</v>
      </c>
      <c r="F607" s="3" t="s">
        <v>1271</v>
      </c>
      <c r="G607" s="3">
        <v>2.0</v>
      </c>
      <c r="H607" s="3" t="s">
        <v>19</v>
      </c>
      <c r="I607" s="3" t="s">
        <v>19</v>
      </c>
      <c r="J607" s="3">
        <v>9.0</v>
      </c>
      <c r="K607" s="3">
        <v>9.0</v>
      </c>
      <c r="L607" s="5" t="str">
        <f t="shared" si="2"/>
        <v>SMP</v>
      </c>
    </row>
    <row r="608">
      <c r="A608" s="2" t="str">
        <f t="shared" si="1"/>
        <v>2022</v>
      </c>
      <c r="B608" s="2" t="s">
        <v>380</v>
      </c>
      <c r="C608" s="3" t="str">
        <f t="shared" ref="C608:C617" si="60">UPPER("lpb ysc 2022")</f>
        <v>LPB YSC 2022</v>
      </c>
      <c r="D608" s="3" t="s">
        <v>928</v>
      </c>
      <c r="E608" s="3" t="s">
        <v>1272</v>
      </c>
      <c r="F608" s="3" t="s">
        <v>1273</v>
      </c>
      <c r="G608" s="3">
        <v>2.0</v>
      </c>
      <c r="H608" s="3" t="s">
        <v>18</v>
      </c>
      <c r="I608" s="3" t="s">
        <v>18</v>
      </c>
      <c r="J608" s="3">
        <v>12.0</v>
      </c>
      <c r="K608" s="3">
        <v>12.0</v>
      </c>
      <c r="L608" s="5" t="str">
        <f t="shared" si="2"/>
        <v>SMA</v>
      </c>
    </row>
    <row r="609">
      <c r="A609" s="2" t="str">
        <f t="shared" si="1"/>
        <v>2022</v>
      </c>
      <c r="B609" s="2" t="s">
        <v>380</v>
      </c>
      <c r="C609" s="3" t="str">
        <f t="shared" si="60"/>
        <v>LPB YSC 2022</v>
      </c>
      <c r="D609" s="3" t="s">
        <v>928</v>
      </c>
      <c r="E609" s="3" t="s">
        <v>1274</v>
      </c>
      <c r="F609" s="3" t="s">
        <v>1275</v>
      </c>
      <c r="G609" s="3">
        <v>2.0</v>
      </c>
      <c r="H609" s="3" t="s">
        <v>19</v>
      </c>
      <c r="I609" s="3" t="s">
        <v>19</v>
      </c>
      <c r="J609" s="3">
        <v>9.0</v>
      </c>
      <c r="K609" s="3">
        <v>9.0</v>
      </c>
      <c r="L609" s="5" t="str">
        <f t="shared" si="2"/>
        <v>SMP</v>
      </c>
    </row>
    <row r="610">
      <c r="A610" s="2" t="str">
        <f t="shared" si="1"/>
        <v>2022</v>
      </c>
      <c r="B610" s="2" t="s">
        <v>380</v>
      </c>
      <c r="C610" s="3" t="str">
        <f t="shared" si="60"/>
        <v>LPB YSC 2022</v>
      </c>
      <c r="D610" s="3" t="s">
        <v>928</v>
      </c>
      <c r="E610" s="3" t="s">
        <v>1276</v>
      </c>
      <c r="F610" s="3" t="s">
        <v>1277</v>
      </c>
      <c r="G610" s="3">
        <v>2.0</v>
      </c>
      <c r="H610" s="3" t="s">
        <v>19</v>
      </c>
      <c r="I610" s="3" t="s">
        <v>19</v>
      </c>
      <c r="J610" s="3">
        <v>12.0</v>
      </c>
      <c r="K610" s="3">
        <v>12.0</v>
      </c>
      <c r="L610" s="5" t="str">
        <f t="shared" si="2"/>
        <v>SMA</v>
      </c>
    </row>
    <row r="611">
      <c r="A611" s="2" t="str">
        <f t="shared" si="1"/>
        <v>2022</v>
      </c>
      <c r="B611" s="2" t="s">
        <v>380</v>
      </c>
      <c r="C611" s="3" t="str">
        <f t="shared" si="60"/>
        <v>LPB YSC 2022</v>
      </c>
      <c r="D611" s="3" t="s">
        <v>928</v>
      </c>
      <c r="E611" s="3" t="s">
        <v>1278</v>
      </c>
      <c r="F611" s="3" t="s">
        <v>1279</v>
      </c>
      <c r="G611" s="3">
        <v>2.0</v>
      </c>
      <c r="H611" s="3" t="s">
        <v>19</v>
      </c>
      <c r="I611" s="3" t="s">
        <v>19</v>
      </c>
      <c r="J611" s="3">
        <v>12.0</v>
      </c>
      <c r="K611" s="3">
        <v>12.0</v>
      </c>
      <c r="L611" s="5" t="str">
        <f t="shared" si="2"/>
        <v>SMA</v>
      </c>
    </row>
    <row r="612">
      <c r="A612" s="2" t="str">
        <f t="shared" si="1"/>
        <v>2022</v>
      </c>
      <c r="B612" s="2" t="s">
        <v>380</v>
      </c>
      <c r="C612" s="3" t="str">
        <f t="shared" si="60"/>
        <v>LPB YSC 2022</v>
      </c>
      <c r="D612" s="3" t="s">
        <v>928</v>
      </c>
      <c r="E612" s="3" t="s">
        <v>1280</v>
      </c>
      <c r="F612" s="3" t="s">
        <v>1281</v>
      </c>
      <c r="G612" s="3">
        <v>2.0</v>
      </c>
      <c r="H612" s="3" t="s">
        <v>19</v>
      </c>
      <c r="I612" s="3" t="s">
        <v>19</v>
      </c>
      <c r="J612" s="3">
        <v>11.0</v>
      </c>
      <c r="K612" s="3">
        <v>11.0</v>
      </c>
      <c r="L612" s="5" t="str">
        <f t="shared" si="2"/>
        <v>SMA</v>
      </c>
    </row>
    <row r="613">
      <c r="A613" s="2" t="str">
        <f t="shared" si="1"/>
        <v>2022</v>
      </c>
      <c r="B613" s="2" t="s">
        <v>380</v>
      </c>
      <c r="C613" s="3" t="str">
        <f t="shared" si="60"/>
        <v>LPB YSC 2022</v>
      </c>
      <c r="D613" s="3" t="s">
        <v>928</v>
      </c>
      <c r="E613" s="3" t="s">
        <v>1282</v>
      </c>
      <c r="F613" s="3" t="s">
        <v>1283</v>
      </c>
      <c r="G613" s="3">
        <v>1.0</v>
      </c>
      <c r="H613" s="3" t="s">
        <v>18</v>
      </c>
      <c r="I613" s="2"/>
      <c r="J613" s="3">
        <v>11.0</v>
      </c>
      <c r="K613" s="2"/>
      <c r="L613" s="5" t="str">
        <f t="shared" si="2"/>
        <v>SMA</v>
      </c>
    </row>
    <row r="614">
      <c r="A614" s="2" t="str">
        <f t="shared" si="1"/>
        <v>2022</v>
      </c>
      <c r="B614" s="2" t="s">
        <v>380</v>
      </c>
      <c r="C614" s="3" t="str">
        <f t="shared" si="60"/>
        <v>LPB YSC 2022</v>
      </c>
      <c r="D614" s="3" t="s">
        <v>928</v>
      </c>
      <c r="E614" s="3" t="s">
        <v>1284</v>
      </c>
      <c r="F614" s="3" t="s">
        <v>1285</v>
      </c>
      <c r="G614" s="3">
        <v>2.0</v>
      </c>
      <c r="H614" s="3" t="s">
        <v>19</v>
      </c>
      <c r="I614" s="3" t="s">
        <v>19</v>
      </c>
      <c r="J614" s="3">
        <v>11.0</v>
      </c>
      <c r="K614" s="3">
        <v>11.0</v>
      </c>
      <c r="L614" s="5" t="str">
        <f t="shared" si="2"/>
        <v>SMA</v>
      </c>
    </row>
    <row r="615">
      <c r="A615" s="2" t="str">
        <f t="shared" si="1"/>
        <v>2022</v>
      </c>
      <c r="B615" s="2" t="s">
        <v>380</v>
      </c>
      <c r="C615" s="3" t="str">
        <f t="shared" si="60"/>
        <v>LPB YSC 2022</v>
      </c>
      <c r="D615" s="3" t="s">
        <v>928</v>
      </c>
      <c r="E615" s="3" t="s">
        <v>1286</v>
      </c>
      <c r="F615" s="3" t="s">
        <v>1287</v>
      </c>
      <c r="G615" s="3">
        <v>2.0</v>
      </c>
      <c r="H615" s="3" t="s">
        <v>19</v>
      </c>
      <c r="I615" s="3" t="s">
        <v>19</v>
      </c>
      <c r="J615" s="3">
        <v>11.0</v>
      </c>
      <c r="K615" s="3">
        <v>11.0</v>
      </c>
      <c r="L615" s="5" t="str">
        <f t="shared" si="2"/>
        <v>SMA</v>
      </c>
    </row>
    <row r="616">
      <c r="A616" s="2" t="str">
        <f t="shared" si="1"/>
        <v>2022</v>
      </c>
      <c r="B616" s="2" t="s">
        <v>380</v>
      </c>
      <c r="C616" s="3" t="str">
        <f t="shared" si="60"/>
        <v>LPB YSC 2022</v>
      </c>
      <c r="D616" s="3" t="s">
        <v>928</v>
      </c>
      <c r="E616" s="3" t="s">
        <v>1288</v>
      </c>
      <c r="F616" s="3" t="s">
        <v>1289</v>
      </c>
      <c r="G616" s="3">
        <v>2.0</v>
      </c>
      <c r="H616" s="3" t="s">
        <v>19</v>
      </c>
      <c r="I616" s="3" t="s">
        <v>19</v>
      </c>
      <c r="J616" s="3">
        <v>10.0</v>
      </c>
      <c r="K616" s="3">
        <v>10.0</v>
      </c>
      <c r="L616" s="5" t="str">
        <f t="shared" si="2"/>
        <v>SMA</v>
      </c>
    </row>
    <row r="617">
      <c r="A617" s="2" t="str">
        <f t="shared" si="1"/>
        <v>2022</v>
      </c>
      <c r="B617" s="2" t="s">
        <v>380</v>
      </c>
      <c r="C617" s="3" t="str">
        <f t="shared" si="60"/>
        <v>LPB YSC 2022</v>
      </c>
      <c r="D617" s="3" t="s">
        <v>928</v>
      </c>
      <c r="E617" s="3" t="s">
        <v>1290</v>
      </c>
      <c r="F617" s="3" t="s">
        <v>1291</v>
      </c>
      <c r="G617" s="3">
        <v>2.0</v>
      </c>
      <c r="H617" s="3" t="s">
        <v>19</v>
      </c>
      <c r="I617" s="3" t="s">
        <v>19</v>
      </c>
      <c r="J617" s="3">
        <v>11.0</v>
      </c>
      <c r="K617" s="3">
        <v>11.0</v>
      </c>
      <c r="L617" s="5" t="str">
        <f t="shared" si="2"/>
        <v>SMA</v>
      </c>
    </row>
    <row r="618">
      <c r="A618" s="2" t="str">
        <f t="shared" si="1"/>
        <v>2023</v>
      </c>
      <c r="B618" s="2" t="s">
        <v>13</v>
      </c>
      <c r="C618" s="3" t="str">
        <f t="shared" ref="C618:C619" si="61">UPPER("lpb aceh 2023")</f>
        <v>LPB ACEH 2023</v>
      </c>
      <c r="D618" s="3" t="s">
        <v>928</v>
      </c>
      <c r="E618" s="3" t="s">
        <v>1292</v>
      </c>
      <c r="F618" s="3" t="s">
        <v>1293</v>
      </c>
      <c r="G618" s="3">
        <v>2.0</v>
      </c>
      <c r="H618" s="3" t="s">
        <v>18</v>
      </c>
      <c r="I618" s="7" t="s">
        <v>18</v>
      </c>
      <c r="J618" s="3">
        <v>11.0</v>
      </c>
      <c r="K618" s="3">
        <v>11.0</v>
      </c>
      <c r="L618" s="5" t="str">
        <f t="shared" si="2"/>
        <v>SMA</v>
      </c>
    </row>
    <row r="619">
      <c r="A619" s="2" t="str">
        <f t="shared" si="1"/>
        <v>2023</v>
      </c>
      <c r="B619" s="2" t="s">
        <v>13</v>
      </c>
      <c r="C619" s="3" t="str">
        <f t="shared" si="61"/>
        <v>LPB ACEH 2023</v>
      </c>
      <c r="D619" s="3" t="s">
        <v>928</v>
      </c>
      <c r="E619" s="3" t="s">
        <v>1294</v>
      </c>
      <c r="F619" s="3" t="s">
        <v>1295</v>
      </c>
      <c r="G619" s="3">
        <v>2.0</v>
      </c>
      <c r="H619" s="3" t="s">
        <v>18</v>
      </c>
      <c r="I619" s="7" t="s">
        <v>18</v>
      </c>
      <c r="J619" s="3">
        <v>11.0</v>
      </c>
      <c r="K619" s="3">
        <v>11.0</v>
      </c>
      <c r="L619" s="5" t="str">
        <f t="shared" si="2"/>
        <v>SMA</v>
      </c>
    </row>
    <row r="620">
      <c r="A620" s="2" t="str">
        <f t="shared" si="1"/>
        <v>2023</v>
      </c>
      <c r="B620" s="9" t="s">
        <v>413</v>
      </c>
      <c r="C620" s="3" t="str">
        <f t="shared" ref="C620:C629" si="62">UPPER("lpb jawa tengah 2023")</f>
        <v>LPB JAWA TENGAH 2023</v>
      </c>
      <c r="D620" s="3" t="s">
        <v>928</v>
      </c>
      <c r="E620" s="3" t="s">
        <v>1296</v>
      </c>
      <c r="F620" s="3" t="s">
        <v>1297</v>
      </c>
      <c r="G620" s="3">
        <v>2.0</v>
      </c>
      <c r="H620" s="3" t="s">
        <v>18</v>
      </c>
      <c r="I620" s="7" t="s">
        <v>18</v>
      </c>
      <c r="J620" s="3">
        <v>8.0</v>
      </c>
      <c r="K620" s="3">
        <v>8.0</v>
      </c>
      <c r="L620" s="5" t="str">
        <f t="shared" si="2"/>
        <v>SMP</v>
      </c>
    </row>
    <row r="621">
      <c r="A621" s="2" t="str">
        <f t="shared" si="1"/>
        <v>2023</v>
      </c>
      <c r="B621" s="9" t="s">
        <v>413</v>
      </c>
      <c r="C621" s="3" t="str">
        <f t="shared" si="62"/>
        <v>LPB JAWA TENGAH 2023</v>
      </c>
      <c r="D621" s="3" t="s">
        <v>928</v>
      </c>
      <c r="E621" s="3" t="s">
        <v>1298</v>
      </c>
      <c r="F621" s="3" t="s">
        <v>1299</v>
      </c>
      <c r="G621" s="3">
        <v>2.0</v>
      </c>
      <c r="H621" s="3" t="s">
        <v>18</v>
      </c>
      <c r="I621" s="7" t="s">
        <v>18</v>
      </c>
      <c r="J621" s="3">
        <v>11.0</v>
      </c>
      <c r="K621" s="3">
        <v>11.0</v>
      </c>
      <c r="L621" s="5" t="str">
        <f t="shared" si="2"/>
        <v>SMA</v>
      </c>
    </row>
    <row r="622">
      <c r="A622" s="2" t="str">
        <f t="shared" si="1"/>
        <v>2023</v>
      </c>
      <c r="B622" s="9" t="s">
        <v>413</v>
      </c>
      <c r="C622" s="3" t="str">
        <f t="shared" si="62"/>
        <v>LPB JAWA TENGAH 2023</v>
      </c>
      <c r="D622" s="3" t="s">
        <v>928</v>
      </c>
      <c r="E622" s="3" t="s">
        <v>1300</v>
      </c>
      <c r="F622" s="3" t="s">
        <v>1301</v>
      </c>
      <c r="G622" s="3">
        <v>2.0</v>
      </c>
      <c r="H622" s="3" t="s">
        <v>19</v>
      </c>
      <c r="I622" s="7" t="s">
        <v>19</v>
      </c>
      <c r="J622" s="3">
        <v>11.0</v>
      </c>
      <c r="K622" s="3">
        <v>11.0</v>
      </c>
      <c r="L622" s="5" t="str">
        <f t="shared" si="2"/>
        <v>SMA</v>
      </c>
    </row>
    <row r="623">
      <c r="A623" s="2" t="str">
        <f t="shared" si="1"/>
        <v>2023</v>
      </c>
      <c r="B623" s="9" t="s">
        <v>413</v>
      </c>
      <c r="C623" s="3" t="str">
        <f t="shared" si="62"/>
        <v>LPB JAWA TENGAH 2023</v>
      </c>
      <c r="D623" s="3" t="s">
        <v>928</v>
      </c>
      <c r="E623" s="3" t="s">
        <v>1302</v>
      </c>
      <c r="F623" s="3" t="s">
        <v>1303</v>
      </c>
      <c r="G623" s="3">
        <v>2.0</v>
      </c>
      <c r="H623" s="3" t="s">
        <v>18</v>
      </c>
      <c r="I623" s="7" t="s">
        <v>18</v>
      </c>
      <c r="J623" s="3">
        <v>11.0</v>
      </c>
      <c r="K623" s="3">
        <v>11.0</v>
      </c>
      <c r="L623" s="5" t="str">
        <f t="shared" si="2"/>
        <v>SMA</v>
      </c>
    </row>
    <row r="624">
      <c r="A624" s="2" t="str">
        <f t="shared" si="1"/>
        <v>2023</v>
      </c>
      <c r="B624" s="9" t="s">
        <v>413</v>
      </c>
      <c r="C624" s="3" t="str">
        <f t="shared" si="62"/>
        <v>LPB JAWA TENGAH 2023</v>
      </c>
      <c r="D624" s="3" t="s">
        <v>928</v>
      </c>
      <c r="E624" s="3" t="s">
        <v>1304</v>
      </c>
      <c r="F624" s="3" t="s">
        <v>1305</v>
      </c>
      <c r="G624" s="3">
        <v>2.0</v>
      </c>
      <c r="H624" s="3" t="s">
        <v>18</v>
      </c>
      <c r="I624" s="7" t="s">
        <v>18</v>
      </c>
      <c r="J624" s="3">
        <v>11.0</v>
      </c>
      <c r="K624" s="3">
        <v>11.0</v>
      </c>
      <c r="L624" s="5" t="str">
        <f t="shared" si="2"/>
        <v>SMA</v>
      </c>
    </row>
    <row r="625">
      <c r="A625" s="2" t="str">
        <f t="shared" si="1"/>
        <v>2023</v>
      </c>
      <c r="B625" s="9" t="s">
        <v>413</v>
      </c>
      <c r="C625" s="3" t="str">
        <f t="shared" si="62"/>
        <v>LPB JAWA TENGAH 2023</v>
      </c>
      <c r="D625" s="3" t="s">
        <v>928</v>
      </c>
      <c r="E625" s="3" t="s">
        <v>1306</v>
      </c>
      <c r="F625" s="3" t="s">
        <v>1307</v>
      </c>
      <c r="G625" s="3">
        <v>2.0</v>
      </c>
      <c r="H625" s="3" t="s">
        <v>19</v>
      </c>
      <c r="I625" s="7" t="s">
        <v>19</v>
      </c>
      <c r="J625" s="3">
        <v>11.0</v>
      </c>
      <c r="K625" s="3">
        <v>11.0</v>
      </c>
      <c r="L625" s="5" t="str">
        <f t="shared" si="2"/>
        <v>SMA</v>
      </c>
    </row>
    <row r="626">
      <c r="A626" s="2" t="str">
        <f t="shared" si="1"/>
        <v>2023</v>
      </c>
      <c r="B626" s="9" t="s">
        <v>413</v>
      </c>
      <c r="C626" s="3" t="str">
        <f t="shared" si="62"/>
        <v>LPB JAWA TENGAH 2023</v>
      </c>
      <c r="D626" s="3" t="s">
        <v>928</v>
      </c>
      <c r="E626" s="3" t="s">
        <v>1308</v>
      </c>
      <c r="F626" s="3" t="s">
        <v>1309</v>
      </c>
      <c r="G626" s="3">
        <v>2.0</v>
      </c>
      <c r="H626" s="3" t="s">
        <v>18</v>
      </c>
      <c r="I626" s="7" t="s">
        <v>18</v>
      </c>
      <c r="J626" s="3">
        <v>12.0</v>
      </c>
      <c r="K626" s="3">
        <v>12.0</v>
      </c>
      <c r="L626" s="5" t="str">
        <f t="shared" si="2"/>
        <v>SMA</v>
      </c>
    </row>
    <row r="627">
      <c r="A627" s="2" t="str">
        <f t="shared" si="1"/>
        <v>2023</v>
      </c>
      <c r="B627" s="9" t="s">
        <v>413</v>
      </c>
      <c r="C627" s="3" t="str">
        <f t="shared" si="62"/>
        <v>LPB JAWA TENGAH 2023</v>
      </c>
      <c r="D627" s="3" t="s">
        <v>928</v>
      </c>
      <c r="E627" s="3" t="s">
        <v>1310</v>
      </c>
      <c r="F627" s="3" t="s">
        <v>1311</v>
      </c>
      <c r="G627" s="3">
        <v>2.0</v>
      </c>
      <c r="H627" s="3" t="s">
        <v>18</v>
      </c>
      <c r="I627" s="7" t="s">
        <v>18</v>
      </c>
      <c r="J627" s="3">
        <v>11.0</v>
      </c>
      <c r="K627" s="3">
        <v>11.0</v>
      </c>
      <c r="L627" s="5" t="str">
        <f t="shared" si="2"/>
        <v>SMA</v>
      </c>
    </row>
    <row r="628">
      <c r="A628" s="2" t="str">
        <f t="shared" si="1"/>
        <v>2023</v>
      </c>
      <c r="B628" s="9" t="s">
        <v>413</v>
      </c>
      <c r="C628" s="3" t="str">
        <f t="shared" si="62"/>
        <v>LPB JAWA TENGAH 2023</v>
      </c>
      <c r="D628" s="3" t="s">
        <v>928</v>
      </c>
      <c r="E628" s="3" t="s">
        <v>1312</v>
      </c>
      <c r="F628" s="3" t="s">
        <v>1313</v>
      </c>
      <c r="G628" s="3">
        <v>2.0</v>
      </c>
      <c r="H628" s="3" t="s">
        <v>18</v>
      </c>
      <c r="I628" s="7" t="s">
        <v>18</v>
      </c>
      <c r="J628" s="3">
        <v>11.0</v>
      </c>
      <c r="K628" s="3">
        <v>11.0</v>
      </c>
      <c r="L628" s="5" t="str">
        <f t="shared" si="2"/>
        <v>SMA</v>
      </c>
    </row>
    <row r="629">
      <c r="A629" s="2" t="str">
        <f t="shared" si="1"/>
        <v>2023</v>
      </c>
      <c r="B629" s="9" t="s">
        <v>413</v>
      </c>
      <c r="C629" s="3" t="str">
        <f t="shared" si="62"/>
        <v>LPB JAWA TENGAH 2023</v>
      </c>
      <c r="D629" s="3" t="s">
        <v>928</v>
      </c>
      <c r="E629" s="3" t="s">
        <v>1314</v>
      </c>
      <c r="F629" s="3" t="s">
        <v>1315</v>
      </c>
      <c r="G629" s="3">
        <v>2.0</v>
      </c>
      <c r="H629" s="3" t="s">
        <v>19</v>
      </c>
      <c r="I629" s="7" t="s">
        <v>19</v>
      </c>
      <c r="J629" s="3">
        <v>11.0</v>
      </c>
      <c r="K629" s="3">
        <v>11.0</v>
      </c>
      <c r="L629" s="5" t="str">
        <f t="shared" si="2"/>
        <v>SMA</v>
      </c>
    </row>
    <row r="630">
      <c r="A630" s="2" t="str">
        <f t="shared" si="1"/>
        <v>2023</v>
      </c>
      <c r="B630" s="2" t="s">
        <v>178</v>
      </c>
      <c r="C630" s="3" t="str">
        <f t="shared" ref="C630:C633" si="63">UPPER("lpb sumsel 2023")</f>
        <v>LPB SUMSEL 2023</v>
      </c>
      <c r="D630" s="3" t="s">
        <v>928</v>
      </c>
      <c r="E630" s="3" t="s">
        <v>1316</v>
      </c>
      <c r="F630" s="3" t="s">
        <v>1317</v>
      </c>
      <c r="G630" s="3">
        <v>2.0</v>
      </c>
      <c r="H630" s="3" t="s">
        <v>18</v>
      </c>
      <c r="I630" s="7" t="s">
        <v>18</v>
      </c>
      <c r="J630" s="3">
        <v>12.0</v>
      </c>
      <c r="K630" s="3">
        <v>12.0</v>
      </c>
      <c r="L630" s="5" t="str">
        <f t="shared" si="2"/>
        <v>SMA</v>
      </c>
    </row>
    <row r="631">
      <c r="A631" s="2" t="str">
        <f t="shared" si="1"/>
        <v>2023</v>
      </c>
      <c r="B631" s="2" t="s">
        <v>178</v>
      </c>
      <c r="C631" s="3" t="str">
        <f t="shared" si="63"/>
        <v>LPB SUMSEL 2023</v>
      </c>
      <c r="D631" s="3" t="s">
        <v>928</v>
      </c>
      <c r="E631" s="3" t="s">
        <v>1318</v>
      </c>
      <c r="F631" s="3" t="s">
        <v>1319</v>
      </c>
      <c r="G631" s="3">
        <v>1.0</v>
      </c>
      <c r="H631" s="3" t="s">
        <v>18</v>
      </c>
      <c r="I631" s="6"/>
      <c r="J631" s="3">
        <v>11.0</v>
      </c>
      <c r="K631" s="2"/>
      <c r="L631" s="5" t="str">
        <f t="shared" si="2"/>
        <v>SMA</v>
      </c>
    </row>
    <row r="632">
      <c r="A632" s="2" t="str">
        <f t="shared" si="1"/>
        <v>2023</v>
      </c>
      <c r="B632" s="2" t="s">
        <v>178</v>
      </c>
      <c r="C632" s="3" t="str">
        <f t="shared" si="63"/>
        <v>LPB SUMSEL 2023</v>
      </c>
      <c r="D632" s="3" t="s">
        <v>928</v>
      </c>
      <c r="E632" s="3" t="s">
        <v>1320</v>
      </c>
      <c r="F632" s="3" t="s">
        <v>1321</v>
      </c>
      <c r="G632" s="3">
        <v>2.0</v>
      </c>
      <c r="H632" s="3" t="s">
        <v>18</v>
      </c>
      <c r="I632" s="7" t="s">
        <v>18</v>
      </c>
      <c r="J632" s="3">
        <v>12.0</v>
      </c>
      <c r="K632" s="3">
        <v>12.0</v>
      </c>
      <c r="L632" s="5" t="str">
        <f t="shared" si="2"/>
        <v>SMA</v>
      </c>
    </row>
    <row r="633">
      <c r="A633" s="2" t="str">
        <f t="shared" si="1"/>
        <v>2023</v>
      </c>
      <c r="B633" s="2" t="s">
        <v>178</v>
      </c>
      <c r="C633" s="3" t="str">
        <f t="shared" si="63"/>
        <v>LPB SUMSEL 2023</v>
      </c>
      <c r="D633" s="3" t="s">
        <v>928</v>
      </c>
      <c r="E633" s="3" t="s">
        <v>1322</v>
      </c>
      <c r="F633" s="3" t="s">
        <v>1323</v>
      </c>
      <c r="G633" s="3">
        <v>1.0</v>
      </c>
      <c r="H633" s="3" t="s">
        <v>19</v>
      </c>
      <c r="I633" s="7" t="s">
        <v>19</v>
      </c>
      <c r="J633" s="3">
        <v>12.0</v>
      </c>
      <c r="K633" s="3">
        <v>12.0</v>
      </c>
      <c r="L633" s="5" t="str">
        <f t="shared" si="2"/>
        <v>SMA</v>
      </c>
    </row>
    <row r="634">
      <c r="A634" s="2" t="str">
        <f t="shared" si="1"/>
        <v>2023</v>
      </c>
      <c r="B634" s="2" t="s">
        <v>78</v>
      </c>
      <c r="C634" s="3" t="str">
        <f t="shared" ref="C634:C640" si="64">UPPER("lpb dki 2023")</f>
        <v>LPB DKI 2023</v>
      </c>
      <c r="D634" s="3" t="s">
        <v>928</v>
      </c>
      <c r="E634" s="3" t="s">
        <v>1324</v>
      </c>
      <c r="F634" s="3" t="s">
        <v>1325</v>
      </c>
      <c r="G634" s="3">
        <v>1.0</v>
      </c>
      <c r="H634" s="3" t="s">
        <v>18</v>
      </c>
      <c r="I634" s="6"/>
      <c r="J634" s="3">
        <v>10.0</v>
      </c>
      <c r="K634" s="2"/>
      <c r="L634" s="5" t="str">
        <f t="shared" si="2"/>
        <v>SMA</v>
      </c>
    </row>
    <row r="635">
      <c r="A635" s="2" t="str">
        <f t="shared" si="1"/>
        <v>2023</v>
      </c>
      <c r="B635" s="2" t="s">
        <v>78</v>
      </c>
      <c r="C635" s="3" t="str">
        <f t="shared" si="64"/>
        <v>LPB DKI 2023</v>
      </c>
      <c r="D635" s="3" t="s">
        <v>928</v>
      </c>
      <c r="E635" s="3" t="s">
        <v>1326</v>
      </c>
      <c r="F635" s="3" t="s">
        <v>1327</v>
      </c>
      <c r="G635" s="3">
        <v>2.0</v>
      </c>
      <c r="H635" s="3" t="s">
        <v>19</v>
      </c>
      <c r="I635" s="7" t="s">
        <v>19</v>
      </c>
      <c r="J635" s="3">
        <v>11.0</v>
      </c>
      <c r="K635" s="3">
        <v>11.0</v>
      </c>
      <c r="L635" s="5" t="str">
        <f t="shared" si="2"/>
        <v>SMA</v>
      </c>
    </row>
    <row r="636">
      <c r="A636" s="2" t="str">
        <f t="shared" si="1"/>
        <v>2023</v>
      </c>
      <c r="B636" s="2" t="s">
        <v>78</v>
      </c>
      <c r="C636" s="3" t="str">
        <f t="shared" si="64"/>
        <v>LPB DKI 2023</v>
      </c>
      <c r="D636" s="3" t="s">
        <v>928</v>
      </c>
      <c r="E636" s="3" t="s">
        <v>1328</v>
      </c>
      <c r="F636" s="3" t="s">
        <v>1329</v>
      </c>
      <c r="G636" s="3">
        <v>2.0</v>
      </c>
      <c r="H636" s="3" t="s">
        <v>18</v>
      </c>
      <c r="I636" s="7" t="s">
        <v>18</v>
      </c>
      <c r="J636" s="3">
        <v>10.0</v>
      </c>
      <c r="K636" s="3">
        <v>10.0</v>
      </c>
      <c r="L636" s="5" t="str">
        <f t="shared" si="2"/>
        <v>SMA</v>
      </c>
    </row>
    <row r="637">
      <c r="A637" s="2" t="str">
        <f t="shared" si="1"/>
        <v>2023</v>
      </c>
      <c r="B637" s="2" t="s">
        <v>78</v>
      </c>
      <c r="C637" s="3" t="str">
        <f t="shared" si="64"/>
        <v>LPB DKI 2023</v>
      </c>
      <c r="D637" s="3" t="s">
        <v>928</v>
      </c>
      <c r="E637" s="3" t="s">
        <v>1330</v>
      </c>
      <c r="F637" s="3" t="s">
        <v>1331</v>
      </c>
      <c r="G637" s="3">
        <v>1.0</v>
      </c>
      <c r="H637" s="3" t="s">
        <v>18</v>
      </c>
      <c r="I637" s="6"/>
      <c r="J637" s="3">
        <v>12.0</v>
      </c>
      <c r="K637" s="2"/>
      <c r="L637" s="5" t="str">
        <f t="shared" si="2"/>
        <v>SMA</v>
      </c>
    </row>
    <row r="638">
      <c r="A638" s="2" t="str">
        <f t="shared" si="1"/>
        <v>2023</v>
      </c>
      <c r="B638" s="2" t="s">
        <v>78</v>
      </c>
      <c r="C638" s="3" t="str">
        <f t="shared" si="64"/>
        <v>LPB DKI 2023</v>
      </c>
      <c r="D638" s="3" t="s">
        <v>928</v>
      </c>
      <c r="E638" s="3" t="s">
        <v>1332</v>
      </c>
      <c r="F638" s="3" t="s">
        <v>1333</v>
      </c>
      <c r="G638" s="3">
        <v>1.0</v>
      </c>
      <c r="H638" s="3" t="s">
        <v>18</v>
      </c>
      <c r="I638" s="6"/>
      <c r="J638" s="3">
        <v>12.0</v>
      </c>
      <c r="K638" s="2"/>
      <c r="L638" s="5" t="str">
        <f t="shared" si="2"/>
        <v>SMA</v>
      </c>
    </row>
    <row r="639">
      <c r="A639" s="2" t="str">
        <f t="shared" si="1"/>
        <v>2023</v>
      </c>
      <c r="B639" s="2" t="s">
        <v>78</v>
      </c>
      <c r="C639" s="3" t="str">
        <f t="shared" si="64"/>
        <v>LPB DKI 2023</v>
      </c>
      <c r="D639" s="3" t="s">
        <v>928</v>
      </c>
      <c r="E639" s="3" t="s">
        <v>1334</v>
      </c>
      <c r="F639" s="3" t="s">
        <v>1335</v>
      </c>
      <c r="G639" s="3">
        <v>2.0</v>
      </c>
      <c r="H639" s="3" t="s">
        <v>18</v>
      </c>
      <c r="I639" s="7" t="s">
        <v>18</v>
      </c>
      <c r="J639" s="3">
        <v>8.0</v>
      </c>
      <c r="K639" s="3">
        <v>8.0</v>
      </c>
      <c r="L639" s="5" t="str">
        <f t="shared" si="2"/>
        <v>SMP</v>
      </c>
    </row>
    <row r="640">
      <c r="A640" s="2" t="str">
        <f t="shared" si="1"/>
        <v>2023</v>
      </c>
      <c r="B640" s="2" t="s">
        <v>78</v>
      </c>
      <c r="C640" s="3" t="str">
        <f t="shared" si="64"/>
        <v>LPB DKI 2023</v>
      </c>
      <c r="D640" s="3" t="s">
        <v>928</v>
      </c>
      <c r="E640" s="3" t="s">
        <v>1336</v>
      </c>
      <c r="F640" s="3" t="s">
        <v>1337</v>
      </c>
      <c r="G640" s="3">
        <v>2.0</v>
      </c>
      <c r="H640" s="3" t="s">
        <v>19</v>
      </c>
      <c r="I640" s="7" t="s">
        <v>19</v>
      </c>
      <c r="J640" s="3">
        <v>9.0</v>
      </c>
      <c r="K640" s="3">
        <v>9.0</v>
      </c>
      <c r="L640" s="5" t="str">
        <f t="shared" si="2"/>
        <v>SMP</v>
      </c>
    </row>
    <row r="641">
      <c r="A641" s="2" t="str">
        <f t="shared" si="1"/>
        <v>2023</v>
      </c>
      <c r="B641" s="2" t="s">
        <v>68</v>
      </c>
      <c r="C641" s="3" t="str">
        <f t="shared" ref="C641:C646" si="65">UPPER("lpb diy 2023")</f>
        <v>LPB DIY 2023</v>
      </c>
      <c r="D641" s="3" t="s">
        <v>928</v>
      </c>
      <c r="E641" s="3" t="s">
        <v>1338</v>
      </c>
      <c r="F641" s="3" t="s">
        <v>1339</v>
      </c>
      <c r="G641" s="3">
        <v>2.0</v>
      </c>
      <c r="H641" s="3" t="s">
        <v>18</v>
      </c>
      <c r="I641" s="7" t="s">
        <v>18</v>
      </c>
      <c r="J641" s="3">
        <v>12.0</v>
      </c>
      <c r="K641" s="3">
        <v>12.0</v>
      </c>
      <c r="L641" s="5" t="str">
        <f t="shared" si="2"/>
        <v>SMA</v>
      </c>
    </row>
    <row r="642">
      <c r="A642" s="2" t="str">
        <f t="shared" si="1"/>
        <v>2023</v>
      </c>
      <c r="B642" s="2" t="s">
        <v>68</v>
      </c>
      <c r="C642" s="3" t="str">
        <f t="shared" si="65"/>
        <v>LPB DIY 2023</v>
      </c>
      <c r="D642" s="3" t="s">
        <v>928</v>
      </c>
      <c r="E642" s="3" t="s">
        <v>1340</v>
      </c>
      <c r="F642" s="3" t="s">
        <v>1341</v>
      </c>
      <c r="G642" s="3">
        <v>1.0</v>
      </c>
      <c r="H642" s="3" t="s">
        <v>18</v>
      </c>
      <c r="I642" s="6"/>
      <c r="J642" s="3">
        <v>12.0</v>
      </c>
      <c r="K642" s="2"/>
      <c r="L642" s="5" t="str">
        <f t="shared" si="2"/>
        <v>SMA</v>
      </c>
    </row>
    <row r="643">
      <c r="A643" s="2" t="str">
        <f t="shared" si="1"/>
        <v>2023</v>
      </c>
      <c r="B643" s="2" t="s">
        <v>68</v>
      </c>
      <c r="C643" s="3" t="str">
        <f t="shared" si="65"/>
        <v>LPB DIY 2023</v>
      </c>
      <c r="D643" s="3" t="s">
        <v>928</v>
      </c>
      <c r="E643" s="3" t="s">
        <v>6985</v>
      </c>
      <c r="F643" s="3" t="s">
        <v>1343</v>
      </c>
      <c r="G643" s="3">
        <v>2.0</v>
      </c>
      <c r="H643" s="3" t="s">
        <v>19</v>
      </c>
      <c r="I643" s="7" t="s">
        <v>19</v>
      </c>
      <c r="J643" s="3">
        <v>11.0</v>
      </c>
      <c r="K643" s="3">
        <v>11.0</v>
      </c>
      <c r="L643" s="5" t="str">
        <f t="shared" si="2"/>
        <v>SMA</v>
      </c>
    </row>
    <row r="644">
      <c r="A644" s="2" t="str">
        <f t="shared" si="1"/>
        <v>2023</v>
      </c>
      <c r="B644" s="2" t="s">
        <v>68</v>
      </c>
      <c r="C644" s="3" t="str">
        <f t="shared" si="65"/>
        <v>LPB DIY 2023</v>
      </c>
      <c r="D644" s="3" t="s">
        <v>928</v>
      </c>
      <c r="E644" s="3" t="s">
        <v>1344</v>
      </c>
      <c r="F644" s="3" t="s">
        <v>1345</v>
      </c>
      <c r="G644" s="3">
        <v>2.0</v>
      </c>
      <c r="H644" s="3" t="s">
        <v>18</v>
      </c>
      <c r="I644" s="7" t="s">
        <v>18</v>
      </c>
      <c r="J644" s="3">
        <v>8.0</v>
      </c>
      <c r="K644" s="3">
        <v>8.0</v>
      </c>
      <c r="L644" s="5" t="str">
        <f t="shared" si="2"/>
        <v>SMP</v>
      </c>
    </row>
    <row r="645">
      <c r="A645" s="2" t="str">
        <f t="shared" si="1"/>
        <v>2023</v>
      </c>
      <c r="B645" s="2" t="s">
        <v>68</v>
      </c>
      <c r="C645" s="3" t="str">
        <f t="shared" si="65"/>
        <v>LPB DIY 2023</v>
      </c>
      <c r="D645" s="3" t="s">
        <v>928</v>
      </c>
      <c r="E645" s="3" t="s">
        <v>1346</v>
      </c>
      <c r="F645" s="3" t="s">
        <v>1347</v>
      </c>
      <c r="G645" s="3">
        <v>2.0</v>
      </c>
      <c r="H645" s="3" t="s">
        <v>18</v>
      </c>
      <c r="I645" s="7" t="s">
        <v>18</v>
      </c>
      <c r="J645" s="3">
        <v>10.0</v>
      </c>
      <c r="K645" s="3">
        <v>10.0</v>
      </c>
      <c r="L645" s="5" t="str">
        <f t="shared" si="2"/>
        <v>SMA</v>
      </c>
    </row>
    <row r="646">
      <c r="A646" s="2" t="str">
        <f t="shared" si="1"/>
        <v>2023</v>
      </c>
      <c r="B646" s="2" t="s">
        <v>68</v>
      </c>
      <c r="C646" s="3" t="str">
        <f t="shared" si="65"/>
        <v>LPB DIY 2023</v>
      </c>
      <c r="D646" s="3" t="s">
        <v>928</v>
      </c>
      <c r="E646" s="3" t="s">
        <v>1348</v>
      </c>
      <c r="F646" s="3" t="s">
        <v>1349</v>
      </c>
      <c r="G646" s="3">
        <v>2.0</v>
      </c>
      <c r="H646" s="3" t="s">
        <v>19</v>
      </c>
      <c r="I646" s="7" t="s">
        <v>19</v>
      </c>
      <c r="J646" s="3">
        <v>10.0</v>
      </c>
      <c r="K646" s="3">
        <v>10.0</v>
      </c>
      <c r="L646" s="5" t="str">
        <f t="shared" si="2"/>
        <v>SMA</v>
      </c>
    </row>
    <row r="647">
      <c r="A647" s="2" t="str">
        <f t="shared" si="1"/>
        <v>2023</v>
      </c>
      <c r="B647" s="2" t="s">
        <v>162</v>
      </c>
      <c r="C647" s="3" t="str">
        <f t="shared" ref="C647:C649" si="66">UPPER("lpb nusantara 2023")</f>
        <v>LPB NUSANTARA 2023</v>
      </c>
      <c r="D647" s="3" t="s">
        <v>928</v>
      </c>
      <c r="E647" s="3" t="s">
        <v>1350</v>
      </c>
      <c r="F647" s="3" t="s">
        <v>1351</v>
      </c>
      <c r="G647" s="3">
        <v>2.0</v>
      </c>
      <c r="H647" s="3" t="s">
        <v>18</v>
      </c>
      <c r="I647" s="7" t="s">
        <v>18</v>
      </c>
      <c r="J647" s="3">
        <v>9.0</v>
      </c>
      <c r="K647" s="3">
        <v>9.0</v>
      </c>
      <c r="L647" s="5" t="str">
        <f t="shared" si="2"/>
        <v>SMP</v>
      </c>
    </row>
    <row r="648">
      <c r="A648" s="2" t="str">
        <f t="shared" si="1"/>
        <v>2023</v>
      </c>
      <c r="B648" s="2" t="s">
        <v>162</v>
      </c>
      <c r="C648" s="3" t="str">
        <f t="shared" si="66"/>
        <v>LPB NUSANTARA 2023</v>
      </c>
      <c r="D648" s="3" t="s">
        <v>928</v>
      </c>
      <c r="E648" s="3" t="s">
        <v>1352</v>
      </c>
      <c r="F648" s="3" t="s">
        <v>1353</v>
      </c>
      <c r="G648" s="3">
        <v>2.0</v>
      </c>
      <c r="H648" s="3" t="s">
        <v>18</v>
      </c>
      <c r="I648" s="7" t="s">
        <v>18</v>
      </c>
      <c r="J648" s="3">
        <v>12.0</v>
      </c>
      <c r="K648" s="3">
        <v>12.0</v>
      </c>
      <c r="L648" s="5" t="str">
        <f t="shared" si="2"/>
        <v>SMA</v>
      </c>
    </row>
    <row r="649">
      <c r="A649" s="2" t="str">
        <f t="shared" si="1"/>
        <v>2023</v>
      </c>
      <c r="B649" s="2" t="s">
        <v>162</v>
      </c>
      <c r="C649" s="3" t="str">
        <f t="shared" si="66"/>
        <v>LPB NUSANTARA 2023</v>
      </c>
      <c r="D649" s="3" t="s">
        <v>928</v>
      </c>
      <c r="E649" s="3" t="s">
        <v>1354</v>
      </c>
      <c r="F649" s="3" t="s">
        <v>1355</v>
      </c>
      <c r="G649" s="3">
        <v>2.0</v>
      </c>
      <c r="H649" s="3" t="s">
        <v>18</v>
      </c>
      <c r="I649" s="7" t="s">
        <v>18</v>
      </c>
      <c r="J649" s="3">
        <v>12.0</v>
      </c>
      <c r="K649" s="3">
        <v>12.0</v>
      </c>
      <c r="L649" s="5" t="str">
        <f t="shared" si="2"/>
        <v>SMA</v>
      </c>
    </row>
    <row r="650">
      <c r="A650" s="2" t="str">
        <f t="shared" si="1"/>
        <v>2023</v>
      </c>
      <c r="B650" s="2" t="s">
        <v>265</v>
      </c>
      <c r="C650" s="3" t="str">
        <f t="shared" ref="C650:C652" si="67">UPPER("lpb sumut 2023")</f>
        <v>LPB SUMUT 2023</v>
      </c>
      <c r="D650" s="3" t="s">
        <v>928</v>
      </c>
      <c r="E650" s="3" t="s">
        <v>1356</v>
      </c>
      <c r="F650" s="3" t="s">
        <v>1357</v>
      </c>
      <c r="G650" s="3">
        <v>2.0</v>
      </c>
      <c r="H650" s="3" t="s">
        <v>18</v>
      </c>
      <c r="I650" s="7" t="s">
        <v>18</v>
      </c>
      <c r="J650" s="3">
        <v>11.0</v>
      </c>
      <c r="K650" s="3">
        <v>11.0</v>
      </c>
      <c r="L650" s="5" t="str">
        <f t="shared" si="2"/>
        <v>SMA</v>
      </c>
    </row>
    <row r="651">
      <c r="A651" s="2" t="str">
        <f t="shared" si="1"/>
        <v>2023</v>
      </c>
      <c r="B651" s="2" t="s">
        <v>265</v>
      </c>
      <c r="C651" s="3" t="str">
        <f t="shared" si="67"/>
        <v>LPB SUMUT 2023</v>
      </c>
      <c r="D651" s="3" t="s">
        <v>928</v>
      </c>
      <c r="E651" s="3" t="s">
        <v>1358</v>
      </c>
      <c r="F651" s="3" t="s">
        <v>1359</v>
      </c>
      <c r="G651" s="3">
        <v>2.0</v>
      </c>
      <c r="H651" s="3" t="s">
        <v>18</v>
      </c>
      <c r="I651" s="7" t="s">
        <v>18</v>
      </c>
      <c r="J651" s="3">
        <v>11.0</v>
      </c>
      <c r="K651" s="3">
        <v>11.0</v>
      </c>
      <c r="L651" s="5" t="str">
        <f t="shared" si="2"/>
        <v>SMA</v>
      </c>
    </row>
    <row r="652">
      <c r="A652" s="2" t="str">
        <f t="shared" si="1"/>
        <v>2023</v>
      </c>
      <c r="B652" s="2" t="s">
        <v>265</v>
      </c>
      <c r="C652" s="3" t="str">
        <f t="shared" si="67"/>
        <v>LPB SUMUT 2023</v>
      </c>
      <c r="D652" s="3" t="s">
        <v>928</v>
      </c>
      <c r="E652" s="3" t="s">
        <v>1360</v>
      </c>
      <c r="F652" s="3" t="s">
        <v>1361</v>
      </c>
      <c r="G652" s="3">
        <v>2.0</v>
      </c>
      <c r="H652" s="3" t="s">
        <v>19</v>
      </c>
      <c r="I652" s="7" t="s">
        <v>19</v>
      </c>
      <c r="J652" s="3">
        <v>12.0</v>
      </c>
      <c r="K652" s="3">
        <v>12.0</v>
      </c>
      <c r="L652" s="5" t="str">
        <f t="shared" si="2"/>
        <v>SMA</v>
      </c>
    </row>
    <row r="653">
      <c r="A653" s="2" t="str">
        <f t="shared" si="1"/>
        <v>2023</v>
      </c>
      <c r="B653" s="2" t="s">
        <v>60</v>
      </c>
      <c r="C653" s="3" t="str">
        <f t="shared" ref="C653:C661" si="68">UPPER("lpb banten 2023")</f>
        <v>LPB BANTEN 2023</v>
      </c>
      <c r="D653" s="3" t="s">
        <v>928</v>
      </c>
      <c r="E653" s="4" t="s">
        <v>1362</v>
      </c>
      <c r="F653" s="4" t="s">
        <v>1363</v>
      </c>
      <c r="G653" s="4">
        <v>2.0</v>
      </c>
      <c r="H653" s="3" t="s">
        <v>19</v>
      </c>
      <c r="I653" s="11" t="s">
        <v>19</v>
      </c>
      <c r="J653" s="3">
        <v>9.0</v>
      </c>
      <c r="K653" s="4">
        <v>9.0</v>
      </c>
      <c r="L653" s="5" t="str">
        <f t="shared" si="2"/>
        <v>SMP</v>
      </c>
    </row>
    <row r="654">
      <c r="A654" s="2" t="str">
        <f t="shared" si="1"/>
        <v>2023</v>
      </c>
      <c r="B654" s="2" t="s">
        <v>60</v>
      </c>
      <c r="C654" s="3" t="str">
        <f t="shared" si="68"/>
        <v>LPB BANTEN 2023</v>
      </c>
      <c r="D654" s="3" t="s">
        <v>928</v>
      </c>
      <c r="E654" s="4" t="s">
        <v>1364</v>
      </c>
      <c r="F654" s="4" t="s">
        <v>1365</v>
      </c>
      <c r="G654" s="4">
        <v>2.0</v>
      </c>
      <c r="H654" s="3" t="s">
        <v>19</v>
      </c>
      <c r="I654" s="11" t="s">
        <v>19</v>
      </c>
      <c r="J654" s="3">
        <v>11.0</v>
      </c>
      <c r="K654" s="4">
        <v>11.0</v>
      </c>
      <c r="L654" s="5" t="str">
        <f t="shared" si="2"/>
        <v>SMA</v>
      </c>
    </row>
    <row r="655">
      <c r="A655" s="2" t="str">
        <f t="shared" si="1"/>
        <v>2023</v>
      </c>
      <c r="B655" s="2" t="s">
        <v>60</v>
      </c>
      <c r="C655" s="3" t="str">
        <f t="shared" si="68"/>
        <v>LPB BANTEN 2023</v>
      </c>
      <c r="D655" s="3" t="s">
        <v>928</v>
      </c>
      <c r="E655" s="4" t="s">
        <v>1366</v>
      </c>
      <c r="F655" s="4" t="s">
        <v>1367</v>
      </c>
      <c r="G655" s="4">
        <v>2.0</v>
      </c>
      <c r="H655" s="3" t="s">
        <v>18</v>
      </c>
      <c r="I655" s="11" t="s">
        <v>18</v>
      </c>
      <c r="J655" s="3">
        <v>12.0</v>
      </c>
      <c r="K655" s="4">
        <v>12.0</v>
      </c>
      <c r="L655" s="5" t="str">
        <f t="shared" si="2"/>
        <v>SMA</v>
      </c>
    </row>
    <row r="656">
      <c r="A656" s="2" t="str">
        <f t="shared" si="1"/>
        <v>2023</v>
      </c>
      <c r="B656" s="2" t="s">
        <v>60</v>
      </c>
      <c r="C656" s="3" t="str">
        <f t="shared" si="68"/>
        <v>LPB BANTEN 2023</v>
      </c>
      <c r="D656" s="3" t="s">
        <v>928</v>
      </c>
      <c r="E656" s="4" t="s">
        <v>1368</v>
      </c>
      <c r="F656" s="4" t="s">
        <v>1369</v>
      </c>
      <c r="G656" s="4">
        <v>2.0</v>
      </c>
      <c r="H656" s="3" t="s">
        <v>18</v>
      </c>
      <c r="I656" s="11" t="s">
        <v>18</v>
      </c>
      <c r="J656" s="3">
        <v>12.0</v>
      </c>
      <c r="K656" s="4">
        <v>12.0</v>
      </c>
      <c r="L656" s="5" t="str">
        <f t="shared" si="2"/>
        <v>SMA</v>
      </c>
    </row>
    <row r="657">
      <c r="A657" s="2" t="str">
        <f t="shared" si="1"/>
        <v>2023</v>
      </c>
      <c r="B657" s="2" t="s">
        <v>60</v>
      </c>
      <c r="C657" s="3" t="str">
        <f t="shared" si="68"/>
        <v>LPB BANTEN 2023</v>
      </c>
      <c r="D657" s="3" t="s">
        <v>928</v>
      </c>
      <c r="E657" s="4" t="s">
        <v>1370</v>
      </c>
      <c r="F657" s="4" t="s">
        <v>1371</v>
      </c>
      <c r="G657" s="4">
        <v>2.0</v>
      </c>
      <c r="H657" s="3" t="s">
        <v>19</v>
      </c>
      <c r="I657" s="11" t="s">
        <v>19</v>
      </c>
      <c r="J657" s="3">
        <v>11.0</v>
      </c>
      <c r="K657" s="4">
        <v>11.0</v>
      </c>
      <c r="L657" s="5" t="str">
        <f t="shared" si="2"/>
        <v>SMA</v>
      </c>
    </row>
    <row r="658">
      <c r="A658" s="2" t="str">
        <f t="shared" si="1"/>
        <v>2023</v>
      </c>
      <c r="B658" s="2" t="s">
        <v>60</v>
      </c>
      <c r="C658" s="3" t="str">
        <f t="shared" si="68"/>
        <v>LPB BANTEN 2023</v>
      </c>
      <c r="D658" s="3" t="s">
        <v>928</v>
      </c>
      <c r="E658" s="4" t="s">
        <v>1372</v>
      </c>
      <c r="F658" s="4" t="s">
        <v>1373</v>
      </c>
      <c r="G658" s="4">
        <v>2.0</v>
      </c>
      <c r="H658" s="3" t="s">
        <v>18</v>
      </c>
      <c r="I658" s="11" t="s">
        <v>18</v>
      </c>
      <c r="J658" s="3">
        <v>10.0</v>
      </c>
      <c r="K658" s="4">
        <v>10.0</v>
      </c>
      <c r="L658" s="5" t="str">
        <f t="shared" si="2"/>
        <v>SMA</v>
      </c>
    </row>
    <row r="659">
      <c r="A659" s="2" t="str">
        <f t="shared" si="1"/>
        <v>2023</v>
      </c>
      <c r="B659" s="2" t="s">
        <v>60</v>
      </c>
      <c r="C659" s="3" t="str">
        <f t="shared" si="68"/>
        <v>LPB BANTEN 2023</v>
      </c>
      <c r="D659" s="3" t="s">
        <v>928</v>
      </c>
      <c r="E659" s="4" t="s">
        <v>1374</v>
      </c>
      <c r="F659" s="4" t="s">
        <v>1375</v>
      </c>
      <c r="G659" s="4">
        <v>2.0</v>
      </c>
      <c r="H659" s="3" t="s">
        <v>19</v>
      </c>
      <c r="I659" s="11" t="s">
        <v>19</v>
      </c>
      <c r="J659" s="3">
        <v>11.0</v>
      </c>
      <c r="K659" s="4">
        <v>11.0</v>
      </c>
      <c r="L659" s="5" t="str">
        <f t="shared" si="2"/>
        <v>SMA</v>
      </c>
    </row>
    <row r="660">
      <c r="A660" s="2" t="str">
        <f t="shared" si="1"/>
        <v>2023</v>
      </c>
      <c r="B660" s="2" t="s">
        <v>60</v>
      </c>
      <c r="C660" s="3" t="str">
        <f t="shared" si="68"/>
        <v>LPB BANTEN 2023</v>
      </c>
      <c r="D660" s="3" t="s">
        <v>928</v>
      </c>
      <c r="E660" s="4" t="s">
        <v>1376</v>
      </c>
      <c r="F660" s="4" t="s">
        <v>1377</v>
      </c>
      <c r="G660" s="4">
        <v>2.0</v>
      </c>
      <c r="H660" s="3" t="s">
        <v>18</v>
      </c>
      <c r="I660" s="11" t="s">
        <v>18</v>
      </c>
      <c r="J660" s="3">
        <v>9.0</v>
      </c>
      <c r="K660" s="4">
        <v>9.0</v>
      </c>
      <c r="L660" s="5" t="str">
        <f t="shared" si="2"/>
        <v>SMP</v>
      </c>
    </row>
    <row r="661">
      <c r="A661" s="2" t="str">
        <f t="shared" si="1"/>
        <v>2023</v>
      </c>
      <c r="B661" s="2" t="s">
        <v>60</v>
      </c>
      <c r="C661" s="3" t="str">
        <f t="shared" si="68"/>
        <v>LPB BANTEN 2023</v>
      </c>
      <c r="D661" s="3" t="s">
        <v>928</v>
      </c>
      <c r="E661" s="4" t="s">
        <v>1378</v>
      </c>
      <c r="F661" s="4" t="s">
        <v>1379</v>
      </c>
      <c r="G661" s="4">
        <v>2.0</v>
      </c>
      <c r="H661" s="3" t="s">
        <v>18</v>
      </c>
      <c r="I661" s="11" t="s">
        <v>18</v>
      </c>
      <c r="J661" s="3">
        <v>8.0</v>
      </c>
      <c r="K661" s="4">
        <v>8.0</v>
      </c>
      <c r="L661" s="5" t="str">
        <f t="shared" si="2"/>
        <v>SMP</v>
      </c>
    </row>
    <row r="662">
      <c r="A662" s="2" t="str">
        <f t="shared" si="1"/>
        <v>2025</v>
      </c>
      <c r="B662" s="2" t="s">
        <v>526</v>
      </c>
      <c r="C662" s="4" t="s">
        <v>527</v>
      </c>
      <c r="D662" s="3" t="s">
        <v>928</v>
      </c>
      <c r="E662" s="4" t="s">
        <v>1380</v>
      </c>
      <c r="F662" s="4" t="s">
        <v>1381</v>
      </c>
      <c r="G662" s="4">
        <v>2.0</v>
      </c>
      <c r="H662" s="4" t="s">
        <v>19</v>
      </c>
      <c r="I662" s="4" t="s">
        <v>19</v>
      </c>
      <c r="J662" s="4">
        <v>10.0</v>
      </c>
      <c r="K662" s="4">
        <v>10.0</v>
      </c>
      <c r="L662" s="5" t="str">
        <f t="shared" si="2"/>
        <v>SMA</v>
      </c>
    </row>
    <row r="663">
      <c r="A663" s="2" t="str">
        <f t="shared" si="1"/>
        <v>2025</v>
      </c>
      <c r="B663" s="2" t="s">
        <v>78</v>
      </c>
      <c r="C663" s="4" t="s">
        <v>530</v>
      </c>
      <c r="D663" s="3" t="s">
        <v>928</v>
      </c>
      <c r="E663" s="4" t="s">
        <v>1382</v>
      </c>
      <c r="F663" s="4" t="s">
        <v>1383</v>
      </c>
      <c r="G663" s="4">
        <v>2.0</v>
      </c>
      <c r="H663" s="4" t="s">
        <v>19</v>
      </c>
      <c r="I663" s="4" t="s">
        <v>19</v>
      </c>
      <c r="J663" s="4">
        <v>7.0</v>
      </c>
      <c r="K663" s="4">
        <v>7.0</v>
      </c>
      <c r="L663" s="5" t="str">
        <f t="shared" si="2"/>
        <v>SMP</v>
      </c>
    </row>
    <row r="664">
      <c r="A664" s="2" t="str">
        <f t="shared" si="1"/>
        <v>2025</v>
      </c>
      <c r="B664" s="2" t="s">
        <v>78</v>
      </c>
      <c r="C664" s="4" t="s">
        <v>530</v>
      </c>
      <c r="D664" s="3" t="s">
        <v>928</v>
      </c>
      <c r="E664" s="4" t="s">
        <v>1384</v>
      </c>
      <c r="F664" s="4" t="s">
        <v>1385</v>
      </c>
      <c r="G664" s="4">
        <v>2.0</v>
      </c>
      <c r="H664" s="4" t="s">
        <v>19</v>
      </c>
      <c r="I664" s="4" t="s">
        <v>19</v>
      </c>
      <c r="J664" s="4">
        <v>7.0</v>
      </c>
      <c r="K664" s="4">
        <v>7.0</v>
      </c>
      <c r="L664" s="5" t="str">
        <f t="shared" si="2"/>
        <v>SMP</v>
      </c>
    </row>
    <row r="665">
      <c r="A665" s="2" t="str">
        <f t="shared" si="1"/>
        <v>2025</v>
      </c>
      <c r="B665" s="2" t="s">
        <v>78</v>
      </c>
      <c r="C665" s="4" t="s">
        <v>530</v>
      </c>
      <c r="D665" s="3" t="s">
        <v>928</v>
      </c>
      <c r="E665" s="4" t="s">
        <v>1386</v>
      </c>
      <c r="F665" s="4" t="s">
        <v>1387</v>
      </c>
      <c r="G665" s="4">
        <v>1.0</v>
      </c>
      <c r="H665" s="4" t="s">
        <v>19</v>
      </c>
      <c r="I665" s="2"/>
      <c r="J665" s="4">
        <v>7.0</v>
      </c>
      <c r="K665" s="2"/>
      <c r="L665" s="5" t="str">
        <f t="shared" si="2"/>
        <v>SMP</v>
      </c>
    </row>
    <row r="666">
      <c r="A666" s="2" t="str">
        <f t="shared" si="1"/>
        <v>2025</v>
      </c>
      <c r="B666" s="2" t="s">
        <v>78</v>
      </c>
      <c r="C666" s="4" t="s">
        <v>530</v>
      </c>
      <c r="D666" s="3" t="s">
        <v>928</v>
      </c>
      <c r="E666" s="4" t="s">
        <v>1388</v>
      </c>
      <c r="F666" s="4" t="s">
        <v>1389</v>
      </c>
      <c r="G666" s="4">
        <v>1.0</v>
      </c>
      <c r="H666" s="4" t="s">
        <v>18</v>
      </c>
      <c r="I666" s="2"/>
      <c r="J666" s="4">
        <v>8.0</v>
      </c>
      <c r="K666" s="2"/>
      <c r="L666" s="5" t="str">
        <f t="shared" si="2"/>
        <v>SMP</v>
      </c>
    </row>
    <row r="667">
      <c r="A667" s="2" t="str">
        <f t="shared" si="1"/>
        <v>2025</v>
      </c>
      <c r="B667" s="2" t="s">
        <v>78</v>
      </c>
      <c r="C667" s="4" t="s">
        <v>530</v>
      </c>
      <c r="D667" s="3" t="s">
        <v>928</v>
      </c>
      <c r="E667" s="4" t="s">
        <v>1390</v>
      </c>
      <c r="F667" s="4" t="s">
        <v>1391</v>
      </c>
      <c r="G667" s="4">
        <v>2.0</v>
      </c>
      <c r="H667" s="4" t="s">
        <v>19</v>
      </c>
      <c r="I667" s="4" t="s">
        <v>19</v>
      </c>
      <c r="J667" s="4">
        <v>12.0</v>
      </c>
      <c r="K667" s="4">
        <v>12.0</v>
      </c>
      <c r="L667" s="5" t="str">
        <f t="shared" si="2"/>
        <v>SMA</v>
      </c>
    </row>
    <row r="668">
      <c r="A668" s="2" t="str">
        <f t="shared" si="1"/>
        <v>2025</v>
      </c>
      <c r="B668" s="2" t="s">
        <v>78</v>
      </c>
      <c r="C668" s="4" t="s">
        <v>530</v>
      </c>
      <c r="D668" s="3" t="s">
        <v>928</v>
      </c>
      <c r="E668" s="4" t="s">
        <v>1392</v>
      </c>
      <c r="F668" s="4" t="s">
        <v>1393</v>
      </c>
      <c r="G668" s="4">
        <v>2.0</v>
      </c>
      <c r="H668" s="4" t="s">
        <v>18</v>
      </c>
      <c r="I668" s="4" t="s">
        <v>18</v>
      </c>
      <c r="J668" s="4">
        <v>10.0</v>
      </c>
      <c r="K668" s="4">
        <v>10.0</v>
      </c>
      <c r="L668" s="5" t="str">
        <f t="shared" si="2"/>
        <v>SMA</v>
      </c>
    </row>
    <row r="669">
      <c r="A669" s="2" t="str">
        <f t="shared" si="1"/>
        <v>2025</v>
      </c>
      <c r="B669" s="2" t="s">
        <v>78</v>
      </c>
      <c r="C669" s="4" t="s">
        <v>530</v>
      </c>
      <c r="D669" s="3" t="s">
        <v>928</v>
      </c>
      <c r="E669" s="4" t="s">
        <v>1394</v>
      </c>
      <c r="F669" s="4" t="s">
        <v>1395</v>
      </c>
      <c r="G669" s="4">
        <v>1.0</v>
      </c>
      <c r="H669" s="4" t="s">
        <v>18</v>
      </c>
      <c r="I669" s="2"/>
      <c r="J669" s="4">
        <v>11.0</v>
      </c>
      <c r="K669" s="2"/>
      <c r="L669" s="5" t="str">
        <f t="shared" si="2"/>
        <v>SMA</v>
      </c>
    </row>
    <row r="670">
      <c r="A670" s="2" t="str">
        <f t="shared" si="1"/>
        <v>2025</v>
      </c>
      <c r="B670" s="2" t="s">
        <v>265</v>
      </c>
      <c r="C670" s="4" t="s">
        <v>537</v>
      </c>
      <c r="D670" s="3" t="s">
        <v>928</v>
      </c>
      <c r="E670" s="4" t="s">
        <v>1396</v>
      </c>
      <c r="F670" s="4" t="s">
        <v>1397</v>
      </c>
      <c r="G670" s="4">
        <v>2.0</v>
      </c>
      <c r="H670" s="4" t="s">
        <v>19</v>
      </c>
      <c r="I670" s="4" t="s">
        <v>19</v>
      </c>
      <c r="J670" s="4">
        <v>11.0</v>
      </c>
      <c r="K670" s="4">
        <v>11.0</v>
      </c>
      <c r="L670" s="5" t="str">
        <f t="shared" si="2"/>
        <v>SMA</v>
      </c>
    </row>
    <row r="671">
      <c r="A671" s="2" t="str">
        <f t="shared" si="1"/>
        <v>2025</v>
      </c>
      <c r="B671" s="2" t="s">
        <v>265</v>
      </c>
      <c r="C671" s="4" t="s">
        <v>537</v>
      </c>
      <c r="D671" s="3" t="s">
        <v>928</v>
      </c>
      <c r="E671" s="4" t="s">
        <v>1398</v>
      </c>
      <c r="F671" s="4" t="s">
        <v>1399</v>
      </c>
      <c r="G671" s="4">
        <v>2.0</v>
      </c>
      <c r="H671" s="4" t="s">
        <v>19</v>
      </c>
      <c r="I671" s="4" t="s">
        <v>19</v>
      </c>
      <c r="J671" s="4">
        <v>11.0</v>
      </c>
      <c r="K671" s="4">
        <v>11.0</v>
      </c>
      <c r="L671" s="5" t="str">
        <f t="shared" si="2"/>
        <v>SMA</v>
      </c>
    </row>
    <row r="672">
      <c r="A672" s="2" t="str">
        <f t="shared" si="1"/>
        <v>2025</v>
      </c>
      <c r="B672" s="2" t="s">
        <v>265</v>
      </c>
      <c r="C672" s="4" t="s">
        <v>537</v>
      </c>
      <c r="D672" s="3" t="s">
        <v>928</v>
      </c>
      <c r="E672" s="4" t="s">
        <v>1400</v>
      </c>
      <c r="F672" s="4" t="s">
        <v>1401</v>
      </c>
      <c r="G672" s="4">
        <v>2.0</v>
      </c>
      <c r="H672" s="4" t="s">
        <v>19</v>
      </c>
      <c r="I672" s="4" t="s">
        <v>19</v>
      </c>
      <c r="J672" s="4">
        <v>12.0</v>
      </c>
      <c r="K672" s="4">
        <v>12.0</v>
      </c>
      <c r="L672" s="5" t="str">
        <f t="shared" si="2"/>
        <v>SMA</v>
      </c>
    </row>
    <row r="673">
      <c r="A673" s="2" t="str">
        <f t="shared" si="1"/>
        <v>2025</v>
      </c>
      <c r="B673" s="2" t="s">
        <v>546</v>
      </c>
      <c r="C673" s="4" t="s">
        <v>547</v>
      </c>
      <c r="D673" s="3" t="s">
        <v>928</v>
      </c>
      <c r="E673" s="4" t="s">
        <v>1402</v>
      </c>
      <c r="F673" s="4" t="s">
        <v>1403</v>
      </c>
      <c r="G673" s="4">
        <v>2.0</v>
      </c>
      <c r="H673" s="4" t="s">
        <v>18</v>
      </c>
      <c r="I673" s="4" t="s">
        <v>18</v>
      </c>
      <c r="J673" s="4">
        <v>11.0</v>
      </c>
      <c r="K673" s="4">
        <v>11.0</v>
      </c>
      <c r="L673" s="5" t="str">
        <f t="shared" si="2"/>
        <v>SMA</v>
      </c>
    </row>
    <row r="674">
      <c r="A674" s="2" t="str">
        <f t="shared" si="1"/>
        <v>2025</v>
      </c>
      <c r="B674" s="2" t="s">
        <v>546</v>
      </c>
      <c r="C674" s="4" t="s">
        <v>547</v>
      </c>
      <c r="D674" s="3" t="s">
        <v>928</v>
      </c>
      <c r="E674" s="4" t="s">
        <v>1404</v>
      </c>
      <c r="F674" s="4" t="s">
        <v>1405</v>
      </c>
      <c r="G674" s="4">
        <v>2.0</v>
      </c>
      <c r="H674" s="4" t="s">
        <v>19</v>
      </c>
      <c r="I674" s="4" t="s">
        <v>18</v>
      </c>
      <c r="J674" s="4">
        <v>7.0</v>
      </c>
      <c r="K674" s="4">
        <v>7.0</v>
      </c>
      <c r="L674" s="5" t="str">
        <f t="shared" si="2"/>
        <v>SMP</v>
      </c>
    </row>
    <row r="675">
      <c r="A675" s="2" t="str">
        <f t="shared" si="1"/>
        <v>2025</v>
      </c>
      <c r="B675" s="2" t="s">
        <v>546</v>
      </c>
      <c r="C675" s="4" t="s">
        <v>547</v>
      </c>
      <c r="D675" s="3" t="s">
        <v>928</v>
      </c>
      <c r="E675" s="4" t="s">
        <v>1406</v>
      </c>
      <c r="F675" s="4" t="s">
        <v>1407</v>
      </c>
      <c r="G675" s="4">
        <v>2.0</v>
      </c>
      <c r="H675" s="4" t="s">
        <v>19</v>
      </c>
      <c r="I675" s="4" t="s">
        <v>18</v>
      </c>
      <c r="J675" s="4">
        <v>9.0</v>
      </c>
      <c r="K675" s="4">
        <v>8.0</v>
      </c>
      <c r="L675" s="5" t="str">
        <f t="shared" si="2"/>
        <v>SMP</v>
      </c>
    </row>
    <row r="676">
      <c r="A676" s="2" t="str">
        <f t="shared" si="1"/>
        <v>2025</v>
      </c>
      <c r="B676" s="2" t="s">
        <v>558</v>
      </c>
      <c r="C676" s="4" t="s">
        <v>559</v>
      </c>
      <c r="D676" s="3" t="s">
        <v>928</v>
      </c>
      <c r="E676" s="4" t="s">
        <v>1408</v>
      </c>
      <c r="F676" s="4" t="s">
        <v>1409</v>
      </c>
      <c r="G676" s="4">
        <v>2.0</v>
      </c>
      <c r="H676" s="4" t="s">
        <v>18</v>
      </c>
      <c r="I676" s="4" t="s">
        <v>19</v>
      </c>
      <c r="J676" s="4">
        <v>11.0</v>
      </c>
      <c r="K676" s="4">
        <v>10.0</v>
      </c>
      <c r="L676" s="5" t="str">
        <f t="shared" si="2"/>
        <v>SMA</v>
      </c>
    </row>
    <row r="677">
      <c r="A677" s="2" t="str">
        <f t="shared" si="1"/>
        <v>2025</v>
      </c>
      <c r="B677" s="2" t="s">
        <v>558</v>
      </c>
      <c r="C677" s="4" t="s">
        <v>559</v>
      </c>
      <c r="D677" s="3" t="s">
        <v>928</v>
      </c>
      <c r="E677" s="4" t="s">
        <v>1410</v>
      </c>
      <c r="F677" s="4" t="s">
        <v>1411</v>
      </c>
      <c r="G677" s="4">
        <v>2.0</v>
      </c>
      <c r="H677" s="4" t="s">
        <v>19</v>
      </c>
      <c r="I677" s="4" t="s">
        <v>18</v>
      </c>
      <c r="J677" s="4">
        <v>12.0</v>
      </c>
      <c r="K677" s="4">
        <v>12.0</v>
      </c>
      <c r="L677" s="5" t="str">
        <f t="shared" si="2"/>
        <v>SMA</v>
      </c>
    </row>
    <row r="678">
      <c r="A678" s="2" t="str">
        <f t="shared" si="1"/>
        <v>2025</v>
      </c>
      <c r="B678" s="2" t="s">
        <v>558</v>
      </c>
      <c r="C678" s="4" t="s">
        <v>559</v>
      </c>
      <c r="D678" s="3" t="s">
        <v>928</v>
      </c>
      <c r="E678" s="4" t="s">
        <v>1412</v>
      </c>
      <c r="F678" s="4" t="s">
        <v>1413</v>
      </c>
      <c r="G678" s="4">
        <v>2.0</v>
      </c>
      <c r="H678" s="4" t="s">
        <v>18</v>
      </c>
      <c r="I678" s="4" t="s">
        <v>19</v>
      </c>
      <c r="J678" s="4">
        <v>11.0</v>
      </c>
      <c r="K678" s="4">
        <v>12.0</v>
      </c>
      <c r="L678" s="5" t="str">
        <f t="shared" si="2"/>
        <v>SMA</v>
      </c>
    </row>
    <row r="679">
      <c r="A679" s="2" t="str">
        <f t="shared" si="1"/>
        <v>2025</v>
      </c>
      <c r="B679" s="2" t="s">
        <v>558</v>
      </c>
      <c r="C679" s="4" t="s">
        <v>559</v>
      </c>
      <c r="D679" s="3" t="s">
        <v>928</v>
      </c>
      <c r="E679" s="4" t="s">
        <v>1414</v>
      </c>
      <c r="F679" s="4" t="s">
        <v>1415</v>
      </c>
      <c r="G679" s="4">
        <v>2.0</v>
      </c>
      <c r="H679" s="4" t="s">
        <v>18</v>
      </c>
      <c r="I679" s="4" t="s">
        <v>18</v>
      </c>
      <c r="J679" s="4">
        <v>11.0</v>
      </c>
      <c r="K679" s="4">
        <v>11.0</v>
      </c>
      <c r="L679" s="5" t="str">
        <f t="shared" si="2"/>
        <v>SMA</v>
      </c>
    </row>
    <row r="680">
      <c r="A680" s="2" t="str">
        <f t="shared" si="1"/>
        <v>2025</v>
      </c>
      <c r="B680" s="2" t="s">
        <v>558</v>
      </c>
      <c r="C680" s="4" t="s">
        <v>559</v>
      </c>
      <c r="D680" s="3" t="s">
        <v>928</v>
      </c>
      <c r="E680" s="4" t="s">
        <v>1416</v>
      </c>
      <c r="F680" s="4" t="s">
        <v>1417</v>
      </c>
      <c r="G680" s="4">
        <v>2.0</v>
      </c>
      <c r="H680" s="4" t="s">
        <v>19</v>
      </c>
      <c r="I680" s="4" t="s">
        <v>18</v>
      </c>
      <c r="J680" s="4">
        <v>11.0</v>
      </c>
      <c r="K680" s="4">
        <v>11.0</v>
      </c>
      <c r="L680" s="5" t="str">
        <f t="shared" si="2"/>
        <v>SMA</v>
      </c>
    </row>
    <row r="681">
      <c r="A681" s="2" t="str">
        <f t="shared" si="1"/>
        <v>2025</v>
      </c>
      <c r="B681" s="2" t="s">
        <v>558</v>
      </c>
      <c r="C681" s="4" t="s">
        <v>559</v>
      </c>
      <c r="D681" s="3" t="s">
        <v>928</v>
      </c>
      <c r="E681" s="4" t="s">
        <v>1418</v>
      </c>
      <c r="F681" s="4" t="s">
        <v>1419</v>
      </c>
      <c r="G681" s="4">
        <v>2.0</v>
      </c>
      <c r="H681" s="4" t="s">
        <v>18</v>
      </c>
      <c r="I681" s="4" t="s">
        <v>18</v>
      </c>
      <c r="J681" s="4">
        <v>12.0</v>
      </c>
      <c r="K681" s="4">
        <v>12.0</v>
      </c>
      <c r="L681" s="5" t="str">
        <f t="shared" si="2"/>
        <v>SMA</v>
      </c>
    </row>
    <row r="682">
      <c r="A682" s="2" t="str">
        <f t="shared" si="1"/>
        <v>2025</v>
      </c>
      <c r="B682" s="2" t="s">
        <v>558</v>
      </c>
      <c r="C682" s="4" t="s">
        <v>559</v>
      </c>
      <c r="D682" s="3" t="s">
        <v>928</v>
      </c>
      <c r="E682" s="4" t="s">
        <v>1420</v>
      </c>
      <c r="F682" s="4" t="s">
        <v>1421</v>
      </c>
      <c r="G682" s="4">
        <v>2.0</v>
      </c>
      <c r="H682" s="4" t="s">
        <v>18</v>
      </c>
      <c r="I682" s="4" t="s">
        <v>18</v>
      </c>
      <c r="J682" s="4">
        <v>10.0</v>
      </c>
      <c r="K682" s="4">
        <v>10.0</v>
      </c>
      <c r="L682" s="5" t="str">
        <f t="shared" si="2"/>
        <v>SMA</v>
      </c>
    </row>
    <row r="683">
      <c r="A683" s="2" t="str">
        <f t="shared" si="1"/>
        <v>2025</v>
      </c>
      <c r="B683" s="2" t="s">
        <v>558</v>
      </c>
      <c r="C683" s="4" t="s">
        <v>559</v>
      </c>
      <c r="D683" s="3" t="s">
        <v>928</v>
      </c>
      <c r="E683" s="4" t="s">
        <v>1422</v>
      </c>
      <c r="F683" s="4" t="s">
        <v>1423</v>
      </c>
      <c r="G683" s="4">
        <v>2.0</v>
      </c>
      <c r="H683" s="4" t="s">
        <v>19</v>
      </c>
      <c r="I683" s="4" t="s">
        <v>19</v>
      </c>
      <c r="J683" s="4">
        <v>12.0</v>
      </c>
      <c r="K683" s="4">
        <v>12.0</v>
      </c>
      <c r="L683" s="5" t="str">
        <f t="shared" si="2"/>
        <v>SMA</v>
      </c>
    </row>
    <row r="684">
      <c r="A684" s="2" t="str">
        <f t="shared" si="1"/>
        <v>2025</v>
      </c>
      <c r="B684" s="2" t="s">
        <v>558</v>
      </c>
      <c r="C684" s="4" t="s">
        <v>559</v>
      </c>
      <c r="D684" s="3" t="s">
        <v>928</v>
      </c>
      <c r="E684" s="4" t="s">
        <v>1424</v>
      </c>
      <c r="F684" s="4" t="s">
        <v>1425</v>
      </c>
      <c r="G684" s="4">
        <v>2.0</v>
      </c>
      <c r="H684" s="4" t="s">
        <v>18</v>
      </c>
      <c r="I684" s="4" t="s">
        <v>18</v>
      </c>
      <c r="J684" s="4">
        <v>12.0</v>
      </c>
      <c r="K684" s="4">
        <v>11.0</v>
      </c>
      <c r="L684" s="5" t="str">
        <f t="shared" si="2"/>
        <v>SMA</v>
      </c>
    </row>
    <row r="685">
      <c r="A685" s="2" t="str">
        <f t="shared" si="1"/>
        <v>2025</v>
      </c>
      <c r="B685" s="2" t="s">
        <v>558</v>
      </c>
      <c r="C685" s="4" t="s">
        <v>559</v>
      </c>
      <c r="D685" s="3" t="s">
        <v>928</v>
      </c>
      <c r="E685" s="4" t="s">
        <v>1426</v>
      </c>
      <c r="F685" s="4" t="s">
        <v>1427</v>
      </c>
      <c r="G685" s="4">
        <v>2.0</v>
      </c>
      <c r="H685" s="4" t="s">
        <v>19</v>
      </c>
      <c r="I685" s="4" t="s">
        <v>19</v>
      </c>
      <c r="J685" s="4">
        <v>12.0</v>
      </c>
      <c r="K685" s="4">
        <v>12.0</v>
      </c>
      <c r="L685" s="5" t="str">
        <f t="shared" si="2"/>
        <v>SMA</v>
      </c>
    </row>
    <row r="686">
      <c r="A686" s="2" t="str">
        <f t="shared" si="1"/>
        <v>2025</v>
      </c>
      <c r="B686" s="2" t="s">
        <v>558</v>
      </c>
      <c r="C686" s="4" t="s">
        <v>559</v>
      </c>
      <c r="D686" s="3" t="s">
        <v>928</v>
      </c>
      <c r="E686" s="4" t="s">
        <v>1428</v>
      </c>
      <c r="F686" s="4" t="s">
        <v>1429</v>
      </c>
      <c r="G686" s="4">
        <v>2.0</v>
      </c>
      <c r="H686" s="4" t="s">
        <v>18</v>
      </c>
      <c r="I686" s="4" t="s">
        <v>18</v>
      </c>
      <c r="J686" s="4">
        <v>12.0</v>
      </c>
      <c r="K686" s="4">
        <v>11.0</v>
      </c>
      <c r="L686" s="5" t="str">
        <f t="shared" si="2"/>
        <v>SMA</v>
      </c>
    </row>
    <row r="687">
      <c r="A687" s="2" t="str">
        <f t="shared" si="1"/>
        <v>2025</v>
      </c>
      <c r="B687" s="2" t="s">
        <v>558</v>
      </c>
      <c r="C687" s="4" t="s">
        <v>559</v>
      </c>
      <c r="D687" s="3" t="s">
        <v>928</v>
      </c>
      <c r="E687" s="4" t="s">
        <v>1430</v>
      </c>
      <c r="F687" s="4" t="s">
        <v>1431</v>
      </c>
      <c r="G687" s="4">
        <v>2.0</v>
      </c>
      <c r="H687" s="4" t="s">
        <v>18</v>
      </c>
      <c r="I687" s="4" t="s">
        <v>18</v>
      </c>
      <c r="J687" s="4">
        <v>12.0</v>
      </c>
      <c r="K687" s="4">
        <v>12.0</v>
      </c>
      <c r="L687" s="5" t="str">
        <f t="shared" si="2"/>
        <v>SMA</v>
      </c>
    </row>
    <row r="688">
      <c r="A688" s="2" t="str">
        <f t="shared" si="1"/>
        <v>2025</v>
      </c>
      <c r="B688" s="2" t="s">
        <v>558</v>
      </c>
      <c r="C688" s="4" t="s">
        <v>559</v>
      </c>
      <c r="D688" s="3" t="s">
        <v>928</v>
      </c>
      <c r="E688" s="4" t="s">
        <v>1432</v>
      </c>
      <c r="F688" s="4" t="s">
        <v>1433</v>
      </c>
      <c r="G688" s="4">
        <v>2.0</v>
      </c>
      <c r="H688" s="4" t="s">
        <v>18</v>
      </c>
      <c r="I688" s="4" t="s">
        <v>18</v>
      </c>
      <c r="J688" s="4">
        <v>11.0</v>
      </c>
      <c r="K688" s="4">
        <v>11.0</v>
      </c>
      <c r="L688" s="5" t="str">
        <f t="shared" si="2"/>
        <v>SMA</v>
      </c>
    </row>
    <row r="689">
      <c r="A689" s="2" t="str">
        <f t="shared" si="1"/>
        <v>2025</v>
      </c>
      <c r="B689" s="2" t="s">
        <v>584</v>
      </c>
      <c r="C689" s="4" t="s">
        <v>585</v>
      </c>
      <c r="D689" s="3" t="s">
        <v>928</v>
      </c>
      <c r="E689" s="4" t="s">
        <v>1434</v>
      </c>
      <c r="F689" s="4" t="s">
        <v>1435</v>
      </c>
      <c r="G689" s="4">
        <v>2.0</v>
      </c>
      <c r="H689" s="4" t="s">
        <v>18</v>
      </c>
      <c r="I689" s="4" t="s">
        <v>18</v>
      </c>
      <c r="J689" s="4">
        <v>8.0</v>
      </c>
      <c r="K689" s="4">
        <v>8.0</v>
      </c>
      <c r="L689" s="5" t="str">
        <f t="shared" si="2"/>
        <v>SMP</v>
      </c>
    </row>
    <row r="690">
      <c r="A690" s="2" t="str">
        <f t="shared" si="1"/>
        <v>2025</v>
      </c>
      <c r="B690" s="2" t="s">
        <v>584</v>
      </c>
      <c r="C690" s="4" t="s">
        <v>585</v>
      </c>
      <c r="D690" s="3" t="s">
        <v>928</v>
      </c>
      <c r="E690" s="4" t="s">
        <v>1436</v>
      </c>
      <c r="F690" s="4" t="s">
        <v>1437</v>
      </c>
      <c r="G690" s="4">
        <v>2.0</v>
      </c>
      <c r="H690" s="4" t="s">
        <v>18</v>
      </c>
      <c r="I690" s="4" t="s">
        <v>18</v>
      </c>
      <c r="J690" s="4">
        <v>11.0</v>
      </c>
      <c r="K690" s="4">
        <v>11.0</v>
      </c>
      <c r="L690" s="5" t="str">
        <f t="shared" si="2"/>
        <v>SMA</v>
      </c>
    </row>
    <row r="691">
      <c r="A691" s="2" t="str">
        <f t="shared" si="1"/>
        <v>2025</v>
      </c>
      <c r="B691" s="2" t="s">
        <v>584</v>
      </c>
      <c r="C691" s="4" t="s">
        <v>585</v>
      </c>
      <c r="D691" s="3" t="s">
        <v>928</v>
      </c>
      <c r="E691" s="4" t="s">
        <v>1438</v>
      </c>
      <c r="F691" s="4" t="s">
        <v>1439</v>
      </c>
      <c r="G691" s="4">
        <v>2.0</v>
      </c>
      <c r="H691" s="4" t="s">
        <v>19</v>
      </c>
      <c r="I691" s="4" t="s">
        <v>19</v>
      </c>
      <c r="J691" s="4">
        <v>12.0</v>
      </c>
      <c r="K691" s="4">
        <v>12.0</v>
      </c>
      <c r="L691" s="5" t="str">
        <f t="shared" si="2"/>
        <v>SMA</v>
      </c>
    </row>
    <row r="692">
      <c r="A692" s="2" t="str">
        <f t="shared" si="1"/>
        <v>2025</v>
      </c>
      <c r="B692" s="2" t="s">
        <v>584</v>
      </c>
      <c r="C692" s="4" t="s">
        <v>585</v>
      </c>
      <c r="D692" s="3" t="s">
        <v>928</v>
      </c>
      <c r="E692" s="4" t="s">
        <v>1440</v>
      </c>
      <c r="F692" s="4" t="s">
        <v>1441</v>
      </c>
      <c r="G692" s="4">
        <v>2.0</v>
      </c>
      <c r="H692" s="4" t="s">
        <v>19</v>
      </c>
      <c r="I692" s="4" t="s">
        <v>19</v>
      </c>
      <c r="J692" s="4">
        <v>12.0</v>
      </c>
      <c r="K692" s="4">
        <v>12.0</v>
      </c>
      <c r="L692" s="5" t="str">
        <f t="shared" si="2"/>
        <v>SMA</v>
      </c>
    </row>
    <row r="693">
      <c r="A693" s="2" t="str">
        <f t="shared" si="1"/>
        <v>2025</v>
      </c>
      <c r="B693" s="2" t="s">
        <v>602</v>
      </c>
      <c r="C693" s="4" t="s">
        <v>603</v>
      </c>
      <c r="D693" s="3" t="s">
        <v>928</v>
      </c>
      <c r="E693" s="4" t="s">
        <v>1442</v>
      </c>
      <c r="F693" s="4" t="s">
        <v>1443</v>
      </c>
      <c r="G693" s="4">
        <v>2.0</v>
      </c>
      <c r="H693" s="4" t="s">
        <v>19</v>
      </c>
      <c r="I693" s="4" t="s">
        <v>19</v>
      </c>
      <c r="J693" s="4">
        <v>11.0</v>
      </c>
      <c r="K693" s="4">
        <v>11.0</v>
      </c>
      <c r="L693" s="5" t="str">
        <f t="shared" si="2"/>
        <v>SMA</v>
      </c>
    </row>
    <row r="694">
      <c r="A694" s="2" t="str">
        <f t="shared" si="1"/>
        <v>2025</v>
      </c>
      <c r="B694" s="2" t="s">
        <v>602</v>
      </c>
      <c r="C694" s="4" t="s">
        <v>603</v>
      </c>
      <c r="D694" s="3" t="s">
        <v>928</v>
      </c>
      <c r="E694" s="4" t="s">
        <v>1444</v>
      </c>
      <c r="F694" s="4" t="s">
        <v>1445</v>
      </c>
      <c r="G694" s="4">
        <v>1.0</v>
      </c>
      <c r="H694" s="4" t="s">
        <v>18</v>
      </c>
      <c r="I694" s="2"/>
      <c r="J694" s="4">
        <v>10.0</v>
      </c>
      <c r="K694" s="2"/>
      <c r="L694" s="5" t="str">
        <f t="shared" si="2"/>
        <v>SMA</v>
      </c>
    </row>
    <row r="695">
      <c r="A695" s="2" t="str">
        <f t="shared" si="1"/>
        <v>2025</v>
      </c>
      <c r="B695" s="2" t="s">
        <v>602</v>
      </c>
      <c r="C695" s="4" t="s">
        <v>603</v>
      </c>
      <c r="D695" s="3" t="s">
        <v>928</v>
      </c>
      <c r="E695" s="4" t="s">
        <v>1446</v>
      </c>
      <c r="F695" s="4" t="s">
        <v>1447</v>
      </c>
      <c r="G695" s="4">
        <v>1.0</v>
      </c>
      <c r="H695" s="4" t="s">
        <v>19</v>
      </c>
      <c r="I695" s="2"/>
      <c r="J695" s="4">
        <v>12.0</v>
      </c>
      <c r="K695" s="2"/>
      <c r="L695" s="5" t="str">
        <f t="shared" si="2"/>
        <v>SMA</v>
      </c>
    </row>
    <row r="696">
      <c r="A696" s="2" t="str">
        <f t="shared" si="1"/>
        <v>2025</v>
      </c>
      <c r="B696" s="2" t="s">
        <v>602</v>
      </c>
      <c r="C696" s="4" t="s">
        <v>603</v>
      </c>
      <c r="D696" s="3" t="s">
        <v>928</v>
      </c>
      <c r="E696" s="4" t="s">
        <v>1448</v>
      </c>
      <c r="F696" s="4" t="s">
        <v>1449</v>
      </c>
      <c r="G696" s="4">
        <v>2.0</v>
      </c>
      <c r="H696" s="4" t="s">
        <v>19</v>
      </c>
      <c r="I696" s="4" t="s">
        <v>18</v>
      </c>
      <c r="J696" s="4">
        <v>10.0</v>
      </c>
      <c r="K696" s="4">
        <v>10.0</v>
      </c>
      <c r="L696" s="5" t="str">
        <f t="shared" si="2"/>
        <v>SMA</v>
      </c>
    </row>
    <row r="697">
      <c r="A697" s="2" t="str">
        <f t="shared" si="1"/>
        <v>2025</v>
      </c>
      <c r="B697" s="2" t="s">
        <v>602</v>
      </c>
      <c r="C697" s="4" t="s">
        <v>603</v>
      </c>
      <c r="D697" s="3" t="s">
        <v>928</v>
      </c>
      <c r="E697" s="4" t="s">
        <v>1450</v>
      </c>
      <c r="F697" s="4" t="s">
        <v>1451</v>
      </c>
      <c r="G697" s="4">
        <v>1.0</v>
      </c>
      <c r="H697" s="4" t="s">
        <v>18</v>
      </c>
      <c r="I697" s="2"/>
      <c r="J697" s="4">
        <v>8.0</v>
      </c>
      <c r="K697" s="2"/>
      <c r="L697" s="5" t="str">
        <f t="shared" si="2"/>
        <v>SMP</v>
      </c>
    </row>
    <row r="698">
      <c r="A698" s="2" t="str">
        <f t="shared" si="1"/>
        <v>2025</v>
      </c>
      <c r="B698" s="2" t="s">
        <v>602</v>
      </c>
      <c r="C698" s="4" t="s">
        <v>603</v>
      </c>
      <c r="D698" s="3" t="s">
        <v>928</v>
      </c>
      <c r="E698" s="4" t="s">
        <v>1452</v>
      </c>
      <c r="F698" s="4" t="s">
        <v>1453</v>
      </c>
      <c r="G698" s="4">
        <v>1.0</v>
      </c>
      <c r="H698" s="4" t="s">
        <v>19</v>
      </c>
      <c r="I698" s="2"/>
      <c r="J698" s="4">
        <v>12.0</v>
      </c>
      <c r="K698" s="2"/>
      <c r="L698" s="5" t="str">
        <f t="shared" si="2"/>
        <v>SMA</v>
      </c>
    </row>
    <row r="699">
      <c r="A699" s="2" t="str">
        <f t="shared" si="1"/>
        <v>2025</v>
      </c>
      <c r="B699" s="2" t="s">
        <v>602</v>
      </c>
      <c r="C699" s="4" t="s">
        <v>603</v>
      </c>
      <c r="D699" s="3" t="s">
        <v>928</v>
      </c>
      <c r="E699" s="4" t="s">
        <v>1454</v>
      </c>
      <c r="F699" s="4" t="s">
        <v>1455</v>
      </c>
      <c r="G699" s="4">
        <v>2.0</v>
      </c>
      <c r="H699" s="4" t="s">
        <v>19</v>
      </c>
      <c r="I699" s="4" t="s">
        <v>19</v>
      </c>
      <c r="J699" s="4">
        <v>11.0</v>
      </c>
      <c r="K699" s="4">
        <v>11.0</v>
      </c>
      <c r="L699" s="5" t="str">
        <f t="shared" si="2"/>
        <v>SMA</v>
      </c>
    </row>
    <row r="700">
      <c r="A700" s="2" t="str">
        <f t="shared" si="1"/>
        <v>2025</v>
      </c>
      <c r="B700" s="2" t="s">
        <v>602</v>
      </c>
      <c r="C700" s="4" t="s">
        <v>603</v>
      </c>
      <c r="D700" s="3" t="s">
        <v>928</v>
      </c>
      <c r="E700" s="4" t="s">
        <v>1456</v>
      </c>
      <c r="F700" s="4" t="s">
        <v>1457</v>
      </c>
      <c r="G700" s="4">
        <v>2.0</v>
      </c>
      <c r="H700" s="4" t="s">
        <v>19</v>
      </c>
      <c r="I700" s="4" t="s">
        <v>19</v>
      </c>
      <c r="J700" s="4">
        <v>11.0</v>
      </c>
      <c r="K700" s="4">
        <v>11.0</v>
      </c>
      <c r="L700" s="5" t="str">
        <f t="shared" si="2"/>
        <v>SMA</v>
      </c>
    </row>
    <row r="701">
      <c r="A701" s="2" t="str">
        <f t="shared" si="1"/>
        <v>2025</v>
      </c>
      <c r="B701" s="2" t="s">
        <v>602</v>
      </c>
      <c r="C701" s="4" t="s">
        <v>603</v>
      </c>
      <c r="D701" s="3" t="s">
        <v>928</v>
      </c>
      <c r="E701" s="4" t="s">
        <v>1458</v>
      </c>
      <c r="F701" s="4" t="s">
        <v>1459</v>
      </c>
      <c r="G701" s="4">
        <v>2.0</v>
      </c>
      <c r="H701" s="4" t="s">
        <v>19</v>
      </c>
      <c r="I701" s="4" t="s">
        <v>19</v>
      </c>
      <c r="J701" s="4">
        <v>10.0</v>
      </c>
      <c r="K701" s="4">
        <v>11.0</v>
      </c>
      <c r="L701" s="5" t="str">
        <f t="shared" si="2"/>
        <v>SMA</v>
      </c>
    </row>
    <row r="702">
      <c r="A702" s="2" t="str">
        <f t="shared" si="1"/>
        <v>2025</v>
      </c>
      <c r="B702" s="2" t="s">
        <v>602</v>
      </c>
      <c r="C702" s="4" t="s">
        <v>603</v>
      </c>
      <c r="D702" s="3" t="s">
        <v>928</v>
      </c>
      <c r="E702" s="4" t="s">
        <v>1460</v>
      </c>
      <c r="F702" s="4" t="s">
        <v>1461</v>
      </c>
      <c r="G702" s="4">
        <v>2.0</v>
      </c>
      <c r="H702" s="4" t="s">
        <v>18</v>
      </c>
      <c r="I702" s="4" t="s">
        <v>19</v>
      </c>
      <c r="J702" s="4">
        <v>10.0</v>
      </c>
      <c r="K702" s="4">
        <v>10.0</v>
      </c>
      <c r="L702" s="5" t="str">
        <f t="shared" si="2"/>
        <v>SMA</v>
      </c>
    </row>
    <row r="703">
      <c r="A703" s="2" t="str">
        <f t="shared" si="1"/>
        <v>2025</v>
      </c>
      <c r="B703" s="2" t="s">
        <v>602</v>
      </c>
      <c r="C703" s="4" t="s">
        <v>603</v>
      </c>
      <c r="D703" s="3" t="s">
        <v>928</v>
      </c>
      <c r="E703" s="4" t="s">
        <v>1462</v>
      </c>
      <c r="F703" s="4" t="s">
        <v>1463</v>
      </c>
      <c r="G703" s="4">
        <v>2.0</v>
      </c>
      <c r="H703" s="4" t="s">
        <v>18</v>
      </c>
      <c r="I703" s="4" t="s">
        <v>18</v>
      </c>
      <c r="J703" s="4">
        <v>11.0</v>
      </c>
      <c r="K703" s="4">
        <v>12.0</v>
      </c>
      <c r="L703" s="5" t="str">
        <f t="shared" si="2"/>
        <v>SMA</v>
      </c>
    </row>
    <row r="704">
      <c r="A704" s="2" t="str">
        <f t="shared" si="1"/>
        <v>2025</v>
      </c>
      <c r="B704" s="2" t="s">
        <v>602</v>
      </c>
      <c r="C704" s="4" t="s">
        <v>603</v>
      </c>
      <c r="D704" s="3" t="s">
        <v>928</v>
      </c>
      <c r="E704" s="4" t="s">
        <v>1464</v>
      </c>
      <c r="F704" s="4" t="s">
        <v>1465</v>
      </c>
      <c r="G704" s="4">
        <v>2.0</v>
      </c>
      <c r="H704" s="4" t="s">
        <v>18</v>
      </c>
      <c r="I704" s="4" t="s">
        <v>19</v>
      </c>
      <c r="J704" s="4">
        <v>11.0</v>
      </c>
      <c r="K704" s="4">
        <v>10.0</v>
      </c>
      <c r="L704" s="5" t="str">
        <f t="shared" si="2"/>
        <v>SMA</v>
      </c>
    </row>
    <row r="705">
      <c r="A705" s="2" t="str">
        <f t="shared" si="1"/>
        <v>2025</v>
      </c>
      <c r="B705" s="2" t="s">
        <v>602</v>
      </c>
      <c r="C705" s="4" t="s">
        <v>603</v>
      </c>
      <c r="D705" s="3" t="s">
        <v>928</v>
      </c>
      <c r="E705" s="4" t="s">
        <v>1466</v>
      </c>
      <c r="F705" s="4" t="s">
        <v>1467</v>
      </c>
      <c r="G705" s="4">
        <v>2.0</v>
      </c>
      <c r="H705" s="4" t="s">
        <v>18</v>
      </c>
      <c r="I705" s="4" t="s">
        <v>18</v>
      </c>
      <c r="J705" s="4">
        <v>9.0</v>
      </c>
      <c r="K705" s="4">
        <v>8.0</v>
      </c>
      <c r="L705" s="5" t="str">
        <f t="shared" si="2"/>
        <v>SMP</v>
      </c>
    </row>
    <row r="706">
      <c r="A706" s="2" t="str">
        <f t="shared" si="1"/>
        <v>2020</v>
      </c>
      <c r="B706" s="2" t="s">
        <v>26</v>
      </c>
      <c r="C706" s="3" t="s">
        <v>27</v>
      </c>
      <c r="D706" s="3" t="s">
        <v>1468</v>
      </c>
      <c r="E706" s="3" t="s">
        <v>1469</v>
      </c>
      <c r="F706" s="3" t="s">
        <v>1470</v>
      </c>
      <c r="G706" s="3">
        <v>2.0</v>
      </c>
      <c r="H706" s="3" t="s">
        <v>19</v>
      </c>
      <c r="I706" s="3" t="s">
        <v>18</v>
      </c>
      <c r="J706" s="3">
        <v>12.0</v>
      </c>
      <c r="K706" s="3">
        <v>11.0</v>
      </c>
      <c r="L706" s="5" t="str">
        <f t="shared" si="2"/>
        <v>SMA</v>
      </c>
    </row>
    <row r="707">
      <c r="A707" s="2" t="str">
        <f t="shared" si="1"/>
        <v>2020</v>
      </c>
      <c r="B707" s="2" t="s">
        <v>26</v>
      </c>
      <c r="C707" s="3" t="s">
        <v>27</v>
      </c>
      <c r="D707" s="3" t="s">
        <v>1468</v>
      </c>
      <c r="E707" s="3" t="s">
        <v>1471</v>
      </c>
      <c r="F707" s="3" t="s">
        <v>1472</v>
      </c>
      <c r="G707" s="3">
        <v>1.0</v>
      </c>
      <c r="H707" s="3" t="s">
        <v>19</v>
      </c>
      <c r="I707" s="2"/>
      <c r="J707" s="3">
        <v>12.0</v>
      </c>
      <c r="K707" s="2"/>
      <c r="L707" s="5" t="str">
        <f t="shared" si="2"/>
        <v>SMA</v>
      </c>
    </row>
    <row r="708">
      <c r="A708" s="2" t="str">
        <f t="shared" si="1"/>
        <v>2020</v>
      </c>
      <c r="B708" s="2" t="s">
        <v>26</v>
      </c>
      <c r="C708" s="3" t="s">
        <v>27</v>
      </c>
      <c r="D708" s="3" t="s">
        <v>1468</v>
      </c>
      <c r="E708" s="3" t="s">
        <v>1473</v>
      </c>
      <c r="F708" s="3" t="s">
        <v>1474</v>
      </c>
      <c r="G708" s="3">
        <v>1.0</v>
      </c>
      <c r="H708" s="3" t="s">
        <v>19</v>
      </c>
      <c r="I708" s="2"/>
      <c r="J708" s="3">
        <v>12.0</v>
      </c>
      <c r="K708" s="2"/>
      <c r="L708" s="5" t="str">
        <f t="shared" si="2"/>
        <v>SMA</v>
      </c>
    </row>
    <row r="709">
      <c r="A709" s="2" t="str">
        <f t="shared" si="1"/>
        <v>2020</v>
      </c>
      <c r="B709" s="2" t="s">
        <v>26</v>
      </c>
      <c r="C709" s="3" t="s">
        <v>27</v>
      </c>
      <c r="D709" s="3" t="s">
        <v>1468</v>
      </c>
      <c r="E709" s="3" t="s">
        <v>1475</v>
      </c>
      <c r="F709" s="3" t="s">
        <v>1476</v>
      </c>
      <c r="G709" s="3">
        <v>2.0</v>
      </c>
      <c r="H709" s="3" t="s">
        <v>18</v>
      </c>
      <c r="I709" s="3" t="s">
        <v>18</v>
      </c>
      <c r="J709" s="3">
        <v>11.0</v>
      </c>
      <c r="K709" s="3">
        <v>11.0</v>
      </c>
      <c r="L709" s="5" t="str">
        <f t="shared" si="2"/>
        <v>SMA</v>
      </c>
    </row>
    <row r="710">
      <c r="A710" s="2" t="str">
        <f t="shared" si="1"/>
        <v>2020</v>
      </c>
      <c r="B710" s="2" t="s">
        <v>26</v>
      </c>
      <c r="C710" s="3" t="s">
        <v>27</v>
      </c>
      <c r="D710" s="3" t="s">
        <v>1468</v>
      </c>
      <c r="E710" s="3" t="s">
        <v>1477</v>
      </c>
      <c r="F710" s="3" t="s">
        <v>1478</v>
      </c>
      <c r="G710" s="3">
        <v>2.0</v>
      </c>
      <c r="H710" s="3" t="s">
        <v>19</v>
      </c>
      <c r="I710" s="3" t="s">
        <v>19</v>
      </c>
      <c r="J710" s="3">
        <v>12.0</v>
      </c>
      <c r="K710" s="3">
        <v>11.0</v>
      </c>
      <c r="L710" s="5" t="str">
        <f t="shared" si="2"/>
        <v>SMA</v>
      </c>
    </row>
    <row r="711">
      <c r="A711" s="2" t="str">
        <f t="shared" si="1"/>
        <v>2020</v>
      </c>
      <c r="B711" s="2" t="s">
        <v>26</v>
      </c>
      <c r="C711" s="3" t="s">
        <v>27</v>
      </c>
      <c r="D711" s="3" t="s">
        <v>1468</v>
      </c>
      <c r="E711" s="3" t="s">
        <v>1479</v>
      </c>
      <c r="F711" s="3" t="s">
        <v>1480</v>
      </c>
      <c r="G711" s="3">
        <v>2.0</v>
      </c>
      <c r="H711" s="3" t="s">
        <v>19</v>
      </c>
      <c r="I711" s="3" t="s">
        <v>19</v>
      </c>
      <c r="J711" s="3">
        <v>12.0</v>
      </c>
      <c r="K711" s="3">
        <v>11.0</v>
      </c>
      <c r="L711" s="5" t="str">
        <f t="shared" si="2"/>
        <v>SMA</v>
      </c>
    </row>
    <row r="712">
      <c r="A712" s="2" t="str">
        <f t="shared" si="1"/>
        <v>2020</v>
      </c>
      <c r="B712" s="2" t="s">
        <v>26</v>
      </c>
      <c r="C712" s="3" t="s">
        <v>27</v>
      </c>
      <c r="D712" s="3" t="s">
        <v>1468</v>
      </c>
      <c r="E712" s="3" t="s">
        <v>1481</v>
      </c>
      <c r="F712" s="3" t="s">
        <v>1482</v>
      </c>
      <c r="G712" s="3">
        <v>2.0</v>
      </c>
      <c r="H712" s="3" t="s">
        <v>19</v>
      </c>
      <c r="I712" s="3" t="s">
        <v>19</v>
      </c>
      <c r="J712" s="3">
        <v>11.0</v>
      </c>
      <c r="K712" s="3">
        <v>11.0</v>
      </c>
      <c r="L712" s="5" t="str">
        <f t="shared" si="2"/>
        <v>SMA</v>
      </c>
    </row>
    <row r="713">
      <c r="A713" s="2" t="str">
        <f t="shared" si="1"/>
        <v>2020</v>
      </c>
      <c r="B713" s="2" t="s">
        <v>68</v>
      </c>
      <c r="C713" s="3" t="s">
        <v>69</v>
      </c>
      <c r="D713" s="3" t="s">
        <v>1468</v>
      </c>
      <c r="E713" s="3" t="s">
        <v>1483</v>
      </c>
      <c r="F713" s="3" t="s">
        <v>1484</v>
      </c>
      <c r="G713" s="3">
        <v>2.0</v>
      </c>
      <c r="H713" s="3" t="s">
        <v>19</v>
      </c>
      <c r="I713" s="3" t="s">
        <v>19</v>
      </c>
      <c r="J713" s="3">
        <v>10.0</v>
      </c>
      <c r="K713" s="3">
        <v>10.0</v>
      </c>
      <c r="L713" s="5" t="str">
        <f t="shared" si="2"/>
        <v>SMA</v>
      </c>
    </row>
    <row r="714">
      <c r="A714" s="2" t="str">
        <f t="shared" si="1"/>
        <v>2020</v>
      </c>
      <c r="B714" s="2" t="s">
        <v>68</v>
      </c>
      <c r="C714" s="3" t="s">
        <v>69</v>
      </c>
      <c r="D714" s="3" t="s">
        <v>1468</v>
      </c>
      <c r="E714" s="3" t="s">
        <v>1485</v>
      </c>
      <c r="F714" s="3" t="s">
        <v>1486</v>
      </c>
      <c r="G714" s="3">
        <v>2.0</v>
      </c>
      <c r="H714" s="3" t="s">
        <v>19</v>
      </c>
      <c r="I714" s="3" t="s">
        <v>19</v>
      </c>
      <c r="J714" s="3">
        <v>8.0</v>
      </c>
      <c r="K714" s="3">
        <v>8.0</v>
      </c>
      <c r="L714" s="5" t="str">
        <f t="shared" si="2"/>
        <v>SMP</v>
      </c>
    </row>
    <row r="715">
      <c r="A715" s="2" t="str">
        <f t="shared" si="1"/>
        <v>2020</v>
      </c>
      <c r="B715" s="2" t="s">
        <v>68</v>
      </c>
      <c r="C715" s="3" t="s">
        <v>69</v>
      </c>
      <c r="D715" s="3" t="s">
        <v>1468</v>
      </c>
      <c r="E715" s="3" t="s">
        <v>1487</v>
      </c>
      <c r="F715" s="3" t="s">
        <v>1488</v>
      </c>
      <c r="G715" s="3">
        <v>1.0</v>
      </c>
      <c r="H715" s="3" t="s">
        <v>19</v>
      </c>
      <c r="I715" s="2"/>
      <c r="J715" s="3">
        <v>10.0</v>
      </c>
      <c r="K715" s="2"/>
      <c r="L715" s="5" t="str">
        <f t="shared" si="2"/>
        <v>SMA</v>
      </c>
    </row>
    <row r="716">
      <c r="A716" s="2" t="str">
        <f t="shared" si="1"/>
        <v>2020</v>
      </c>
      <c r="B716" s="2" t="s">
        <v>68</v>
      </c>
      <c r="C716" s="3" t="s">
        <v>69</v>
      </c>
      <c r="D716" s="3" t="s">
        <v>1468</v>
      </c>
      <c r="E716" s="3" t="s">
        <v>1489</v>
      </c>
      <c r="F716" s="3" t="s">
        <v>1490</v>
      </c>
      <c r="G716" s="3">
        <v>2.0</v>
      </c>
      <c r="H716" s="3" t="s">
        <v>18</v>
      </c>
      <c r="I716" s="3" t="s">
        <v>18</v>
      </c>
      <c r="J716" s="3">
        <v>9.0</v>
      </c>
      <c r="K716" s="3">
        <v>9.0</v>
      </c>
      <c r="L716" s="5" t="str">
        <f t="shared" si="2"/>
        <v>SMP</v>
      </c>
    </row>
    <row r="717">
      <c r="A717" s="2" t="str">
        <f t="shared" si="1"/>
        <v>2020</v>
      </c>
      <c r="B717" s="2" t="s">
        <v>68</v>
      </c>
      <c r="C717" s="3" t="s">
        <v>69</v>
      </c>
      <c r="D717" s="3" t="s">
        <v>1468</v>
      </c>
      <c r="E717" s="3" t="s">
        <v>1491</v>
      </c>
      <c r="F717" s="3" t="s">
        <v>1492</v>
      </c>
      <c r="G717" s="3">
        <v>2.0</v>
      </c>
      <c r="H717" s="3" t="s">
        <v>19</v>
      </c>
      <c r="I717" s="3" t="s">
        <v>19</v>
      </c>
      <c r="J717" s="3">
        <v>9.0</v>
      </c>
      <c r="K717" s="3">
        <v>9.0</v>
      </c>
      <c r="L717" s="5" t="str">
        <f t="shared" si="2"/>
        <v>SMP</v>
      </c>
    </row>
    <row r="718">
      <c r="A718" s="2" t="str">
        <f t="shared" si="1"/>
        <v>2020</v>
      </c>
      <c r="B718" s="2" t="s">
        <v>68</v>
      </c>
      <c r="C718" s="3" t="s">
        <v>69</v>
      </c>
      <c r="D718" s="3" t="s">
        <v>1468</v>
      </c>
      <c r="E718" s="3" t="s">
        <v>1493</v>
      </c>
      <c r="F718" s="3" t="s">
        <v>1494</v>
      </c>
      <c r="G718" s="3">
        <v>2.0</v>
      </c>
      <c r="H718" s="3" t="s">
        <v>19</v>
      </c>
      <c r="I718" s="3" t="s">
        <v>19</v>
      </c>
      <c r="J718" s="3">
        <v>8.0</v>
      </c>
      <c r="K718" s="3">
        <v>9.0</v>
      </c>
      <c r="L718" s="5" t="str">
        <f t="shared" si="2"/>
        <v>SMP</v>
      </c>
    </row>
    <row r="719">
      <c r="A719" s="2" t="str">
        <f t="shared" si="1"/>
        <v>2020</v>
      </c>
      <c r="B719" s="2" t="s">
        <v>68</v>
      </c>
      <c r="C719" s="3" t="s">
        <v>69</v>
      </c>
      <c r="D719" s="3" t="s">
        <v>1468</v>
      </c>
      <c r="E719" s="3" t="s">
        <v>1495</v>
      </c>
      <c r="F719" s="3" t="s">
        <v>1496</v>
      </c>
      <c r="G719" s="3">
        <v>2.0</v>
      </c>
      <c r="H719" s="3" t="s">
        <v>18</v>
      </c>
      <c r="I719" s="3" t="s">
        <v>19</v>
      </c>
      <c r="J719" s="3">
        <v>8.0</v>
      </c>
      <c r="K719" s="3">
        <v>8.0</v>
      </c>
      <c r="L719" s="5" t="str">
        <f t="shared" si="2"/>
        <v>SMP</v>
      </c>
    </row>
    <row r="720">
      <c r="A720" s="2" t="str">
        <f t="shared" si="1"/>
        <v>2020</v>
      </c>
      <c r="B720" s="2" t="s">
        <v>68</v>
      </c>
      <c r="C720" s="3" t="s">
        <v>69</v>
      </c>
      <c r="D720" s="3" t="s">
        <v>1468</v>
      </c>
      <c r="E720" s="3" t="s">
        <v>1497</v>
      </c>
      <c r="F720" s="3" t="s">
        <v>1498</v>
      </c>
      <c r="G720" s="3">
        <v>2.0</v>
      </c>
      <c r="H720" s="3" t="s">
        <v>19</v>
      </c>
      <c r="I720" s="3" t="s">
        <v>19</v>
      </c>
      <c r="J720" s="3">
        <v>9.0</v>
      </c>
      <c r="K720" s="3">
        <v>9.0</v>
      </c>
      <c r="L720" s="5" t="str">
        <f t="shared" si="2"/>
        <v>SMP</v>
      </c>
    </row>
    <row r="721">
      <c r="A721" s="2" t="str">
        <f t="shared" si="1"/>
        <v>2020</v>
      </c>
      <c r="B721" s="2" t="s">
        <v>68</v>
      </c>
      <c r="C721" s="3" t="s">
        <v>69</v>
      </c>
      <c r="D721" s="3" t="s">
        <v>1468</v>
      </c>
      <c r="E721" s="3" t="s">
        <v>1499</v>
      </c>
      <c r="F721" s="3" t="s">
        <v>1500</v>
      </c>
      <c r="G721" s="3">
        <v>2.0</v>
      </c>
      <c r="H721" s="3" t="s">
        <v>18</v>
      </c>
      <c r="I721" s="3" t="s">
        <v>18</v>
      </c>
      <c r="J721" s="3">
        <v>12.0</v>
      </c>
      <c r="K721" s="3">
        <v>12.0</v>
      </c>
      <c r="L721" s="5" t="str">
        <f t="shared" si="2"/>
        <v>SMA</v>
      </c>
    </row>
    <row r="722">
      <c r="A722" s="2" t="str">
        <f t="shared" si="1"/>
        <v>2020</v>
      </c>
      <c r="B722" s="2" t="s">
        <v>68</v>
      </c>
      <c r="C722" s="3" t="s">
        <v>69</v>
      </c>
      <c r="D722" s="3" t="s">
        <v>1468</v>
      </c>
      <c r="E722" s="3" t="s">
        <v>1501</v>
      </c>
      <c r="F722" s="3" t="s">
        <v>1502</v>
      </c>
      <c r="G722" s="3">
        <v>2.0</v>
      </c>
      <c r="H722" s="3" t="s">
        <v>18</v>
      </c>
      <c r="I722" s="3" t="s">
        <v>18</v>
      </c>
      <c r="J722" s="3">
        <v>8.0</v>
      </c>
      <c r="K722" s="3">
        <v>8.0</v>
      </c>
      <c r="L722" s="5" t="str">
        <f t="shared" si="2"/>
        <v>SMP</v>
      </c>
    </row>
    <row r="723">
      <c r="A723" s="2" t="str">
        <f t="shared" si="1"/>
        <v>2020</v>
      </c>
      <c r="B723" s="2" t="s">
        <v>82</v>
      </c>
      <c r="C723" s="3" t="s">
        <v>83</v>
      </c>
      <c r="D723" s="3" t="s">
        <v>1468</v>
      </c>
      <c r="E723" s="3" t="s">
        <v>1503</v>
      </c>
      <c r="F723" s="3" t="s">
        <v>1504</v>
      </c>
      <c r="G723" s="3">
        <v>1.0</v>
      </c>
      <c r="H723" s="3" t="s">
        <v>18</v>
      </c>
      <c r="I723" s="2"/>
      <c r="J723" s="3">
        <v>11.0</v>
      </c>
      <c r="K723" s="2"/>
      <c r="L723" s="5" t="str">
        <f t="shared" si="2"/>
        <v>SMA</v>
      </c>
    </row>
    <row r="724">
      <c r="A724" s="2" t="str">
        <f t="shared" si="1"/>
        <v>2020</v>
      </c>
      <c r="B724" s="2" t="s">
        <v>82</v>
      </c>
      <c r="C724" s="3" t="s">
        <v>83</v>
      </c>
      <c r="D724" s="3" t="s">
        <v>1468</v>
      </c>
      <c r="E724" s="3" t="s">
        <v>1505</v>
      </c>
      <c r="F724" s="3" t="s">
        <v>1506</v>
      </c>
      <c r="G724" s="3">
        <v>1.0</v>
      </c>
      <c r="H724" s="3" t="s">
        <v>19</v>
      </c>
      <c r="I724" s="2"/>
      <c r="J724" s="3">
        <v>10.0</v>
      </c>
      <c r="K724" s="2"/>
      <c r="L724" s="5" t="str">
        <f t="shared" si="2"/>
        <v>SMA</v>
      </c>
    </row>
    <row r="725">
      <c r="A725" s="2" t="str">
        <f t="shared" si="1"/>
        <v>2020</v>
      </c>
      <c r="B725" s="2" t="s">
        <v>82</v>
      </c>
      <c r="C725" s="3" t="s">
        <v>83</v>
      </c>
      <c r="D725" s="3" t="s">
        <v>1468</v>
      </c>
      <c r="E725" s="3" t="s">
        <v>1507</v>
      </c>
      <c r="F725" s="3" t="s">
        <v>1508</v>
      </c>
      <c r="G725" s="3">
        <v>2.0</v>
      </c>
      <c r="H725" s="3" t="s">
        <v>19</v>
      </c>
      <c r="I725" s="3" t="s">
        <v>19</v>
      </c>
      <c r="J725" s="3">
        <v>12.0</v>
      </c>
      <c r="K725" s="3">
        <v>11.0</v>
      </c>
      <c r="L725" s="5" t="str">
        <f t="shared" si="2"/>
        <v>SMA</v>
      </c>
    </row>
    <row r="726">
      <c r="A726" s="2" t="str">
        <f t="shared" si="1"/>
        <v>2020</v>
      </c>
      <c r="B726" s="2" t="s">
        <v>82</v>
      </c>
      <c r="C726" s="3" t="s">
        <v>83</v>
      </c>
      <c r="D726" s="3" t="s">
        <v>1468</v>
      </c>
      <c r="E726" s="3" t="s">
        <v>1509</v>
      </c>
      <c r="F726" s="3" t="s">
        <v>1510</v>
      </c>
      <c r="G726" s="3">
        <v>1.0</v>
      </c>
      <c r="H726" s="3" t="s">
        <v>19</v>
      </c>
      <c r="I726" s="2"/>
      <c r="J726" s="3">
        <v>11.0</v>
      </c>
      <c r="K726" s="2"/>
      <c r="L726" s="5" t="str">
        <f t="shared" si="2"/>
        <v>SMA</v>
      </c>
    </row>
    <row r="727">
      <c r="A727" s="2" t="str">
        <f t="shared" si="1"/>
        <v>2020</v>
      </c>
      <c r="B727" s="2" t="s">
        <v>82</v>
      </c>
      <c r="C727" s="3" t="s">
        <v>83</v>
      </c>
      <c r="D727" s="3" t="s">
        <v>1468</v>
      </c>
      <c r="E727" s="3" t="s">
        <v>1511</v>
      </c>
      <c r="F727" s="3" t="s">
        <v>1512</v>
      </c>
      <c r="G727" s="3">
        <v>2.0</v>
      </c>
      <c r="H727" s="3" t="s">
        <v>19</v>
      </c>
      <c r="I727" s="3" t="s">
        <v>19</v>
      </c>
      <c r="J727" s="3">
        <v>11.0</v>
      </c>
      <c r="K727" s="3">
        <v>11.0</v>
      </c>
      <c r="L727" s="5" t="str">
        <f t="shared" si="2"/>
        <v>SMA</v>
      </c>
    </row>
    <row r="728">
      <c r="A728" s="2" t="str">
        <f t="shared" si="1"/>
        <v>2020</v>
      </c>
      <c r="B728" s="2" t="s">
        <v>82</v>
      </c>
      <c r="C728" s="3" t="s">
        <v>83</v>
      </c>
      <c r="D728" s="3" t="s">
        <v>1468</v>
      </c>
      <c r="E728" s="3" t="s">
        <v>1513</v>
      </c>
      <c r="F728" s="3" t="s">
        <v>1514</v>
      </c>
      <c r="G728" s="3">
        <v>2.0</v>
      </c>
      <c r="H728" s="3" t="s">
        <v>19</v>
      </c>
      <c r="I728" s="3" t="s">
        <v>19</v>
      </c>
      <c r="J728" s="3">
        <v>8.0</v>
      </c>
      <c r="K728" s="3">
        <v>8.0</v>
      </c>
      <c r="L728" s="5" t="str">
        <f t="shared" si="2"/>
        <v>SMP</v>
      </c>
    </row>
    <row r="729">
      <c r="A729" s="2" t="str">
        <f t="shared" si="1"/>
        <v>2020</v>
      </c>
      <c r="B729" s="2" t="s">
        <v>82</v>
      </c>
      <c r="C729" s="3" t="s">
        <v>83</v>
      </c>
      <c r="D729" s="3" t="s">
        <v>1468</v>
      </c>
      <c r="E729" s="3" t="s">
        <v>1515</v>
      </c>
      <c r="F729" s="3" t="s">
        <v>1516</v>
      </c>
      <c r="G729" s="3">
        <v>2.0</v>
      </c>
      <c r="H729" s="3" t="s">
        <v>18</v>
      </c>
      <c r="I729" s="3" t="s">
        <v>18</v>
      </c>
      <c r="J729" s="3">
        <v>11.0</v>
      </c>
      <c r="K729" s="3">
        <v>11.0</v>
      </c>
      <c r="L729" s="5" t="str">
        <f t="shared" si="2"/>
        <v>SMA</v>
      </c>
    </row>
    <row r="730">
      <c r="A730" s="2" t="str">
        <f t="shared" si="1"/>
        <v>2020</v>
      </c>
      <c r="B730" s="2" t="s">
        <v>82</v>
      </c>
      <c r="C730" s="3" t="s">
        <v>83</v>
      </c>
      <c r="D730" s="3" t="s">
        <v>1468</v>
      </c>
      <c r="E730" s="3" t="s">
        <v>1517</v>
      </c>
      <c r="F730" s="3" t="s">
        <v>1518</v>
      </c>
      <c r="G730" s="3">
        <v>1.0</v>
      </c>
      <c r="H730" s="3" t="s">
        <v>19</v>
      </c>
      <c r="I730" s="2"/>
      <c r="J730" s="3">
        <v>12.0</v>
      </c>
      <c r="K730" s="2"/>
      <c r="L730" s="5" t="str">
        <f t="shared" si="2"/>
        <v>SMA</v>
      </c>
    </row>
    <row r="731">
      <c r="A731" s="2" t="str">
        <f t="shared" si="1"/>
        <v>2020</v>
      </c>
      <c r="B731" s="2" t="s">
        <v>82</v>
      </c>
      <c r="C731" s="3" t="s">
        <v>83</v>
      </c>
      <c r="D731" s="3" t="s">
        <v>1468</v>
      </c>
      <c r="E731" s="3" t="s">
        <v>1519</v>
      </c>
      <c r="F731" s="3" t="s">
        <v>1520</v>
      </c>
      <c r="G731" s="3">
        <v>2.0</v>
      </c>
      <c r="H731" s="3" t="s">
        <v>19</v>
      </c>
      <c r="I731" s="3" t="s">
        <v>18</v>
      </c>
      <c r="J731" s="3">
        <v>11.0</v>
      </c>
      <c r="K731" s="3">
        <v>11.0</v>
      </c>
      <c r="L731" s="5" t="str">
        <f t="shared" si="2"/>
        <v>SMA</v>
      </c>
    </row>
    <row r="732">
      <c r="A732" s="2" t="str">
        <f t="shared" si="1"/>
        <v>2020</v>
      </c>
      <c r="B732" s="2" t="s">
        <v>82</v>
      </c>
      <c r="C732" s="3" t="s">
        <v>83</v>
      </c>
      <c r="D732" s="3" t="s">
        <v>1468</v>
      </c>
      <c r="E732" s="3" t="s">
        <v>1521</v>
      </c>
      <c r="F732" s="3" t="s">
        <v>1522</v>
      </c>
      <c r="G732" s="3">
        <v>2.0</v>
      </c>
      <c r="H732" s="3" t="s">
        <v>18</v>
      </c>
      <c r="I732" s="3" t="s">
        <v>19</v>
      </c>
      <c r="J732" s="3">
        <v>12.0</v>
      </c>
      <c r="K732" s="3">
        <v>12.0</v>
      </c>
      <c r="L732" s="5" t="str">
        <f t="shared" si="2"/>
        <v>SMA</v>
      </c>
    </row>
    <row r="733">
      <c r="A733" s="2" t="str">
        <f t="shared" si="1"/>
        <v>2020</v>
      </c>
      <c r="B733" s="2" t="s">
        <v>82</v>
      </c>
      <c r="C733" s="3" t="s">
        <v>83</v>
      </c>
      <c r="D733" s="3" t="s">
        <v>1468</v>
      </c>
      <c r="E733" s="3" t="s">
        <v>1523</v>
      </c>
      <c r="F733" s="3" t="s">
        <v>1524</v>
      </c>
      <c r="G733" s="3">
        <v>2.0</v>
      </c>
      <c r="H733" s="3" t="s">
        <v>18</v>
      </c>
      <c r="I733" s="3" t="s">
        <v>18</v>
      </c>
      <c r="J733" s="3">
        <v>12.0</v>
      </c>
      <c r="K733" s="3">
        <v>12.0</v>
      </c>
      <c r="L733" s="5" t="str">
        <f t="shared" si="2"/>
        <v>SMA</v>
      </c>
    </row>
    <row r="734">
      <c r="A734" s="2" t="str">
        <f t="shared" si="1"/>
        <v>2020</v>
      </c>
      <c r="B734" s="2" t="s">
        <v>82</v>
      </c>
      <c r="C734" s="3" t="s">
        <v>83</v>
      </c>
      <c r="D734" s="3" t="s">
        <v>1468</v>
      </c>
      <c r="E734" s="3" t="s">
        <v>1525</v>
      </c>
      <c r="F734" s="3" t="s">
        <v>1526</v>
      </c>
      <c r="G734" s="3">
        <v>2.0</v>
      </c>
      <c r="H734" s="3" t="s">
        <v>18</v>
      </c>
      <c r="I734" s="3" t="s">
        <v>19</v>
      </c>
      <c r="J734" s="3">
        <v>11.0</v>
      </c>
      <c r="K734" s="3">
        <v>11.0</v>
      </c>
      <c r="L734" s="5" t="str">
        <f t="shared" si="2"/>
        <v>SMA</v>
      </c>
    </row>
    <row r="735">
      <c r="A735" s="2" t="str">
        <f t="shared" si="1"/>
        <v>2020</v>
      </c>
      <c r="B735" s="2" t="s">
        <v>82</v>
      </c>
      <c r="C735" s="3" t="s">
        <v>83</v>
      </c>
      <c r="D735" s="3" t="s">
        <v>1468</v>
      </c>
      <c r="E735" s="3" t="s">
        <v>1527</v>
      </c>
      <c r="F735" s="3" t="s">
        <v>1528</v>
      </c>
      <c r="G735" s="3">
        <v>2.0</v>
      </c>
      <c r="H735" s="3" t="s">
        <v>19</v>
      </c>
      <c r="I735" s="3" t="s">
        <v>18</v>
      </c>
      <c r="J735" s="3">
        <v>11.0</v>
      </c>
      <c r="K735" s="3">
        <v>11.0</v>
      </c>
      <c r="L735" s="5" t="str">
        <f t="shared" si="2"/>
        <v>SMA</v>
      </c>
    </row>
    <row r="736">
      <c r="A736" s="2" t="str">
        <f t="shared" si="1"/>
        <v>2020</v>
      </c>
      <c r="B736" s="2" t="s">
        <v>82</v>
      </c>
      <c r="C736" s="3" t="s">
        <v>83</v>
      </c>
      <c r="D736" s="3" t="s">
        <v>1468</v>
      </c>
      <c r="E736" s="3" t="s">
        <v>1529</v>
      </c>
      <c r="F736" s="3" t="s">
        <v>1530</v>
      </c>
      <c r="G736" s="3">
        <v>1.0</v>
      </c>
      <c r="H736" s="3" t="s">
        <v>19</v>
      </c>
      <c r="I736" s="2"/>
      <c r="J736" s="3">
        <v>11.0</v>
      </c>
      <c r="K736" s="2"/>
      <c r="L736" s="5" t="str">
        <f t="shared" si="2"/>
        <v>SMA</v>
      </c>
    </row>
    <row r="737">
      <c r="A737" s="2" t="str">
        <f t="shared" si="1"/>
        <v>2020</v>
      </c>
      <c r="B737" s="2" t="s">
        <v>82</v>
      </c>
      <c r="C737" s="3" t="s">
        <v>83</v>
      </c>
      <c r="D737" s="3" t="s">
        <v>1468</v>
      </c>
      <c r="E737" s="3" t="s">
        <v>1531</v>
      </c>
      <c r="F737" s="3" t="s">
        <v>1532</v>
      </c>
      <c r="G737" s="3">
        <v>2.0</v>
      </c>
      <c r="H737" s="3" t="s">
        <v>19</v>
      </c>
      <c r="I737" s="3" t="s">
        <v>19</v>
      </c>
      <c r="J737" s="3">
        <v>7.0</v>
      </c>
      <c r="K737" s="3">
        <v>7.0</v>
      </c>
      <c r="L737" s="5" t="str">
        <f t="shared" si="2"/>
        <v>SMP</v>
      </c>
    </row>
    <row r="738">
      <c r="A738" s="2" t="str">
        <f t="shared" si="1"/>
        <v>2020</v>
      </c>
      <c r="B738" s="2" t="s">
        <v>92</v>
      </c>
      <c r="C738" s="3" t="s">
        <v>93</v>
      </c>
      <c r="D738" s="3" t="s">
        <v>1468</v>
      </c>
      <c r="E738" s="3" t="s">
        <v>1533</v>
      </c>
      <c r="F738" s="3" t="s">
        <v>1534</v>
      </c>
      <c r="G738" s="3">
        <v>1.0</v>
      </c>
      <c r="H738" s="3" t="s">
        <v>19</v>
      </c>
      <c r="I738" s="2"/>
      <c r="J738" s="3">
        <v>9.0</v>
      </c>
      <c r="K738" s="2"/>
      <c r="L738" s="5" t="str">
        <f t="shared" si="2"/>
        <v>SMP</v>
      </c>
    </row>
    <row r="739">
      <c r="A739" s="2" t="str">
        <f t="shared" si="1"/>
        <v>2020</v>
      </c>
      <c r="B739" s="2" t="s">
        <v>92</v>
      </c>
      <c r="C739" s="3" t="s">
        <v>93</v>
      </c>
      <c r="D739" s="3" t="s">
        <v>1468</v>
      </c>
      <c r="E739" s="3" t="s">
        <v>1535</v>
      </c>
      <c r="F739" s="3" t="s">
        <v>1536</v>
      </c>
      <c r="G739" s="3">
        <v>2.0</v>
      </c>
      <c r="H739" s="3" t="s">
        <v>18</v>
      </c>
      <c r="I739" s="3" t="s">
        <v>19</v>
      </c>
      <c r="J739" s="3">
        <v>12.0</v>
      </c>
      <c r="K739" s="3">
        <v>11.0</v>
      </c>
      <c r="L739" s="5" t="str">
        <f t="shared" si="2"/>
        <v>SMA</v>
      </c>
    </row>
    <row r="740">
      <c r="A740" s="2" t="str">
        <f t="shared" si="1"/>
        <v>2020</v>
      </c>
      <c r="B740" s="2" t="s">
        <v>92</v>
      </c>
      <c r="C740" s="3" t="s">
        <v>93</v>
      </c>
      <c r="D740" s="3" t="s">
        <v>1468</v>
      </c>
      <c r="E740" s="3" t="s">
        <v>1537</v>
      </c>
      <c r="F740" s="3" t="s">
        <v>1538</v>
      </c>
      <c r="G740" s="3">
        <v>2.0</v>
      </c>
      <c r="H740" s="3" t="s">
        <v>18</v>
      </c>
      <c r="I740" s="3" t="s">
        <v>18</v>
      </c>
      <c r="J740" s="3">
        <v>12.0</v>
      </c>
      <c r="K740" s="3">
        <v>12.0</v>
      </c>
      <c r="L740" s="5" t="str">
        <f t="shared" si="2"/>
        <v>SMA</v>
      </c>
    </row>
    <row r="741">
      <c r="A741" s="2" t="str">
        <f t="shared" si="1"/>
        <v>2020</v>
      </c>
      <c r="B741" s="2" t="s">
        <v>92</v>
      </c>
      <c r="C741" s="3" t="s">
        <v>93</v>
      </c>
      <c r="D741" s="3" t="s">
        <v>1468</v>
      </c>
      <c r="E741" s="3" t="s">
        <v>1539</v>
      </c>
      <c r="F741" s="3" t="s">
        <v>1540</v>
      </c>
      <c r="G741" s="3">
        <v>2.0</v>
      </c>
      <c r="H741" s="3" t="s">
        <v>19</v>
      </c>
      <c r="I741" s="3" t="s">
        <v>19</v>
      </c>
      <c r="J741" s="3">
        <v>12.0</v>
      </c>
      <c r="K741" s="3">
        <v>12.0</v>
      </c>
      <c r="L741" s="5" t="str">
        <f t="shared" si="2"/>
        <v>SMA</v>
      </c>
    </row>
    <row r="742">
      <c r="A742" s="2" t="str">
        <f t="shared" si="1"/>
        <v>2020</v>
      </c>
      <c r="B742" s="2" t="s">
        <v>114</v>
      </c>
      <c r="C742" s="3" t="s">
        <v>115</v>
      </c>
      <c r="D742" s="3" t="s">
        <v>1468</v>
      </c>
      <c r="E742" s="3" t="s">
        <v>1541</v>
      </c>
      <c r="F742" s="3" t="s">
        <v>1542</v>
      </c>
      <c r="G742" s="3">
        <v>1.0</v>
      </c>
      <c r="H742" s="3" t="s">
        <v>18</v>
      </c>
      <c r="I742" s="2"/>
      <c r="J742" s="3">
        <v>10.0</v>
      </c>
      <c r="K742" s="2"/>
      <c r="L742" s="5" t="str">
        <f t="shared" si="2"/>
        <v>SMA</v>
      </c>
    </row>
    <row r="743">
      <c r="A743" s="2" t="str">
        <f t="shared" si="1"/>
        <v>2020</v>
      </c>
      <c r="B743" s="2" t="s">
        <v>114</v>
      </c>
      <c r="C743" s="3" t="s">
        <v>115</v>
      </c>
      <c r="D743" s="3" t="s">
        <v>1468</v>
      </c>
      <c r="E743" s="3" t="s">
        <v>1543</v>
      </c>
      <c r="F743" s="3" t="s">
        <v>1544</v>
      </c>
      <c r="G743" s="3">
        <v>1.0</v>
      </c>
      <c r="H743" s="3" t="s">
        <v>19</v>
      </c>
      <c r="I743" s="2"/>
      <c r="J743" s="3">
        <v>10.0</v>
      </c>
      <c r="K743" s="2"/>
      <c r="L743" s="5" t="str">
        <f t="shared" si="2"/>
        <v>SMA</v>
      </c>
    </row>
    <row r="744">
      <c r="A744" s="2" t="str">
        <f t="shared" si="1"/>
        <v>2020</v>
      </c>
      <c r="B744" s="2" t="s">
        <v>114</v>
      </c>
      <c r="C744" s="3" t="s">
        <v>115</v>
      </c>
      <c r="D744" s="3" t="s">
        <v>1468</v>
      </c>
      <c r="E744" s="3" t="s">
        <v>1545</v>
      </c>
      <c r="F744" s="3" t="s">
        <v>1546</v>
      </c>
      <c r="G744" s="3">
        <v>2.0</v>
      </c>
      <c r="H744" s="3" t="s">
        <v>18</v>
      </c>
      <c r="I744" s="3" t="s">
        <v>18</v>
      </c>
      <c r="J744" s="3">
        <v>12.0</v>
      </c>
      <c r="K744" s="8">
        <v>10.0</v>
      </c>
      <c r="L744" s="5" t="str">
        <f t="shared" si="2"/>
        <v>SMA</v>
      </c>
    </row>
    <row r="745">
      <c r="A745" s="2" t="str">
        <f t="shared" si="1"/>
        <v>2020</v>
      </c>
      <c r="B745" s="2" t="s">
        <v>114</v>
      </c>
      <c r="C745" s="3" t="s">
        <v>115</v>
      </c>
      <c r="D745" s="3" t="s">
        <v>1468</v>
      </c>
      <c r="E745" s="3" t="s">
        <v>1547</v>
      </c>
      <c r="F745" s="3" t="s">
        <v>1548</v>
      </c>
      <c r="G745" s="3">
        <v>2.0</v>
      </c>
      <c r="H745" s="3" t="s">
        <v>18</v>
      </c>
      <c r="I745" s="3" t="s">
        <v>18</v>
      </c>
      <c r="J745" s="3">
        <v>12.0</v>
      </c>
      <c r="K745" s="8">
        <v>11.0</v>
      </c>
      <c r="L745" s="5" t="str">
        <f t="shared" si="2"/>
        <v>SMA</v>
      </c>
    </row>
    <row r="746">
      <c r="A746" s="2" t="str">
        <f t="shared" si="1"/>
        <v>2020</v>
      </c>
      <c r="B746" s="2" t="s">
        <v>114</v>
      </c>
      <c r="C746" s="3" t="s">
        <v>115</v>
      </c>
      <c r="D746" s="3" t="s">
        <v>1468</v>
      </c>
      <c r="E746" s="3" t="s">
        <v>1549</v>
      </c>
      <c r="F746" s="3" t="s">
        <v>1550</v>
      </c>
      <c r="G746" s="3">
        <v>2.0</v>
      </c>
      <c r="H746" s="3" t="s">
        <v>19</v>
      </c>
      <c r="I746" s="3" t="s">
        <v>19</v>
      </c>
      <c r="J746" s="3">
        <v>12.0</v>
      </c>
      <c r="K746" s="8">
        <v>11.0</v>
      </c>
      <c r="L746" s="5" t="str">
        <f t="shared" si="2"/>
        <v>SMA</v>
      </c>
    </row>
    <row r="747">
      <c r="A747" s="2" t="str">
        <f t="shared" si="1"/>
        <v>2020</v>
      </c>
      <c r="B747" s="2" t="s">
        <v>114</v>
      </c>
      <c r="C747" s="3" t="s">
        <v>115</v>
      </c>
      <c r="D747" s="3" t="s">
        <v>1468</v>
      </c>
      <c r="E747" s="3" t="s">
        <v>1551</v>
      </c>
      <c r="F747" s="3" t="s">
        <v>1552</v>
      </c>
      <c r="G747" s="3">
        <v>1.0</v>
      </c>
      <c r="H747" s="3" t="s">
        <v>19</v>
      </c>
      <c r="I747" s="2"/>
      <c r="J747" s="3">
        <v>12.0</v>
      </c>
      <c r="K747" s="2"/>
      <c r="L747" s="5" t="str">
        <f t="shared" si="2"/>
        <v>SMA</v>
      </c>
    </row>
    <row r="748">
      <c r="A748" s="2" t="str">
        <f t="shared" si="1"/>
        <v>2020</v>
      </c>
      <c r="B748" s="2" t="s">
        <v>114</v>
      </c>
      <c r="C748" s="3" t="s">
        <v>115</v>
      </c>
      <c r="D748" s="3" t="s">
        <v>1468</v>
      </c>
      <c r="E748" s="3" t="s">
        <v>1553</v>
      </c>
      <c r="F748" s="3" t="s">
        <v>1554</v>
      </c>
      <c r="G748" s="3">
        <v>1.0</v>
      </c>
      <c r="H748" s="3" t="s">
        <v>19</v>
      </c>
      <c r="I748" s="2"/>
      <c r="J748" s="3">
        <v>11.0</v>
      </c>
      <c r="K748" s="2"/>
      <c r="L748" s="5" t="str">
        <f t="shared" si="2"/>
        <v>SMA</v>
      </c>
    </row>
    <row r="749">
      <c r="A749" s="2" t="str">
        <f t="shared" si="1"/>
        <v>2020</v>
      </c>
      <c r="B749" s="2" t="s">
        <v>114</v>
      </c>
      <c r="C749" s="3" t="s">
        <v>115</v>
      </c>
      <c r="D749" s="3" t="s">
        <v>1468</v>
      </c>
      <c r="E749" s="3" t="s">
        <v>1555</v>
      </c>
      <c r="F749" s="3" t="s">
        <v>1556</v>
      </c>
      <c r="G749" s="3">
        <v>1.0</v>
      </c>
      <c r="H749" s="3" t="s">
        <v>19</v>
      </c>
      <c r="I749" s="2"/>
      <c r="J749" s="3">
        <v>12.0</v>
      </c>
      <c r="K749" s="2"/>
      <c r="L749" s="5" t="str">
        <f t="shared" si="2"/>
        <v>SMA</v>
      </c>
    </row>
    <row r="750">
      <c r="A750" s="2" t="str">
        <f t="shared" si="1"/>
        <v>2020</v>
      </c>
      <c r="B750" s="2" t="s">
        <v>114</v>
      </c>
      <c r="C750" s="3" t="s">
        <v>115</v>
      </c>
      <c r="D750" s="3" t="s">
        <v>1468</v>
      </c>
      <c r="E750" s="3" t="s">
        <v>1557</v>
      </c>
      <c r="F750" s="3" t="s">
        <v>1558</v>
      </c>
      <c r="G750" s="3">
        <v>1.0</v>
      </c>
      <c r="H750" s="3" t="s">
        <v>19</v>
      </c>
      <c r="I750" s="2"/>
      <c r="J750" s="3">
        <v>11.0</v>
      </c>
      <c r="K750" s="2"/>
      <c r="L750" s="5" t="str">
        <f t="shared" si="2"/>
        <v>SMA</v>
      </c>
    </row>
    <row r="751">
      <c r="A751" s="2" t="str">
        <f t="shared" si="1"/>
        <v>2020</v>
      </c>
      <c r="B751" s="2" t="s">
        <v>114</v>
      </c>
      <c r="C751" s="3" t="s">
        <v>115</v>
      </c>
      <c r="D751" s="3" t="s">
        <v>1468</v>
      </c>
      <c r="E751" s="3" t="s">
        <v>1559</v>
      </c>
      <c r="F751" s="3" t="s">
        <v>1560</v>
      </c>
      <c r="G751" s="3">
        <v>2.0</v>
      </c>
      <c r="H751" s="3" t="s">
        <v>19</v>
      </c>
      <c r="I751" s="3" t="s">
        <v>19</v>
      </c>
      <c r="J751" s="3">
        <v>12.0</v>
      </c>
      <c r="K751" s="8">
        <v>9.0</v>
      </c>
      <c r="L751" s="5" t="str">
        <f t="shared" si="2"/>
        <v>SMA</v>
      </c>
    </row>
    <row r="752">
      <c r="A752" s="2" t="str">
        <f t="shared" si="1"/>
        <v>2020</v>
      </c>
      <c r="B752" s="2" t="s">
        <v>114</v>
      </c>
      <c r="C752" s="3" t="s">
        <v>115</v>
      </c>
      <c r="D752" s="3" t="s">
        <v>1468</v>
      </c>
      <c r="E752" s="3" t="s">
        <v>1561</v>
      </c>
      <c r="F752" s="3" t="s">
        <v>1562</v>
      </c>
      <c r="G752" s="3">
        <v>1.0</v>
      </c>
      <c r="H752" s="3" t="s">
        <v>19</v>
      </c>
      <c r="I752" s="2"/>
      <c r="J752" s="3">
        <v>11.0</v>
      </c>
      <c r="K752" s="2"/>
      <c r="L752" s="5" t="str">
        <f t="shared" si="2"/>
        <v>SMA</v>
      </c>
    </row>
    <row r="753">
      <c r="A753" s="2" t="str">
        <f t="shared" si="1"/>
        <v>2020</v>
      </c>
      <c r="B753" s="2" t="s">
        <v>132</v>
      </c>
      <c r="C753" s="3" t="s">
        <v>133</v>
      </c>
      <c r="D753" s="3" t="s">
        <v>1468</v>
      </c>
      <c r="E753" s="3" t="s">
        <v>1563</v>
      </c>
      <c r="F753" s="3" t="s">
        <v>1564</v>
      </c>
      <c r="G753" s="3">
        <v>2.0</v>
      </c>
      <c r="H753" s="3" t="s">
        <v>19</v>
      </c>
      <c r="I753" s="3" t="s">
        <v>18</v>
      </c>
      <c r="J753" s="3">
        <v>12.0</v>
      </c>
      <c r="K753" s="8">
        <v>11.0</v>
      </c>
      <c r="L753" s="5" t="str">
        <f t="shared" si="2"/>
        <v>SMA</v>
      </c>
    </row>
    <row r="754">
      <c r="A754" s="2" t="str">
        <f t="shared" si="1"/>
        <v>2020</v>
      </c>
      <c r="B754" s="2" t="s">
        <v>136</v>
      </c>
      <c r="C754" s="3" t="s">
        <v>137</v>
      </c>
      <c r="D754" s="3" t="s">
        <v>1468</v>
      </c>
      <c r="E754" s="3" t="s">
        <v>1565</v>
      </c>
      <c r="F754" s="3" t="s">
        <v>1566</v>
      </c>
      <c r="G754" s="3">
        <v>1.0</v>
      </c>
      <c r="H754" s="3" t="s">
        <v>19</v>
      </c>
      <c r="I754" s="2"/>
      <c r="J754" s="3">
        <v>8.0</v>
      </c>
      <c r="K754" s="6"/>
      <c r="L754" s="5" t="str">
        <f t="shared" si="2"/>
        <v>SMP</v>
      </c>
    </row>
    <row r="755">
      <c r="A755" s="2" t="str">
        <f t="shared" si="1"/>
        <v>2020</v>
      </c>
      <c r="B755" s="2" t="s">
        <v>136</v>
      </c>
      <c r="C755" s="3" t="s">
        <v>137</v>
      </c>
      <c r="D755" s="3" t="s">
        <v>1468</v>
      </c>
      <c r="E755" s="3" t="s">
        <v>1567</v>
      </c>
      <c r="F755" s="3" t="s">
        <v>1568</v>
      </c>
      <c r="G755" s="3">
        <v>1.0</v>
      </c>
      <c r="H755" s="3" t="s">
        <v>18</v>
      </c>
      <c r="I755" s="2"/>
      <c r="J755" s="3">
        <v>9.0</v>
      </c>
      <c r="K755" s="6"/>
      <c r="L755" s="5" t="str">
        <f t="shared" si="2"/>
        <v>SMP</v>
      </c>
    </row>
    <row r="756">
      <c r="A756" s="2" t="str">
        <f t="shared" si="1"/>
        <v>2020</v>
      </c>
      <c r="B756" s="2" t="s">
        <v>136</v>
      </c>
      <c r="C756" s="3" t="s">
        <v>137</v>
      </c>
      <c r="D756" s="3" t="s">
        <v>1468</v>
      </c>
      <c r="E756" s="3" t="s">
        <v>1569</v>
      </c>
      <c r="F756" s="3" t="s">
        <v>1570</v>
      </c>
      <c r="G756" s="3">
        <v>1.0</v>
      </c>
      <c r="H756" s="3" t="s">
        <v>19</v>
      </c>
      <c r="I756" s="2"/>
      <c r="J756" s="3">
        <v>8.0</v>
      </c>
      <c r="K756" s="6"/>
      <c r="L756" s="5" t="str">
        <f t="shared" si="2"/>
        <v>SMP</v>
      </c>
    </row>
    <row r="757">
      <c r="A757" s="2" t="str">
        <f t="shared" si="1"/>
        <v>2020</v>
      </c>
      <c r="B757" s="2" t="s">
        <v>136</v>
      </c>
      <c r="C757" s="3" t="s">
        <v>137</v>
      </c>
      <c r="D757" s="3" t="s">
        <v>1468</v>
      </c>
      <c r="E757" s="3" t="s">
        <v>1571</v>
      </c>
      <c r="F757" s="3" t="s">
        <v>1572</v>
      </c>
      <c r="G757" s="3">
        <v>2.0</v>
      </c>
      <c r="H757" s="3" t="s">
        <v>19</v>
      </c>
      <c r="I757" s="3" t="s">
        <v>19</v>
      </c>
      <c r="J757" s="3">
        <v>8.0</v>
      </c>
      <c r="K757" s="8">
        <v>7.0</v>
      </c>
      <c r="L757" s="5" t="str">
        <f t="shared" si="2"/>
        <v>SMP</v>
      </c>
    </row>
    <row r="758">
      <c r="A758" s="2" t="str">
        <f t="shared" si="1"/>
        <v>2020</v>
      </c>
      <c r="B758" s="2" t="s">
        <v>136</v>
      </c>
      <c r="C758" s="3" t="s">
        <v>137</v>
      </c>
      <c r="D758" s="3" t="s">
        <v>1468</v>
      </c>
      <c r="E758" s="3" t="s">
        <v>1573</v>
      </c>
      <c r="F758" s="3" t="s">
        <v>1574</v>
      </c>
      <c r="G758" s="3">
        <v>1.0</v>
      </c>
      <c r="H758" s="3" t="s">
        <v>19</v>
      </c>
      <c r="I758" s="2"/>
      <c r="J758" s="3">
        <v>9.0</v>
      </c>
      <c r="K758" s="6"/>
      <c r="L758" s="5" t="str">
        <f t="shared" si="2"/>
        <v>SMP</v>
      </c>
    </row>
    <row r="759">
      <c r="A759" s="2" t="str">
        <f t="shared" si="1"/>
        <v>2020</v>
      </c>
      <c r="B759" s="2" t="s">
        <v>136</v>
      </c>
      <c r="C759" s="3" t="s">
        <v>137</v>
      </c>
      <c r="D759" s="3" t="s">
        <v>1468</v>
      </c>
      <c r="E759" s="3" t="s">
        <v>1575</v>
      </c>
      <c r="F759" s="3" t="s">
        <v>1576</v>
      </c>
      <c r="G759" s="3">
        <v>2.0</v>
      </c>
      <c r="H759" s="3" t="s">
        <v>18</v>
      </c>
      <c r="I759" s="3" t="s">
        <v>18</v>
      </c>
      <c r="J759" s="3">
        <v>9.0</v>
      </c>
      <c r="K759" s="8">
        <v>8.0</v>
      </c>
      <c r="L759" s="5" t="str">
        <f t="shared" si="2"/>
        <v>SMP</v>
      </c>
    </row>
    <row r="760">
      <c r="A760" s="2" t="str">
        <f t="shared" si="1"/>
        <v>2020</v>
      </c>
      <c r="B760" s="2" t="s">
        <v>136</v>
      </c>
      <c r="C760" s="3" t="s">
        <v>137</v>
      </c>
      <c r="D760" s="3" t="s">
        <v>1468</v>
      </c>
      <c r="E760" s="3" t="s">
        <v>1577</v>
      </c>
      <c r="F760" s="3" t="s">
        <v>1578</v>
      </c>
      <c r="G760" s="3">
        <v>1.0</v>
      </c>
      <c r="H760" s="3" t="s">
        <v>18</v>
      </c>
      <c r="I760" s="2"/>
      <c r="J760" s="3">
        <v>8.0</v>
      </c>
      <c r="K760" s="6"/>
      <c r="L760" s="5" t="str">
        <f t="shared" si="2"/>
        <v>SMP</v>
      </c>
    </row>
    <row r="761">
      <c r="A761" s="2" t="str">
        <f t="shared" si="1"/>
        <v>2020</v>
      </c>
      <c r="B761" s="2" t="s">
        <v>136</v>
      </c>
      <c r="C761" s="3" t="s">
        <v>137</v>
      </c>
      <c r="D761" s="3" t="s">
        <v>1468</v>
      </c>
      <c r="E761" s="3" t="s">
        <v>1579</v>
      </c>
      <c r="F761" s="3" t="s">
        <v>1580</v>
      </c>
      <c r="G761" s="3">
        <v>2.0</v>
      </c>
      <c r="H761" s="3" t="s">
        <v>19</v>
      </c>
      <c r="I761" s="3" t="s">
        <v>19</v>
      </c>
      <c r="J761" s="3">
        <v>9.0</v>
      </c>
      <c r="K761" s="8">
        <v>8.0</v>
      </c>
      <c r="L761" s="5" t="str">
        <f t="shared" si="2"/>
        <v>SMP</v>
      </c>
    </row>
    <row r="762">
      <c r="A762" s="2" t="str">
        <f t="shared" si="1"/>
        <v>2020</v>
      </c>
      <c r="B762" s="2" t="s">
        <v>136</v>
      </c>
      <c r="C762" s="3" t="s">
        <v>137</v>
      </c>
      <c r="D762" s="3" t="s">
        <v>1468</v>
      </c>
      <c r="E762" s="3" t="s">
        <v>1581</v>
      </c>
      <c r="F762" s="3" t="s">
        <v>1582</v>
      </c>
      <c r="G762" s="3">
        <v>2.0</v>
      </c>
      <c r="H762" s="3" t="s">
        <v>19</v>
      </c>
      <c r="I762" s="3" t="s">
        <v>18</v>
      </c>
      <c r="J762" s="3">
        <v>8.0</v>
      </c>
      <c r="K762" s="8">
        <v>7.0</v>
      </c>
      <c r="L762" s="5" t="str">
        <f t="shared" si="2"/>
        <v>SMP</v>
      </c>
    </row>
    <row r="763">
      <c r="A763" s="2" t="str">
        <f t="shared" si="1"/>
        <v>2020</v>
      </c>
      <c r="B763" s="2" t="s">
        <v>136</v>
      </c>
      <c r="C763" s="3" t="s">
        <v>137</v>
      </c>
      <c r="D763" s="3" t="s">
        <v>1468</v>
      </c>
      <c r="E763" s="3" t="s">
        <v>1583</v>
      </c>
      <c r="F763" s="3" t="s">
        <v>1584</v>
      </c>
      <c r="G763" s="3">
        <v>2.0</v>
      </c>
      <c r="H763" s="3" t="s">
        <v>19</v>
      </c>
      <c r="I763" s="3" t="s">
        <v>18</v>
      </c>
      <c r="J763" s="3">
        <v>9.0</v>
      </c>
      <c r="K763" s="8">
        <v>8.0</v>
      </c>
      <c r="L763" s="5" t="str">
        <f t="shared" si="2"/>
        <v>SMP</v>
      </c>
    </row>
    <row r="764">
      <c r="A764" s="2" t="str">
        <f t="shared" si="1"/>
        <v>2020</v>
      </c>
      <c r="B764" s="2" t="s">
        <v>136</v>
      </c>
      <c r="C764" s="3" t="s">
        <v>137</v>
      </c>
      <c r="D764" s="3" t="s">
        <v>1468</v>
      </c>
      <c r="E764" s="3" t="s">
        <v>1585</v>
      </c>
      <c r="F764" s="3" t="s">
        <v>1586</v>
      </c>
      <c r="G764" s="3">
        <v>2.0</v>
      </c>
      <c r="H764" s="3" t="s">
        <v>19</v>
      </c>
      <c r="I764" s="3" t="s">
        <v>19</v>
      </c>
      <c r="J764" s="3">
        <v>9.0</v>
      </c>
      <c r="K764" s="8">
        <v>8.0</v>
      </c>
      <c r="L764" s="5" t="str">
        <f t="shared" si="2"/>
        <v>SMP</v>
      </c>
    </row>
    <row r="765">
      <c r="A765" s="2" t="str">
        <f t="shared" si="1"/>
        <v>2020</v>
      </c>
      <c r="B765" s="2" t="s">
        <v>178</v>
      </c>
      <c r="C765" s="3" t="s">
        <v>179</v>
      </c>
      <c r="D765" s="3" t="s">
        <v>1468</v>
      </c>
      <c r="E765" s="3" t="s">
        <v>1587</v>
      </c>
      <c r="F765" s="3" t="s">
        <v>1588</v>
      </c>
      <c r="G765" s="3">
        <v>2.0</v>
      </c>
      <c r="H765" s="3" t="s">
        <v>19</v>
      </c>
      <c r="I765" s="3" t="s">
        <v>19</v>
      </c>
      <c r="J765" s="3">
        <v>10.0</v>
      </c>
      <c r="K765" s="8">
        <v>9.0</v>
      </c>
      <c r="L765" s="5" t="str">
        <f t="shared" si="2"/>
        <v>SMA</v>
      </c>
    </row>
    <row r="766">
      <c r="A766" s="2" t="str">
        <f t="shared" si="1"/>
        <v>2020</v>
      </c>
      <c r="B766" s="2" t="s">
        <v>178</v>
      </c>
      <c r="C766" s="3" t="s">
        <v>179</v>
      </c>
      <c r="D766" s="3" t="s">
        <v>1468</v>
      </c>
      <c r="E766" s="3" t="s">
        <v>1589</v>
      </c>
      <c r="F766" s="3" t="s">
        <v>1590</v>
      </c>
      <c r="G766" s="3">
        <v>2.0</v>
      </c>
      <c r="H766" s="3" t="s">
        <v>18</v>
      </c>
      <c r="I766" s="3" t="s">
        <v>19</v>
      </c>
      <c r="J766" s="3">
        <v>11.0</v>
      </c>
      <c r="K766" s="8">
        <v>10.0</v>
      </c>
      <c r="L766" s="5" t="str">
        <f t="shared" si="2"/>
        <v>SMA</v>
      </c>
    </row>
    <row r="767">
      <c r="A767" s="2" t="str">
        <f t="shared" si="1"/>
        <v>2020</v>
      </c>
      <c r="B767" s="2" t="s">
        <v>178</v>
      </c>
      <c r="C767" s="3" t="s">
        <v>179</v>
      </c>
      <c r="D767" s="3" t="s">
        <v>1468</v>
      </c>
      <c r="E767" s="3" t="s">
        <v>1591</v>
      </c>
      <c r="F767" s="3" t="s">
        <v>1592</v>
      </c>
      <c r="G767" s="3">
        <v>2.0</v>
      </c>
      <c r="H767" s="3" t="s">
        <v>18</v>
      </c>
      <c r="I767" s="3" t="s">
        <v>18</v>
      </c>
      <c r="J767" s="3">
        <v>12.0</v>
      </c>
      <c r="K767" s="8">
        <v>11.0</v>
      </c>
      <c r="L767" s="5" t="str">
        <f t="shared" si="2"/>
        <v>SMA</v>
      </c>
    </row>
    <row r="768">
      <c r="A768" s="2" t="str">
        <f t="shared" si="1"/>
        <v>2020</v>
      </c>
      <c r="B768" s="2" t="s">
        <v>178</v>
      </c>
      <c r="C768" s="3" t="s">
        <v>179</v>
      </c>
      <c r="D768" s="3" t="s">
        <v>1468</v>
      </c>
      <c r="E768" s="3" t="s">
        <v>1593</v>
      </c>
      <c r="F768" s="3" t="s">
        <v>1594</v>
      </c>
      <c r="G768" s="3">
        <v>2.0</v>
      </c>
      <c r="H768" s="3" t="s">
        <v>19</v>
      </c>
      <c r="I768" s="3" t="s">
        <v>19</v>
      </c>
      <c r="J768" s="3">
        <v>12.0</v>
      </c>
      <c r="K768" s="8">
        <v>11.0</v>
      </c>
      <c r="L768" s="5" t="str">
        <f t="shared" si="2"/>
        <v>SMA</v>
      </c>
    </row>
    <row r="769">
      <c r="A769" s="2" t="str">
        <f t="shared" si="1"/>
        <v>2020</v>
      </c>
      <c r="B769" s="2" t="s">
        <v>178</v>
      </c>
      <c r="C769" s="3" t="s">
        <v>179</v>
      </c>
      <c r="D769" s="3" t="s">
        <v>1468</v>
      </c>
      <c r="E769" s="3" t="s">
        <v>1595</v>
      </c>
      <c r="F769" s="3" t="s">
        <v>1596</v>
      </c>
      <c r="G769" s="3">
        <v>2.0</v>
      </c>
      <c r="H769" s="3" t="s">
        <v>19</v>
      </c>
      <c r="I769" s="3" t="s">
        <v>18</v>
      </c>
      <c r="J769" s="3">
        <v>12.0</v>
      </c>
      <c r="K769" s="8">
        <v>11.0</v>
      </c>
      <c r="L769" s="5" t="str">
        <f t="shared" si="2"/>
        <v>SMA</v>
      </c>
    </row>
    <row r="770">
      <c r="A770" s="2" t="str">
        <f t="shared" si="1"/>
        <v>2020</v>
      </c>
      <c r="B770" s="2" t="s">
        <v>178</v>
      </c>
      <c r="C770" s="3" t="s">
        <v>179</v>
      </c>
      <c r="D770" s="3" t="s">
        <v>1468</v>
      </c>
      <c r="E770" s="3" t="s">
        <v>1597</v>
      </c>
      <c r="F770" s="3" t="s">
        <v>1598</v>
      </c>
      <c r="G770" s="3">
        <v>2.0</v>
      </c>
      <c r="H770" s="3" t="s">
        <v>19</v>
      </c>
      <c r="I770" s="3" t="s">
        <v>19</v>
      </c>
      <c r="J770" s="3">
        <v>12.0</v>
      </c>
      <c r="K770" s="8">
        <v>11.0</v>
      </c>
      <c r="L770" s="5" t="str">
        <f t="shared" si="2"/>
        <v>SMA</v>
      </c>
    </row>
    <row r="771">
      <c r="A771" s="2" t="str">
        <f t="shared" si="1"/>
        <v>2020</v>
      </c>
      <c r="B771" s="2" t="s">
        <v>178</v>
      </c>
      <c r="C771" s="3" t="s">
        <v>179</v>
      </c>
      <c r="D771" s="3" t="s">
        <v>1468</v>
      </c>
      <c r="E771" s="3" t="s">
        <v>1599</v>
      </c>
      <c r="F771" s="3" t="s">
        <v>1600</v>
      </c>
      <c r="G771" s="3">
        <v>2.0</v>
      </c>
      <c r="H771" s="3" t="s">
        <v>19</v>
      </c>
      <c r="I771" s="3" t="s">
        <v>18</v>
      </c>
      <c r="J771" s="3">
        <v>12.0</v>
      </c>
      <c r="K771" s="8">
        <v>11.0</v>
      </c>
      <c r="L771" s="5" t="str">
        <f t="shared" si="2"/>
        <v>SMA</v>
      </c>
    </row>
    <row r="772">
      <c r="A772" s="2" t="str">
        <f t="shared" si="1"/>
        <v>2021</v>
      </c>
      <c r="B772" s="2" t="s">
        <v>26</v>
      </c>
      <c r="C772" s="3" t="str">
        <f t="shared" ref="C772:C773" si="69">UPPER("lpb bali 2021")</f>
        <v>LPB BALI 2021</v>
      </c>
      <c r="D772" s="3" t="s">
        <v>1468</v>
      </c>
      <c r="E772" s="3" t="s">
        <v>1601</v>
      </c>
      <c r="F772" s="3" t="s">
        <v>1602</v>
      </c>
      <c r="G772" s="3">
        <v>2.0</v>
      </c>
      <c r="H772" s="3" t="s">
        <v>19</v>
      </c>
      <c r="I772" s="3" t="s">
        <v>18</v>
      </c>
      <c r="J772" s="3">
        <v>9.0</v>
      </c>
      <c r="K772" s="8">
        <v>7.0</v>
      </c>
      <c r="L772" s="5" t="str">
        <f t="shared" si="2"/>
        <v>SMP</v>
      </c>
    </row>
    <row r="773">
      <c r="A773" s="2" t="str">
        <f t="shared" si="1"/>
        <v>2021</v>
      </c>
      <c r="B773" s="2" t="s">
        <v>26</v>
      </c>
      <c r="C773" s="3" t="str">
        <f t="shared" si="69"/>
        <v>LPB BALI 2021</v>
      </c>
      <c r="D773" s="3" t="s">
        <v>1468</v>
      </c>
      <c r="E773" s="3" t="s">
        <v>1603</v>
      </c>
      <c r="F773" s="3" t="s">
        <v>1604</v>
      </c>
      <c r="G773" s="3">
        <v>2.0</v>
      </c>
      <c r="H773" s="3" t="s">
        <v>19</v>
      </c>
      <c r="I773" s="3" t="s">
        <v>19</v>
      </c>
      <c r="J773" s="3">
        <v>11.0</v>
      </c>
      <c r="K773" s="8">
        <v>10.0</v>
      </c>
      <c r="L773" s="5" t="str">
        <f t="shared" si="2"/>
        <v>SMA</v>
      </c>
    </row>
    <row r="774">
      <c r="A774" s="2" t="str">
        <f t="shared" si="1"/>
        <v>2021</v>
      </c>
      <c r="B774" s="2" t="s">
        <v>60</v>
      </c>
      <c r="C774" s="3" t="str">
        <f>UPPER("lpb banten 2021")</f>
        <v>LPB BANTEN 2021</v>
      </c>
      <c r="D774" s="3" t="s">
        <v>1468</v>
      </c>
      <c r="E774" s="3" t="s">
        <v>1605</v>
      </c>
      <c r="F774" s="3" t="s">
        <v>1606</v>
      </c>
      <c r="G774" s="3">
        <v>1.0</v>
      </c>
      <c r="H774" s="3" t="s">
        <v>19</v>
      </c>
      <c r="I774" s="2"/>
      <c r="J774" s="3">
        <v>9.0</v>
      </c>
      <c r="K774" s="6"/>
      <c r="L774" s="5" t="str">
        <f t="shared" si="2"/>
        <v>SMP</v>
      </c>
    </row>
    <row r="775">
      <c r="A775" s="2" t="str">
        <f t="shared" si="1"/>
        <v>2021</v>
      </c>
      <c r="B775" s="2" t="s">
        <v>68</v>
      </c>
      <c r="C775" s="3" t="str">
        <f t="shared" ref="C775:C776" si="70">UPPER("lpb diy 2021")</f>
        <v>LPB DIY 2021</v>
      </c>
      <c r="D775" s="3" t="s">
        <v>1468</v>
      </c>
      <c r="E775" s="3" t="s">
        <v>1607</v>
      </c>
      <c r="F775" s="3" t="s">
        <v>1608</v>
      </c>
      <c r="G775" s="3">
        <v>2.0</v>
      </c>
      <c r="H775" s="3" t="s">
        <v>19</v>
      </c>
      <c r="I775" s="3" t="s">
        <v>18</v>
      </c>
      <c r="J775" s="3">
        <v>9.0</v>
      </c>
      <c r="K775" s="8">
        <v>8.0</v>
      </c>
      <c r="L775" s="5" t="str">
        <f t="shared" si="2"/>
        <v>SMP</v>
      </c>
    </row>
    <row r="776">
      <c r="A776" s="2" t="str">
        <f t="shared" si="1"/>
        <v>2021</v>
      </c>
      <c r="B776" s="2" t="s">
        <v>68</v>
      </c>
      <c r="C776" s="3" t="str">
        <f t="shared" si="70"/>
        <v>LPB DIY 2021</v>
      </c>
      <c r="D776" s="3" t="s">
        <v>1468</v>
      </c>
      <c r="E776" s="3" t="s">
        <v>1609</v>
      </c>
      <c r="F776" s="3" t="s">
        <v>1610</v>
      </c>
      <c r="G776" s="3">
        <v>2.0</v>
      </c>
      <c r="H776" s="3" t="s">
        <v>19</v>
      </c>
      <c r="I776" s="3" t="s">
        <v>18</v>
      </c>
      <c r="J776" s="3">
        <v>9.0</v>
      </c>
      <c r="K776" s="8">
        <v>8.0</v>
      </c>
      <c r="L776" s="5" t="str">
        <f t="shared" si="2"/>
        <v>SMP</v>
      </c>
    </row>
    <row r="777">
      <c r="A777" s="2" t="str">
        <f t="shared" si="1"/>
        <v>2021</v>
      </c>
      <c r="B777" s="2" t="s">
        <v>78</v>
      </c>
      <c r="C777" s="3" t="str">
        <f>UPPER("lpb dki 2021")</f>
        <v>LPB DKI 2021</v>
      </c>
      <c r="D777" s="3" t="s">
        <v>1468</v>
      </c>
      <c r="E777" s="3" t="s">
        <v>1611</v>
      </c>
      <c r="F777" s="3" t="s">
        <v>1612</v>
      </c>
      <c r="G777" s="3">
        <v>2.0</v>
      </c>
      <c r="H777" s="3" t="s">
        <v>19</v>
      </c>
      <c r="I777" s="3" t="s">
        <v>19</v>
      </c>
      <c r="J777" s="3">
        <v>9.0</v>
      </c>
      <c r="K777" s="8">
        <v>8.0</v>
      </c>
      <c r="L777" s="5" t="str">
        <f t="shared" si="2"/>
        <v>SMP</v>
      </c>
    </row>
    <row r="778">
      <c r="A778" s="2" t="str">
        <f t="shared" si="1"/>
        <v>2021</v>
      </c>
      <c r="B778" s="2" t="s">
        <v>92</v>
      </c>
      <c r="C778" s="3" t="str">
        <f>Upper("lpb jateng 2021")</f>
        <v>LPB JATENG 2021</v>
      </c>
      <c r="D778" s="3" t="s">
        <v>1468</v>
      </c>
      <c r="E778" s="3" t="s">
        <v>1613</v>
      </c>
      <c r="F778" s="3" t="s">
        <v>1614</v>
      </c>
      <c r="G778" s="3">
        <v>2.0</v>
      </c>
      <c r="H778" s="3" t="s">
        <v>18</v>
      </c>
      <c r="I778" s="3" t="s">
        <v>19</v>
      </c>
      <c r="J778" s="3">
        <v>12.0</v>
      </c>
      <c r="K778" s="8">
        <v>11.0</v>
      </c>
      <c r="L778" s="5" t="str">
        <f t="shared" si="2"/>
        <v>SMA</v>
      </c>
    </row>
    <row r="779">
      <c r="A779" s="2" t="str">
        <f t="shared" si="1"/>
        <v>2021</v>
      </c>
      <c r="B779" s="2" t="s">
        <v>114</v>
      </c>
      <c r="C779" s="3" t="str">
        <f t="shared" ref="C779:C780" si="71">UPPER("lpb jatim 2021")</f>
        <v>LPB JATIM 2021</v>
      </c>
      <c r="D779" s="3" t="s">
        <v>1468</v>
      </c>
      <c r="E779" s="3" t="s">
        <v>1615</v>
      </c>
      <c r="F779" s="3" t="s">
        <v>1616</v>
      </c>
      <c r="G779" s="3">
        <v>2.0</v>
      </c>
      <c r="H779" s="3" t="s">
        <v>19</v>
      </c>
      <c r="I779" s="3" t="s">
        <v>18</v>
      </c>
      <c r="J779" s="3">
        <v>9.0</v>
      </c>
      <c r="K779" s="8">
        <v>8.0</v>
      </c>
      <c r="L779" s="5" t="str">
        <f t="shared" si="2"/>
        <v>SMP</v>
      </c>
    </row>
    <row r="780">
      <c r="A780" s="2" t="str">
        <f t="shared" si="1"/>
        <v>2021</v>
      </c>
      <c r="B780" s="2" t="s">
        <v>114</v>
      </c>
      <c r="C780" s="3" t="str">
        <f t="shared" si="71"/>
        <v>LPB JATIM 2021</v>
      </c>
      <c r="D780" s="3" t="s">
        <v>1468</v>
      </c>
      <c r="E780" s="3" t="s">
        <v>1617</v>
      </c>
      <c r="F780" s="3" t="s">
        <v>1618</v>
      </c>
      <c r="G780" s="3">
        <v>2.0</v>
      </c>
      <c r="H780" s="3" t="s">
        <v>18</v>
      </c>
      <c r="I780" s="3" t="s">
        <v>19</v>
      </c>
      <c r="J780" s="3">
        <v>11.0</v>
      </c>
      <c r="K780" s="8">
        <v>10.0</v>
      </c>
      <c r="L780" s="5" t="str">
        <f t="shared" si="2"/>
        <v>SMA</v>
      </c>
    </row>
    <row r="781">
      <c r="A781" s="2" t="str">
        <f t="shared" si="1"/>
        <v>2021</v>
      </c>
      <c r="B781" s="2" t="s">
        <v>238</v>
      </c>
      <c r="C781" s="3" t="str">
        <f>UPPER("lpb kaltara 2021")</f>
        <v>LPB KALTARA 2021</v>
      </c>
      <c r="D781" s="3" t="s">
        <v>1468</v>
      </c>
      <c r="E781" s="3" t="s">
        <v>1619</v>
      </c>
      <c r="F781" s="3" t="s">
        <v>1620</v>
      </c>
      <c r="G781" s="3">
        <v>1.0</v>
      </c>
      <c r="H781" s="3" t="s">
        <v>18</v>
      </c>
      <c r="I781" s="2"/>
      <c r="J781" s="3">
        <v>12.0</v>
      </c>
      <c r="K781" s="6"/>
      <c r="L781" s="5" t="str">
        <f t="shared" si="2"/>
        <v>SMA</v>
      </c>
    </row>
    <row r="782">
      <c r="A782" s="2" t="str">
        <f t="shared" si="1"/>
        <v>2021</v>
      </c>
      <c r="B782" s="2" t="s">
        <v>246</v>
      </c>
      <c r="C782" s="3" t="str">
        <f>UPPER("lpb sumbar 2021")</f>
        <v>LPB SUMBAR 2021</v>
      </c>
      <c r="D782" s="3" t="s">
        <v>1468</v>
      </c>
      <c r="E782" s="3" t="s">
        <v>1621</v>
      </c>
      <c r="F782" s="3" t="s">
        <v>1622</v>
      </c>
      <c r="G782" s="3">
        <v>2.0</v>
      </c>
      <c r="H782" s="3" t="s">
        <v>18</v>
      </c>
      <c r="I782" s="3" t="s">
        <v>19</v>
      </c>
      <c r="J782" s="3">
        <v>12.0</v>
      </c>
      <c r="K782" s="8">
        <v>11.0</v>
      </c>
      <c r="L782" s="5" t="str">
        <f t="shared" si="2"/>
        <v>SMA</v>
      </c>
    </row>
    <row r="783">
      <c r="A783" s="2" t="str">
        <f t="shared" si="1"/>
        <v>2021</v>
      </c>
      <c r="B783" s="2" t="s">
        <v>178</v>
      </c>
      <c r="C783" s="3" t="str">
        <f t="shared" ref="C783:C785" si="72">UPPER("lpb sumsel 2021")</f>
        <v>LPB SUMSEL 2021</v>
      </c>
      <c r="D783" s="3" t="s">
        <v>1468</v>
      </c>
      <c r="E783" s="3" t="s">
        <v>1623</v>
      </c>
      <c r="F783" s="3" t="s">
        <v>1624</v>
      </c>
      <c r="G783" s="3">
        <v>1.0</v>
      </c>
      <c r="H783" s="3" t="s">
        <v>19</v>
      </c>
      <c r="I783" s="2"/>
      <c r="J783" s="3">
        <v>11.0</v>
      </c>
      <c r="K783" s="6"/>
      <c r="L783" s="5" t="str">
        <f t="shared" si="2"/>
        <v>SMA</v>
      </c>
    </row>
    <row r="784">
      <c r="A784" s="2" t="str">
        <f t="shared" si="1"/>
        <v>2021</v>
      </c>
      <c r="B784" s="2" t="s">
        <v>178</v>
      </c>
      <c r="C784" s="3" t="str">
        <f t="shared" si="72"/>
        <v>LPB SUMSEL 2021</v>
      </c>
      <c r="D784" s="3" t="s">
        <v>1468</v>
      </c>
      <c r="E784" s="3" t="s">
        <v>1625</v>
      </c>
      <c r="F784" s="3" t="s">
        <v>1626</v>
      </c>
      <c r="G784" s="3">
        <v>2.0</v>
      </c>
      <c r="H784" s="3" t="s">
        <v>19</v>
      </c>
      <c r="I784" s="3" t="s">
        <v>19</v>
      </c>
      <c r="J784" s="3">
        <v>12.0</v>
      </c>
      <c r="K784" s="8">
        <v>9.0</v>
      </c>
      <c r="L784" s="5" t="str">
        <f t="shared" si="2"/>
        <v>SMA</v>
      </c>
    </row>
    <row r="785">
      <c r="A785" s="2" t="str">
        <f t="shared" si="1"/>
        <v>2021</v>
      </c>
      <c r="B785" s="2" t="s">
        <v>178</v>
      </c>
      <c r="C785" s="3" t="str">
        <f t="shared" si="72"/>
        <v>LPB SUMSEL 2021</v>
      </c>
      <c r="D785" s="3" t="s">
        <v>1468</v>
      </c>
      <c r="E785" s="3" t="s">
        <v>1627</v>
      </c>
      <c r="F785" s="3" t="s">
        <v>1628</v>
      </c>
      <c r="G785" s="3">
        <v>2.0</v>
      </c>
      <c r="H785" s="3" t="s">
        <v>19</v>
      </c>
      <c r="I785" s="3" t="s">
        <v>18</v>
      </c>
      <c r="J785" s="3">
        <v>12.0</v>
      </c>
      <c r="K785" s="8">
        <v>11.0</v>
      </c>
      <c r="L785" s="5" t="str">
        <f t="shared" si="2"/>
        <v>SMA</v>
      </c>
    </row>
    <row r="786">
      <c r="A786" s="2" t="str">
        <f t="shared" si="1"/>
        <v>2021</v>
      </c>
      <c r="B786" s="2" t="s">
        <v>270</v>
      </c>
      <c r="C786" s="3" t="str">
        <f t="shared" ref="C786:C790" si="73">UPPER("lpb surabaya 2021")</f>
        <v>LPB SURABAYA 2021</v>
      </c>
      <c r="D786" s="3" t="s">
        <v>1468</v>
      </c>
      <c r="E786" s="3" t="s">
        <v>1629</v>
      </c>
      <c r="F786" s="3" t="s">
        <v>1630</v>
      </c>
      <c r="G786" s="3">
        <v>1.0</v>
      </c>
      <c r="H786" s="3" t="s">
        <v>19</v>
      </c>
      <c r="I786" s="2"/>
      <c r="J786" s="3">
        <v>8.0</v>
      </c>
      <c r="K786" s="6"/>
      <c r="L786" s="5" t="str">
        <f t="shared" si="2"/>
        <v>SMP</v>
      </c>
    </row>
    <row r="787">
      <c r="A787" s="2" t="str">
        <f t="shared" si="1"/>
        <v>2021</v>
      </c>
      <c r="B787" s="2" t="s">
        <v>270</v>
      </c>
      <c r="C787" s="3" t="str">
        <f t="shared" si="73"/>
        <v>LPB SURABAYA 2021</v>
      </c>
      <c r="D787" s="3" t="s">
        <v>1468</v>
      </c>
      <c r="E787" s="3" t="s">
        <v>1631</v>
      </c>
      <c r="F787" s="3" t="s">
        <v>1632</v>
      </c>
      <c r="G787" s="3">
        <v>2.0</v>
      </c>
      <c r="H787" s="3" t="s">
        <v>18</v>
      </c>
      <c r="I787" s="3" t="s">
        <v>19</v>
      </c>
      <c r="J787" s="3">
        <v>9.0</v>
      </c>
      <c r="K787" s="8">
        <v>7.0</v>
      </c>
      <c r="L787" s="5" t="str">
        <f t="shared" si="2"/>
        <v>SMP</v>
      </c>
    </row>
    <row r="788">
      <c r="A788" s="2" t="str">
        <f t="shared" si="1"/>
        <v>2021</v>
      </c>
      <c r="B788" s="2" t="s">
        <v>270</v>
      </c>
      <c r="C788" s="3" t="str">
        <f t="shared" si="73"/>
        <v>LPB SURABAYA 2021</v>
      </c>
      <c r="D788" s="3" t="s">
        <v>1468</v>
      </c>
      <c r="E788" s="3" t="s">
        <v>1633</v>
      </c>
      <c r="F788" s="3" t="s">
        <v>1634</v>
      </c>
      <c r="G788" s="3">
        <v>2.0</v>
      </c>
      <c r="H788" s="3" t="s">
        <v>19</v>
      </c>
      <c r="I788" s="3" t="s">
        <v>19</v>
      </c>
      <c r="J788" s="3">
        <v>9.0</v>
      </c>
      <c r="K788" s="8">
        <v>8.0</v>
      </c>
      <c r="L788" s="5" t="str">
        <f t="shared" si="2"/>
        <v>SMP</v>
      </c>
    </row>
    <row r="789">
      <c r="A789" s="2" t="str">
        <f t="shared" si="1"/>
        <v>2021</v>
      </c>
      <c r="B789" s="2" t="s">
        <v>270</v>
      </c>
      <c r="C789" s="3" t="str">
        <f t="shared" si="73"/>
        <v>LPB SURABAYA 2021</v>
      </c>
      <c r="D789" s="3" t="s">
        <v>1468</v>
      </c>
      <c r="E789" s="3" t="s">
        <v>1635</v>
      </c>
      <c r="F789" s="3" t="s">
        <v>1636</v>
      </c>
      <c r="G789" s="3">
        <v>1.0</v>
      </c>
      <c r="H789" s="3" t="s">
        <v>19</v>
      </c>
      <c r="I789" s="2"/>
      <c r="J789" s="3">
        <v>8.0</v>
      </c>
      <c r="K789" s="6"/>
      <c r="L789" s="5" t="str">
        <f t="shared" si="2"/>
        <v>SMP</v>
      </c>
    </row>
    <row r="790">
      <c r="A790" s="2" t="str">
        <f t="shared" si="1"/>
        <v>2021</v>
      </c>
      <c r="B790" s="2" t="s">
        <v>270</v>
      </c>
      <c r="C790" s="3" t="str">
        <f t="shared" si="73"/>
        <v>LPB SURABAYA 2021</v>
      </c>
      <c r="D790" s="3" t="s">
        <v>1468</v>
      </c>
      <c r="E790" s="3" t="s">
        <v>1637</v>
      </c>
      <c r="F790" s="3" t="s">
        <v>1638</v>
      </c>
      <c r="G790" s="3">
        <v>2.0</v>
      </c>
      <c r="H790" s="3" t="s">
        <v>19</v>
      </c>
      <c r="I790" s="3" t="s">
        <v>19</v>
      </c>
      <c r="J790" s="3">
        <v>9.0</v>
      </c>
      <c r="K790" s="8">
        <v>8.0</v>
      </c>
      <c r="L790" s="5" t="str">
        <f t="shared" si="2"/>
        <v>SMP</v>
      </c>
    </row>
    <row r="791">
      <c r="A791" s="2" t="str">
        <f t="shared" si="1"/>
        <v>2022</v>
      </c>
      <c r="B791" s="2" t="s">
        <v>78</v>
      </c>
      <c r="C791" s="3" t="str">
        <f>UPPER("lpb dki 2022")</f>
        <v>LPB DKI 2022</v>
      </c>
      <c r="D791" s="3" t="s">
        <v>1468</v>
      </c>
      <c r="E791" s="3" t="s">
        <v>1639</v>
      </c>
      <c r="F791" s="3" t="s">
        <v>1640</v>
      </c>
      <c r="G791" s="3">
        <v>2.0</v>
      </c>
      <c r="H791" s="3" t="s">
        <v>19</v>
      </c>
      <c r="I791" s="3" t="s">
        <v>18</v>
      </c>
      <c r="J791" s="3">
        <v>12.0</v>
      </c>
      <c r="K791" s="8">
        <v>10.0</v>
      </c>
      <c r="L791" s="5" t="str">
        <f t="shared" si="2"/>
        <v>SMA</v>
      </c>
    </row>
    <row r="792">
      <c r="A792" s="2" t="str">
        <f t="shared" si="1"/>
        <v>2022</v>
      </c>
      <c r="B792" s="2" t="s">
        <v>26</v>
      </c>
      <c r="C792" s="3" t="str">
        <f>upper("lpb bali 2022")</f>
        <v>LPB BALI 2022</v>
      </c>
      <c r="D792" s="3" t="s">
        <v>1468</v>
      </c>
      <c r="E792" s="3" t="s">
        <v>1641</v>
      </c>
      <c r="F792" s="3" t="s">
        <v>1642</v>
      </c>
      <c r="G792" s="3">
        <v>2.0</v>
      </c>
      <c r="H792" s="3" t="s">
        <v>19</v>
      </c>
      <c r="I792" s="3" t="s">
        <v>19</v>
      </c>
      <c r="J792" s="3">
        <v>11.0</v>
      </c>
      <c r="K792" s="8">
        <v>10.0</v>
      </c>
      <c r="L792" s="5" t="str">
        <f t="shared" si="2"/>
        <v>SMA</v>
      </c>
    </row>
    <row r="793">
      <c r="A793" s="2" t="str">
        <f t="shared" si="1"/>
        <v>2022</v>
      </c>
      <c r="B793" s="2" t="s">
        <v>68</v>
      </c>
      <c r="C793" s="3" t="str">
        <f t="shared" ref="C793:C795" si="74">UPPER("lpb diy 2022")</f>
        <v>LPB DIY 2022</v>
      </c>
      <c r="D793" s="3" t="s">
        <v>1468</v>
      </c>
      <c r="E793" s="3" t="s">
        <v>1643</v>
      </c>
      <c r="F793" s="3" t="s">
        <v>1644</v>
      </c>
      <c r="G793" s="3">
        <v>1.0</v>
      </c>
      <c r="H793" s="3" t="s">
        <v>19</v>
      </c>
      <c r="I793" s="2"/>
      <c r="J793" s="3">
        <v>8.0</v>
      </c>
      <c r="K793" s="6"/>
      <c r="L793" s="5" t="str">
        <f t="shared" si="2"/>
        <v>SMP</v>
      </c>
    </row>
    <row r="794">
      <c r="A794" s="2" t="str">
        <f t="shared" si="1"/>
        <v>2022</v>
      </c>
      <c r="B794" s="2" t="s">
        <v>68</v>
      </c>
      <c r="C794" s="3" t="str">
        <f t="shared" si="74"/>
        <v>LPB DIY 2022</v>
      </c>
      <c r="D794" s="3" t="s">
        <v>1468</v>
      </c>
      <c r="E794" s="3" t="s">
        <v>1645</v>
      </c>
      <c r="F794" s="3" t="s">
        <v>1646</v>
      </c>
      <c r="G794" s="3">
        <v>2.0</v>
      </c>
      <c r="H794" s="3" t="s">
        <v>18</v>
      </c>
      <c r="I794" s="3" t="s">
        <v>18</v>
      </c>
      <c r="J794" s="3">
        <v>9.0</v>
      </c>
      <c r="K794" s="8">
        <v>8.0</v>
      </c>
      <c r="L794" s="5" t="str">
        <f t="shared" si="2"/>
        <v>SMP</v>
      </c>
    </row>
    <row r="795">
      <c r="A795" s="2" t="str">
        <f t="shared" si="1"/>
        <v>2022</v>
      </c>
      <c r="B795" s="2" t="s">
        <v>68</v>
      </c>
      <c r="C795" s="3" t="str">
        <f t="shared" si="74"/>
        <v>LPB DIY 2022</v>
      </c>
      <c r="D795" s="3" t="s">
        <v>1468</v>
      </c>
      <c r="E795" s="3" t="s">
        <v>1647</v>
      </c>
      <c r="F795" s="3" t="s">
        <v>1648</v>
      </c>
      <c r="G795" s="3">
        <v>2.0</v>
      </c>
      <c r="H795" s="3" t="s">
        <v>19</v>
      </c>
      <c r="I795" s="3" t="s">
        <v>18</v>
      </c>
      <c r="J795" s="3">
        <v>10.0</v>
      </c>
      <c r="K795" s="8">
        <v>9.0</v>
      </c>
      <c r="L795" s="5" t="str">
        <f t="shared" si="2"/>
        <v>SMA</v>
      </c>
    </row>
    <row r="796">
      <c r="A796" s="2" t="str">
        <f t="shared" si="1"/>
        <v>2022</v>
      </c>
      <c r="B796" s="2" t="s">
        <v>114</v>
      </c>
      <c r="C796" s="3" t="str">
        <f t="shared" ref="C796:C800" si="75">UPPER("lpb jatim 2022")</f>
        <v>LPB JATIM 2022</v>
      </c>
      <c r="D796" s="3" t="s">
        <v>1468</v>
      </c>
      <c r="E796" s="3" t="s">
        <v>1649</v>
      </c>
      <c r="F796" s="3" t="s">
        <v>1650</v>
      </c>
      <c r="G796" s="3">
        <v>1.0</v>
      </c>
      <c r="H796" s="3" t="s">
        <v>19</v>
      </c>
      <c r="I796" s="2"/>
      <c r="J796" s="3">
        <v>9.0</v>
      </c>
      <c r="K796" s="6"/>
      <c r="L796" s="5" t="str">
        <f t="shared" si="2"/>
        <v>SMP</v>
      </c>
    </row>
    <row r="797">
      <c r="A797" s="2" t="str">
        <f t="shared" si="1"/>
        <v>2022</v>
      </c>
      <c r="B797" s="2" t="s">
        <v>114</v>
      </c>
      <c r="C797" s="3" t="str">
        <f t="shared" si="75"/>
        <v>LPB JATIM 2022</v>
      </c>
      <c r="D797" s="3" t="s">
        <v>1468</v>
      </c>
      <c r="E797" s="3" t="s">
        <v>1651</v>
      </c>
      <c r="F797" s="3" t="s">
        <v>1652</v>
      </c>
      <c r="G797" s="3">
        <v>2.0</v>
      </c>
      <c r="H797" s="3" t="s">
        <v>18</v>
      </c>
      <c r="I797" s="3" t="s">
        <v>18</v>
      </c>
      <c r="J797" s="3">
        <v>11.0</v>
      </c>
      <c r="K797" s="8">
        <v>10.0</v>
      </c>
      <c r="L797" s="5" t="str">
        <f t="shared" si="2"/>
        <v>SMA</v>
      </c>
    </row>
    <row r="798">
      <c r="A798" s="2" t="str">
        <f t="shared" si="1"/>
        <v>2022</v>
      </c>
      <c r="B798" s="2" t="s">
        <v>114</v>
      </c>
      <c r="C798" s="3" t="str">
        <f t="shared" si="75"/>
        <v>LPB JATIM 2022</v>
      </c>
      <c r="D798" s="3" t="s">
        <v>1468</v>
      </c>
      <c r="E798" s="3" t="s">
        <v>1653</v>
      </c>
      <c r="F798" s="3" t="s">
        <v>1654</v>
      </c>
      <c r="G798" s="3">
        <v>2.0</v>
      </c>
      <c r="H798" s="3" t="s">
        <v>19</v>
      </c>
      <c r="I798" s="3" t="s">
        <v>18</v>
      </c>
      <c r="J798" s="3">
        <v>9.0</v>
      </c>
      <c r="K798" s="8">
        <v>7.0</v>
      </c>
      <c r="L798" s="5" t="str">
        <f t="shared" si="2"/>
        <v>SMP</v>
      </c>
    </row>
    <row r="799">
      <c r="A799" s="2" t="str">
        <f t="shared" si="1"/>
        <v>2022</v>
      </c>
      <c r="B799" s="2" t="s">
        <v>114</v>
      </c>
      <c r="C799" s="3" t="str">
        <f t="shared" si="75"/>
        <v>LPB JATIM 2022</v>
      </c>
      <c r="D799" s="3" t="s">
        <v>1468</v>
      </c>
      <c r="E799" s="3" t="s">
        <v>1655</v>
      </c>
      <c r="F799" s="3" t="s">
        <v>1656</v>
      </c>
      <c r="G799" s="3">
        <v>2.0</v>
      </c>
      <c r="H799" s="3" t="s">
        <v>18</v>
      </c>
      <c r="I799" s="3" t="s">
        <v>19</v>
      </c>
      <c r="J799" s="3">
        <v>9.0</v>
      </c>
      <c r="K799" s="8">
        <v>8.0</v>
      </c>
      <c r="L799" s="5" t="str">
        <f t="shared" si="2"/>
        <v>SMP</v>
      </c>
    </row>
    <row r="800">
      <c r="A800" s="2" t="str">
        <f t="shared" si="1"/>
        <v>2022</v>
      </c>
      <c r="B800" s="2" t="s">
        <v>114</v>
      </c>
      <c r="C800" s="3" t="str">
        <f t="shared" si="75"/>
        <v>LPB JATIM 2022</v>
      </c>
      <c r="D800" s="3" t="s">
        <v>1468</v>
      </c>
      <c r="E800" s="3" t="s">
        <v>1657</v>
      </c>
      <c r="F800" s="3" t="s">
        <v>1658</v>
      </c>
      <c r="G800" s="3">
        <v>1.0</v>
      </c>
      <c r="H800" s="3" t="s">
        <v>18</v>
      </c>
      <c r="I800" s="2"/>
      <c r="J800" s="3">
        <v>11.0</v>
      </c>
      <c r="K800" s="6"/>
      <c r="L800" s="5" t="str">
        <f t="shared" si="2"/>
        <v>SMA</v>
      </c>
    </row>
    <row r="801">
      <c r="A801" s="2" t="str">
        <f t="shared" si="1"/>
        <v>2022</v>
      </c>
      <c r="B801" s="2" t="s">
        <v>132</v>
      </c>
      <c r="C801" s="3" t="str">
        <f t="shared" ref="C801:C802" si="76">UPPER("lpb kalteng 2022")</f>
        <v>LPB KALTENG 2022</v>
      </c>
      <c r="D801" s="3" t="s">
        <v>1468</v>
      </c>
      <c r="E801" s="3" t="s">
        <v>1659</v>
      </c>
      <c r="F801" s="3" t="s">
        <v>1660</v>
      </c>
      <c r="G801" s="3">
        <v>1.0</v>
      </c>
      <c r="H801" s="3" t="s">
        <v>19</v>
      </c>
      <c r="I801" s="2"/>
      <c r="J801" s="3">
        <v>11.0</v>
      </c>
      <c r="K801" s="6"/>
      <c r="L801" s="5" t="str">
        <f t="shared" si="2"/>
        <v>SMA</v>
      </c>
    </row>
    <row r="802">
      <c r="A802" s="2" t="str">
        <f t="shared" si="1"/>
        <v>2022</v>
      </c>
      <c r="B802" s="2" t="s">
        <v>132</v>
      </c>
      <c r="C802" s="3" t="str">
        <f t="shared" si="76"/>
        <v>LPB KALTENG 2022</v>
      </c>
      <c r="D802" s="3" t="s">
        <v>1468</v>
      </c>
      <c r="E802" s="3" t="s">
        <v>1659</v>
      </c>
      <c r="F802" s="3" t="s">
        <v>1661</v>
      </c>
      <c r="G802" s="3">
        <v>1.0</v>
      </c>
      <c r="H802" s="3" t="s">
        <v>19</v>
      </c>
      <c r="I802" s="2"/>
      <c r="J802" s="3">
        <v>11.0</v>
      </c>
      <c r="K802" s="6"/>
      <c r="L802" s="5" t="str">
        <f t="shared" si="2"/>
        <v>SMA</v>
      </c>
    </row>
    <row r="803">
      <c r="A803" s="2" t="str">
        <f t="shared" si="1"/>
        <v>2022</v>
      </c>
      <c r="B803" s="2" t="s">
        <v>504</v>
      </c>
      <c r="C803" s="3" t="str">
        <f>UPPER("lpb sulsel 2022")</f>
        <v>LPB SULSEL 2022</v>
      </c>
      <c r="D803" s="3" t="s">
        <v>1468</v>
      </c>
      <c r="E803" s="3" t="s">
        <v>1662</v>
      </c>
      <c r="F803" s="3" t="s">
        <v>1663</v>
      </c>
      <c r="G803" s="3">
        <v>2.0</v>
      </c>
      <c r="H803" s="3" t="s">
        <v>19</v>
      </c>
      <c r="I803" s="3" t="s">
        <v>19</v>
      </c>
      <c r="J803" s="3">
        <v>10.0</v>
      </c>
      <c r="K803" s="8">
        <v>9.0</v>
      </c>
      <c r="L803" s="5" t="str">
        <f t="shared" si="2"/>
        <v>SMA</v>
      </c>
    </row>
    <row r="804">
      <c r="A804" s="2" t="str">
        <f t="shared" si="1"/>
        <v>2022</v>
      </c>
      <c r="B804" s="2" t="s">
        <v>246</v>
      </c>
      <c r="C804" s="3" t="str">
        <f t="shared" ref="C804:C805" si="77">UPPER("lpb sumbar 2022")</f>
        <v>LPB SUMBAR 2022</v>
      </c>
      <c r="D804" s="3" t="s">
        <v>1468</v>
      </c>
      <c r="E804" s="3" t="s">
        <v>1664</v>
      </c>
      <c r="F804" s="3" t="s">
        <v>1665</v>
      </c>
      <c r="G804" s="3">
        <v>2.0</v>
      </c>
      <c r="H804" s="3" t="s">
        <v>19</v>
      </c>
      <c r="I804" s="3" t="s">
        <v>19</v>
      </c>
      <c r="J804" s="3">
        <v>10.0</v>
      </c>
      <c r="K804" s="8">
        <v>11.0</v>
      </c>
      <c r="L804" s="5" t="str">
        <f t="shared" si="2"/>
        <v>SMA</v>
      </c>
    </row>
    <row r="805">
      <c r="A805" s="2" t="str">
        <f t="shared" si="1"/>
        <v>2022</v>
      </c>
      <c r="B805" s="2" t="s">
        <v>246</v>
      </c>
      <c r="C805" s="3" t="str">
        <f t="shared" si="77"/>
        <v>LPB SUMBAR 2022</v>
      </c>
      <c r="D805" s="3" t="s">
        <v>1468</v>
      </c>
      <c r="E805" s="3" t="s">
        <v>1666</v>
      </c>
      <c r="F805" s="3" t="s">
        <v>1667</v>
      </c>
      <c r="G805" s="3">
        <v>2.0</v>
      </c>
      <c r="H805" s="3" t="s">
        <v>19</v>
      </c>
      <c r="I805" s="3" t="s">
        <v>19</v>
      </c>
      <c r="J805" s="3">
        <v>12.0</v>
      </c>
      <c r="K805" s="8">
        <v>11.0</v>
      </c>
      <c r="L805" s="5" t="str">
        <f t="shared" si="2"/>
        <v>SMA</v>
      </c>
    </row>
    <row r="806">
      <c r="A806" s="2" t="str">
        <f t="shared" si="1"/>
        <v>2022</v>
      </c>
      <c r="B806" s="2" t="s">
        <v>178</v>
      </c>
      <c r="C806" s="3" t="str">
        <f t="shared" ref="C806:C807" si="78">UPPER("lpb sumsel 2022")</f>
        <v>LPB SUMSEL 2022</v>
      </c>
      <c r="D806" s="3" t="s">
        <v>1468</v>
      </c>
      <c r="E806" s="3" t="s">
        <v>1668</v>
      </c>
      <c r="F806" s="3" t="s">
        <v>1669</v>
      </c>
      <c r="G806" s="3">
        <v>2.0</v>
      </c>
      <c r="H806" s="3" t="s">
        <v>18</v>
      </c>
      <c r="I806" s="3" t="s">
        <v>18</v>
      </c>
      <c r="J806" s="3">
        <v>11.0</v>
      </c>
      <c r="K806" s="8">
        <v>10.0</v>
      </c>
      <c r="L806" s="5" t="str">
        <f t="shared" si="2"/>
        <v>SMA</v>
      </c>
    </row>
    <row r="807">
      <c r="A807" s="2" t="str">
        <f t="shared" si="1"/>
        <v>2022</v>
      </c>
      <c r="B807" s="2" t="s">
        <v>178</v>
      </c>
      <c r="C807" s="3" t="str">
        <f t="shared" si="78"/>
        <v>LPB SUMSEL 2022</v>
      </c>
      <c r="D807" s="3" t="s">
        <v>1468</v>
      </c>
      <c r="E807" s="3" t="s">
        <v>1670</v>
      </c>
      <c r="F807" s="3" t="s">
        <v>1671</v>
      </c>
      <c r="G807" s="3">
        <v>2.0</v>
      </c>
      <c r="H807" s="3" t="s">
        <v>18</v>
      </c>
      <c r="I807" s="3" t="s">
        <v>19</v>
      </c>
      <c r="J807" s="3">
        <v>11.0</v>
      </c>
      <c r="K807" s="8">
        <v>10.0</v>
      </c>
      <c r="L807" s="5" t="str">
        <f t="shared" si="2"/>
        <v>SMA</v>
      </c>
    </row>
    <row r="808">
      <c r="A808" s="2" t="str">
        <f t="shared" si="1"/>
        <v>2022</v>
      </c>
      <c r="B808" s="2" t="s">
        <v>380</v>
      </c>
      <c r="C808" s="3" t="str">
        <f t="shared" ref="C808:C826" si="79">UPPER("lpb ysc 2022")</f>
        <v>LPB YSC 2022</v>
      </c>
      <c r="D808" s="3" t="s">
        <v>1468</v>
      </c>
      <c r="E808" s="3" t="s">
        <v>1672</v>
      </c>
      <c r="F808" s="3" t="s">
        <v>1673</v>
      </c>
      <c r="G808" s="3">
        <v>2.0</v>
      </c>
      <c r="H808" s="3" t="s">
        <v>19</v>
      </c>
      <c r="I808" s="3" t="s">
        <v>19</v>
      </c>
      <c r="J808" s="3">
        <v>10.0</v>
      </c>
      <c r="K808" s="8">
        <v>9.0</v>
      </c>
      <c r="L808" s="5" t="str">
        <f t="shared" si="2"/>
        <v>SMA</v>
      </c>
    </row>
    <row r="809">
      <c r="A809" s="2" t="str">
        <f t="shared" si="1"/>
        <v>2022</v>
      </c>
      <c r="B809" s="2" t="s">
        <v>380</v>
      </c>
      <c r="C809" s="3" t="str">
        <f t="shared" si="79"/>
        <v>LPB YSC 2022</v>
      </c>
      <c r="D809" s="3" t="s">
        <v>1468</v>
      </c>
      <c r="E809" s="3" t="s">
        <v>1672</v>
      </c>
      <c r="F809" s="3" t="s">
        <v>1673</v>
      </c>
      <c r="G809" s="3">
        <v>2.0</v>
      </c>
      <c r="H809" s="3" t="s">
        <v>19</v>
      </c>
      <c r="I809" s="3" t="s">
        <v>19</v>
      </c>
      <c r="J809" s="3">
        <v>10.0</v>
      </c>
      <c r="K809" s="8">
        <v>9.0</v>
      </c>
      <c r="L809" s="5" t="str">
        <f t="shared" si="2"/>
        <v>SMA</v>
      </c>
    </row>
    <row r="810">
      <c r="A810" s="2" t="str">
        <f t="shared" si="1"/>
        <v>2022</v>
      </c>
      <c r="B810" s="2" t="s">
        <v>380</v>
      </c>
      <c r="C810" s="3" t="str">
        <f t="shared" si="79"/>
        <v>LPB YSC 2022</v>
      </c>
      <c r="D810" s="3" t="s">
        <v>1468</v>
      </c>
      <c r="E810" s="3" t="s">
        <v>1674</v>
      </c>
      <c r="F810" s="3" t="s">
        <v>1675</v>
      </c>
      <c r="G810" s="3">
        <v>1.0</v>
      </c>
      <c r="H810" s="3" t="s">
        <v>19</v>
      </c>
      <c r="I810" s="2"/>
      <c r="J810" s="3">
        <v>11.0</v>
      </c>
      <c r="K810" s="6"/>
      <c r="L810" s="5" t="str">
        <f t="shared" si="2"/>
        <v>SMA</v>
      </c>
    </row>
    <row r="811">
      <c r="A811" s="2" t="str">
        <f t="shared" si="1"/>
        <v>2022</v>
      </c>
      <c r="B811" s="2" t="s">
        <v>380</v>
      </c>
      <c r="C811" s="3" t="str">
        <f t="shared" si="79"/>
        <v>LPB YSC 2022</v>
      </c>
      <c r="D811" s="3" t="s">
        <v>1468</v>
      </c>
      <c r="E811" s="3" t="s">
        <v>1676</v>
      </c>
      <c r="F811" s="3" t="s">
        <v>1677</v>
      </c>
      <c r="G811" s="3">
        <v>2.0</v>
      </c>
      <c r="H811" s="3" t="s">
        <v>19</v>
      </c>
      <c r="I811" s="3" t="s">
        <v>18</v>
      </c>
      <c r="J811" s="3">
        <v>10.0</v>
      </c>
      <c r="K811" s="8">
        <v>9.0</v>
      </c>
      <c r="L811" s="5" t="str">
        <f t="shared" si="2"/>
        <v>SMA</v>
      </c>
    </row>
    <row r="812">
      <c r="A812" s="2" t="str">
        <f t="shared" si="1"/>
        <v>2022</v>
      </c>
      <c r="B812" s="2" t="s">
        <v>380</v>
      </c>
      <c r="C812" s="3" t="str">
        <f t="shared" si="79"/>
        <v>LPB YSC 2022</v>
      </c>
      <c r="D812" s="3" t="s">
        <v>1468</v>
      </c>
      <c r="E812" s="3" t="s">
        <v>1678</v>
      </c>
      <c r="F812" s="3" t="s">
        <v>1679</v>
      </c>
      <c r="G812" s="3">
        <v>1.0</v>
      </c>
      <c r="H812" s="3" t="s">
        <v>19</v>
      </c>
      <c r="I812" s="2"/>
      <c r="J812" s="3">
        <v>11.0</v>
      </c>
      <c r="K812" s="6"/>
      <c r="L812" s="5" t="str">
        <f t="shared" si="2"/>
        <v>SMA</v>
      </c>
    </row>
    <row r="813">
      <c r="A813" s="2" t="str">
        <f t="shared" si="1"/>
        <v>2022</v>
      </c>
      <c r="B813" s="2" t="s">
        <v>380</v>
      </c>
      <c r="C813" s="3" t="str">
        <f t="shared" si="79"/>
        <v>LPB YSC 2022</v>
      </c>
      <c r="D813" s="3" t="s">
        <v>1468</v>
      </c>
      <c r="E813" s="3" t="s">
        <v>1678</v>
      </c>
      <c r="F813" s="3" t="s">
        <v>1680</v>
      </c>
      <c r="G813" s="3">
        <v>1.0</v>
      </c>
      <c r="H813" s="3" t="s">
        <v>19</v>
      </c>
      <c r="I813" s="2"/>
      <c r="J813" s="3">
        <v>11.0</v>
      </c>
      <c r="K813" s="6"/>
      <c r="L813" s="5" t="str">
        <f t="shared" si="2"/>
        <v>SMA</v>
      </c>
    </row>
    <row r="814">
      <c r="A814" s="2" t="str">
        <f t="shared" si="1"/>
        <v>2022</v>
      </c>
      <c r="B814" s="2" t="s">
        <v>380</v>
      </c>
      <c r="C814" s="3" t="str">
        <f t="shared" si="79"/>
        <v>LPB YSC 2022</v>
      </c>
      <c r="D814" s="3" t="s">
        <v>1468</v>
      </c>
      <c r="E814" s="3" t="s">
        <v>1681</v>
      </c>
      <c r="F814" s="3" t="s">
        <v>1682</v>
      </c>
      <c r="G814" s="3">
        <v>1.0</v>
      </c>
      <c r="H814" s="3" t="s">
        <v>18</v>
      </c>
      <c r="I814" s="2"/>
      <c r="J814" s="3">
        <v>11.0</v>
      </c>
      <c r="K814" s="6"/>
      <c r="L814" s="5" t="str">
        <f t="shared" si="2"/>
        <v>SMA</v>
      </c>
    </row>
    <row r="815">
      <c r="A815" s="2" t="str">
        <f t="shared" si="1"/>
        <v>2022</v>
      </c>
      <c r="B815" s="2" t="s">
        <v>380</v>
      </c>
      <c r="C815" s="3" t="str">
        <f t="shared" si="79"/>
        <v>LPB YSC 2022</v>
      </c>
      <c r="D815" s="3" t="s">
        <v>1468</v>
      </c>
      <c r="E815" s="3" t="s">
        <v>1683</v>
      </c>
      <c r="F815" s="3" t="s">
        <v>1684</v>
      </c>
      <c r="G815" s="3">
        <v>2.0</v>
      </c>
      <c r="H815" s="3" t="s">
        <v>19</v>
      </c>
      <c r="I815" s="3" t="s">
        <v>19</v>
      </c>
      <c r="J815" s="3">
        <v>12.0</v>
      </c>
      <c r="K815" s="8">
        <v>11.0</v>
      </c>
      <c r="L815" s="5" t="str">
        <f t="shared" si="2"/>
        <v>SMA</v>
      </c>
    </row>
    <row r="816">
      <c r="A816" s="2" t="str">
        <f t="shared" si="1"/>
        <v>2022</v>
      </c>
      <c r="B816" s="2" t="s">
        <v>380</v>
      </c>
      <c r="C816" s="3" t="str">
        <f t="shared" si="79"/>
        <v>LPB YSC 2022</v>
      </c>
      <c r="D816" s="3" t="s">
        <v>1468</v>
      </c>
      <c r="E816" s="3" t="s">
        <v>1685</v>
      </c>
      <c r="F816" s="3" t="s">
        <v>1686</v>
      </c>
      <c r="G816" s="3">
        <v>2.0</v>
      </c>
      <c r="H816" s="3" t="s">
        <v>18</v>
      </c>
      <c r="I816" s="3" t="s">
        <v>18</v>
      </c>
      <c r="J816" s="3">
        <v>10.0</v>
      </c>
      <c r="K816" s="8">
        <v>11.0</v>
      </c>
      <c r="L816" s="5" t="str">
        <f t="shared" si="2"/>
        <v>SMA</v>
      </c>
    </row>
    <row r="817">
      <c r="A817" s="2" t="str">
        <f t="shared" si="1"/>
        <v>2022</v>
      </c>
      <c r="B817" s="2" t="s">
        <v>380</v>
      </c>
      <c r="C817" s="3" t="str">
        <f t="shared" si="79"/>
        <v>LPB YSC 2022</v>
      </c>
      <c r="D817" s="3" t="s">
        <v>1468</v>
      </c>
      <c r="E817" s="3" t="s">
        <v>1687</v>
      </c>
      <c r="F817" s="3" t="s">
        <v>1688</v>
      </c>
      <c r="G817" s="3">
        <v>2.0</v>
      </c>
      <c r="H817" s="3" t="s">
        <v>19</v>
      </c>
      <c r="I817" s="3" t="s">
        <v>19</v>
      </c>
      <c r="J817" s="3">
        <v>11.0</v>
      </c>
      <c r="K817" s="8">
        <v>10.0</v>
      </c>
      <c r="L817" s="5" t="str">
        <f t="shared" si="2"/>
        <v>SMA</v>
      </c>
    </row>
    <row r="818">
      <c r="A818" s="2" t="str">
        <f t="shared" si="1"/>
        <v>2022</v>
      </c>
      <c r="B818" s="2" t="s">
        <v>380</v>
      </c>
      <c r="C818" s="3" t="str">
        <f t="shared" si="79"/>
        <v>LPB YSC 2022</v>
      </c>
      <c r="D818" s="3" t="s">
        <v>1468</v>
      </c>
      <c r="E818" s="3" t="s">
        <v>1689</v>
      </c>
      <c r="F818" s="3" t="s">
        <v>1690</v>
      </c>
      <c r="G818" s="3">
        <v>2.0</v>
      </c>
      <c r="H818" s="3" t="s">
        <v>19</v>
      </c>
      <c r="I818" s="3" t="s">
        <v>18</v>
      </c>
      <c r="J818" s="3">
        <v>8.0</v>
      </c>
      <c r="K818" s="8">
        <v>7.0</v>
      </c>
      <c r="L818" s="5" t="str">
        <f t="shared" si="2"/>
        <v>SMP</v>
      </c>
    </row>
    <row r="819">
      <c r="A819" s="2" t="str">
        <f t="shared" si="1"/>
        <v>2022</v>
      </c>
      <c r="B819" s="2" t="s">
        <v>380</v>
      </c>
      <c r="C819" s="3" t="str">
        <f t="shared" si="79"/>
        <v>LPB YSC 2022</v>
      </c>
      <c r="D819" s="3" t="s">
        <v>1468</v>
      </c>
      <c r="E819" s="3" t="s">
        <v>1691</v>
      </c>
      <c r="F819" s="3" t="s">
        <v>1692</v>
      </c>
      <c r="G819" s="3">
        <v>2.0</v>
      </c>
      <c r="H819" s="3" t="s">
        <v>19</v>
      </c>
      <c r="I819" s="3" t="s">
        <v>19</v>
      </c>
      <c r="J819" s="3">
        <v>8.0</v>
      </c>
      <c r="K819" s="8">
        <v>7.0</v>
      </c>
      <c r="L819" s="5" t="str">
        <f t="shared" si="2"/>
        <v>SMP</v>
      </c>
    </row>
    <row r="820">
      <c r="A820" s="2" t="str">
        <f t="shared" si="1"/>
        <v>2022</v>
      </c>
      <c r="B820" s="2" t="s">
        <v>380</v>
      </c>
      <c r="C820" s="3" t="str">
        <f t="shared" si="79"/>
        <v>LPB YSC 2022</v>
      </c>
      <c r="D820" s="3" t="s">
        <v>1468</v>
      </c>
      <c r="E820" s="3" t="s">
        <v>1693</v>
      </c>
      <c r="F820" s="3" t="s">
        <v>1694</v>
      </c>
      <c r="G820" s="3">
        <v>2.0</v>
      </c>
      <c r="H820" s="3" t="s">
        <v>18</v>
      </c>
      <c r="I820" s="3" t="s">
        <v>18</v>
      </c>
      <c r="J820" s="3">
        <v>10.0</v>
      </c>
      <c r="K820" s="8">
        <v>9.0</v>
      </c>
      <c r="L820" s="5" t="str">
        <f t="shared" si="2"/>
        <v>SMA</v>
      </c>
    </row>
    <row r="821">
      <c r="A821" s="2" t="str">
        <f t="shared" si="1"/>
        <v>2022</v>
      </c>
      <c r="B821" s="2" t="s">
        <v>380</v>
      </c>
      <c r="C821" s="3" t="str">
        <f t="shared" si="79"/>
        <v>LPB YSC 2022</v>
      </c>
      <c r="D821" s="3" t="s">
        <v>1468</v>
      </c>
      <c r="E821" s="3" t="s">
        <v>1695</v>
      </c>
      <c r="F821" s="3" t="s">
        <v>1696</v>
      </c>
      <c r="G821" s="3">
        <v>2.0</v>
      </c>
      <c r="H821" s="3" t="s">
        <v>19</v>
      </c>
      <c r="I821" s="3" t="s">
        <v>19</v>
      </c>
      <c r="J821" s="3">
        <v>12.0</v>
      </c>
      <c r="K821" s="8">
        <v>11.0</v>
      </c>
      <c r="L821" s="5" t="str">
        <f t="shared" si="2"/>
        <v>SMA</v>
      </c>
    </row>
    <row r="822">
      <c r="A822" s="2" t="str">
        <f t="shared" si="1"/>
        <v>2022</v>
      </c>
      <c r="B822" s="2" t="s">
        <v>380</v>
      </c>
      <c r="C822" s="3" t="str">
        <f t="shared" si="79"/>
        <v>LPB YSC 2022</v>
      </c>
      <c r="D822" s="3" t="s">
        <v>1468</v>
      </c>
      <c r="E822" s="3" t="s">
        <v>1697</v>
      </c>
      <c r="F822" s="3" t="s">
        <v>1698</v>
      </c>
      <c r="G822" s="3">
        <v>1.0</v>
      </c>
      <c r="H822" s="3" t="s">
        <v>18</v>
      </c>
      <c r="I822" s="2"/>
      <c r="J822" s="3">
        <v>12.0</v>
      </c>
      <c r="K822" s="6"/>
      <c r="L822" s="5" t="str">
        <f t="shared" si="2"/>
        <v>SMA</v>
      </c>
    </row>
    <row r="823">
      <c r="A823" s="2" t="str">
        <f t="shared" si="1"/>
        <v>2022</v>
      </c>
      <c r="B823" s="2" t="s">
        <v>380</v>
      </c>
      <c r="C823" s="3" t="str">
        <f t="shared" si="79"/>
        <v>LPB YSC 2022</v>
      </c>
      <c r="D823" s="3" t="s">
        <v>1468</v>
      </c>
      <c r="E823" s="3" t="s">
        <v>1699</v>
      </c>
      <c r="F823" s="3" t="s">
        <v>1700</v>
      </c>
      <c r="G823" s="3">
        <v>1.0</v>
      </c>
      <c r="H823" s="3" t="s">
        <v>19</v>
      </c>
      <c r="I823" s="2"/>
      <c r="J823" s="3">
        <v>11.0</v>
      </c>
      <c r="K823" s="6"/>
      <c r="L823" s="5" t="str">
        <f t="shared" si="2"/>
        <v>SMA</v>
      </c>
    </row>
    <row r="824">
      <c r="A824" s="2" t="str">
        <f t="shared" si="1"/>
        <v>2022</v>
      </c>
      <c r="B824" s="2" t="s">
        <v>380</v>
      </c>
      <c r="C824" s="3" t="str">
        <f t="shared" si="79"/>
        <v>LPB YSC 2022</v>
      </c>
      <c r="D824" s="3" t="s">
        <v>1468</v>
      </c>
      <c r="E824" s="3" t="s">
        <v>1701</v>
      </c>
      <c r="F824" s="3" t="s">
        <v>1702</v>
      </c>
      <c r="G824" s="3">
        <v>2.0</v>
      </c>
      <c r="H824" s="3" t="s">
        <v>19</v>
      </c>
      <c r="I824" s="3" t="s">
        <v>18</v>
      </c>
      <c r="J824" s="3">
        <v>11.0</v>
      </c>
      <c r="K824" s="8">
        <v>11.0</v>
      </c>
      <c r="L824" s="5" t="str">
        <f t="shared" si="2"/>
        <v>SMA</v>
      </c>
    </row>
    <row r="825">
      <c r="A825" s="2" t="str">
        <f t="shared" si="1"/>
        <v>2022</v>
      </c>
      <c r="B825" s="2" t="s">
        <v>380</v>
      </c>
      <c r="C825" s="3" t="str">
        <f t="shared" si="79"/>
        <v>LPB YSC 2022</v>
      </c>
      <c r="D825" s="3" t="s">
        <v>1468</v>
      </c>
      <c r="E825" s="3" t="s">
        <v>1703</v>
      </c>
      <c r="F825" s="3" t="s">
        <v>1704</v>
      </c>
      <c r="G825" s="3">
        <v>2.0</v>
      </c>
      <c r="H825" s="3" t="s">
        <v>19</v>
      </c>
      <c r="I825" s="3" t="s">
        <v>19</v>
      </c>
      <c r="J825" s="3">
        <v>11.0</v>
      </c>
      <c r="K825" s="8">
        <v>10.0</v>
      </c>
      <c r="L825" s="5" t="str">
        <f t="shared" si="2"/>
        <v>SMA</v>
      </c>
    </row>
    <row r="826">
      <c r="A826" s="2" t="str">
        <f t="shared" si="1"/>
        <v>2022</v>
      </c>
      <c r="B826" s="2" t="s">
        <v>380</v>
      </c>
      <c r="C826" s="3" t="str">
        <f t="shared" si="79"/>
        <v>LPB YSC 2022</v>
      </c>
      <c r="D826" s="3" t="s">
        <v>1468</v>
      </c>
      <c r="E826" s="3" t="s">
        <v>1705</v>
      </c>
      <c r="F826" s="3" t="s">
        <v>1706</v>
      </c>
      <c r="G826" s="3">
        <v>2.0</v>
      </c>
      <c r="H826" s="3" t="s">
        <v>18</v>
      </c>
      <c r="I826" s="3" t="s">
        <v>18</v>
      </c>
      <c r="J826" s="3">
        <v>9.0</v>
      </c>
      <c r="K826" s="8">
        <v>8.0</v>
      </c>
      <c r="L826" s="5" t="str">
        <f t="shared" si="2"/>
        <v>SMP</v>
      </c>
    </row>
    <row r="827">
      <c r="A827" s="2" t="str">
        <f t="shared" si="1"/>
        <v>2023</v>
      </c>
      <c r="B827" s="2" t="s">
        <v>13</v>
      </c>
      <c r="C827" s="3" t="str">
        <f t="shared" ref="C827:C829" si="80">UPPER("lpb aceh 2023")</f>
        <v>LPB ACEH 2023</v>
      </c>
      <c r="D827" s="3" t="s">
        <v>1468</v>
      </c>
      <c r="E827" s="3" t="s">
        <v>1707</v>
      </c>
      <c r="F827" s="3" t="s">
        <v>1708</v>
      </c>
      <c r="G827" s="3">
        <v>2.0</v>
      </c>
      <c r="H827" s="3" t="s">
        <v>19</v>
      </c>
      <c r="I827" s="3" t="s">
        <v>19</v>
      </c>
      <c r="J827" s="3">
        <v>11.0</v>
      </c>
      <c r="K827" s="3">
        <v>11.0</v>
      </c>
      <c r="L827" s="5" t="str">
        <f t="shared" si="2"/>
        <v>SMA</v>
      </c>
    </row>
    <row r="828">
      <c r="A828" s="2" t="str">
        <f t="shared" si="1"/>
        <v>2023</v>
      </c>
      <c r="B828" s="2" t="s">
        <v>13</v>
      </c>
      <c r="C828" s="3" t="str">
        <f t="shared" si="80"/>
        <v>LPB ACEH 2023</v>
      </c>
      <c r="D828" s="3" t="s">
        <v>1468</v>
      </c>
      <c r="E828" s="3" t="s">
        <v>1709</v>
      </c>
      <c r="F828" s="3" t="s">
        <v>1710</v>
      </c>
      <c r="G828" s="3">
        <v>2.0</v>
      </c>
      <c r="H828" s="3" t="s">
        <v>19</v>
      </c>
      <c r="I828" s="3" t="s">
        <v>19</v>
      </c>
      <c r="J828" s="3">
        <v>12.0</v>
      </c>
      <c r="K828" s="3">
        <v>12.0</v>
      </c>
      <c r="L828" s="5" t="str">
        <f t="shared" si="2"/>
        <v>SMA</v>
      </c>
    </row>
    <row r="829">
      <c r="A829" s="2" t="str">
        <f t="shared" si="1"/>
        <v>2023</v>
      </c>
      <c r="B829" s="2" t="s">
        <v>13</v>
      </c>
      <c r="C829" s="3" t="str">
        <f t="shared" si="80"/>
        <v>LPB ACEH 2023</v>
      </c>
      <c r="D829" s="3" t="s">
        <v>1468</v>
      </c>
      <c r="E829" s="3" t="s">
        <v>1711</v>
      </c>
      <c r="F829" s="3" t="s">
        <v>1712</v>
      </c>
      <c r="G829" s="3">
        <v>2.0</v>
      </c>
      <c r="H829" s="3" t="s">
        <v>18</v>
      </c>
      <c r="I829" s="3" t="s">
        <v>19</v>
      </c>
      <c r="J829" s="3">
        <v>11.0</v>
      </c>
      <c r="K829" s="3">
        <v>12.0</v>
      </c>
      <c r="L829" s="5" t="str">
        <f t="shared" si="2"/>
        <v>SMA</v>
      </c>
    </row>
    <row r="830">
      <c r="A830" s="2" t="str">
        <f t="shared" si="1"/>
        <v>2023</v>
      </c>
      <c r="B830" s="9" t="s">
        <v>413</v>
      </c>
      <c r="C830" s="3" t="str">
        <f t="shared" ref="C830:C837" si="81">UPPER("lpb jawa tengah 2023")</f>
        <v>LPB JAWA TENGAH 2023</v>
      </c>
      <c r="D830" s="3" t="s">
        <v>1468</v>
      </c>
      <c r="E830" s="3" t="s">
        <v>1713</v>
      </c>
      <c r="F830" s="3" t="s">
        <v>1714</v>
      </c>
      <c r="G830" s="3">
        <v>2.0</v>
      </c>
      <c r="H830" s="3" t="s">
        <v>18</v>
      </c>
      <c r="I830" s="3" t="s">
        <v>19</v>
      </c>
      <c r="J830" s="3">
        <v>11.0</v>
      </c>
      <c r="K830" s="3">
        <v>11.0</v>
      </c>
      <c r="L830" s="5" t="str">
        <f t="shared" si="2"/>
        <v>SMA</v>
      </c>
    </row>
    <row r="831">
      <c r="A831" s="2" t="str">
        <f t="shared" si="1"/>
        <v>2023</v>
      </c>
      <c r="B831" s="9" t="s">
        <v>413</v>
      </c>
      <c r="C831" s="3" t="str">
        <f t="shared" si="81"/>
        <v>LPB JAWA TENGAH 2023</v>
      </c>
      <c r="D831" s="3" t="s">
        <v>1468</v>
      </c>
      <c r="E831" s="3" t="s">
        <v>1715</v>
      </c>
      <c r="F831" s="3" t="s">
        <v>1716</v>
      </c>
      <c r="G831" s="3">
        <v>2.0</v>
      </c>
      <c r="H831" s="3" t="s">
        <v>19</v>
      </c>
      <c r="I831" s="3" t="s">
        <v>19</v>
      </c>
      <c r="J831" s="3">
        <v>11.0</v>
      </c>
      <c r="K831" s="3">
        <v>11.0</v>
      </c>
      <c r="L831" s="5" t="str">
        <f t="shared" si="2"/>
        <v>SMA</v>
      </c>
    </row>
    <row r="832">
      <c r="A832" s="2" t="str">
        <f t="shared" si="1"/>
        <v>2023</v>
      </c>
      <c r="B832" s="9" t="s">
        <v>413</v>
      </c>
      <c r="C832" s="3" t="str">
        <f t="shared" si="81"/>
        <v>LPB JAWA TENGAH 2023</v>
      </c>
      <c r="D832" s="3" t="s">
        <v>1468</v>
      </c>
      <c r="E832" s="3" t="s">
        <v>1717</v>
      </c>
      <c r="F832" s="3" t="s">
        <v>1718</v>
      </c>
      <c r="G832" s="3">
        <v>2.0</v>
      </c>
      <c r="H832" s="3" t="s">
        <v>19</v>
      </c>
      <c r="I832" s="3" t="s">
        <v>18</v>
      </c>
      <c r="J832" s="3">
        <v>12.0</v>
      </c>
      <c r="K832" s="3">
        <v>12.0</v>
      </c>
      <c r="L832" s="5" t="str">
        <f t="shared" si="2"/>
        <v>SMA</v>
      </c>
    </row>
    <row r="833">
      <c r="A833" s="2" t="str">
        <f t="shared" si="1"/>
        <v>2023</v>
      </c>
      <c r="B833" s="9" t="s">
        <v>413</v>
      </c>
      <c r="C833" s="3" t="str">
        <f t="shared" si="81"/>
        <v>LPB JAWA TENGAH 2023</v>
      </c>
      <c r="D833" s="3" t="s">
        <v>1468</v>
      </c>
      <c r="E833" s="3" t="s">
        <v>1719</v>
      </c>
      <c r="F833" s="3" t="s">
        <v>1720</v>
      </c>
      <c r="G833" s="3">
        <v>2.0</v>
      </c>
      <c r="H833" s="3" t="s">
        <v>18</v>
      </c>
      <c r="I833" s="3" t="s">
        <v>18</v>
      </c>
      <c r="J833" s="3">
        <v>11.0</v>
      </c>
      <c r="K833" s="3">
        <v>11.0</v>
      </c>
      <c r="L833" s="5" t="str">
        <f t="shared" si="2"/>
        <v>SMA</v>
      </c>
    </row>
    <row r="834">
      <c r="A834" s="2" t="str">
        <f t="shared" si="1"/>
        <v>2023</v>
      </c>
      <c r="B834" s="9" t="s">
        <v>413</v>
      </c>
      <c r="C834" s="3" t="str">
        <f t="shared" si="81"/>
        <v>LPB JAWA TENGAH 2023</v>
      </c>
      <c r="D834" s="3" t="s">
        <v>1468</v>
      </c>
      <c r="E834" s="3" t="s">
        <v>1721</v>
      </c>
      <c r="F834" s="3" t="s">
        <v>1722</v>
      </c>
      <c r="G834" s="3">
        <v>2.0</v>
      </c>
      <c r="H834" s="3" t="s">
        <v>19</v>
      </c>
      <c r="I834" s="3" t="s">
        <v>19</v>
      </c>
      <c r="J834" s="3">
        <v>12.0</v>
      </c>
      <c r="K834" s="3">
        <v>12.0</v>
      </c>
      <c r="L834" s="5" t="str">
        <f t="shared" si="2"/>
        <v>SMA</v>
      </c>
    </row>
    <row r="835">
      <c r="A835" s="2" t="str">
        <f t="shared" si="1"/>
        <v>2023</v>
      </c>
      <c r="B835" s="9" t="s">
        <v>413</v>
      </c>
      <c r="C835" s="3" t="str">
        <f t="shared" si="81"/>
        <v>LPB JAWA TENGAH 2023</v>
      </c>
      <c r="D835" s="3" t="s">
        <v>1468</v>
      </c>
      <c r="E835" s="3" t="s">
        <v>1723</v>
      </c>
      <c r="F835" s="3" t="s">
        <v>1724</v>
      </c>
      <c r="G835" s="3">
        <v>2.0</v>
      </c>
      <c r="H835" s="3" t="s">
        <v>18</v>
      </c>
      <c r="I835" s="3" t="s">
        <v>19</v>
      </c>
      <c r="J835" s="3">
        <v>11.0</v>
      </c>
      <c r="K835" s="3">
        <v>11.0</v>
      </c>
      <c r="L835" s="5" t="str">
        <f t="shared" si="2"/>
        <v>SMA</v>
      </c>
    </row>
    <row r="836">
      <c r="A836" s="2" t="str">
        <f t="shared" si="1"/>
        <v>2023</v>
      </c>
      <c r="B836" s="9" t="s">
        <v>413</v>
      </c>
      <c r="C836" s="3" t="str">
        <f t="shared" si="81"/>
        <v>LPB JAWA TENGAH 2023</v>
      </c>
      <c r="D836" s="3" t="s">
        <v>1468</v>
      </c>
      <c r="E836" s="3" t="s">
        <v>1725</v>
      </c>
      <c r="F836" s="3" t="s">
        <v>1726</v>
      </c>
      <c r="G836" s="3">
        <v>2.0</v>
      </c>
      <c r="H836" s="3" t="s">
        <v>19</v>
      </c>
      <c r="I836" s="3" t="s">
        <v>18</v>
      </c>
      <c r="J836" s="3">
        <v>10.0</v>
      </c>
      <c r="K836" s="3">
        <v>11.0</v>
      </c>
      <c r="L836" s="5" t="str">
        <f t="shared" si="2"/>
        <v>SMA</v>
      </c>
    </row>
    <row r="837">
      <c r="A837" s="2" t="str">
        <f t="shared" si="1"/>
        <v>2023</v>
      </c>
      <c r="B837" s="9" t="s">
        <v>413</v>
      </c>
      <c r="C837" s="3" t="str">
        <f t="shared" si="81"/>
        <v>LPB JAWA TENGAH 2023</v>
      </c>
      <c r="D837" s="3" t="s">
        <v>1468</v>
      </c>
      <c r="E837" s="3" t="s">
        <v>1727</v>
      </c>
      <c r="F837" s="3" t="s">
        <v>1728</v>
      </c>
      <c r="G837" s="3">
        <v>2.0</v>
      </c>
      <c r="H837" s="3" t="s">
        <v>18</v>
      </c>
      <c r="I837" s="3" t="s">
        <v>19</v>
      </c>
      <c r="J837" s="3">
        <v>11.0</v>
      </c>
      <c r="K837" s="3">
        <v>11.0</v>
      </c>
      <c r="L837" s="5" t="str">
        <f t="shared" si="2"/>
        <v>SMA</v>
      </c>
    </row>
    <row r="838">
      <c r="A838" s="2" t="str">
        <f t="shared" si="1"/>
        <v>2023</v>
      </c>
      <c r="B838" s="2" t="s">
        <v>178</v>
      </c>
      <c r="C838" s="3" t="str">
        <f t="shared" ref="C838:C841" si="82">UPPER("lpb sumsel 2023")</f>
        <v>LPB SUMSEL 2023</v>
      </c>
      <c r="D838" s="3" t="s">
        <v>1468</v>
      </c>
      <c r="E838" s="3" t="s">
        <v>1729</v>
      </c>
      <c r="F838" s="3" t="s">
        <v>1730</v>
      </c>
      <c r="G838" s="3">
        <v>1.0</v>
      </c>
      <c r="H838" s="3" t="s">
        <v>19</v>
      </c>
      <c r="I838" s="2"/>
      <c r="J838" s="3">
        <v>11.0</v>
      </c>
      <c r="K838" s="2"/>
      <c r="L838" s="5" t="str">
        <f t="shared" si="2"/>
        <v>SMA</v>
      </c>
    </row>
    <row r="839">
      <c r="A839" s="2" t="str">
        <f t="shared" si="1"/>
        <v>2023</v>
      </c>
      <c r="B839" s="2" t="s">
        <v>178</v>
      </c>
      <c r="C839" s="3" t="str">
        <f t="shared" si="82"/>
        <v>LPB SUMSEL 2023</v>
      </c>
      <c r="D839" s="3" t="s">
        <v>1468</v>
      </c>
      <c r="E839" s="3" t="s">
        <v>1731</v>
      </c>
      <c r="F839" s="3" t="s">
        <v>1732</v>
      </c>
      <c r="G839" s="3">
        <v>2.0</v>
      </c>
      <c r="H839" s="3" t="s">
        <v>19</v>
      </c>
      <c r="I839" s="3" t="s">
        <v>19</v>
      </c>
      <c r="J839" s="3">
        <v>11.0</v>
      </c>
      <c r="K839" s="3">
        <v>11.0</v>
      </c>
      <c r="L839" s="5" t="str">
        <f t="shared" si="2"/>
        <v>SMA</v>
      </c>
    </row>
    <row r="840">
      <c r="A840" s="2" t="str">
        <f t="shared" si="1"/>
        <v>2023</v>
      </c>
      <c r="B840" s="2" t="s">
        <v>178</v>
      </c>
      <c r="C840" s="3" t="str">
        <f t="shared" si="82"/>
        <v>LPB SUMSEL 2023</v>
      </c>
      <c r="D840" s="3" t="s">
        <v>1468</v>
      </c>
      <c r="E840" s="3" t="s">
        <v>1733</v>
      </c>
      <c r="F840" s="3" t="s">
        <v>1734</v>
      </c>
      <c r="G840" s="3">
        <v>2.0</v>
      </c>
      <c r="H840" s="3" t="s">
        <v>19</v>
      </c>
      <c r="I840" s="3" t="s">
        <v>18</v>
      </c>
      <c r="J840" s="3">
        <v>12.0</v>
      </c>
      <c r="K840" s="3">
        <v>12.0</v>
      </c>
      <c r="L840" s="5" t="str">
        <f t="shared" si="2"/>
        <v>SMA</v>
      </c>
    </row>
    <row r="841">
      <c r="A841" s="2" t="str">
        <f t="shared" si="1"/>
        <v>2023</v>
      </c>
      <c r="B841" s="2" t="s">
        <v>178</v>
      </c>
      <c r="C841" s="3" t="str">
        <f t="shared" si="82"/>
        <v>LPB SUMSEL 2023</v>
      </c>
      <c r="D841" s="3" t="s">
        <v>1468</v>
      </c>
      <c r="E841" s="3" t="s">
        <v>1735</v>
      </c>
      <c r="F841" s="3" t="s">
        <v>1736</v>
      </c>
      <c r="G841" s="3">
        <v>2.0</v>
      </c>
      <c r="H841" s="3" t="s">
        <v>18</v>
      </c>
      <c r="I841" s="3" t="s">
        <v>18</v>
      </c>
      <c r="J841" s="3">
        <v>12.0</v>
      </c>
      <c r="K841" s="3">
        <v>12.0</v>
      </c>
      <c r="L841" s="5" t="str">
        <f t="shared" si="2"/>
        <v>SMA</v>
      </c>
    </row>
    <row r="842">
      <c r="A842" s="2" t="str">
        <f t="shared" si="1"/>
        <v>2023</v>
      </c>
      <c r="B842" s="2" t="s">
        <v>78</v>
      </c>
      <c r="C842" s="3" t="str">
        <f t="shared" ref="C842:C846" si="83">UPPER("lpb dki 2023")</f>
        <v>LPB DKI 2023</v>
      </c>
      <c r="D842" s="3" t="s">
        <v>1468</v>
      </c>
      <c r="E842" s="3" t="s">
        <v>1737</v>
      </c>
      <c r="F842" s="3" t="s">
        <v>1738</v>
      </c>
      <c r="G842" s="3">
        <v>2.0</v>
      </c>
      <c r="H842" s="3" t="s">
        <v>19</v>
      </c>
      <c r="I842" s="3" t="s">
        <v>19</v>
      </c>
      <c r="J842" s="3">
        <v>12.0</v>
      </c>
      <c r="K842" s="3">
        <v>12.0</v>
      </c>
      <c r="L842" s="5" t="str">
        <f t="shared" si="2"/>
        <v>SMA</v>
      </c>
    </row>
    <row r="843">
      <c r="A843" s="2" t="str">
        <f t="shared" si="1"/>
        <v>2023</v>
      </c>
      <c r="B843" s="2" t="s">
        <v>78</v>
      </c>
      <c r="C843" s="3" t="str">
        <f t="shared" si="83"/>
        <v>LPB DKI 2023</v>
      </c>
      <c r="D843" s="3" t="s">
        <v>1468</v>
      </c>
      <c r="E843" s="3" t="s">
        <v>1739</v>
      </c>
      <c r="F843" s="3" t="s">
        <v>1740</v>
      </c>
      <c r="G843" s="3">
        <v>1.0</v>
      </c>
      <c r="H843" s="3" t="s">
        <v>18</v>
      </c>
      <c r="I843" s="2"/>
      <c r="J843" s="3">
        <v>11.0</v>
      </c>
      <c r="K843" s="2"/>
      <c r="L843" s="5" t="str">
        <f t="shared" si="2"/>
        <v>SMA</v>
      </c>
    </row>
    <row r="844">
      <c r="A844" s="2" t="str">
        <f t="shared" si="1"/>
        <v>2023</v>
      </c>
      <c r="B844" s="2" t="s">
        <v>78</v>
      </c>
      <c r="C844" s="3" t="str">
        <f t="shared" si="83"/>
        <v>LPB DKI 2023</v>
      </c>
      <c r="D844" s="3" t="s">
        <v>1468</v>
      </c>
      <c r="E844" s="3" t="s">
        <v>1741</v>
      </c>
      <c r="F844" s="3" t="s">
        <v>1742</v>
      </c>
      <c r="G844" s="3">
        <v>2.0</v>
      </c>
      <c r="H844" s="3" t="s">
        <v>18</v>
      </c>
      <c r="I844" s="3" t="s">
        <v>18</v>
      </c>
      <c r="J844" s="3">
        <v>11.0</v>
      </c>
      <c r="K844" s="3">
        <v>11.0</v>
      </c>
      <c r="L844" s="5" t="str">
        <f t="shared" si="2"/>
        <v>SMA</v>
      </c>
    </row>
    <row r="845">
      <c r="A845" s="2" t="str">
        <f t="shared" si="1"/>
        <v>2023</v>
      </c>
      <c r="B845" s="2" t="s">
        <v>78</v>
      </c>
      <c r="C845" s="3" t="str">
        <f t="shared" si="83"/>
        <v>LPB DKI 2023</v>
      </c>
      <c r="D845" s="3" t="s">
        <v>1468</v>
      </c>
      <c r="E845" s="3" t="s">
        <v>1743</v>
      </c>
      <c r="F845" s="3" t="s">
        <v>1744</v>
      </c>
      <c r="G845" s="3">
        <v>1.0</v>
      </c>
      <c r="H845" s="3" t="s">
        <v>19</v>
      </c>
      <c r="I845" s="2"/>
      <c r="J845" s="3">
        <v>9.0</v>
      </c>
      <c r="K845" s="2"/>
      <c r="L845" s="5" t="str">
        <f t="shared" si="2"/>
        <v>SMP</v>
      </c>
    </row>
    <row r="846">
      <c r="A846" s="2" t="str">
        <f t="shared" si="1"/>
        <v>2023</v>
      </c>
      <c r="B846" s="2" t="s">
        <v>78</v>
      </c>
      <c r="C846" s="3" t="str">
        <f t="shared" si="83"/>
        <v>LPB DKI 2023</v>
      </c>
      <c r="D846" s="3" t="s">
        <v>1468</v>
      </c>
      <c r="E846" s="3" t="s">
        <v>1745</v>
      </c>
      <c r="F846" s="3" t="s">
        <v>1746</v>
      </c>
      <c r="G846" s="3">
        <v>1.0</v>
      </c>
      <c r="H846" s="3" t="s">
        <v>19</v>
      </c>
      <c r="I846" s="2"/>
      <c r="J846" s="3">
        <v>9.0</v>
      </c>
      <c r="K846" s="2"/>
      <c r="L846" s="5" t="str">
        <f t="shared" si="2"/>
        <v>SMP</v>
      </c>
    </row>
    <row r="847">
      <c r="A847" s="2" t="str">
        <f t="shared" si="1"/>
        <v>2023</v>
      </c>
      <c r="B847" s="2" t="s">
        <v>68</v>
      </c>
      <c r="C847" s="3" t="str">
        <f t="shared" ref="C847:C850" si="84">UPPER("lpb diy 2023")</f>
        <v>LPB DIY 2023</v>
      </c>
      <c r="D847" s="3" t="s">
        <v>1468</v>
      </c>
      <c r="E847" s="3" t="s">
        <v>1747</v>
      </c>
      <c r="F847" s="3" t="s">
        <v>1748</v>
      </c>
      <c r="G847" s="3">
        <v>2.0</v>
      </c>
      <c r="H847" s="3" t="s">
        <v>18</v>
      </c>
      <c r="I847" s="3" t="s">
        <v>19</v>
      </c>
      <c r="J847" s="3">
        <v>8.0</v>
      </c>
      <c r="K847" s="3">
        <v>8.0</v>
      </c>
      <c r="L847" s="5" t="str">
        <f t="shared" si="2"/>
        <v>SMP</v>
      </c>
    </row>
    <row r="848">
      <c r="A848" s="2" t="str">
        <f t="shared" si="1"/>
        <v>2023</v>
      </c>
      <c r="B848" s="2" t="s">
        <v>68</v>
      </c>
      <c r="C848" s="3" t="str">
        <f t="shared" si="84"/>
        <v>LPB DIY 2023</v>
      </c>
      <c r="D848" s="3" t="s">
        <v>1468</v>
      </c>
      <c r="E848" s="3" t="s">
        <v>1749</v>
      </c>
      <c r="F848" s="3" t="s">
        <v>1750</v>
      </c>
      <c r="G848" s="3">
        <v>1.0</v>
      </c>
      <c r="H848" s="3" t="s">
        <v>19</v>
      </c>
      <c r="I848" s="2"/>
      <c r="J848" s="3">
        <v>8.0</v>
      </c>
      <c r="K848" s="2"/>
      <c r="L848" s="5" t="str">
        <f t="shared" si="2"/>
        <v>SMP</v>
      </c>
    </row>
    <row r="849">
      <c r="A849" s="2" t="str">
        <f t="shared" si="1"/>
        <v>2023</v>
      </c>
      <c r="B849" s="2" t="s">
        <v>68</v>
      </c>
      <c r="C849" s="3" t="str">
        <f t="shared" si="84"/>
        <v>LPB DIY 2023</v>
      </c>
      <c r="D849" s="3" t="s">
        <v>1468</v>
      </c>
      <c r="E849" s="3" t="s">
        <v>1751</v>
      </c>
      <c r="F849" s="3" t="s">
        <v>1752</v>
      </c>
      <c r="G849" s="3">
        <v>2.0</v>
      </c>
      <c r="H849" s="3" t="s">
        <v>19</v>
      </c>
      <c r="I849" s="3" t="s">
        <v>19</v>
      </c>
      <c r="J849" s="3">
        <v>11.0</v>
      </c>
      <c r="K849" s="3">
        <v>11.0</v>
      </c>
      <c r="L849" s="5" t="str">
        <f t="shared" si="2"/>
        <v>SMA</v>
      </c>
    </row>
    <row r="850">
      <c r="A850" s="2" t="str">
        <f t="shared" si="1"/>
        <v>2023</v>
      </c>
      <c r="B850" s="2" t="s">
        <v>68</v>
      </c>
      <c r="C850" s="3" t="str">
        <f t="shared" si="84"/>
        <v>LPB DIY 2023</v>
      </c>
      <c r="D850" s="3" t="s">
        <v>1468</v>
      </c>
      <c r="E850" s="3" t="s">
        <v>1753</v>
      </c>
      <c r="F850" s="3" t="s">
        <v>1754</v>
      </c>
      <c r="G850" s="3">
        <v>2.0</v>
      </c>
      <c r="H850" s="3" t="s">
        <v>19</v>
      </c>
      <c r="I850" s="3" t="s">
        <v>19</v>
      </c>
      <c r="J850" s="3">
        <v>9.0</v>
      </c>
      <c r="K850" s="3">
        <v>9.0</v>
      </c>
      <c r="L850" s="5" t="str">
        <f t="shared" si="2"/>
        <v>SMP</v>
      </c>
    </row>
    <row r="851">
      <c r="A851" s="2" t="str">
        <f t="shared" si="1"/>
        <v>2023</v>
      </c>
      <c r="B851" s="2" t="s">
        <v>162</v>
      </c>
      <c r="C851" s="3" t="str">
        <f t="shared" ref="C851:C856" si="85">UPPER("lpb nusantara 2023")</f>
        <v>LPB NUSANTARA 2023</v>
      </c>
      <c r="D851" s="3" t="s">
        <v>1468</v>
      </c>
      <c r="E851" s="3" t="s">
        <v>1755</v>
      </c>
      <c r="F851" s="3" t="s">
        <v>1756</v>
      </c>
      <c r="G851" s="3">
        <v>2.0</v>
      </c>
      <c r="H851" s="3" t="s">
        <v>18</v>
      </c>
      <c r="I851" s="3" t="s">
        <v>18</v>
      </c>
      <c r="J851" s="3">
        <v>9.0</v>
      </c>
      <c r="K851" s="3">
        <v>9.0</v>
      </c>
      <c r="L851" s="5" t="str">
        <f t="shared" si="2"/>
        <v>SMP</v>
      </c>
    </row>
    <row r="852">
      <c r="A852" s="2" t="str">
        <f t="shared" si="1"/>
        <v>2023</v>
      </c>
      <c r="B852" s="2" t="s">
        <v>162</v>
      </c>
      <c r="C852" s="3" t="str">
        <f t="shared" si="85"/>
        <v>LPB NUSANTARA 2023</v>
      </c>
      <c r="D852" s="3" t="s">
        <v>1468</v>
      </c>
      <c r="E852" s="3" t="s">
        <v>1757</v>
      </c>
      <c r="F852" s="3" t="s">
        <v>1758</v>
      </c>
      <c r="G852" s="3">
        <v>1.0</v>
      </c>
      <c r="H852" s="3" t="s">
        <v>19</v>
      </c>
      <c r="I852" s="2"/>
      <c r="J852" s="3">
        <v>11.0</v>
      </c>
      <c r="K852" s="2"/>
      <c r="L852" s="5" t="str">
        <f t="shared" si="2"/>
        <v>SMA</v>
      </c>
    </row>
    <row r="853">
      <c r="A853" s="2" t="str">
        <f t="shared" si="1"/>
        <v>2023</v>
      </c>
      <c r="B853" s="2" t="s">
        <v>162</v>
      </c>
      <c r="C853" s="3" t="str">
        <f t="shared" si="85"/>
        <v>LPB NUSANTARA 2023</v>
      </c>
      <c r="D853" s="3" t="s">
        <v>1468</v>
      </c>
      <c r="E853" s="3" t="s">
        <v>1759</v>
      </c>
      <c r="F853" s="3" t="s">
        <v>1760</v>
      </c>
      <c r="G853" s="3">
        <v>1.0</v>
      </c>
      <c r="H853" s="3" t="s">
        <v>19</v>
      </c>
      <c r="I853" s="2"/>
      <c r="J853" s="3">
        <v>9.0</v>
      </c>
      <c r="K853" s="2"/>
      <c r="L853" s="5" t="str">
        <f t="shared" si="2"/>
        <v>SMP</v>
      </c>
    </row>
    <row r="854">
      <c r="A854" s="2" t="str">
        <f t="shared" si="1"/>
        <v>2023</v>
      </c>
      <c r="B854" s="2" t="s">
        <v>162</v>
      </c>
      <c r="C854" s="3" t="str">
        <f t="shared" si="85"/>
        <v>LPB NUSANTARA 2023</v>
      </c>
      <c r="D854" s="3" t="s">
        <v>1468</v>
      </c>
      <c r="E854" s="3" t="s">
        <v>1761</v>
      </c>
      <c r="F854" s="3" t="s">
        <v>1762</v>
      </c>
      <c r="G854" s="3">
        <v>2.0</v>
      </c>
      <c r="H854" s="3" t="s">
        <v>19</v>
      </c>
      <c r="I854" s="3" t="s">
        <v>19</v>
      </c>
      <c r="J854" s="3">
        <v>10.0</v>
      </c>
      <c r="K854" s="3">
        <v>10.0</v>
      </c>
      <c r="L854" s="5" t="str">
        <f t="shared" si="2"/>
        <v>SMA</v>
      </c>
    </row>
    <row r="855">
      <c r="A855" s="2" t="str">
        <f t="shared" si="1"/>
        <v>2023</v>
      </c>
      <c r="B855" s="2" t="s">
        <v>162</v>
      </c>
      <c r="C855" s="3" t="str">
        <f t="shared" si="85"/>
        <v>LPB NUSANTARA 2023</v>
      </c>
      <c r="D855" s="3" t="s">
        <v>1468</v>
      </c>
      <c r="E855" s="3" t="s">
        <v>1763</v>
      </c>
      <c r="F855" s="3" t="s">
        <v>1764</v>
      </c>
      <c r="G855" s="3">
        <v>2.0</v>
      </c>
      <c r="H855" s="3" t="s">
        <v>18</v>
      </c>
      <c r="I855" s="3" t="s">
        <v>18</v>
      </c>
      <c r="J855" s="3">
        <v>11.0</v>
      </c>
      <c r="K855" s="3">
        <v>11.0</v>
      </c>
      <c r="L855" s="5" t="str">
        <f t="shared" si="2"/>
        <v>SMA</v>
      </c>
    </row>
    <row r="856">
      <c r="A856" s="2" t="str">
        <f t="shared" si="1"/>
        <v>2023</v>
      </c>
      <c r="B856" s="2" t="s">
        <v>162</v>
      </c>
      <c r="C856" s="3" t="str">
        <f t="shared" si="85"/>
        <v>LPB NUSANTARA 2023</v>
      </c>
      <c r="D856" s="3" t="s">
        <v>1468</v>
      </c>
      <c r="E856" s="3" t="s">
        <v>1765</v>
      </c>
      <c r="F856" s="3" t="s">
        <v>1766</v>
      </c>
      <c r="G856" s="3">
        <v>2.0</v>
      </c>
      <c r="H856" s="3" t="s">
        <v>18</v>
      </c>
      <c r="I856" s="3" t="s">
        <v>18</v>
      </c>
      <c r="J856" s="3">
        <v>12.0</v>
      </c>
      <c r="K856" s="3">
        <v>12.0</v>
      </c>
      <c r="L856" s="5" t="str">
        <f t="shared" si="2"/>
        <v>SMA</v>
      </c>
    </row>
    <row r="857">
      <c r="A857" s="2" t="str">
        <f t="shared" si="1"/>
        <v>2023</v>
      </c>
      <c r="B857" s="2" t="s">
        <v>265</v>
      </c>
      <c r="C857" s="3" t="str">
        <f t="shared" ref="C857:C858" si="86">UPPER("lpb sumut 2023")</f>
        <v>LPB SUMUT 2023</v>
      </c>
      <c r="D857" s="3" t="s">
        <v>1468</v>
      </c>
      <c r="E857" s="3" t="s">
        <v>1767</v>
      </c>
      <c r="F857" s="3" t="s">
        <v>1768</v>
      </c>
      <c r="G857" s="3">
        <v>2.0</v>
      </c>
      <c r="H857" s="3" t="s">
        <v>19</v>
      </c>
      <c r="I857" s="3" t="s">
        <v>19</v>
      </c>
      <c r="J857" s="3">
        <v>12.0</v>
      </c>
      <c r="K857" s="3">
        <v>11.0</v>
      </c>
      <c r="L857" s="5" t="str">
        <f t="shared" si="2"/>
        <v>SMA</v>
      </c>
    </row>
    <row r="858">
      <c r="A858" s="2" t="str">
        <f t="shared" si="1"/>
        <v>2023</v>
      </c>
      <c r="B858" s="2" t="s">
        <v>265</v>
      </c>
      <c r="C858" s="3" t="str">
        <f t="shared" si="86"/>
        <v>LPB SUMUT 2023</v>
      </c>
      <c r="D858" s="3" t="s">
        <v>1468</v>
      </c>
      <c r="E858" s="3" t="s">
        <v>1769</v>
      </c>
      <c r="F858" s="3" t="s">
        <v>1770</v>
      </c>
      <c r="G858" s="3">
        <v>2.0</v>
      </c>
      <c r="H858" s="3" t="s">
        <v>19</v>
      </c>
      <c r="I858" s="3" t="s">
        <v>18</v>
      </c>
      <c r="J858" s="3">
        <v>12.0</v>
      </c>
      <c r="K858" s="3">
        <v>12.0</v>
      </c>
      <c r="L858" s="5" t="str">
        <f t="shared" si="2"/>
        <v>SMA</v>
      </c>
    </row>
    <row r="859">
      <c r="A859" s="2" t="str">
        <f t="shared" si="1"/>
        <v>2023</v>
      </c>
      <c r="B859" s="2" t="s">
        <v>60</v>
      </c>
      <c r="C859" s="3" t="str">
        <f t="shared" ref="C859:C865" si="87">UPPER("lpb banten 2023")</f>
        <v>LPB BANTEN 2023</v>
      </c>
      <c r="D859" s="3" t="s">
        <v>1468</v>
      </c>
      <c r="E859" s="4" t="s">
        <v>1771</v>
      </c>
      <c r="F859" s="4" t="s">
        <v>1772</v>
      </c>
      <c r="G859" s="4">
        <v>2.0</v>
      </c>
      <c r="H859" s="3" t="s">
        <v>18</v>
      </c>
      <c r="I859" s="4" t="s">
        <v>19</v>
      </c>
      <c r="J859" s="3">
        <v>12.0</v>
      </c>
      <c r="K859" s="4">
        <v>12.0</v>
      </c>
      <c r="L859" s="5" t="str">
        <f t="shared" si="2"/>
        <v>SMA</v>
      </c>
    </row>
    <row r="860">
      <c r="A860" s="2" t="str">
        <f t="shared" si="1"/>
        <v>2023</v>
      </c>
      <c r="B860" s="2" t="s">
        <v>60</v>
      </c>
      <c r="C860" s="3" t="str">
        <f t="shared" si="87"/>
        <v>LPB BANTEN 2023</v>
      </c>
      <c r="D860" s="3" t="s">
        <v>1468</v>
      </c>
      <c r="E860" s="4" t="s">
        <v>1773</v>
      </c>
      <c r="F860" s="4" t="s">
        <v>1774</v>
      </c>
      <c r="G860" s="4">
        <v>2.0</v>
      </c>
      <c r="H860" s="3" t="s">
        <v>19</v>
      </c>
      <c r="I860" s="4" t="s">
        <v>19</v>
      </c>
      <c r="J860" s="3">
        <v>9.0</v>
      </c>
      <c r="K860" s="4">
        <v>9.0</v>
      </c>
      <c r="L860" s="5" t="str">
        <f t="shared" si="2"/>
        <v>SMP</v>
      </c>
    </row>
    <row r="861">
      <c r="A861" s="2" t="str">
        <f t="shared" si="1"/>
        <v>2023</v>
      </c>
      <c r="B861" s="2" t="s">
        <v>60</v>
      </c>
      <c r="C861" s="3" t="str">
        <f t="shared" si="87"/>
        <v>LPB BANTEN 2023</v>
      </c>
      <c r="D861" s="3" t="s">
        <v>1468</v>
      </c>
      <c r="E861" s="4" t="s">
        <v>1775</v>
      </c>
      <c r="F861" s="4" t="s">
        <v>1776</v>
      </c>
      <c r="G861" s="4">
        <v>2.0</v>
      </c>
      <c r="H861" s="3" t="s">
        <v>19</v>
      </c>
      <c r="I861" s="4" t="s">
        <v>19</v>
      </c>
      <c r="J861" s="3">
        <v>12.0</v>
      </c>
      <c r="K861" s="4">
        <v>11.0</v>
      </c>
      <c r="L861" s="5" t="str">
        <f t="shared" si="2"/>
        <v>SMA</v>
      </c>
    </row>
    <row r="862">
      <c r="A862" s="2" t="str">
        <f t="shared" si="1"/>
        <v>2023</v>
      </c>
      <c r="B862" s="2" t="s">
        <v>60</v>
      </c>
      <c r="C862" s="3" t="str">
        <f t="shared" si="87"/>
        <v>LPB BANTEN 2023</v>
      </c>
      <c r="D862" s="3" t="s">
        <v>1468</v>
      </c>
      <c r="E862" s="4" t="s">
        <v>1777</v>
      </c>
      <c r="F862" s="4" t="s">
        <v>1778</v>
      </c>
      <c r="G862" s="4">
        <v>2.0</v>
      </c>
      <c r="H862" s="3" t="s">
        <v>19</v>
      </c>
      <c r="I862" s="4" t="s">
        <v>19</v>
      </c>
      <c r="J862" s="3">
        <v>12.0</v>
      </c>
      <c r="K862" s="4">
        <v>11.0</v>
      </c>
      <c r="L862" s="5" t="str">
        <f t="shared" si="2"/>
        <v>SMA</v>
      </c>
    </row>
    <row r="863">
      <c r="A863" s="2" t="str">
        <f t="shared" si="1"/>
        <v>2023</v>
      </c>
      <c r="B863" s="2" t="s">
        <v>60</v>
      </c>
      <c r="C863" s="3" t="str">
        <f t="shared" si="87"/>
        <v>LPB BANTEN 2023</v>
      </c>
      <c r="D863" s="3" t="s">
        <v>1468</v>
      </c>
      <c r="E863" s="4" t="s">
        <v>1779</v>
      </c>
      <c r="F863" s="4" t="s">
        <v>1780</v>
      </c>
      <c r="G863" s="4">
        <v>1.0</v>
      </c>
      <c r="H863" s="3" t="s">
        <v>18</v>
      </c>
      <c r="I863" s="2"/>
      <c r="J863" s="3">
        <v>12.0</v>
      </c>
      <c r="K863" s="2"/>
      <c r="L863" s="5" t="str">
        <f t="shared" si="2"/>
        <v>SMA</v>
      </c>
    </row>
    <row r="864">
      <c r="A864" s="2" t="str">
        <f t="shared" si="1"/>
        <v>2023</v>
      </c>
      <c r="B864" s="2" t="s">
        <v>60</v>
      </c>
      <c r="C864" s="3" t="str">
        <f t="shared" si="87"/>
        <v>LPB BANTEN 2023</v>
      </c>
      <c r="D864" s="3" t="s">
        <v>1468</v>
      </c>
      <c r="E864" s="4" t="s">
        <v>1781</v>
      </c>
      <c r="F864" s="4" t="s">
        <v>1782</v>
      </c>
      <c r="G864" s="4">
        <v>1.0</v>
      </c>
      <c r="H864" s="3" t="s">
        <v>19</v>
      </c>
      <c r="I864" s="2"/>
      <c r="J864" s="3">
        <v>9.0</v>
      </c>
      <c r="K864" s="2"/>
      <c r="L864" s="5" t="str">
        <f t="shared" si="2"/>
        <v>SMP</v>
      </c>
    </row>
    <row r="865">
      <c r="A865" s="2" t="str">
        <f t="shared" si="1"/>
        <v>2023</v>
      </c>
      <c r="B865" s="2" t="s">
        <v>60</v>
      </c>
      <c r="C865" s="3" t="str">
        <f t="shared" si="87"/>
        <v>LPB BANTEN 2023</v>
      </c>
      <c r="D865" s="3" t="s">
        <v>1468</v>
      </c>
      <c r="E865" s="4" t="s">
        <v>1783</v>
      </c>
      <c r="F865" s="4" t="s">
        <v>1784</v>
      </c>
      <c r="G865" s="4">
        <v>1.0</v>
      </c>
      <c r="H865" s="3" t="s">
        <v>18</v>
      </c>
      <c r="I865" s="2"/>
      <c r="J865" s="3">
        <v>10.0</v>
      </c>
      <c r="K865" s="2"/>
      <c r="L865" s="5" t="str">
        <f t="shared" si="2"/>
        <v>SMA</v>
      </c>
    </row>
    <row r="866">
      <c r="A866" s="2" t="str">
        <f t="shared" si="1"/>
        <v>2025</v>
      </c>
      <c r="B866" s="2" t="s">
        <v>526</v>
      </c>
      <c r="C866" s="4" t="s">
        <v>527</v>
      </c>
      <c r="D866" s="3" t="s">
        <v>1468</v>
      </c>
      <c r="E866" s="4" t="s">
        <v>1785</v>
      </c>
      <c r="F866" s="4" t="s">
        <v>1786</v>
      </c>
      <c r="G866" s="4">
        <v>1.0</v>
      </c>
      <c r="H866" s="4" t="s">
        <v>18</v>
      </c>
      <c r="I866" s="2"/>
      <c r="J866" s="4">
        <v>12.0</v>
      </c>
      <c r="K866" s="2"/>
      <c r="L866" s="5" t="str">
        <f t="shared" si="2"/>
        <v>SMA</v>
      </c>
    </row>
    <row r="867">
      <c r="A867" s="2" t="str">
        <f t="shared" si="1"/>
        <v>2025</v>
      </c>
      <c r="B867" s="2" t="s">
        <v>78</v>
      </c>
      <c r="C867" s="4" t="s">
        <v>530</v>
      </c>
      <c r="D867" s="3" t="s">
        <v>1468</v>
      </c>
      <c r="E867" s="4" t="s">
        <v>1787</v>
      </c>
      <c r="F867" s="4" t="s">
        <v>1788</v>
      </c>
      <c r="G867" s="4">
        <v>2.0</v>
      </c>
      <c r="H867" s="4" t="s">
        <v>18</v>
      </c>
      <c r="I867" s="4" t="s">
        <v>18</v>
      </c>
      <c r="J867" s="4">
        <v>12.0</v>
      </c>
      <c r="K867" s="4">
        <v>12.0</v>
      </c>
      <c r="L867" s="5" t="str">
        <f t="shared" si="2"/>
        <v>SMA</v>
      </c>
    </row>
    <row r="868">
      <c r="A868" s="2" t="str">
        <f t="shared" si="1"/>
        <v>2025</v>
      </c>
      <c r="B868" s="2" t="s">
        <v>78</v>
      </c>
      <c r="C868" s="4" t="s">
        <v>530</v>
      </c>
      <c r="D868" s="3" t="s">
        <v>1468</v>
      </c>
      <c r="E868" s="4" t="s">
        <v>1789</v>
      </c>
      <c r="F868" s="4" t="s">
        <v>1790</v>
      </c>
      <c r="G868" s="4">
        <v>2.0</v>
      </c>
      <c r="H868" s="4" t="s">
        <v>19</v>
      </c>
      <c r="I868" s="4" t="s">
        <v>19</v>
      </c>
      <c r="J868" s="4">
        <v>11.0</v>
      </c>
      <c r="K868" s="4">
        <v>11.0</v>
      </c>
      <c r="L868" s="5" t="str">
        <f t="shared" si="2"/>
        <v>SMA</v>
      </c>
    </row>
    <row r="869">
      <c r="A869" s="2" t="str">
        <f t="shared" si="1"/>
        <v>2025</v>
      </c>
      <c r="B869" s="2" t="s">
        <v>78</v>
      </c>
      <c r="C869" s="4" t="s">
        <v>530</v>
      </c>
      <c r="D869" s="3" t="s">
        <v>1468</v>
      </c>
      <c r="E869" s="4" t="s">
        <v>1791</v>
      </c>
      <c r="F869" s="4" t="s">
        <v>1792</v>
      </c>
      <c r="G869" s="4">
        <v>2.0</v>
      </c>
      <c r="H869" s="4" t="s">
        <v>19</v>
      </c>
      <c r="I869" s="4" t="s">
        <v>19</v>
      </c>
      <c r="J869" s="4">
        <v>9.0</v>
      </c>
      <c r="K869" s="4">
        <v>9.0</v>
      </c>
      <c r="L869" s="5" t="str">
        <f t="shared" si="2"/>
        <v>SMP</v>
      </c>
    </row>
    <row r="870">
      <c r="A870" s="2" t="str">
        <f t="shared" si="1"/>
        <v>2025</v>
      </c>
      <c r="B870" s="2" t="s">
        <v>78</v>
      </c>
      <c r="C870" s="4" t="s">
        <v>530</v>
      </c>
      <c r="D870" s="3" t="s">
        <v>1468</v>
      </c>
      <c r="E870" s="4" t="s">
        <v>1793</v>
      </c>
      <c r="F870" s="4" t="s">
        <v>1794</v>
      </c>
      <c r="G870" s="4">
        <v>2.0</v>
      </c>
      <c r="H870" s="4" t="s">
        <v>19</v>
      </c>
      <c r="I870" s="4" t="s">
        <v>18</v>
      </c>
      <c r="J870" s="4">
        <v>12.0</v>
      </c>
      <c r="K870" s="4">
        <v>12.0</v>
      </c>
      <c r="L870" s="5" t="str">
        <f t="shared" si="2"/>
        <v>SMA</v>
      </c>
    </row>
    <row r="871">
      <c r="A871" s="2" t="str">
        <f t="shared" si="1"/>
        <v>2025</v>
      </c>
      <c r="B871" s="2" t="s">
        <v>78</v>
      </c>
      <c r="C871" s="4" t="s">
        <v>530</v>
      </c>
      <c r="D871" s="3" t="s">
        <v>1468</v>
      </c>
      <c r="E871" s="4" t="s">
        <v>1795</v>
      </c>
      <c r="F871" s="4" t="s">
        <v>1796</v>
      </c>
      <c r="G871" s="4">
        <v>2.0</v>
      </c>
      <c r="H871" s="4" t="s">
        <v>19</v>
      </c>
      <c r="I871" s="4" t="s">
        <v>19</v>
      </c>
      <c r="J871" s="4">
        <v>10.0</v>
      </c>
      <c r="K871" s="4">
        <v>10.0</v>
      </c>
      <c r="L871" s="5" t="str">
        <f t="shared" si="2"/>
        <v>SMA</v>
      </c>
    </row>
    <row r="872">
      <c r="A872" s="2" t="str">
        <f t="shared" si="1"/>
        <v>2025</v>
      </c>
      <c r="B872" s="2" t="s">
        <v>265</v>
      </c>
      <c r="C872" s="4" t="s">
        <v>537</v>
      </c>
      <c r="D872" s="3" t="s">
        <v>1468</v>
      </c>
      <c r="E872" s="4" t="s">
        <v>1797</v>
      </c>
      <c r="F872" s="4" t="s">
        <v>1798</v>
      </c>
      <c r="G872" s="4">
        <v>2.0</v>
      </c>
      <c r="H872" s="4" t="s">
        <v>19</v>
      </c>
      <c r="I872" s="4" t="s">
        <v>18</v>
      </c>
      <c r="J872" s="4">
        <v>11.0</v>
      </c>
      <c r="K872" s="4">
        <v>11.0</v>
      </c>
      <c r="L872" s="5" t="str">
        <f t="shared" si="2"/>
        <v>SMA</v>
      </c>
    </row>
    <row r="873">
      <c r="A873" s="2" t="str">
        <f t="shared" si="1"/>
        <v>2025</v>
      </c>
      <c r="B873" s="2" t="s">
        <v>546</v>
      </c>
      <c r="C873" s="4" t="s">
        <v>547</v>
      </c>
      <c r="D873" s="3" t="s">
        <v>1468</v>
      </c>
      <c r="E873" s="4" t="s">
        <v>1799</v>
      </c>
      <c r="F873" s="4" t="s">
        <v>1800</v>
      </c>
      <c r="G873" s="4">
        <v>2.0</v>
      </c>
      <c r="H873" s="4" t="s">
        <v>19</v>
      </c>
      <c r="I873" s="4" t="s">
        <v>19</v>
      </c>
      <c r="J873" s="4">
        <v>10.0</v>
      </c>
      <c r="K873" s="4">
        <v>10.0</v>
      </c>
      <c r="L873" s="5" t="str">
        <f t="shared" si="2"/>
        <v>SMA</v>
      </c>
    </row>
    <row r="874">
      <c r="A874" s="2" t="str">
        <f t="shared" si="1"/>
        <v>2025</v>
      </c>
      <c r="B874" s="2" t="s">
        <v>546</v>
      </c>
      <c r="C874" s="4" t="s">
        <v>547</v>
      </c>
      <c r="D874" s="3" t="s">
        <v>1468</v>
      </c>
      <c r="E874" s="4" t="s">
        <v>1801</v>
      </c>
      <c r="F874" s="4" t="s">
        <v>1802</v>
      </c>
      <c r="G874" s="4">
        <v>1.0</v>
      </c>
      <c r="H874" s="4" t="s">
        <v>18</v>
      </c>
      <c r="I874" s="2"/>
      <c r="J874" s="4">
        <v>11.0</v>
      </c>
      <c r="K874" s="2"/>
      <c r="L874" s="5" t="str">
        <f t="shared" si="2"/>
        <v>SMA</v>
      </c>
    </row>
    <row r="875">
      <c r="A875" s="2" t="str">
        <f t="shared" si="1"/>
        <v>2025</v>
      </c>
      <c r="B875" s="2" t="s">
        <v>546</v>
      </c>
      <c r="C875" s="4" t="s">
        <v>547</v>
      </c>
      <c r="D875" s="3" t="s">
        <v>1468</v>
      </c>
      <c r="E875" s="4" t="s">
        <v>1803</v>
      </c>
      <c r="F875" s="4" t="s">
        <v>1804</v>
      </c>
      <c r="G875" s="4">
        <v>2.0</v>
      </c>
      <c r="H875" s="4" t="s">
        <v>18</v>
      </c>
      <c r="I875" s="4" t="s">
        <v>18</v>
      </c>
      <c r="J875" s="4">
        <v>10.0</v>
      </c>
      <c r="K875" s="4">
        <v>10.0</v>
      </c>
      <c r="L875" s="5" t="str">
        <f t="shared" si="2"/>
        <v>SMA</v>
      </c>
    </row>
    <row r="876">
      <c r="A876" s="2" t="str">
        <f t="shared" si="1"/>
        <v>2025</v>
      </c>
      <c r="B876" s="2" t="s">
        <v>546</v>
      </c>
      <c r="C876" s="4" t="s">
        <v>547</v>
      </c>
      <c r="D876" s="3" t="s">
        <v>1468</v>
      </c>
      <c r="E876" s="4" t="s">
        <v>1805</v>
      </c>
      <c r="F876" s="4" t="s">
        <v>1806</v>
      </c>
      <c r="G876" s="4">
        <v>2.0</v>
      </c>
      <c r="H876" s="4" t="s">
        <v>18</v>
      </c>
      <c r="I876" s="4" t="s">
        <v>18</v>
      </c>
      <c r="J876" s="4">
        <v>7.0</v>
      </c>
      <c r="K876" s="4">
        <v>7.0</v>
      </c>
      <c r="L876" s="5" t="str">
        <f t="shared" si="2"/>
        <v>SMP</v>
      </c>
    </row>
    <row r="877">
      <c r="A877" s="2" t="str">
        <f t="shared" si="1"/>
        <v>2025</v>
      </c>
      <c r="B877" s="2" t="s">
        <v>546</v>
      </c>
      <c r="C877" s="4" t="s">
        <v>547</v>
      </c>
      <c r="D877" s="3" t="s">
        <v>1468</v>
      </c>
      <c r="E877" s="4" t="s">
        <v>1807</v>
      </c>
      <c r="F877" s="4" t="s">
        <v>1808</v>
      </c>
      <c r="G877" s="4">
        <v>2.0</v>
      </c>
      <c r="H877" s="4" t="s">
        <v>19</v>
      </c>
      <c r="I877" s="4" t="s">
        <v>19</v>
      </c>
      <c r="J877" s="4">
        <v>8.0</v>
      </c>
      <c r="K877" s="4">
        <v>8.0</v>
      </c>
      <c r="L877" s="5" t="str">
        <f t="shared" si="2"/>
        <v>SMP</v>
      </c>
    </row>
    <row r="878">
      <c r="A878" s="2" t="str">
        <f t="shared" si="1"/>
        <v>2025</v>
      </c>
      <c r="B878" s="2" t="s">
        <v>546</v>
      </c>
      <c r="C878" s="4" t="s">
        <v>547</v>
      </c>
      <c r="D878" s="3" t="s">
        <v>1468</v>
      </c>
      <c r="E878" s="4" t="s">
        <v>1809</v>
      </c>
      <c r="F878" s="4" t="s">
        <v>1810</v>
      </c>
      <c r="G878" s="4">
        <v>2.0</v>
      </c>
      <c r="H878" s="4" t="s">
        <v>19</v>
      </c>
      <c r="I878" s="4" t="s">
        <v>18</v>
      </c>
      <c r="J878" s="4">
        <v>9.0</v>
      </c>
      <c r="K878" s="4">
        <v>9.0</v>
      </c>
      <c r="L878" s="5" t="str">
        <f t="shared" si="2"/>
        <v>SMP</v>
      </c>
    </row>
    <row r="879">
      <c r="A879" s="2" t="str">
        <f t="shared" si="1"/>
        <v>2025</v>
      </c>
      <c r="B879" s="2" t="s">
        <v>558</v>
      </c>
      <c r="C879" s="4" t="s">
        <v>559</v>
      </c>
      <c r="D879" s="3" t="s">
        <v>1468</v>
      </c>
      <c r="E879" s="4" t="s">
        <v>1811</v>
      </c>
      <c r="F879" s="4" t="s">
        <v>1812</v>
      </c>
      <c r="G879" s="4">
        <v>2.0</v>
      </c>
      <c r="H879" s="4" t="s">
        <v>19</v>
      </c>
      <c r="I879" s="4" t="s">
        <v>18</v>
      </c>
      <c r="J879" s="4">
        <v>12.0</v>
      </c>
      <c r="K879" s="4">
        <v>12.0</v>
      </c>
      <c r="L879" s="5" t="str">
        <f t="shared" si="2"/>
        <v>SMA</v>
      </c>
    </row>
    <row r="880">
      <c r="A880" s="2" t="str">
        <f t="shared" si="1"/>
        <v>2025</v>
      </c>
      <c r="B880" s="2" t="s">
        <v>558</v>
      </c>
      <c r="C880" s="4" t="s">
        <v>559</v>
      </c>
      <c r="D880" s="3" t="s">
        <v>1468</v>
      </c>
      <c r="E880" s="4" t="s">
        <v>1813</v>
      </c>
      <c r="F880" s="4" t="s">
        <v>1814</v>
      </c>
      <c r="G880" s="4">
        <v>2.0</v>
      </c>
      <c r="H880" s="4" t="s">
        <v>18</v>
      </c>
      <c r="I880" s="4" t="s">
        <v>18</v>
      </c>
      <c r="J880" s="4">
        <v>12.0</v>
      </c>
      <c r="K880" s="4">
        <v>11.0</v>
      </c>
      <c r="L880" s="5" t="str">
        <f t="shared" si="2"/>
        <v>SMA</v>
      </c>
    </row>
    <row r="881">
      <c r="A881" s="2" t="str">
        <f t="shared" si="1"/>
        <v>2025</v>
      </c>
      <c r="B881" s="2" t="s">
        <v>558</v>
      </c>
      <c r="C881" s="4" t="s">
        <v>559</v>
      </c>
      <c r="D881" s="3" t="s">
        <v>1468</v>
      </c>
      <c r="E881" s="4" t="s">
        <v>1815</v>
      </c>
      <c r="F881" s="4" t="s">
        <v>1816</v>
      </c>
      <c r="G881" s="4">
        <v>2.0</v>
      </c>
      <c r="H881" s="4" t="s">
        <v>19</v>
      </c>
      <c r="I881" s="4" t="s">
        <v>19</v>
      </c>
      <c r="J881" s="4">
        <v>12.0</v>
      </c>
      <c r="K881" s="4">
        <v>12.0</v>
      </c>
      <c r="L881" s="5" t="str">
        <f t="shared" si="2"/>
        <v>SMA</v>
      </c>
    </row>
    <row r="882">
      <c r="A882" s="2" t="str">
        <f t="shared" si="1"/>
        <v>2025</v>
      </c>
      <c r="B882" s="2" t="s">
        <v>558</v>
      </c>
      <c r="C882" s="4" t="s">
        <v>559</v>
      </c>
      <c r="D882" s="3" t="s">
        <v>1468</v>
      </c>
      <c r="E882" s="4" t="s">
        <v>1817</v>
      </c>
      <c r="F882" s="4" t="s">
        <v>1818</v>
      </c>
      <c r="G882" s="4">
        <v>2.0</v>
      </c>
      <c r="H882" s="4" t="s">
        <v>18</v>
      </c>
      <c r="I882" s="4" t="s">
        <v>18</v>
      </c>
      <c r="J882" s="4">
        <v>12.0</v>
      </c>
      <c r="K882" s="4">
        <v>12.0</v>
      </c>
      <c r="L882" s="5" t="str">
        <f t="shared" si="2"/>
        <v>SMA</v>
      </c>
    </row>
    <row r="883">
      <c r="A883" s="2" t="str">
        <f t="shared" si="1"/>
        <v>2025</v>
      </c>
      <c r="B883" s="2" t="s">
        <v>558</v>
      </c>
      <c r="C883" s="4" t="s">
        <v>559</v>
      </c>
      <c r="D883" s="3" t="s">
        <v>1468</v>
      </c>
      <c r="E883" s="4" t="s">
        <v>1819</v>
      </c>
      <c r="F883" s="4" t="s">
        <v>1820</v>
      </c>
      <c r="G883" s="4">
        <v>2.0</v>
      </c>
      <c r="H883" s="4" t="s">
        <v>18</v>
      </c>
      <c r="I883" s="4" t="s">
        <v>19</v>
      </c>
      <c r="J883" s="4">
        <v>12.0</v>
      </c>
      <c r="K883" s="4">
        <v>11.0</v>
      </c>
      <c r="L883" s="5" t="str">
        <f t="shared" si="2"/>
        <v>SMA</v>
      </c>
    </row>
    <row r="884">
      <c r="A884" s="2" t="str">
        <f t="shared" si="1"/>
        <v>2025</v>
      </c>
      <c r="B884" s="2" t="s">
        <v>558</v>
      </c>
      <c r="C884" s="4" t="s">
        <v>559</v>
      </c>
      <c r="D884" s="3" t="s">
        <v>1468</v>
      </c>
      <c r="E884" s="4" t="s">
        <v>1821</v>
      </c>
      <c r="F884" s="4" t="s">
        <v>1822</v>
      </c>
      <c r="G884" s="4">
        <v>2.0</v>
      </c>
      <c r="H884" s="4" t="s">
        <v>19</v>
      </c>
      <c r="I884" s="4" t="s">
        <v>19</v>
      </c>
      <c r="J884" s="4">
        <v>11.0</v>
      </c>
      <c r="K884" s="4">
        <v>11.0</v>
      </c>
      <c r="L884" s="5" t="str">
        <f t="shared" si="2"/>
        <v>SMA</v>
      </c>
    </row>
    <row r="885">
      <c r="A885" s="2" t="str">
        <f t="shared" si="1"/>
        <v>2025</v>
      </c>
      <c r="B885" s="2" t="s">
        <v>558</v>
      </c>
      <c r="C885" s="4" t="s">
        <v>559</v>
      </c>
      <c r="D885" s="3" t="s">
        <v>1468</v>
      </c>
      <c r="E885" s="4" t="s">
        <v>1823</v>
      </c>
      <c r="F885" s="4" t="s">
        <v>1824</v>
      </c>
      <c r="G885" s="4">
        <v>2.0</v>
      </c>
      <c r="H885" s="4" t="s">
        <v>19</v>
      </c>
      <c r="I885" s="4" t="s">
        <v>19</v>
      </c>
      <c r="J885" s="4">
        <v>12.0</v>
      </c>
      <c r="K885" s="4">
        <v>12.0</v>
      </c>
      <c r="L885" s="5" t="str">
        <f t="shared" si="2"/>
        <v>SMA</v>
      </c>
    </row>
    <row r="886">
      <c r="A886" s="2" t="str">
        <f t="shared" si="1"/>
        <v>2025</v>
      </c>
      <c r="B886" s="2" t="s">
        <v>558</v>
      </c>
      <c r="C886" s="4" t="s">
        <v>559</v>
      </c>
      <c r="D886" s="3" t="s">
        <v>1468</v>
      </c>
      <c r="E886" s="4" t="s">
        <v>1825</v>
      </c>
      <c r="F886" s="4" t="s">
        <v>1826</v>
      </c>
      <c r="G886" s="4">
        <v>2.0</v>
      </c>
      <c r="H886" s="4" t="s">
        <v>18</v>
      </c>
      <c r="I886" s="4" t="s">
        <v>18</v>
      </c>
      <c r="J886" s="4">
        <v>12.0</v>
      </c>
      <c r="K886" s="4">
        <v>11.0</v>
      </c>
      <c r="L886" s="5" t="str">
        <f t="shared" si="2"/>
        <v>SMA</v>
      </c>
    </row>
    <row r="887">
      <c r="A887" s="2" t="str">
        <f t="shared" si="1"/>
        <v>2025</v>
      </c>
      <c r="B887" s="2" t="s">
        <v>584</v>
      </c>
      <c r="C887" s="4" t="s">
        <v>585</v>
      </c>
      <c r="D887" s="3" t="s">
        <v>1468</v>
      </c>
      <c r="E887" s="4" t="s">
        <v>1827</v>
      </c>
      <c r="F887" s="4" t="s">
        <v>1828</v>
      </c>
      <c r="G887" s="4">
        <v>2.0</v>
      </c>
      <c r="H887" s="4" t="s">
        <v>19</v>
      </c>
      <c r="I887" s="4" t="s">
        <v>19</v>
      </c>
      <c r="J887" s="4">
        <v>12.0</v>
      </c>
      <c r="K887" s="4">
        <v>12.0</v>
      </c>
      <c r="L887" s="5" t="str">
        <f t="shared" si="2"/>
        <v>SMA</v>
      </c>
    </row>
    <row r="888">
      <c r="A888" s="2" t="str">
        <f t="shared" si="1"/>
        <v>2025</v>
      </c>
      <c r="B888" s="2" t="s">
        <v>584</v>
      </c>
      <c r="C888" s="4" t="s">
        <v>585</v>
      </c>
      <c r="D888" s="3" t="s">
        <v>1468</v>
      </c>
      <c r="E888" s="4" t="s">
        <v>1829</v>
      </c>
      <c r="F888" s="4" t="s">
        <v>1830</v>
      </c>
      <c r="G888" s="4">
        <v>2.0</v>
      </c>
      <c r="H888" s="4" t="s">
        <v>18</v>
      </c>
      <c r="I888" s="4" t="s">
        <v>18</v>
      </c>
      <c r="J888" s="4">
        <v>12.0</v>
      </c>
      <c r="K888" s="4">
        <v>12.0</v>
      </c>
      <c r="L888" s="5" t="str">
        <f t="shared" si="2"/>
        <v>SMA</v>
      </c>
    </row>
    <row r="889">
      <c r="A889" s="2" t="str">
        <f t="shared" si="1"/>
        <v>2025</v>
      </c>
      <c r="B889" s="2" t="s">
        <v>584</v>
      </c>
      <c r="C889" s="4" t="s">
        <v>585</v>
      </c>
      <c r="D889" s="3" t="s">
        <v>1468</v>
      </c>
      <c r="E889" s="4" t="s">
        <v>1831</v>
      </c>
      <c r="F889" s="4" t="s">
        <v>1832</v>
      </c>
      <c r="G889" s="4">
        <v>2.0</v>
      </c>
      <c r="H889" s="4" t="s">
        <v>19</v>
      </c>
      <c r="I889" s="4" t="s">
        <v>19</v>
      </c>
      <c r="J889" s="4">
        <v>11.0</v>
      </c>
      <c r="K889" s="4">
        <v>11.0</v>
      </c>
      <c r="L889" s="5" t="str">
        <f t="shared" si="2"/>
        <v>SMA</v>
      </c>
    </row>
    <row r="890">
      <c r="A890" s="2" t="str">
        <f t="shared" si="1"/>
        <v>2025</v>
      </c>
      <c r="B890" s="2" t="s">
        <v>584</v>
      </c>
      <c r="C890" s="4" t="s">
        <v>585</v>
      </c>
      <c r="D890" s="3" t="s">
        <v>1468</v>
      </c>
      <c r="E890" s="4" t="s">
        <v>1833</v>
      </c>
      <c r="F890" s="4" t="s">
        <v>1834</v>
      </c>
      <c r="G890" s="4">
        <v>2.0</v>
      </c>
      <c r="H890" s="4" t="s">
        <v>18</v>
      </c>
      <c r="I890" s="4" t="s">
        <v>19</v>
      </c>
      <c r="J890" s="4">
        <v>11.0</v>
      </c>
      <c r="K890" s="4">
        <v>11.0</v>
      </c>
      <c r="L890" s="5" t="str">
        <f t="shared" si="2"/>
        <v>SMA</v>
      </c>
    </row>
    <row r="891">
      <c r="A891" s="2" t="str">
        <f t="shared" si="1"/>
        <v>2025</v>
      </c>
      <c r="B891" s="2" t="s">
        <v>584</v>
      </c>
      <c r="C891" s="4" t="s">
        <v>585</v>
      </c>
      <c r="D891" s="3" t="s">
        <v>1468</v>
      </c>
      <c r="E891" s="4" t="s">
        <v>1835</v>
      </c>
      <c r="F891" s="4" t="s">
        <v>1836</v>
      </c>
      <c r="G891" s="4">
        <v>1.0</v>
      </c>
      <c r="H891" s="4" t="s">
        <v>19</v>
      </c>
      <c r="I891" s="2"/>
      <c r="J891" s="4">
        <v>11.0</v>
      </c>
      <c r="K891" s="2"/>
      <c r="L891" s="5" t="str">
        <f t="shared" si="2"/>
        <v>SMA</v>
      </c>
    </row>
    <row r="892">
      <c r="A892" s="2" t="str">
        <f t="shared" si="1"/>
        <v>2025</v>
      </c>
      <c r="B892" s="2" t="s">
        <v>584</v>
      </c>
      <c r="C892" s="4" t="s">
        <v>585</v>
      </c>
      <c r="D892" s="3" t="s">
        <v>1468</v>
      </c>
      <c r="E892" s="4" t="s">
        <v>1837</v>
      </c>
      <c r="F892" s="4" t="s">
        <v>1838</v>
      </c>
      <c r="G892" s="4">
        <v>2.0</v>
      </c>
      <c r="H892" s="4" t="s">
        <v>19</v>
      </c>
      <c r="I892" s="4" t="s">
        <v>19</v>
      </c>
      <c r="J892" s="4">
        <v>12.0</v>
      </c>
      <c r="K892" s="4">
        <v>12.0</v>
      </c>
      <c r="L892" s="5" t="str">
        <f t="shared" si="2"/>
        <v>SMA</v>
      </c>
    </row>
    <row r="893">
      <c r="A893" s="2" t="str">
        <f t="shared" si="1"/>
        <v>2025</v>
      </c>
      <c r="B893" s="2" t="s">
        <v>584</v>
      </c>
      <c r="C893" s="4" t="s">
        <v>585</v>
      </c>
      <c r="D893" s="3" t="s">
        <v>1468</v>
      </c>
      <c r="E893" s="4" t="s">
        <v>1839</v>
      </c>
      <c r="F893" s="4" t="s">
        <v>1840</v>
      </c>
      <c r="G893" s="4">
        <v>1.0</v>
      </c>
      <c r="H893" s="4" t="s">
        <v>18</v>
      </c>
      <c r="I893" s="2"/>
      <c r="J893" s="4">
        <v>10.0</v>
      </c>
      <c r="K893" s="2"/>
      <c r="L893" s="5" t="str">
        <f t="shared" si="2"/>
        <v>SMA</v>
      </c>
    </row>
    <row r="894">
      <c r="A894" s="2" t="str">
        <f t="shared" si="1"/>
        <v>2025</v>
      </c>
      <c r="B894" s="2" t="s">
        <v>584</v>
      </c>
      <c r="C894" s="4" t="s">
        <v>585</v>
      </c>
      <c r="D894" s="3" t="s">
        <v>1468</v>
      </c>
      <c r="E894" s="4" t="s">
        <v>1841</v>
      </c>
      <c r="F894" s="4" t="s">
        <v>1842</v>
      </c>
      <c r="G894" s="4">
        <v>1.0</v>
      </c>
      <c r="H894" s="4" t="s">
        <v>19</v>
      </c>
      <c r="I894" s="2"/>
      <c r="J894" s="4">
        <v>12.0</v>
      </c>
      <c r="K894" s="2"/>
      <c r="L894" s="5" t="str">
        <f t="shared" si="2"/>
        <v>SMA</v>
      </c>
    </row>
    <row r="895">
      <c r="A895" s="2" t="str">
        <f t="shared" si="1"/>
        <v>2025</v>
      </c>
      <c r="B895" s="2" t="s">
        <v>584</v>
      </c>
      <c r="C895" s="4" t="s">
        <v>585</v>
      </c>
      <c r="D895" s="3" t="s">
        <v>1468</v>
      </c>
      <c r="E895" s="4" t="s">
        <v>1843</v>
      </c>
      <c r="F895" s="4" t="s">
        <v>1844</v>
      </c>
      <c r="G895" s="4">
        <v>1.0</v>
      </c>
      <c r="H895" s="4" t="s">
        <v>18</v>
      </c>
      <c r="I895" s="2"/>
      <c r="J895" s="4">
        <v>12.0</v>
      </c>
      <c r="K895" s="2"/>
      <c r="L895" s="5" t="str">
        <f t="shared" si="2"/>
        <v>SMA</v>
      </c>
    </row>
    <row r="896">
      <c r="A896" s="2" t="str">
        <f t="shared" si="1"/>
        <v>2025</v>
      </c>
      <c r="B896" s="2" t="s">
        <v>602</v>
      </c>
      <c r="C896" s="4" t="s">
        <v>603</v>
      </c>
      <c r="D896" s="3" t="s">
        <v>1468</v>
      </c>
      <c r="E896" s="4" t="s">
        <v>1845</v>
      </c>
      <c r="F896" s="4" t="s">
        <v>1846</v>
      </c>
      <c r="G896" s="4">
        <v>1.0</v>
      </c>
      <c r="H896" s="4" t="s">
        <v>18</v>
      </c>
      <c r="I896" s="2"/>
      <c r="J896" s="4">
        <v>10.0</v>
      </c>
      <c r="K896" s="2"/>
      <c r="L896" s="5" t="str">
        <f t="shared" si="2"/>
        <v>SMA</v>
      </c>
    </row>
    <row r="897">
      <c r="A897" s="2" t="str">
        <f t="shared" si="1"/>
        <v>2025</v>
      </c>
      <c r="B897" s="2" t="s">
        <v>602</v>
      </c>
      <c r="C897" s="4" t="s">
        <v>603</v>
      </c>
      <c r="D897" s="3" t="s">
        <v>1468</v>
      </c>
      <c r="E897" s="4" t="s">
        <v>1847</v>
      </c>
      <c r="F897" s="4" t="s">
        <v>1848</v>
      </c>
      <c r="G897" s="4">
        <v>2.0</v>
      </c>
      <c r="H897" s="4" t="s">
        <v>18</v>
      </c>
      <c r="I897" s="4" t="s">
        <v>18</v>
      </c>
      <c r="J897" s="4">
        <v>12.0</v>
      </c>
      <c r="K897" s="4">
        <v>11.0</v>
      </c>
      <c r="L897" s="5" t="str">
        <f t="shared" si="2"/>
        <v>SMA</v>
      </c>
    </row>
    <row r="898">
      <c r="A898" s="2" t="str">
        <f t="shared" si="1"/>
        <v>2025</v>
      </c>
      <c r="B898" s="2" t="s">
        <v>602</v>
      </c>
      <c r="C898" s="4" t="s">
        <v>603</v>
      </c>
      <c r="D898" s="3" t="s">
        <v>1468</v>
      </c>
      <c r="E898" s="4" t="s">
        <v>1849</v>
      </c>
      <c r="F898" s="4" t="s">
        <v>1850</v>
      </c>
      <c r="G898" s="4">
        <v>2.0</v>
      </c>
      <c r="H898" s="4" t="s">
        <v>19</v>
      </c>
      <c r="I898" s="4" t="s">
        <v>18</v>
      </c>
      <c r="J898" s="4">
        <v>11.0</v>
      </c>
      <c r="K898" s="4">
        <v>11.0</v>
      </c>
      <c r="L898" s="5" t="str">
        <f t="shared" si="2"/>
        <v>SMA</v>
      </c>
    </row>
    <row r="899">
      <c r="A899" s="2" t="str">
        <f t="shared" si="1"/>
        <v>2025</v>
      </c>
      <c r="B899" s="2" t="s">
        <v>602</v>
      </c>
      <c r="C899" s="4" t="s">
        <v>603</v>
      </c>
      <c r="D899" s="3" t="s">
        <v>1468</v>
      </c>
      <c r="E899" s="4" t="s">
        <v>1851</v>
      </c>
      <c r="F899" s="4" t="s">
        <v>1852</v>
      </c>
      <c r="G899" s="4">
        <v>2.0</v>
      </c>
      <c r="H899" s="4" t="s">
        <v>19</v>
      </c>
      <c r="I899" s="4" t="s">
        <v>19</v>
      </c>
      <c r="J899" s="4">
        <v>9.0</v>
      </c>
      <c r="K899" s="4">
        <v>9.0</v>
      </c>
      <c r="L899" s="5" t="str">
        <f t="shared" si="2"/>
        <v>SMP</v>
      </c>
    </row>
    <row r="900">
      <c r="A900" s="2" t="str">
        <f t="shared" si="1"/>
        <v>2025</v>
      </c>
      <c r="B900" s="2" t="s">
        <v>602</v>
      </c>
      <c r="C900" s="4" t="s">
        <v>603</v>
      </c>
      <c r="D900" s="3" t="s">
        <v>1468</v>
      </c>
      <c r="E900" s="4" t="s">
        <v>1853</v>
      </c>
      <c r="F900" s="4" t="s">
        <v>1854</v>
      </c>
      <c r="G900" s="4">
        <v>2.0</v>
      </c>
      <c r="H900" s="4" t="s">
        <v>18</v>
      </c>
      <c r="I900" s="4" t="s">
        <v>19</v>
      </c>
      <c r="J900" s="4">
        <v>9.0</v>
      </c>
      <c r="K900" s="4">
        <v>9.0</v>
      </c>
      <c r="L900" s="5" t="str">
        <f t="shared" si="2"/>
        <v>SMP</v>
      </c>
    </row>
    <row r="901">
      <c r="A901" s="2" t="str">
        <f t="shared" si="1"/>
        <v>2025</v>
      </c>
      <c r="B901" s="2" t="s">
        <v>602</v>
      </c>
      <c r="C901" s="4" t="s">
        <v>603</v>
      </c>
      <c r="D901" s="3" t="s">
        <v>1468</v>
      </c>
      <c r="E901" s="4" t="s">
        <v>1855</v>
      </c>
      <c r="F901" s="4" t="s">
        <v>1856</v>
      </c>
      <c r="G901" s="4">
        <v>2.0</v>
      </c>
      <c r="H901" s="4" t="s">
        <v>19</v>
      </c>
      <c r="I901" s="4" t="s">
        <v>19</v>
      </c>
      <c r="J901" s="4">
        <v>8.0</v>
      </c>
      <c r="K901" s="4">
        <v>7.0</v>
      </c>
      <c r="L901" s="5" t="str">
        <f t="shared" si="2"/>
        <v>SMP</v>
      </c>
    </row>
    <row r="902">
      <c r="A902" s="2" t="str">
        <f t="shared" si="1"/>
        <v>2025</v>
      </c>
      <c r="B902" s="2" t="s">
        <v>602</v>
      </c>
      <c r="C902" s="4" t="s">
        <v>603</v>
      </c>
      <c r="D902" s="3" t="s">
        <v>1468</v>
      </c>
      <c r="E902" s="4" t="s">
        <v>1857</v>
      </c>
      <c r="F902" s="4" t="s">
        <v>1858</v>
      </c>
      <c r="G902" s="4">
        <v>1.0</v>
      </c>
      <c r="H902" s="4" t="s">
        <v>19</v>
      </c>
      <c r="I902" s="2"/>
      <c r="J902" s="4">
        <v>12.0</v>
      </c>
      <c r="K902" s="2"/>
      <c r="L902" s="5" t="str">
        <f t="shared" si="2"/>
        <v>SMA</v>
      </c>
    </row>
    <row r="903">
      <c r="A903" s="2" t="str">
        <f t="shared" si="1"/>
        <v>2025</v>
      </c>
      <c r="B903" s="2" t="s">
        <v>602</v>
      </c>
      <c r="C903" s="4" t="s">
        <v>603</v>
      </c>
      <c r="D903" s="3" t="s">
        <v>1468</v>
      </c>
      <c r="E903" s="4" t="s">
        <v>1859</v>
      </c>
      <c r="F903" s="4" t="s">
        <v>1860</v>
      </c>
      <c r="G903" s="4">
        <v>2.0</v>
      </c>
      <c r="H903" s="4" t="s">
        <v>18</v>
      </c>
      <c r="I903" s="4" t="s">
        <v>19</v>
      </c>
      <c r="J903" s="4">
        <v>9.0</v>
      </c>
      <c r="K903" s="4">
        <v>8.0</v>
      </c>
      <c r="L903" s="5" t="str">
        <f t="shared" si="2"/>
        <v>SMP</v>
      </c>
    </row>
    <row r="904">
      <c r="A904" s="2" t="str">
        <f t="shared" si="1"/>
        <v>2025</v>
      </c>
      <c r="B904" s="2" t="s">
        <v>602</v>
      </c>
      <c r="C904" s="4" t="s">
        <v>603</v>
      </c>
      <c r="D904" s="3" t="s">
        <v>1468</v>
      </c>
      <c r="E904" s="4" t="s">
        <v>1861</v>
      </c>
      <c r="F904" s="4" t="s">
        <v>1862</v>
      </c>
      <c r="G904" s="4">
        <v>2.0</v>
      </c>
      <c r="H904" s="4" t="s">
        <v>19</v>
      </c>
      <c r="I904" s="4" t="s">
        <v>19</v>
      </c>
      <c r="J904" s="4">
        <v>11.0</v>
      </c>
      <c r="K904" s="4">
        <v>11.0</v>
      </c>
      <c r="L904" s="5" t="str">
        <f t="shared" si="2"/>
        <v>SMA</v>
      </c>
    </row>
    <row r="905">
      <c r="A905" s="2" t="str">
        <f t="shared" si="1"/>
        <v>2025</v>
      </c>
      <c r="B905" s="2" t="s">
        <v>602</v>
      </c>
      <c r="C905" s="4" t="s">
        <v>603</v>
      </c>
      <c r="D905" s="3" t="s">
        <v>1468</v>
      </c>
      <c r="E905" s="4" t="s">
        <v>1863</v>
      </c>
      <c r="F905" s="4" t="s">
        <v>1864</v>
      </c>
      <c r="G905" s="4">
        <v>2.0</v>
      </c>
      <c r="H905" s="4" t="s">
        <v>19</v>
      </c>
      <c r="I905" s="4" t="s">
        <v>19</v>
      </c>
      <c r="J905" s="4">
        <v>11.0</v>
      </c>
      <c r="K905" s="4">
        <v>11.0</v>
      </c>
      <c r="L905" s="5" t="str">
        <f t="shared" si="2"/>
        <v>SMA</v>
      </c>
    </row>
    <row r="906">
      <c r="A906" s="2" t="str">
        <f t="shared" si="1"/>
        <v>2025</v>
      </c>
      <c r="B906" s="2" t="s">
        <v>602</v>
      </c>
      <c r="C906" s="4" t="s">
        <v>603</v>
      </c>
      <c r="D906" s="3" t="s">
        <v>1468</v>
      </c>
      <c r="E906" s="4" t="s">
        <v>1865</v>
      </c>
      <c r="F906" s="4" t="s">
        <v>1866</v>
      </c>
      <c r="G906" s="4">
        <v>2.0</v>
      </c>
      <c r="H906" s="4" t="s">
        <v>19</v>
      </c>
      <c r="I906" s="4" t="s">
        <v>19</v>
      </c>
      <c r="J906" s="4">
        <v>12.0</v>
      </c>
      <c r="K906" s="4">
        <v>12.0</v>
      </c>
      <c r="L906" s="5" t="str">
        <f t="shared" si="2"/>
        <v>SMA</v>
      </c>
    </row>
    <row r="907">
      <c r="A907" s="2" t="str">
        <f t="shared" si="1"/>
        <v>2025</v>
      </c>
      <c r="B907" s="2" t="s">
        <v>602</v>
      </c>
      <c r="C907" s="4" t="s">
        <v>603</v>
      </c>
      <c r="D907" s="3" t="s">
        <v>1468</v>
      </c>
      <c r="E907" s="4" t="s">
        <v>1867</v>
      </c>
      <c r="F907" s="4" t="s">
        <v>1868</v>
      </c>
      <c r="G907" s="4">
        <v>2.0</v>
      </c>
      <c r="H907" s="4" t="s">
        <v>19</v>
      </c>
      <c r="I907" s="4" t="s">
        <v>19</v>
      </c>
      <c r="J907" s="4">
        <v>9.0</v>
      </c>
      <c r="K907" s="4">
        <v>9.0</v>
      </c>
      <c r="L907" s="5" t="str">
        <f t="shared" si="2"/>
        <v>SMP</v>
      </c>
    </row>
    <row r="908">
      <c r="A908" s="2" t="str">
        <f t="shared" si="1"/>
        <v>2025</v>
      </c>
      <c r="B908" s="2" t="s">
        <v>602</v>
      </c>
      <c r="C908" s="4" t="s">
        <v>603</v>
      </c>
      <c r="D908" s="3" t="s">
        <v>1468</v>
      </c>
      <c r="E908" s="4" t="s">
        <v>1869</v>
      </c>
      <c r="F908" s="4" t="s">
        <v>1870</v>
      </c>
      <c r="G908" s="4">
        <v>2.0</v>
      </c>
      <c r="H908" s="4" t="s">
        <v>19</v>
      </c>
      <c r="I908" s="4" t="s">
        <v>19</v>
      </c>
      <c r="J908" s="4">
        <v>11.0</v>
      </c>
      <c r="K908" s="4">
        <v>11.0</v>
      </c>
      <c r="L908" s="5" t="str">
        <f t="shared" si="2"/>
        <v>SMA</v>
      </c>
    </row>
    <row r="909">
      <c r="A909" s="2" t="str">
        <f t="shared" si="1"/>
        <v>2021</v>
      </c>
      <c r="B909" s="2" t="s">
        <v>13</v>
      </c>
      <c r="C909" s="3" t="str">
        <f t="shared" ref="C909:C912" si="88">UPPER("lpb aceh 2021")</f>
        <v>LPB ACEH 2021</v>
      </c>
      <c r="D909" s="3" t="s">
        <v>1871</v>
      </c>
      <c r="E909" s="3" t="s">
        <v>1872</v>
      </c>
      <c r="F909" s="2"/>
      <c r="G909" s="3">
        <v>1.0</v>
      </c>
      <c r="H909" s="3" t="s">
        <v>18</v>
      </c>
      <c r="I909" s="6"/>
      <c r="J909" s="8">
        <v>9.0</v>
      </c>
      <c r="K909" s="6"/>
      <c r="L909" s="5" t="str">
        <f t="shared" si="2"/>
        <v>SMP</v>
      </c>
    </row>
    <row r="910">
      <c r="A910" s="2" t="str">
        <f t="shared" si="1"/>
        <v>2021</v>
      </c>
      <c r="B910" s="2" t="s">
        <v>13</v>
      </c>
      <c r="C910" s="3" t="str">
        <f t="shared" si="88"/>
        <v>LPB ACEH 2021</v>
      </c>
      <c r="D910" s="3" t="s">
        <v>1871</v>
      </c>
      <c r="E910" s="3" t="s">
        <v>1873</v>
      </c>
      <c r="F910" s="2"/>
      <c r="G910" s="3">
        <v>1.0</v>
      </c>
      <c r="H910" s="3" t="s">
        <v>18</v>
      </c>
      <c r="I910" s="6"/>
      <c r="J910" s="8">
        <v>10.0</v>
      </c>
      <c r="K910" s="6"/>
      <c r="L910" s="5" t="str">
        <f t="shared" si="2"/>
        <v>SMA</v>
      </c>
    </row>
    <row r="911">
      <c r="A911" s="2" t="str">
        <f t="shared" si="1"/>
        <v>2021</v>
      </c>
      <c r="B911" s="2" t="s">
        <v>13</v>
      </c>
      <c r="C911" s="3" t="str">
        <f t="shared" si="88"/>
        <v>LPB ACEH 2021</v>
      </c>
      <c r="D911" s="3" t="s">
        <v>1871</v>
      </c>
      <c r="E911" s="3" t="s">
        <v>1874</v>
      </c>
      <c r="F911" s="2"/>
      <c r="G911" s="3">
        <v>2.0</v>
      </c>
      <c r="H911" s="3" t="s">
        <v>18</v>
      </c>
      <c r="I911" s="7" t="s">
        <v>18</v>
      </c>
      <c r="J911" s="8">
        <v>10.0</v>
      </c>
      <c r="K911" s="8">
        <v>10.0</v>
      </c>
      <c r="L911" s="5" t="str">
        <f t="shared" si="2"/>
        <v>SMA</v>
      </c>
    </row>
    <row r="912">
      <c r="A912" s="2" t="str">
        <f t="shared" si="1"/>
        <v>2021</v>
      </c>
      <c r="B912" s="2" t="s">
        <v>13</v>
      </c>
      <c r="C912" s="3" t="str">
        <f t="shared" si="88"/>
        <v>LPB ACEH 2021</v>
      </c>
      <c r="D912" s="3" t="s">
        <v>1871</v>
      </c>
      <c r="E912" s="3" t="s">
        <v>1875</v>
      </c>
      <c r="F912" s="2"/>
      <c r="G912" s="3">
        <v>2.0</v>
      </c>
      <c r="H912" s="3" t="s">
        <v>18</v>
      </c>
      <c r="I912" s="7" t="s">
        <v>18</v>
      </c>
      <c r="J912" s="8">
        <v>10.0</v>
      </c>
      <c r="K912" s="8">
        <v>10.0</v>
      </c>
      <c r="L912" s="5" t="str">
        <f t="shared" si="2"/>
        <v>SMA</v>
      </c>
    </row>
    <row r="913">
      <c r="A913" s="2" t="str">
        <f t="shared" si="1"/>
        <v>2020</v>
      </c>
      <c r="B913" s="2" t="s">
        <v>13</v>
      </c>
      <c r="C913" s="3" t="s">
        <v>14</v>
      </c>
      <c r="D913" s="3" t="s">
        <v>1871</v>
      </c>
      <c r="E913" s="3" t="s">
        <v>1876</v>
      </c>
      <c r="F913" s="3" t="s">
        <v>1877</v>
      </c>
      <c r="G913" s="3">
        <v>2.0</v>
      </c>
      <c r="H913" s="3" t="s">
        <v>18</v>
      </c>
      <c r="I913" s="3" t="s">
        <v>19</v>
      </c>
      <c r="J913" s="8">
        <v>11.0</v>
      </c>
      <c r="K913" s="3">
        <v>12.0</v>
      </c>
      <c r="L913" s="5" t="str">
        <f t="shared" si="2"/>
        <v>SMA</v>
      </c>
    </row>
    <row r="914">
      <c r="A914" s="2" t="str">
        <f t="shared" si="1"/>
        <v>2020</v>
      </c>
      <c r="B914" s="2" t="s">
        <v>13</v>
      </c>
      <c r="C914" s="3" t="s">
        <v>14</v>
      </c>
      <c r="D914" s="3" t="s">
        <v>1871</v>
      </c>
      <c r="E914" s="3" t="s">
        <v>1878</v>
      </c>
      <c r="F914" s="3" t="s">
        <v>1879</v>
      </c>
      <c r="G914" s="3">
        <v>2.0</v>
      </c>
      <c r="H914" s="3" t="s">
        <v>19</v>
      </c>
      <c r="I914" s="3" t="s">
        <v>19</v>
      </c>
      <c r="J914" s="8">
        <v>7.0</v>
      </c>
      <c r="K914" s="3">
        <v>7.0</v>
      </c>
      <c r="L914" s="5" t="str">
        <f t="shared" si="2"/>
        <v>SMP</v>
      </c>
    </row>
    <row r="915">
      <c r="A915" s="2" t="str">
        <f t="shared" si="1"/>
        <v>2020</v>
      </c>
      <c r="B915" s="2" t="s">
        <v>26</v>
      </c>
      <c r="C915" s="3" t="s">
        <v>27</v>
      </c>
      <c r="D915" s="3" t="s">
        <v>1871</v>
      </c>
      <c r="E915" s="3" t="s">
        <v>1880</v>
      </c>
      <c r="F915" s="3" t="s">
        <v>1881</v>
      </c>
      <c r="G915" s="3">
        <v>2.0</v>
      </c>
      <c r="H915" s="3" t="s">
        <v>18</v>
      </c>
      <c r="I915" s="3" t="s">
        <v>18</v>
      </c>
      <c r="J915" s="8">
        <v>11.0</v>
      </c>
      <c r="K915" s="3">
        <v>12.0</v>
      </c>
      <c r="L915" s="5" t="str">
        <f t="shared" si="2"/>
        <v>SMA</v>
      </c>
    </row>
    <row r="916">
      <c r="A916" s="2" t="str">
        <f t="shared" si="1"/>
        <v>2020</v>
      </c>
      <c r="B916" s="2" t="s">
        <v>26</v>
      </c>
      <c r="C916" s="3" t="s">
        <v>27</v>
      </c>
      <c r="D916" s="3" t="s">
        <v>1871</v>
      </c>
      <c r="E916" s="3" t="s">
        <v>1882</v>
      </c>
      <c r="F916" s="3" t="s">
        <v>1883</v>
      </c>
      <c r="G916" s="3">
        <v>2.0</v>
      </c>
      <c r="H916" s="3" t="s">
        <v>18</v>
      </c>
      <c r="I916" s="3" t="s">
        <v>19</v>
      </c>
      <c r="J916" s="8">
        <v>8.0</v>
      </c>
      <c r="K916" s="3">
        <v>9.0</v>
      </c>
      <c r="L916" s="5" t="str">
        <f t="shared" si="2"/>
        <v>SMP</v>
      </c>
    </row>
    <row r="917">
      <c r="A917" s="2" t="str">
        <f t="shared" si="1"/>
        <v>2020</v>
      </c>
      <c r="B917" s="2" t="s">
        <v>26</v>
      </c>
      <c r="C917" s="3" t="s">
        <v>27</v>
      </c>
      <c r="D917" s="3" t="s">
        <v>1871</v>
      </c>
      <c r="E917" s="3" t="s">
        <v>1884</v>
      </c>
      <c r="F917" s="3" t="s">
        <v>1885</v>
      </c>
      <c r="G917" s="3">
        <v>1.0</v>
      </c>
      <c r="H917" s="3" t="s">
        <v>18</v>
      </c>
      <c r="I917" s="2"/>
      <c r="J917" s="8">
        <v>10.0</v>
      </c>
      <c r="K917" s="2"/>
      <c r="L917" s="5" t="str">
        <f t="shared" si="2"/>
        <v>SMA</v>
      </c>
    </row>
    <row r="918">
      <c r="A918" s="2" t="str">
        <f t="shared" si="1"/>
        <v>2020</v>
      </c>
      <c r="B918" s="2" t="s">
        <v>26</v>
      </c>
      <c r="C918" s="3" t="s">
        <v>27</v>
      </c>
      <c r="D918" s="3" t="s">
        <v>1871</v>
      </c>
      <c r="E918" s="3" t="s">
        <v>1886</v>
      </c>
      <c r="F918" s="3" t="s">
        <v>1887</v>
      </c>
      <c r="G918" s="3">
        <v>2.0</v>
      </c>
      <c r="H918" s="3" t="s">
        <v>18</v>
      </c>
      <c r="I918" s="3" t="s">
        <v>18</v>
      </c>
      <c r="J918" s="8">
        <v>8.0</v>
      </c>
      <c r="K918" s="3">
        <v>9.0</v>
      </c>
      <c r="L918" s="5" t="str">
        <f t="shared" si="2"/>
        <v>SMP</v>
      </c>
    </row>
    <row r="919">
      <c r="A919" s="2" t="str">
        <f t="shared" si="1"/>
        <v>2020</v>
      </c>
      <c r="B919" s="2" t="s">
        <v>26</v>
      </c>
      <c r="C919" s="3" t="s">
        <v>27</v>
      </c>
      <c r="D919" s="3" t="s">
        <v>1871</v>
      </c>
      <c r="E919" s="3" t="s">
        <v>1888</v>
      </c>
      <c r="F919" s="3" t="s">
        <v>1889</v>
      </c>
      <c r="G919" s="3">
        <v>2.0</v>
      </c>
      <c r="H919" s="3" t="s">
        <v>18</v>
      </c>
      <c r="I919" s="3" t="s">
        <v>18</v>
      </c>
      <c r="J919" s="8">
        <v>10.0</v>
      </c>
      <c r="K919" s="3">
        <v>11.0</v>
      </c>
      <c r="L919" s="5" t="str">
        <f t="shared" si="2"/>
        <v>SMA</v>
      </c>
    </row>
    <row r="920">
      <c r="A920" s="2" t="str">
        <f t="shared" si="1"/>
        <v>2020</v>
      </c>
      <c r="B920" s="2" t="s">
        <v>26</v>
      </c>
      <c r="C920" s="3" t="s">
        <v>27</v>
      </c>
      <c r="D920" s="3" t="s">
        <v>1871</v>
      </c>
      <c r="E920" s="3" t="s">
        <v>1890</v>
      </c>
      <c r="F920" s="3" t="s">
        <v>1891</v>
      </c>
      <c r="G920" s="3">
        <v>2.0</v>
      </c>
      <c r="H920" s="3" t="s">
        <v>18</v>
      </c>
      <c r="I920" s="3" t="s">
        <v>18</v>
      </c>
      <c r="J920" s="8">
        <v>11.0</v>
      </c>
      <c r="K920" s="3">
        <v>12.0</v>
      </c>
      <c r="L920" s="5" t="str">
        <f t="shared" si="2"/>
        <v>SMA</v>
      </c>
    </row>
    <row r="921">
      <c r="A921" s="2" t="str">
        <f t="shared" si="1"/>
        <v>2020</v>
      </c>
      <c r="B921" s="2" t="s">
        <v>26</v>
      </c>
      <c r="C921" s="3" t="s">
        <v>27</v>
      </c>
      <c r="D921" s="3" t="s">
        <v>1871</v>
      </c>
      <c r="E921" s="3" t="s">
        <v>1892</v>
      </c>
      <c r="F921" s="3" t="s">
        <v>1893</v>
      </c>
      <c r="G921" s="3">
        <v>2.0</v>
      </c>
      <c r="H921" s="3" t="s">
        <v>19</v>
      </c>
      <c r="I921" s="3" t="s">
        <v>19</v>
      </c>
      <c r="J921" s="8">
        <v>8.0</v>
      </c>
      <c r="K921" s="3">
        <v>9.0</v>
      </c>
      <c r="L921" s="5" t="str">
        <f t="shared" si="2"/>
        <v>SMP</v>
      </c>
    </row>
    <row r="922">
      <c r="A922" s="2" t="str">
        <f t="shared" si="1"/>
        <v>2020</v>
      </c>
      <c r="B922" s="2" t="s">
        <v>26</v>
      </c>
      <c r="C922" s="3" t="s">
        <v>27</v>
      </c>
      <c r="D922" s="3" t="s">
        <v>1871</v>
      </c>
      <c r="E922" s="3" t="s">
        <v>1894</v>
      </c>
      <c r="F922" s="3" t="s">
        <v>1895</v>
      </c>
      <c r="G922" s="3">
        <v>2.0</v>
      </c>
      <c r="H922" s="3" t="s">
        <v>18</v>
      </c>
      <c r="I922" s="3" t="s">
        <v>18</v>
      </c>
      <c r="J922" s="8">
        <v>11.0</v>
      </c>
      <c r="K922" s="3">
        <v>12.0</v>
      </c>
      <c r="L922" s="5" t="str">
        <f t="shared" si="2"/>
        <v>SMA</v>
      </c>
    </row>
    <row r="923">
      <c r="A923" s="2" t="str">
        <f t="shared" si="1"/>
        <v>2020</v>
      </c>
      <c r="B923" s="2" t="s">
        <v>26</v>
      </c>
      <c r="C923" s="3" t="s">
        <v>27</v>
      </c>
      <c r="D923" s="3" t="s">
        <v>1871</v>
      </c>
      <c r="E923" s="3" t="s">
        <v>1896</v>
      </c>
      <c r="F923" s="3" t="s">
        <v>1897</v>
      </c>
      <c r="G923" s="3">
        <v>2.0</v>
      </c>
      <c r="H923" s="3" t="s">
        <v>18</v>
      </c>
      <c r="I923" s="3" t="s">
        <v>18</v>
      </c>
      <c r="J923" s="8">
        <v>10.0</v>
      </c>
      <c r="K923" s="3">
        <v>11.0</v>
      </c>
      <c r="L923" s="5" t="str">
        <f t="shared" si="2"/>
        <v>SMA</v>
      </c>
    </row>
    <row r="924">
      <c r="A924" s="2" t="str">
        <f t="shared" si="1"/>
        <v>2020</v>
      </c>
      <c r="B924" s="2" t="s">
        <v>26</v>
      </c>
      <c r="C924" s="3" t="s">
        <v>27</v>
      </c>
      <c r="D924" s="3" t="s">
        <v>1871</v>
      </c>
      <c r="E924" s="3" t="s">
        <v>1898</v>
      </c>
      <c r="F924" s="3" t="s">
        <v>1899</v>
      </c>
      <c r="G924" s="3">
        <v>2.0</v>
      </c>
      <c r="H924" s="3" t="s">
        <v>18</v>
      </c>
      <c r="I924" s="3" t="s">
        <v>18</v>
      </c>
      <c r="J924" s="8">
        <v>11.0</v>
      </c>
      <c r="K924" s="3">
        <v>12.0</v>
      </c>
      <c r="L924" s="5" t="str">
        <f t="shared" si="2"/>
        <v>SMA</v>
      </c>
    </row>
    <row r="925">
      <c r="A925" s="2" t="str">
        <f t="shared" si="1"/>
        <v>2020</v>
      </c>
      <c r="B925" s="2" t="s">
        <v>26</v>
      </c>
      <c r="C925" s="3" t="s">
        <v>27</v>
      </c>
      <c r="D925" s="3" t="s">
        <v>1871</v>
      </c>
      <c r="E925" s="3" t="s">
        <v>1900</v>
      </c>
      <c r="F925" s="3" t="s">
        <v>1901</v>
      </c>
      <c r="G925" s="3">
        <v>2.0</v>
      </c>
      <c r="H925" s="3" t="s">
        <v>18</v>
      </c>
      <c r="I925" s="3" t="s">
        <v>18</v>
      </c>
      <c r="J925" s="8">
        <v>11.0</v>
      </c>
      <c r="K925" s="3">
        <v>12.0</v>
      </c>
      <c r="L925" s="5" t="str">
        <f t="shared" si="2"/>
        <v>SMA</v>
      </c>
    </row>
    <row r="926">
      <c r="A926" s="2" t="str">
        <f t="shared" si="1"/>
        <v>2020</v>
      </c>
      <c r="B926" s="2" t="s">
        <v>26</v>
      </c>
      <c r="C926" s="3" t="s">
        <v>27</v>
      </c>
      <c r="D926" s="3" t="s">
        <v>1871</v>
      </c>
      <c r="E926" s="3" t="s">
        <v>1902</v>
      </c>
      <c r="F926" s="3" t="s">
        <v>1903</v>
      </c>
      <c r="G926" s="3">
        <v>1.0</v>
      </c>
      <c r="H926" s="3" t="s">
        <v>19</v>
      </c>
      <c r="I926" s="2"/>
      <c r="J926" s="8">
        <v>11.0</v>
      </c>
      <c r="K926" s="2"/>
      <c r="L926" s="5" t="str">
        <f t="shared" si="2"/>
        <v>SMA</v>
      </c>
    </row>
    <row r="927">
      <c r="A927" s="2" t="str">
        <f t="shared" si="1"/>
        <v>2020</v>
      </c>
      <c r="B927" s="2" t="s">
        <v>26</v>
      </c>
      <c r="C927" s="3" t="s">
        <v>27</v>
      </c>
      <c r="D927" s="3" t="s">
        <v>1871</v>
      </c>
      <c r="E927" s="3" t="s">
        <v>1904</v>
      </c>
      <c r="F927" s="3" t="s">
        <v>1905</v>
      </c>
      <c r="G927" s="3">
        <v>1.0</v>
      </c>
      <c r="H927" s="3" t="s">
        <v>18</v>
      </c>
      <c r="I927" s="2"/>
      <c r="J927" s="8">
        <v>8.0</v>
      </c>
      <c r="K927" s="2"/>
      <c r="L927" s="5" t="str">
        <f t="shared" si="2"/>
        <v>SMP</v>
      </c>
    </row>
    <row r="928">
      <c r="A928" s="2" t="str">
        <f t="shared" si="1"/>
        <v>2020</v>
      </c>
      <c r="B928" s="2" t="s">
        <v>26</v>
      </c>
      <c r="C928" s="3" t="s">
        <v>27</v>
      </c>
      <c r="D928" s="3" t="s">
        <v>1871</v>
      </c>
      <c r="E928" s="3" t="s">
        <v>1906</v>
      </c>
      <c r="F928" s="3" t="s">
        <v>1907</v>
      </c>
      <c r="G928" s="3">
        <v>2.0</v>
      </c>
      <c r="H928" s="3" t="s">
        <v>19</v>
      </c>
      <c r="I928" s="3" t="s">
        <v>19</v>
      </c>
      <c r="J928" s="8">
        <v>10.0</v>
      </c>
      <c r="K928" s="3">
        <v>11.0</v>
      </c>
      <c r="L928" s="5" t="str">
        <f t="shared" si="2"/>
        <v>SMA</v>
      </c>
    </row>
    <row r="929">
      <c r="A929" s="2" t="str">
        <f t="shared" si="1"/>
        <v>2020</v>
      </c>
      <c r="B929" s="2" t="s">
        <v>26</v>
      </c>
      <c r="C929" s="3" t="s">
        <v>27</v>
      </c>
      <c r="D929" s="3" t="s">
        <v>1871</v>
      </c>
      <c r="E929" s="3" t="s">
        <v>1908</v>
      </c>
      <c r="F929" s="3" t="s">
        <v>1909</v>
      </c>
      <c r="G929" s="3">
        <v>2.0</v>
      </c>
      <c r="H929" s="3" t="s">
        <v>19</v>
      </c>
      <c r="I929" s="3" t="s">
        <v>19</v>
      </c>
      <c r="J929" s="8">
        <v>10.0</v>
      </c>
      <c r="K929" s="3">
        <v>11.0</v>
      </c>
      <c r="L929" s="5" t="str">
        <f t="shared" si="2"/>
        <v>SMA</v>
      </c>
    </row>
    <row r="930">
      <c r="A930" s="2" t="str">
        <f t="shared" si="1"/>
        <v>2020</v>
      </c>
      <c r="B930" s="2" t="s">
        <v>60</v>
      </c>
      <c r="C930" s="3" t="s">
        <v>61</v>
      </c>
      <c r="D930" s="3" t="s">
        <v>1871</v>
      </c>
      <c r="E930" s="3" t="s">
        <v>1910</v>
      </c>
      <c r="F930" s="3" t="s">
        <v>1911</v>
      </c>
      <c r="G930" s="3">
        <v>1.0</v>
      </c>
      <c r="H930" s="3" t="s">
        <v>18</v>
      </c>
      <c r="I930" s="2"/>
      <c r="J930" s="8">
        <v>8.0</v>
      </c>
      <c r="K930" s="2"/>
      <c r="L930" s="5" t="str">
        <f t="shared" si="2"/>
        <v>SMP</v>
      </c>
    </row>
    <row r="931">
      <c r="A931" s="2" t="str">
        <f t="shared" si="1"/>
        <v>2020</v>
      </c>
      <c r="B931" s="2" t="s">
        <v>60</v>
      </c>
      <c r="C931" s="3" t="s">
        <v>61</v>
      </c>
      <c r="D931" s="3" t="s">
        <v>1871</v>
      </c>
      <c r="E931" s="3" t="s">
        <v>1912</v>
      </c>
      <c r="F931" s="3" t="s">
        <v>1913</v>
      </c>
      <c r="G931" s="3">
        <v>2.0</v>
      </c>
      <c r="H931" s="3" t="s">
        <v>18</v>
      </c>
      <c r="I931" s="3" t="s">
        <v>18</v>
      </c>
      <c r="J931" s="8">
        <v>10.0</v>
      </c>
      <c r="K931" s="3">
        <v>11.0</v>
      </c>
      <c r="L931" s="5" t="str">
        <f t="shared" si="2"/>
        <v>SMA</v>
      </c>
    </row>
    <row r="932">
      <c r="A932" s="2" t="str">
        <f t="shared" si="1"/>
        <v>2020</v>
      </c>
      <c r="B932" s="2" t="s">
        <v>60</v>
      </c>
      <c r="C932" s="3" t="s">
        <v>61</v>
      </c>
      <c r="D932" s="3" t="s">
        <v>1871</v>
      </c>
      <c r="E932" s="3" t="s">
        <v>1914</v>
      </c>
      <c r="F932" s="3" t="s">
        <v>1915</v>
      </c>
      <c r="G932" s="3">
        <v>2.0</v>
      </c>
      <c r="H932" s="3" t="s">
        <v>18</v>
      </c>
      <c r="I932" s="3" t="s">
        <v>18</v>
      </c>
      <c r="J932" s="8">
        <v>10.0</v>
      </c>
      <c r="K932" s="3">
        <v>11.0</v>
      </c>
      <c r="L932" s="5" t="str">
        <f t="shared" si="2"/>
        <v>SMA</v>
      </c>
    </row>
    <row r="933">
      <c r="A933" s="2" t="str">
        <f t="shared" si="1"/>
        <v>2020</v>
      </c>
      <c r="B933" s="2" t="s">
        <v>60</v>
      </c>
      <c r="C933" s="3" t="s">
        <v>61</v>
      </c>
      <c r="D933" s="3" t="s">
        <v>1871</v>
      </c>
      <c r="E933" s="3" t="s">
        <v>1916</v>
      </c>
      <c r="F933" s="3" t="s">
        <v>1917</v>
      </c>
      <c r="G933" s="3">
        <v>2.0</v>
      </c>
      <c r="H933" s="3" t="s">
        <v>19</v>
      </c>
      <c r="I933" s="3" t="s">
        <v>19</v>
      </c>
      <c r="J933" s="8">
        <v>10.0</v>
      </c>
      <c r="K933" s="3">
        <v>11.0</v>
      </c>
      <c r="L933" s="5" t="str">
        <f t="shared" si="2"/>
        <v>SMA</v>
      </c>
    </row>
    <row r="934">
      <c r="A934" s="2" t="str">
        <f t="shared" si="1"/>
        <v>2020</v>
      </c>
      <c r="B934" s="2" t="s">
        <v>60</v>
      </c>
      <c r="C934" s="3" t="s">
        <v>61</v>
      </c>
      <c r="D934" s="3" t="s">
        <v>1871</v>
      </c>
      <c r="E934" s="3" t="s">
        <v>1918</v>
      </c>
      <c r="F934" s="3" t="s">
        <v>1919</v>
      </c>
      <c r="G934" s="3">
        <v>2.0</v>
      </c>
      <c r="H934" s="3" t="s">
        <v>18</v>
      </c>
      <c r="I934" s="3" t="s">
        <v>19</v>
      </c>
      <c r="J934" s="8">
        <v>8.0</v>
      </c>
      <c r="K934" s="3">
        <v>9.0</v>
      </c>
      <c r="L934" s="5" t="str">
        <f t="shared" si="2"/>
        <v>SMP</v>
      </c>
    </row>
    <row r="935">
      <c r="A935" s="2" t="str">
        <f t="shared" si="1"/>
        <v>2020</v>
      </c>
      <c r="B935" s="2" t="s">
        <v>60</v>
      </c>
      <c r="C935" s="3" t="s">
        <v>61</v>
      </c>
      <c r="D935" s="3" t="s">
        <v>1871</v>
      </c>
      <c r="E935" s="3" t="s">
        <v>1920</v>
      </c>
      <c r="F935" s="3" t="s">
        <v>1921</v>
      </c>
      <c r="G935" s="3">
        <v>2.0</v>
      </c>
      <c r="H935" s="3" t="s">
        <v>18</v>
      </c>
      <c r="I935" s="3" t="s">
        <v>18</v>
      </c>
      <c r="J935" s="8">
        <v>10.0</v>
      </c>
      <c r="K935" s="3">
        <v>11.0</v>
      </c>
      <c r="L935" s="5" t="str">
        <f t="shared" si="2"/>
        <v>SMA</v>
      </c>
    </row>
    <row r="936">
      <c r="A936" s="2" t="str">
        <f t="shared" si="1"/>
        <v>2020</v>
      </c>
      <c r="B936" s="2" t="s">
        <v>60</v>
      </c>
      <c r="C936" s="3" t="s">
        <v>61</v>
      </c>
      <c r="D936" s="3" t="s">
        <v>1871</v>
      </c>
      <c r="E936" s="3" t="s">
        <v>1922</v>
      </c>
      <c r="F936" s="3" t="s">
        <v>1923</v>
      </c>
      <c r="G936" s="3">
        <v>2.0</v>
      </c>
      <c r="H936" s="3" t="s">
        <v>19</v>
      </c>
      <c r="I936" s="3" t="s">
        <v>18</v>
      </c>
      <c r="J936" s="8">
        <v>11.0</v>
      </c>
      <c r="K936" s="3">
        <v>12.0</v>
      </c>
      <c r="L936" s="5" t="str">
        <f t="shared" si="2"/>
        <v>SMA</v>
      </c>
    </row>
    <row r="937">
      <c r="A937" s="2" t="str">
        <f t="shared" si="1"/>
        <v>2020</v>
      </c>
      <c r="B937" s="2" t="s">
        <v>60</v>
      </c>
      <c r="C937" s="3" t="s">
        <v>61</v>
      </c>
      <c r="D937" s="3" t="s">
        <v>1871</v>
      </c>
      <c r="E937" s="3" t="s">
        <v>1924</v>
      </c>
      <c r="F937" s="3" t="s">
        <v>1925</v>
      </c>
      <c r="G937" s="3">
        <v>2.0</v>
      </c>
      <c r="H937" s="3" t="s">
        <v>19</v>
      </c>
      <c r="I937" s="3" t="s">
        <v>19</v>
      </c>
      <c r="J937" s="8">
        <v>10.0</v>
      </c>
      <c r="K937" s="3">
        <v>8.0</v>
      </c>
      <c r="L937" s="5" t="str">
        <f t="shared" si="2"/>
        <v>SMA</v>
      </c>
    </row>
    <row r="938">
      <c r="A938" s="2" t="str">
        <f t="shared" si="1"/>
        <v>2020</v>
      </c>
      <c r="B938" s="2" t="s">
        <v>60</v>
      </c>
      <c r="C938" s="3" t="s">
        <v>61</v>
      </c>
      <c r="D938" s="3" t="s">
        <v>1871</v>
      </c>
      <c r="E938" s="3" t="s">
        <v>1926</v>
      </c>
      <c r="F938" s="3" t="s">
        <v>1927</v>
      </c>
      <c r="G938" s="3">
        <v>2.0</v>
      </c>
      <c r="H938" s="3" t="s">
        <v>18</v>
      </c>
      <c r="I938" s="3" t="s">
        <v>18</v>
      </c>
      <c r="J938" s="8">
        <v>10.0</v>
      </c>
      <c r="K938" s="3">
        <v>11.0</v>
      </c>
      <c r="L938" s="5" t="str">
        <f t="shared" si="2"/>
        <v>SMA</v>
      </c>
    </row>
    <row r="939">
      <c r="A939" s="2" t="str">
        <f t="shared" si="1"/>
        <v>2020</v>
      </c>
      <c r="B939" s="2" t="s">
        <v>60</v>
      </c>
      <c r="C939" s="3" t="s">
        <v>61</v>
      </c>
      <c r="D939" s="3" t="s">
        <v>1871</v>
      </c>
      <c r="E939" s="3" t="s">
        <v>1928</v>
      </c>
      <c r="F939" s="3" t="s">
        <v>1929</v>
      </c>
      <c r="G939" s="3">
        <v>1.0</v>
      </c>
      <c r="H939" s="3" t="s">
        <v>18</v>
      </c>
      <c r="I939" s="2"/>
      <c r="J939" s="8">
        <v>7.0</v>
      </c>
      <c r="K939" s="2"/>
      <c r="L939" s="5" t="str">
        <f t="shared" si="2"/>
        <v>SMP</v>
      </c>
    </row>
    <row r="940">
      <c r="A940" s="2" t="str">
        <f t="shared" si="1"/>
        <v>2020</v>
      </c>
      <c r="B940" s="2" t="s">
        <v>60</v>
      </c>
      <c r="C940" s="3" t="s">
        <v>61</v>
      </c>
      <c r="D940" s="3" t="s">
        <v>1871</v>
      </c>
      <c r="E940" s="3" t="s">
        <v>1930</v>
      </c>
      <c r="F940" s="3" t="s">
        <v>1931</v>
      </c>
      <c r="G940" s="3">
        <v>2.0</v>
      </c>
      <c r="H940" s="3" t="s">
        <v>18</v>
      </c>
      <c r="I940" s="3" t="s">
        <v>18</v>
      </c>
      <c r="J940" s="8">
        <v>11.0</v>
      </c>
      <c r="K940" s="3">
        <v>12.0</v>
      </c>
      <c r="L940" s="5" t="str">
        <f t="shared" si="2"/>
        <v>SMA</v>
      </c>
    </row>
    <row r="941">
      <c r="A941" s="2" t="str">
        <f t="shared" si="1"/>
        <v>2020</v>
      </c>
      <c r="B941" s="2" t="s">
        <v>60</v>
      </c>
      <c r="C941" s="3" t="s">
        <v>61</v>
      </c>
      <c r="D941" s="3" t="s">
        <v>1871</v>
      </c>
      <c r="E941" s="3" t="s">
        <v>1932</v>
      </c>
      <c r="F941" s="3" t="s">
        <v>1933</v>
      </c>
      <c r="G941" s="3">
        <v>2.0</v>
      </c>
      <c r="H941" s="3" t="s">
        <v>19</v>
      </c>
      <c r="I941" s="3" t="s">
        <v>19</v>
      </c>
      <c r="J941" s="8">
        <v>10.0</v>
      </c>
      <c r="K941" s="3">
        <v>11.0</v>
      </c>
      <c r="L941" s="5" t="str">
        <f t="shared" si="2"/>
        <v>SMA</v>
      </c>
    </row>
    <row r="942">
      <c r="A942" s="2" t="str">
        <f t="shared" si="1"/>
        <v>2020</v>
      </c>
      <c r="B942" s="2" t="s">
        <v>60</v>
      </c>
      <c r="C942" s="3" t="s">
        <v>61</v>
      </c>
      <c r="D942" s="3" t="s">
        <v>1871</v>
      </c>
      <c r="E942" s="3" t="s">
        <v>1934</v>
      </c>
      <c r="F942" s="3" t="s">
        <v>1935</v>
      </c>
      <c r="G942" s="3">
        <v>2.0</v>
      </c>
      <c r="H942" s="3" t="s">
        <v>18</v>
      </c>
      <c r="I942" s="3" t="s">
        <v>18</v>
      </c>
      <c r="J942" s="8">
        <v>11.0</v>
      </c>
      <c r="K942" s="3">
        <v>12.0</v>
      </c>
      <c r="L942" s="5" t="str">
        <f t="shared" si="2"/>
        <v>SMA</v>
      </c>
    </row>
    <row r="943">
      <c r="A943" s="2" t="str">
        <f t="shared" si="1"/>
        <v>2020</v>
      </c>
      <c r="B943" s="2" t="s">
        <v>60</v>
      </c>
      <c r="C943" s="3" t="s">
        <v>61</v>
      </c>
      <c r="D943" s="3" t="s">
        <v>1871</v>
      </c>
      <c r="E943" s="3" t="s">
        <v>1936</v>
      </c>
      <c r="F943" s="3" t="s">
        <v>1937</v>
      </c>
      <c r="G943" s="3">
        <v>1.0</v>
      </c>
      <c r="H943" s="3" t="s">
        <v>19</v>
      </c>
      <c r="I943" s="2"/>
      <c r="J943" s="8">
        <v>8.0</v>
      </c>
      <c r="K943" s="2"/>
      <c r="L943" s="5" t="str">
        <f t="shared" si="2"/>
        <v>SMP</v>
      </c>
    </row>
    <row r="944">
      <c r="A944" s="2" t="str">
        <f t="shared" si="1"/>
        <v>2020</v>
      </c>
      <c r="B944" s="2" t="s">
        <v>60</v>
      </c>
      <c r="C944" s="3" t="s">
        <v>61</v>
      </c>
      <c r="D944" s="3" t="s">
        <v>1871</v>
      </c>
      <c r="E944" s="3" t="s">
        <v>1938</v>
      </c>
      <c r="F944" s="3" t="s">
        <v>1939</v>
      </c>
      <c r="G944" s="3">
        <v>1.0</v>
      </c>
      <c r="H944" s="3" t="s">
        <v>18</v>
      </c>
      <c r="I944" s="2"/>
      <c r="J944" s="8">
        <v>10.0</v>
      </c>
      <c r="K944" s="2"/>
      <c r="L944" s="5" t="str">
        <f t="shared" si="2"/>
        <v>SMA</v>
      </c>
    </row>
    <row r="945">
      <c r="A945" s="2" t="str">
        <f t="shared" si="1"/>
        <v>2020</v>
      </c>
      <c r="B945" s="2" t="s">
        <v>60</v>
      </c>
      <c r="C945" s="3" t="s">
        <v>61</v>
      </c>
      <c r="D945" s="3" t="s">
        <v>1871</v>
      </c>
      <c r="E945" s="3" t="s">
        <v>1940</v>
      </c>
      <c r="F945" s="3" t="s">
        <v>1941</v>
      </c>
      <c r="G945" s="3">
        <v>2.0</v>
      </c>
      <c r="H945" s="3" t="s">
        <v>18</v>
      </c>
      <c r="I945" s="3" t="s">
        <v>18</v>
      </c>
      <c r="J945" s="8">
        <v>11.0</v>
      </c>
      <c r="K945" s="3">
        <v>12.0</v>
      </c>
      <c r="L945" s="5" t="str">
        <f t="shared" si="2"/>
        <v>SMA</v>
      </c>
    </row>
    <row r="946">
      <c r="A946" s="2" t="str">
        <f t="shared" si="1"/>
        <v>2020</v>
      </c>
      <c r="B946" s="2" t="s">
        <v>68</v>
      </c>
      <c r="C946" s="3" t="s">
        <v>69</v>
      </c>
      <c r="D946" s="3" t="s">
        <v>1871</v>
      </c>
      <c r="E946" s="3" t="s">
        <v>1942</v>
      </c>
      <c r="F946" s="3" t="s">
        <v>1943</v>
      </c>
      <c r="G946" s="3">
        <v>1.0</v>
      </c>
      <c r="H946" s="3" t="s">
        <v>19</v>
      </c>
      <c r="I946" s="2"/>
      <c r="J946" s="8">
        <v>7.0</v>
      </c>
      <c r="K946" s="2"/>
      <c r="L946" s="5" t="str">
        <f t="shared" si="2"/>
        <v>SMP</v>
      </c>
    </row>
    <row r="947">
      <c r="A947" s="2" t="str">
        <f t="shared" si="1"/>
        <v>2020</v>
      </c>
      <c r="B947" s="2" t="s">
        <v>68</v>
      </c>
      <c r="C947" s="3" t="s">
        <v>69</v>
      </c>
      <c r="D947" s="3" t="s">
        <v>1871</v>
      </c>
      <c r="E947" s="3" t="s">
        <v>1944</v>
      </c>
      <c r="F947" s="3" t="s">
        <v>1945</v>
      </c>
      <c r="G947" s="3">
        <v>2.0</v>
      </c>
      <c r="H947" s="3" t="s">
        <v>18</v>
      </c>
      <c r="I947" s="3" t="s">
        <v>18</v>
      </c>
      <c r="J947" s="8">
        <v>8.0</v>
      </c>
      <c r="K947" s="3">
        <v>9.0</v>
      </c>
      <c r="L947" s="5" t="str">
        <f t="shared" si="2"/>
        <v>SMP</v>
      </c>
    </row>
    <row r="948">
      <c r="A948" s="2" t="str">
        <f t="shared" si="1"/>
        <v>2020</v>
      </c>
      <c r="B948" s="2" t="s">
        <v>68</v>
      </c>
      <c r="C948" s="3" t="s">
        <v>69</v>
      </c>
      <c r="D948" s="3" t="s">
        <v>1871</v>
      </c>
      <c r="E948" s="3" t="s">
        <v>1946</v>
      </c>
      <c r="F948" s="3" t="s">
        <v>1947</v>
      </c>
      <c r="G948" s="3">
        <v>1.0</v>
      </c>
      <c r="H948" s="3" t="s">
        <v>18</v>
      </c>
      <c r="I948" s="2"/>
      <c r="J948" s="8">
        <v>10.0</v>
      </c>
      <c r="K948" s="2"/>
      <c r="L948" s="5" t="str">
        <f t="shared" si="2"/>
        <v>SMA</v>
      </c>
    </row>
    <row r="949">
      <c r="A949" s="2" t="str">
        <f t="shared" si="1"/>
        <v>2020</v>
      </c>
      <c r="B949" s="2" t="s">
        <v>68</v>
      </c>
      <c r="C949" s="3" t="s">
        <v>69</v>
      </c>
      <c r="D949" s="3" t="s">
        <v>1871</v>
      </c>
      <c r="E949" s="3" t="s">
        <v>1948</v>
      </c>
      <c r="F949" s="3" t="s">
        <v>1949</v>
      </c>
      <c r="G949" s="3">
        <v>2.0</v>
      </c>
      <c r="H949" s="3" t="s">
        <v>18</v>
      </c>
      <c r="I949" s="3" t="s">
        <v>18</v>
      </c>
      <c r="J949" s="8">
        <v>8.0</v>
      </c>
      <c r="K949" s="3">
        <v>9.0</v>
      </c>
      <c r="L949" s="5" t="str">
        <f t="shared" si="2"/>
        <v>SMP</v>
      </c>
    </row>
    <row r="950">
      <c r="A950" s="2" t="str">
        <f t="shared" si="1"/>
        <v>2020</v>
      </c>
      <c r="B950" s="2" t="s">
        <v>68</v>
      </c>
      <c r="C950" s="3" t="s">
        <v>69</v>
      </c>
      <c r="D950" s="3" t="s">
        <v>1871</v>
      </c>
      <c r="E950" s="3" t="s">
        <v>1950</v>
      </c>
      <c r="F950" s="3" t="s">
        <v>1951</v>
      </c>
      <c r="G950" s="3">
        <v>2.0</v>
      </c>
      <c r="H950" s="3" t="s">
        <v>18</v>
      </c>
      <c r="I950" s="3" t="s">
        <v>18</v>
      </c>
      <c r="J950" s="8">
        <v>11.0</v>
      </c>
      <c r="K950" s="3">
        <v>12.0</v>
      </c>
      <c r="L950" s="5" t="str">
        <f t="shared" si="2"/>
        <v>SMA</v>
      </c>
    </row>
    <row r="951">
      <c r="A951" s="2" t="str">
        <f t="shared" si="1"/>
        <v>2020</v>
      </c>
      <c r="B951" s="2" t="s">
        <v>68</v>
      </c>
      <c r="C951" s="3" t="s">
        <v>69</v>
      </c>
      <c r="D951" s="3" t="s">
        <v>1871</v>
      </c>
      <c r="E951" s="3" t="s">
        <v>1952</v>
      </c>
      <c r="F951" s="3" t="s">
        <v>1953</v>
      </c>
      <c r="G951" s="3">
        <v>2.0</v>
      </c>
      <c r="H951" s="3" t="s">
        <v>18</v>
      </c>
      <c r="I951" s="3" t="s">
        <v>18</v>
      </c>
      <c r="J951" s="8">
        <v>7.0</v>
      </c>
      <c r="K951" s="3">
        <v>8.0</v>
      </c>
      <c r="L951" s="5" t="str">
        <f t="shared" si="2"/>
        <v>SMP</v>
      </c>
    </row>
    <row r="952">
      <c r="A952" s="2" t="str">
        <f t="shared" si="1"/>
        <v>2020</v>
      </c>
      <c r="B952" s="2" t="s">
        <v>68</v>
      </c>
      <c r="C952" s="3" t="s">
        <v>69</v>
      </c>
      <c r="D952" s="3" t="s">
        <v>1871</v>
      </c>
      <c r="E952" s="3" t="s">
        <v>1954</v>
      </c>
      <c r="F952" s="3" t="s">
        <v>1955</v>
      </c>
      <c r="G952" s="3">
        <v>2.0</v>
      </c>
      <c r="H952" s="3" t="s">
        <v>18</v>
      </c>
      <c r="I952" s="3" t="s">
        <v>18</v>
      </c>
      <c r="J952" s="8">
        <v>8.0</v>
      </c>
      <c r="K952" s="3">
        <v>9.0</v>
      </c>
      <c r="L952" s="5" t="str">
        <f t="shared" si="2"/>
        <v>SMP</v>
      </c>
    </row>
    <row r="953">
      <c r="A953" s="2" t="str">
        <f t="shared" si="1"/>
        <v>2020</v>
      </c>
      <c r="B953" s="2" t="s">
        <v>68</v>
      </c>
      <c r="C953" s="3" t="s">
        <v>69</v>
      </c>
      <c r="D953" s="3" t="s">
        <v>1871</v>
      </c>
      <c r="E953" s="3" t="s">
        <v>1956</v>
      </c>
      <c r="F953" s="3" t="s">
        <v>1957</v>
      </c>
      <c r="G953" s="3">
        <v>2.0</v>
      </c>
      <c r="H953" s="3" t="s">
        <v>18</v>
      </c>
      <c r="I953" s="3" t="s">
        <v>18</v>
      </c>
      <c r="J953" s="8">
        <v>11.0</v>
      </c>
      <c r="K953" s="3">
        <v>12.0</v>
      </c>
      <c r="L953" s="5" t="str">
        <f t="shared" si="2"/>
        <v>SMA</v>
      </c>
    </row>
    <row r="954">
      <c r="A954" s="2" t="str">
        <f t="shared" si="1"/>
        <v>2020</v>
      </c>
      <c r="B954" s="2" t="s">
        <v>68</v>
      </c>
      <c r="C954" s="3" t="s">
        <v>69</v>
      </c>
      <c r="D954" s="3" t="s">
        <v>1871</v>
      </c>
      <c r="E954" s="3" t="s">
        <v>1958</v>
      </c>
      <c r="F954" s="3" t="s">
        <v>1959</v>
      </c>
      <c r="G954" s="3">
        <v>1.0</v>
      </c>
      <c r="H954" s="3" t="s">
        <v>18</v>
      </c>
      <c r="I954" s="2"/>
      <c r="J954" s="8">
        <v>10.0</v>
      </c>
      <c r="K954" s="2"/>
      <c r="L954" s="5" t="str">
        <f t="shared" si="2"/>
        <v>SMA</v>
      </c>
    </row>
    <row r="955">
      <c r="A955" s="2" t="str">
        <f t="shared" si="1"/>
        <v>2020</v>
      </c>
      <c r="B955" s="2" t="s">
        <v>68</v>
      </c>
      <c r="C955" s="3" t="s">
        <v>69</v>
      </c>
      <c r="D955" s="3" t="s">
        <v>1871</v>
      </c>
      <c r="E955" s="3" t="s">
        <v>1960</v>
      </c>
      <c r="F955" s="3" t="s">
        <v>1961</v>
      </c>
      <c r="G955" s="3">
        <v>2.0</v>
      </c>
      <c r="H955" s="3" t="s">
        <v>19</v>
      </c>
      <c r="I955" s="3" t="s">
        <v>19</v>
      </c>
      <c r="J955" s="8">
        <v>8.0</v>
      </c>
      <c r="K955" s="3">
        <v>9.0</v>
      </c>
      <c r="L955" s="5" t="str">
        <f t="shared" si="2"/>
        <v>SMP</v>
      </c>
    </row>
    <row r="956">
      <c r="A956" s="2" t="str">
        <f t="shared" si="1"/>
        <v>2020</v>
      </c>
      <c r="B956" s="2" t="s">
        <v>68</v>
      </c>
      <c r="C956" s="3" t="s">
        <v>69</v>
      </c>
      <c r="D956" s="3" t="s">
        <v>1871</v>
      </c>
      <c r="E956" s="3" t="s">
        <v>1962</v>
      </c>
      <c r="F956" s="3" t="s">
        <v>1963</v>
      </c>
      <c r="G956" s="3">
        <v>2.0</v>
      </c>
      <c r="H956" s="3" t="s">
        <v>18</v>
      </c>
      <c r="I956" s="3" t="s">
        <v>18</v>
      </c>
      <c r="J956" s="8">
        <v>9.0</v>
      </c>
      <c r="K956" s="3">
        <v>10.0</v>
      </c>
      <c r="L956" s="5" t="str">
        <f t="shared" si="2"/>
        <v>SMP</v>
      </c>
    </row>
    <row r="957">
      <c r="A957" s="2" t="str">
        <f t="shared" si="1"/>
        <v>2020</v>
      </c>
      <c r="B957" s="2" t="s">
        <v>68</v>
      </c>
      <c r="C957" s="3" t="s">
        <v>69</v>
      </c>
      <c r="D957" s="3" t="s">
        <v>1871</v>
      </c>
      <c r="E957" s="3" t="s">
        <v>1964</v>
      </c>
      <c r="F957" s="3" t="s">
        <v>1965</v>
      </c>
      <c r="G957" s="3">
        <v>2.0</v>
      </c>
      <c r="H957" s="3" t="s">
        <v>18</v>
      </c>
      <c r="I957" s="3" t="s">
        <v>18</v>
      </c>
      <c r="J957" s="8">
        <v>8.0</v>
      </c>
      <c r="K957" s="3">
        <v>9.0</v>
      </c>
      <c r="L957" s="5" t="str">
        <f t="shared" si="2"/>
        <v>SMP</v>
      </c>
    </row>
    <row r="958">
      <c r="A958" s="2" t="str">
        <f t="shared" si="1"/>
        <v>2020</v>
      </c>
      <c r="B958" s="2" t="s">
        <v>68</v>
      </c>
      <c r="C958" s="3" t="s">
        <v>69</v>
      </c>
      <c r="D958" s="3" t="s">
        <v>1871</v>
      </c>
      <c r="E958" s="3" t="s">
        <v>1966</v>
      </c>
      <c r="F958" s="3" t="s">
        <v>1967</v>
      </c>
      <c r="G958" s="3">
        <v>2.0</v>
      </c>
      <c r="H958" s="3" t="s">
        <v>18</v>
      </c>
      <c r="I958" s="3" t="s">
        <v>18</v>
      </c>
      <c r="J958" s="8">
        <v>8.0</v>
      </c>
      <c r="K958" s="3">
        <v>9.0</v>
      </c>
      <c r="L958" s="5" t="str">
        <f t="shared" si="2"/>
        <v>SMP</v>
      </c>
    </row>
    <row r="959">
      <c r="A959" s="2" t="str">
        <f t="shared" si="1"/>
        <v>2020</v>
      </c>
      <c r="B959" s="2" t="s">
        <v>68</v>
      </c>
      <c r="C959" s="3" t="s">
        <v>69</v>
      </c>
      <c r="D959" s="3" t="s">
        <v>1871</v>
      </c>
      <c r="E959" s="3" t="s">
        <v>1968</v>
      </c>
      <c r="F959" s="3" t="s">
        <v>1969</v>
      </c>
      <c r="G959" s="3">
        <v>2.0</v>
      </c>
      <c r="H959" s="3" t="s">
        <v>18</v>
      </c>
      <c r="I959" s="3" t="s">
        <v>18</v>
      </c>
      <c r="J959" s="8">
        <v>8.0</v>
      </c>
      <c r="K959" s="3">
        <v>9.0</v>
      </c>
      <c r="L959" s="5" t="str">
        <f t="shared" si="2"/>
        <v>SMP</v>
      </c>
    </row>
    <row r="960">
      <c r="A960" s="2" t="str">
        <f t="shared" si="1"/>
        <v>2020</v>
      </c>
      <c r="B960" s="2" t="s">
        <v>68</v>
      </c>
      <c r="C960" s="3" t="s">
        <v>69</v>
      </c>
      <c r="D960" s="3" t="s">
        <v>1871</v>
      </c>
      <c r="E960" s="3" t="s">
        <v>1970</v>
      </c>
      <c r="F960" s="3" t="s">
        <v>1971</v>
      </c>
      <c r="G960" s="3">
        <v>2.0</v>
      </c>
      <c r="H960" s="3" t="s">
        <v>18</v>
      </c>
      <c r="I960" s="3" t="s">
        <v>18</v>
      </c>
      <c r="J960" s="8">
        <v>11.0</v>
      </c>
      <c r="K960" s="3">
        <v>12.0</v>
      </c>
      <c r="L960" s="5" t="str">
        <f t="shared" si="2"/>
        <v>SMA</v>
      </c>
    </row>
    <row r="961">
      <c r="A961" s="2" t="str">
        <f t="shared" si="1"/>
        <v>2020</v>
      </c>
      <c r="B961" s="2" t="s">
        <v>68</v>
      </c>
      <c r="C961" s="3" t="s">
        <v>69</v>
      </c>
      <c r="D961" s="3" t="s">
        <v>1871</v>
      </c>
      <c r="E961" s="3" t="s">
        <v>1972</v>
      </c>
      <c r="F961" s="3" t="s">
        <v>1973</v>
      </c>
      <c r="G961" s="3">
        <v>2.0</v>
      </c>
      <c r="H961" s="3" t="s">
        <v>18</v>
      </c>
      <c r="I961" s="3" t="s">
        <v>18</v>
      </c>
      <c r="J961" s="8">
        <v>7.0</v>
      </c>
      <c r="K961" s="3">
        <v>8.0</v>
      </c>
      <c r="L961" s="5" t="str">
        <f t="shared" si="2"/>
        <v>SMP</v>
      </c>
    </row>
    <row r="962">
      <c r="A962" s="2" t="str">
        <f t="shared" si="1"/>
        <v>2020</v>
      </c>
      <c r="B962" s="2" t="s">
        <v>78</v>
      </c>
      <c r="C962" s="3" t="s">
        <v>79</v>
      </c>
      <c r="D962" s="3" t="s">
        <v>1871</v>
      </c>
      <c r="E962" s="3" t="s">
        <v>1974</v>
      </c>
      <c r="F962" s="3" t="s">
        <v>1975</v>
      </c>
      <c r="G962" s="3">
        <v>2.0</v>
      </c>
      <c r="H962" s="3" t="s">
        <v>18</v>
      </c>
      <c r="I962" s="3" t="s">
        <v>18</v>
      </c>
      <c r="J962" s="8">
        <v>11.0</v>
      </c>
      <c r="K962" s="3">
        <v>12.0</v>
      </c>
      <c r="L962" s="5" t="str">
        <f t="shared" si="2"/>
        <v>SMA</v>
      </c>
    </row>
    <row r="963">
      <c r="A963" s="2" t="str">
        <f t="shared" si="1"/>
        <v>2020</v>
      </c>
      <c r="B963" s="2" t="s">
        <v>78</v>
      </c>
      <c r="C963" s="3" t="s">
        <v>79</v>
      </c>
      <c r="D963" s="3" t="s">
        <v>1871</v>
      </c>
      <c r="E963" s="3" t="s">
        <v>1976</v>
      </c>
      <c r="F963" s="3" t="s">
        <v>1977</v>
      </c>
      <c r="G963" s="3">
        <v>2.0</v>
      </c>
      <c r="H963" s="3" t="s">
        <v>19</v>
      </c>
      <c r="I963" s="3" t="s">
        <v>18</v>
      </c>
      <c r="J963" s="8">
        <v>11.0</v>
      </c>
      <c r="K963" s="3">
        <v>12.0</v>
      </c>
      <c r="L963" s="5" t="str">
        <f t="shared" si="2"/>
        <v>SMA</v>
      </c>
    </row>
    <row r="964">
      <c r="A964" s="2" t="str">
        <f t="shared" si="1"/>
        <v>2020</v>
      </c>
      <c r="B964" s="2" t="s">
        <v>78</v>
      </c>
      <c r="C964" s="3" t="s">
        <v>79</v>
      </c>
      <c r="D964" s="3" t="s">
        <v>1871</v>
      </c>
      <c r="E964" s="3" t="s">
        <v>1978</v>
      </c>
      <c r="F964" s="3" t="s">
        <v>1979</v>
      </c>
      <c r="G964" s="3">
        <v>1.0</v>
      </c>
      <c r="H964" s="3" t="s">
        <v>18</v>
      </c>
      <c r="I964" s="2"/>
      <c r="J964" s="8">
        <v>11.0</v>
      </c>
      <c r="K964" s="2"/>
      <c r="L964" s="5" t="str">
        <f t="shared" si="2"/>
        <v>SMA</v>
      </c>
    </row>
    <row r="965">
      <c r="A965" s="2" t="str">
        <f t="shared" si="1"/>
        <v>2020</v>
      </c>
      <c r="B965" s="2" t="s">
        <v>78</v>
      </c>
      <c r="C965" s="3" t="s">
        <v>79</v>
      </c>
      <c r="D965" s="3" t="s">
        <v>1871</v>
      </c>
      <c r="E965" s="3" t="s">
        <v>1980</v>
      </c>
      <c r="F965" s="3" t="s">
        <v>1981</v>
      </c>
      <c r="G965" s="3">
        <v>2.0</v>
      </c>
      <c r="H965" s="3" t="s">
        <v>19</v>
      </c>
      <c r="I965" s="3" t="s">
        <v>18</v>
      </c>
      <c r="J965" s="8">
        <v>11.0</v>
      </c>
      <c r="K965" s="3">
        <v>12.0</v>
      </c>
      <c r="L965" s="5" t="str">
        <f t="shared" si="2"/>
        <v>SMA</v>
      </c>
    </row>
    <row r="966">
      <c r="A966" s="2" t="str">
        <f t="shared" si="1"/>
        <v>2020</v>
      </c>
      <c r="B966" s="2" t="s">
        <v>78</v>
      </c>
      <c r="C966" s="3" t="s">
        <v>79</v>
      </c>
      <c r="D966" s="3" t="s">
        <v>1871</v>
      </c>
      <c r="E966" s="3" t="s">
        <v>1982</v>
      </c>
      <c r="F966" s="3" t="s">
        <v>1983</v>
      </c>
      <c r="G966" s="3">
        <v>2.0</v>
      </c>
      <c r="H966" s="3" t="s">
        <v>18</v>
      </c>
      <c r="I966" s="3" t="s">
        <v>18</v>
      </c>
      <c r="J966" s="8">
        <v>10.0</v>
      </c>
      <c r="K966" s="3">
        <v>11.0</v>
      </c>
      <c r="L966" s="5" t="str">
        <f t="shared" si="2"/>
        <v>SMA</v>
      </c>
    </row>
    <row r="967">
      <c r="A967" s="2" t="str">
        <f t="shared" si="1"/>
        <v>2020</v>
      </c>
      <c r="B967" s="2" t="s">
        <v>78</v>
      </c>
      <c r="C967" s="3" t="s">
        <v>79</v>
      </c>
      <c r="D967" s="3" t="s">
        <v>1871</v>
      </c>
      <c r="E967" s="3" t="s">
        <v>1984</v>
      </c>
      <c r="F967" s="3" t="s">
        <v>1985</v>
      </c>
      <c r="G967" s="3">
        <v>2.0</v>
      </c>
      <c r="H967" s="3" t="s">
        <v>18</v>
      </c>
      <c r="I967" s="3" t="s">
        <v>19</v>
      </c>
      <c r="J967" s="8">
        <v>11.0</v>
      </c>
      <c r="K967" s="3">
        <v>12.0</v>
      </c>
      <c r="L967" s="5" t="str">
        <f t="shared" si="2"/>
        <v>SMA</v>
      </c>
    </row>
    <row r="968">
      <c r="A968" s="2" t="str">
        <f t="shared" si="1"/>
        <v>2020</v>
      </c>
      <c r="B968" s="2" t="s">
        <v>82</v>
      </c>
      <c r="C968" s="3" t="s">
        <v>1986</v>
      </c>
      <c r="D968" s="3" t="s">
        <v>1871</v>
      </c>
      <c r="E968" s="3" t="s">
        <v>1987</v>
      </c>
      <c r="F968" s="3" t="s">
        <v>1988</v>
      </c>
      <c r="G968" s="3">
        <v>2.0</v>
      </c>
      <c r="H968" s="3" t="s">
        <v>18</v>
      </c>
      <c r="I968" s="3" t="s">
        <v>18</v>
      </c>
      <c r="J968" s="8">
        <v>10.0</v>
      </c>
      <c r="K968" s="3">
        <v>11.0</v>
      </c>
      <c r="L968" s="5" t="str">
        <f t="shared" si="2"/>
        <v>SMA</v>
      </c>
    </row>
    <row r="969">
      <c r="A969" s="2" t="str">
        <f t="shared" si="1"/>
        <v>2020</v>
      </c>
      <c r="B969" s="2" t="s">
        <v>82</v>
      </c>
      <c r="C969" s="3" t="s">
        <v>1986</v>
      </c>
      <c r="D969" s="3" t="s">
        <v>1871</v>
      </c>
      <c r="E969" s="3" t="s">
        <v>1989</v>
      </c>
      <c r="F969" s="3" t="s">
        <v>1990</v>
      </c>
      <c r="G969" s="3">
        <v>1.0</v>
      </c>
      <c r="H969" s="3" t="s">
        <v>18</v>
      </c>
      <c r="I969" s="2"/>
      <c r="J969" s="8">
        <v>8.0</v>
      </c>
      <c r="K969" s="2"/>
      <c r="L969" s="5" t="str">
        <f t="shared" si="2"/>
        <v>SMP</v>
      </c>
    </row>
    <row r="970">
      <c r="A970" s="2" t="str">
        <f t="shared" si="1"/>
        <v>2020</v>
      </c>
      <c r="B970" s="2" t="s">
        <v>82</v>
      </c>
      <c r="C970" s="3" t="s">
        <v>1986</v>
      </c>
      <c r="D970" s="3" t="s">
        <v>1871</v>
      </c>
      <c r="E970" s="3" t="s">
        <v>1991</v>
      </c>
      <c r="F970" s="3" t="s">
        <v>1992</v>
      </c>
      <c r="G970" s="3">
        <v>2.0</v>
      </c>
      <c r="H970" s="3" t="s">
        <v>18</v>
      </c>
      <c r="I970" s="3" t="s">
        <v>18</v>
      </c>
      <c r="J970" s="8">
        <v>10.0</v>
      </c>
      <c r="K970" s="3">
        <v>11.0</v>
      </c>
      <c r="L970" s="5" t="str">
        <f t="shared" si="2"/>
        <v>SMA</v>
      </c>
    </row>
    <row r="971">
      <c r="A971" s="2" t="str">
        <f t="shared" si="1"/>
        <v>2020</v>
      </c>
      <c r="B971" s="2" t="s">
        <v>82</v>
      </c>
      <c r="C971" s="3" t="s">
        <v>1986</v>
      </c>
      <c r="D971" s="3" t="s">
        <v>1871</v>
      </c>
      <c r="E971" s="3" t="s">
        <v>1993</v>
      </c>
      <c r="F971" s="3" t="s">
        <v>1994</v>
      </c>
      <c r="G971" s="3">
        <v>2.0</v>
      </c>
      <c r="H971" s="3" t="s">
        <v>18</v>
      </c>
      <c r="I971" s="3" t="s">
        <v>18</v>
      </c>
      <c r="J971" s="8">
        <v>8.0</v>
      </c>
      <c r="K971" s="3">
        <v>9.0</v>
      </c>
      <c r="L971" s="5" t="str">
        <f t="shared" si="2"/>
        <v>SMP</v>
      </c>
    </row>
    <row r="972">
      <c r="A972" s="2" t="str">
        <f t="shared" si="1"/>
        <v>2020</v>
      </c>
      <c r="B972" s="2" t="s">
        <v>82</v>
      </c>
      <c r="C972" s="3" t="s">
        <v>1986</v>
      </c>
      <c r="D972" s="3" t="s">
        <v>1871</v>
      </c>
      <c r="E972" s="3" t="s">
        <v>1995</v>
      </c>
      <c r="F972" s="3" t="s">
        <v>1996</v>
      </c>
      <c r="G972" s="3">
        <v>2.0</v>
      </c>
      <c r="H972" s="3" t="s">
        <v>18</v>
      </c>
      <c r="I972" s="3" t="s">
        <v>18</v>
      </c>
      <c r="J972" s="8">
        <v>10.0</v>
      </c>
      <c r="K972" s="3">
        <v>11.0</v>
      </c>
      <c r="L972" s="5" t="str">
        <f t="shared" si="2"/>
        <v>SMA</v>
      </c>
    </row>
    <row r="973">
      <c r="A973" s="2" t="str">
        <f t="shared" si="1"/>
        <v>2020</v>
      </c>
      <c r="B973" s="2" t="s">
        <v>82</v>
      </c>
      <c r="C973" s="3" t="s">
        <v>1986</v>
      </c>
      <c r="D973" s="3" t="s">
        <v>1871</v>
      </c>
      <c r="E973" s="3" t="s">
        <v>1997</v>
      </c>
      <c r="F973" s="3" t="s">
        <v>1998</v>
      </c>
      <c r="G973" s="3">
        <v>2.0</v>
      </c>
      <c r="H973" s="3" t="s">
        <v>18</v>
      </c>
      <c r="I973" s="3" t="s">
        <v>18</v>
      </c>
      <c r="J973" s="8">
        <v>11.0</v>
      </c>
      <c r="K973" s="3">
        <v>12.0</v>
      </c>
      <c r="L973" s="5" t="str">
        <f t="shared" si="2"/>
        <v>SMA</v>
      </c>
    </row>
    <row r="974">
      <c r="A974" s="2" t="str">
        <f t="shared" si="1"/>
        <v>2020</v>
      </c>
      <c r="B974" s="2" t="s">
        <v>82</v>
      </c>
      <c r="C974" s="3" t="s">
        <v>1986</v>
      </c>
      <c r="D974" s="3" t="s">
        <v>1871</v>
      </c>
      <c r="E974" s="3" t="s">
        <v>1999</v>
      </c>
      <c r="F974" s="3" t="s">
        <v>2000</v>
      </c>
      <c r="G974" s="3">
        <v>2.0</v>
      </c>
      <c r="H974" s="3" t="s">
        <v>18</v>
      </c>
      <c r="I974" s="3" t="s">
        <v>19</v>
      </c>
      <c r="J974" s="8">
        <v>10.0</v>
      </c>
      <c r="K974" s="3">
        <v>11.0</v>
      </c>
      <c r="L974" s="5" t="str">
        <f t="shared" si="2"/>
        <v>SMA</v>
      </c>
    </row>
    <row r="975">
      <c r="A975" s="2" t="str">
        <f t="shared" si="1"/>
        <v>2020</v>
      </c>
      <c r="B975" s="2" t="s">
        <v>82</v>
      </c>
      <c r="C975" s="3" t="s">
        <v>1986</v>
      </c>
      <c r="D975" s="3" t="s">
        <v>1871</v>
      </c>
      <c r="E975" s="3" t="s">
        <v>2001</v>
      </c>
      <c r="F975" s="3" t="s">
        <v>2002</v>
      </c>
      <c r="G975" s="3">
        <v>2.0</v>
      </c>
      <c r="H975" s="3" t="s">
        <v>18</v>
      </c>
      <c r="I975" s="3" t="s">
        <v>18</v>
      </c>
      <c r="J975" s="8">
        <v>11.0</v>
      </c>
      <c r="K975" s="3">
        <v>12.0</v>
      </c>
      <c r="L975" s="5" t="str">
        <f t="shared" si="2"/>
        <v>SMA</v>
      </c>
    </row>
    <row r="976">
      <c r="A976" s="2" t="str">
        <f t="shared" si="1"/>
        <v>2020</v>
      </c>
      <c r="B976" s="2" t="s">
        <v>82</v>
      </c>
      <c r="C976" s="3" t="s">
        <v>1986</v>
      </c>
      <c r="D976" s="3" t="s">
        <v>1871</v>
      </c>
      <c r="E976" s="3" t="s">
        <v>2003</v>
      </c>
      <c r="F976" s="3" t="s">
        <v>2004</v>
      </c>
      <c r="G976" s="3">
        <v>1.0</v>
      </c>
      <c r="H976" s="3" t="s">
        <v>19</v>
      </c>
      <c r="I976" s="2"/>
      <c r="J976" s="8">
        <v>9.0</v>
      </c>
      <c r="K976" s="2"/>
      <c r="L976" s="5" t="str">
        <f t="shared" si="2"/>
        <v>SMP</v>
      </c>
    </row>
    <row r="977">
      <c r="A977" s="2" t="str">
        <f t="shared" si="1"/>
        <v>2020</v>
      </c>
      <c r="B977" s="2" t="s">
        <v>82</v>
      </c>
      <c r="C977" s="3" t="s">
        <v>1986</v>
      </c>
      <c r="D977" s="3" t="s">
        <v>1871</v>
      </c>
      <c r="E977" s="3" t="s">
        <v>2005</v>
      </c>
      <c r="F977" s="3" t="s">
        <v>2006</v>
      </c>
      <c r="G977" s="3">
        <v>2.0</v>
      </c>
      <c r="H977" s="3" t="s">
        <v>18</v>
      </c>
      <c r="I977" s="3" t="s">
        <v>19</v>
      </c>
      <c r="J977" s="8">
        <v>11.0</v>
      </c>
      <c r="K977" s="3">
        <v>12.0</v>
      </c>
      <c r="L977" s="5" t="str">
        <f t="shared" si="2"/>
        <v>SMA</v>
      </c>
    </row>
    <row r="978">
      <c r="A978" s="2" t="str">
        <f t="shared" si="1"/>
        <v>2020</v>
      </c>
      <c r="B978" s="2" t="s">
        <v>82</v>
      </c>
      <c r="C978" s="3" t="s">
        <v>1986</v>
      </c>
      <c r="D978" s="3" t="s">
        <v>1871</v>
      </c>
      <c r="E978" s="3" t="s">
        <v>2007</v>
      </c>
      <c r="F978" s="3" t="s">
        <v>2008</v>
      </c>
      <c r="G978" s="3">
        <v>2.0</v>
      </c>
      <c r="H978" s="3" t="s">
        <v>19</v>
      </c>
      <c r="I978" s="3" t="s">
        <v>19</v>
      </c>
      <c r="J978" s="8">
        <v>11.0</v>
      </c>
      <c r="K978" s="3">
        <v>12.0</v>
      </c>
      <c r="L978" s="5" t="str">
        <f t="shared" si="2"/>
        <v>SMA</v>
      </c>
    </row>
    <row r="979">
      <c r="A979" s="2" t="str">
        <f t="shared" si="1"/>
        <v>2020</v>
      </c>
      <c r="B979" s="2" t="s">
        <v>82</v>
      </c>
      <c r="C979" s="3" t="s">
        <v>1986</v>
      </c>
      <c r="D979" s="3" t="s">
        <v>1871</v>
      </c>
      <c r="E979" s="3" t="s">
        <v>2009</v>
      </c>
      <c r="F979" s="3" t="s">
        <v>2010</v>
      </c>
      <c r="G979" s="3">
        <v>2.0</v>
      </c>
      <c r="H979" s="3" t="s">
        <v>18</v>
      </c>
      <c r="I979" s="3" t="s">
        <v>18</v>
      </c>
      <c r="J979" s="8">
        <v>11.0</v>
      </c>
      <c r="K979" s="3">
        <v>11.0</v>
      </c>
      <c r="L979" s="5" t="str">
        <f t="shared" si="2"/>
        <v>SMA</v>
      </c>
    </row>
    <row r="980">
      <c r="A980" s="2" t="str">
        <f t="shared" si="1"/>
        <v>2020</v>
      </c>
      <c r="B980" s="2" t="s">
        <v>82</v>
      </c>
      <c r="C980" s="3" t="s">
        <v>1986</v>
      </c>
      <c r="D980" s="3" t="s">
        <v>1871</v>
      </c>
      <c r="E980" s="3" t="s">
        <v>2011</v>
      </c>
      <c r="F980" s="3" t="s">
        <v>2012</v>
      </c>
      <c r="G980" s="3">
        <v>2.0</v>
      </c>
      <c r="H980" s="3" t="s">
        <v>18</v>
      </c>
      <c r="I980" s="3" t="s">
        <v>18</v>
      </c>
      <c r="J980" s="8">
        <v>10.0</v>
      </c>
      <c r="K980" s="3">
        <v>11.0</v>
      </c>
      <c r="L980" s="5" t="str">
        <f t="shared" si="2"/>
        <v>SMA</v>
      </c>
    </row>
    <row r="981">
      <c r="A981" s="2" t="str">
        <f t="shared" si="1"/>
        <v>2020</v>
      </c>
      <c r="B981" s="2" t="s">
        <v>92</v>
      </c>
      <c r="C981" s="3" t="s">
        <v>93</v>
      </c>
      <c r="D981" s="3" t="s">
        <v>1871</v>
      </c>
      <c r="E981" s="3" t="s">
        <v>2013</v>
      </c>
      <c r="F981" s="3" t="s">
        <v>2014</v>
      </c>
      <c r="G981" s="3">
        <v>2.0</v>
      </c>
      <c r="H981" s="3" t="s">
        <v>18</v>
      </c>
      <c r="I981" s="3" t="s">
        <v>18</v>
      </c>
      <c r="J981" s="8">
        <v>11.0</v>
      </c>
      <c r="K981" s="3">
        <v>12.0</v>
      </c>
      <c r="L981" s="5" t="str">
        <f t="shared" si="2"/>
        <v>SMA</v>
      </c>
    </row>
    <row r="982">
      <c r="A982" s="2" t="str">
        <f t="shared" si="1"/>
        <v>2020</v>
      </c>
      <c r="B982" s="2" t="s">
        <v>92</v>
      </c>
      <c r="C982" s="3" t="s">
        <v>93</v>
      </c>
      <c r="D982" s="3" t="s">
        <v>1871</v>
      </c>
      <c r="E982" s="3" t="s">
        <v>2015</v>
      </c>
      <c r="F982" s="3" t="s">
        <v>2016</v>
      </c>
      <c r="G982" s="3">
        <v>2.0</v>
      </c>
      <c r="H982" s="3" t="s">
        <v>18</v>
      </c>
      <c r="I982" s="3" t="s">
        <v>18</v>
      </c>
      <c r="J982" s="8">
        <v>11.0</v>
      </c>
      <c r="K982" s="3">
        <v>12.0</v>
      </c>
      <c r="L982" s="5" t="str">
        <f t="shared" si="2"/>
        <v>SMA</v>
      </c>
    </row>
    <row r="983">
      <c r="A983" s="2" t="str">
        <f t="shared" si="1"/>
        <v>2020</v>
      </c>
      <c r="B983" s="2" t="s">
        <v>92</v>
      </c>
      <c r="C983" s="3" t="s">
        <v>93</v>
      </c>
      <c r="D983" s="3" t="s">
        <v>1871</v>
      </c>
      <c r="E983" s="3" t="s">
        <v>2017</v>
      </c>
      <c r="F983" s="3" t="s">
        <v>2018</v>
      </c>
      <c r="G983" s="3">
        <v>2.0</v>
      </c>
      <c r="H983" s="3" t="s">
        <v>18</v>
      </c>
      <c r="I983" s="3" t="s">
        <v>18</v>
      </c>
      <c r="J983" s="8">
        <v>9.0</v>
      </c>
      <c r="K983" s="3">
        <v>10.0</v>
      </c>
      <c r="L983" s="5" t="str">
        <f t="shared" si="2"/>
        <v>SMP</v>
      </c>
    </row>
    <row r="984">
      <c r="A984" s="2" t="str">
        <f t="shared" si="1"/>
        <v>2020</v>
      </c>
      <c r="B984" s="2" t="s">
        <v>92</v>
      </c>
      <c r="C984" s="3" t="s">
        <v>93</v>
      </c>
      <c r="D984" s="3" t="s">
        <v>1871</v>
      </c>
      <c r="E984" s="3" t="s">
        <v>2019</v>
      </c>
      <c r="F984" s="3" t="s">
        <v>2020</v>
      </c>
      <c r="G984" s="3">
        <v>2.0</v>
      </c>
      <c r="H984" s="3" t="s">
        <v>18</v>
      </c>
      <c r="I984" s="3" t="s">
        <v>18</v>
      </c>
      <c r="J984" s="8">
        <v>11.0</v>
      </c>
      <c r="K984" s="3">
        <v>12.0</v>
      </c>
      <c r="L984" s="5" t="str">
        <f t="shared" si="2"/>
        <v>SMA</v>
      </c>
    </row>
    <row r="985">
      <c r="A985" s="2" t="str">
        <f t="shared" si="1"/>
        <v>2020</v>
      </c>
      <c r="B985" s="2" t="s">
        <v>92</v>
      </c>
      <c r="C985" s="3" t="s">
        <v>93</v>
      </c>
      <c r="D985" s="3" t="s">
        <v>1871</v>
      </c>
      <c r="E985" s="3" t="s">
        <v>2021</v>
      </c>
      <c r="F985" s="3" t="s">
        <v>2022</v>
      </c>
      <c r="G985" s="3">
        <v>2.0</v>
      </c>
      <c r="H985" s="3" t="s">
        <v>18</v>
      </c>
      <c r="I985" s="3" t="s">
        <v>18</v>
      </c>
      <c r="J985" s="8">
        <v>10.0</v>
      </c>
      <c r="K985" s="3">
        <v>11.0</v>
      </c>
      <c r="L985" s="5" t="str">
        <f t="shared" si="2"/>
        <v>SMA</v>
      </c>
    </row>
    <row r="986">
      <c r="A986" s="2" t="str">
        <f t="shared" si="1"/>
        <v>2020</v>
      </c>
      <c r="B986" s="2" t="s">
        <v>92</v>
      </c>
      <c r="C986" s="3" t="s">
        <v>93</v>
      </c>
      <c r="D986" s="3" t="s">
        <v>1871</v>
      </c>
      <c r="E986" s="3" t="s">
        <v>2023</v>
      </c>
      <c r="F986" s="3" t="s">
        <v>2024</v>
      </c>
      <c r="G986" s="3">
        <v>2.0</v>
      </c>
      <c r="H986" s="3" t="s">
        <v>18</v>
      </c>
      <c r="I986" s="3" t="s">
        <v>18</v>
      </c>
      <c r="J986" s="8">
        <v>11.0</v>
      </c>
      <c r="K986" s="3">
        <v>12.0</v>
      </c>
      <c r="L986" s="5" t="str">
        <f t="shared" si="2"/>
        <v>SMA</v>
      </c>
    </row>
    <row r="987">
      <c r="A987" s="2" t="str">
        <f t="shared" si="1"/>
        <v>2020</v>
      </c>
      <c r="B987" s="2" t="s">
        <v>92</v>
      </c>
      <c r="C987" s="3" t="s">
        <v>93</v>
      </c>
      <c r="D987" s="3" t="s">
        <v>1871</v>
      </c>
      <c r="E987" s="3" t="s">
        <v>2025</v>
      </c>
      <c r="F987" s="3" t="s">
        <v>2026</v>
      </c>
      <c r="G987" s="3">
        <v>2.0</v>
      </c>
      <c r="H987" s="3" t="s">
        <v>18</v>
      </c>
      <c r="I987" s="3" t="s">
        <v>18</v>
      </c>
      <c r="J987" s="8">
        <v>10.0</v>
      </c>
      <c r="K987" s="3">
        <v>11.0</v>
      </c>
      <c r="L987" s="5" t="str">
        <f t="shared" si="2"/>
        <v>SMA</v>
      </c>
    </row>
    <row r="988">
      <c r="A988" s="2" t="str">
        <f t="shared" si="1"/>
        <v>2020</v>
      </c>
      <c r="B988" s="2" t="s">
        <v>92</v>
      </c>
      <c r="C988" s="3" t="s">
        <v>93</v>
      </c>
      <c r="D988" s="3" t="s">
        <v>1871</v>
      </c>
      <c r="E988" s="3" t="s">
        <v>2027</v>
      </c>
      <c r="F988" s="3" t="s">
        <v>2028</v>
      </c>
      <c r="G988" s="3">
        <v>2.0</v>
      </c>
      <c r="H988" s="3" t="s">
        <v>18</v>
      </c>
      <c r="I988" s="3" t="s">
        <v>18</v>
      </c>
      <c r="J988" s="8">
        <v>11.0</v>
      </c>
      <c r="K988" s="3">
        <v>11.0</v>
      </c>
      <c r="L988" s="5" t="str">
        <f t="shared" si="2"/>
        <v>SMA</v>
      </c>
    </row>
    <row r="989">
      <c r="A989" s="2" t="str">
        <f t="shared" si="1"/>
        <v>2020</v>
      </c>
      <c r="B989" s="2" t="s">
        <v>92</v>
      </c>
      <c r="C989" s="3" t="s">
        <v>93</v>
      </c>
      <c r="D989" s="3" t="s">
        <v>1871</v>
      </c>
      <c r="E989" s="3" t="s">
        <v>2029</v>
      </c>
      <c r="F989" s="3" t="s">
        <v>2030</v>
      </c>
      <c r="G989" s="3">
        <v>2.0</v>
      </c>
      <c r="H989" s="3" t="s">
        <v>18</v>
      </c>
      <c r="I989" s="3" t="s">
        <v>18</v>
      </c>
      <c r="J989" s="8">
        <v>11.0</v>
      </c>
      <c r="K989" s="3">
        <v>12.0</v>
      </c>
      <c r="L989" s="5" t="str">
        <f t="shared" si="2"/>
        <v>SMA</v>
      </c>
    </row>
    <row r="990">
      <c r="A990" s="2" t="str">
        <f t="shared" si="1"/>
        <v>2020</v>
      </c>
      <c r="B990" s="2" t="s">
        <v>92</v>
      </c>
      <c r="C990" s="3" t="s">
        <v>93</v>
      </c>
      <c r="D990" s="3" t="s">
        <v>1871</v>
      </c>
      <c r="E990" s="3" t="s">
        <v>2031</v>
      </c>
      <c r="F990" s="3" t="s">
        <v>2032</v>
      </c>
      <c r="G990" s="3">
        <v>2.0</v>
      </c>
      <c r="H990" s="3" t="s">
        <v>18</v>
      </c>
      <c r="I990" s="3" t="s">
        <v>18</v>
      </c>
      <c r="J990" s="8">
        <v>7.0</v>
      </c>
      <c r="K990" s="3">
        <v>8.0</v>
      </c>
      <c r="L990" s="5" t="str">
        <f t="shared" si="2"/>
        <v>SMP</v>
      </c>
    </row>
    <row r="991">
      <c r="A991" s="2" t="str">
        <f t="shared" si="1"/>
        <v>2020</v>
      </c>
      <c r="B991" s="2" t="s">
        <v>92</v>
      </c>
      <c r="C991" s="3" t="s">
        <v>93</v>
      </c>
      <c r="D991" s="3" t="s">
        <v>1871</v>
      </c>
      <c r="E991" s="3" t="s">
        <v>2033</v>
      </c>
      <c r="F991" s="3" t="s">
        <v>2034</v>
      </c>
      <c r="G991" s="3">
        <v>2.0</v>
      </c>
      <c r="H991" s="3" t="s">
        <v>18</v>
      </c>
      <c r="I991" s="3" t="s">
        <v>18</v>
      </c>
      <c r="J991" s="8">
        <v>10.0</v>
      </c>
      <c r="K991" s="3">
        <v>11.0</v>
      </c>
      <c r="L991" s="5" t="str">
        <f t="shared" si="2"/>
        <v>SMA</v>
      </c>
    </row>
    <row r="992">
      <c r="A992" s="2" t="str">
        <f t="shared" si="1"/>
        <v>2020</v>
      </c>
      <c r="B992" s="2" t="s">
        <v>92</v>
      </c>
      <c r="C992" s="3" t="s">
        <v>93</v>
      </c>
      <c r="D992" s="3" t="s">
        <v>1871</v>
      </c>
      <c r="E992" s="3" t="s">
        <v>2035</v>
      </c>
      <c r="F992" s="3" t="s">
        <v>2036</v>
      </c>
      <c r="G992" s="3">
        <v>2.0</v>
      </c>
      <c r="H992" s="3" t="s">
        <v>18</v>
      </c>
      <c r="I992" s="3" t="s">
        <v>18</v>
      </c>
      <c r="J992" s="8">
        <v>10.0</v>
      </c>
      <c r="K992" s="3">
        <v>11.0</v>
      </c>
      <c r="L992" s="5" t="str">
        <f t="shared" si="2"/>
        <v>SMA</v>
      </c>
    </row>
    <row r="993">
      <c r="A993" s="2" t="str">
        <f t="shared" si="1"/>
        <v>2020</v>
      </c>
      <c r="B993" s="2" t="s">
        <v>92</v>
      </c>
      <c r="C993" s="3" t="s">
        <v>93</v>
      </c>
      <c r="D993" s="3" t="s">
        <v>1871</v>
      </c>
      <c r="E993" s="3" t="s">
        <v>2037</v>
      </c>
      <c r="F993" s="3" t="s">
        <v>2038</v>
      </c>
      <c r="G993" s="3">
        <v>2.0</v>
      </c>
      <c r="H993" s="3" t="s">
        <v>19</v>
      </c>
      <c r="I993" s="3" t="s">
        <v>19</v>
      </c>
      <c r="J993" s="8">
        <v>7.0</v>
      </c>
      <c r="K993" s="3">
        <v>8.0</v>
      </c>
      <c r="L993" s="5" t="str">
        <f t="shared" si="2"/>
        <v>SMP</v>
      </c>
    </row>
    <row r="994">
      <c r="A994" s="2" t="str">
        <f t="shared" si="1"/>
        <v>2020</v>
      </c>
      <c r="B994" s="2" t="s">
        <v>92</v>
      </c>
      <c r="C994" s="3" t="s">
        <v>93</v>
      </c>
      <c r="D994" s="3" t="s">
        <v>1871</v>
      </c>
      <c r="E994" s="3" t="s">
        <v>2039</v>
      </c>
      <c r="F994" s="3" t="s">
        <v>2040</v>
      </c>
      <c r="G994" s="3">
        <v>2.0</v>
      </c>
      <c r="H994" s="3" t="s">
        <v>19</v>
      </c>
      <c r="I994" s="3" t="s">
        <v>19</v>
      </c>
      <c r="J994" s="8">
        <v>10.0</v>
      </c>
      <c r="K994" s="3">
        <v>11.0</v>
      </c>
      <c r="L994" s="5" t="str">
        <f t="shared" si="2"/>
        <v>SMA</v>
      </c>
    </row>
    <row r="995">
      <c r="A995" s="2" t="str">
        <f t="shared" si="1"/>
        <v>2020</v>
      </c>
      <c r="B995" s="2" t="s">
        <v>92</v>
      </c>
      <c r="C995" s="3" t="s">
        <v>93</v>
      </c>
      <c r="D995" s="3" t="s">
        <v>1871</v>
      </c>
      <c r="E995" s="3" t="s">
        <v>2041</v>
      </c>
      <c r="F995" s="3" t="s">
        <v>2042</v>
      </c>
      <c r="G995" s="3">
        <v>1.0</v>
      </c>
      <c r="H995" s="3" t="s">
        <v>18</v>
      </c>
      <c r="I995" s="2"/>
      <c r="J995" s="8">
        <v>7.0</v>
      </c>
      <c r="K995" s="2"/>
      <c r="L995" s="5" t="str">
        <f t="shared" si="2"/>
        <v>SMP</v>
      </c>
    </row>
    <row r="996">
      <c r="A996" s="2" t="str">
        <f t="shared" si="1"/>
        <v>2020</v>
      </c>
      <c r="B996" s="2" t="s">
        <v>92</v>
      </c>
      <c r="C996" s="3" t="s">
        <v>93</v>
      </c>
      <c r="D996" s="3" t="s">
        <v>1871</v>
      </c>
      <c r="E996" s="3" t="s">
        <v>2043</v>
      </c>
      <c r="F996" s="3" t="s">
        <v>2044</v>
      </c>
      <c r="G996" s="3">
        <v>2.0</v>
      </c>
      <c r="H996" s="3" t="s">
        <v>18</v>
      </c>
      <c r="I996" s="3" t="s">
        <v>18</v>
      </c>
      <c r="J996" s="8">
        <v>8.0</v>
      </c>
      <c r="K996" s="3">
        <v>9.0</v>
      </c>
      <c r="L996" s="5" t="str">
        <f t="shared" si="2"/>
        <v>SMP</v>
      </c>
    </row>
    <row r="997">
      <c r="A997" s="2" t="str">
        <f t="shared" si="1"/>
        <v>2020</v>
      </c>
      <c r="B997" s="2" t="s">
        <v>92</v>
      </c>
      <c r="C997" s="3" t="s">
        <v>93</v>
      </c>
      <c r="D997" s="3" t="s">
        <v>1871</v>
      </c>
      <c r="E997" s="3" t="s">
        <v>2045</v>
      </c>
      <c r="F997" s="3" t="s">
        <v>2046</v>
      </c>
      <c r="G997" s="3">
        <v>2.0</v>
      </c>
      <c r="H997" s="3" t="s">
        <v>19</v>
      </c>
      <c r="I997" s="3" t="s">
        <v>19</v>
      </c>
      <c r="J997" s="8">
        <v>8.0</v>
      </c>
      <c r="K997" s="3">
        <v>9.0</v>
      </c>
      <c r="L997" s="5" t="str">
        <f t="shared" si="2"/>
        <v>SMP</v>
      </c>
    </row>
    <row r="998">
      <c r="A998" s="2" t="str">
        <f t="shared" si="1"/>
        <v>2020</v>
      </c>
      <c r="B998" s="2" t="s">
        <v>92</v>
      </c>
      <c r="C998" s="3" t="s">
        <v>93</v>
      </c>
      <c r="D998" s="3" t="s">
        <v>1871</v>
      </c>
      <c r="E998" s="3" t="s">
        <v>2047</v>
      </c>
      <c r="F998" s="3" t="s">
        <v>2048</v>
      </c>
      <c r="G998" s="3">
        <v>2.0</v>
      </c>
      <c r="H998" s="3" t="s">
        <v>18</v>
      </c>
      <c r="I998" s="3" t="s">
        <v>18</v>
      </c>
      <c r="J998" s="8">
        <v>11.0</v>
      </c>
      <c r="K998" s="3">
        <v>11.0</v>
      </c>
      <c r="L998" s="5" t="str">
        <f t="shared" si="2"/>
        <v>SMA</v>
      </c>
    </row>
    <row r="999">
      <c r="A999" s="2" t="str">
        <f t="shared" si="1"/>
        <v>2020</v>
      </c>
      <c r="B999" s="2" t="s">
        <v>92</v>
      </c>
      <c r="C999" s="3" t="s">
        <v>93</v>
      </c>
      <c r="D999" s="3" t="s">
        <v>1871</v>
      </c>
      <c r="E999" s="3" t="s">
        <v>2049</v>
      </c>
      <c r="F999" s="3" t="s">
        <v>2050</v>
      </c>
      <c r="G999" s="3">
        <v>1.0</v>
      </c>
      <c r="H999" s="3" t="s">
        <v>18</v>
      </c>
      <c r="I999" s="2"/>
      <c r="J999" s="8">
        <v>8.0</v>
      </c>
      <c r="K999" s="2"/>
      <c r="L999" s="5" t="str">
        <f t="shared" si="2"/>
        <v>SMP</v>
      </c>
    </row>
    <row r="1000">
      <c r="A1000" s="2" t="str">
        <f t="shared" si="1"/>
        <v>2020</v>
      </c>
      <c r="B1000" s="2" t="s">
        <v>92</v>
      </c>
      <c r="C1000" s="3" t="s">
        <v>93</v>
      </c>
      <c r="D1000" s="3" t="s">
        <v>1871</v>
      </c>
      <c r="E1000" s="3" t="s">
        <v>2051</v>
      </c>
      <c r="F1000" s="3" t="s">
        <v>2052</v>
      </c>
      <c r="G1000" s="3">
        <v>2.0</v>
      </c>
      <c r="H1000" s="3" t="s">
        <v>19</v>
      </c>
      <c r="I1000" s="3" t="s">
        <v>19</v>
      </c>
      <c r="J1000" s="8">
        <v>10.0</v>
      </c>
      <c r="K1000" s="3">
        <v>12.0</v>
      </c>
      <c r="L1000" s="5" t="str">
        <f t="shared" si="2"/>
        <v>SMA</v>
      </c>
    </row>
    <row r="1001">
      <c r="A1001" s="2" t="str">
        <f t="shared" si="1"/>
        <v>2020</v>
      </c>
      <c r="B1001" s="2" t="s">
        <v>92</v>
      </c>
      <c r="C1001" s="3" t="s">
        <v>93</v>
      </c>
      <c r="D1001" s="3" t="s">
        <v>1871</v>
      </c>
      <c r="E1001" s="3" t="s">
        <v>2053</v>
      </c>
      <c r="F1001" s="3" t="s">
        <v>2054</v>
      </c>
      <c r="G1001" s="3">
        <v>2.0</v>
      </c>
      <c r="H1001" s="3" t="s">
        <v>18</v>
      </c>
      <c r="I1001" s="3" t="s">
        <v>18</v>
      </c>
      <c r="J1001" s="8">
        <v>10.0</v>
      </c>
      <c r="K1001" s="3">
        <v>11.0</v>
      </c>
      <c r="L1001" s="5" t="str">
        <f t="shared" si="2"/>
        <v>SMA</v>
      </c>
    </row>
    <row r="1002">
      <c r="A1002" s="2" t="str">
        <f t="shared" si="1"/>
        <v>2020</v>
      </c>
      <c r="B1002" s="2" t="s">
        <v>92</v>
      </c>
      <c r="C1002" s="3" t="s">
        <v>93</v>
      </c>
      <c r="D1002" s="3" t="s">
        <v>1871</v>
      </c>
      <c r="E1002" s="3" t="s">
        <v>2055</v>
      </c>
      <c r="F1002" s="3" t="s">
        <v>2056</v>
      </c>
      <c r="G1002" s="3">
        <v>2.0</v>
      </c>
      <c r="H1002" s="3" t="s">
        <v>18</v>
      </c>
      <c r="I1002" s="3" t="s">
        <v>18</v>
      </c>
      <c r="J1002" s="8">
        <v>11.0</v>
      </c>
      <c r="K1002" s="3">
        <v>12.0</v>
      </c>
      <c r="L1002" s="5" t="str">
        <f t="shared" si="2"/>
        <v>SMA</v>
      </c>
    </row>
    <row r="1003">
      <c r="A1003" s="2" t="str">
        <f t="shared" si="1"/>
        <v>2020</v>
      </c>
      <c r="B1003" s="2" t="s">
        <v>114</v>
      </c>
      <c r="C1003" s="3" t="s">
        <v>115</v>
      </c>
      <c r="D1003" s="3" t="s">
        <v>1871</v>
      </c>
      <c r="E1003" s="3" t="s">
        <v>2057</v>
      </c>
      <c r="F1003" s="3" t="s">
        <v>2058</v>
      </c>
      <c r="G1003" s="3">
        <v>1.0</v>
      </c>
      <c r="H1003" s="3" t="s">
        <v>18</v>
      </c>
      <c r="I1003" s="2"/>
      <c r="J1003" s="8">
        <v>10.0</v>
      </c>
      <c r="K1003" s="2"/>
      <c r="L1003" s="5" t="str">
        <f t="shared" si="2"/>
        <v>SMA</v>
      </c>
    </row>
    <row r="1004">
      <c r="A1004" s="2" t="str">
        <f t="shared" si="1"/>
        <v>2020</v>
      </c>
      <c r="B1004" s="2" t="s">
        <v>114</v>
      </c>
      <c r="C1004" s="3" t="s">
        <v>115</v>
      </c>
      <c r="D1004" s="3" t="s">
        <v>1871</v>
      </c>
      <c r="E1004" s="3" t="s">
        <v>2059</v>
      </c>
      <c r="F1004" s="3" t="s">
        <v>2060</v>
      </c>
      <c r="G1004" s="3">
        <v>1.0</v>
      </c>
      <c r="H1004" s="3" t="s">
        <v>18</v>
      </c>
      <c r="I1004" s="2"/>
      <c r="J1004" s="8">
        <v>11.0</v>
      </c>
      <c r="K1004" s="2"/>
      <c r="L1004" s="5" t="str">
        <f t="shared" si="2"/>
        <v>SMA</v>
      </c>
    </row>
    <row r="1005">
      <c r="A1005" s="2" t="str">
        <f t="shared" si="1"/>
        <v>2020</v>
      </c>
      <c r="B1005" s="2" t="s">
        <v>114</v>
      </c>
      <c r="C1005" s="3" t="s">
        <v>115</v>
      </c>
      <c r="D1005" s="3" t="s">
        <v>1871</v>
      </c>
      <c r="E1005" s="3" t="s">
        <v>2061</v>
      </c>
      <c r="F1005" s="3" t="s">
        <v>2062</v>
      </c>
      <c r="G1005" s="3">
        <v>2.0</v>
      </c>
      <c r="H1005" s="3" t="s">
        <v>18</v>
      </c>
      <c r="I1005" s="3" t="s">
        <v>19</v>
      </c>
      <c r="J1005" s="8">
        <v>9.0</v>
      </c>
      <c r="K1005" s="8">
        <v>10.0</v>
      </c>
      <c r="L1005" s="5" t="str">
        <f t="shared" si="2"/>
        <v>SMP</v>
      </c>
    </row>
    <row r="1006">
      <c r="A1006" s="2" t="str">
        <f t="shared" si="1"/>
        <v>2020</v>
      </c>
      <c r="B1006" s="2" t="s">
        <v>114</v>
      </c>
      <c r="C1006" s="3" t="s">
        <v>115</v>
      </c>
      <c r="D1006" s="3" t="s">
        <v>1871</v>
      </c>
      <c r="E1006" s="3" t="s">
        <v>2063</v>
      </c>
      <c r="F1006" s="3" t="s">
        <v>2064</v>
      </c>
      <c r="G1006" s="3">
        <v>2.0</v>
      </c>
      <c r="H1006" s="3" t="s">
        <v>19</v>
      </c>
      <c r="I1006" s="3" t="s">
        <v>18</v>
      </c>
      <c r="J1006" s="8">
        <v>11.0</v>
      </c>
      <c r="K1006" s="8">
        <v>11.0</v>
      </c>
      <c r="L1006" s="5" t="str">
        <f t="shared" si="2"/>
        <v>SMA</v>
      </c>
    </row>
    <row r="1007">
      <c r="A1007" s="2" t="str">
        <f t="shared" si="1"/>
        <v>2020</v>
      </c>
      <c r="B1007" s="2" t="s">
        <v>114</v>
      </c>
      <c r="C1007" s="3" t="s">
        <v>115</v>
      </c>
      <c r="D1007" s="3" t="s">
        <v>1871</v>
      </c>
      <c r="E1007" s="3" t="s">
        <v>2065</v>
      </c>
      <c r="F1007" s="3" t="s">
        <v>2066</v>
      </c>
      <c r="G1007" s="3">
        <v>1.0</v>
      </c>
      <c r="H1007" s="3" t="s">
        <v>18</v>
      </c>
      <c r="I1007" s="2"/>
      <c r="J1007" s="8">
        <v>10.0</v>
      </c>
      <c r="K1007" s="2"/>
      <c r="L1007" s="5" t="str">
        <f t="shared" si="2"/>
        <v>SMA</v>
      </c>
    </row>
    <row r="1008">
      <c r="A1008" s="2" t="str">
        <f t="shared" si="1"/>
        <v>2020</v>
      </c>
      <c r="B1008" s="2" t="s">
        <v>114</v>
      </c>
      <c r="C1008" s="3" t="s">
        <v>115</v>
      </c>
      <c r="D1008" s="3" t="s">
        <v>1871</v>
      </c>
      <c r="E1008" s="3" t="s">
        <v>2067</v>
      </c>
      <c r="F1008" s="3" t="s">
        <v>2068</v>
      </c>
      <c r="G1008" s="3">
        <v>2.0</v>
      </c>
      <c r="H1008" s="3" t="s">
        <v>18</v>
      </c>
      <c r="I1008" s="3" t="s">
        <v>18</v>
      </c>
      <c r="J1008" s="8">
        <v>8.0</v>
      </c>
      <c r="K1008" s="8">
        <v>8.0</v>
      </c>
      <c r="L1008" s="5" t="str">
        <f t="shared" si="2"/>
        <v>SMP</v>
      </c>
    </row>
    <row r="1009">
      <c r="A1009" s="2" t="str">
        <f t="shared" si="1"/>
        <v>2020</v>
      </c>
      <c r="B1009" s="2" t="s">
        <v>114</v>
      </c>
      <c r="C1009" s="3" t="s">
        <v>115</v>
      </c>
      <c r="D1009" s="3" t="s">
        <v>1871</v>
      </c>
      <c r="E1009" s="3" t="s">
        <v>2069</v>
      </c>
      <c r="F1009" s="3" t="s">
        <v>2070</v>
      </c>
      <c r="G1009" s="3">
        <v>2.0</v>
      </c>
      <c r="H1009" s="3" t="s">
        <v>18</v>
      </c>
      <c r="I1009" s="3" t="s">
        <v>18</v>
      </c>
      <c r="J1009" s="8">
        <v>8.0</v>
      </c>
      <c r="K1009" s="8">
        <v>8.0</v>
      </c>
      <c r="L1009" s="5" t="str">
        <f t="shared" si="2"/>
        <v>SMP</v>
      </c>
    </row>
    <row r="1010">
      <c r="A1010" s="2" t="str">
        <f t="shared" si="1"/>
        <v>2020</v>
      </c>
      <c r="B1010" s="2" t="s">
        <v>114</v>
      </c>
      <c r="C1010" s="3" t="s">
        <v>115</v>
      </c>
      <c r="D1010" s="3" t="s">
        <v>1871</v>
      </c>
      <c r="E1010" s="3" t="s">
        <v>2071</v>
      </c>
      <c r="F1010" s="3" t="s">
        <v>2072</v>
      </c>
      <c r="G1010" s="3">
        <v>1.0</v>
      </c>
      <c r="H1010" s="3" t="s">
        <v>19</v>
      </c>
      <c r="I1010" s="2"/>
      <c r="J1010" s="8">
        <v>11.0</v>
      </c>
      <c r="K1010" s="2"/>
      <c r="L1010" s="5" t="str">
        <f t="shared" si="2"/>
        <v>SMA</v>
      </c>
    </row>
    <row r="1011">
      <c r="A1011" s="2" t="str">
        <f t="shared" si="1"/>
        <v>2020</v>
      </c>
      <c r="B1011" s="2" t="s">
        <v>114</v>
      </c>
      <c r="C1011" s="3" t="s">
        <v>115</v>
      </c>
      <c r="D1011" s="3" t="s">
        <v>1871</v>
      </c>
      <c r="E1011" s="3" t="s">
        <v>2073</v>
      </c>
      <c r="F1011" s="3" t="s">
        <v>2074</v>
      </c>
      <c r="G1011" s="3">
        <v>2.0</v>
      </c>
      <c r="H1011" s="3" t="s">
        <v>18</v>
      </c>
      <c r="I1011" s="3" t="s">
        <v>18</v>
      </c>
      <c r="J1011" s="8">
        <v>8.0</v>
      </c>
      <c r="K1011" s="8">
        <v>8.0</v>
      </c>
      <c r="L1011" s="5" t="str">
        <f t="shared" si="2"/>
        <v>SMP</v>
      </c>
    </row>
    <row r="1012">
      <c r="A1012" s="2" t="str">
        <f t="shared" si="1"/>
        <v>2020</v>
      </c>
      <c r="B1012" s="2" t="s">
        <v>114</v>
      </c>
      <c r="C1012" s="3" t="s">
        <v>115</v>
      </c>
      <c r="D1012" s="3" t="s">
        <v>1871</v>
      </c>
      <c r="E1012" s="3" t="s">
        <v>2075</v>
      </c>
      <c r="F1012" s="3" t="s">
        <v>2076</v>
      </c>
      <c r="G1012" s="3">
        <v>1.0</v>
      </c>
      <c r="H1012" s="3" t="s">
        <v>18</v>
      </c>
      <c r="I1012" s="2"/>
      <c r="J1012" s="8">
        <v>10.0</v>
      </c>
      <c r="K1012" s="2"/>
      <c r="L1012" s="5" t="str">
        <f t="shared" si="2"/>
        <v>SMA</v>
      </c>
    </row>
    <row r="1013">
      <c r="A1013" s="2" t="str">
        <f t="shared" si="1"/>
        <v>2020</v>
      </c>
      <c r="B1013" s="2" t="s">
        <v>114</v>
      </c>
      <c r="C1013" s="3" t="s">
        <v>115</v>
      </c>
      <c r="D1013" s="3" t="s">
        <v>1871</v>
      </c>
      <c r="E1013" s="3" t="s">
        <v>2077</v>
      </c>
      <c r="F1013" s="3" t="s">
        <v>2078</v>
      </c>
      <c r="G1013" s="3">
        <v>2.0</v>
      </c>
      <c r="H1013" s="3" t="s">
        <v>18</v>
      </c>
      <c r="I1013" s="3" t="s">
        <v>19</v>
      </c>
      <c r="J1013" s="8">
        <v>10.0</v>
      </c>
      <c r="K1013" s="8">
        <v>10.0</v>
      </c>
      <c r="L1013" s="5" t="str">
        <f t="shared" si="2"/>
        <v>SMA</v>
      </c>
    </row>
    <row r="1014">
      <c r="A1014" s="2" t="str">
        <f t="shared" si="1"/>
        <v>2020</v>
      </c>
      <c r="B1014" s="2" t="s">
        <v>114</v>
      </c>
      <c r="C1014" s="3" t="s">
        <v>115</v>
      </c>
      <c r="D1014" s="3" t="s">
        <v>1871</v>
      </c>
      <c r="E1014" s="3" t="s">
        <v>2079</v>
      </c>
      <c r="F1014" s="3" t="s">
        <v>2080</v>
      </c>
      <c r="G1014" s="3">
        <v>2.0</v>
      </c>
      <c r="H1014" s="3" t="s">
        <v>18</v>
      </c>
      <c r="I1014" s="3" t="s">
        <v>18</v>
      </c>
      <c r="J1014" s="8">
        <v>10.0</v>
      </c>
      <c r="K1014" s="8">
        <v>10.0</v>
      </c>
      <c r="L1014" s="5" t="str">
        <f t="shared" si="2"/>
        <v>SMA</v>
      </c>
    </row>
    <row r="1015">
      <c r="A1015" s="2" t="str">
        <f t="shared" si="1"/>
        <v>2020</v>
      </c>
      <c r="B1015" s="2" t="s">
        <v>114</v>
      </c>
      <c r="C1015" s="3" t="s">
        <v>115</v>
      </c>
      <c r="D1015" s="3" t="s">
        <v>1871</v>
      </c>
      <c r="E1015" s="3" t="s">
        <v>2081</v>
      </c>
      <c r="F1015" s="3" t="s">
        <v>2082</v>
      </c>
      <c r="G1015" s="3">
        <v>2.0</v>
      </c>
      <c r="H1015" s="3" t="s">
        <v>18</v>
      </c>
      <c r="I1015" s="3" t="s">
        <v>18</v>
      </c>
      <c r="J1015" s="8">
        <v>11.0</v>
      </c>
      <c r="K1015" s="8">
        <v>11.0</v>
      </c>
      <c r="L1015" s="5" t="str">
        <f t="shared" si="2"/>
        <v>SMA</v>
      </c>
    </row>
    <row r="1016">
      <c r="A1016" s="2" t="str">
        <f t="shared" si="1"/>
        <v>2020</v>
      </c>
      <c r="B1016" s="2" t="s">
        <v>114</v>
      </c>
      <c r="C1016" s="3" t="s">
        <v>115</v>
      </c>
      <c r="D1016" s="3" t="s">
        <v>1871</v>
      </c>
      <c r="E1016" s="3" t="s">
        <v>2083</v>
      </c>
      <c r="F1016" s="3" t="s">
        <v>2084</v>
      </c>
      <c r="G1016" s="3">
        <v>2.0</v>
      </c>
      <c r="H1016" s="3" t="s">
        <v>18</v>
      </c>
      <c r="I1016" s="3" t="s">
        <v>18</v>
      </c>
      <c r="J1016" s="8">
        <v>11.0</v>
      </c>
      <c r="K1016" s="8">
        <v>11.0</v>
      </c>
      <c r="L1016" s="5" t="str">
        <f t="shared" si="2"/>
        <v>SMA</v>
      </c>
    </row>
    <row r="1017">
      <c r="A1017" s="2" t="str">
        <f t="shared" si="1"/>
        <v>2020</v>
      </c>
      <c r="B1017" s="2" t="s">
        <v>114</v>
      </c>
      <c r="C1017" s="3" t="s">
        <v>115</v>
      </c>
      <c r="D1017" s="3" t="s">
        <v>1871</v>
      </c>
      <c r="E1017" s="3" t="s">
        <v>2085</v>
      </c>
      <c r="F1017" s="3" t="s">
        <v>2086</v>
      </c>
      <c r="G1017" s="3">
        <v>2.0</v>
      </c>
      <c r="H1017" s="3" t="s">
        <v>18</v>
      </c>
      <c r="I1017" s="3" t="s">
        <v>18</v>
      </c>
      <c r="J1017" s="8">
        <v>10.0</v>
      </c>
      <c r="K1017" s="8">
        <v>10.0</v>
      </c>
      <c r="L1017" s="5" t="str">
        <f t="shared" si="2"/>
        <v>SMA</v>
      </c>
    </row>
    <row r="1018">
      <c r="A1018" s="2" t="str">
        <f t="shared" si="1"/>
        <v>2020</v>
      </c>
      <c r="B1018" s="2" t="s">
        <v>114</v>
      </c>
      <c r="C1018" s="3" t="s">
        <v>115</v>
      </c>
      <c r="D1018" s="3" t="s">
        <v>1871</v>
      </c>
      <c r="E1018" s="3" t="s">
        <v>2087</v>
      </c>
      <c r="F1018" s="3" t="s">
        <v>2088</v>
      </c>
      <c r="G1018" s="3">
        <v>2.0</v>
      </c>
      <c r="H1018" s="3" t="s">
        <v>19</v>
      </c>
      <c r="I1018" s="3" t="s">
        <v>19</v>
      </c>
      <c r="J1018" s="8">
        <v>11.0</v>
      </c>
      <c r="K1018" s="8">
        <v>11.0</v>
      </c>
      <c r="L1018" s="5" t="str">
        <f t="shared" si="2"/>
        <v>SMA</v>
      </c>
    </row>
    <row r="1019">
      <c r="A1019" s="2" t="str">
        <f t="shared" si="1"/>
        <v>2020</v>
      </c>
      <c r="B1019" s="2" t="s">
        <v>132</v>
      </c>
      <c r="C1019" s="3" t="s">
        <v>133</v>
      </c>
      <c r="D1019" s="3" t="s">
        <v>1871</v>
      </c>
      <c r="E1019" s="3" t="s">
        <v>2089</v>
      </c>
      <c r="F1019" s="3" t="s">
        <v>2090</v>
      </c>
      <c r="G1019" s="3">
        <v>2.0</v>
      </c>
      <c r="H1019" s="3" t="s">
        <v>19</v>
      </c>
      <c r="I1019" s="3" t="s">
        <v>18</v>
      </c>
      <c r="J1019" s="8">
        <v>11.0</v>
      </c>
      <c r="K1019" s="8">
        <v>11.0</v>
      </c>
      <c r="L1019" s="5" t="str">
        <f t="shared" si="2"/>
        <v>SMA</v>
      </c>
    </row>
    <row r="1020">
      <c r="A1020" s="2" t="str">
        <f t="shared" si="1"/>
        <v>2020</v>
      </c>
      <c r="B1020" s="2" t="s">
        <v>132</v>
      </c>
      <c r="C1020" s="3" t="s">
        <v>133</v>
      </c>
      <c r="D1020" s="3" t="s">
        <v>1871</v>
      </c>
      <c r="E1020" s="3" t="s">
        <v>2091</v>
      </c>
      <c r="F1020" s="3" t="s">
        <v>2092</v>
      </c>
      <c r="G1020" s="3">
        <v>2.0</v>
      </c>
      <c r="H1020" s="3" t="s">
        <v>19</v>
      </c>
      <c r="I1020" s="3" t="s">
        <v>19</v>
      </c>
      <c r="J1020" s="8">
        <v>11.0</v>
      </c>
      <c r="K1020" s="8">
        <v>11.0</v>
      </c>
      <c r="L1020" s="5" t="str">
        <f t="shared" si="2"/>
        <v>SMA</v>
      </c>
    </row>
    <row r="1021">
      <c r="A1021" s="2" t="str">
        <f t="shared" si="1"/>
        <v>2020</v>
      </c>
      <c r="B1021" s="2" t="s">
        <v>132</v>
      </c>
      <c r="C1021" s="3" t="s">
        <v>133</v>
      </c>
      <c r="D1021" s="3" t="s">
        <v>1871</v>
      </c>
      <c r="E1021" s="3" t="s">
        <v>2093</v>
      </c>
      <c r="F1021" s="3" t="s">
        <v>2094</v>
      </c>
      <c r="G1021" s="3">
        <v>2.0</v>
      </c>
      <c r="H1021" s="3" t="s">
        <v>18</v>
      </c>
      <c r="I1021" s="3" t="s">
        <v>18</v>
      </c>
      <c r="J1021" s="8">
        <v>11.0</v>
      </c>
      <c r="K1021" s="8">
        <v>11.0</v>
      </c>
      <c r="L1021" s="5" t="str">
        <f t="shared" si="2"/>
        <v>SMA</v>
      </c>
    </row>
    <row r="1022">
      <c r="A1022" s="2" t="str">
        <f t="shared" si="1"/>
        <v>2020</v>
      </c>
      <c r="B1022" s="2" t="s">
        <v>132</v>
      </c>
      <c r="C1022" s="3" t="s">
        <v>133</v>
      </c>
      <c r="D1022" s="3" t="s">
        <v>1871</v>
      </c>
      <c r="E1022" s="3" t="s">
        <v>2095</v>
      </c>
      <c r="F1022" s="3" t="s">
        <v>2096</v>
      </c>
      <c r="G1022" s="3">
        <v>2.0</v>
      </c>
      <c r="H1022" s="3" t="s">
        <v>18</v>
      </c>
      <c r="I1022" s="3" t="s">
        <v>18</v>
      </c>
      <c r="J1022" s="8">
        <v>8.0</v>
      </c>
      <c r="K1022" s="8">
        <v>8.0</v>
      </c>
      <c r="L1022" s="5" t="str">
        <f t="shared" si="2"/>
        <v>SMP</v>
      </c>
    </row>
    <row r="1023">
      <c r="A1023" s="2" t="str">
        <f t="shared" si="1"/>
        <v>2020</v>
      </c>
      <c r="B1023" s="2" t="s">
        <v>132</v>
      </c>
      <c r="C1023" s="3" t="s">
        <v>133</v>
      </c>
      <c r="D1023" s="3" t="s">
        <v>1871</v>
      </c>
      <c r="E1023" s="3" t="s">
        <v>2097</v>
      </c>
      <c r="F1023" s="3" t="s">
        <v>2098</v>
      </c>
      <c r="G1023" s="3">
        <v>2.0</v>
      </c>
      <c r="H1023" s="3" t="s">
        <v>19</v>
      </c>
      <c r="I1023" s="3" t="s">
        <v>18</v>
      </c>
      <c r="J1023" s="8">
        <v>10.0</v>
      </c>
      <c r="K1023" s="8">
        <v>10.0</v>
      </c>
      <c r="L1023" s="5" t="str">
        <f t="shared" si="2"/>
        <v>SMA</v>
      </c>
    </row>
    <row r="1024">
      <c r="A1024" s="2" t="str">
        <f t="shared" si="1"/>
        <v>2020</v>
      </c>
      <c r="B1024" s="2" t="s">
        <v>132</v>
      </c>
      <c r="C1024" s="3" t="s">
        <v>133</v>
      </c>
      <c r="D1024" s="3" t="s">
        <v>1871</v>
      </c>
      <c r="E1024" s="3" t="s">
        <v>2099</v>
      </c>
      <c r="F1024" s="3" t="s">
        <v>2100</v>
      </c>
      <c r="G1024" s="3">
        <v>2.0</v>
      </c>
      <c r="H1024" s="3" t="s">
        <v>18</v>
      </c>
      <c r="I1024" s="3" t="s">
        <v>18</v>
      </c>
      <c r="J1024" s="8">
        <v>8.0</v>
      </c>
      <c r="K1024" s="8">
        <v>8.0</v>
      </c>
      <c r="L1024" s="5" t="str">
        <f t="shared" si="2"/>
        <v>SMP</v>
      </c>
    </row>
    <row r="1025">
      <c r="A1025" s="2" t="str">
        <f t="shared" si="1"/>
        <v>2020</v>
      </c>
      <c r="B1025" s="2" t="s">
        <v>136</v>
      </c>
      <c r="C1025" s="3" t="s">
        <v>137</v>
      </c>
      <c r="D1025" s="3" t="s">
        <v>1871</v>
      </c>
      <c r="E1025" s="3" t="s">
        <v>2101</v>
      </c>
      <c r="F1025" s="3" t="s">
        <v>2102</v>
      </c>
      <c r="G1025" s="3">
        <v>2.0</v>
      </c>
      <c r="H1025" s="3" t="s">
        <v>18</v>
      </c>
      <c r="I1025" s="3" t="s">
        <v>18</v>
      </c>
      <c r="J1025" s="8">
        <v>7.0</v>
      </c>
      <c r="K1025" s="8">
        <v>7.0</v>
      </c>
      <c r="L1025" s="5" t="str">
        <f t="shared" si="2"/>
        <v>SMP</v>
      </c>
    </row>
    <row r="1026">
      <c r="A1026" s="2" t="str">
        <f t="shared" si="1"/>
        <v>2020</v>
      </c>
      <c r="B1026" s="2" t="s">
        <v>136</v>
      </c>
      <c r="C1026" s="3" t="s">
        <v>137</v>
      </c>
      <c r="D1026" s="3" t="s">
        <v>1871</v>
      </c>
      <c r="E1026" s="3" t="s">
        <v>2103</v>
      </c>
      <c r="F1026" s="3" t="s">
        <v>2104</v>
      </c>
      <c r="G1026" s="3">
        <v>2.0</v>
      </c>
      <c r="H1026" s="3" t="s">
        <v>19</v>
      </c>
      <c r="I1026" s="3" t="s">
        <v>18</v>
      </c>
      <c r="J1026" s="8">
        <v>8.0</v>
      </c>
      <c r="K1026" s="8">
        <v>8.0</v>
      </c>
      <c r="L1026" s="5" t="str">
        <f t="shared" si="2"/>
        <v>SMP</v>
      </c>
    </row>
    <row r="1027">
      <c r="A1027" s="2" t="str">
        <f t="shared" si="1"/>
        <v>2020</v>
      </c>
      <c r="B1027" s="2" t="s">
        <v>136</v>
      </c>
      <c r="C1027" s="3" t="s">
        <v>137</v>
      </c>
      <c r="D1027" s="3" t="s">
        <v>1871</v>
      </c>
      <c r="E1027" s="3" t="s">
        <v>2105</v>
      </c>
      <c r="F1027" s="3" t="s">
        <v>2106</v>
      </c>
      <c r="G1027" s="3">
        <v>1.0</v>
      </c>
      <c r="H1027" s="3" t="s">
        <v>18</v>
      </c>
      <c r="I1027" s="2"/>
      <c r="J1027" s="8">
        <v>8.0</v>
      </c>
      <c r="K1027" s="6"/>
      <c r="L1027" s="5" t="str">
        <f t="shared" si="2"/>
        <v>SMP</v>
      </c>
    </row>
    <row r="1028">
      <c r="A1028" s="2" t="str">
        <f t="shared" si="1"/>
        <v>2020</v>
      </c>
      <c r="B1028" s="2" t="s">
        <v>136</v>
      </c>
      <c r="C1028" s="3" t="s">
        <v>137</v>
      </c>
      <c r="D1028" s="3" t="s">
        <v>1871</v>
      </c>
      <c r="E1028" s="3" t="s">
        <v>2107</v>
      </c>
      <c r="F1028" s="3" t="s">
        <v>2108</v>
      </c>
      <c r="G1028" s="3">
        <v>1.0</v>
      </c>
      <c r="H1028" s="3" t="s">
        <v>19</v>
      </c>
      <c r="I1028" s="2"/>
      <c r="J1028" s="8">
        <v>8.0</v>
      </c>
      <c r="K1028" s="6"/>
      <c r="L1028" s="5" t="str">
        <f t="shared" si="2"/>
        <v>SMP</v>
      </c>
    </row>
    <row r="1029">
      <c r="A1029" s="2" t="str">
        <f t="shared" si="1"/>
        <v>2020</v>
      </c>
      <c r="B1029" s="2" t="s">
        <v>136</v>
      </c>
      <c r="C1029" s="3" t="s">
        <v>137</v>
      </c>
      <c r="D1029" s="3" t="s">
        <v>1871</v>
      </c>
      <c r="E1029" s="3" t="s">
        <v>2109</v>
      </c>
      <c r="F1029" s="3" t="s">
        <v>2110</v>
      </c>
      <c r="G1029" s="3">
        <v>1.0</v>
      </c>
      <c r="H1029" s="3" t="s">
        <v>18</v>
      </c>
      <c r="I1029" s="2"/>
      <c r="J1029" s="8">
        <v>7.0</v>
      </c>
      <c r="K1029" s="6"/>
      <c r="L1029" s="5" t="str">
        <f t="shared" si="2"/>
        <v>SMP</v>
      </c>
    </row>
    <row r="1030">
      <c r="A1030" s="2" t="str">
        <f t="shared" si="1"/>
        <v>2020</v>
      </c>
      <c r="B1030" s="2" t="s">
        <v>136</v>
      </c>
      <c r="C1030" s="3" t="s">
        <v>137</v>
      </c>
      <c r="D1030" s="3" t="s">
        <v>1871</v>
      </c>
      <c r="E1030" s="3" t="s">
        <v>2111</v>
      </c>
      <c r="F1030" s="3" t="s">
        <v>2112</v>
      </c>
      <c r="G1030" s="3">
        <v>2.0</v>
      </c>
      <c r="H1030" s="3" t="s">
        <v>18</v>
      </c>
      <c r="I1030" s="3" t="s">
        <v>18</v>
      </c>
      <c r="J1030" s="8">
        <v>7.0</v>
      </c>
      <c r="K1030" s="8">
        <v>7.0</v>
      </c>
      <c r="L1030" s="5" t="str">
        <f t="shared" si="2"/>
        <v>SMP</v>
      </c>
    </row>
    <row r="1031">
      <c r="A1031" s="2" t="str">
        <f t="shared" si="1"/>
        <v>2020</v>
      </c>
      <c r="B1031" s="2" t="s">
        <v>136</v>
      </c>
      <c r="C1031" s="3" t="s">
        <v>137</v>
      </c>
      <c r="D1031" s="3" t="s">
        <v>1871</v>
      </c>
      <c r="E1031" s="3" t="s">
        <v>2113</v>
      </c>
      <c r="F1031" s="3" t="s">
        <v>2114</v>
      </c>
      <c r="G1031" s="3">
        <v>2.0</v>
      </c>
      <c r="H1031" s="3" t="s">
        <v>18</v>
      </c>
      <c r="I1031" s="3" t="s">
        <v>18</v>
      </c>
      <c r="J1031" s="8">
        <v>7.0</v>
      </c>
      <c r="K1031" s="8">
        <v>8.0</v>
      </c>
      <c r="L1031" s="5" t="str">
        <f t="shared" si="2"/>
        <v>SMP</v>
      </c>
    </row>
    <row r="1032">
      <c r="A1032" s="2" t="str">
        <f t="shared" si="1"/>
        <v>2020</v>
      </c>
      <c r="B1032" s="2" t="s">
        <v>136</v>
      </c>
      <c r="C1032" s="3" t="s">
        <v>137</v>
      </c>
      <c r="D1032" s="3" t="s">
        <v>1871</v>
      </c>
      <c r="E1032" s="3" t="s">
        <v>2115</v>
      </c>
      <c r="F1032" s="3" t="s">
        <v>2116</v>
      </c>
      <c r="G1032" s="3">
        <v>2.0</v>
      </c>
      <c r="H1032" s="3" t="s">
        <v>18</v>
      </c>
      <c r="I1032" s="3" t="s">
        <v>19</v>
      </c>
      <c r="J1032" s="8">
        <v>8.0</v>
      </c>
      <c r="K1032" s="8">
        <v>7.0</v>
      </c>
      <c r="L1032" s="5" t="str">
        <f t="shared" si="2"/>
        <v>SMP</v>
      </c>
    </row>
    <row r="1033">
      <c r="A1033" s="2" t="str">
        <f t="shared" si="1"/>
        <v>2020</v>
      </c>
      <c r="B1033" s="2" t="s">
        <v>136</v>
      </c>
      <c r="C1033" s="3" t="s">
        <v>137</v>
      </c>
      <c r="D1033" s="3" t="s">
        <v>1871</v>
      </c>
      <c r="E1033" s="3" t="s">
        <v>2117</v>
      </c>
      <c r="F1033" s="3" t="s">
        <v>2118</v>
      </c>
      <c r="G1033" s="3">
        <v>2.0</v>
      </c>
      <c r="H1033" s="3" t="s">
        <v>18</v>
      </c>
      <c r="I1033" s="3" t="s">
        <v>18</v>
      </c>
      <c r="J1033" s="8">
        <v>8.0</v>
      </c>
      <c r="K1033" s="8">
        <v>7.0</v>
      </c>
      <c r="L1033" s="5" t="str">
        <f t="shared" si="2"/>
        <v>SMP</v>
      </c>
    </row>
    <row r="1034">
      <c r="A1034" s="2" t="str">
        <f t="shared" si="1"/>
        <v>2020</v>
      </c>
      <c r="B1034" s="2" t="s">
        <v>136</v>
      </c>
      <c r="C1034" s="3" t="s">
        <v>137</v>
      </c>
      <c r="D1034" s="3" t="s">
        <v>1871</v>
      </c>
      <c r="E1034" s="3" t="s">
        <v>2119</v>
      </c>
      <c r="F1034" s="3" t="s">
        <v>2120</v>
      </c>
      <c r="G1034" s="3">
        <v>1.0</v>
      </c>
      <c r="H1034" s="3" t="s">
        <v>18</v>
      </c>
      <c r="I1034" s="2"/>
      <c r="J1034" s="8">
        <v>8.0</v>
      </c>
      <c r="K1034" s="6"/>
      <c r="L1034" s="5" t="str">
        <f t="shared" si="2"/>
        <v>SMP</v>
      </c>
    </row>
    <row r="1035">
      <c r="A1035" s="2" t="str">
        <f t="shared" si="1"/>
        <v>2020</v>
      </c>
      <c r="B1035" s="2" t="s">
        <v>136</v>
      </c>
      <c r="C1035" s="3" t="s">
        <v>137</v>
      </c>
      <c r="D1035" s="3" t="s">
        <v>1871</v>
      </c>
      <c r="E1035" s="3" t="s">
        <v>2121</v>
      </c>
      <c r="F1035" s="3" t="s">
        <v>2122</v>
      </c>
      <c r="G1035" s="3">
        <v>2.0</v>
      </c>
      <c r="H1035" s="3" t="s">
        <v>19</v>
      </c>
      <c r="I1035" s="3" t="s">
        <v>18</v>
      </c>
      <c r="J1035" s="8">
        <v>8.0</v>
      </c>
      <c r="K1035" s="8">
        <v>8.0</v>
      </c>
      <c r="L1035" s="5" t="str">
        <f t="shared" si="2"/>
        <v>SMP</v>
      </c>
    </row>
    <row r="1036">
      <c r="A1036" s="2" t="str">
        <f t="shared" si="1"/>
        <v>2020</v>
      </c>
      <c r="B1036" s="2" t="s">
        <v>136</v>
      </c>
      <c r="C1036" s="3" t="s">
        <v>137</v>
      </c>
      <c r="D1036" s="3" t="s">
        <v>1871</v>
      </c>
      <c r="E1036" s="3" t="s">
        <v>2123</v>
      </c>
      <c r="F1036" s="3" t="s">
        <v>2124</v>
      </c>
      <c r="G1036" s="3">
        <v>2.0</v>
      </c>
      <c r="H1036" s="3" t="s">
        <v>18</v>
      </c>
      <c r="I1036" s="3" t="s">
        <v>18</v>
      </c>
      <c r="J1036" s="8">
        <v>8.0</v>
      </c>
      <c r="K1036" s="8">
        <v>7.0</v>
      </c>
      <c r="L1036" s="5" t="str">
        <f t="shared" si="2"/>
        <v>SMP</v>
      </c>
    </row>
    <row r="1037">
      <c r="A1037" s="2" t="str">
        <f t="shared" si="1"/>
        <v>2020</v>
      </c>
      <c r="B1037" s="2" t="s">
        <v>136</v>
      </c>
      <c r="C1037" s="3" t="s">
        <v>137</v>
      </c>
      <c r="D1037" s="3" t="s">
        <v>1871</v>
      </c>
      <c r="E1037" s="3" t="s">
        <v>2125</v>
      </c>
      <c r="F1037" s="3" t="s">
        <v>2126</v>
      </c>
      <c r="G1037" s="3">
        <v>1.0</v>
      </c>
      <c r="H1037" s="3" t="s">
        <v>18</v>
      </c>
      <c r="I1037" s="2"/>
      <c r="J1037" s="8">
        <v>8.0</v>
      </c>
      <c r="K1037" s="6"/>
      <c r="L1037" s="5" t="str">
        <f t="shared" si="2"/>
        <v>SMP</v>
      </c>
    </row>
    <row r="1038">
      <c r="A1038" s="2" t="str">
        <f t="shared" si="1"/>
        <v>2020</v>
      </c>
      <c r="B1038" s="2" t="s">
        <v>136</v>
      </c>
      <c r="C1038" s="3" t="s">
        <v>137</v>
      </c>
      <c r="D1038" s="3" t="s">
        <v>1871</v>
      </c>
      <c r="E1038" s="3" t="s">
        <v>2127</v>
      </c>
      <c r="F1038" s="3" t="s">
        <v>2128</v>
      </c>
      <c r="G1038" s="3">
        <v>2.0</v>
      </c>
      <c r="H1038" s="3" t="s">
        <v>19</v>
      </c>
      <c r="I1038" s="3" t="s">
        <v>19</v>
      </c>
      <c r="J1038" s="8">
        <v>8.0</v>
      </c>
      <c r="K1038" s="8">
        <v>7.0</v>
      </c>
      <c r="L1038" s="5" t="str">
        <f t="shared" si="2"/>
        <v>SMP</v>
      </c>
    </row>
    <row r="1039">
      <c r="A1039" s="2" t="str">
        <f t="shared" si="1"/>
        <v>2020</v>
      </c>
      <c r="B1039" s="2" t="s">
        <v>136</v>
      </c>
      <c r="C1039" s="3" t="s">
        <v>137</v>
      </c>
      <c r="D1039" s="3" t="s">
        <v>1871</v>
      </c>
      <c r="E1039" s="3" t="s">
        <v>2129</v>
      </c>
      <c r="F1039" s="3" t="s">
        <v>2130</v>
      </c>
      <c r="G1039" s="3">
        <v>1.0</v>
      </c>
      <c r="H1039" s="3" t="s">
        <v>19</v>
      </c>
      <c r="I1039" s="2"/>
      <c r="J1039" s="8">
        <v>8.0</v>
      </c>
      <c r="K1039" s="6"/>
      <c r="L1039" s="5" t="str">
        <f t="shared" si="2"/>
        <v>SMP</v>
      </c>
    </row>
    <row r="1040">
      <c r="A1040" s="2" t="str">
        <f t="shared" si="1"/>
        <v>2020</v>
      </c>
      <c r="B1040" s="2" t="s">
        <v>136</v>
      </c>
      <c r="C1040" s="3" t="s">
        <v>137</v>
      </c>
      <c r="D1040" s="3" t="s">
        <v>1871</v>
      </c>
      <c r="E1040" s="3" t="s">
        <v>2131</v>
      </c>
      <c r="F1040" s="3" t="s">
        <v>2132</v>
      </c>
      <c r="G1040" s="3">
        <v>2.0</v>
      </c>
      <c r="H1040" s="3" t="s">
        <v>18</v>
      </c>
      <c r="I1040" s="3" t="s">
        <v>18</v>
      </c>
      <c r="J1040" s="8">
        <v>8.0</v>
      </c>
      <c r="K1040" s="8">
        <v>8.0</v>
      </c>
      <c r="L1040" s="5" t="str">
        <f t="shared" si="2"/>
        <v>SMP</v>
      </c>
    </row>
    <row r="1041">
      <c r="A1041" s="2" t="str">
        <f t="shared" si="1"/>
        <v>2020</v>
      </c>
      <c r="B1041" s="2" t="s">
        <v>136</v>
      </c>
      <c r="C1041" s="3" t="s">
        <v>137</v>
      </c>
      <c r="D1041" s="3" t="s">
        <v>1871</v>
      </c>
      <c r="E1041" s="3" t="s">
        <v>2133</v>
      </c>
      <c r="F1041" s="3" t="s">
        <v>2134</v>
      </c>
      <c r="G1041" s="3">
        <v>2.0</v>
      </c>
      <c r="H1041" s="3" t="s">
        <v>19</v>
      </c>
      <c r="I1041" s="3" t="s">
        <v>18</v>
      </c>
      <c r="J1041" s="8">
        <v>7.0</v>
      </c>
      <c r="K1041" s="8">
        <v>7.0</v>
      </c>
      <c r="L1041" s="5" t="str">
        <f t="shared" si="2"/>
        <v>SMP</v>
      </c>
    </row>
    <row r="1042">
      <c r="A1042" s="2" t="str">
        <f t="shared" si="1"/>
        <v>2020</v>
      </c>
      <c r="B1042" s="2" t="s">
        <v>136</v>
      </c>
      <c r="C1042" s="3" t="s">
        <v>137</v>
      </c>
      <c r="D1042" s="3" t="s">
        <v>1871</v>
      </c>
      <c r="E1042" s="3" t="s">
        <v>2135</v>
      </c>
      <c r="F1042" s="3" t="s">
        <v>2136</v>
      </c>
      <c r="G1042" s="3">
        <v>1.0</v>
      </c>
      <c r="H1042" s="3" t="s">
        <v>18</v>
      </c>
      <c r="I1042" s="2"/>
      <c r="J1042" s="8">
        <v>7.0</v>
      </c>
      <c r="K1042" s="6"/>
      <c r="L1042" s="5" t="str">
        <f t="shared" si="2"/>
        <v>SMP</v>
      </c>
    </row>
    <row r="1043">
      <c r="A1043" s="2" t="str">
        <f t="shared" si="1"/>
        <v>2020</v>
      </c>
      <c r="B1043" s="2" t="s">
        <v>136</v>
      </c>
      <c r="C1043" s="3" t="s">
        <v>137</v>
      </c>
      <c r="D1043" s="3" t="s">
        <v>1871</v>
      </c>
      <c r="E1043" s="3" t="s">
        <v>2137</v>
      </c>
      <c r="F1043" s="3" t="s">
        <v>2138</v>
      </c>
      <c r="G1043" s="3">
        <v>2.0</v>
      </c>
      <c r="H1043" s="3" t="s">
        <v>18</v>
      </c>
      <c r="I1043" s="3" t="s">
        <v>18</v>
      </c>
      <c r="J1043" s="8">
        <v>7.0</v>
      </c>
      <c r="K1043" s="8">
        <v>7.0</v>
      </c>
      <c r="L1043" s="5" t="str">
        <f t="shared" si="2"/>
        <v>SMP</v>
      </c>
    </row>
    <row r="1044">
      <c r="A1044" s="2" t="str">
        <f t="shared" si="1"/>
        <v>2020</v>
      </c>
      <c r="B1044" s="2" t="s">
        <v>136</v>
      </c>
      <c r="C1044" s="3" t="s">
        <v>137</v>
      </c>
      <c r="D1044" s="3" t="s">
        <v>1871</v>
      </c>
      <c r="E1044" s="3" t="s">
        <v>2139</v>
      </c>
      <c r="F1044" s="3" t="s">
        <v>2140</v>
      </c>
      <c r="G1044" s="3">
        <v>2.0</v>
      </c>
      <c r="H1044" s="3" t="s">
        <v>18</v>
      </c>
      <c r="I1044" s="3" t="s">
        <v>18</v>
      </c>
      <c r="J1044" s="8">
        <v>8.0</v>
      </c>
      <c r="K1044" s="8">
        <v>8.0</v>
      </c>
      <c r="L1044" s="5" t="str">
        <f t="shared" si="2"/>
        <v>SMP</v>
      </c>
    </row>
    <row r="1045">
      <c r="A1045" s="2" t="str">
        <f t="shared" si="1"/>
        <v>2020</v>
      </c>
      <c r="B1045" s="2" t="s">
        <v>136</v>
      </c>
      <c r="C1045" s="3" t="s">
        <v>137</v>
      </c>
      <c r="D1045" s="3" t="s">
        <v>1871</v>
      </c>
      <c r="E1045" s="3" t="s">
        <v>2141</v>
      </c>
      <c r="F1045" s="3" t="s">
        <v>2142</v>
      </c>
      <c r="G1045" s="3">
        <v>2.0</v>
      </c>
      <c r="H1045" s="3" t="s">
        <v>18</v>
      </c>
      <c r="I1045" s="3" t="s">
        <v>18</v>
      </c>
      <c r="J1045" s="8">
        <v>7.0</v>
      </c>
      <c r="K1045" s="8">
        <v>7.0</v>
      </c>
      <c r="L1045" s="5" t="str">
        <f t="shared" si="2"/>
        <v>SMP</v>
      </c>
    </row>
    <row r="1046">
      <c r="A1046" s="2" t="str">
        <f t="shared" si="1"/>
        <v>2020</v>
      </c>
      <c r="B1046" s="2" t="s">
        <v>136</v>
      </c>
      <c r="C1046" s="3" t="s">
        <v>137</v>
      </c>
      <c r="D1046" s="3" t="s">
        <v>1871</v>
      </c>
      <c r="E1046" s="3" t="s">
        <v>2143</v>
      </c>
      <c r="F1046" s="3" t="s">
        <v>2144</v>
      </c>
      <c r="G1046" s="3">
        <v>2.0</v>
      </c>
      <c r="H1046" s="3" t="s">
        <v>18</v>
      </c>
      <c r="I1046" s="3" t="s">
        <v>18</v>
      </c>
      <c r="J1046" s="8">
        <v>7.0</v>
      </c>
      <c r="K1046" s="8">
        <v>7.0</v>
      </c>
      <c r="L1046" s="5" t="str">
        <f t="shared" si="2"/>
        <v>SMP</v>
      </c>
    </row>
    <row r="1047">
      <c r="A1047" s="2" t="str">
        <f t="shared" si="1"/>
        <v>2020</v>
      </c>
      <c r="B1047" s="2" t="s">
        <v>136</v>
      </c>
      <c r="C1047" s="3" t="s">
        <v>137</v>
      </c>
      <c r="D1047" s="3" t="s">
        <v>1871</v>
      </c>
      <c r="E1047" s="3" t="s">
        <v>2145</v>
      </c>
      <c r="F1047" s="3" t="s">
        <v>2146</v>
      </c>
      <c r="G1047" s="3">
        <v>2.0</v>
      </c>
      <c r="H1047" s="3" t="s">
        <v>18</v>
      </c>
      <c r="I1047" s="3" t="s">
        <v>18</v>
      </c>
      <c r="J1047" s="8">
        <v>7.0</v>
      </c>
      <c r="K1047" s="8">
        <v>7.0</v>
      </c>
      <c r="L1047" s="5" t="str">
        <f t="shared" si="2"/>
        <v>SMP</v>
      </c>
    </row>
    <row r="1048">
      <c r="A1048" s="2" t="str">
        <f t="shared" si="1"/>
        <v>2020</v>
      </c>
      <c r="B1048" s="2" t="s">
        <v>136</v>
      </c>
      <c r="C1048" s="3" t="s">
        <v>137</v>
      </c>
      <c r="D1048" s="3" t="s">
        <v>1871</v>
      </c>
      <c r="E1048" s="3" t="s">
        <v>2147</v>
      </c>
      <c r="F1048" s="3" t="s">
        <v>2148</v>
      </c>
      <c r="G1048" s="3">
        <v>2.0</v>
      </c>
      <c r="H1048" s="3" t="s">
        <v>19</v>
      </c>
      <c r="I1048" s="3" t="s">
        <v>19</v>
      </c>
      <c r="J1048" s="8">
        <v>7.0</v>
      </c>
      <c r="K1048" s="8">
        <v>7.0</v>
      </c>
      <c r="L1048" s="5" t="str">
        <f t="shared" si="2"/>
        <v>SMP</v>
      </c>
    </row>
    <row r="1049">
      <c r="A1049" s="2" t="str">
        <f t="shared" si="1"/>
        <v>2020</v>
      </c>
      <c r="B1049" s="2" t="s">
        <v>136</v>
      </c>
      <c r="C1049" s="3" t="s">
        <v>137</v>
      </c>
      <c r="D1049" s="3" t="s">
        <v>1871</v>
      </c>
      <c r="E1049" s="3" t="s">
        <v>2149</v>
      </c>
      <c r="F1049" s="3" t="s">
        <v>2150</v>
      </c>
      <c r="G1049" s="3">
        <v>2.0</v>
      </c>
      <c r="H1049" s="3" t="s">
        <v>19</v>
      </c>
      <c r="I1049" s="3" t="s">
        <v>19</v>
      </c>
      <c r="J1049" s="8">
        <v>8.0</v>
      </c>
      <c r="K1049" s="8">
        <v>8.0</v>
      </c>
      <c r="L1049" s="5" t="str">
        <f t="shared" si="2"/>
        <v>SMP</v>
      </c>
    </row>
    <row r="1050">
      <c r="A1050" s="2" t="str">
        <f t="shared" si="1"/>
        <v>2020</v>
      </c>
      <c r="B1050" s="2" t="s">
        <v>136</v>
      </c>
      <c r="C1050" s="3" t="s">
        <v>137</v>
      </c>
      <c r="D1050" s="3" t="s">
        <v>1871</v>
      </c>
      <c r="E1050" s="3" t="s">
        <v>2151</v>
      </c>
      <c r="F1050" s="3" t="s">
        <v>2152</v>
      </c>
      <c r="G1050" s="3">
        <v>2.0</v>
      </c>
      <c r="H1050" s="3" t="s">
        <v>19</v>
      </c>
      <c r="I1050" s="3" t="s">
        <v>19</v>
      </c>
      <c r="J1050" s="8">
        <v>7.0</v>
      </c>
      <c r="K1050" s="8">
        <v>7.0</v>
      </c>
      <c r="L1050" s="5" t="str">
        <f t="shared" si="2"/>
        <v>SMP</v>
      </c>
    </row>
    <row r="1051">
      <c r="A1051" s="2" t="str">
        <f t="shared" si="1"/>
        <v>2020</v>
      </c>
      <c r="B1051" s="2" t="s">
        <v>136</v>
      </c>
      <c r="C1051" s="3" t="s">
        <v>137</v>
      </c>
      <c r="D1051" s="3" t="s">
        <v>1871</v>
      </c>
      <c r="E1051" s="3" t="s">
        <v>2153</v>
      </c>
      <c r="F1051" s="3" t="s">
        <v>2154</v>
      </c>
      <c r="G1051" s="3">
        <v>2.0</v>
      </c>
      <c r="H1051" s="3" t="s">
        <v>18</v>
      </c>
      <c r="I1051" s="3" t="s">
        <v>18</v>
      </c>
      <c r="J1051" s="8">
        <v>7.0</v>
      </c>
      <c r="K1051" s="8">
        <v>7.0</v>
      </c>
      <c r="L1051" s="5" t="str">
        <f t="shared" si="2"/>
        <v>SMP</v>
      </c>
    </row>
    <row r="1052">
      <c r="A1052" s="2" t="str">
        <f t="shared" si="1"/>
        <v>2020</v>
      </c>
      <c r="B1052" s="2" t="s">
        <v>136</v>
      </c>
      <c r="C1052" s="3" t="s">
        <v>137</v>
      </c>
      <c r="D1052" s="3" t="s">
        <v>1871</v>
      </c>
      <c r="E1052" s="3" t="s">
        <v>2155</v>
      </c>
      <c r="F1052" s="3" t="s">
        <v>2156</v>
      </c>
      <c r="G1052" s="3">
        <v>2.0</v>
      </c>
      <c r="H1052" s="3" t="s">
        <v>19</v>
      </c>
      <c r="I1052" s="3" t="s">
        <v>18</v>
      </c>
      <c r="J1052" s="8">
        <v>7.0</v>
      </c>
      <c r="K1052" s="8">
        <v>7.0</v>
      </c>
      <c r="L1052" s="5" t="str">
        <f t="shared" si="2"/>
        <v>SMP</v>
      </c>
    </row>
    <row r="1053">
      <c r="A1053" s="2" t="str">
        <f t="shared" si="1"/>
        <v>2020</v>
      </c>
      <c r="B1053" s="2" t="s">
        <v>136</v>
      </c>
      <c r="C1053" s="3" t="s">
        <v>137</v>
      </c>
      <c r="D1053" s="3" t="s">
        <v>1871</v>
      </c>
      <c r="E1053" s="3" t="s">
        <v>2157</v>
      </c>
      <c r="F1053" s="3" t="s">
        <v>2158</v>
      </c>
      <c r="G1053" s="3">
        <v>2.0</v>
      </c>
      <c r="H1053" s="3" t="s">
        <v>19</v>
      </c>
      <c r="I1053" s="3" t="s">
        <v>18</v>
      </c>
      <c r="J1053" s="8">
        <v>8.0</v>
      </c>
      <c r="K1053" s="8">
        <v>7.0</v>
      </c>
      <c r="L1053" s="5" t="str">
        <f t="shared" si="2"/>
        <v>SMP</v>
      </c>
    </row>
    <row r="1054">
      <c r="A1054" s="2" t="str">
        <f t="shared" si="1"/>
        <v>2020</v>
      </c>
      <c r="B1054" s="2" t="s">
        <v>136</v>
      </c>
      <c r="C1054" s="3" t="s">
        <v>137</v>
      </c>
      <c r="D1054" s="3" t="s">
        <v>1871</v>
      </c>
      <c r="E1054" s="3" t="s">
        <v>2159</v>
      </c>
      <c r="F1054" s="3" t="s">
        <v>2160</v>
      </c>
      <c r="G1054" s="3">
        <v>2.0</v>
      </c>
      <c r="H1054" s="3" t="s">
        <v>18</v>
      </c>
      <c r="I1054" s="3" t="s">
        <v>18</v>
      </c>
      <c r="J1054" s="8">
        <v>7.0</v>
      </c>
      <c r="K1054" s="8">
        <v>7.0</v>
      </c>
      <c r="L1054" s="5" t="str">
        <f t="shared" si="2"/>
        <v>SMP</v>
      </c>
    </row>
    <row r="1055">
      <c r="A1055" s="2" t="str">
        <f t="shared" si="1"/>
        <v>2020</v>
      </c>
      <c r="B1055" s="2" t="s">
        <v>136</v>
      </c>
      <c r="C1055" s="3" t="s">
        <v>137</v>
      </c>
      <c r="D1055" s="3" t="s">
        <v>1871</v>
      </c>
      <c r="E1055" s="3" t="s">
        <v>2161</v>
      </c>
      <c r="F1055" s="3" t="s">
        <v>2162</v>
      </c>
      <c r="G1055" s="3">
        <v>2.0</v>
      </c>
      <c r="H1055" s="3" t="s">
        <v>19</v>
      </c>
      <c r="I1055" s="3" t="s">
        <v>19</v>
      </c>
      <c r="J1055" s="8">
        <v>7.0</v>
      </c>
      <c r="K1055" s="8">
        <v>7.0</v>
      </c>
      <c r="L1055" s="5" t="str">
        <f t="shared" si="2"/>
        <v>SMP</v>
      </c>
    </row>
    <row r="1056">
      <c r="A1056" s="2" t="str">
        <f t="shared" si="1"/>
        <v>2020</v>
      </c>
      <c r="B1056" s="2" t="s">
        <v>136</v>
      </c>
      <c r="C1056" s="3" t="s">
        <v>137</v>
      </c>
      <c r="D1056" s="3" t="s">
        <v>1871</v>
      </c>
      <c r="E1056" s="3" t="s">
        <v>2163</v>
      </c>
      <c r="F1056" s="3" t="s">
        <v>2164</v>
      </c>
      <c r="G1056" s="3">
        <v>2.0</v>
      </c>
      <c r="H1056" s="3" t="s">
        <v>18</v>
      </c>
      <c r="I1056" s="3" t="s">
        <v>18</v>
      </c>
      <c r="J1056" s="8">
        <v>8.0</v>
      </c>
      <c r="K1056" s="8">
        <v>8.0</v>
      </c>
      <c r="L1056" s="5" t="str">
        <f t="shared" si="2"/>
        <v>SMP</v>
      </c>
    </row>
    <row r="1057">
      <c r="A1057" s="2" t="str">
        <f t="shared" si="1"/>
        <v>2020</v>
      </c>
      <c r="B1057" s="2" t="s">
        <v>162</v>
      </c>
      <c r="C1057" s="3" t="s">
        <v>163</v>
      </c>
      <c r="D1057" s="3" t="s">
        <v>1871</v>
      </c>
      <c r="E1057" s="3" t="s">
        <v>2165</v>
      </c>
      <c r="F1057" s="3" t="s">
        <v>2166</v>
      </c>
      <c r="G1057" s="3">
        <v>1.0</v>
      </c>
      <c r="H1057" s="3" t="s">
        <v>18</v>
      </c>
      <c r="I1057" s="6"/>
      <c r="J1057" s="8">
        <v>11.0</v>
      </c>
      <c r="K1057" s="2"/>
      <c r="L1057" s="5" t="str">
        <f t="shared" si="2"/>
        <v>SMA</v>
      </c>
    </row>
    <row r="1058">
      <c r="A1058" s="2" t="str">
        <f t="shared" si="1"/>
        <v>2020</v>
      </c>
      <c r="B1058" s="2" t="s">
        <v>162</v>
      </c>
      <c r="C1058" s="3" t="s">
        <v>163</v>
      </c>
      <c r="D1058" s="3" t="s">
        <v>1871</v>
      </c>
      <c r="E1058" s="3" t="s">
        <v>2167</v>
      </c>
      <c r="F1058" s="3" t="s">
        <v>2168</v>
      </c>
      <c r="G1058" s="3">
        <v>2.0</v>
      </c>
      <c r="H1058" s="3" t="s">
        <v>18</v>
      </c>
      <c r="I1058" s="7" t="s">
        <v>19</v>
      </c>
      <c r="J1058" s="8">
        <v>11.0</v>
      </c>
      <c r="K1058" s="3">
        <v>12.0</v>
      </c>
      <c r="L1058" s="5" t="str">
        <f t="shared" si="2"/>
        <v>SMA</v>
      </c>
    </row>
    <row r="1059">
      <c r="A1059" s="2" t="str">
        <f t="shared" si="1"/>
        <v>2020</v>
      </c>
      <c r="B1059" s="2" t="s">
        <v>162</v>
      </c>
      <c r="C1059" s="3" t="s">
        <v>163</v>
      </c>
      <c r="D1059" s="3" t="s">
        <v>1871</v>
      </c>
      <c r="E1059" s="3" t="s">
        <v>2169</v>
      </c>
      <c r="F1059" s="3" t="s">
        <v>2170</v>
      </c>
      <c r="G1059" s="3">
        <v>1.0</v>
      </c>
      <c r="H1059" s="3" t="s">
        <v>18</v>
      </c>
      <c r="I1059" s="6"/>
      <c r="J1059" s="8">
        <v>10.0</v>
      </c>
      <c r="K1059" s="2"/>
      <c r="L1059" s="5" t="str">
        <f t="shared" si="2"/>
        <v>SMA</v>
      </c>
    </row>
    <row r="1060">
      <c r="A1060" s="2" t="str">
        <f t="shared" si="1"/>
        <v>2020</v>
      </c>
      <c r="B1060" s="2" t="s">
        <v>162</v>
      </c>
      <c r="C1060" s="3" t="s">
        <v>163</v>
      </c>
      <c r="D1060" s="3" t="s">
        <v>1871</v>
      </c>
      <c r="E1060" s="3" t="s">
        <v>2171</v>
      </c>
      <c r="F1060" s="3" t="s">
        <v>2172</v>
      </c>
      <c r="G1060" s="3">
        <v>2.0</v>
      </c>
      <c r="H1060" s="3" t="s">
        <v>18</v>
      </c>
      <c r="I1060" s="7" t="s">
        <v>18</v>
      </c>
      <c r="J1060" s="8">
        <v>11.0</v>
      </c>
      <c r="K1060" s="3">
        <v>12.0</v>
      </c>
      <c r="L1060" s="5" t="str">
        <f t="shared" si="2"/>
        <v>SMA</v>
      </c>
    </row>
    <row r="1061">
      <c r="A1061" s="2" t="str">
        <f t="shared" si="1"/>
        <v>2020</v>
      </c>
      <c r="B1061" s="2" t="s">
        <v>162</v>
      </c>
      <c r="C1061" s="3" t="s">
        <v>163</v>
      </c>
      <c r="D1061" s="3" t="s">
        <v>1871</v>
      </c>
      <c r="E1061" s="3" t="s">
        <v>2173</v>
      </c>
      <c r="F1061" s="3" t="s">
        <v>2174</v>
      </c>
      <c r="G1061" s="3">
        <v>2.0</v>
      </c>
      <c r="H1061" s="3" t="s">
        <v>19</v>
      </c>
      <c r="I1061" s="7" t="s">
        <v>19</v>
      </c>
      <c r="J1061" s="8">
        <v>7.0</v>
      </c>
      <c r="K1061" s="3">
        <v>8.0</v>
      </c>
      <c r="L1061" s="5" t="str">
        <f t="shared" si="2"/>
        <v>SMP</v>
      </c>
    </row>
    <row r="1062">
      <c r="A1062" s="2" t="str">
        <f t="shared" si="1"/>
        <v>2020</v>
      </c>
      <c r="B1062" s="2" t="s">
        <v>170</v>
      </c>
      <c r="C1062" s="3" t="s">
        <v>171</v>
      </c>
      <c r="D1062" s="3" t="s">
        <v>1871</v>
      </c>
      <c r="E1062" s="3" t="s">
        <v>2175</v>
      </c>
      <c r="F1062" s="3" t="s">
        <v>2176</v>
      </c>
      <c r="G1062" s="3">
        <v>1.0</v>
      </c>
      <c r="H1062" s="3" t="s">
        <v>18</v>
      </c>
      <c r="I1062" s="2"/>
      <c r="J1062" s="8">
        <v>10.0</v>
      </c>
      <c r="K1062" s="6"/>
      <c r="L1062" s="5" t="str">
        <f t="shared" si="2"/>
        <v>SMA</v>
      </c>
    </row>
    <row r="1063">
      <c r="A1063" s="2" t="str">
        <f t="shared" si="1"/>
        <v>2020</v>
      </c>
      <c r="B1063" s="2" t="s">
        <v>170</v>
      </c>
      <c r="C1063" s="3" t="s">
        <v>171</v>
      </c>
      <c r="D1063" s="3" t="s">
        <v>1871</v>
      </c>
      <c r="E1063" s="3" t="s">
        <v>2177</v>
      </c>
      <c r="F1063" s="3" t="s">
        <v>2178</v>
      </c>
      <c r="G1063" s="3">
        <v>1.0</v>
      </c>
      <c r="H1063" s="3" t="s">
        <v>19</v>
      </c>
      <c r="I1063" s="2"/>
      <c r="J1063" s="8">
        <v>7.0</v>
      </c>
      <c r="K1063" s="6"/>
      <c r="L1063" s="5" t="str">
        <f t="shared" si="2"/>
        <v>SMP</v>
      </c>
    </row>
    <row r="1064">
      <c r="A1064" s="2" t="str">
        <f t="shared" si="1"/>
        <v>2020</v>
      </c>
      <c r="B1064" s="2" t="s">
        <v>170</v>
      </c>
      <c r="C1064" s="3" t="s">
        <v>171</v>
      </c>
      <c r="D1064" s="3" t="s">
        <v>1871</v>
      </c>
      <c r="E1064" s="3" t="s">
        <v>2179</v>
      </c>
      <c r="F1064" s="3" t="s">
        <v>2180</v>
      </c>
      <c r="G1064" s="3">
        <v>2.0</v>
      </c>
      <c r="H1064" s="3" t="s">
        <v>18</v>
      </c>
      <c r="I1064" s="3" t="s">
        <v>18</v>
      </c>
      <c r="J1064" s="8">
        <v>7.0</v>
      </c>
      <c r="K1064" s="8">
        <v>7.0</v>
      </c>
      <c r="L1064" s="5" t="str">
        <f t="shared" si="2"/>
        <v>SMP</v>
      </c>
    </row>
    <row r="1065">
      <c r="A1065" s="2" t="str">
        <f t="shared" si="1"/>
        <v>2020</v>
      </c>
      <c r="B1065" s="2" t="s">
        <v>170</v>
      </c>
      <c r="C1065" s="3" t="s">
        <v>171</v>
      </c>
      <c r="D1065" s="3" t="s">
        <v>1871</v>
      </c>
      <c r="E1065" s="3" t="s">
        <v>2181</v>
      </c>
      <c r="F1065" s="3" t="s">
        <v>2182</v>
      </c>
      <c r="G1065" s="3">
        <v>2.0</v>
      </c>
      <c r="H1065" s="3" t="s">
        <v>19</v>
      </c>
      <c r="I1065" s="3" t="s">
        <v>19</v>
      </c>
      <c r="J1065" s="8">
        <v>10.0</v>
      </c>
      <c r="K1065" s="8">
        <v>10.0</v>
      </c>
      <c r="L1065" s="5" t="str">
        <f t="shared" si="2"/>
        <v>SMA</v>
      </c>
    </row>
    <row r="1066">
      <c r="A1066" s="2" t="str">
        <f t="shared" si="1"/>
        <v>2020</v>
      </c>
      <c r="B1066" s="2" t="s">
        <v>174</v>
      </c>
      <c r="C1066" s="3" t="s">
        <v>175</v>
      </c>
      <c r="D1066" s="3" t="s">
        <v>1871</v>
      </c>
      <c r="E1066" s="3" t="s">
        <v>2183</v>
      </c>
      <c r="F1066" s="3" t="s">
        <v>2184</v>
      </c>
      <c r="G1066" s="3">
        <v>1.0</v>
      </c>
      <c r="H1066" s="3" t="s">
        <v>19</v>
      </c>
      <c r="I1066" s="2"/>
      <c r="J1066" s="8">
        <v>10.0</v>
      </c>
      <c r="K1066" s="2"/>
      <c r="L1066" s="5" t="str">
        <f t="shared" si="2"/>
        <v>SMA</v>
      </c>
    </row>
    <row r="1067">
      <c r="A1067" s="2" t="str">
        <f t="shared" si="1"/>
        <v>2020</v>
      </c>
      <c r="B1067" s="2" t="s">
        <v>174</v>
      </c>
      <c r="C1067" s="3" t="s">
        <v>175</v>
      </c>
      <c r="D1067" s="3" t="s">
        <v>1871</v>
      </c>
      <c r="E1067" s="3" t="s">
        <v>2185</v>
      </c>
      <c r="F1067" s="3" t="s">
        <v>2186</v>
      </c>
      <c r="G1067" s="3">
        <v>2.0</v>
      </c>
      <c r="H1067" s="3" t="s">
        <v>18</v>
      </c>
      <c r="I1067" s="3" t="s">
        <v>18</v>
      </c>
      <c r="J1067" s="8">
        <v>11.0</v>
      </c>
      <c r="K1067" s="3">
        <v>11.0</v>
      </c>
      <c r="L1067" s="5" t="str">
        <f t="shared" si="2"/>
        <v>SMA</v>
      </c>
    </row>
    <row r="1068">
      <c r="A1068" s="2" t="str">
        <f t="shared" si="1"/>
        <v>2020</v>
      </c>
      <c r="B1068" s="2" t="s">
        <v>174</v>
      </c>
      <c r="C1068" s="3" t="s">
        <v>175</v>
      </c>
      <c r="D1068" s="3" t="s">
        <v>1871</v>
      </c>
      <c r="E1068" s="3" t="s">
        <v>2187</v>
      </c>
      <c r="F1068" s="3" t="s">
        <v>2188</v>
      </c>
      <c r="G1068" s="3">
        <v>1.0</v>
      </c>
      <c r="H1068" s="3" t="s">
        <v>18</v>
      </c>
      <c r="I1068" s="2"/>
      <c r="J1068" s="8">
        <v>10.0</v>
      </c>
      <c r="K1068" s="2"/>
      <c r="L1068" s="5" t="str">
        <f t="shared" si="2"/>
        <v>SMA</v>
      </c>
    </row>
    <row r="1069">
      <c r="A1069" s="2" t="str">
        <f t="shared" si="1"/>
        <v>2020</v>
      </c>
      <c r="B1069" s="2" t="s">
        <v>174</v>
      </c>
      <c r="C1069" s="3" t="s">
        <v>175</v>
      </c>
      <c r="D1069" s="3" t="s">
        <v>1871</v>
      </c>
      <c r="E1069" s="3" t="s">
        <v>2189</v>
      </c>
      <c r="F1069" s="3" t="s">
        <v>2190</v>
      </c>
      <c r="G1069" s="3">
        <v>2.0</v>
      </c>
      <c r="H1069" s="3" t="s">
        <v>18</v>
      </c>
      <c r="I1069" s="3" t="s">
        <v>18</v>
      </c>
      <c r="J1069" s="8">
        <v>11.0</v>
      </c>
      <c r="K1069" s="3">
        <v>12.0</v>
      </c>
      <c r="L1069" s="5" t="str">
        <f t="shared" si="2"/>
        <v>SMA</v>
      </c>
    </row>
    <row r="1070">
      <c r="A1070" s="2" t="str">
        <f t="shared" si="1"/>
        <v>2020</v>
      </c>
      <c r="B1070" s="2" t="s">
        <v>174</v>
      </c>
      <c r="C1070" s="3" t="s">
        <v>175</v>
      </c>
      <c r="D1070" s="3" t="s">
        <v>1871</v>
      </c>
      <c r="E1070" s="3" t="s">
        <v>2191</v>
      </c>
      <c r="F1070" s="3" t="s">
        <v>2192</v>
      </c>
      <c r="G1070" s="3">
        <v>2.0</v>
      </c>
      <c r="H1070" s="3" t="s">
        <v>18</v>
      </c>
      <c r="I1070" s="3" t="s">
        <v>18</v>
      </c>
      <c r="J1070" s="8">
        <v>10.0</v>
      </c>
      <c r="K1070" s="3">
        <v>11.0</v>
      </c>
      <c r="L1070" s="5" t="str">
        <f t="shared" si="2"/>
        <v>SMA</v>
      </c>
    </row>
    <row r="1071">
      <c r="A1071" s="2" t="str">
        <f t="shared" si="1"/>
        <v>2020</v>
      </c>
      <c r="B1071" s="2" t="s">
        <v>174</v>
      </c>
      <c r="C1071" s="3" t="s">
        <v>175</v>
      </c>
      <c r="D1071" s="3" t="s">
        <v>1871</v>
      </c>
      <c r="E1071" s="3" t="s">
        <v>2193</v>
      </c>
      <c r="F1071" s="3" t="s">
        <v>2194</v>
      </c>
      <c r="G1071" s="3">
        <v>2.0</v>
      </c>
      <c r="H1071" s="3" t="s">
        <v>18</v>
      </c>
      <c r="I1071" s="3" t="s">
        <v>19</v>
      </c>
      <c r="J1071" s="8">
        <v>11.0</v>
      </c>
      <c r="K1071" s="3">
        <v>11.0</v>
      </c>
      <c r="L1071" s="5" t="str">
        <f t="shared" si="2"/>
        <v>SMA</v>
      </c>
    </row>
    <row r="1072">
      <c r="A1072" s="2" t="str">
        <f t="shared" si="1"/>
        <v>2020</v>
      </c>
      <c r="B1072" s="2" t="s">
        <v>174</v>
      </c>
      <c r="C1072" s="3" t="s">
        <v>175</v>
      </c>
      <c r="D1072" s="3" t="s">
        <v>1871</v>
      </c>
      <c r="E1072" s="3" t="s">
        <v>2195</v>
      </c>
      <c r="F1072" s="3" t="s">
        <v>2196</v>
      </c>
      <c r="G1072" s="3">
        <v>2.0</v>
      </c>
      <c r="H1072" s="3" t="s">
        <v>18</v>
      </c>
      <c r="I1072" s="3" t="s">
        <v>18</v>
      </c>
      <c r="J1072" s="8">
        <v>11.0</v>
      </c>
      <c r="K1072" s="3">
        <v>12.0</v>
      </c>
      <c r="L1072" s="5" t="str">
        <f t="shared" si="2"/>
        <v>SMA</v>
      </c>
    </row>
    <row r="1073">
      <c r="A1073" s="2" t="str">
        <f t="shared" si="1"/>
        <v>2020</v>
      </c>
      <c r="B1073" s="2" t="s">
        <v>174</v>
      </c>
      <c r="C1073" s="3" t="s">
        <v>175</v>
      </c>
      <c r="D1073" s="3" t="s">
        <v>1871</v>
      </c>
      <c r="E1073" s="3" t="s">
        <v>2197</v>
      </c>
      <c r="F1073" s="3" t="s">
        <v>2198</v>
      </c>
      <c r="G1073" s="3">
        <v>2.0</v>
      </c>
      <c r="H1073" s="3" t="s">
        <v>18</v>
      </c>
      <c r="I1073" s="3" t="s">
        <v>19</v>
      </c>
      <c r="J1073" s="8">
        <v>11.0</v>
      </c>
      <c r="K1073" s="3">
        <v>12.0</v>
      </c>
      <c r="L1073" s="5" t="str">
        <f t="shared" si="2"/>
        <v>SMA</v>
      </c>
    </row>
    <row r="1074">
      <c r="A1074" s="2" t="str">
        <f t="shared" si="1"/>
        <v>2020</v>
      </c>
      <c r="B1074" s="2" t="s">
        <v>174</v>
      </c>
      <c r="C1074" s="3" t="s">
        <v>175</v>
      </c>
      <c r="D1074" s="3" t="s">
        <v>1871</v>
      </c>
      <c r="E1074" s="3" t="s">
        <v>2199</v>
      </c>
      <c r="F1074" s="3" t="s">
        <v>2200</v>
      </c>
      <c r="G1074" s="3">
        <v>2.0</v>
      </c>
      <c r="H1074" s="3" t="s">
        <v>18</v>
      </c>
      <c r="I1074" s="3" t="s">
        <v>18</v>
      </c>
      <c r="J1074" s="8">
        <v>11.0</v>
      </c>
      <c r="K1074" s="3">
        <v>12.0</v>
      </c>
      <c r="L1074" s="5" t="str">
        <f t="shared" si="2"/>
        <v>SMA</v>
      </c>
    </row>
    <row r="1075">
      <c r="A1075" s="2" t="str">
        <f t="shared" si="1"/>
        <v>2020</v>
      </c>
      <c r="B1075" s="2" t="s">
        <v>174</v>
      </c>
      <c r="C1075" s="3" t="s">
        <v>175</v>
      </c>
      <c r="D1075" s="3" t="s">
        <v>1871</v>
      </c>
      <c r="E1075" s="3" t="s">
        <v>2201</v>
      </c>
      <c r="F1075" s="3" t="s">
        <v>2202</v>
      </c>
      <c r="G1075" s="3">
        <v>2.0</v>
      </c>
      <c r="H1075" s="3" t="s">
        <v>18</v>
      </c>
      <c r="I1075" s="3" t="s">
        <v>18</v>
      </c>
      <c r="J1075" s="8">
        <v>10.0</v>
      </c>
      <c r="K1075" s="3">
        <v>11.0</v>
      </c>
      <c r="L1075" s="5" t="str">
        <f t="shared" si="2"/>
        <v>SMA</v>
      </c>
    </row>
    <row r="1076">
      <c r="A1076" s="2" t="str">
        <f t="shared" si="1"/>
        <v>2020</v>
      </c>
      <c r="B1076" s="2" t="s">
        <v>174</v>
      </c>
      <c r="C1076" s="3" t="s">
        <v>175</v>
      </c>
      <c r="D1076" s="3" t="s">
        <v>1871</v>
      </c>
      <c r="E1076" s="3" t="s">
        <v>2203</v>
      </c>
      <c r="F1076" s="3" t="s">
        <v>2204</v>
      </c>
      <c r="G1076" s="3">
        <v>2.0</v>
      </c>
      <c r="H1076" s="3" t="s">
        <v>18</v>
      </c>
      <c r="I1076" s="3" t="s">
        <v>18</v>
      </c>
      <c r="J1076" s="8">
        <v>10.0</v>
      </c>
      <c r="K1076" s="3">
        <v>11.0</v>
      </c>
      <c r="L1076" s="5" t="str">
        <f t="shared" si="2"/>
        <v>SMA</v>
      </c>
    </row>
    <row r="1077">
      <c r="A1077" s="2" t="str">
        <f t="shared" si="1"/>
        <v>2020</v>
      </c>
      <c r="B1077" s="2" t="s">
        <v>178</v>
      </c>
      <c r="C1077" s="3" t="s">
        <v>179</v>
      </c>
      <c r="D1077" s="3" t="s">
        <v>1871</v>
      </c>
      <c r="E1077" s="3" t="s">
        <v>2205</v>
      </c>
      <c r="F1077" s="3" t="s">
        <v>2206</v>
      </c>
      <c r="G1077" s="3">
        <v>2.0</v>
      </c>
      <c r="H1077" s="3" t="s">
        <v>18</v>
      </c>
      <c r="I1077" s="3" t="s">
        <v>18</v>
      </c>
      <c r="J1077" s="8">
        <v>10.0</v>
      </c>
      <c r="K1077" s="8">
        <v>10.0</v>
      </c>
      <c r="L1077" s="5" t="str">
        <f t="shared" si="2"/>
        <v>SMA</v>
      </c>
    </row>
    <row r="1078">
      <c r="A1078" s="2" t="str">
        <f t="shared" si="1"/>
        <v>2020</v>
      </c>
      <c r="B1078" s="2" t="s">
        <v>178</v>
      </c>
      <c r="C1078" s="3" t="s">
        <v>179</v>
      </c>
      <c r="D1078" s="3" t="s">
        <v>1871</v>
      </c>
      <c r="E1078" s="3" t="s">
        <v>2207</v>
      </c>
      <c r="F1078" s="3" t="s">
        <v>2208</v>
      </c>
      <c r="G1078" s="3">
        <v>2.0</v>
      </c>
      <c r="H1078" s="3" t="s">
        <v>18</v>
      </c>
      <c r="I1078" s="3" t="s">
        <v>18</v>
      </c>
      <c r="J1078" s="8">
        <v>10.0</v>
      </c>
      <c r="K1078" s="8">
        <v>10.0</v>
      </c>
      <c r="L1078" s="5" t="str">
        <f t="shared" si="2"/>
        <v>SMA</v>
      </c>
    </row>
    <row r="1079">
      <c r="A1079" s="2" t="str">
        <f t="shared" si="1"/>
        <v>2020</v>
      </c>
      <c r="B1079" s="2" t="s">
        <v>178</v>
      </c>
      <c r="C1079" s="3" t="s">
        <v>179</v>
      </c>
      <c r="D1079" s="3" t="s">
        <v>1871</v>
      </c>
      <c r="E1079" s="3" t="s">
        <v>2209</v>
      </c>
      <c r="F1079" s="3" t="s">
        <v>2210</v>
      </c>
      <c r="G1079" s="3">
        <v>1.0</v>
      </c>
      <c r="H1079" s="3" t="s">
        <v>18</v>
      </c>
      <c r="I1079" s="2"/>
      <c r="J1079" s="8">
        <v>9.0</v>
      </c>
      <c r="K1079" s="6"/>
      <c r="L1079" s="5" t="str">
        <f t="shared" si="2"/>
        <v>SMP</v>
      </c>
    </row>
    <row r="1080">
      <c r="A1080" s="2" t="str">
        <f t="shared" si="1"/>
        <v>2020</v>
      </c>
      <c r="B1080" s="2" t="s">
        <v>178</v>
      </c>
      <c r="C1080" s="3" t="s">
        <v>179</v>
      </c>
      <c r="D1080" s="3" t="s">
        <v>1871</v>
      </c>
      <c r="E1080" s="3" t="s">
        <v>2211</v>
      </c>
      <c r="F1080" s="3" t="s">
        <v>2212</v>
      </c>
      <c r="G1080" s="3">
        <v>2.0</v>
      </c>
      <c r="H1080" s="3" t="s">
        <v>18</v>
      </c>
      <c r="I1080" s="3" t="s">
        <v>18</v>
      </c>
      <c r="J1080" s="8">
        <v>10.0</v>
      </c>
      <c r="K1080" s="8">
        <v>10.0</v>
      </c>
      <c r="L1080" s="5" t="str">
        <f t="shared" si="2"/>
        <v>SMA</v>
      </c>
    </row>
    <row r="1081">
      <c r="A1081" s="2" t="str">
        <f t="shared" si="1"/>
        <v>2020</v>
      </c>
      <c r="B1081" s="2" t="s">
        <v>178</v>
      </c>
      <c r="C1081" s="3" t="s">
        <v>179</v>
      </c>
      <c r="D1081" s="3" t="s">
        <v>1871</v>
      </c>
      <c r="E1081" s="3" t="s">
        <v>2213</v>
      </c>
      <c r="F1081" s="3" t="s">
        <v>2214</v>
      </c>
      <c r="G1081" s="3">
        <v>2.0</v>
      </c>
      <c r="H1081" s="3" t="s">
        <v>19</v>
      </c>
      <c r="I1081" s="3" t="s">
        <v>19</v>
      </c>
      <c r="J1081" s="8">
        <v>10.0</v>
      </c>
      <c r="K1081" s="8">
        <v>10.0</v>
      </c>
      <c r="L1081" s="5" t="str">
        <f t="shared" si="2"/>
        <v>SMA</v>
      </c>
    </row>
    <row r="1082">
      <c r="A1082" s="2" t="str">
        <f t="shared" si="1"/>
        <v>2020</v>
      </c>
      <c r="B1082" s="2" t="s">
        <v>178</v>
      </c>
      <c r="C1082" s="3" t="s">
        <v>179</v>
      </c>
      <c r="D1082" s="3" t="s">
        <v>1871</v>
      </c>
      <c r="E1082" s="3" t="s">
        <v>2215</v>
      </c>
      <c r="F1082" s="3" t="s">
        <v>2216</v>
      </c>
      <c r="G1082" s="3">
        <v>2.0</v>
      </c>
      <c r="H1082" s="3" t="s">
        <v>18</v>
      </c>
      <c r="I1082" s="3" t="s">
        <v>18</v>
      </c>
      <c r="J1082" s="8">
        <v>11.0</v>
      </c>
      <c r="K1082" s="8">
        <v>11.0</v>
      </c>
      <c r="L1082" s="5" t="str">
        <f t="shared" si="2"/>
        <v>SMA</v>
      </c>
    </row>
    <row r="1083">
      <c r="A1083" s="2" t="str">
        <f t="shared" si="1"/>
        <v>2020</v>
      </c>
      <c r="B1083" s="2" t="s">
        <v>178</v>
      </c>
      <c r="C1083" s="3" t="s">
        <v>179</v>
      </c>
      <c r="D1083" s="3" t="s">
        <v>1871</v>
      </c>
      <c r="E1083" s="3" t="s">
        <v>2217</v>
      </c>
      <c r="F1083" s="3" t="s">
        <v>2218</v>
      </c>
      <c r="G1083" s="3">
        <v>2.0</v>
      </c>
      <c r="H1083" s="3" t="s">
        <v>18</v>
      </c>
      <c r="I1083" s="3" t="s">
        <v>18</v>
      </c>
      <c r="J1083" s="8">
        <v>11.0</v>
      </c>
      <c r="K1083" s="8">
        <v>11.0</v>
      </c>
      <c r="L1083" s="5" t="str">
        <f t="shared" si="2"/>
        <v>SMA</v>
      </c>
    </row>
    <row r="1084">
      <c r="A1084" s="2" t="str">
        <f t="shared" si="1"/>
        <v>2020</v>
      </c>
      <c r="B1084" s="2" t="s">
        <v>178</v>
      </c>
      <c r="C1084" s="3" t="s">
        <v>179</v>
      </c>
      <c r="D1084" s="3" t="s">
        <v>1871</v>
      </c>
      <c r="E1084" s="3" t="s">
        <v>2219</v>
      </c>
      <c r="F1084" s="3" t="s">
        <v>2220</v>
      </c>
      <c r="G1084" s="3">
        <v>2.0</v>
      </c>
      <c r="H1084" s="3" t="s">
        <v>18</v>
      </c>
      <c r="I1084" s="3" t="s">
        <v>18</v>
      </c>
      <c r="J1084" s="8">
        <v>11.0</v>
      </c>
      <c r="K1084" s="8">
        <v>11.0</v>
      </c>
      <c r="L1084" s="5" t="str">
        <f t="shared" si="2"/>
        <v>SMA</v>
      </c>
    </row>
    <row r="1085">
      <c r="A1085" s="2" t="str">
        <f t="shared" si="1"/>
        <v>2020</v>
      </c>
      <c r="B1085" s="2" t="s">
        <v>178</v>
      </c>
      <c r="C1085" s="3" t="s">
        <v>179</v>
      </c>
      <c r="D1085" s="3" t="s">
        <v>1871</v>
      </c>
      <c r="E1085" s="3" t="s">
        <v>2221</v>
      </c>
      <c r="F1085" s="3" t="s">
        <v>2222</v>
      </c>
      <c r="G1085" s="3">
        <v>2.0</v>
      </c>
      <c r="H1085" s="3" t="s">
        <v>18</v>
      </c>
      <c r="I1085" s="3" t="s">
        <v>18</v>
      </c>
      <c r="J1085" s="8">
        <v>10.0</v>
      </c>
      <c r="K1085" s="8">
        <v>10.0</v>
      </c>
      <c r="L1085" s="5" t="str">
        <f t="shared" si="2"/>
        <v>SMA</v>
      </c>
    </row>
    <row r="1086">
      <c r="A1086" s="2" t="str">
        <f t="shared" si="1"/>
        <v>2020</v>
      </c>
      <c r="B1086" s="2" t="s">
        <v>178</v>
      </c>
      <c r="C1086" s="3" t="s">
        <v>179</v>
      </c>
      <c r="D1086" s="3" t="s">
        <v>1871</v>
      </c>
      <c r="E1086" s="3" t="s">
        <v>2223</v>
      </c>
      <c r="F1086" s="3" t="s">
        <v>2224</v>
      </c>
      <c r="G1086" s="3">
        <v>2.0</v>
      </c>
      <c r="H1086" s="3" t="s">
        <v>18</v>
      </c>
      <c r="I1086" s="3" t="s">
        <v>18</v>
      </c>
      <c r="J1086" s="8">
        <v>11.0</v>
      </c>
      <c r="K1086" s="8">
        <v>11.0</v>
      </c>
      <c r="L1086" s="5" t="str">
        <f t="shared" si="2"/>
        <v>SMA</v>
      </c>
    </row>
    <row r="1087">
      <c r="A1087" s="2" t="str">
        <f t="shared" si="1"/>
        <v>2020</v>
      </c>
      <c r="B1087" s="2" t="s">
        <v>178</v>
      </c>
      <c r="C1087" s="3" t="s">
        <v>179</v>
      </c>
      <c r="D1087" s="3" t="s">
        <v>1871</v>
      </c>
      <c r="E1087" s="3" t="s">
        <v>2225</v>
      </c>
      <c r="F1087" s="3" t="s">
        <v>2226</v>
      </c>
      <c r="G1087" s="3">
        <v>2.0</v>
      </c>
      <c r="H1087" s="3" t="s">
        <v>19</v>
      </c>
      <c r="I1087" s="3" t="s">
        <v>19</v>
      </c>
      <c r="J1087" s="8">
        <v>10.0</v>
      </c>
      <c r="K1087" s="8">
        <v>10.0</v>
      </c>
      <c r="L1087" s="5" t="str">
        <f t="shared" si="2"/>
        <v>SMA</v>
      </c>
    </row>
    <row r="1088">
      <c r="A1088" s="2" t="str">
        <f t="shared" si="1"/>
        <v>2020</v>
      </c>
      <c r="B1088" s="2" t="s">
        <v>178</v>
      </c>
      <c r="C1088" s="3" t="s">
        <v>179</v>
      </c>
      <c r="D1088" s="3" t="s">
        <v>1871</v>
      </c>
      <c r="E1088" s="3" t="s">
        <v>2227</v>
      </c>
      <c r="F1088" s="3" t="s">
        <v>2228</v>
      </c>
      <c r="G1088" s="3">
        <v>2.0</v>
      </c>
      <c r="H1088" s="3" t="s">
        <v>19</v>
      </c>
      <c r="I1088" s="3" t="s">
        <v>18</v>
      </c>
      <c r="J1088" s="8">
        <v>10.0</v>
      </c>
      <c r="K1088" s="8">
        <v>10.0</v>
      </c>
      <c r="L1088" s="5" t="str">
        <f t="shared" si="2"/>
        <v>SMA</v>
      </c>
    </row>
    <row r="1089">
      <c r="A1089" s="2" t="str">
        <f t="shared" si="1"/>
        <v>2021</v>
      </c>
      <c r="B1089" s="2" t="s">
        <v>26</v>
      </c>
      <c r="C1089" s="3" t="str">
        <f t="shared" ref="C1089:C1092" si="89">UPPER("lpb bali 2021")</f>
        <v>LPB BALI 2021</v>
      </c>
      <c r="D1089" s="3" t="s">
        <v>1871</v>
      </c>
      <c r="E1089" s="3" t="s">
        <v>2229</v>
      </c>
      <c r="F1089" s="3" t="s">
        <v>2230</v>
      </c>
      <c r="G1089" s="3">
        <v>2.0</v>
      </c>
      <c r="H1089" s="3" t="s">
        <v>18</v>
      </c>
      <c r="I1089" s="3" t="s">
        <v>18</v>
      </c>
      <c r="J1089" s="8">
        <v>10.0</v>
      </c>
      <c r="K1089" s="8">
        <v>10.0</v>
      </c>
      <c r="L1089" s="5" t="str">
        <f t="shared" si="2"/>
        <v>SMA</v>
      </c>
    </row>
    <row r="1090">
      <c r="A1090" s="2" t="str">
        <f t="shared" si="1"/>
        <v>2021</v>
      </c>
      <c r="B1090" s="2" t="s">
        <v>26</v>
      </c>
      <c r="C1090" s="3" t="str">
        <f t="shared" si="89"/>
        <v>LPB BALI 2021</v>
      </c>
      <c r="D1090" s="3" t="s">
        <v>1871</v>
      </c>
      <c r="E1090" s="3" t="s">
        <v>2231</v>
      </c>
      <c r="F1090" s="3" t="s">
        <v>2232</v>
      </c>
      <c r="G1090" s="3">
        <v>2.0</v>
      </c>
      <c r="H1090" s="3" t="s">
        <v>19</v>
      </c>
      <c r="I1090" s="3" t="s">
        <v>19</v>
      </c>
      <c r="J1090" s="8">
        <v>10.0</v>
      </c>
      <c r="K1090" s="8">
        <v>10.0</v>
      </c>
      <c r="L1090" s="5" t="str">
        <f t="shared" si="2"/>
        <v>SMA</v>
      </c>
    </row>
    <row r="1091">
      <c r="A1091" s="2" t="str">
        <f t="shared" si="1"/>
        <v>2021</v>
      </c>
      <c r="B1091" s="2" t="s">
        <v>26</v>
      </c>
      <c r="C1091" s="3" t="str">
        <f t="shared" si="89"/>
        <v>LPB BALI 2021</v>
      </c>
      <c r="D1091" s="3" t="s">
        <v>1871</v>
      </c>
      <c r="E1091" s="3" t="s">
        <v>2233</v>
      </c>
      <c r="F1091" s="3" t="s">
        <v>2234</v>
      </c>
      <c r="G1091" s="3">
        <v>2.0</v>
      </c>
      <c r="H1091" s="3" t="s">
        <v>18</v>
      </c>
      <c r="I1091" s="3" t="s">
        <v>18</v>
      </c>
      <c r="J1091" s="8">
        <v>10.0</v>
      </c>
      <c r="K1091" s="8">
        <v>9.0</v>
      </c>
      <c r="L1091" s="5" t="str">
        <f t="shared" si="2"/>
        <v>SMA</v>
      </c>
    </row>
    <row r="1092">
      <c r="A1092" s="2" t="str">
        <f t="shared" si="1"/>
        <v>2021</v>
      </c>
      <c r="B1092" s="2" t="s">
        <v>26</v>
      </c>
      <c r="C1092" s="3" t="str">
        <f t="shared" si="89"/>
        <v>LPB BALI 2021</v>
      </c>
      <c r="D1092" s="3" t="s">
        <v>1871</v>
      </c>
      <c r="E1092" s="3" t="s">
        <v>2235</v>
      </c>
      <c r="F1092" s="3" t="s">
        <v>2236</v>
      </c>
      <c r="G1092" s="3">
        <v>2.0</v>
      </c>
      <c r="H1092" s="3" t="s">
        <v>19</v>
      </c>
      <c r="I1092" s="3" t="s">
        <v>18</v>
      </c>
      <c r="J1092" s="8">
        <v>10.0</v>
      </c>
      <c r="K1092" s="8">
        <v>10.0</v>
      </c>
      <c r="L1092" s="5" t="str">
        <f t="shared" si="2"/>
        <v>SMA</v>
      </c>
    </row>
    <row r="1093">
      <c r="A1093" s="2" t="str">
        <f t="shared" si="1"/>
        <v>2021</v>
      </c>
      <c r="B1093" s="2" t="s">
        <v>60</v>
      </c>
      <c r="C1093" s="3" t="str">
        <f t="shared" ref="C1093:C1097" si="90">UPPER("lpb banten 2021")</f>
        <v>LPB BANTEN 2021</v>
      </c>
      <c r="D1093" s="3" t="s">
        <v>1871</v>
      </c>
      <c r="E1093" s="3" t="s">
        <v>2237</v>
      </c>
      <c r="F1093" s="3" t="s">
        <v>2238</v>
      </c>
      <c r="G1093" s="3">
        <v>2.0</v>
      </c>
      <c r="H1093" s="3" t="s">
        <v>18</v>
      </c>
      <c r="I1093" s="3" t="s">
        <v>18</v>
      </c>
      <c r="J1093" s="8">
        <v>11.0</v>
      </c>
      <c r="K1093" s="8">
        <v>11.0</v>
      </c>
      <c r="L1093" s="5" t="str">
        <f t="shared" si="2"/>
        <v>SMA</v>
      </c>
    </row>
    <row r="1094">
      <c r="A1094" s="2" t="str">
        <f t="shared" si="1"/>
        <v>2021</v>
      </c>
      <c r="B1094" s="2" t="s">
        <v>60</v>
      </c>
      <c r="C1094" s="3" t="str">
        <f t="shared" si="90"/>
        <v>LPB BANTEN 2021</v>
      </c>
      <c r="D1094" s="3" t="s">
        <v>1871</v>
      </c>
      <c r="E1094" s="3" t="s">
        <v>2239</v>
      </c>
      <c r="F1094" s="3" t="s">
        <v>2240</v>
      </c>
      <c r="G1094" s="3">
        <v>2.0</v>
      </c>
      <c r="H1094" s="3" t="s">
        <v>18</v>
      </c>
      <c r="I1094" s="3" t="s">
        <v>18</v>
      </c>
      <c r="J1094" s="8">
        <v>11.0</v>
      </c>
      <c r="K1094" s="8">
        <v>11.0</v>
      </c>
      <c r="L1094" s="5" t="str">
        <f t="shared" si="2"/>
        <v>SMA</v>
      </c>
    </row>
    <row r="1095">
      <c r="A1095" s="2" t="str">
        <f t="shared" si="1"/>
        <v>2021</v>
      </c>
      <c r="B1095" s="2" t="s">
        <v>60</v>
      </c>
      <c r="C1095" s="3" t="str">
        <f t="shared" si="90"/>
        <v>LPB BANTEN 2021</v>
      </c>
      <c r="D1095" s="3" t="s">
        <v>1871</v>
      </c>
      <c r="E1095" s="3" t="s">
        <v>2241</v>
      </c>
      <c r="F1095" s="3" t="s">
        <v>2242</v>
      </c>
      <c r="G1095" s="3">
        <v>2.0</v>
      </c>
      <c r="H1095" s="3" t="s">
        <v>18</v>
      </c>
      <c r="I1095" s="3" t="s">
        <v>19</v>
      </c>
      <c r="J1095" s="8">
        <v>11.0</v>
      </c>
      <c r="K1095" s="8">
        <v>11.0</v>
      </c>
      <c r="L1095" s="5" t="str">
        <f t="shared" si="2"/>
        <v>SMA</v>
      </c>
    </row>
    <row r="1096">
      <c r="A1096" s="2" t="str">
        <f t="shared" si="1"/>
        <v>2021</v>
      </c>
      <c r="B1096" s="2" t="s">
        <v>60</v>
      </c>
      <c r="C1096" s="3" t="str">
        <f t="shared" si="90"/>
        <v>LPB BANTEN 2021</v>
      </c>
      <c r="D1096" s="3" t="s">
        <v>1871</v>
      </c>
      <c r="E1096" s="3" t="s">
        <v>2243</v>
      </c>
      <c r="F1096" s="3" t="s">
        <v>2244</v>
      </c>
      <c r="G1096" s="3">
        <v>2.0</v>
      </c>
      <c r="H1096" s="3" t="s">
        <v>18</v>
      </c>
      <c r="I1096" s="3" t="s">
        <v>18</v>
      </c>
      <c r="J1096" s="8">
        <v>10.0</v>
      </c>
      <c r="K1096" s="8">
        <v>10.0</v>
      </c>
      <c r="L1096" s="5" t="str">
        <f t="shared" si="2"/>
        <v>SMA</v>
      </c>
    </row>
    <row r="1097">
      <c r="A1097" s="2" t="str">
        <f t="shared" si="1"/>
        <v>2021</v>
      </c>
      <c r="B1097" s="2" t="s">
        <v>60</v>
      </c>
      <c r="C1097" s="3" t="str">
        <f t="shared" si="90"/>
        <v>LPB BANTEN 2021</v>
      </c>
      <c r="D1097" s="3" t="s">
        <v>1871</v>
      </c>
      <c r="E1097" s="3" t="s">
        <v>2245</v>
      </c>
      <c r="F1097" s="3" t="s">
        <v>2246</v>
      </c>
      <c r="G1097" s="3">
        <v>2.0</v>
      </c>
      <c r="H1097" s="3" t="s">
        <v>19</v>
      </c>
      <c r="I1097" s="3" t="s">
        <v>18</v>
      </c>
      <c r="J1097" s="8">
        <v>10.0</v>
      </c>
      <c r="K1097" s="8">
        <v>10.0</v>
      </c>
      <c r="L1097" s="5" t="str">
        <f t="shared" si="2"/>
        <v>SMA</v>
      </c>
    </row>
    <row r="1098">
      <c r="A1098" s="2" t="str">
        <f t="shared" si="1"/>
        <v>2021</v>
      </c>
      <c r="B1098" s="2" t="s">
        <v>68</v>
      </c>
      <c r="C1098" s="3" t="str">
        <f t="shared" ref="C1098:C1106" si="91">UPPER("lpb diy 2021")</f>
        <v>LPB DIY 2021</v>
      </c>
      <c r="D1098" s="3" t="s">
        <v>1871</v>
      </c>
      <c r="E1098" s="3" t="s">
        <v>2247</v>
      </c>
      <c r="F1098" s="3" t="s">
        <v>2248</v>
      </c>
      <c r="G1098" s="3">
        <v>2.0</v>
      </c>
      <c r="H1098" s="3" t="s">
        <v>18</v>
      </c>
      <c r="I1098" s="3" t="s">
        <v>18</v>
      </c>
      <c r="J1098" s="8">
        <v>7.0</v>
      </c>
      <c r="K1098" s="8">
        <v>7.0</v>
      </c>
      <c r="L1098" s="5" t="str">
        <f t="shared" si="2"/>
        <v>SMP</v>
      </c>
    </row>
    <row r="1099">
      <c r="A1099" s="2" t="str">
        <f t="shared" si="1"/>
        <v>2021</v>
      </c>
      <c r="B1099" s="2" t="s">
        <v>68</v>
      </c>
      <c r="C1099" s="3" t="str">
        <f t="shared" si="91"/>
        <v>LPB DIY 2021</v>
      </c>
      <c r="D1099" s="3" t="s">
        <v>1871</v>
      </c>
      <c r="E1099" s="3" t="s">
        <v>2249</v>
      </c>
      <c r="F1099" s="3" t="s">
        <v>2250</v>
      </c>
      <c r="G1099" s="3">
        <v>2.0</v>
      </c>
      <c r="H1099" s="3" t="s">
        <v>18</v>
      </c>
      <c r="I1099" s="3" t="s">
        <v>18</v>
      </c>
      <c r="J1099" s="8">
        <v>11.0</v>
      </c>
      <c r="K1099" s="8">
        <v>11.0</v>
      </c>
      <c r="L1099" s="5" t="str">
        <f t="shared" si="2"/>
        <v>SMA</v>
      </c>
    </row>
    <row r="1100">
      <c r="A1100" s="2" t="str">
        <f t="shared" si="1"/>
        <v>2021</v>
      </c>
      <c r="B1100" s="2" t="s">
        <v>68</v>
      </c>
      <c r="C1100" s="3" t="str">
        <f t="shared" si="91"/>
        <v>LPB DIY 2021</v>
      </c>
      <c r="D1100" s="3" t="s">
        <v>1871</v>
      </c>
      <c r="E1100" s="3" t="s">
        <v>2251</v>
      </c>
      <c r="F1100" s="3" t="s">
        <v>2252</v>
      </c>
      <c r="G1100" s="3">
        <v>2.0</v>
      </c>
      <c r="H1100" s="3" t="s">
        <v>18</v>
      </c>
      <c r="I1100" s="3" t="s">
        <v>18</v>
      </c>
      <c r="J1100" s="8">
        <v>11.0</v>
      </c>
      <c r="K1100" s="8">
        <v>11.0</v>
      </c>
      <c r="L1100" s="5" t="str">
        <f t="shared" si="2"/>
        <v>SMA</v>
      </c>
    </row>
    <row r="1101">
      <c r="A1101" s="2" t="str">
        <f t="shared" si="1"/>
        <v>2021</v>
      </c>
      <c r="B1101" s="2" t="s">
        <v>68</v>
      </c>
      <c r="C1101" s="3" t="str">
        <f t="shared" si="91"/>
        <v>LPB DIY 2021</v>
      </c>
      <c r="D1101" s="3" t="s">
        <v>1871</v>
      </c>
      <c r="E1101" s="3" t="s">
        <v>2253</v>
      </c>
      <c r="F1101" s="3" t="s">
        <v>2254</v>
      </c>
      <c r="G1101" s="3">
        <v>2.0</v>
      </c>
      <c r="H1101" s="3" t="s">
        <v>19</v>
      </c>
      <c r="I1101" s="3" t="s">
        <v>19</v>
      </c>
      <c r="J1101" s="8">
        <v>10.0</v>
      </c>
      <c r="K1101" s="8">
        <v>10.0</v>
      </c>
      <c r="L1101" s="5" t="str">
        <f t="shared" si="2"/>
        <v>SMA</v>
      </c>
    </row>
    <row r="1102">
      <c r="A1102" s="2" t="str">
        <f t="shared" si="1"/>
        <v>2021</v>
      </c>
      <c r="B1102" s="2" t="s">
        <v>68</v>
      </c>
      <c r="C1102" s="3" t="str">
        <f t="shared" si="91"/>
        <v>LPB DIY 2021</v>
      </c>
      <c r="D1102" s="3" t="s">
        <v>1871</v>
      </c>
      <c r="E1102" s="3" t="s">
        <v>2255</v>
      </c>
      <c r="F1102" s="3" t="s">
        <v>2256</v>
      </c>
      <c r="G1102" s="3">
        <v>1.0</v>
      </c>
      <c r="H1102" s="3" t="s">
        <v>18</v>
      </c>
      <c r="I1102" s="2"/>
      <c r="J1102" s="8">
        <v>7.0</v>
      </c>
      <c r="K1102" s="6"/>
      <c r="L1102" s="5" t="str">
        <f t="shared" si="2"/>
        <v>SMP</v>
      </c>
    </row>
    <row r="1103">
      <c r="A1103" s="2" t="str">
        <f t="shared" si="1"/>
        <v>2021</v>
      </c>
      <c r="B1103" s="2" t="s">
        <v>68</v>
      </c>
      <c r="C1103" s="3" t="str">
        <f t="shared" si="91"/>
        <v>LPB DIY 2021</v>
      </c>
      <c r="D1103" s="3" t="s">
        <v>1871</v>
      </c>
      <c r="E1103" s="3" t="s">
        <v>2257</v>
      </c>
      <c r="F1103" s="3" t="s">
        <v>2258</v>
      </c>
      <c r="G1103" s="3">
        <v>2.0</v>
      </c>
      <c r="H1103" s="3" t="s">
        <v>18</v>
      </c>
      <c r="I1103" s="3" t="s">
        <v>18</v>
      </c>
      <c r="J1103" s="8">
        <v>9.0</v>
      </c>
      <c r="K1103" s="8">
        <v>9.0</v>
      </c>
      <c r="L1103" s="5" t="str">
        <f t="shared" si="2"/>
        <v>SMP</v>
      </c>
    </row>
    <row r="1104">
      <c r="A1104" s="2" t="str">
        <f t="shared" si="1"/>
        <v>2021</v>
      </c>
      <c r="B1104" s="2" t="s">
        <v>68</v>
      </c>
      <c r="C1104" s="3" t="str">
        <f t="shared" si="91"/>
        <v>LPB DIY 2021</v>
      </c>
      <c r="D1104" s="3" t="s">
        <v>1871</v>
      </c>
      <c r="E1104" s="3" t="s">
        <v>2259</v>
      </c>
      <c r="F1104" s="3" t="s">
        <v>2260</v>
      </c>
      <c r="G1104" s="3">
        <v>2.0</v>
      </c>
      <c r="H1104" s="3" t="s">
        <v>18</v>
      </c>
      <c r="I1104" s="3" t="s">
        <v>18</v>
      </c>
      <c r="J1104" s="8">
        <v>7.0</v>
      </c>
      <c r="K1104" s="8">
        <v>7.0</v>
      </c>
      <c r="L1104" s="5" t="str">
        <f t="shared" si="2"/>
        <v>SMP</v>
      </c>
    </row>
    <row r="1105">
      <c r="A1105" s="2" t="str">
        <f t="shared" si="1"/>
        <v>2021</v>
      </c>
      <c r="B1105" s="2" t="s">
        <v>68</v>
      </c>
      <c r="C1105" s="3" t="str">
        <f t="shared" si="91"/>
        <v>LPB DIY 2021</v>
      </c>
      <c r="D1105" s="3" t="s">
        <v>1871</v>
      </c>
      <c r="E1105" s="3" t="s">
        <v>2261</v>
      </c>
      <c r="F1105" s="3" t="s">
        <v>2262</v>
      </c>
      <c r="G1105" s="3">
        <v>2.0</v>
      </c>
      <c r="H1105" s="3" t="s">
        <v>18</v>
      </c>
      <c r="I1105" s="3" t="s">
        <v>18</v>
      </c>
      <c r="J1105" s="8">
        <v>7.0</v>
      </c>
      <c r="K1105" s="8">
        <v>7.0</v>
      </c>
      <c r="L1105" s="5" t="str">
        <f t="shared" si="2"/>
        <v>SMP</v>
      </c>
    </row>
    <row r="1106">
      <c r="A1106" s="2" t="str">
        <f t="shared" si="1"/>
        <v>2021</v>
      </c>
      <c r="B1106" s="2" t="s">
        <v>68</v>
      </c>
      <c r="C1106" s="3" t="str">
        <f t="shared" si="91"/>
        <v>LPB DIY 2021</v>
      </c>
      <c r="D1106" s="3" t="s">
        <v>1871</v>
      </c>
      <c r="E1106" s="3" t="s">
        <v>2263</v>
      </c>
      <c r="F1106" s="3" t="s">
        <v>2264</v>
      </c>
      <c r="G1106" s="3">
        <v>2.0</v>
      </c>
      <c r="H1106" s="3" t="s">
        <v>18</v>
      </c>
      <c r="I1106" s="3" t="s">
        <v>18</v>
      </c>
      <c r="J1106" s="8">
        <v>7.0</v>
      </c>
      <c r="K1106" s="8">
        <v>7.0</v>
      </c>
      <c r="L1106" s="5" t="str">
        <f t="shared" si="2"/>
        <v>SMP</v>
      </c>
    </row>
    <row r="1107">
      <c r="A1107" s="2" t="str">
        <f t="shared" si="1"/>
        <v>2021</v>
      </c>
      <c r="B1107" s="2" t="s">
        <v>78</v>
      </c>
      <c r="C1107" s="3" t="str">
        <f t="shared" ref="C1107:C1108" si="92">UPPER("lpb dki 2021")</f>
        <v>LPB DKI 2021</v>
      </c>
      <c r="D1107" s="3" t="s">
        <v>1871</v>
      </c>
      <c r="E1107" s="3" t="s">
        <v>2265</v>
      </c>
      <c r="F1107" s="3" t="s">
        <v>2266</v>
      </c>
      <c r="G1107" s="3">
        <v>2.0</v>
      </c>
      <c r="H1107" s="3" t="s">
        <v>18</v>
      </c>
      <c r="I1107" s="3" t="s">
        <v>18</v>
      </c>
      <c r="J1107" s="8">
        <v>7.0</v>
      </c>
      <c r="K1107" s="8">
        <v>7.0</v>
      </c>
      <c r="L1107" s="5" t="str">
        <f t="shared" si="2"/>
        <v>SMP</v>
      </c>
    </row>
    <row r="1108">
      <c r="A1108" s="2" t="str">
        <f t="shared" si="1"/>
        <v>2021</v>
      </c>
      <c r="B1108" s="2" t="s">
        <v>78</v>
      </c>
      <c r="C1108" s="3" t="str">
        <f t="shared" si="92"/>
        <v>LPB DKI 2021</v>
      </c>
      <c r="D1108" s="3" t="s">
        <v>1871</v>
      </c>
      <c r="E1108" s="3" t="s">
        <v>2267</v>
      </c>
      <c r="F1108" s="3" t="s">
        <v>2268</v>
      </c>
      <c r="G1108" s="3">
        <v>2.0</v>
      </c>
      <c r="H1108" s="3" t="s">
        <v>18</v>
      </c>
      <c r="I1108" s="3" t="s">
        <v>18</v>
      </c>
      <c r="J1108" s="8">
        <v>10.0</v>
      </c>
      <c r="K1108" s="8">
        <v>10.0</v>
      </c>
      <c r="L1108" s="5" t="str">
        <f t="shared" si="2"/>
        <v>SMA</v>
      </c>
    </row>
    <row r="1109">
      <c r="A1109" s="2" t="str">
        <f t="shared" si="1"/>
        <v>2021</v>
      </c>
      <c r="B1109" s="2" t="s">
        <v>92</v>
      </c>
      <c r="C1109" s="3" t="str">
        <f t="shared" ref="C1109:C1113" si="93">Upper("lpb jateng 2021")</f>
        <v>LPB JATENG 2021</v>
      </c>
      <c r="D1109" s="3" t="s">
        <v>1871</v>
      </c>
      <c r="E1109" s="3" t="s">
        <v>2269</v>
      </c>
      <c r="F1109" s="3" t="s">
        <v>2270</v>
      </c>
      <c r="G1109" s="3">
        <v>2.0</v>
      </c>
      <c r="H1109" s="3" t="s">
        <v>18</v>
      </c>
      <c r="I1109" s="3" t="s">
        <v>19</v>
      </c>
      <c r="J1109" s="8">
        <v>11.0</v>
      </c>
      <c r="K1109" s="8">
        <v>11.0</v>
      </c>
      <c r="L1109" s="5" t="str">
        <f t="shared" si="2"/>
        <v>SMA</v>
      </c>
    </row>
    <row r="1110">
      <c r="A1110" s="2" t="str">
        <f t="shared" si="1"/>
        <v>2021</v>
      </c>
      <c r="B1110" s="2" t="s">
        <v>92</v>
      </c>
      <c r="C1110" s="3" t="str">
        <f t="shared" si="93"/>
        <v>LPB JATENG 2021</v>
      </c>
      <c r="D1110" s="3" t="s">
        <v>1871</v>
      </c>
      <c r="E1110" s="3" t="s">
        <v>2271</v>
      </c>
      <c r="F1110" s="3" t="s">
        <v>2272</v>
      </c>
      <c r="G1110" s="3">
        <v>2.0</v>
      </c>
      <c r="H1110" s="3" t="s">
        <v>18</v>
      </c>
      <c r="I1110" s="3" t="s">
        <v>18</v>
      </c>
      <c r="J1110" s="8">
        <v>9.0</v>
      </c>
      <c r="K1110" s="8">
        <v>9.0</v>
      </c>
      <c r="L1110" s="5" t="str">
        <f t="shared" si="2"/>
        <v>SMP</v>
      </c>
    </row>
    <row r="1111">
      <c r="A1111" s="2" t="str">
        <f t="shared" si="1"/>
        <v>2021</v>
      </c>
      <c r="B1111" s="2" t="s">
        <v>92</v>
      </c>
      <c r="C1111" s="3" t="str">
        <f t="shared" si="93"/>
        <v>LPB JATENG 2021</v>
      </c>
      <c r="D1111" s="3" t="s">
        <v>1871</v>
      </c>
      <c r="E1111" s="3" t="s">
        <v>2273</v>
      </c>
      <c r="F1111" s="3" t="s">
        <v>2274</v>
      </c>
      <c r="G1111" s="3">
        <v>2.0</v>
      </c>
      <c r="H1111" s="3" t="s">
        <v>19</v>
      </c>
      <c r="I1111" s="3" t="s">
        <v>18</v>
      </c>
      <c r="J1111" s="8">
        <v>11.0</v>
      </c>
      <c r="K1111" s="8">
        <v>11.0</v>
      </c>
      <c r="L1111" s="5" t="str">
        <f t="shared" si="2"/>
        <v>SMA</v>
      </c>
    </row>
    <row r="1112">
      <c r="A1112" s="2" t="str">
        <f t="shared" si="1"/>
        <v>2021</v>
      </c>
      <c r="B1112" s="2" t="s">
        <v>92</v>
      </c>
      <c r="C1112" s="3" t="str">
        <f t="shared" si="93"/>
        <v>LPB JATENG 2021</v>
      </c>
      <c r="D1112" s="3" t="s">
        <v>1871</v>
      </c>
      <c r="E1112" s="3" t="s">
        <v>2275</v>
      </c>
      <c r="F1112" s="3" t="s">
        <v>2276</v>
      </c>
      <c r="G1112" s="3">
        <v>2.0</v>
      </c>
      <c r="H1112" s="3" t="s">
        <v>19</v>
      </c>
      <c r="I1112" s="3" t="s">
        <v>18</v>
      </c>
      <c r="J1112" s="8">
        <v>11.0</v>
      </c>
      <c r="K1112" s="8">
        <v>11.0</v>
      </c>
      <c r="L1112" s="5" t="str">
        <f t="shared" si="2"/>
        <v>SMA</v>
      </c>
    </row>
    <row r="1113">
      <c r="A1113" s="2" t="str">
        <f t="shared" si="1"/>
        <v>2021</v>
      </c>
      <c r="B1113" s="2" t="s">
        <v>92</v>
      </c>
      <c r="C1113" s="3" t="str">
        <f t="shared" si="93"/>
        <v>LPB JATENG 2021</v>
      </c>
      <c r="D1113" s="3" t="s">
        <v>1871</v>
      </c>
      <c r="E1113" s="3" t="s">
        <v>2277</v>
      </c>
      <c r="F1113" s="3" t="s">
        <v>2278</v>
      </c>
      <c r="G1113" s="3">
        <v>2.0</v>
      </c>
      <c r="H1113" s="3" t="s">
        <v>18</v>
      </c>
      <c r="I1113" s="3" t="s">
        <v>18</v>
      </c>
      <c r="J1113" s="8">
        <v>10.0</v>
      </c>
      <c r="K1113" s="8">
        <v>10.0</v>
      </c>
      <c r="L1113" s="5" t="str">
        <f t="shared" si="2"/>
        <v>SMA</v>
      </c>
    </row>
    <row r="1114">
      <c r="A1114" s="2" t="str">
        <f t="shared" si="1"/>
        <v>2021</v>
      </c>
      <c r="B1114" s="2" t="s">
        <v>114</v>
      </c>
      <c r="C1114" s="3" t="str">
        <f t="shared" ref="C1114:C1122" si="94">UPPER("lpb jatim 2021")</f>
        <v>LPB JATIM 2021</v>
      </c>
      <c r="D1114" s="3" t="s">
        <v>1871</v>
      </c>
      <c r="E1114" s="3" t="s">
        <v>2279</v>
      </c>
      <c r="F1114" s="3" t="s">
        <v>2280</v>
      </c>
      <c r="G1114" s="3">
        <v>1.0</v>
      </c>
      <c r="H1114" s="3" t="s">
        <v>18</v>
      </c>
      <c r="I1114" s="2"/>
      <c r="J1114" s="8">
        <v>8.0</v>
      </c>
      <c r="K1114" s="6"/>
      <c r="L1114" s="5" t="str">
        <f t="shared" si="2"/>
        <v>SMP</v>
      </c>
    </row>
    <row r="1115">
      <c r="A1115" s="2" t="str">
        <f t="shared" si="1"/>
        <v>2021</v>
      </c>
      <c r="B1115" s="2" t="s">
        <v>114</v>
      </c>
      <c r="C1115" s="3" t="str">
        <f t="shared" si="94"/>
        <v>LPB JATIM 2021</v>
      </c>
      <c r="D1115" s="3" t="s">
        <v>1871</v>
      </c>
      <c r="E1115" s="3" t="s">
        <v>2281</v>
      </c>
      <c r="F1115" s="3" t="s">
        <v>2282</v>
      </c>
      <c r="G1115" s="3">
        <v>2.0</v>
      </c>
      <c r="H1115" s="3" t="s">
        <v>18</v>
      </c>
      <c r="I1115" s="3" t="s">
        <v>18</v>
      </c>
      <c r="J1115" s="8">
        <v>10.0</v>
      </c>
      <c r="K1115" s="8">
        <v>9.0</v>
      </c>
      <c r="L1115" s="5" t="str">
        <f t="shared" si="2"/>
        <v>SMA</v>
      </c>
    </row>
    <row r="1116">
      <c r="A1116" s="2" t="str">
        <f t="shared" si="1"/>
        <v>2021</v>
      </c>
      <c r="B1116" s="2" t="s">
        <v>114</v>
      </c>
      <c r="C1116" s="3" t="str">
        <f t="shared" si="94"/>
        <v>LPB JATIM 2021</v>
      </c>
      <c r="D1116" s="3" t="s">
        <v>1871</v>
      </c>
      <c r="E1116" s="3" t="s">
        <v>2283</v>
      </c>
      <c r="F1116" s="3" t="s">
        <v>2284</v>
      </c>
      <c r="G1116" s="3">
        <v>2.0</v>
      </c>
      <c r="H1116" s="3" t="s">
        <v>18</v>
      </c>
      <c r="I1116" s="3" t="s">
        <v>18</v>
      </c>
      <c r="J1116" s="8">
        <v>10.0</v>
      </c>
      <c r="K1116" s="8">
        <v>10.0</v>
      </c>
      <c r="L1116" s="5" t="str">
        <f t="shared" si="2"/>
        <v>SMA</v>
      </c>
    </row>
    <row r="1117">
      <c r="A1117" s="2" t="str">
        <f t="shared" si="1"/>
        <v>2021</v>
      </c>
      <c r="B1117" s="2" t="s">
        <v>114</v>
      </c>
      <c r="C1117" s="3" t="str">
        <f t="shared" si="94"/>
        <v>LPB JATIM 2021</v>
      </c>
      <c r="D1117" s="3" t="s">
        <v>1871</v>
      </c>
      <c r="E1117" s="3" t="s">
        <v>2285</v>
      </c>
      <c r="F1117" s="3" t="s">
        <v>2286</v>
      </c>
      <c r="G1117" s="3">
        <v>2.0</v>
      </c>
      <c r="H1117" s="3" t="s">
        <v>19</v>
      </c>
      <c r="I1117" s="3" t="s">
        <v>19</v>
      </c>
      <c r="J1117" s="8">
        <v>11.0</v>
      </c>
      <c r="K1117" s="8">
        <v>11.0</v>
      </c>
      <c r="L1117" s="5" t="str">
        <f t="shared" si="2"/>
        <v>SMA</v>
      </c>
    </row>
    <row r="1118">
      <c r="A1118" s="2" t="str">
        <f t="shared" si="1"/>
        <v>2021</v>
      </c>
      <c r="B1118" s="2" t="s">
        <v>114</v>
      </c>
      <c r="C1118" s="3" t="str">
        <f t="shared" si="94"/>
        <v>LPB JATIM 2021</v>
      </c>
      <c r="D1118" s="3" t="s">
        <v>1871</v>
      </c>
      <c r="E1118" s="3" t="s">
        <v>2287</v>
      </c>
      <c r="F1118" s="3" t="s">
        <v>2288</v>
      </c>
      <c r="G1118" s="3">
        <v>2.0</v>
      </c>
      <c r="H1118" s="3" t="s">
        <v>18</v>
      </c>
      <c r="I1118" s="3" t="s">
        <v>18</v>
      </c>
      <c r="J1118" s="8">
        <v>11.0</v>
      </c>
      <c r="K1118" s="8">
        <v>11.0</v>
      </c>
      <c r="L1118" s="5" t="str">
        <f t="shared" si="2"/>
        <v>SMA</v>
      </c>
    </row>
    <row r="1119">
      <c r="A1119" s="2" t="str">
        <f t="shared" si="1"/>
        <v>2021</v>
      </c>
      <c r="B1119" s="2" t="s">
        <v>114</v>
      </c>
      <c r="C1119" s="3" t="str">
        <f t="shared" si="94"/>
        <v>LPB JATIM 2021</v>
      </c>
      <c r="D1119" s="3" t="s">
        <v>1871</v>
      </c>
      <c r="E1119" s="3" t="s">
        <v>2289</v>
      </c>
      <c r="F1119" s="3" t="s">
        <v>2290</v>
      </c>
      <c r="G1119" s="3">
        <v>1.0</v>
      </c>
      <c r="H1119" s="3" t="s">
        <v>19</v>
      </c>
      <c r="I1119" s="2"/>
      <c r="J1119" s="8">
        <v>10.0</v>
      </c>
      <c r="K1119" s="6"/>
      <c r="L1119" s="5" t="str">
        <f t="shared" si="2"/>
        <v>SMA</v>
      </c>
    </row>
    <row r="1120">
      <c r="A1120" s="2" t="str">
        <f t="shared" si="1"/>
        <v>2021</v>
      </c>
      <c r="B1120" s="2" t="s">
        <v>114</v>
      </c>
      <c r="C1120" s="3" t="str">
        <f t="shared" si="94"/>
        <v>LPB JATIM 2021</v>
      </c>
      <c r="D1120" s="3" t="s">
        <v>1871</v>
      </c>
      <c r="E1120" s="3" t="s">
        <v>2291</v>
      </c>
      <c r="F1120" s="3" t="s">
        <v>2292</v>
      </c>
      <c r="G1120" s="3">
        <v>2.0</v>
      </c>
      <c r="H1120" s="3" t="s">
        <v>18</v>
      </c>
      <c r="I1120" s="3" t="s">
        <v>18</v>
      </c>
      <c r="J1120" s="8">
        <v>8.0</v>
      </c>
      <c r="K1120" s="8">
        <v>8.0</v>
      </c>
      <c r="L1120" s="5" t="str">
        <f t="shared" si="2"/>
        <v>SMP</v>
      </c>
    </row>
    <row r="1121">
      <c r="A1121" s="2" t="str">
        <f t="shared" si="1"/>
        <v>2021</v>
      </c>
      <c r="B1121" s="2" t="s">
        <v>114</v>
      </c>
      <c r="C1121" s="3" t="str">
        <f t="shared" si="94"/>
        <v>LPB JATIM 2021</v>
      </c>
      <c r="D1121" s="3" t="s">
        <v>1871</v>
      </c>
      <c r="E1121" s="3" t="s">
        <v>2293</v>
      </c>
      <c r="F1121" s="3" t="s">
        <v>2294</v>
      </c>
      <c r="G1121" s="3">
        <v>1.0</v>
      </c>
      <c r="H1121" s="3" t="s">
        <v>18</v>
      </c>
      <c r="I1121" s="2"/>
      <c r="J1121" s="8">
        <v>10.0</v>
      </c>
      <c r="K1121" s="6"/>
      <c r="L1121" s="5" t="str">
        <f t="shared" si="2"/>
        <v>SMA</v>
      </c>
    </row>
    <row r="1122">
      <c r="A1122" s="2" t="str">
        <f t="shared" si="1"/>
        <v>2021</v>
      </c>
      <c r="B1122" s="2" t="s">
        <v>114</v>
      </c>
      <c r="C1122" s="3" t="str">
        <f t="shared" si="94"/>
        <v>LPB JATIM 2021</v>
      </c>
      <c r="D1122" s="3" t="s">
        <v>1871</v>
      </c>
      <c r="E1122" s="3" t="s">
        <v>2295</v>
      </c>
      <c r="F1122" s="3" t="s">
        <v>2296</v>
      </c>
      <c r="G1122" s="3">
        <v>2.0</v>
      </c>
      <c r="H1122" s="3" t="s">
        <v>18</v>
      </c>
      <c r="I1122" s="3" t="s">
        <v>18</v>
      </c>
      <c r="J1122" s="8">
        <v>11.0</v>
      </c>
      <c r="K1122" s="8">
        <v>11.0</v>
      </c>
      <c r="L1122" s="5" t="str">
        <f t="shared" si="2"/>
        <v>SMA</v>
      </c>
    </row>
    <row r="1123">
      <c r="A1123" s="2" t="str">
        <f t="shared" si="1"/>
        <v>2021</v>
      </c>
      <c r="B1123" s="2" t="s">
        <v>238</v>
      </c>
      <c r="C1123" s="3" t="str">
        <f t="shared" ref="C1123:C1126" si="95">UPPER("lpb kaltara 2021")</f>
        <v>LPB KALTARA 2021</v>
      </c>
      <c r="D1123" s="3" t="s">
        <v>1871</v>
      </c>
      <c r="E1123" s="3" t="s">
        <v>2297</v>
      </c>
      <c r="F1123" s="3" t="s">
        <v>2298</v>
      </c>
      <c r="G1123" s="3">
        <v>2.0</v>
      </c>
      <c r="H1123" s="3" t="s">
        <v>18</v>
      </c>
      <c r="I1123" s="3" t="s">
        <v>19</v>
      </c>
      <c r="J1123" s="8">
        <v>9.0</v>
      </c>
      <c r="K1123" s="8">
        <v>9.0</v>
      </c>
      <c r="L1123" s="5" t="str">
        <f t="shared" si="2"/>
        <v>SMP</v>
      </c>
    </row>
    <row r="1124">
      <c r="A1124" s="2" t="str">
        <f t="shared" si="1"/>
        <v>2021</v>
      </c>
      <c r="B1124" s="2" t="s">
        <v>238</v>
      </c>
      <c r="C1124" s="3" t="str">
        <f t="shared" si="95"/>
        <v>LPB KALTARA 2021</v>
      </c>
      <c r="D1124" s="3" t="s">
        <v>1871</v>
      </c>
      <c r="E1124" s="3" t="s">
        <v>2299</v>
      </c>
      <c r="F1124" s="3" t="s">
        <v>2300</v>
      </c>
      <c r="G1124" s="3">
        <v>2.0</v>
      </c>
      <c r="H1124" s="3" t="s">
        <v>18</v>
      </c>
      <c r="I1124" s="3" t="s">
        <v>18</v>
      </c>
      <c r="J1124" s="8">
        <v>10.0</v>
      </c>
      <c r="K1124" s="8">
        <v>10.0</v>
      </c>
      <c r="L1124" s="5" t="str">
        <f t="shared" si="2"/>
        <v>SMA</v>
      </c>
    </row>
    <row r="1125">
      <c r="A1125" s="2" t="str">
        <f t="shared" si="1"/>
        <v>2021</v>
      </c>
      <c r="B1125" s="2" t="s">
        <v>238</v>
      </c>
      <c r="C1125" s="3" t="str">
        <f t="shared" si="95"/>
        <v>LPB KALTARA 2021</v>
      </c>
      <c r="D1125" s="3" t="s">
        <v>1871</v>
      </c>
      <c r="E1125" s="3" t="s">
        <v>2301</v>
      </c>
      <c r="F1125" s="3" t="s">
        <v>2302</v>
      </c>
      <c r="G1125" s="3">
        <v>2.0</v>
      </c>
      <c r="H1125" s="3" t="s">
        <v>18</v>
      </c>
      <c r="I1125" s="3" t="s">
        <v>19</v>
      </c>
      <c r="J1125" s="8">
        <v>9.0</v>
      </c>
      <c r="K1125" s="8">
        <v>10.0</v>
      </c>
      <c r="L1125" s="5" t="str">
        <f t="shared" si="2"/>
        <v>SMP</v>
      </c>
    </row>
    <row r="1126">
      <c r="A1126" s="2" t="str">
        <f t="shared" si="1"/>
        <v>2021</v>
      </c>
      <c r="B1126" s="2" t="s">
        <v>238</v>
      </c>
      <c r="C1126" s="3" t="str">
        <f t="shared" si="95"/>
        <v>LPB KALTARA 2021</v>
      </c>
      <c r="D1126" s="3" t="s">
        <v>1871</v>
      </c>
      <c r="E1126" s="3" t="s">
        <v>2303</v>
      </c>
      <c r="F1126" s="3" t="s">
        <v>2304</v>
      </c>
      <c r="G1126" s="3">
        <v>2.0</v>
      </c>
      <c r="H1126" s="3" t="s">
        <v>19</v>
      </c>
      <c r="I1126" s="3" t="s">
        <v>19</v>
      </c>
      <c r="J1126" s="8">
        <v>11.0</v>
      </c>
      <c r="K1126" s="8">
        <v>11.0</v>
      </c>
      <c r="L1126" s="5" t="str">
        <f t="shared" si="2"/>
        <v>SMA</v>
      </c>
    </row>
    <row r="1127">
      <c r="A1127" s="2" t="str">
        <f t="shared" si="1"/>
        <v>2021</v>
      </c>
      <c r="B1127" s="2" t="s">
        <v>132</v>
      </c>
      <c r="C1127" s="3" t="str">
        <f t="shared" ref="C1127:C1130" si="96">upper("lpb kalteng 2021")</f>
        <v>LPB KALTENG 2021</v>
      </c>
      <c r="D1127" s="3" t="s">
        <v>1871</v>
      </c>
      <c r="E1127" s="3" t="s">
        <v>2305</v>
      </c>
      <c r="F1127" s="3" t="s">
        <v>2306</v>
      </c>
      <c r="G1127" s="3">
        <v>2.0</v>
      </c>
      <c r="H1127" s="3" t="s">
        <v>18</v>
      </c>
      <c r="I1127" s="3" t="s">
        <v>18</v>
      </c>
      <c r="J1127" s="8">
        <v>9.0</v>
      </c>
      <c r="K1127" s="8">
        <v>9.0</v>
      </c>
      <c r="L1127" s="5" t="str">
        <f t="shared" si="2"/>
        <v>SMP</v>
      </c>
    </row>
    <row r="1128">
      <c r="A1128" s="2" t="str">
        <f t="shared" si="1"/>
        <v>2021</v>
      </c>
      <c r="B1128" s="2" t="s">
        <v>132</v>
      </c>
      <c r="C1128" s="3" t="str">
        <f t="shared" si="96"/>
        <v>LPB KALTENG 2021</v>
      </c>
      <c r="D1128" s="3" t="s">
        <v>1871</v>
      </c>
      <c r="E1128" s="3" t="s">
        <v>2307</v>
      </c>
      <c r="F1128" s="3" t="s">
        <v>2308</v>
      </c>
      <c r="G1128" s="3">
        <v>1.0</v>
      </c>
      <c r="H1128" s="3" t="s">
        <v>19</v>
      </c>
      <c r="I1128" s="2"/>
      <c r="J1128" s="8">
        <v>7.0</v>
      </c>
      <c r="K1128" s="6"/>
      <c r="L1128" s="5" t="str">
        <f t="shared" si="2"/>
        <v>SMP</v>
      </c>
    </row>
    <row r="1129">
      <c r="A1129" s="2" t="str">
        <f t="shared" si="1"/>
        <v>2021</v>
      </c>
      <c r="B1129" s="2" t="s">
        <v>132</v>
      </c>
      <c r="C1129" s="3" t="str">
        <f t="shared" si="96"/>
        <v>LPB KALTENG 2021</v>
      </c>
      <c r="D1129" s="3" t="s">
        <v>1871</v>
      </c>
      <c r="E1129" s="3" t="s">
        <v>2309</v>
      </c>
      <c r="F1129" s="3" t="s">
        <v>2310</v>
      </c>
      <c r="G1129" s="3">
        <v>1.0</v>
      </c>
      <c r="H1129" s="3" t="s">
        <v>18</v>
      </c>
      <c r="I1129" s="2"/>
      <c r="J1129" s="8">
        <v>9.0</v>
      </c>
      <c r="K1129" s="6"/>
      <c r="L1129" s="5" t="str">
        <f t="shared" si="2"/>
        <v>SMP</v>
      </c>
    </row>
    <row r="1130">
      <c r="A1130" s="2" t="str">
        <f t="shared" si="1"/>
        <v>2021</v>
      </c>
      <c r="B1130" s="2" t="s">
        <v>132</v>
      </c>
      <c r="C1130" s="3" t="str">
        <f t="shared" si="96"/>
        <v>LPB KALTENG 2021</v>
      </c>
      <c r="D1130" s="3" t="s">
        <v>1871</v>
      </c>
      <c r="E1130" s="3" t="s">
        <v>2311</v>
      </c>
      <c r="F1130" s="3" t="s">
        <v>2312</v>
      </c>
      <c r="G1130" s="3">
        <v>2.0</v>
      </c>
      <c r="H1130" s="3" t="s">
        <v>18</v>
      </c>
      <c r="I1130" s="3" t="s">
        <v>19</v>
      </c>
      <c r="J1130" s="8">
        <v>7.0</v>
      </c>
      <c r="K1130" s="8">
        <v>8.0</v>
      </c>
      <c r="L1130" s="5" t="str">
        <f t="shared" si="2"/>
        <v>SMP</v>
      </c>
    </row>
    <row r="1131">
      <c r="A1131" s="2" t="str">
        <f t="shared" si="1"/>
        <v>2021</v>
      </c>
      <c r="B1131" s="2" t="s">
        <v>170</v>
      </c>
      <c r="C1131" s="3" t="str">
        <f t="shared" ref="C1131:C1133" si="97">UPPER("lpb papua 2021")</f>
        <v>LPB PAPUA 2021</v>
      </c>
      <c r="D1131" s="3" t="s">
        <v>1871</v>
      </c>
      <c r="E1131" s="3" t="s">
        <v>2313</v>
      </c>
      <c r="F1131" s="3" t="s">
        <v>2314</v>
      </c>
      <c r="G1131" s="3">
        <v>2.0</v>
      </c>
      <c r="H1131" s="3" t="s">
        <v>18</v>
      </c>
      <c r="I1131" s="3" t="s">
        <v>18</v>
      </c>
      <c r="J1131" s="8">
        <v>8.0</v>
      </c>
      <c r="K1131" s="8">
        <v>7.0</v>
      </c>
      <c r="L1131" s="5" t="str">
        <f t="shared" si="2"/>
        <v>SMP</v>
      </c>
    </row>
    <row r="1132">
      <c r="A1132" s="2" t="str">
        <f t="shared" si="1"/>
        <v>2021</v>
      </c>
      <c r="B1132" s="2" t="s">
        <v>170</v>
      </c>
      <c r="C1132" s="3" t="str">
        <f t="shared" si="97"/>
        <v>LPB PAPUA 2021</v>
      </c>
      <c r="D1132" s="3" t="s">
        <v>1871</v>
      </c>
      <c r="E1132" s="3" t="s">
        <v>2315</v>
      </c>
      <c r="F1132" s="3" t="s">
        <v>2316</v>
      </c>
      <c r="G1132" s="3">
        <v>1.0</v>
      </c>
      <c r="H1132" s="3" t="s">
        <v>18</v>
      </c>
      <c r="I1132" s="2"/>
      <c r="J1132" s="8">
        <v>7.0</v>
      </c>
      <c r="K1132" s="6"/>
      <c r="L1132" s="5" t="str">
        <f t="shared" si="2"/>
        <v>SMP</v>
      </c>
    </row>
    <row r="1133">
      <c r="A1133" s="2" t="str">
        <f t="shared" si="1"/>
        <v>2021</v>
      </c>
      <c r="B1133" s="2" t="s">
        <v>170</v>
      </c>
      <c r="C1133" s="3" t="str">
        <f t="shared" si="97"/>
        <v>LPB PAPUA 2021</v>
      </c>
      <c r="D1133" s="3" t="s">
        <v>1871</v>
      </c>
      <c r="E1133" s="3" t="s">
        <v>2317</v>
      </c>
      <c r="F1133" s="3" t="s">
        <v>2318</v>
      </c>
      <c r="G1133" s="3">
        <v>1.0</v>
      </c>
      <c r="H1133" s="3" t="s">
        <v>18</v>
      </c>
      <c r="I1133" s="2"/>
      <c r="J1133" s="8">
        <v>11.0</v>
      </c>
      <c r="K1133" s="6"/>
      <c r="L1133" s="5" t="str">
        <f t="shared" si="2"/>
        <v>SMA</v>
      </c>
    </row>
    <row r="1134">
      <c r="A1134" s="2" t="str">
        <f t="shared" si="1"/>
        <v>2021</v>
      </c>
      <c r="B1134" s="2" t="s">
        <v>178</v>
      </c>
      <c r="C1134" s="3" t="str">
        <f t="shared" ref="C1134:C1139" si="98">UPPER("lpb sumsel 2021")</f>
        <v>LPB SUMSEL 2021</v>
      </c>
      <c r="D1134" s="3" t="s">
        <v>1871</v>
      </c>
      <c r="E1134" s="3" t="s">
        <v>2319</v>
      </c>
      <c r="F1134" s="3" t="s">
        <v>2320</v>
      </c>
      <c r="G1134" s="3">
        <v>2.0</v>
      </c>
      <c r="H1134" s="3" t="s">
        <v>18</v>
      </c>
      <c r="I1134" s="3" t="s">
        <v>18</v>
      </c>
      <c r="J1134" s="8">
        <v>7.0</v>
      </c>
      <c r="K1134" s="8">
        <v>7.0</v>
      </c>
      <c r="L1134" s="5" t="str">
        <f t="shared" si="2"/>
        <v>SMP</v>
      </c>
    </row>
    <row r="1135">
      <c r="A1135" s="2" t="str">
        <f t="shared" si="1"/>
        <v>2021</v>
      </c>
      <c r="B1135" s="2" t="s">
        <v>178</v>
      </c>
      <c r="C1135" s="3" t="str">
        <f t="shared" si="98"/>
        <v>LPB SUMSEL 2021</v>
      </c>
      <c r="D1135" s="3" t="s">
        <v>1871</v>
      </c>
      <c r="E1135" s="3" t="s">
        <v>2321</v>
      </c>
      <c r="F1135" s="3" t="s">
        <v>2322</v>
      </c>
      <c r="G1135" s="3">
        <v>2.0</v>
      </c>
      <c r="H1135" s="3" t="s">
        <v>18</v>
      </c>
      <c r="I1135" s="3" t="s">
        <v>18</v>
      </c>
      <c r="J1135" s="8">
        <v>8.0</v>
      </c>
      <c r="K1135" s="8">
        <v>8.0</v>
      </c>
      <c r="L1135" s="5" t="str">
        <f t="shared" si="2"/>
        <v>SMP</v>
      </c>
    </row>
    <row r="1136">
      <c r="A1136" s="2" t="str">
        <f t="shared" si="1"/>
        <v>2021</v>
      </c>
      <c r="B1136" s="2" t="s">
        <v>178</v>
      </c>
      <c r="C1136" s="3" t="str">
        <f t="shared" si="98"/>
        <v>LPB SUMSEL 2021</v>
      </c>
      <c r="D1136" s="3" t="s">
        <v>1871</v>
      </c>
      <c r="E1136" s="3" t="s">
        <v>2323</v>
      </c>
      <c r="F1136" s="3" t="s">
        <v>2324</v>
      </c>
      <c r="G1136" s="3">
        <v>2.0</v>
      </c>
      <c r="H1136" s="3" t="s">
        <v>18</v>
      </c>
      <c r="I1136" s="3" t="s">
        <v>18</v>
      </c>
      <c r="J1136" s="8">
        <v>10.0</v>
      </c>
      <c r="K1136" s="8">
        <v>10.0</v>
      </c>
      <c r="L1136" s="5" t="str">
        <f t="shared" si="2"/>
        <v>SMA</v>
      </c>
    </row>
    <row r="1137">
      <c r="A1137" s="2" t="str">
        <f t="shared" si="1"/>
        <v>2021</v>
      </c>
      <c r="B1137" s="2" t="s">
        <v>178</v>
      </c>
      <c r="C1137" s="3" t="str">
        <f t="shared" si="98"/>
        <v>LPB SUMSEL 2021</v>
      </c>
      <c r="D1137" s="3" t="s">
        <v>1871</v>
      </c>
      <c r="E1137" s="3" t="s">
        <v>2325</v>
      </c>
      <c r="F1137" s="3" t="s">
        <v>2326</v>
      </c>
      <c r="G1137" s="3">
        <v>2.0</v>
      </c>
      <c r="H1137" s="3" t="s">
        <v>18</v>
      </c>
      <c r="I1137" s="3" t="s">
        <v>18</v>
      </c>
      <c r="J1137" s="8">
        <v>10.0</v>
      </c>
      <c r="K1137" s="8">
        <v>10.0</v>
      </c>
      <c r="L1137" s="5" t="str">
        <f t="shared" si="2"/>
        <v>SMA</v>
      </c>
    </row>
    <row r="1138">
      <c r="A1138" s="2" t="str">
        <f t="shared" si="1"/>
        <v>2021</v>
      </c>
      <c r="B1138" s="2" t="s">
        <v>178</v>
      </c>
      <c r="C1138" s="3" t="str">
        <f t="shared" si="98"/>
        <v>LPB SUMSEL 2021</v>
      </c>
      <c r="D1138" s="3" t="s">
        <v>1871</v>
      </c>
      <c r="E1138" s="3" t="s">
        <v>2327</v>
      </c>
      <c r="F1138" s="3" t="s">
        <v>2328</v>
      </c>
      <c r="G1138" s="3">
        <v>2.0</v>
      </c>
      <c r="H1138" s="3" t="s">
        <v>19</v>
      </c>
      <c r="I1138" s="3" t="s">
        <v>18</v>
      </c>
      <c r="J1138" s="8">
        <v>11.0</v>
      </c>
      <c r="K1138" s="8">
        <v>11.0</v>
      </c>
      <c r="L1138" s="5" t="str">
        <f t="shared" si="2"/>
        <v>SMA</v>
      </c>
    </row>
    <row r="1139">
      <c r="A1139" s="2" t="str">
        <f t="shared" si="1"/>
        <v>2021</v>
      </c>
      <c r="B1139" s="2" t="s">
        <v>178</v>
      </c>
      <c r="C1139" s="3" t="str">
        <f t="shared" si="98"/>
        <v>LPB SUMSEL 2021</v>
      </c>
      <c r="D1139" s="3" t="s">
        <v>1871</v>
      </c>
      <c r="E1139" s="3" t="s">
        <v>2329</v>
      </c>
      <c r="F1139" s="3" t="s">
        <v>2330</v>
      </c>
      <c r="G1139" s="3">
        <v>1.0</v>
      </c>
      <c r="H1139" s="3" t="s">
        <v>18</v>
      </c>
      <c r="I1139" s="2"/>
      <c r="J1139" s="8">
        <v>10.0</v>
      </c>
      <c r="K1139" s="6"/>
      <c r="L1139" s="5" t="str">
        <f t="shared" si="2"/>
        <v>SMA</v>
      </c>
    </row>
    <row r="1140">
      <c r="A1140" s="2" t="str">
        <f t="shared" si="1"/>
        <v>2021</v>
      </c>
      <c r="B1140" s="2" t="s">
        <v>265</v>
      </c>
      <c r="C1140" s="3" t="str">
        <f t="shared" ref="C1140:C1149" si="99">UPPER("lpb sumut 2021")</f>
        <v>LPB SUMUT 2021</v>
      </c>
      <c r="D1140" s="3" t="s">
        <v>1871</v>
      </c>
      <c r="E1140" s="3" t="s">
        <v>2331</v>
      </c>
      <c r="F1140" s="3" t="s">
        <v>2332</v>
      </c>
      <c r="G1140" s="3">
        <v>2.0</v>
      </c>
      <c r="H1140" s="3" t="s">
        <v>19</v>
      </c>
      <c r="I1140" s="3" t="s">
        <v>18</v>
      </c>
      <c r="J1140" s="8">
        <v>8.0</v>
      </c>
      <c r="K1140" s="8">
        <v>8.0</v>
      </c>
      <c r="L1140" s="5" t="str">
        <f t="shared" si="2"/>
        <v>SMP</v>
      </c>
    </row>
    <row r="1141">
      <c r="A1141" s="2" t="str">
        <f t="shared" si="1"/>
        <v>2021</v>
      </c>
      <c r="B1141" s="2" t="s">
        <v>265</v>
      </c>
      <c r="C1141" s="3" t="str">
        <f t="shared" si="99"/>
        <v>LPB SUMUT 2021</v>
      </c>
      <c r="D1141" s="3" t="s">
        <v>1871</v>
      </c>
      <c r="E1141" s="3" t="s">
        <v>2333</v>
      </c>
      <c r="F1141" s="3" t="s">
        <v>2334</v>
      </c>
      <c r="G1141" s="3">
        <v>2.0</v>
      </c>
      <c r="H1141" s="3" t="s">
        <v>19</v>
      </c>
      <c r="I1141" s="3" t="s">
        <v>18</v>
      </c>
      <c r="J1141" s="8">
        <v>8.0</v>
      </c>
      <c r="K1141" s="8">
        <v>8.0</v>
      </c>
      <c r="L1141" s="5" t="str">
        <f t="shared" si="2"/>
        <v>SMP</v>
      </c>
    </row>
    <row r="1142">
      <c r="A1142" s="2" t="str">
        <f t="shared" si="1"/>
        <v>2021</v>
      </c>
      <c r="B1142" s="2" t="s">
        <v>265</v>
      </c>
      <c r="C1142" s="3" t="str">
        <f t="shared" si="99"/>
        <v>LPB SUMUT 2021</v>
      </c>
      <c r="D1142" s="3" t="s">
        <v>1871</v>
      </c>
      <c r="E1142" s="3" t="s">
        <v>2335</v>
      </c>
      <c r="F1142" s="3" t="s">
        <v>2336</v>
      </c>
      <c r="G1142" s="3">
        <v>2.0</v>
      </c>
      <c r="H1142" s="3" t="s">
        <v>18</v>
      </c>
      <c r="I1142" s="3" t="s">
        <v>18</v>
      </c>
      <c r="J1142" s="8">
        <v>8.0</v>
      </c>
      <c r="K1142" s="8">
        <v>8.0</v>
      </c>
      <c r="L1142" s="5" t="str">
        <f t="shared" si="2"/>
        <v>SMP</v>
      </c>
    </row>
    <row r="1143">
      <c r="A1143" s="2" t="str">
        <f t="shared" si="1"/>
        <v>2021</v>
      </c>
      <c r="B1143" s="2" t="s">
        <v>265</v>
      </c>
      <c r="C1143" s="3" t="str">
        <f t="shared" si="99"/>
        <v>LPB SUMUT 2021</v>
      </c>
      <c r="D1143" s="3" t="s">
        <v>1871</v>
      </c>
      <c r="E1143" s="3" t="s">
        <v>2337</v>
      </c>
      <c r="F1143" s="3" t="s">
        <v>2338</v>
      </c>
      <c r="G1143" s="3">
        <v>2.0</v>
      </c>
      <c r="H1143" s="3" t="s">
        <v>18</v>
      </c>
      <c r="I1143" s="3" t="s">
        <v>18</v>
      </c>
      <c r="J1143" s="8">
        <v>8.0</v>
      </c>
      <c r="K1143" s="8">
        <v>8.0</v>
      </c>
      <c r="L1143" s="5" t="str">
        <f t="shared" si="2"/>
        <v>SMP</v>
      </c>
    </row>
    <row r="1144">
      <c r="A1144" s="2" t="str">
        <f t="shared" si="1"/>
        <v>2021</v>
      </c>
      <c r="B1144" s="2" t="s">
        <v>265</v>
      </c>
      <c r="C1144" s="3" t="str">
        <f t="shared" si="99"/>
        <v>LPB SUMUT 2021</v>
      </c>
      <c r="D1144" s="3" t="s">
        <v>1871</v>
      </c>
      <c r="E1144" s="3" t="s">
        <v>2339</v>
      </c>
      <c r="F1144" s="3" t="s">
        <v>2340</v>
      </c>
      <c r="G1144" s="3">
        <v>2.0</v>
      </c>
      <c r="H1144" s="3" t="s">
        <v>19</v>
      </c>
      <c r="I1144" s="3" t="s">
        <v>18</v>
      </c>
      <c r="J1144" s="8">
        <v>8.0</v>
      </c>
      <c r="K1144" s="8">
        <v>8.0</v>
      </c>
      <c r="L1144" s="5" t="str">
        <f t="shared" si="2"/>
        <v>SMP</v>
      </c>
    </row>
    <row r="1145">
      <c r="A1145" s="2" t="str">
        <f t="shared" si="1"/>
        <v>2021</v>
      </c>
      <c r="B1145" s="2" t="s">
        <v>265</v>
      </c>
      <c r="C1145" s="3" t="str">
        <f t="shared" si="99"/>
        <v>LPB SUMUT 2021</v>
      </c>
      <c r="D1145" s="3" t="s">
        <v>1871</v>
      </c>
      <c r="E1145" s="3" t="s">
        <v>2341</v>
      </c>
      <c r="F1145" s="3" t="s">
        <v>2342</v>
      </c>
      <c r="G1145" s="3">
        <v>1.0</v>
      </c>
      <c r="H1145" s="3" t="s">
        <v>18</v>
      </c>
      <c r="I1145" s="2"/>
      <c r="J1145" s="8">
        <v>8.0</v>
      </c>
      <c r="K1145" s="6"/>
      <c r="L1145" s="5" t="str">
        <f t="shared" si="2"/>
        <v>SMP</v>
      </c>
    </row>
    <row r="1146">
      <c r="A1146" s="2" t="str">
        <f t="shared" si="1"/>
        <v>2021</v>
      </c>
      <c r="B1146" s="2" t="s">
        <v>265</v>
      </c>
      <c r="C1146" s="3" t="str">
        <f t="shared" si="99"/>
        <v>LPB SUMUT 2021</v>
      </c>
      <c r="D1146" s="3" t="s">
        <v>1871</v>
      </c>
      <c r="E1146" s="3" t="s">
        <v>2343</v>
      </c>
      <c r="F1146" s="3" t="s">
        <v>2344</v>
      </c>
      <c r="G1146" s="3">
        <v>1.0</v>
      </c>
      <c r="H1146" s="3" t="s">
        <v>18</v>
      </c>
      <c r="I1146" s="2"/>
      <c r="J1146" s="8">
        <v>7.0</v>
      </c>
      <c r="K1146" s="6"/>
      <c r="L1146" s="5" t="str">
        <f t="shared" si="2"/>
        <v>SMP</v>
      </c>
    </row>
    <row r="1147">
      <c r="A1147" s="2" t="str">
        <f t="shared" si="1"/>
        <v>2021</v>
      </c>
      <c r="B1147" s="2" t="s">
        <v>265</v>
      </c>
      <c r="C1147" s="3" t="str">
        <f t="shared" si="99"/>
        <v>LPB SUMUT 2021</v>
      </c>
      <c r="D1147" s="3" t="s">
        <v>1871</v>
      </c>
      <c r="E1147" s="3" t="s">
        <v>2345</v>
      </c>
      <c r="F1147" s="3" t="s">
        <v>2346</v>
      </c>
      <c r="G1147" s="3">
        <v>1.0</v>
      </c>
      <c r="H1147" s="3" t="s">
        <v>18</v>
      </c>
      <c r="I1147" s="2"/>
      <c r="J1147" s="8">
        <v>9.0</v>
      </c>
      <c r="K1147" s="6"/>
      <c r="L1147" s="5" t="str">
        <f t="shared" si="2"/>
        <v>SMP</v>
      </c>
    </row>
    <row r="1148">
      <c r="A1148" s="2" t="str">
        <f t="shared" si="1"/>
        <v>2021</v>
      </c>
      <c r="B1148" s="2" t="s">
        <v>265</v>
      </c>
      <c r="C1148" s="3" t="str">
        <f t="shared" si="99"/>
        <v>LPB SUMUT 2021</v>
      </c>
      <c r="D1148" s="3" t="s">
        <v>1871</v>
      </c>
      <c r="E1148" s="3" t="s">
        <v>2347</v>
      </c>
      <c r="F1148" s="3" t="s">
        <v>2348</v>
      </c>
      <c r="G1148" s="3">
        <v>2.0</v>
      </c>
      <c r="H1148" s="3" t="s">
        <v>19</v>
      </c>
      <c r="I1148" s="3" t="s">
        <v>18</v>
      </c>
      <c r="J1148" s="8">
        <v>11.0</v>
      </c>
      <c r="K1148" s="8">
        <v>11.0</v>
      </c>
      <c r="L1148" s="5" t="str">
        <f t="shared" si="2"/>
        <v>SMA</v>
      </c>
    </row>
    <row r="1149">
      <c r="A1149" s="2" t="str">
        <f t="shared" si="1"/>
        <v>2021</v>
      </c>
      <c r="B1149" s="2" t="s">
        <v>265</v>
      </c>
      <c r="C1149" s="3" t="str">
        <f t="shared" si="99"/>
        <v>LPB SUMUT 2021</v>
      </c>
      <c r="D1149" s="3" t="s">
        <v>1871</v>
      </c>
      <c r="E1149" s="3" t="s">
        <v>2349</v>
      </c>
      <c r="F1149" s="3" t="s">
        <v>2350</v>
      </c>
      <c r="G1149" s="3">
        <v>2.0</v>
      </c>
      <c r="H1149" s="3" t="s">
        <v>18</v>
      </c>
      <c r="I1149" s="3" t="s">
        <v>18</v>
      </c>
      <c r="J1149" s="8">
        <v>11.0</v>
      </c>
      <c r="K1149" s="8">
        <v>11.0</v>
      </c>
      <c r="L1149" s="5" t="str">
        <f t="shared" si="2"/>
        <v>SMA</v>
      </c>
    </row>
    <row r="1150">
      <c r="A1150" s="2" t="str">
        <f t="shared" si="1"/>
        <v>2021</v>
      </c>
      <c r="B1150" s="2" t="s">
        <v>270</v>
      </c>
      <c r="C1150" s="3" t="str">
        <f t="shared" ref="C1150:C1171" si="100">UPPER("lpb surabaya 2021")</f>
        <v>LPB SURABAYA 2021</v>
      </c>
      <c r="D1150" s="3" t="s">
        <v>1871</v>
      </c>
      <c r="E1150" s="3" t="s">
        <v>2351</v>
      </c>
      <c r="F1150" s="3" t="s">
        <v>2352</v>
      </c>
      <c r="G1150" s="3">
        <v>1.0</v>
      </c>
      <c r="H1150" s="3" t="s">
        <v>18</v>
      </c>
      <c r="I1150" s="2"/>
      <c r="J1150" s="8">
        <v>7.0</v>
      </c>
      <c r="K1150" s="6"/>
      <c r="L1150" s="5" t="str">
        <f t="shared" si="2"/>
        <v>SMP</v>
      </c>
    </row>
    <row r="1151">
      <c r="A1151" s="2" t="str">
        <f t="shared" si="1"/>
        <v>2021</v>
      </c>
      <c r="B1151" s="2" t="s">
        <v>270</v>
      </c>
      <c r="C1151" s="3" t="str">
        <f t="shared" si="100"/>
        <v>LPB SURABAYA 2021</v>
      </c>
      <c r="D1151" s="3" t="s">
        <v>1871</v>
      </c>
      <c r="E1151" s="3" t="s">
        <v>2353</v>
      </c>
      <c r="F1151" s="3" t="s">
        <v>2354</v>
      </c>
      <c r="G1151" s="3">
        <v>2.0</v>
      </c>
      <c r="H1151" s="3" t="s">
        <v>18</v>
      </c>
      <c r="I1151" s="3" t="s">
        <v>18</v>
      </c>
      <c r="J1151" s="8">
        <v>8.0</v>
      </c>
      <c r="K1151" s="8">
        <v>8.0</v>
      </c>
      <c r="L1151" s="5" t="str">
        <f t="shared" si="2"/>
        <v>SMP</v>
      </c>
    </row>
    <row r="1152">
      <c r="A1152" s="2" t="str">
        <f t="shared" si="1"/>
        <v>2021</v>
      </c>
      <c r="B1152" s="2" t="s">
        <v>270</v>
      </c>
      <c r="C1152" s="3" t="str">
        <f t="shared" si="100"/>
        <v>LPB SURABAYA 2021</v>
      </c>
      <c r="D1152" s="3" t="s">
        <v>1871</v>
      </c>
      <c r="E1152" s="3" t="s">
        <v>2355</v>
      </c>
      <c r="F1152" s="3" t="s">
        <v>2356</v>
      </c>
      <c r="G1152" s="3">
        <v>1.0</v>
      </c>
      <c r="H1152" s="3" t="s">
        <v>19</v>
      </c>
      <c r="I1152" s="2"/>
      <c r="J1152" s="8">
        <v>7.0</v>
      </c>
      <c r="K1152" s="6"/>
      <c r="L1152" s="5" t="str">
        <f t="shared" si="2"/>
        <v>SMP</v>
      </c>
    </row>
    <row r="1153">
      <c r="A1153" s="2" t="str">
        <f t="shared" si="1"/>
        <v>2021</v>
      </c>
      <c r="B1153" s="2" t="s">
        <v>270</v>
      </c>
      <c r="C1153" s="3" t="str">
        <f t="shared" si="100"/>
        <v>LPB SURABAYA 2021</v>
      </c>
      <c r="D1153" s="3" t="s">
        <v>1871</v>
      </c>
      <c r="E1153" s="3" t="s">
        <v>2357</v>
      </c>
      <c r="F1153" s="3" t="s">
        <v>2358</v>
      </c>
      <c r="G1153" s="3">
        <v>1.0</v>
      </c>
      <c r="H1153" s="3" t="s">
        <v>19</v>
      </c>
      <c r="I1153" s="2"/>
      <c r="J1153" s="8">
        <v>7.0</v>
      </c>
      <c r="K1153" s="6"/>
      <c r="L1153" s="5" t="str">
        <f t="shared" si="2"/>
        <v>SMP</v>
      </c>
    </row>
    <row r="1154">
      <c r="A1154" s="2" t="str">
        <f t="shared" si="1"/>
        <v>2021</v>
      </c>
      <c r="B1154" s="2" t="s">
        <v>270</v>
      </c>
      <c r="C1154" s="3" t="str">
        <f t="shared" si="100"/>
        <v>LPB SURABAYA 2021</v>
      </c>
      <c r="D1154" s="3" t="s">
        <v>1871</v>
      </c>
      <c r="E1154" s="3" t="s">
        <v>2359</v>
      </c>
      <c r="F1154" s="3" t="s">
        <v>2360</v>
      </c>
      <c r="G1154" s="3">
        <v>1.0</v>
      </c>
      <c r="H1154" s="3" t="s">
        <v>18</v>
      </c>
      <c r="I1154" s="2"/>
      <c r="J1154" s="8">
        <v>7.0</v>
      </c>
      <c r="K1154" s="6"/>
      <c r="L1154" s="5" t="str">
        <f t="shared" si="2"/>
        <v>SMP</v>
      </c>
    </row>
    <row r="1155">
      <c r="A1155" s="2" t="str">
        <f t="shared" si="1"/>
        <v>2021</v>
      </c>
      <c r="B1155" s="2" t="s">
        <v>270</v>
      </c>
      <c r="C1155" s="3" t="str">
        <f t="shared" si="100"/>
        <v>LPB SURABAYA 2021</v>
      </c>
      <c r="D1155" s="3" t="s">
        <v>1871</v>
      </c>
      <c r="E1155" s="3" t="s">
        <v>2361</v>
      </c>
      <c r="F1155" s="3" t="s">
        <v>2362</v>
      </c>
      <c r="G1155" s="3">
        <v>2.0</v>
      </c>
      <c r="H1155" s="3" t="s">
        <v>18</v>
      </c>
      <c r="I1155" s="3" t="s">
        <v>18</v>
      </c>
      <c r="J1155" s="8">
        <v>8.0</v>
      </c>
      <c r="K1155" s="8">
        <v>8.0</v>
      </c>
      <c r="L1155" s="5" t="str">
        <f t="shared" si="2"/>
        <v>SMP</v>
      </c>
    </row>
    <row r="1156">
      <c r="A1156" s="2" t="str">
        <f t="shared" si="1"/>
        <v>2021</v>
      </c>
      <c r="B1156" s="2" t="s">
        <v>270</v>
      </c>
      <c r="C1156" s="3" t="str">
        <f t="shared" si="100"/>
        <v>LPB SURABAYA 2021</v>
      </c>
      <c r="D1156" s="3" t="s">
        <v>1871</v>
      </c>
      <c r="E1156" s="3" t="s">
        <v>2363</v>
      </c>
      <c r="F1156" s="3" t="s">
        <v>2364</v>
      </c>
      <c r="G1156" s="3">
        <v>1.0</v>
      </c>
      <c r="H1156" s="3" t="s">
        <v>19</v>
      </c>
      <c r="I1156" s="2"/>
      <c r="J1156" s="8">
        <v>7.0</v>
      </c>
      <c r="K1156" s="6"/>
      <c r="L1156" s="5" t="str">
        <f t="shared" si="2"/>
        <v>SMP</v>
      </c>
    </row>
    <row r="1157">
      <c r="A1157" s="2" t="str">
        <f t="shared" si="1"/>
        <v>2021</v>
      </c>
      <c r="B1157" s="2" t="s">
        <v>270</v>
      </c>
      <c r="C1157" s="3" t="str">
        <f t="shared" si="100"/>
        <v>LPB SURABAYA 2021</v>
      </c>
      <c r="D1157" s="3" t="s">
        <v>1871</v>
      </c>
      <c r="E1157" s="3" t="s">
        <v>2365</v>
      </c>
      <c r="F1157" s="3" t="s">
        <v>2366</v>
      </c>
      <c r="G1157" s="3">
        <v>1.0</v>
      </c>
      <c r="H1157" s="3" t="s">
        <v>18</v>
      </c>
      <c r="I1157" s="2"/>
      <c r="J1157" s="8">
        <v>7.0</v>
      </c>
      <c r="K1157" s="6"/>
      <c r="L1157" s="5" t="str">
        <f t="shared" si="2"/>
        <v>SMP</v>
      </c>
    </row>
    <row r="1158">
      <c r="A1158" s="2" t="str">
        <f t="shared" si="1"/>
        <v>2021</v>
      </c>
      <c r="B1158" s="2" t="s">
        <v>270</v>
      </c>
      <c r="C1158" s="3" t="str">
        <f t="shared" si="100"/>
        <v>LPB SURABAYA 2021</v>
      </c>
      <c r="D1158" s="3" t="s">
        <v>1871</v>
      </c>
      <c r="E1158" s="3" t="s">
        <v>2367</v>
      </c>
      <c r="F1158" s="3" t="s">
        <v>2368</v>
      </c>
      <c r="G1158" s="3">
        <v>2.0</v>
      </c>
      <c r="H1158" s="3" t="s">
        <v>18</v>
      </c>
      <c r="I1158" s="3" t="s">
        <v>19</v>
      </c>
      <c r="J1158" s="8">
        <v>8.0</v>
      </c>
      <c r="K1158" s="8">
        <v>7.0</v>
      </c>
      <c r="L1158" s="5" t="str">
        <f t="shared" si="2"/>
        <v>SMP</v>
      </c>
    </row>
    <row r="1159">
      <c r="A1159" s="2" t="str">
        <f t="shared" si="1"/>
        <v>2021</v>
      </c>
      <c r="B1159" s="2" t="s">
        <v>270</v>
      </c>
      <c r="C1159" s="3" t="str">
        <f t="shared" si="100"/>
        <v>LPB SURABAYA 2021</v>
      </c>
      <c r="D1159" s="3" t="s">
        <v>1871</v>
      </c>
      <c r="E1159" s="3" t="s">
        <v>2369</v>
      </c>
      <c r="F1159" s="3" t="s">
        <v>2370</v>
      </c>
      <c r="G1159" s="3">
        <v>2.0</v>
      </c>
      <c r="H1159" s="3" t="s">
        <v>18</v>
      </c>
      <c r="I1159" s="3" t="s">
        <v>19</v>
      </c>
      <c r="J1159" s="8">
        <v>8.0</v>
      </c>
      <c r="K1159" s="8">
        <v>8.0</v>
      </c>
      <c r="L1159" s="5" t="str">
        <f t="shared" si="2"/>
        <v>SMP</v>
      </c>
    </row>
    <row r="1160">
      <c r="A1160" s="2" t="str">
        <f t="shared" si="1"/>
        <v>2021</v>
      </c>
      <c r="B1160" s="2" t="s">
        <v>270</v>
      </c>
      <c r="C1160" s="3" t="str">
        <f t="shared" si="100"/>
        <v>LPB SURABAYA 2021</v>
      </c>
      <c r="D1160" s="3" t="s">
        <v>1871</v>
      </c>
      <c r="E1160" s="3" t="s">
        <v>2371</v>
      </c>
      <c r="F1160" s="3" t="s">
        <v>2372</v>
      </c>
      <c r="G1160" s="3">
        <v>1.0</v>
      </c>
      <c r="H1160" s="3" t="s">
        <v>19</v>
      </c>
      <c r="I1160" s="2"/>
      <c r="J1160" s="8">
        <v>7.0</v>
      </c>
      <c r="K1160" s="6"/>
      <c r="L1160" s="5" t="str">
        <f t="shared" si="2"/>
        <v>SMP</v>
      </c>
    </row>
    <row r="1161">
      <c r="A1161" s="2" t="str">
        <f t="shared" si="1"/>
        <v>2021</v>
      </c>
      <c r="B1161" s="2" t="s">
        <v>270</v>
      </c>
      <c r="C1161" s="3" t="str">
        <f t="shared" si="100"/>
        <v>LPB SURABAYA 2021</v>
      </c>
      <c r="D1161" s="3" t="s">
        <v>1871</v>
      </c>
      <c r="E1161" s="3" t="s">
        <v>2373</v>
      </c>
      <c r="F1161" s="3" t="s">
        <v>2374</v>
      </c>
      <c r="G1161" s="3">
        <v>2.0</v>
      </c>
      <c r="H1161" s="3" t="s">
        <v>19</v>
      </c>
      <c r="I1161" s="3" t="s">
        <v>18</v>
      </c>
      <c r="J1161" s="8">
        <v>7.0</v>
      </c>
      <c r="K1161" s="8">
        <v>8.0</v>
      </c>
      <c r="L1161" s="5" t="str">
        <f t="shared" si="2"/>
        <v>SMP</v>
      </c>
    </row>
    <row r="1162">
      <c r="A1162" s="2" t="str">
        <f t="shared" si="1"/>
        <v>2021</v>
      </c>
      <c r="B1162" s="2" t="s">
        <v>270</v>
      </c>
      <c r="C1162" s="3" t="str">
        <f t="shared" si="100"/>
        <v>LPB SURABAYA 2021</v>
      </c>
      <c r="D1162" s="3" t="s">
        <v>1871</v>
      </c>
      <c r="E1162" s="3" t="s">
        <v>2375</v>
      </c>
      <c r="F1162" s="3" t="s">
        <v>2376</v>
      </c>
      <c r="G1162" s="3">
        <v>2.0</v>
      </c>
      <c r="H1162" s="3" t="s">
        <v>19</v>
      </c>
      <c r="I1162" s="3" t="s">
        <v>19</v>
      </c>
      <c r="J1162" s="8">
        <v>7.0</v>
      </c>
      <c r="K1162" s="8">
        <v>7.0</v>
      </c>
      <c r="L1162" s="5" t="str">
        <f t="shared" si="2"/>
        <v>SMP</v>
      </c>
    </row>
    <row r="1163">
      <c r="A1163" s="2" t="str">
        <f t="shared" si="1"/>
        <v>2021</v>
      </c>
      <c r="B1163" s="2" t="s">
        <v>270</v>
      </c>
      <c r="C1163" s="3" t="str">
        <f t="shared" si="100"/>
        <v>LPB SURABAYA 2021</v>
      </c>
      <c r="D1163" s="3" t="s">
        <v>1871</v>
      </c>
      <c r="E1163" s="3" t="s">
        <v>2377</v>
      </c>
      <c r="F1163" s="3" t="s">
        <v>2378</v>
      </c>
      <c r="G1163" s="3">
        <v>1.0</v>
      </c>
      <c r="H1163" s="3" t="s">
        <v>19</v>
      </c>
      <c r="I1163" s="2"/>
      <c r="J1163" s="8">
        <v>7.0</v>
      </c>
      <c r="K1163" s="6"/>
      <c r="L1163" s="5" t="str">
        <f t="shared" si="2"/>
        <v>SMP</v>
      </c>
    </row>
    <row r="1164">
      <c r="A1164" s="2" t="str">
        <f t="shared" si="1"/>
        <v>2021</v>
      </c>
      <c r="B1164" s="2" t="s">
        <v>270</v>
      </c>
      <c r="C1164" s="3" t="str">
        <f t="shared" si="100"/>
        <v>LPB SURABAYA 2021</v>
      </c>
      <c r="D1164" s="3" t="s">
        <v>1871</v>
      </c>
      <c r="E1164" s="3" t="s">
        <v>2379</v>
      </c>
      <c r="F1164" s="3" t="s">
        <v>2380</v>
      </c>
      <c r="G1164" s="3">
        <v>2.0</v>
      </c>
      <c r="H1164" s="3" t="s">
        <v>19</v>
      </c>
      <c r="I1164" s="3" t="s">
        <v>18</v>
      </c>
      <c r="J1164" s="8">
        <v>8.0</v>
      </c>
      <c r="K1164" s="8">
        <v>7.0</v>
      </c>
      <c r="L1164" s="5" t="str">
        <f t="shared" si="2"/>
        <v>SMP</v>
      </c>
    </row>
    <row r="1165">
      <c r="A1165" s="2" t="str">
        <f t="shared" si="1"/>
        <v>2021</v>
      </c>
      <c r="B1165" s="2" t="s">
        <v>270</v>
      </c>
      <c r="C1165" s="3" t="str">
        <f t="shared" si="100"/>
        <v>LPB SURABAYA 2021</v>
      </c>
      <c r="D1165" s="3" t="s">
        <v>1871</v>
      </c>
      <c r="E1165" s="3" t="s">
        <v>2381</v>
      </c>
      <c r="F1165" s="3" t="s">
        <v>2382</v>
      </c>
      <c r="G1165" s="3">
        <v>1.0</v>
      </c>
      <c r="H1165" s="3" t="s">
        <v>18</v>
      </c>
      <c r="I1165" s="2"/>
      <c r="J1165" s="8">
        <v>7.0</v>
      </c>
      <c r="K1165" s="6"/>
      <c r="L1165" s="5" t="str">
        <f t="shared" si="2"/>
        <v>SMP</v>
      </c>
    </row>
    <row r="1166">
      <c r="A1166" s="2" t="str">
        <f t="shared" si="1"/>
        <v>2021</v>
      </c>
      <c r="B1166" s="2" t="s">
        <v>270</v>
      </c>
      <c r="C1166" s="3" t="str">
        <f t="shared" si="100"/>
        <v>LPB SURABAYA 2021</v>
      </c>
      <c r="D1166" s="3" t="s">
        <v>1871</v>
      </c>
      <c r="E1166" s="3" t="s">
        <v>2383</v>
      </c>
      <c r="F1166" s="3" t="s">
        <v>2384</v>
      </c>
      <c r="G1166" s="3">
        <v>1.0</v>
      </c>
      <c r="H1166" s="3" t="s">
        <v>18</v>
      </c>
      <c r="I1166" s="2"/>
      <c r="J1166" s="8">
        <v>8.0</v>
      </c>
      <c r="K1166" s="6"/>
      <c r="L1166" s="5" t="str">
        <f t="shared" si="2"/>
        <v>SMP</v>
      </c>
    </row>
    <row r="1167">
      <c r="A1167" s="2" t="str">
        <f t="shared" si="1"/>
        <v>2021</v>
      </c>
      <c r="B1167" s="2" t="s">
        <v>270</v>
      </c>
      <c r="C1167" s="3" t="str">
        <f t="shared" si="100"/>
        <v>LPB SURABAYA 2021</v>
      </c>
      <c r="D1167" s="3" t="s">
        <v>1871</v>
      </c>
      <c r="E1167" s="3" t="s">
        <v>2385</v>
      </c>
      <c r="F1167" s="3" t="s">
        <v>2386</v>
      </c>
      <c r="G1167" s="3">
        <v>2.0</v>
      </c>
      <c r="H1167" s="3" t="s">
        <v>18</v>
      </c>
      <c r="I1167" s="3" t="s">
        <v>19</v>
      </c>
      <c r="J1167" s="8">
        <v>7.0</v>
      </c>
      <c r="K1167" s="8">
        <v>7.0</v>
      </c>
      <c r="L1167" s="5" t="str">
        <f t="shared" si="2"/>
        <v>SMP</v>
      </c>
    </row>
    <row r="1168">
      <c r="A1168" s="2" t="str">
        <f t="shared" si="1"/>
        <v>2021</v>
      </c>
      <c r="B1168" s="2" t="s">
        <v>270</v>
      </c>
      <c r="C1168" s="3" t="str">
        <f t="shared" si="100"/>
        <v>LPB SURABAYA 2021</v>
      </c>
      <c r="D1168" s="3" t="s">
        <v>1871</v>
      </c>
      <c r="E1168" s="3" t="s">
        <v>2387</v>
      </c>
      <c r="F1168" s="3" t="s">
        <v>2388</v>
      </c>
      <c r="G1168" s="3">
        <v>2.0</v>
      </c>
      <c r="H1168" s="3" t="s">
        <v>18</v>
      </c>
      <c r="I1168" s="3" t="s">
        <v>19</v>
      </c>
      <c r="J1168" s="8">
        <v>8.0</v>
      </c>
      <c r="K1168" s="8">
        <v>8.0</v>
      </c>
      <c r="L1168" s="5" t="str">
        <f t="shared" si="2"/>
        <v>SMP</v>
      </c>
    </row>
    <row r="1169">
      <c r="A1169" s="2" t="str">
        <f t="shared" si="1"/>
        <v>2021</v>
      </c>
      <c r="B1169" s="2" t="s">
        <v>270</v>
      </c>
      <c r="C1169" s="3" t="str">
        <f t="shared" si="100"/>
        <v>LPB SURABAYA 2021</v>
      </c>
      <c r="D1169" s="3" t="s">
        <v>1871</v>
      </c>
      <c r="E1169" s="3" t="s">
        <v>2389</v>
      </c>
      <c r="F1169" s="3" t="s">
        <v>2390</v>
      </c>
      <c r="G1169" s="3">
        <v>2.0</v>
      </c>
      <c r="H1169" s="3" t="s">
        <v>18</v>
      </c>
      <c r="I1169" s="3" t="s">
        <v>18</v>
      </c>
      <c r="J1169" s="8">
        <v>8.0</v>
      </c>
      <c r="K1169" s="8">
        <v>8.0</v>
      </c>
      <c r="L1169" s="5" t="str">
        <f t="shared" si="2"/>
        <v>SMP</v>
      </c>
    </row>
    <row r="1170">
      <c r="A1170" s="2" t="str">
        <f t="shared" si="1"/>
        <v>2021</v>
      </c>
      <c r="B1170" s="2" t="s">
        <v>270</v>
      </c>
      <c r="C1170" s="3" t="str">
        <f t="shared" si="100"/>
        <v>LPB SURABAYA 2021</v>
      </c>
      <c r="D1170" s="3" t="s">
        <v>1871</v>
      </c>
      <c r="E1170" s="3" t="s">
        <v>2391</v>
      </c>
      <c r="F1170" s="3" t="s">
        <v>2392</v>
      </c>
      <c r="G1170" s="3">
        <v>1.0</v>
      </c>
      <c r="H1170" s="3" t="s">
        <v>18</v>
      </c>
      <c r="I1170" s="2"/>
      <c r="J1170" s="8">
        <v>7.0</v>
      </c>
      <c r="K1170" s="6"/>
      <c r="L1170" s="5" t="str">
        <f t="shared" si="2"/>
        <v>SMP</v>
      </c>
    </row>
    <row r="1171">
      <c r="A1171" s="2" t="str">
        <f t="shared" si="1"/>
        <v>2021</v>
      </c>
      <c r="B1171" s="2" t="s">
        <v>270</v>
      </c>
      <c r="C1171" s="3" t="str">
        <f t="shared" si="100"/>
        <v>LPB SURABAYA 2021</v>
      </c>
      <c r="D1171" s="3" t="s">
        <v>1871</v>
      </c>
      <c r="E1171" s="3" t="s">
        <v>2393</v>
      </c>
      <c r="F1171" s="3" t="s">
        <v>2394</v>
      </c>
      <c r="G1171" s="3">
        <v>2.0</v>
      </c>
      <c r="H1171" s="3" t="s">
        <v>18</v>
      </c>
      <c r="I1171" s="3" t="s">
        <v>19</v>
      </c>
      <c r="J1171" s="8">
        <v>7.0</v>
      </c>
      <c r="K1171" s="8">
        <v>7.0</v>
      </c>
      <c r="L1171" s="5" t="str">
        <f t="shared" si="2"/>
        <v>SMP</v>
      </c>
    </row>
    <row r="1172">
      <c r="A1172" s="2" t="str">
        <f t="shared" si="1"/>
        <v>2020</v>
      </c>
      <c r="B1172" s="2" t="s">
        <v>136</v>
      </c>
      <c r="C1172" s="3" t="s">
        <v>137</v>
      </c>
      <c r="D1172" s="3" t="s">
        <v>1871</v>
      </c>
      <c r="E1172" s="3" t="s">
        <v>2395</v>
      </c>
      <c r="F1172" s="3" t="s">
        <v>2396</v>
      </c>
      <c r="G1172" s="3">
        <v>2.0</v>
      </c>
      <c r="H1172" s="3" t="s">
        <v>19</v>
      </c>
      <c r="I1172" s="3" t="s">
        <v>19</v>
      </c>
      <c r="J1172" s="8">
        <v>7.0</v>
      </c>
      <c r="K1172" s="8">
        <v>7.0</v>
      </c>
      <c r="L1172" s="5" t="str">
        <f t="shared" si="2"/>
        <v>SMP</v>
      </c>
    </row>
    <row r="1173">
      <c r="A1173" s="2" t="str">
        <f t="shared" si="1"/>
        <v>2020</v>
      </c>
      <c r="B1173" s="2" t="s">
        <v>114</v>
      </c>
      <c r="C1173" s="3" t="s">
        <v>115</v>
      </c>
      <c r="D1173" s="3" t="s">
        <v>1871</v>
      </c>
      <c r="E1173" s="3" t="s">
        <v>2397</v>
      </c>
      <c r="F1173" s="3" t="s">
        <v>2398</v>
      </c>
      <c r="G1173" s="3">
        <v>2.0</v>
      </c>
      <c r="H1173" s="3" t="s">
        <v>18</v>
      </c>
      <c r="I1173" s="3" t="s">
        <v>18</v>
      </c>
      <c r="J1173" s="8">
        <v>10.0</v>
      </c>
      <c r="K1173" s="8">
        <v>10.0</v>
      </c>
      <c r="L1173" s="5" t="str">
        <f t="shared" si="2"/>
        <v>SMA</v>
      </c>
    </row>
    <row r="1174">
      <c r="A1174" s="2" t="str">
        <f t="shared" si="1"/>
        <v>2020</v>
      </c>
      <c r="B1174" s="2" t="s">
        <v>26</v>
      </c>
      <c r="C1174" s="3" t="s">
        <v>27</v>
      </c>
      <c r="D1174" s="3" t="s">
        <v>1871</v>
      </c>
      <c r="E1174" s="3" t="s">
        <v>2399</v>
      </c>
      <c r="F1174" s="3" t="s">
        <v>2400</v>
      </c>
      <c r="G1174" s="3">
        <v>2.0</v>
      </c>
      <c r="H1174" s="3" t="s">
        <v>18</v>
      </c>
      <c r="I1174" s="3" t="s">
        <v>18</v>
      </c>
      <c r="J1174" s="8">
        <v>11.0</v>
      </c>
      <c r="K1174" s="3">
        <v>11.0</v>
      </c>
      <c r="L1174" s="5" t="str">
        <f t="shared" si="2"/>
        <v>SMA</v>
      </c>
    </row>
    <row r="1175">
      <c r="A1175" s="2" t="str">
        <f t="shared" si="1"/>
        <v>2020</v>
      </c>
      <c r="B1175" s="2" t="s">
        <v>26</v>
      </c>
      <c r="C1175" s="3" t="s">
        <v>27</v>
      </c>
      <c r="D1175" s="3" t="s">
        <v>1871</v>
      </c>
      <c r="E1175" s="3" t="s">
        <v>2401</v>
      </c>
      <c r="F1175" s="3" t="s">
        <v>2402</v>
      </c>
      <c r="G1175" s="3">
        <v>2.0</v>
      </c>
      <c r="H1175" s="3" t="s">
        <v>18</v>
      </c>
      <c r="I1175" s="3" t="s">
        <v>18</v>
      </c>
      <c r="J1175" s="8">
        <v>11.0</v>
      </c>
      <c r="K1175" s="3">
        <v>11.0</v>
      </c>
      <c r="L1175" s="5" t="str">
        <f t="shared" si="2"/>
        <v>SMA</v>
      </c>
    </row>
    <row r="1176">
      <c r="A1176" s="2" t="str">
        <f t="shared" si="1"/>
        <v>2022</v>
      </c>
      <c r="B1176" s="2" t="s">
        <v>13</v>
      </c>
      <c r="C1176" s="3" t="str">
        <f t="shared" ref="C1176:C1177" si="101">UPPER("lpb aceh 2022")</f>
        <v>LPB ACEH 2022</v>
      </c>
      <c r="D1176" s="3" t="s">
        <v>1871</v>
      </c>
      <c r="E1176" s="3" t="s">
        <v>2403</v>
      </c>
      <c r="F1176" s="3" t="s">
        <v>2404</v>
      </c>
      <c r="G1176" s="3">
        <v>2.0</v>
      </c>
      <c r="H1176" s="3" t="s">
        <v>18</v>
      </c>
      <c r="I1176" s="3" t="s">
        <v>18</v>
      </c>
      <c r="J1176" s="8">
        <v>11.0</v>
      </c>
      <c r="K1176" s="8">
        <v>11.0</v>
      </c>
      <c r="L1176" s="5" t="str">
        <f t="shared" si="2"/>
        <v>SMA</v>
      </c>
    </row>
    <row r="1177">
      <c r="A1177" s="2" t="str">
        <f t="shared" si="1"/>
        <v>2022</v>
      </c>
      <c r="B1177" s="2" t="s">
        <v>13</v>
      </c>
      <c r="C1177" s="3" t="str">
        <f t="shared" si="101"/>
        <v>LPB ACEH 2022</v>
      </c>
      <c r="D1177" s="3" t="s">
        <v>1871</v>
      </c>
      <c r="E1177" s="3" t="s">
        <v>2405</v>
      </c>
      <c r="F1177" s="3" t="s">
        <v>2406</v>
      </c>
      <c r="G1177" s="3">
        <v>2.0</v>
      </c>
      <c r="H1177" s="3" t="s">
        <v>18</v>
      </c>
      <c r="I1177" s="3" t="s">
        <v>19</v>
      </c>
      <c r="J1177" s="8">
        <v>10.0</v>
      </c>
      <c r="K1177" s="8">
        <v>10.0</v>
      </c>
      <c r="L1177" s="5" t="str">
        <f t="shared" si="2"/>
        <v>SMA</v>
      </c>
    </row>
    <row r="1178">
      <c r="A1178" s="2" t="str">
        <f t="shared" si="1"/>
        <v>2022</v>
      </c>
      <c r="B1178" s="2" t="s">
        <v>78</v>
      </c>
      <c r="C1178" s="3" t="str">
        <f>UPPER("lpb dki 2022")</f>
        <v>LPB DKI 2022</v>
      </c>
      <c r="D1178" s="3" t="s">
        <v>1871</v>
      </c>
      <c r="E1178" s="3" t="s">
        <v>2407</v>
      </c>
      <c r="F1178" s="3" t="s">
        <v>2408</v>
      </c>
      <c r="G1178" s="3">
        <v>2.0</v>
      </c>
      <c r="H1178" s="3" t="s">
        <v>19</v>
      </c>
      <c r="I1178" s="3" t="s">
        <v>19</v>
      </c>
      <c r="J1178" s="8">
        <v>8.0</v>
      </c>
      <c r="K1178" s="8">
        <v>8.0</v>
      </c>
      <c r="L1178" s="5" t="str">
        <f t="shared" si="2"/>
        <v>SMP</v>
      </c>
    </row>
    <row r="1179">
      <c r="A1179" s="2" t="str">
        <f t="shared" si="1"/>
        <v>2022</v>
      </c>
      <c r="B1179" s="2" t="s">
        <v>26</v>
      </c>
      <c r="C1179" s="3" t="str">
        <f t="shared" ref="C1179:C1191" si="102">upper("lpb bali 2022")</f>
        <v>LPB BALI 2022</v>
      </c>
      <c r="D1179" s="3" t="s">
        <v>1871</v>
      </c>
      <c r="E1179" s="3" t="s">
        <v>2409</v>
      </c>
      <c r="F1179" s="3" t="s">
        <v>2410</v>
      </c>
      <c r="G1179" s="3">
        <v>2.0</v>
      </c>
      <c r="H1179" s="3" t="s">
        <v>18</v>
      </c>
      <c r="I1179" s="3" t="s">
        <v>18</v>
      </c>
      <c r="J1179" s="8">
        <v>11.0</v>
      </c>
      <c r="K1179" s="8">
        <v>11.0</v>
      </c>
      <c r="L1179" s="5" t="str">
        <f t="shared" si="2"/>
        <v>SMA</v>
      </c>
    </row>
    <row r="1180">
      <c r="A1180" s="2" t="str">
        <f t="shared" si="1"/>
        <v>2022</v>
      </c>
      <c r="B1180" s="2" t="s">
        <v>26</v>
      </c>
      <c r="C1180" s="3" t="str">
        <f t="shared" si="102"/>
        <v>LPB BALI 2022</v>
      </c>
      <c r="D1180" s="3" t="s">
        <v>1871</v>
      </c>
      <c r="E1180" s="3" t="s">
        <v>2411</v>
      </c>
      <c r="F1180" s="3" t="s">
        <v>2412</v>
      </c>
      <c r="G1180" s="3">
        <v>2.0</v>
      </c>
      <c r="H1180" s="3" t="s">
        <v>19</v>
      </c>
      <c r="I1180" s="3" t="s">
        <v>18</v>
      </c>
      <c r="J1180" s="8">
        <v>10.0</v>
      </c>
      <c r="K1180" s="8">
        <v>10.0</v>
      </c>
      <c r="L1180" s="5" t="str">
        <f t="shared" si="2"/>
        <v>SMA</v>
      </c>
    </row>
    <row r="1181">
      <c r="A1181" s="2" t="str">
        <f t="shared" si="1"/>
        <v>2022</v>
      </c>
      <c r="B1181" s="2" t="s">
        <v>26</v>
      </c>
      <c r="C1181" s="3" t="str">
        <f t="shared" si="102"/>
        <v>LPB BALI 2022</v>
      </c>
      <c r="D1181" s="3" t="s">
        <v>1871</v>
      </c>
      <c r="E1181" s="3" t="s">
        <v>2413</v>
      </c>
      <c r="F1181" s="3" t="s">
        <v>2414</v>
      </c>
      <c r="G1181" s="3">
        <v>2.0</v>
      </c>
      <c r="H1181" s="3" t="s">
        <v>19</v>
      </c>
      <c r="I1181" s="3" t="s">
        <v>19</v>
      </c>
      <c r="J1181" s="8">
        <v>7.0</v>
      </c>
      <c r="K1181" s="8">
        <v>7.0</v>
      </c>
      <c r="L1181" s="5" t="str">
        <f t="shared" si="2"/>
        <v>SMP</v>
      </c>
    </row>
    <row r="1182">
      <c r="A1182" s="2" t="str">
        <f t="shared" si="1"/>
        <v>2022</v>
      </c>
      <c r="B1182" s="2" t="s">
        <v>26</v>
      </c>
      <c r="C1182" s="3" t="str">
        <f t="shared" si="102"/>
        <v>LPB BALI 2022</v>
      </c>
      <c r="D1182" s="3" t="s">
        <v>1871</v>
      </c>
      <c r="E1182" s="3" t="s">
        <v>2415</v>
      </c>
      <c r="F1182" s="3" t="s">
        <v>2416</v>
      </c>
      <c r="G1182" s="3">
        <v>2.0</v>
      </c>
      <c r="H1182" s="3" t="s">
        <v>18</v>
      </c>
      <c r="I1182" s="3" t="s">
        <v>18</v>
      </c>
      <c r="J1182" s="8">
        <v>8.0</v>
      </c>
      <c r="K1182" s="8">
        <v>8.0</v>
      </c>
      <c r="L1182" s="5" t="str">
        <f t="shared" si="2"/>
        <v>SMP</v>
      </c>
    </row>
    <row r="1183">
      <c r="A1183" s="2" t="str">
        <f t="shared" si="1"/>
        <v>2022</v>
      </c>
      <c r="B1183" s="2" t="s">
        <v>26</v>
      </c>
      <c r="C1183" s="3" t="str">
        <f t="shared" si="102"/>
        <v>LPB BALI 2022</v>
      </c>
      <c r="D1183" s="3" t="s">
        <v>1871</v>
      </c>
      <c r="E1183" s="3" t="s">
        <v>2417</v>
      </c>
      <c r="F1183" s="3" t="s">
        <v>2418</v>
      </c>
      <c r="G1183" s="3">
        <v>2.0</v>
      </c>
      <c r="H1183" s="3" t="s">
        <v>19</v>
      </c>
      <c r="I1183" s="3" t="s">
        <v>19</v>
      </c>
      <c r="J1183" s="8">
        <v>9.0</v>
      </c>
      <c r="K1183" s="8">
        <v>9.0</v>
      </c>
      <c r="L1183" s="5" t="str">
        <f t="shared" si="2"/>
        <v>SMP</v>
      </c>
    </row>
    <row r="1184">
      <c r="A1184" s="2" t="str">
        <f t="shared" si="1"/>
        <v>2022</v>
      </c>
      <c r="B1184" s="2" t="s">
        <v>26</v>
      </c>
      <c r="C1184" s="3" t="str">
        <f t="shared" si="102"/>
        <v>LPB BALI 2022</v>
      </c>
      <c r="D1184" s="3" t="s">
        <v>1871</v>
      </c>
      <c r="E1184" s="3" t="s">
        <v>2419</v>
      </c>
      <c r="F1184" s="3" t="s">
        <v>2420</v>
      </c>
      <c r="G1184" s="3">
        <v>2.0</v>
      </c>
      <c r="H1184" s="3" t="s">
        <v>18</v>
      </c>
      <c r="I1184" s="3" t="s">
        <v>18</v>
      </c>
      <c r="J1184" s="8">
        <v>7.0</v>
      </c>
      <c r="K1184" s="8">
        <v>7.0</v>
      </c>
      <c r="L1184" s="5" t="str">
        <f t="shared" si="2"/>
        <v>SMP</v>
      </c>
    </row>
    <row r="1185">
      <c r="A1185" s="2" t="str">
        <f t="shared" si="1"/>
        <v>2022</v>
      </c>
      <c r="B1185" s="2" t="s">
        <v>26</v>
      </c>
      <c r="C1185" s="3" t="str">
        <f t="shared" si="102"/>
        <v>LPB BALI 2022</v>
      </c>
      <c r="D1185" s="3" t="s">
        <v>1871</v>
      </c>
      <c r="E1185" s="3" t="s">
        <v>2421</v>
      </c>
      <c r="F1185" s="3" t="s">
        <v>2422</v>
      </c>
      <c r="G1185" s="3">
        <v>2.0</v>
      </c>
      <c r="H1185" s="3" t="s">
        <v>19</v>
      </c>
      <c r="I1185" s="3" t="s">
        <v>18</v>
      </c>
      <c r="J1185" s="8">
        <v>10.0</v>
      </c>
      <c r="K1185" s="8">
        <v>10.0</v>
      </c>
      <c r="L1185" s="5" t="str">
        <f t="shared" si="2"/>
        <v>SMA</v>
      </c>
    </row>
    <row r="1186">
      <c r="A1186" s="2" t="str">
        <f t="shared" si="1"/>
        <v>2022</v>
      </c>
      <c r="B1186" s="2" t="s">
        <v>26</v>
      </c>
      <c r="C1186" s="3" t="str">
        <f t="shared" si="102"/>
        <v>LPB BALI 2022</v>
      </c>
      <c r="D1186" s="3" t="s">
        <v>1871</v>
      </c>
      <c r="E1186" s="3" t="s">
        <v>2423</v>
      </c>
      <c r="F1186" s="3" t="s">
        <v>2420</v>
      </c>
      <c r="G1186" s="3">
        <v>2.0</v>
      </c>
      <c r="H1186" s="3" t="s">
        <v>18</v>
      </c>
      <c r="I1186" s="3" t="s">
        <v>18</v>
      </c>
      <c r="J1186" s="8">
        <v>7.0</v>
      </c>
      <c r="K1186" s="8">
        <v>7.0</v>
      </c>
      <c r="L1186" s="5" t="str">
        <f t="shared" si="2"/>
        <v>SMP</v>
      </c>
    </row>
    <row r="1187">
      <c r="A1187" s="2" t="str">
        <f t="shared" si="1"/>
        <v>2022</v>
      </c>
      <c r="B1187" s="2" t="s">
        <v>26</v>
      </c>
      <c r="C1187" s="3" t="str">
        <f t="shared" si="102"/>
        <v>LPB BALI 2022</v>
      </c>
      <c r="D1187" s="3" t="s">
        <v>1871</v>
      </c>
      <c r="E1187" s="3" t="s">
        <v>2424</v>
      </c>
      <c r="F1187" s="3" t="s">
        <v>2425</v>
      </c>
      <c r="G1187" s="3">
        <v>1.0</v>
      </c>
      <c r="H1187" s="3" t="s">
        <v>18</v>
      </c>
      <c r="I1187" s="2"/>
      <c r="J1187" s="8">
        <v>9.0</v>
      </c>
      <c r="K1187" s="6"/>
      <c r="L1187" s="5" t="str">
        <f t="shared" si="2"/>
        <v>SMP</v>
      </c>
    </row>
    <row r="1188">
      <c r="A1188" s="2" t="str">
        <f t="shared" si="1"/>
        <v>2022</v>
      </c>
      <c r="B1188" s="2" t="s">
        <v>26</v>
      </c>
      <c r="C1188" s="3" t="str">
        <f t="shared" si="102"/>
        <v>LPB BALI 2022</v>
      </c>
      <c r="D1188" s="3" t="s">
        <v>1871</v>
      </c>
      <c r="E1188" s="3" t="s">
        <v>2426</v>
      </c>
      <c r="F1188" s="3" t="s">
        <v>2427</v>
      </c>
      <c r="G1188" s="3">
        <v>1.0</v>
      </c>
      <c r="H1188" s="3" t="s">
        <v>18</v>
      </c>
      <c r="I1188" s="2"/>
      <c r="J1188" s="8">
        <v>10.0</v>
      </c>
      <c r="K1188" s="6"/>
      <c r="L1188" s="5" t="str">
        <f t="shared" si="2"/>
        <v>SMA</v>
      </c>
    </row>
    <row r="1189">
      <c r="A1189" s="2" t="str">
        <f t="shared" si="1"/>
        <v>2022</v>
      </c>
      <c r="B1189" s="2" t="s">
        <v>26</v>
      </c>
      <c r="C1189" s="3" t="str">
        <f t="shared" si="102"/>
        <v>LPB BALI 2022</v>
      </c>
      <c r="D1189" s="3" t="s">
        <v>1871</v>
      </c>
      <c r="E1189" s="3" t="s">
        <v>2428</v>
      </c>
      <c r="F1189" s="3" t="s">
        <v>2429</v>
      </c>
      <c r="G1189" s="3">
        <v>2.0</v>
      </c>
      <c r="H1189" s="3" t="s">
        <v>18</v>
      </c>
      <c r="I1189" s="3" t="s">
        <v>18</v>
      </c>
      <c r="J1189" s="8">
        <v>10.0</v>
      </c>
      <c r="K1189" s="8">
        <v>10.0</v>
      </c>
      <c r="L1189" s="5" t="str">
        <f t="shared" si="2"/>
        <v>SMA</v>
      </c>
    </row>
    <row r="1190">
      <c r="A1190" s="2" t="str">
        <f t="shared" si="1"/>
        <v>2022</v>
      </c>
      <c r="B1190" s="2" t="s">
        <v>26</v>
      </c>
      <c r="C1190" s="3" t="str">
        <f t="shared" si="102"/>
        <v>LPB BALI 2022</v>
      </c>
      <c r="D1190" s="3" t="s">
        <v>1871</v>
      </c>
      <c r="E1190" s="3" t="s">
        <v>2430</v>
      </c>
      <c r="F1190" s="3" t="s">
        <v>2431</v>
      </c>
      <c r="G1190" s="3">
        <v>1.0</v>
      </c>
      <c r="H1190" s="3" t="s">
        <v>19</v>
      </c>
      <c r="I1190" s="2"/>
      <c r="J1190" s="8">
        <v>9.0</v>
      </c>
      <c r="K1190" s="6"/>
      <c r="L1190" s="5" t="str">
        <f t="shared" si="2"/>
        <v>SMP</v>
      </c>
    </row>
    <row r="1191">
      <c r="A1191" s="2" t="str">
        <f t="shared" si="1"/>
        <v>2022</v>
      </c>
      <c r="B1191" s="2" t="s">
        <v>26</v>
      </c>
      <c r="C1191" s="3" t="str">
        <f t="shared" si="102"/>
        <v>LPB BALI 2022</v>
      </c>
      <c r="D1191" s="3" t="s">
        <v>1871</v>
      </c>
      <c r="E1191" s="3" t="s">
        <v>2432</v>
      </c>
      <c r="F1191" s="3" t="s">
        <v>2433</v>
      </c>
      <c r="G1191" s="3">
        <v>2.0</v>
      </c>
      <c r="H1191" s="3" t="s">
        <v>18</v>
      </c>
      <c r="I1191" s="3" t="s">
        <v>18</v>
      </c>
      <c r="J1191" s="8">
        <v>9.0</v>
      </c>
      <c r="K1191" s="8">
        <v>9.0</v>
      </c>
      <c r="L1191" s="5" t="str">
        <f t="shared" si="2"/>
        <v>SMP</v>
      </c>
    </row>
    <row r="1192">
      <c r="A1192" s="2" t="str">
        <f t="shared" si="1"/>
        <v>2022</v>
      </c>
      <c r="B1192" s="2" t="s">
        <v>68</v>
      </c>
      <c r="C1192" s="3" t="str">
        <f t="shared" ref="C1192:C1196" si="103">UPPER("lpb diy 2022")</f>
        <v>LPB DIY 2022</v>
      </c>
      <c r="D1192" s="3" t="s">
        <v>1871</v>
      </c>
      <c r="E1192" s="3" t="s">
        <v>2434</v>
      </c>
      <c r="F1192" s="3" t="s">
        <v>2435</v>
      </c>
      <c r="G1192" s="3">
        <v>2.0</v>
      </c>
      <c r="H1192" s="3" t="s">
        <v>19</v>
      </c>
      <c r="I1192" s="3" t="s">
        <v>19</v>
      </c>
      <c r="J1192" s="8">
        <v>7.0</v>
      </c>
      <c r="K1192" s="8">
        <v>7.0</v>
      </c>
      <c r="L1192" s="5" t="str">
        <f t="shared" si="2"/>
        <v>SMP</v>
      </c>
    </row>
    <row r="1193">
      <c r="A1193" s="2" t="str">
        <f t="shared" si="1"/>
        <v>2022</v>
      </c>
      <c r="B1193" s="2" t="s">
        <v>68</v>
      </c>
      <c r="C1193" s="3" t="str">
        <f t="shared" si="103"/>
        <v>LPB DIY 2022</v>
      </c>
      <c r="D1193" s="3" t="s">
        <v>1871</v>
      </c>
      <c r="E1193" s="3" t="s">
        <v>2436</v>
      </c>
      <c r="F1193" s="3" t="s">
        <v>2437</v>
      </c>
      <c r="G1193" s="3">
        <v>2.0</v>
      </c>
      <c r="H1193" s="3" t="s">
        <v>18</v>
      </c>
      <c r="I1193" s="3" t="s">
        <v>18</v>
      </c>
      <c r="J1193" s="8">
        <v>8.0</v>
      </c>
      <c r="K1193" s="8">
        <v>8.0</v>
      </c>
      <c r="L1193" s="5" t="str">
        <f t="shared" si="2"/>
        <v>SMP</v>
      </c>
    </row>
    <row r="1194">
      <c r="A1194" s="2" t="str">
        <f t="shared" si="1"/>
        <v>2022</v>
      </c>
      <c r="B1194" s="2" t="s">
        <v>68</v>
      </c>
      <c r="C1194" s="3" t="str">
        <f t="shared" si="103"/>
        <v>LPB DIY 2022</v>
      </c>
      <c r="D1194" s="3" t="s">
        <v>1871</v>
      </c>
      <c r="E1194" s="3" t="s">
        <v>2438</v>
      </c>
      <c r="F1194" s="3" t="s">
        <v>2439</v>
      </c>
      <c r="G1194" s="3">
        <v>2.0</v>
      </c>
      <c r="H1194" s="3" t="s">
        <v>18</v>
      </c>
      <c r="I1194" s="3" t="s">
        <v>18</v>
      </c>
      <c r="J1194" s="8">
        <v>8.0</v>
      </c>
      <c r="K1194" s="8">
        <v>8.0</v>
      </c>
      <c r="L1194" s="5" t="str">
        <f t="shared" si="2"/>
        <v>SMP</v>
      </c>
    </row>
    <row r="1195">
      <c r="A1195" s="2" t="str">
        <f t="shared" si="1"/>
        <v>2022</v>
      </c>
      <c r="B1195" s="2" t="s">
        <v>68</v>
      </c>
      <c r="C1195" s="3" t="str">
        <f t="shared" si="103"/>
        <v>LPB DIY 2022</v>
      </c>
      <c r="D1195" s="3" t="s">
        <v>1871</v>
      </c>
      <c r="E1195" s="3" t="s">
        <v>2438</v>
      </c>
      <c r="F1195" s="3" t="s">
        <v>2440</v>
      </c>
      <c r="G1195" s="3">
        <v>2.0</v>
      </c>
      <c r="H1195" s="3" t="s">
        <v>18</v>
      </c>
      <c r="I1195" s="3" t="s">
        <v>18</v>
      </c>
      <c r="J1195" s="8">
        <v>8.0</v>
      </c>
      <c r="K1195" s="8">
        <v>8.0</v>
      </c>
      <c r="L1195" s="5" t="str">
        <f t="shared" si="2"/>
        <v>SMP</v>
      </c>
    </row>
    <row r="1196">
      <c r="A1196" s="2" t="str">
        <f t="shared" si="1"/>
        <v>2022</v>
      </c>
      <c r="B1196" s="2" t="s">
        <v>68</v>
      </c>
      <c r="C1196" s="3" t="str">
        <f t="shared" si="103"/>
        <v>LPB DIY 2022</v>
      </c>
      <c r="D1196" s="3" t="s">
        <v>1871</v>
      </c>
      <c r="E1196" s="3" t="s">
        <v>2441</v>
      </c>
      <c r="F1196" s="3" t="s">
        <v>2442</v>
      </c>
      <c r="G1196" s="3">
        <v>2.0</v>
      </c>
      <c r="H1196" s="3" t="s">
        <v>18</v>
      </c>
      <c r="I1196" s="3" t="s">
        <v>18</v>
      </c>
      <c r="J1196" s="8">
        <v>10.0</v>
      </c>
      <c r="K1196" s="8">
        <v>10.0</v>
      </c>
      <c r="L1196" s="5" t="str">
        <f t="shared" si="2"/>
        <v>SMA</v>
      </c>
    </row>
    <row r="1197">
      <c r="A1197" s="2" t="str">
        <f t="shared" si="1"/>
        <v>2022</v>
      </c>
      <c r="B1197" s="2" t="s">
        <v>92</v>
      </c>
      <c r="C1197" s="3" t="str">
        <f t="shared" ref="C1197:C1206" si="104">UPPER("lpb jateng 2022")</f>
        <v>LPB JATENG 2022</v>
      </c>
      <c r="D1197" s="3" t="s">
        <v>1871</v>
      </c>
      <c r="E1197" s="3" t="s">
        <v>2443</v>
      </c>
      <c r="F1197" s="3" t="s">
        <v>2444</v>
      </c>
      <c r="G1197" s="3">
        <v>2.0</v>
      </c>
      <c r="H1197" s="3" t="s">
        <v>19</v>
      </c>
      <c r="I1197" s="3" t="s">
        <v>19</v>
      </c>
      <c r="J1197" s="8">
        <v>10.0</v>
      </c>
      <c r="K1197" s="8">
        <v>7.0</v>
      </c>
      <c r="L1197" s="5" t="str">
        <f t="shared" si="2"/>
        <v>SMA</v>
      </c>
    </row>
    <row r="1198">
      <c r="A1198" s="2" t="str">
        <f t="shared" si="1"/>
        <v>2022</v>
      </c>
      <c r="B1198" s="2" t="s">
        <v>92</v>
      </c>
      <c r="C1198" s="3" t="str">
        <f t="shared" si="104"/>
        <v>LPB JATENG 2022</v>
      </c>
      <c r="D1198" s="3" t="s">
        <v>1871</v>
      </c>
      <c r="E1198" s="3" t="s">
        <v>2445</v>
      </c>
      <c r="F1198" s="3" t="s">
        <v>2446</v>
      </c>
      <c r="G1198" s="3">
        <v>2.0</v>
      </c>
      <c r="H1198" s="3" t="s">
        <v>18</v>
      </c>
      <c r="I1198" s="3" t="s">
        <v>18</v>
      </c>
      <c r="J1198" s="8">
        <v>10.0</v>
      </c>
      <c r="K1198" s="8">
        <v>11.0</v>
      </c>
      <c r="L1198" s="5" t="str">
        <f t="shared" si="2"/>
        <v>SMA</v>
      </c>
    </row>
    <row r="1199">
      <c r="A1199" s="2" t="str">
        <f t="shared" si="1"/>
        <v>2022</v>
      </c>
      <c r="B1199" s="2" t="s">
        <v>92</v>
      </c>
      <c r="C1199" s="3" t="str">
        <f t="shared" si="104"/>
        <v>LPB JATENG 2022</v>
      </c>
      <c r="D1199" s="3" t="s">
        <v>1871</v>
      </c>
      <c r="E1199" s="3" t="s">
        <v>2447</v>
      </c>
      <c r="F1199" s="3" t="s">
        <v>2448</v>
      </c>
      <c r="G1199" s="3">
        <v>2.0</v>
      </c>
      <c r="H1199" s="3" t="s">
        <v>18</v>
      </c>
      <c r="I1199" s="3" t="s">
        <v>18</v>
      </c>
      <c r="J1199" s="8">
        <v>7.0</v>
      </c>
      <c r="K1199" s="8">
        <v>7.0</v>
      </c>
      <c r="L1199" s="5" t="str">
        <f t="shared" si="2"/>
        <v>SMP</v>
      </c>
    </row>
    <row r="1200">
      <c r="A1200" s="2" t="str">
        <f t="shared" si="1"/>
        <v>2022</v>
      </c>
      <c r="B1200" s="2" t="s">
        <v>92</v>
      </c>
      <c r="C1200" s="3" t="str">
        <f t="shared" si="104"/>
        <v>LPB JATENG 2022</v>
      </c>
      <c r="D1200" s="3" t="s">
        <v>1871</v>
      </c>
      <c r="E1200" s="3" t="s">
        <v>2449</v>
      </c>
      <c r="F1200" s="3" t="s">
        <v>2450</v>
      </c>
      <c r="G1200" s="3">
        <v>2.0</v>
      </c>
      <c r="H1200" s="3" t="s">
        <v>18</v>
      </c>
      <c r="I1200" s="3" t="s">
        <v>18</v>
      </c>
      <c r="J1200" s="8">
        <v>10.0</v>
      </c>
      <c r="K1200" s="8">
        <v>10.0</v>
      </c>
      <c r="L1200" s="5" t="str">
        <f t="shared" si="2"/>
        <v>SMA</v>
      </c>
    </row>
    <row r="1201">
      <c r="A1201" s="2" t="str">
        <f t="shared" si="1"/>
        <v>2022</v>
      </c>
      <c r="B1201" s="2" t="s">
        <v>92</v>
      </c>
      <c r="C1201" s="3" t="str">
        <f t="shared" si="104"/>
        <v>LPB JATENG 2022</v>
      </c>
      <c r="D1201" s="3" t="s">
        <v>1871</v>
      </c>
      <c r="E1201" s="3" t="s">
        <v>2451</v>
      </c>
      <c r="F1201" s="3" t="s">
        <v>2452</v>
      </c>
      <c r="G1201" s="3">
        <v>2.0</v>
      </c>
      <c r="H1201" s="3" t="s">
        <v>18</v>
      </c>
      <c r="I1201" s="3" t="s">
        <v>18</v>
      </c>
      <c r="J1201" s="8">
        <v>7.0</v>
      </c>
      <c r="K1201" s="8">
        <v>7.0</v>
      </c>
      <c r="L1201" s="5" t="str">
        <f t="shared" si="2"/>
        <v>SMP</v>
      </c>
    </row>
    <row r="1202">
      <c r="A1202" s="2" t="str">
        <f t="shared" si="1"/>
        <v>2022</v>
      </c>
      <c r="B1202" s="2" t="s">
        <v>92</v>
      </c>
      <c r="C1202" s="3" t="str">
        <f t="shared" si="104"/>
        <v>LPB JATENG 2022</v>
      </c>
      <c r="D1202" s="3" t="s">
        <v>1871</v>
      </c>
      <c r="E1202" s="3" t="s">
        <v>2453</v>
      </c>
      <c r="F1202" s="3" t="s">
        <v>2454</v>
      </c>
      <c r="G1202" s="3">
        <v>1.0</v>
      </c>
      <c r="H1202" s="3" t="s">
        <v>19</v>
      </c>
      <c r="I1202" s="2"/>
      <c r="J1202" s="8">
        <v>11.0</v>
      </c>
      <c r="K1202" s="6"/>
      <c r="L1202" s="5" t="str">
        <f t="shared" si="2"/>
        <v>SMA</v>
      </c>
    </row>
    <row r="1203">
      <c r="A1203" s="2" t="str">
        <f t="shared" si="1"/>
        <v>2022</v>
      </c>
      <c r="B1203" s="2" t="s">
        <v>92</v>
      </c>
      <c r="C1203" s="3" t="str">
        <f t="shared" si="104"/>
        <v>LPB JATENG 2022</v>
      </c>
      <c r="D1203" s="3" t="s">
        <v>1871</v>
      </c>
      <c r="E1203" s="3" t="s">
        <v>2455</v>
      </c>
      <c r="F1203" s="3" t="s">
        <v>2456</v>
      </c>
      <c r="G1203" s="3">
        <v>1.0</v>
      </c>
      <c r="H1203" s="3" t="s">
        <v>19</v>
      </c>
      <c r="I1203" s="2"/>
      <c r="J1203" s="8">
        <v>10.0</v>
      </c>
      <c r="K1203" s="6"/>
      <c r="L1203" s="5" t="str">
        <f t="shared" si="2"/>
        <v>SMA</v>
      </c>
    </row>
    <row r="1204">
      <c r="A1204" s="2" t="str">
        <f t="shared" si="1"/>
        <v>2022</v>
      </c>
      <c r="B1204" s="2" t="s">
        <v>92</v>
      </c>
      <c r="C1204" s="3" t="str">
        <f t="shared" si="104"/>
        <v>LPB JATENG 2022</v>
      </c>
      <c r="D1204" s="3" t="s">
        <v>1871</v>
      </c>
      <c r="E1204" s="3" t="s">
        <v>2457</v>
      </c>
      <c r="F1204" s="3" t="s">
        <v>2458</v>
      </c>
      <c r="G1204" s="3">
        <v>2.0</v>
      </c>
      <c r="H1204" s="3" t="s">
        <v>18</v>
      </c>
      <c r="I1204" s="3" t="s">
        <v>18</v>
      </c>
      <c r="J1204" s="8">
        <v>8.0</v>
      </c>
      <c r="K1204" s="8">
        <v>8.0</v>
      </c>
      <c r="L1204" s="5" t="str">
        <f t="shared" si="2"/>
        <v>SMP</v>
      </c>
    </row>
    <row r="1205">
      <c r="A1205" s="2" t="str">
        <f t="shared" si="1"/>
        <v>2022</v>
      </c>
      <c r="B1205" s="2" t="s">
        <v>92</v>
      </c>
      <c r="C1205" s="3" t="str">
        <f t="shared" si="104"/>
        <v>LPB JATENG 2022</v>
      </c>
      <c r="D1205" s="3" t="s">
        <v>1871</v>
      </c>
      <c r="E1205" s="3" t="s">
        <v>2459</v>
      </c>
      <c r="F1205" s="3" t="s">
        <v>2460</v>
      </c>
      <c r="G1205" s="3">
        <v>2.0</v>
      </c>
      <c r="H1205" s="3" t="s">
        <v>19</v>
      </c>
      <c r="I1205" s="3" t="s">
        <v>18</v>
      </c>
      <c r="J1205" s="8">
        <v>10.0</v>
      </c>
      <c r="K1205" s="8">
        <v>9.0</v>
      </c>
      <c r="L1205" s="5" t="str">
        <f t="shared" si="2"/>
        <v>SMA</v>
      </c>
    </row>
    <row r="1206">
      <c r="A1206" s="2" t="str">
        <f t="shared" si="1"/>
        <v>2022</v>
      </c>
      <c r="B1206" s="2" t="s">
        <v>92</v>
      </c>
      <c r="C1206" s="3" t="str">
        <f t="shared" si="104"/>
        <v>LPB JATENG 2022</v>
      </c>
      <c r="D1206" s="3" t="s">
        <v>1871</v>
      </c>
      <c r="E1206" s="3" t="s">
        <v>2461</v>
      </c>
      <c r="F1206" s="3" t="s">
        <v>2462</v>
      </c>
      <c r="G1206" s="3">
        <v>2.0</v>
      </c>
      <c r="H1206" s="3" t="s">
        <v>18</v>
      </c>
      <c r="I1206" s="3" t="s">
        <v>18</v>
      </c>
      <c r="J1206" s="8">
        <v>11.0</v>
      </c>
      <c r="K1206" s="8">
        <v>11.0</v>
      </c>
      <c r="L1206" s="5" t="str">
        <f t="shared" si="2"/>
        <v>SMA</v>
      </c>
    </row>
    <row r="1207">
      <c r="A1207" s="2" t="str">
        <f t="shared" si="1"/>
        <v>2022</v>
      </c>
      <c r="B1207" s="2" t="s">
        <v>114</v>
      </c>
      <c r="C1207" s="3" t="str">
        <f t="shared" ref="C1207:C1236" si="105">UPPER("lpb jatim 2022")</f>
        <v>LPB JATIM 2022</v>
      </c>
      <c r="D1207" s="3" t="s">
        <v>1871</v>
      </c>
      <c r="E1207" s="3" t="s">
        <v>2463</v>
      </c>
      <c r="F1207" s="3" t="s">
        <v>2464</v>
      </c>
      <c r="G1207" s="3">
        <v>1.0</v>
      </c>
      <c r="H1207" s="3" t="s">
        <v>19</v>
      </c>
      <c r="I1207" s="2"/>
      <c r="J1207" s="8">
        <v>8.0</v>
      </c>
      <c r="K1207" s="6"/>
      <c r="L1207" s="5" t="str">
        <f t="shared" si="2"/>
        <v>SMP</v>
      </c>
    </row>
    <row r="1208">
      <c r="A1208" s="2" t="str">
        <f t="shared" si="1"/>
        <v>2022</v>
      </c>
      <c r="B1208" s="2" t="s">
        <v>114</v>
      </c>
      <c r="C1208" s="3" t="str">
        <f t="shared" si="105"/>
        <v>LPB JATIM 2022</v>
      </c>
      <c r="D1208" s="3" t="s">
        <v>1871</v>
      </c>
      <c r="E1208" s="3" t="s">
        <v>2465</v>
      </c>
      <c r="F1208" s="3" t="s">
        <v>2466</v>
      </c>
      <c r="G1208" s="3">
        <v>2.0</v>
      </c>
      <c r="H1208" s="3" t="s">
        <v>18</v>
      </c>
      <c r="I1208" s="3" t="s">
        <v>18</v>
      </c>
      <c r="J1208" s="8">
        <v>7.0</v>
      </c>
      <c r="K1208" s="8">
        <v>7.0</v>
      </c>
      <c r="L1208" s="5" t="str">
        <f t="shared" si="2"/>
        <v>SMP</v>
      </c>
    </row>
    <row r="1209">
      <c r="A1209" s="2" t="str">
        <f t="shared" si="1"/>
        <v>2022</v>
      </c>
      <c r="B1209" s="2" t="s">
        <v>114</v>
      </c>
      <c r="C1209" s="3" t="str">
        <f t="shared" si="105"/>
        <v>LPB JATIM 2022</v>
      </c>
      <c r="D1209" s="3" t="s">
        <v>1871</v>
      </c>
      <c r="E1209" s="3" t="s">
        <v>2467</v>
      </c>
      <c r="F1209" s="3" t="s">
        <v>2468</v>
      </c>
      <c r="G1209" s="3">
        <v>2.0</v>
      </c>
      <c r="H1209" s="3" t="s">
        <v>18</v>
      </c>
      <c r="I1209" s="3" t="s">
        <v>18</v>
      </c>
      <c r="J1209" s="8">
        <v>7.0</v>
      </c>
      <c r="K1209" s="8">
        <v>7.0</v>
      </c>
      <c r="L1209" s="5" t="str">
        <f t="shared" si="2"/>
        <v>SMP</v>
      </c>
    </row>
    <row r="1210">
      <c r="A1210" s="2" t="str">
        <f t="shared" si="1"/>
        <v>2022</v>
      </c>
      <c r="B1210" s="2" t="s">
        <v>114</v>
      </c>
      <c r="C1210" s="3" t="str">
        <f t="shared" si="105"/>
        <v>LPB JATIM 2022</v>
      </c>
      <c r="D1210" s="3" t="s">
        <v>1871</v>
      </c>
      <c r="E1210" s="3" t="s">
        <v>2469</v>
      </c>
      <c r="F1210" s="3" t="s">
        <v>2470</v>
      </c>
      <c r="G1210" s="3">
        <v>2.0</v>
      </c>
      <c r="H1210" s="3" t="s">
        <v>18</v>
      </c>
      <c r="I1210" s="3" t="s">
        <v>18</v>
      </c>
      <c r="J1210" s="8">
        <v>8.0</v>
      </c>
      <c r="K1210" s="8">
        <v>7.0</v>
      </c>
      <c r="L1210" s="5" t="str">
        <f t="shared" si="2"/>
        <v>SMP</v>
      </c>
    </row>
    <row r="1211">
      <c r="A1211" s="2" t="str">
        <f t="shared" si="1"/>
        <v>2022</v>
      </c>
      <c r="B1211" s="2" t="s">
        <v>114</v>
      </c>
      <c r="C1211" s="3" t="str">
        <f t="shared" si="105"/>
        <v>LPB JATIM 2022</v>
      </c>
      <c r="D1211" s="3" t="s">
        <v>1871</v>
      </c>
      <c r="E1211" s="3" t="s">
        <v>2471</v>
      </c>
      <c r="F1211" s="3" t="s">
        <v>2472</v>
      </c>
      <c r="G1211" s="3">
        <v>2.0</v>
      </c>
      <c r="H1211" s="3" t="s">
        <v>18</v>
      </c>
      <c r="I1211" s="3" t="s">
        <v>18</v>
      </c>
      <c r="J1211" s="8">
        <v>7.0</v>
      </c>
      <c r="K1211" s="8">
        <v>7.0</v>
      </c>
      <c r="L1211" s="5" t="str">
        <f t="shared" si="2"/>
        <v>SMP</v>
      </c>
    </row>
    <row r="1212">
      <c r="A1212" s="2" t="str">
        <f t="shared" si="1"/>
        <v>2022</v>
      </c>
      <c r="B1212" s="2" t="s">
        <v>114</v>
      </c>
      <c r="C1212" s="3" t="str">
        <f t="shared" si="105"/>
        <v>LPB JATIM 2022</v>
      </c>
      <c r="D1212" s="3" t="s">
        <v>1871</v>
      </c>
      <c r="E1212" s="3" t="s">
        <v>2473</v>
      </c>
      <c r="F1212" s="3" t="s">
        <v>2474</v>
      </c>
      <c r="G1212" s="3">
        <v>2.0</v>
      </c>
      <c r="H1212" s="3" t="s">
        <v>18</v>
      </c>
      <c r="I1212" s="3" t="s">
        <v>19</v>
      </c>
      <c r="J1212" s="8">
        <v>8.0</v>
      </c>
      <c r="K1212" s="8">
        <v>8.0</v>
      </c>
      <c r="L1212" s="5" t="str">
        <f t="shared" si="2"/>
        <v>SMP</v>
      </c>
    </row>
    <row r="1213">
      <c r="A1213" s="2" t="str">
        <f t="shared" si="1"/>
        <v>2022</v>
      </c>
      <c r="B1213" s="2" t="s">
        <v>114</v>
      </c>
      <c r="C1213" s="3" t="str">
        <f t="shared" si="105"/>
        <v>LPB JATIM 2022</v>
      </c>
      <c r="D1213" s="3" t="s">
        <v>1871</v>
      </c>
      <c r="E1213" s="3" t="s">
        <v>2475</v>
      </c>
      <c r="F1213" s="3" t="s">
        <v>2476</v>
      </c>
      <c r="G1213" s="3">
        <v>2.0</v>
      </c>
      <c r="H1213" s="3" t="s">
        <v>18</v>
      </c>
      <c r="I1213" s="3" t="s">
        <v>18</v>
      </c>
      <c r="J1213" s="8">
        <v>10.0</v>
      </c>
      <c r="K1213" s="8">
        <v>11.0</v>
      </c>
      <c r="L1213" s="5" t="str">
        <f t="shared" si="2"/>
        <v>SMA</v>
      </c>
    </row>
    <row r="1214">
      <c r="A1214" s="2" t="str">
        <f t="shared" si="1"/>
        <v>2022</v>
      </c>
      <c r="B1214" s="2" t="s">
        <v>114</v>
      </c>
      <c r="C1214" s="3" t="str">
        <f t="shared" si="105"/>
        <v>LPB JATIM 2022</v>
      </c>
      <c r="D1214" s="3" t="s">
        <v>1871</v>
      </c>
      <c r="E1214" s="3" t="s">
        <v>2477</v>
      </c>
      <c r="F1214" s="3" t="s">
        <v>2478</v>
      </c>
      <c r="G1214" s="3">
        <v>2.0</v>
      </c>
      <c r="H1214" s="3" t="s">
        <v>18</v>
      </c>
      <c r="I1214" s="3" t="s">
        <v>18</v>
      </c>
      <c r="J1214" s="8">
        <v>10.0</v>
      </c>
      <c r="K1214" s="8">
        <v>10.0</v>
      </c>
      <c r="L1214" s="5" t="str">
        <f t="shared" si="2"/>
        <v>SMA</v>
      </c>
    </row>
    <row r="1215">
      <c r="A1215" s="2" t="str">
        <f t="shared" si="1"/>
        <v>2022</v>
      </c>
      <c r="B1215" s="2" t="s">
        <v>114</v>
      </c>
      <c r="C1215" s="3" t="str">
        <f t="shared" si="105"/>
        <v>LPB JATIM 2022</v>
      </c>
      <c r="D1215" s="3" t="s">
        <v>1871</v>
      </c>
      <c r="E1215" s="3" t="s">
        <v>2479</v>
      </c>
      <c r="F1215" s="3" t="s">
        <v>2480</v>
      </c>
      <c r="G1215" s="3">
        <v>1.0</v>
      </c>
      <c r="H1215" s="3" t="s">
        <v>19</v>
      </c>
      <c r="I1215" s="2"/>
      <c r="J1215" s="8">
        <v>7.0</v>
      </c>
      <c r="K1215" s="6"/>
      <c r="L1215" s="5" t="str">
        <f t="shared" si="2"/>
        <v>SMP</v>
      </c>
    </row>
    <row r="1216">
      <c r="A1216" s="2" t="str">
        <f t="shared" si="1"/>
        <v>2022</v>
      </c>
      <c r="B1216" s="2" t="s">
        <v>114</v>
      </c>
      <c r="C1216" s="3" t="str">
        <f t="shared" si="105"/>
        <v>LPB JATIM 2022</v>
      </c>
      <c r="D1216" s="3" t="s">
        <v>1871</v>
      </c>
      <c r="E1216" s="3" t="s">
        <v>2481</v>
      </c>
      <c r="F1216" s="3" t="s">
        <v>2482</v>
      </c>
      <c r="G1216" s="3">
        <v>2.0</v>
      </c>
      <c r="H1216" s="3" t="s">
        <v>19</v>
      </c>
      <c r="I1216" s="3" t="s">
        <v>18</v>
      </c>
      <c r="J1216" s="8">
        <v>8.0</v>
      </c>
      <c r="K1216" s="8">
        <v>8.0</v>
      </c>
      <c r="L1216" s="5" t="str">
        <f t="shared" si="2"/>
        <v>SMP</v>
      </c>
    </row>
    <row r="1217">
      <c r="A1217" s="2" t="str">
        <f t="shared" si="1"/>
        <v>2022</v>
      </c>
      <c r="B1217" s="2" t="s">
        <v>114</v>
      </c>
      <c r="C1217" s="3" t="str">
        <f t="shared" si="105"/>
        <v>LPB JATIM 2022</v>
      </c>
      <c r="D1217" s="3" t="s">
        <v>1871</v>
      </c>
      <c r="E1217" s="3" t="s">
        <v>2483</v>
      </c>
      <c r="F1217" s="3" t="s">
        <v>2484</v>
      </c>
      <c r="G1217" s="3">
        <v>2.0</v>
      </c>
      <c r="H1217" s="3" t="s">
        <v>18</v>
      </c>
      <c r="I1217" s="3" t="s">
        <v>18</v>
      </c>
      <c r="J1217" s="8">
        <v>8.0</v>
      </c>
      <c r="K1217" s="8">
        <v>7.0</v>
      </c>
      <c r="L1217" s="5" t="str">
        <f t="shared" si="2"/>
        <v>SMP</v>
      </c>
    </row>
    <row r="1218">
      <c r="A1218" s="2" t="str">
        <f t="shared" si="1"/>
        <v>2022</v>
      </c>
      <c r="B1218" s="2" t="s">
        <v>114</v>
      </c>
      <c r="C1218" s="3" t="str">
        <f t="shared" si="105"/>
        <v>LPB JATIM 2022</v>
      </c>
      <c r="D1218" s="3" t="s">
        <v>1871</v>
      </c>
      <c r="E1218" s="3" t="s">
        <v>2485</v>
      </c>
      <c r="F1218" s="3" t="s">
        <v>2486</v>
      </c>
      <c r="G1218" s="3">
        <v>1.0</v>
      </c>
      <c r="H1218" s="3" t="s">
        <v>18</v>
      </c>
      <c r="I1218" s="2"/>
      <c r="J1218" s="8">
        <v>8.0</v>
      </c>
      <c r="K1218" s="6"/>
      <c r="L1218" s="5" t="str">
        <f t="shared" si="2"/>
        <v>SMP</v>
      </c>
    </row>
    <row r="1219">
      <c r="A1219" s="2" t="str">
        <f t="shared" si="1"/>
        <v>2022</v>
      </c>
      <c r="B1219" s="2" t="s">
        <v>114</v>
      </c>
      <c r="C1219" s="3" t="str">
        <f t="shared" si="105"/>
        <v>LPB JATIM 2022</v>
      </c>
      <c r="D1219" s="3" t="s">
        <v>1871</v>
      </c>
      <c r="E1219" s="3" t="s">
        <v>2487</v>
      </c>
      <c r="F1219" s="3" t="s">
        <v>2488</v>
      </c>
      <c r="G1219" s="3">
        <v>2.0</v>
      </c>
      <c r="H1219" s="3" t="s">
        <v>19</v>
      </c>
      <c r="I1219" s="3" t="s">
        <v>19</v>
      </c>
      <c r="J1219" s="8">
        <v>7.0</v>
      </c>
      <c r="K1219" s="8">
        <v>7.0</v>
      </c>
      <c r="L1219" s="5" t="str">
        <f t="shared" si="2"/>
        <v>SMP</v>
      </c>
    </row>
    <row r="1220">
      <c r="A1220" s="2" t="str">
        <f t="shared" si="1"/>
        <v>2022</v>
      </c>
      <c r="B1220" s="2" t="s">
        <v>114</v>
      </c>
      <c r="C1220" s="3" t="str">
        <f t="shared" si="105"/>
        <v>LPB JATIM 2022</v>
      </c>
      <c r="D1220" s="3" t="s">
        <v>1871</v>
      </c>
      <c r="E1220" s="3" t="s">
        <v>2489</v>
      </c>
      <c r="F1220" s="3" t="s">
        <v>2490</v>
      </c>
      <c r="G1220" s="3">
        <v>2.0</v>
      </c>
      <c r="H1220" s="3" t="s">
        <v>18</v>
      </c>
      <c r="I1220" s="3" t="s">
        <v>18</v>
      </c>
      <c r="J1220" s="8">
        <v>9.0</v>
      </c>
      <c r="K1220" s="8">
        <v>9.0</v>
      </c>
      <c r="L1220" s="5" t="str">
        <f t="shared" si="2"/>
        <v>SMP</v>
      </c>
    </row>
    <row r="1221">
      <c r="A1221" s="2" t="str">
        <f t="shared" si="1"/>
        <v>2022</v>
      </c>
      <c r="B1221" s="2" t="s">
        <v>114</v>
      </c>
      <c r="C1221" s="3" t="str">
        <f t="shared" si="105"/>
        <v>LPB JATIM 2022</v>
      </c>
      <c r="D1221" s="3" t="s">
        <v>1871</v>
      </c>
      <c r="E1221" s="3" t="s">
        <v>2491</v>
      </c>
      <c r="F1221" s="3" t="s">
        <v>2492</v>
      </c>
      <c r="G1221" s="3">
        <v>2.0</v>
      </c>
      <c r="H1221" s="3" t="s">
        <v>18</v>
      </c>
      <c r="I1221" s="3" t="s">
        <v>18</v>
      </c>
      <c r="J1221" s="8">
        <v>8.0</v>
      </c>
      <c r="K1221" s="8">
        <v>7.0</v>
      </c>
      <c r="L1221" s="5" t="str">
        <f t="shared" si="2"/>
        <v>SMP</v>
      </c>
    </row>
    <row r="1222">
      <c r="A1222" s="2" t="str">
        <f t="shared" si="1"/>
        <v>2022</v>
      </c>
      <c r="B1222" s="2" t="s">
        <v>114</v>
      </c>
      <c r="C1222" s="3" t="str">
        <f t="shared" si="105"/>
        <v>LPB JATIM 2022</v>
      </c>
      <c r="D1222" s="3" t="s">
        <v>1871</v>
      </c>
      <c r="E1222" s="3" t="s">
        <v>2493</v>
      </c>
      <c r="F1222" s="3" t="s">
        <v>2494</v>
      </c>
      <c r="G1222" s="3">
        <v>2.0</v>
      </c>
      <c r="H1222" s="3" t="s">
        <v>18</v>
      </c>
      <c r="I1222" s="3" t="s">
        <v>18</v>
      </c>
      <c r="J1222" s="8">
        <v>9.0</v>
      </c>
      <c r="K1222" s="8">
        <v>9.0</v>
      </c>
      <c r="L1222" s="5" t="str">
        <f t="shared" si="2"/>
        <v>SMP</v>
      </c>
    </row>
    <row r="1223">
      <c r="A1223" s="2" t="str">
        <f t="shared" si="1"/>
        <v>2022</v>
      </c>
      <c r="B1223" s="2" t="s">
        <v>114</v>
      </c>
      <c r="C1223" s="3" t="str">
        <f t="shared" si="105"/>
        <v>LPB JATIM 2022</v>
      </c>
      <c r="D1223" s="3" t="s">
        <v>1871</v>
      </c>
      <c r="E1223" s="3" t="s">
        <v>2495</v>
      </c>
      <c r="F1223" s="3" t="s">
        <v>2496</v>
      </c>
      <c r="G1223" s="3">
        <v>2.0</v>
      </c>
      <c r="H1223" s="3" t="s">
        <v>18</v>
      </c>
      <c r="I1223" s="3" t="s">
        <v>18</v>
      </c>
      <c r="J1223" s="8">
        <v>8.0</v>
      </c>
      <c r="K1223" s="8">
        <v>7.0</v>
      </c>
      <c r="L1223" s="5" t="str">
        <f t="shared" si="2"/>
        <v>SMP</v>
      </c>
    </row>
    <row r="1224">
      <c r="A1224" s="2" t="str">
        <f t="shared" si="1"/>
        <v>2022</v>
      </c>
      <c r="B1224" s="2" t="s">
        <v>114</v>
      </c>
      <c r="C1224" s="3" t="str">
        <f t="shared" si="105"/>
        <v>LPB JATIM 2022</v>
      </c>
      <c r="D1224" s="3" t="s">
        <v>1871</v>
      </c>
      <c r="E1224" s="3" t="s">
        <v>2497</v>
      </c>
      <c r="F1224" s="3" t="s">
        <v>2498</v>
      </c>
      <c r="G1224" s="3">
        <v>1.0</v>
      </c>
      <c r="H1224" s="3" t="s">
        <v>18</v>
      </c>
      <c r="I1224" s="2"/>
      <c r="J1224" s="8">
        <v>10.0</v>
      </c>
      <c r="K1224" s="6"/>
      <c r="L1224" s="5" t="str">
        <f t="shared" si="2"/>
        <v>SMA</v>
      </c>
    </row>
    <row r="1225">
      <c r="A1225" s="2" t="str">
        <f t="shared" si="1"/>
        <v>2022</v>
      </c>
      <c r="B1225" s="2" t="s">
        <v>114</v>
      </c>
      <c r="C1225" s="3" t="str">
        <f t="shared" si="105"/>
        <v>LPB JATIM 2022</v>
      </c>
      <c r="D1225" s="3" t="s">
        <v>1871</v>
      </c>
      <c r="E1225" s="3" t="s">
        <v>2499</v>
      </c>
      <c r="F1225" s="3" t="s">
        <v>2500</v>
      </c>
      <c r="G1225" s="3">
        <v>2.0</v>
      </c>
      <c r="H1225" s="3" t="s">
        <v>18</v>
      </c>
      <c r="I1225" s="3" t="s">
        <v>18</v>
      </c>
      <c r="J1225" s="8">
        <v>8.0</v>
      </c>
      <c r="K1225" s="8">
        <v>7.0</v>
      </c>
      <c r="L1225" s="5" t="str">
        <f t="shared" si="2"/>
        <v>SMP</v>
      </c>
    </row>
    <row r="1226">
      <c r="A1226" s="2" t="str">
        <f t="shared" si="1"/>
        <v>2022</v>
      </c>
      <c r="B1226" s="2" t="s">
        <v>114</v>
      </c>
      <c r="C1226" s="3" t="str">
        <f t="shared" si="105"/>
        <v>LPB JATIM 2022</v>
      </c>
      <c r="D1226" s="3" t="s">
        <v>1871</v>
      </c>
      <c r="E1226" s="3" t="s">
        <v>2501</v>
      </c>
      <c r="F1226" s="3" t="s">
        <v>2502</v>
      </c>
      <c r="G1226" s="3">
        <v>1.0</v>
      </c>
      <c r="H1226" s="3" t="s">
        <v>19</v>
      </c>
      <c r="I1226" s="2"/>
      <c r="J1226" s="8">
        <v>11.0</v>
      </c>
      <c r="K1226" s="6"/>
      <c r="L1226" s="5" t="str">
        <f t="shared" si="2"/>
        <v>SMA</v>
      </c>
    </row>
    <row r="1227">
      <c r="A1227" s="2" t="str">
        <f t="shared" si="1"/>
        <v>2022</v>
      </c>
      <c r="B1227" s="2" t="s">
        <v>114</v>
      </c>
      <c r="C1227" s="3" t="str">
        <f t="shared" si="105"/>
        <v>LPB JATIM 2022</v>
      </c>
      <c r="D1227" s="3" t="s">
        <v>1871</v>
      </c>
      <c r="E1227" s="3" t="s">
        <v>2503</v>
      </c>
      <c r="F1227" s="3" t="s">
        <v>2504</v>
      </c>
      <c r="G1227" s="3">
        <v>1.0</v>
      </c>
      <c r="H1227" s="3" t="s">
        <v>18</v>
      </c>
      <c r="I1227" s="2"/>
      <c r="J1227" s="8">
        <v>7.0</v>
      </c>
      <c r="K1227" s="6"/>
      <c r="L1227" s="5" t="str">
        <f t="shared" si="2"/>
        <v>SMP</v>
      </c>
    </row>
    <row r="1228">
      <c r="A1228" s="2" t="str">
        <f t="shared" si="1"/>
        <v>2022</v>
      </c>
      <c r="B1228" s="2" t="s">
        <v>114</v>
      </c>
      <c r="C1228" s="3" t="str">
        <f t="shared" si="105"/>
        <v>LPB JATIM 2022</v>
      </c>
      <c r="D1228" s="3" t="s">
        <v>1871</v>
      </c>
      <c r="E1228" s="3" t="s">
        <v>2505</v>
      </c>
      <c r="F1228" s="3" t="s">
        <v>2506</v>
      </c>
      <c r="G1228" s="3">
        <v>2.0</v>
      </c>
      <c r="H1228" s="3" t="s">
        <v>18</v>
      </c>
      <c r="I1228" s="3" t="s">
        <v>18</v>
      </c>
      <c r="J1228" s="8">
        <v>7.0</v>
      </c>
      <c r="K1228" s="8">
        <v>7.0</v>
      </c>
      <c r="L1228" s="5" t="str">
        <f t="shared" si="2"/>
        <v>SMP</v>
      </c>
    </row>
    <row r="1229">
      <c r="A1229" s="2" t="str">
        <f t="shared" si="1"/>
        <v>2022</v>
      </c>
      <c r="B1229" s="2" t="s">
        <v>114</v>
      </c>
      <c r="C1229" s="3" t="str">
        <f t="shared" si="105"/>
        <v>LPB JATIM 2022</v>
      </c>
      <c r="D1229" s="3" t="s">
        <v>1871</v>
      </c>
      <c r="E1229" s="3" t="s">
        <v>2507</v>
      </c>
      <c r="F1229" s="3" t="s">
        <v>2508</v>
      </c>
      <c r="G1229" s="3">
        <v>1.0</v>
      </c>
      <c r="H1229" s="3" t="s">
        <v>18</v>
      </c>
      <c r="I1229" s="2"/>
      <c r="J1229" s="8">
        <v>7.0</v>
      </c>
      <c r="K1229" s="6"/>
      <c r="L1229" s="5" t="str">
        <f t="shared" si="2"/>
        <v>SMP</v>
      </c>
    </row>
    <row r="1230">
      <c r="A1230" s="2" t="str">
        <f t="shared" si="1"/>
        <v>2022</v>
      </c>
      <c r="B1230" s="2" t="s">
        <v>114</v>
      </c>
      <c r="C1230" s="3" t="str">
        <f t="shared" si="105"/>
        <v>LPB JATIM 2022</v>
      </c>
      <c r="D1230" s="3" t="s">
        <v>1871</v>
      </c>
      <c r="E1230" s="3" t="s">
        <v>2509</v>
      </c>
      <c r="F1230" s="3" t="s">
        <v>2510</v>
      </c>
      <c r="G1230" s="3">
        <v>1.0</v>
      </c>
      <c r="H1230" s="3" t="s">
        <v>18</v>
      </c>
      <c r="I1230" s="2"/>
      <c r="J1230" s="8">
        <v>11.0</v>
      </c>
      <c r="K1230" s="6"/>
      <c r="L1230" s="5" t="str">
        <f t="shared" si="2"/>
        <v>SMA</v>
      </c>
    </row>
    <row r="1231">
      <c r="A1231" s="2" t="str">
        <f t="shared" si="1"/>
        <v>2022</v>
      </c>
      <c r="B1231" s="2" t="s">
        <v>114</v>
      </c>
      <c r="C1231" s="3" t="str">
        <f t="shared" si="105"/>
        <v>LPB JATIM 2022</v>
      </c>
      <c r="D1231" s="3" t="s">
        <v>1871</v>
      </c>
      <c r="E1231" s="3" t="s">
        <v>2511</v>
      </c>
      <c r="F1231" s="3" t="s">
        <v>2512</v>
      </c>
      <c r="G1231" s="3">
        <v>2.0</v>
      </c>
      <c r="H1231" s="3" t="s">
        <v>18</v>
      </c>
      <c r="I1231" s="3" t="s">
        <v>18</v>
      </c>
      <c r="J1231" s="8">
        <v>7.0</v>
      </c>
      <c r="K1231" s="8">
        <v>7.0</v>
      </c>
      <c r="L1231" s="5" t="str">
        <f t="shared" si="2"/>
        <v>SMP</v>
      </c>
    </row>
    <row r="1232">
      <c r="A1232" s="2" t="str">
        <f t="shared" si="1"/>
        <v>2022</v>
      </c>
      <c r="B1232" s="2" t="s">
        <v>114</v>
      </c>
      <c r="C1232" s="3" t="str">
        <f t="shared" si="105"/>
        <v>LPB JATIM 2022</v>
      </c>
      <c r="D1232" s="3" t="s">
        <v>1871</v>
      </c>
      <c r="E1232" s="3" t="s">
        <v>2513</v>
      </c>
      <c r="F1232" s="3" t="s">
        <v>2514</v>
      </c>
      <c r="G1232" s="3">
        <v>2.0</v>
      </c>
      <c r="H1232" s="3" t="s">
        <v>18</v>
      </c>
      <c r="I1232" s="3" t="s">
        <v>18</v>
      </c>
      <c r="J1232" s="8">
        <v>8.0</v>
      </c>
      <c r="K1232" s="8">
        <v>8.0</v>
      </c>
      <c r="L1232" s="5" t="str">
        <f t="shared" si="2"/>
        <v>SMP</v>
      </c>
    </row>
    <row r="1233">
      <c r="A1233" s="2" t="str">
        <f t="shared" si="1"/>
        <v>2022</v>
      </c>
      <c r="B1233" s="2" t="s">
        <v>114</v>
      </c>
      <c r="C1233" s="3" t="str">
        <f t="shared" si="105"/>
        <v>LPB JATIM 2022</v>
      </c>
      <c r="D1233" s="3" t="s">
        <v>1871</v>
      </c>
      <c r="E1233" s="3" t="s">
        <v>2515</v>
      </c>
      <c r="F1233" s="3" t="s">
        <v>2516</v>
      </c>
      <c r="G1233" s="3">
        <v>1.0</v>
      </c>
      <c r="H1233" s="3" t="s">
        <v>18</v>
      </c>
      <c r="I1233" s="2"/>
      <c r="J1233" s="8">
        <v>10.0</v>
      </c>
      <c r="K1233" s="6"/>
      <c r="L1233" s="5" t="str">
        <f t="shared" si="2"/>
        <v>SMA</v>
      </c>
    </row>
    <row r="1234">
      <c r="A1234" s="2" t="str">
        <f t="shared" si="1"/>
        <v>2022</v>
      </c>
      <c r="B1234" s="2" t="s">
        <v>114</v>
      </c>
      <c r="C1234" s="3" t="str">
        <f t="shared" si="105"/>
        <v>LPB JATIM 2022</v>
      </c>
      <c r="D1234" s="3" t="s">
        <v>1871</v>
      </c>
      <c r="E1234" s="3" t="s">
        <v>2517</v>
      </c>
      <c r="F1234" s="3" t="s">
        <v>2518</v>
      </c>
      <c r="G1234" s="3">
        <v>1.0</v>
      </c>
      <c r="H1234" s="3" t="s">
        <v>18</v>
      </c>
      <c r="I1234" s="2"/>
      <c r="J1234" s="8">
        <v>9.0</v>
      </c>
      <c r="K1234" s="6"/>
      <c r="L1234" s="5" t="str">
        <f t="shared" si="2"/>
        <v>SMP</v>
      </c>
    </row>
    <row r="1235">
      <c r="A1235" s="2" t="str">
        <f t="shared" si="1"/>
        <v>2022</v>
      </c>
      <c r="B1235" s="2" t="s">
        <v>114</v>
      </c>
      <c r="C1235" s="3" t="str">
        <f t="shared" si="105"/>
        <v>LPB JATIM 2022</v>
      </c>
      <c r="D1235" s="3" t="s">
        <v>1871</v>
      </c>
      <c r="E1235" s="3" t="s">
        <v>2519</v>
      </c>
      <c r="F1235" s="3" t="s">
        <v>2520</v>
      </c>
      <c r="G1235" s="3">
        <v>2.0</v>
      </c>
      <c r="H1235" s="3" t="s">
        <v>18</v>
      </c>
      <c r="I1235" s="3" t="s">
        <v>18</v>
      </c>
      <c r="J1235" s="8">
        <v>9.0</v>
      </c>
      <c r="K1235" s="8">
        <v>9.0</v>
      </c>
      <c r="L1235" s="5" t="str">
        <f t="shared" si="2"/>
        <v>SMP</v>
      </c>
    </row>
    <row r="1236">
      <c r="A1236" s="2" t="str">
        <f t="shared" si="1"/>
        <v>2022</v>
      </c>
      <c r="B1236" s="2" t="s">
        <v>114</v>
      </c>
      <c r="C1236" s="3" t="str">
        <f t="shared" si="105"/>
        <v>LPB JATIM 2022</v>
      </c>
      <c r="D1236" s="3" t="s">
        <v>1871</v>
      </c>
      <c r="E1236" s="3" t="s">
        <v>2521</v>
      </c>
      <c r="F1236" s="3" t="s">
        <v>2522</v>
      </c>
      <c r="G1236" s="3">
        <v>2.0</v>
      </c>
      <c r="H1236" s="3" t="s">
        <v>18</v>
      </c>
      <c r="I1236" s="3" t="s">
        <v>18</v>
      </c>
      <c r="J1236" s="8">
        <v>10.0</v>
      </c>
      <c r="K1236" s="8">
        <v>10.0</v>
      </c>
      <c r="L1236" s="5" t="str">
        <f t="shared" si="2"/>
        <v>SMA</v>
      </c>
    </row>
    <row r="1237">
      <c r="A1237" s="2" t="str">
        <f t="shared" si="1"/>
        <v>2022</v>
      </c>
      <c r="B1237" s="2" t="s">
        <v>132</v>
      </c>
      <c r="C1237" s="3" t="str">
        <f t="shared" ref="C1237:C1239" si="106">UPPER("lpb kalteng 2022")</f>
        <v>LPB KALTENG 2022</v>
      </c>
      <c r="D1237" s="3" t="s">
        <v>1871</v>
      </c>
      <c r="E1237" s="3" t="s">
        <v>2523</v>
      </c>
      <c r="F1237" s="3" t="s">
        <v>2524</v>
      </c>
      <c r="G1237" s="3">
        <v>2.0</v>
      </c>
      <c r="H1237" s="3" t="s">
        <v>18</v>
      </c>
      <c r="I1237" s="3" t="s">
        <v>18</v>
      </c>
      <c r="J1237" s="8">
        <v>7.0</v>
      </c>
      <c r="K1237" s="8">
        <v>7.0</v>
      </c>
      <c r="L1237" s="5" t="str">
        <f t="shared" si="2"/>
        <v>SMP</v>
      </c>
    </row>
    <row r="1238">
      <c r="A1238" s="2" t="str">
        <f t="shared" si="1"/>
        <v>2022</v>
      </c>
      <c r="B1238" s="2" t="s">
        <v>132</v>
      </c>
      <c r="C1238" s="3" t="str">
        <f t="shared" si="106"/>
        <v>LPB KALTENG 2022</v>
      </c>
      <c r="D1238" s="3" t="s">
        <v>1871</v>
      </c>
      <c r="E1238" s="3" t="s">
        <v>2525</v>
      </c>
      <c r="F1238" s="3" t="s">
        <v>2526</v>
      </c>
      <c r="G1238" s="3">
        <v>1.0</v>
      </c>
      <c r="H1238" s="3" t="s">
        <v>18</v>
      </c>
      <c r="I1238" s="2"/>
      <c r="J1238" s="8">
        <v>10.0</v>
      </c>
      <c r="K1238" s="6"/>
      <c r="L1238" s="5" t="str">
        <f t="shared" si="2"/>
        <v>SMA</v>
      </c>
    </row>
    <row r="1239">
      <c r="A1239" s="2" t="str">
        <f t="shared" si="1"/>
        <v>2022</v>
      </c>
      <c r="B1239" s="2" t="s">
        <v>132</v>
      </c>
      <c r="C1239" s="3" t="str">
        <f t="shared" si="106"/>
        <v>LPB KALTENG 2022</v>
      </c>
      <c r="D1239" s="3" t="s">
        <v>1871</v>
      </c>
      <c r="E1239" s="3" t="s">
        <v>2527</v>
      </c>
      <c r="F1239" s="3" t="s">
        <v>2528</v>
      </c>
      <c r="G1239" s="3">
        <v>2.0</v>
      </c>
      <c r="H1239" s="3" t="s">
        <v>18</v>
      </c>
      <c r="I1239" s="3" t="s">
        <v>18</v>
      </c>
      <c r="J1239" s="8">
        <v>10.0</v>
      </c>
      <c r="K1239" s="8">
        <v>10.0</v>
      </c>
      <c r="L1239" s="5" t="str">
        <f t="shared" si="2"/>
        <v>SMA</v>
      </c>
    </row>
    <row r="1240">
      <c r="A1240" s="2" t="str">
        <f t="shared" si="1"/>
        <v>2022</v>
      </c>
      <c r="B1240" s="2" t="s">
        <v>1250</v>
      </c>
      <c r="C1240" s="3" t="str">
        <f t="shared" ref="C1240:C1247" si="107">UPPER("lpb maluku 2022")</f>
        <v>LPB MALUKU 2022</v>
      </c>
      <c r="D1240" s="3" t="s">
        <v>1871</v>
      </c>
      <c r="E1240" s="3" t="s">
        <v>2529</v>
      </c>
      <c r="F1240" s="3" t="s">
        <v>2530</v>
      </c>
      <c r="G1240" s="3">
        <v>2.0</v>
      </c>
      <c r="H1240" s="3" t="s">
        <v>18</v>
      </c>
      <c r="I1240" s="3" t="s">
        <v>18</v>
      </c>
      <c r="J1240" s="8">
        <v>7.0</v>
      </c>
      <c r="K1240" s="8">
        <v>7.0</v>
      </c>
      <c r="L1240" s="5" t="str">
        <f t="shared" si="2"/>
        <v>SMP</v>
      </c>
    </row>
    <row r="1241">
      <c r="A1241" s="2" t="str">
        <f t="shared" si="1"/>
        <v>2022</v>
      </c>
      <c r="B1241" s="2" t="s">
        <v>1250</v>
      </c>
      <c r="C1241" s="3" t="str">
        <f t="shared" si="107"/>
        <v>LPB MALUKU 2022</v>
      </c>
      <c r="D1241" s="3" t="s">
        <v>1871</v>
      </c>
      <c r="E1241" s="3" t="s">
        <v>2531</v>
      </c>
      <c r="F1241" s="3" t="s">
        <v>2532</v>
      </c>
      <c r="G1241" s="3">
        <v>2.0</v>
      </c>
      <c r="H1241" s="3" t="s">
        <v>19</v>
      </c>
      <c r="I1241" s="3" t="s">
        <v>18</v>
      </c>
      <c r="J1241" s="8">
        <v>10.0</v>
      </c>
      <c r="K1241" s="8">
        <v>10.0</v>
      </c>
      <c r="L1241" s="5" t="str">
        <f t="shared" si="2"/>
        <v>SMA</v>
      </c>
    </row>
    <row r="1242">
      <c r="A1242" s="2" t="str">
        <f t="shared" si="1"/>
        <v>2022</v>
      </c>
      <c r="B1242" s="2" t="s">
        <v>1250</v>
      </c>
      <c r="C1242" s="3" t="str">
        <f t="shared" si="107"/>
        <v>LPB MALUKU 2022</v>
      </c>
      <c r="D1242" s="3" t="s">
        <v>1871</v>
      </c>
      <c r="E1242" s="3" t="s">
        <v>2533</v>
      </c>
      <c r="F1242" s="3" t="s">
        <v>2534</v>
      </c>
      <c r="G1242" s="3">
        <v>2.0</v>
      </c>
      <c r="H1242" s="3" t="s">
        <v>19</v>
      </c>
      <c r="I1242" s="3" t="s">
        <v>18</v>
      </c>
      <c r="J1242" s="8">
        <v>10.0</v>
      </c>
      <c r="K1242" s="8">
        <v>11.0</v>
      </c>
      <c r="L1242" s="5" t="str">
        <f t="shared" si="2"/>
        <v>SMA</v>
      </c>
    </row>
    <row r="1243">
      <c r="A1243" s="2" t="str">
        <f t="shared" si="1"/>
        <v>2022</v>
      </c>
      <c r="B1243" s="2" t="s">
        <v>1250</v>
      </c>
      <c r="C1243" s="3" t="str">
        <f t="shared" si="107"/>
        <v>LPB MALUKU 2022</v>
      </c>
      <c r="D1243" s="3" t="s">
        <v>1871</v>
      </c>
      <c r="E1243" s="3" t="s">
        <v>2535</v>
      </c>
      <c r="F1243" s="3" t="s">
        <v>2536</v>
      </c>
      <c r="G1243" s="3">
        <v>2.0</v>
      </c>
      <c r="H1243" s="3" t="s">
        <v>18</v>
      </c>
      <c r="I1243" s="3" t="s">
        <v>19</v>
      </c>
      <c r="J1243" s="8">
        <v>11.0</v>
      </c>
      <c r="K1243" s="8">
        <v>10.0</v>
      </c>
      <c r="L1243" s="5" t="str">
        <f t="shared" si="2"/>
        <v>SMA</v>
      </c>
    </row>
    <row r="1244">
      <c r="A1244" s="2" t="str">
        <f t="shared" si="1"/>
        <v>2022</v>
      </c>
      <c r="B1244" s="2" t="s">
        <v>1250</v>
      </c>
      <c r="C1244" s="3" t="str">
        <f t="shared" si="107"/>
        <v>LPB MALUKU 2022</v>
      </c>
      <c r="D1244" s="3" t="s">
        <v>1871</v>
      </c>
      <c r="E1244" s="3" t="s">
        <v>2537</v>
      </c>
      <c r="F1244" s="3" t="s">
        <v>2538</v>
      </c>
      <c r="G1244" s="3">
        <v>2.0</v>
      </c>
      <c r="H1244" s="3" t="s">
        <v>18</v>
      </c>
      <c r="I1244" s="3" t="s">
        <v>18</v>
      </c>
      <c r="J1244" s="8">
        <v>10.0</v>
      </c>
      <c r="K1244" s="8">
        <v>10.0</v>
      </c>
      <c r="L1244" s="5" t="str">
        <f t="shared" si="2"/>
        <v>SMA</v>
      </c>
    </row>
    <row r="1245">
      <c r="A1245" s="2" t="str">
        <f t="shared" si="1"/>
        <v>2022</v>
      </c>
      <c r="B1245" s="2" t="s">
        <v>1250</v>
      </c>
      <c r="C1245" s="3" t="str">
        <f t="shared" si="107"/>
        <v>LPB MALUKU 2022</v>
      </c>
      <c r="D1245" s="3" t="s">
        <v>1871</v>
      </c>
      <c r="E1245" s="3" t="s">
        <v>2539</v>
      </c>
      <c r="F1245" s="3" t="s">
        <v>2540</v>
      </c>
      <c r="G1245" s="3">
        <v>2.0</v>
      </c>
      <c r="H1245" s="3" t="s">
        <v>18</v>
      </c>
      <c r="I1245" s="3" t="s">
        <v>18</v>
      </c>
      <c r="J1245" s="8">
        <v>8.0</v>
      </c>
      <c r="K1245" s="8">
        <v>7.0</v>
      </c>
      <c r="L1245" s="5" t="str">
        <f t="shared" si="2"/>
        <v>SMP</v>
      </c>
    </row>
    <row r="1246">
      <c r="A1246" s="2" t="str">
        <f t="shared" si="1"/>
        <v>2022</v>
      </c>
      <c r="B1246" s="2" t="s">
        <v>1250</v>
      </c>
      <c r="C1246" s="3" t="str">
        <f t="shared" si="107"/>
        <v>LPB MALUKU 2022</v>
      </c>
      <c r="D1246" s="3" t="s">
        <v>1871</v>
      </c>
      <c r="E1246" s="3" t="s">
        <v>2541</v>
      </c>
      <c r="F1246" s="3" t="s">
        <v>2542</v>
      </c>
      <c r="G1246" s="3">
        <v>2.0</v>
      </c>
      <c r="H1246" s="3" t="s">
        <v>18</v>
      </c>
      <c r="I1246" s="3" t="s">
        <v>18</v>
      </c>
      <c r="J1246" s="8">
        <v>8.0</v>
      </c>
      <c r="K1246" s="8">
        <v>7.0</v>
      </c>
      <c r="L1246" s="5" t="str">
        <f t="shared" si="2"/>
        <v>SMP</v>
      </c>
    </row>
    <row r="1247">
      <c r="A1247" s="2" t="str">
        <f t="shared" si="1"/>
        <v>2022</v>
      </c>
      <c r="B1247" s="2" t="s">
        <v>1250</v>
      </c>
      <c r="C1247" s="3" t="str">
        <f t="shared" si="107"/>
        <v>LPB MALUKU 2022</v>
      </c>
      <c r="D1247" s="3" t="s">
        <v>1871</v>
      </c>
      <c r="E1247" s="3" t="s">
        <v>2543</v>
      </c>
      <c r="F1247" s="3" t="s">
        <v>2544</v>
      </c>
      <c r="G1247" s="3">
        <v>2.0</v>
      </c>
      <c r="H1247" s="3" t="s">
        <v>19</v>
      </c>
      <c r="I1247" s="3" t="s">
        <v>18</v>
      </c>
      <c r="J1247" s="8">
        <v>7.0</v>
      </c>
      <c r="K1247" s="8">
        <v>7.0</v>
      </c>
      <c r="L1247" s="5" t="str">
        <f t="shared" si="2"/>
        <v>SMP</v>
      </c>
    </row>
    <row r="1248">
      <c r="A1248" s="2" t="str">
        <f t="shared" si="1"/>
        <v>2022</v>
      </c>
      <c r="B1248" s="2" t="s">
        <v>504</v>
      </c>
      <c r="C1248" s="3" t="str">
        <f t="shared" ref="C1248:C1250" si="108">UPPER("lpb sulsel 2022")</f>
        <v>LPB SULSEL 2022</v>
      </c>
      <c r="D1248" s="3" t="s">
        <v>1871</v>
      </c>
      <c r="E1248" s="3" t="s">
        <v>2545</v>
      </c>
      <c r="F1248" s="3" t="s">
        <v>2546</v>
      </c>
      <c r="G1248" s="3">
        <v>2.0</v>
      </c>
      <c r="H1248" s="3" t="s">
        <v>19</v>
      </c>
      <c r="I1248" s="3" t="s">
        <v>18</v>
      </c>
      <c r="J1248" s="8">
        <v>11.0</v>
      </c>
      <c r="K1248" s="8">
        <v>10.0</v>
      </c>
      <c r="L1248" s="5" t="str">
        <f t="shared" si="2"/>
        <v>SMA</v>
      </c>
    </row>
    <row r="1249">
      <c r="A1249" s="2" t="str">
        <f t="shared" si="1"/>
        <v>2022</v>
      </c>
      <c r="B1249" s="2" t="s">
        <v>504</v>
      </c>
      <c r="C1249" s="3" t="str">
        <f t="shared" si="108"/>
        <v>LPB SULSEL 2022</v>
      </c>
      <c r="D1249" s="3" t="s">
        <v>1871</v>
      </c>
      <c r="E1249" s="3" t="s">
        <v>2547</v>
      </c>
      <c r="F1249" s="3" t="s">
        <v>2548</v>
      </c>
      <c r="G1249" s="3">
        <v>2.0</v>
      </c>
      <c r="H1249" s="3" t="s">
        <v>19</v>
      </c>
      <c r="I1249" s="3" t="s">
        <v>18</v>
      </c>
      <c r="J1249" s="8">
        <v>10.0</v>
      </c>
      <c r="K1249" s="8">
        <v>11.0</v>
      </c>
      <c r="L1249" s="5" t="str">
        <f t="shared" si="2"/>
        <v>SMA</v>
      </c>
    </row>
    <row r="1250">
      <c r="A1250" s="2" t="str">
        <f t="shared" si="1"/>
        <v>2022</v>
      </c>
      <c r="B1250" s="2" t="s">
        <v>504</v>
      </c>
      <c r="C1250" s="3" t="str">
        <f t="shared" si="108"/>
        <v>LPB SULSEL 2022</v>
      </c>
      <c r="D1250" s="3" t="s">
        <v>1871</v>
      </c>
      <c r="E1250" s="3" t="s">
        <v>2549</v>
      </c>
      <c r="F1250" s="3" t="s">
        <v>2550</v>
      </c>
      <c r="G1250" s="3">
        <v>1.0</v>
      </c>
      <c r="H1250" s="3" t="s">
        <v>18</v>
      </c>
      <c r="I1250" s="2"/>
      <c r="J1250" s="8">
        <v>11.0</v>
      </c>
      <c r="K1250" s="6"/>
      <c r="L1250" s="5" t="str">
        <f t="shared" si="2"/>
        <v>SMA</v>
      </c>
    </row>
    <row r="1251">
      <c r="A1251" s="2" t="str">
        <f t="shared" si="1"/>
        <v>2022</v>
      </c>
      <c r="B1251" s="2" t="s">
        <v>246</v>
      </c>
      <c r="C1251" s="3" t="str">
        <f t="shared" ref="C1251:C1253" si="109">UPPER("lpb sumbar 2022")</f>
        <v>LPB SUMBAR 2022</v>
      </c>
      <c r="D1251" s="3" t="s">
        <v>1871</v>
      </c>
      <c r="E1251" s="3" t="s">
        <v>2551</v>
      </c>
      <c r="F1251" s="3" t="s">
        <v>2552</v>
      </c>
      <c r="G1251" s="3">
        <v>2.0</v>
      </c>
      <c r="H1251" s="3" t="s">
        <v>18</v>
      </c>
      <c r="I1251" s="3" t="s">
        <v>18</v>
      </c>
      <c r="J1251" s="8">
        <v>11.0</v>
      </c>
      <c r="K1251" s="8">
        <v>11.0</v>
      </c>
      <c r="L1251" s="5" t="str">
        <f t="shared" si="2"/>
        <v>SMA</v>
      </c>
    </row>
    <row r="1252">
      <c r="A1252" s="2" t="str">
        <f t="shared" si="1"/>
        <v>2022</v>
      </c>
      <c r="B1252" s="2" t="s">
        <v>246</v>
      </c>
      <c r="C1252" s="3" t="str">
        <f t="shared" si="109"/>
        <v>LPB SUMBAR 2022</v>
      </c>
      <c r="D1252" s="3" t="s">
        <v>1871</v>
      </c>
      <c r="E1252" s="3" t="s">
        <v>2553</v>
      </c>
      <c r="F1252" s="3" t="s">
        <v>2554</v>
      </c>
      <c r="G1252" s="3">
        <v>2.0</v>
      </c>
      <c r="H1252" s="3" t="s">
        <v>18</v>
      </c>
      <c r="I1252" s="3" t="s">
        <v>18</v>
      </c>
      <c r="J1252" s="8">
        <v>11.0</v>
      </c>
      <c r="K1252" s="8">
        <v>11.0</v>
      </c>
      <c r="L1252" s="5" t="str">
        <f t="shared" si="2"/>
        <v>SMA</v>
      </c>
    </row>
    <row r="1253">
      <c r="A1253" s="2" t="str">
        <f t="shared" si="1"/>
        <v>2022</v>
      </c>
      <c r="B1253" s="2" t="s">
        <v>246</v>
      </c>
      <c r="C1253" s="3" t="str">
        <f t="shared" si="109"/>
        <v>LPB SUMBAR 2022</v>
      </c>
      <c r="D1253" s="3" t="s">
        <v>1871</v>
      </c>
      <c r="E1253" s="3" t="s">
        <v>2555</v>
      </c>
      <c r="F1253" s="3" t="s">
        <v>2556</v>
      </c>
      <c r="G1253" s="3">
        <v>2.0</v>
      </c>
      <c r="H1253" s="3" t="s">
        <v>19</v>
      </c>
      <c r="I1253" s="3" t="s">
        <v>19</v>
      </c>
      <c r="J1253" s="8">
        <v>11.0</v>
      </c>
      <c r="K1253" s="8">
        <v>10.0</v>
      </c>
      <c r="L1253" s="5" t="str">
        <f t="shared" si="2"/>
        <v>SMA</v>
      </c>
    </row>
    <row r="1254">
      <c r="A1254" s="2" t="str">
        <f t="shared" si="1"/>
        <v>2022</v>
      </c>
      <c r="B1254" s="2" t="s">
        <v>178</v>
      </c>
      <c r="C1254" s="3" t="str">
        <f t="shared" ref="C1254:C1270" si="110">UPPER("lpb sumsel 2022")</f>
        <v>LPB SUMSEL 2022</v>
      </c>
      <c r="D1254" s="3" t="s">
        <v>1871</v>
      </c>
      <c r="E1254" s="3" t="s">
        <v>2557</v>
      </c>
      <c r="F1254" s="3" t="s">
        <v>2558</v>
      </c>
      <c r="G1254" s="3">
        <v>2.0</v>
      </c>
      <c r="H1254" s="3" t="s">
        <v>18</v>
      </c>
      <c r="I1254" s="3" t="s">
        <v>18</v>
      </c>
      <c r="J1254" s="8">
        <v>11.0</v>
      </c>
      <c r="K1254" s="8">
        <v>11.0</v>
      </c>
      <c r="L1254" s="5" t="str">
        <f t="shared" si="2"/>
        <v>SMA</v>
      </c>
    </row>
    <row r="1255">
      <c r="A1255" s="2" t="str">
        <f t="shared" si="1"/>
        <v>2022</v>
      </c>
      <c r="B1255" s="2" t="s">
        <v>178</v>
      </c>
      <c r="C1255" s="3" t="str">
        <f t="shared" si="110"/>
        <v>LPB SUMSEL 2022</v>
      </c>
      <c r="D1255" s="3" t="s">
        <v>1871</v>
      </c>
      <c r="E1255" s="3" t="s">
        <v>2559</v>
      </c>
      <c r="F1255" s="3" t="s">
        <v>2560</v>
      </c>
      <c r="G1255" s="3">
        <v>2.0</v>
      </c>
      <c r="H1255" s="3" t="s">
        <v>18</v>
      </c>
      <c r="I1255" s="3" t="s">
        <v>19</v>
      </c>
      <c r="J1255" s="8">
        <v>10.0</v>
      </c>
      <c r="K1255" s="8">
        <v>10.0</v>
      </c>
      <c r="L1255" s="5" t="str">
        <f t="shared" si="2"/>
        <v>SMA</v>
      </c>
    </row>
    <row r="1256">
      <c r="A1256" s="2" t="str">
        <f t="shared" si="1"/>
        <v>2022</v>
      </c>
      <c r="B1256" s="2" t="s">
        <v>178</v>
      </c>
      <c r="C1256" s="3" t="str">
        <f t="shared" si="110"/>
        <v>LPB SUMSEL 2022</v>
      </c>
      <c r="D1256" s="3" t="s">
        <v>1871</v>
      </c>
      <c r="E1256" s="3" t="s">
        <v>2561</v>
      </c>
      <c r="F1256" s="3" t="s">
        <v>2562</v>
      </c>
      <c r="G1256" s="3">
        <v>2.0</v>
      </c>
      <c r="H1256" s="3" t="s">
        <v>18</v>
      </c>
      <c r="I1256" s="3" t="s">
        <v>18</v>
      </c>
      <c r="J1256" s="8">
        <v>10.0</v>
      </c>
      <c r="K1256" s="8">
        <v>10.0</v>
      </c>
      <c r="L1256" s="5" t="str">
        <f t="shared" si="2"/>
        <v>SMA</v>
      </c>
    </row>
    <row r="1257">
      <c r="A1257" s="2" t="str">
        <f t="shared" si="1"/>
        <v>2022</v>
      </c>
      <c r="B1257" s="2" t="s">
        <v>178</v>
      </c>
      <c r="C1257" s="3" t="str">
        <f t="shared" si="110"/>
        <v>LPB SUMSEL 2022</v>
      </c>
      <c r="D1257" s="3" t="s">
        <v>1871</v>
      </c>
      <c r="E1257" s="3" t="s">
        <v>2563</v>
      </c>
      <c r="F1257" s="3" t="s">
        <v>2564</v>
      </c>
      <c r="G1257" s="3">
        <v>2.0</v>
      </c>
      <c r="H1257" s="3" t="s">
        <v>18</v>
      </c>
      <c r="I1257" s="3" t="s">
        <v>18</v>
      </c>
      <c r="J1257" s="8">
        <v>9.0</v>
      </c>
      <c r="K1257" s="8">
        <v>10.0</v>
      </c>
      <c r="L1257" s="5" t="str">
        <f t="shared" si="2"/>
        <v>SMP</v>
      </c>
    </row>
    <row r="1258">
      <c r="A1258" s="2" t="str">
        <f t="shared" si="1"/>
        <v>2022</v>
      </c>
      <c r="B1258" s="2" t="s">
        <v>178</v>
      </c>
      <c r="C1258" s="3" t="str">
        <f t="shared" si="110"/>
        <v>LPB SUMSEL 2022</v>
      </c>
      <c r="D1258" s="3" t="s">
        <v>1871</v>
      </c>
      <c r="E1258" s="3" t="s">
        <v>2565</v>
      </c>
      <c r="F1258" s="3" t="s">
        <v>2566</v>
      </c>
      <c r="G1258" s="3">
        <v>2.0</v>
      </c>
      <c r="H1258" s="3" t="s">
        <v>18</v>
      </c>
      <c r="I1258" s="3" t="s">
        <v>18</v>
      </c>
      <c r="J1258" s="8">
        <v>10.0</v>
      </c>
      <c r="K1258" s="8">
        <v>10.0</v>
      </c>
      <c r="L1258" s="5" t="str">
        <f t="shared" si="2"/>
        <v>SMA</v>
      </c>
    </row>
    <row r="1259">
      <c r="A1259" s="2" t="str">
        <f t="shared" si="1"/>
        <v>2022</v>
      </c>
      <c r="B1259" s="2" t="s">
        <v>178</v>
      </c>
      <c r="C1259" s="3" t="str">
        <f t="shared" si="110"/>
        <v>LPB SUMSEL 2022</v>
      </c>
      <c r="D1259" s="3" t="s">
        <v>1871</v>
      </c>
      <c r="E1259" s="3" t="s">
        <v>2567</v>
      </c>
      <c r="F1259" s="3" t="s">
        <v>2568</v>
      </c>
      <c r="G1259" s="3">
        <v>1.0</v>
      </c>
      <c r="H1259" s="3" t="s">
        <v>18</v>
      </c>
      <c r="I1259" s="2"/>
      <c r="J1259" s="8">
        <v>7.0</v>
      </c>
      <c r="K1259" s="6"/>
      <c r="L1259" s="5" t="str">
        <f t="shared" si="2"/>
        <v>SMP</v>
      </c>
    </row>
    <row r="1260">
      <c r="A1260" s="2" t="str">
        <f t="shared" si="1"/>
        <v>2022</v>
      </c>
      <c r="B1260" s="2" t="s">
        <v>178</v>
      </c>
      <c r="C1260" s="3" t="str">
        <f t="shared" si="110"/>
        <v>LPB SUMSEL 2022</v>
      </c>
      <c r="D1260" s="3" t="s">
        <v>1871</v>
      </c>
      <c r="E1260" s="3" t="s">
        <v>2569</v>
      </c>
      <c r="F1260" s="3" t="s">
        <v>2570</v>
      </c>
      <c r="G1260" s="3">
        <v>2.0</v>
      </c>
      <c r="H1260" s="3" t="s">
        <v>18</v>
      </c>
      <c r="I1260" s="3" t="s">
        <v>18</v>
      </c>
      <c r="J1260" s="8">
        <v>10.0</v>
      </c>
      <c r="K1260" s="8">
        <v>10.0</v>
      </c>
      <c r="L1260" s="5" t="str">
        <f t="shared" si="2"/>
        <v>SMA</v>
      </c>
    </row>
    <row r="1261">
      <c r="A1261" s="2" t="str">
        <f t="shared" si="1"/>
        <v>2022</v>
      </c>
      <c r="B1261" s="2" t="s">
        <v>178</v>
      </c>
      <c r="C1261" s="3" t="str">
        <f t="shared" si="110"/>
        <v>LPB SUMSEL 2022</v>
      </c>
      <c r="D1261" s="3" t="s">
        <v>1871</v>
      </c>
      <c r="E1261" s="3" t="s">
        <v>2571</v>
      </c>
      <c r="F1261" s="3" t="s">
        <v>2572</v>
      </c>
      <c r="G1261" s="3">
        <v>2.0</v>
      </c>
      <c r="H1261" s="3" t="s">
        <v>18</v>
      </c>
      <c r="I1261" s="3" t="s">
        <v>18</v>
      </c>
      <c r="J1261" s="8">
        <v>10.0</v>
      </c>
      <c r="K1261" s="8">
        <v>11.0</v>
      </c>
      <c r="L1261" s="5" t="str">
        <f t="shared" si="2"/>
        <v>SMA</v>
      </c>
    </row>
    <row r="1262">
      <c r="A1262" s="2" t="str">
        <f t="shared" si="1"/>
        <v>2022</v>
      </c>
      <c r="B1262" s="2" t="s">
        <v>178</v>
      </c>
      <c r="C1262" s="3" t="str">
        <f t="shared" si="110"/>
        <v>LPB SUMSEL 2022</v>
      </c>
      <c r="D1262" s="3" t="s">
        <v>1871</v>
      </c>
      <c r="E1262" s="3" t="s">
        <v>2573</v>
      </c>
      <c r="F1262" s="3" t="s">
        <v>2574</v>
      </c>
      <c r="G1262" s="3">
        <v>2.0</v>
      </c>
      <c r="H1262" s="3" t="s">
        <v>18</v>
      </c>
      <c r="I1262" s="3" t="s">
        <v>18</v>
      </c>
      <c r="J1262" s="8">
        <v>8.0</v>
      </c>
      <c r="K1262" s="8">
        <v>8.0</v>
      </c>
      <c r="L1262" s="5" t="str">
        <f t="shared" si="2"/>
        <v>SMP</v>
      </c>
    </row>
    <row r="1263">
      <c r="A1263" s="2" t="str">
        <f t="shared" si="1"/>
        <v>2022</v>
      </c>
      <c r="B1263" s="2" t="s">
        <v>178</v>
      </c>
      <c r="C1263" s="3" t="str">
        <f t="shared" si="110"/>
        <v>LPB SUMSEL 2022</v>
      </c>
      <c r="D1263" s="3" t="s">
        <v>1871</v>
      </c>
      <c r="E1263" s="3" t="s">
        <v>2575</v>
      </c>
      <c r="F1263" s="3" t="s">
        <v>2576</v>
      </c>
      <c r="G1263" s="3">
        <v>1.0</v>
      </c>
      <c r="H1263" s="3" t="s">
        <v>18</v>
      </c>
      <c r="I1263" s="2"/>
      <c r="J1263" s="8">
        <v>11.0</v>
      </c>
      <c r="K1263" s="6"/>
      <c r="L1263" s="5" t="str">
        <f t="shared" si="2"/>
        <v>SMA</v>
      </c>
    </row>
    <row r="1264">
      <c r="A1264" s="2" t="str">
        <f t="shared" si="1"/>
        <v>2022</v>
      </c>
      <c r="B1264" s="2" t="s">
        <v>178</v>
      </c>
      <c r="C1264" s="3" t="str">
        <f t="shared" si="110"/>
        <v>LPB SUMSEL 2022</v>
      </c>
      <c r="D1264" s="3" t="s">
        <v>1871</v>
      </c>
      <c r="E1264" s="3" t="s">
        <v>2577</v>
      </c>
      <c r="F1264" s="3" t="s">
        <v>2578</v>
      </c>
      <c r="G1264" s="3">
        <v>2.0</v>
      </c>
      <c r="H1264" s="3" t="s">
        <v>19</v>
      </c>
      <c r="I1264" s="3" t="s">
        <v>19</v>
      </c>
      <c r="J1264" s="8">
        <v>8.0</v>
      </c>
      <c r="K1264" s="8">
        <v>8.0</v>
      </c>
      <c r="L1264" s="5" t="str">
        <f t="shared" si="2"/>
        <v>SMP</v>
      </c>
    </row>
    <row r="1265">
      <c r="A1265" s="2" t="str">
        <f t="shared" si="1"/>
        <v>2022</v>
      </c>
      <c r="B1265" s="2" t="s">
        <v>178</v>
      </c>
      <c r="C1265" s="3" t="str">
        <f t="shared" si="110"/>
        <v>LPB SUMSEL 2022</v>
      </c>
      <c r="D1265" s="3" t="s">
        <v>1871</v>
      </c>
      <c r="E1265" s="3" t="s">
        <v>2579</v>
      </c>
      <c r="F1265" s="3" t="s">
        <v>2580</v>
      </c>
      <c r="G1265" s="3">
        <v>2.0</v>
      </c>
      <c r="H1265" s="3" t="s">
        <v>18</v>
      </c>
      <c r="I1265" s="3" t="s">
        <v>18</v>
      </c>
      <c r="J1265" s="8">
        <v>11.0</v>
      </c>
      <c r="K1265" s="8">
        <v>11.0</v>
      </c>
      <c r="L1265" s="5" t="str">
        <f t="shared" si="2"/>
        <v>SMA</v>
      </c>
    </row>
    <row r="1266">
      <c r="A1266" s="2" t="str">
        <f t="shared" si="1"/>
        <v>2022</v>
      </c>
      <c r="B1266" s="2" t="s">
        <v>178</v>
      </c>
      <c r="C1266" s="3" t="str">
        <f t="shared" si="110"/>
        <v>LPB SUMSEL 2022</v>
      </c>
      <c r="D1266" s="3" t="s">
        <v>1871</v>
      </c>
      <c r="E1266" s="3" t="s">
        <v>2581</v>
      </c>
      <c r="F1266" s="3" t="s">
        <v>2582</v>
      </c>
      <c r="G1266" s="3">
        <v>2.0</v>
      </c>
      <c r="H1266" s="3" t="s">
        <v>19</v>
      </c>
      <c r="I1266" s="3" t="s">
        <v>19</v>
      </c>
      <c r="J1266" s="8">
        <v>10.0</v>
      </c>
      <c r="K1266" s="8">
        <v>10.0</v>
      </c>
      <c r="L1266" s="5" t="str">
        <f t="shared" si="2"/>
        <v>SMA</v>
      </c>
    </row>
    <row r="1267">
      <c r="A1267" s="2" t="str">
        <f t="shared" si="1"/>
        <v>2022</v>
      </c>
      <c r="B1267" s="2" t="s">
        <v>178</v>
      </c>
      <c r="C1267" s="3" t="str">
        <f t="shared" si="110"/>
        <v>LPB SUMSEL 2022</v>
      </c>
      <c r="D1267" s="3" t="s">
        <v>1871</v>
      </c>
      <c r="E1267" s="3" t="s">
        <v>2583</v>
      </c>
      <c r="F1267" s="3" t="s">
        <v>2584</v>
      </c>
      <c r="G1267" s="3">
        <v>1.0</v>
      </c>
      <c r="H1267" s="3" t="s">
        <v>19</v>
      </c>
      <c r="I1267" s="2"/>
      <c r="J1267" s="8">
        <v>9.0</v>
      </c>
      <c r="K1267" s="6"/>
      <c r="L1267" s="5" t="str">
        <f t="shared" si="2"/>
        <v>SMP</v>
      </c>
    </row>
    <row r="1268">
      <c r="A1268" s="2" t="str">
        <f t="shared" si="1"/>
        <v>2022</v>
      </c>
      <c r="B1268" s="2" t="s">
        <v>178</v>
      </c>
      <c r="C1268" s="3" t="str">
        <f t="shared" si="110"/>
        <v>LPB SUMSEL 2022</v>
      </c>
      <c r="D1268" s="3" t="s">
        <v>1871</v>
      </c>
      <c r="E1268" s="3" t="s">
        <v>2585</v>
      </c>
      <c r="F1268" s="3" t="s">
        <v>2586</v>
      </c>
      <c r="G1268" s="3">
        <v>2.0</v>
      </c>
      <c r="H1268" s="3" t="s">
        <v>18</v>
      </c>
      <c r="I1268" s="3" t="s">
        <v>18</v>
      </c>
      <c r="J1268" s="8">
        <v>10.0</v>
      </c>
      <c r="K1268" s="8">
        <v>10.0</v>
      </c>
      <c r="L1268" s="5" t="str">
        <f t="shared" si="2"/>
        <v>SMA</v>
      </c>
    </row>
    <row r="1269">
      <c r="A1269" s="2" t="str">
        <f t="shared" si="1"/>
        <v>2022</v>
      </c>
      <c r="B1269" s="2" t="s">
        <v>178</v>
      </c>
      <c r="C1269" s="3" t="str">
        <f t="shared" si="110"/>
        <v>LPB SUMSEL 2022</v>
      </c>
      <c r="D1269" s="3" t="s">
        <v>1871</v>
      </c>
      <c r="E1269" s="3" t="s">
        <v>2587</v>
      </c>
      <c r="F1269" s="3" t="s">
        <v>2588</v>
      </c>
      <c r="G1269" s="3">
        <v>2.0</v>
      </c>
      <c r="H1269" s="3" t="s">
        <v>18</v>
      </c>
      <c r="I1269" s="3" t="s">
        <v>18</v>
      </c>
      <c r="J1269" s="8">
        <v>9.0</v>
      </c>
      <c r="K1269" s="8">
        <v>10.0</v>
      </c>
      <c r="L1269" s="5" t="str">
        <f t="shared" si="2"/>
        <v>SMP</v>
      </c>
    </row>
    <row r="1270">
      <c r="A1270" s="2" t="str">
        <f t="shared" si="1"/>
        <v>2022</v>
      </c>
      <c r="B1270" s="2" t="s">
        <v>178</v>
      </c>
      <c r="C1270" s="3" t="str">
        <f t="shared" si="110"/>
        <v>LPB SUMSEL 2022</v>
      </c>
      <c r="D1270" s="3" t="s">
        <v>1871</v>
      </c>
      <c r="E1270" s="3" t="s">
        <v>2589</v>
      </c>
      <c r="F1270" s="3" t="s">
        <v>2590</v>
      </c>
      <c r="G1270" s="3">
        <v>2.0</v>
      </c>
      <c r="H1270" s="3" t="s">
        <v>19</v>
      </c>
      <c r="I1270" s="3" t="s">
        <v>19</v>
      </c>
      <c r="J1270" s="8">
        <v>10.0</v>
      </c>
      <c r="K1270" s="8">
        <v>10.0</v>
      </c>
      <c r="L1270" s="5" t="str">
        <f t="shared" si="2"/>
        <v>SMA</v>
      </c>
    </row>
    <row r="1271">
      <c r="A1271" s="2" t="str">
        <f t="shared" si="1"/>
        <v>2022</v>
      </c>
      <c r="B1271" s="2" t="s">
        <v>265</v>
      </c>
      <c r="C1271" s="3" t="str">
        <f t="shared" ref="C1271:C1280" si="111">UPPER("lpb sumut 2022")</f>
        <v>LPB SUMUT 2022</v>
      </c>
      <c r="D1271" s="3" t="s">
        <v>1871</v>
      </c>
      <c r="E1271" s="3" t="s">
        <v>2591</v>
      </c>
      <c r="F1271" s="3" t="s">
        <v>2592</v>
      </c>
      <c r="G1271" s="3">
        <v>2.0</v>
      </c>
      <c r="H1271" s="3" t="s">
        <v>18</v>
      </c>
      <c r="I1271" s="3" t="s">
        <v>18</v>
      </c>
      <c r="J1271" s="8">
        <v>8.0</v>
      </c>
      <c r="K1271" s="8">
        <v>7.0</v>
      </c>
      <c r="L1271" s="5" t="str">
        <f t="shared" si="2"/>
        <v>SMP</v>
      </c>
    </row>
    <row r="1272">
      <c r="A1272" s="2" t="str">
        <f t="shared" si="1"/>
        <v>2022</v>
      </c>
      <c r="B1272" s="2" t="s">
        <v>265</v>
      </c>
      <c r="C1272" s="3" t="str">
        <f t="shared" si="111"/>
        <v>LPB SUMUT 2022</v>
      </c>
      <c r="D1272" s="3" t="s">
        <v>1871</v>
      </c>
      <c r="E1272" s="3" t="s">
        <v>2593</v>
      </c>
      <c r="F1272" s="3" t="s">
        <v>2594</v>
      </c>
      <c r="G1272" s="3">
        <v>2.0</v>
      </c>
      <c r="H1272" s="3" t="s">
        <v>18</v>
      </c>
      <c r="I1272" s="3" t="s">
        <v>18</v>
      </c>
      <c r="J1272" s="8">
        <v>10.0</v>
      </c>
      <c r="K1272" s="8">
        <v>10.0</v>
      </c>
      <c r="L1272" s="5" t="str">
        <f t="shared" si="2"/>
        <v>SMA</v>
      </c>
    </row>
    <row r="1273">
      <c r="A1273" s="2" t="str">
        <f t="shared" si="1"/>
        <v>2022</v>
      </c>
      <c r="B1273" s="2" t="s">
        <v>265</v>
      </c>
      <c r="C1273" s="3" t="str">
        <f t="shared" si="111"/>
        <v>LPB SUMUT 2022</v>
      </c>
      <c r="D1273" s="3" t="s">
        <v>1871</v>
      </c>
      <c r="E1273" s="3" t="s">
        <v>2591</v>
      </c>
      <c r="F1273" s="3" t="s">
        <v>2595</v>
      </c>
      <c r="G1273" s="3">
        <v>2.0</v>
      </c>
      <c r="H1273" s="3" t="s">
        <v>18</v>
      </c>
      <c r="I1273" s="3" t="s">
        <v>18</v>
      </c>
      <c r="J1273" s="8">
        <v>8.0</v>
      </c>
      <c r="K1273" s="8">
        <v>7.0</v>
      </c>
      <c r="L1273" s="5" t="str">
        <f t="shared" si="2"/>
        <v>SMP</v>
      </c>
    </row>
    <row r="1274">
      <c r="A1274" s="2" t="str">
        <f t="shared" si="1"/>
        <v>2022</v>
      </c>
      <c r="B1274" s="2" t="s">
        <v>265</v>
      </c>
      <c r="C1274" s="3" t="str">
        <f t="shared" si="111"/>
        <v>LPB SUMUT 2022</v>
      </c>
      <c r="D1274" s="3" t="s">
        <v>1871</v>
      </c>
      <c r="E1274" s="3" t="s">
        <v>2596</v>
      </c>
      <c r="F1274" s="3" t="s">
        <v>2597</v>
      </c>
      <c r="G1274" s="3">
        <v>2.0</v>
      </c>
      <c r="H1274" s="3" t="s">
        <v>18</v>
      </c>
      <c r="I1274" s="3" t="s">
        <v>18</v>
      </c>
      <c r="J1274" s="8">
        <v>7.0</v>
      </c>
      <c r="K1274" s="8">
        <v>7.0</v>
      </c>
      <c r="L1274" s="5" t="str">
        <f t="shared" si="2"/>
        <v>SMP</v>
      </c>
    </row>
    <row r="1275">
      <c r="A1275" s="2" t="str">
        <f t="shared" si="1"/>
        <v>2022</v>
      </c>
      <c r="B1275" s="2" t="s">
        <v>265</v>
      </c>
      <c r="C1275" s="3" t="str">
        <f t="shared" si="111"/>
        <v>LPB SUMUT 2022</v>
      </c>
      <c r="D1275" s="3" t="s">
        <v>1871</v>
      </c>
      <c r="E1275" s="3" t="s">
        <v>2598</v>
      </c>
      <c r="F1275" s="3" t="s">
        <v>2599</v>
      </c>
      <c r="G1275" s="3">
        <v>2.0</v>
      </c>
      <c r="H1275" s="3" t="s">
        <v>18</v>
      </c>
      <c r="I1275" s="3" t="s">
        <v>19</v>
      </c>
      <c r="J1275" s="8">
        <v>7.0</v>
      </c>
      <c r="K1275" s="8">
        <v>7.0</v>
      </c>
      <c r="L1275" s="5" t="str">
        <f t="shared" si="2"/>
        <v>SMP</v>
      </c>
    </row>
    <row r="1276">
      <c r="A1276" s="2" t="str">
        <f t="shared" si="1"/>
        <v>2022</v>
      </c>
      <c r="B1276" s="2" t="s">
        <v>265</v>
      </c>
      <c r="C1276" s="3" t="str">
        <f t="shared" si="111"/>
        <v>LPB SUMUT 2022</v>
      </c>
      <c r="D1276" s="3" t="s">
        <v>1871</v>
      </c>
      <c r="E1276" s="3" t="s">
        <v>2600</v>
      </c>
      <c r="F1276" s="3" t="s">
        <v>2601</v>
      </c>
      <c r="G1276" s="3">
        <v>2.0</v>
      </c>
      <c r="H1276" s="3" t="s">
        <v>18</v>
      </c>
      <c r="I1276" s="3" t="s">
        <v>18</v>
      </c>
      <c r="J1276" s="8">
        <v>7.0</v>
      </c>
      <c r="K1276" s="8">
        <v>7.0</v>
      </c>
      <c r="L1276" s="5" t="str">
        <f t="shared" si="2"/>
        <v>SMP</v>
      </c>
    </row>
    <row r="1277">
      <c r="A1277" s="2" t="str">
        <f t="shared" si="1"/>
        <v>2022</v>
      </c>
      <c r="B1277" s="2" t="s">
        <v>265</v>
      </c>
      <c r="C1277" s="3" t="str">
        <f t="shared" si="111"/>
        <v>LPB SUMUT 2022</v>
      </c>
      <c r="D1277" s="3" t="s">
        <v>1871</v>
      </c>
      <c r="E1277" s="3" t="s">
        <v>2602</v>
      </c>
      <c r="F1277" s="3" t="s">
        <v>2603</v>
      </c>
      <c r="G1277" s="3">
        <v>2.0</v>
      </c>
      <c r="H1277" s="3" t="s">
        <v>18</v>
      </c>
      <c r="I1277" s="3" t="s">
        <v>18</v>
      </c>
      <c r="J1277" s="8">
        <v>10.0</v>
      </c>
      <c r="K1277" s="8">
        <v>10.0</v>
      </c>
      <c r="L1277" s="5" t="str">
        <f t="shared" si="2"/>
        <v>SMA</v>
      </c>
    </row>
    <row r="1278">
      <c r="A1278" s="2" t="str">
        <f t="shared" si="1"/>
        <v>2022</v>
      </c>
      <c r="B1278" s="2" t="s">
        <v>265</v>
      </c>
      <c r="C1278" s="3" t="str">
        <f t="shared" si="111"/>
        <v>LPB SUMUT 2022</v>
      </c>
      <c r="D1278" s="3" t="s">
        <v>1871</v>
      </c>
      <c r="E1278" s="3" t="s">
        <v>2604</v>
      </c>
      <c r="F1278" s="3" t="s">
        <v>2605</v>
      </c>
      <c r="G1278" s="3">
        <v>2.0</v>
      </c>
      <c r="H1278" s="3" t="s">
        <v>18</v>
      </c>
      <c r="I1278" s="3" t="s">
        <v>18</v>
      </c>
      <c r="J1278" s="8">
        <v>10.0</v>
      </c>
      <c r="K1278" s="8">
        <v>10.0</v>
      </c>
      <c r="L1278" s="5" t="str">
        <f t="shared" si="2"/>
        <v>SMA</v>
      </c>
    </row>
    <row r="1279">
      <c r="A1279" s="2" t="str">
        <f t="shared" si="1"/>
        <v>2022</v>
      </c>
      <c r="B1279" s="2" t="s">
        <v>265</v>
      </c>
      <c r="C1279" s="3" t="str">
        <f t="shared" si="111"/>
        <v>LPB SUMUT 2022</v>
      </c>
      <c r="D1279" s="3" t="s">
        <v>1871</v>
      </c>
      <c r="E1279" s="3" t="s">
        <v>2606</v>
      </c>
      <c r="F1279" s="3" t="s">
        <v>2607</v>
      </c>
      <c r="G1279" s="3">
        <v>2.0</v>
      </c>
      <c r="H1279" s="3" t="s">
        <v>18</v>
      </c>
      <c r="I1279" s="3" t="s">
        <v>18</v>
      </c>
      <c r="J1279" s="8">
        <v>10.0</v>
      </c>
      <c r="K1279" s="8">
        <v>10.0</v>
      </c>
      <c r="L1279" s="5" t="str">
        <f t="shared" si="2"/>
        <v>SMA</v>
      </c>
    </row>
    <row r="1280">
      <c r="A1280" s="2" t="str">
        <f t="shared" si="1"/>
        <v>2022</v>
      </c>
      <c r="B1280" s="2" t="s">
        <v>265</v>
      </c>
      <c r="C1280" s="3" t="str">
        <f t="shared" si="111"/>
        <v>LPB SUMUT 2022</v>
      </c>
      <c r="D1280" s="3" t="s">
        <v>1871</v>
      </c>
      <c r="E1280" s="3" t="s">
        <v>2608</v>
      </c>
      <c r="F1280" s="3" t="s">
        <v>2609</v>
      </c>
      <c r="G1280" s="3">
        <v>2.0</v>
      </c>
      <c r="H1280" s="3" t="s">
        <v>18</v>
      </c>
      <c r="I1280" s="3" t="s">
        <v>18</v>
      </c>
      <c r="J1280" s="8">
        <v>8.0</v>
      </c>
      <c r="K1280" s="8">
        <v>8.0</v>
      </c>
      <c r="L1280" s="5" t="str">
        <f t="shared" si="2"/>
        <v>SMP</v>
      </c>
    </row>
    <row r="1281">
      <c r="A1281" s="2" t="str">
        <f t="shared" si="1"/>
        <v>2022</v>
      </c>
      <c r="B1281" s="2" t="s">
        <v>380</v>
      </c>
      <c r="C1281" s="3" t="str">
        <f t="shared" ref="C1281:C1312" si="112">UPPER("lpb ysc 2022")</f>
        <v>LPB YSC 2022</v>
      </c>
      <c r="D1281" s="3" t="s">
        <v>1871</v>
      </c>
      <c r="E1281" s="3" t="s">
        <v>2610</v>
      </c>
      <c r="F1281" s="3" t="s">
        <v>2611</v>
      </c>
      <c r="G1281" s="3">
        <v>2.0</v>
      </c>
      <c r="H1281" s="3" t="s">
        <v>19</v>
      </c>
      <c r="I1281" s="3" t="s">
        <v>18</v>
      </c>
      <c r="J1281" s="8">
        <v>9.0</v>
      </c>
      <c r="K1281" s="8">
        <v>9.0</v>
      </c>
      <c r="L1281" s="5" t="str">
        <f t="shared" si="2"/>
        <v>SMP</v>
      </c>
    </row>
    <row r="1282">
      <c r="A1282" s="2" t="str">
        <f t="shared" si="1"/>
        <v>2022</v>
      </c>
      <c r="B1282" s="2" t="s">
        <v>380</v>
      </c>
      <c r="C1282" s="3" t="str">
        <f t="shared" si="112"/>
        <v>LPB YSC 2022</v>
      </c>
      <c r="D1282" s="3" t="s">
        <v>1871</v>
      </c>
      <c r="E1282" s="3" t="s">
        <v>2612</v>
      </c>
      <c r="F1282" s="3" t="s">
        <v>2613</v>
      </c>
      <c r="G1282" s="3">
        <v>2.0</v>
      </c>
      <c r="H1282" s="3" t="s">
        <v>19</v>
      </c>
      <c r="I1282" s="3" t="s">
        <v>19</v>
      </c>
      <c r="J1282" s="8">
        <v>10.0</v>
      </c>
      <c r="K1282" s="8">
        <v>9.0</v>
      </c>
      <c r="L1282" s="5" t="str">
        <f t="shared" si="2"/>
        <v>SMA</v>
      </c>
    </row>
    <row r="1283">
      <c r="A1283" s="2" t="str">
        <f t="shared" si="1"/>
        <v>2022</v>
      </c>
      <c r="B1283" s="2" t="s">
        <v>380</v>
      </c>
      <c r="C1283" s="3" t="str">
        <f t="shared" si="112"/>
        <v>LPB YSC 2022</v>
      </c>
      <c r="D1283" s="3" t="s">
        <v>1871</v>
      </c>
      <c r="E1283" s="3" t="s">
        <v>2614</v>
      </c>
      <c r="F1283" s="3" t="s">
        <v>2615</v>
      </c>
      <c r="G1283" s="3">
        <v>2.0</v>
      </c>
      <c r="H1283" s="3" t="s">
        <v>18</v>
      </c>
      <c r="I1283" s="3" t="s">
        <v>18</v>
      </c>
      <c r="J1283" s="8">
        <v>8.0</v>
      </c>
      <c r="K1283" s="8">
        <v>8.0</v>
      </c>
      <c r="L1283" s="5" t="str">
        <f t="shared" si="2"/>
        <v>SMP</v>
      </c>
    </row>
    <row r="1284">
      <c r="A1284" s="2" t="str">
        <f t="shared" si="1"/>
        <v>2022</v>
      </c>
      <c r="B1284" s="2" t="s">
        <v>380</v>
      </c>
      <c r="C1284" s="3" t="str">
        <f t="shared" si="112"/>
        <v>LPB YSC 2022</v>
      </c>
      <c r="D1284" s="3" t="s">
        <v>1871</v>
      </c>
      <c r="E1284" s="3" t="s">
        <v>2616</v>
      </c>
      <c r="F1284" s="3" t="s">
        <v>2617</v>
      </c>
      <c r="G1284" s="3">
        <v>2.0</v>
      </c>
      <c r="H1284" s="3" t="s">
        <v>19</v>
      </c>
      <c r="I1284" s="3" t="s">
        <v>19</v>
      </c>
      <c r="J1284" s="8">
        <v>10.0</v>
      </c>
      <c r="K1284" s="8">
        <v>9.0</v>
      </c>
      <c r="L1284" s="5" t="str">
        <f t="shared" si="2"/>
        <v>SMA</v>
      </c>
    </row>
    <row r="1285">
      <c r="A1285" s="2" t="str">
        <f t="shared" si="1"/>
        <v>2022</v>
      </c>
      <c r="B1285" s="2" t="s">
        <v>380</v>
      </c>
      <c r="C1285" s="3" t="str">
        <f t="shared" si="112"/>
        <v>LPB YSC 2022</v>
      </c>
      <c r="D1285" s="3" t="s">
        <v>1871</v>
      </c>
      <c r="E1285" s="3" t="s">
        <v>2618</v>
      </c>
      <c r="F1285" s="3" t="s">
        <v>2619</v>
      </c>
      <c r="G1285" s="3">
        <v>2.0</v>
      </c>
      <c r="H1285" s="3" t="s">
        <v>18</v>
      </c>
      <c r="I1285" s="3" t="s">
        <v>19</v>
      </c>
      <c r="J1285" s="8">
        <v>10.0</v>
      </c>
      <c r="K1285" s="8">
        <v>10.0</v>
      </c>
      <c r="L1285" s="5" t="str">
        <f t="shared" si="2"/>
        <v>SMA</v>
      </c>
    </row>
    <row r="1286">
      <c r="A1286" s="2" t="str">
        <f t="shared" si="1"/>
        <v>2022</v>
      </c>
      <c r="B1286" s="2" t="s">
        <v>380</v>
      </c>
      <c r="C1286" s="3" t="str">
        <f t="shared" si="112"/>
        <v>LPB YSC 2022</v>
      </c>
      <c r="D1286" s="3" t="s">
        <v>1871</v>
      </c>
      <c r="E1286" s="3" t="s">
        <v>2620</v>
      </c>
      <c r="F1286" s="3" t="s">
        <v>2621</v>
      </c>
      <c r="G1286" s="3">
        <v>2.0</v>
      </c>
      <c r="H1286" s="3" t="s">
        <v>18</v>
      </c>
      <c r="I1286" s="3" t="s">
        <v>18</v>
      </c>
      <c r="J1286" s="8">
        <v>10.0</v>
      </c>
      <c r="K1286" s="8">
        <v>10.0</v>
      </c>
      <c r="L1286" s="5" t="str">
        <f t="shared" si="2"/>
        <v>SMA</v>
      </c>
    </row>
    <row r="1287">
      <c r="A1287" s="2" t="str">
        <f t="shared" si="1"/>
        <v>2022</v>
      </c>
      <c r="B1287" s="2" t="s">
        <v>380</v>
      </c>
      <c r="C1287" s="3" t="str">
        <f t="shared" si="112"/>
        <v>LPB YSC 2022</v>
      </c>
      <c r="D1287" s="3" t="s">
        <v>1871</v>
      </c>
      <c r="E1287" s="3" t="s">
        <v>2622</v>
      </c>
      <c r="F1287" s="3" t="s">
        <v>2623</v>
      </c>
      <c r="G1287" s="3">
        <v>2.0</v>
      </c>
      <c r="H1287" s="3" t="s">
        <v>18</v>
      </c>
      <c r="I1287" s="3" t="s">
        <v>18</v>
      </c>
      <c r="J1287" s="8">
        <v>7.0</v>
      </c>
      <c r="K1287" s="8">
        <v>7.0</v>
      </c>
      <c r="L1287" s="5" t="str">
        <f t="shared" si="2"/>
        <v>SMP</v>
      </c>
    </row>
    <row r="1288">
      <c r="A1288" s="2" t="str">
        <f t="shared" si="1"/>
        <v>2022</v>
      </c>
      <c r="B1288" s="2" t="s">
        <v>380</v>
      </c>
      <c r="C1288" s="3" t="str">
        <f t="shared" si="112"/>
        <v>LPB YSC 2022</v>
      </c>
      <c r="D1288" s="3" t="s">
        <v>1871</v>
      </c>
      <c r="E1288" s="3" t="s">
        <v>2624</v>
      </c>
      <c r="F1288" s="3" t="s">
        <v>2625</v>
      </c>
      <c r="G1288" s="3">
        <v>2.0</v>
      </c>
      <c r="H1288" s="3" t="s">
        <v>18</v>
      </c>
      <c r="I1288" s="3" t="s">
        <v>18</v>
      </c>
      <c r="J1288" s="8">
        <v>10.0</v>
      </c>
      <c r="K1288" s="8">
        <v>10.0</v>
      </c>
      <c r="L1288" s="5" t="str">
        <f t="shared" si="2"/>
        <v>SMA</v>
      </c>
    </row>
    <row r="1289">
      <c r="A1289" s="2" t="str">
        <f t="shared" si="1"/>
        <v>2022</v>
      </c>
      <c r="B1289" s="2" t="s">
        <v>380</v>
      </c>
      <c r="C1289" s="3" t="str">
        <f t="shared" si="112"/>
        <v>LPB YSC 2022</v>
      </c>
      <c r="D1289" s="3" t="s">
        <v>1871</v>
      </c>
      <c r="E1289" s="3" t="s">
        <v>2626</v>
      </c>
      <c r="F1289" s="3" t="s">
        <v>2627</v>
      </c>
      <c r="G1289" s="3">
        <v>2.0</v>
      </c>
      <c r="H1289" s="3" t="s">
        <v>18</v>
      </c>
      <c r="I1289" s="3" t="s">
        <v>18</v>
      </c>
      <c r="J1289" s="8">
        <v>11.0</v>
      </c>
      <c r="K1289" s="8">
        <v>10.0</v>
      </c>
      <c r="L1289" s="5" t="str">
        <f t="shared" si="2"/>
        <v>SMA</v>
      </c>
    </row>
    <row r="1290">
      <c r="A1290" s="2" t="str">
        <f t="shared" si="1"/>
        <v>2022</v>
      </c>
      <c r="B1290" s="2" t="s">
        <v>380</v>
      </c>
      <c r="C1290" s="3" t="str">
        <f t="shared" si="112"/>
        <v>LPB YSC 2022</v>
      </c>
      <c r="D1290" s="3" t="s">
        <v>1871</v>
      </c>
      <c r="E1290" s="3" t="s">
        <v>2628</v>
      </c>
      <c r="F1290" s="3" t="s">
        <v>2629</v>
      </c>
      <c r="G1290" s="3">
        <v>2.0</v>
      </c>
      <c r="H1290" s="3" t="s">
        <v>18</v>
      </c>
      <c r="I1290" s="3" t="s">
        <v>18</v>
      </c>
      <c r="J1290" s="8">
        <v>11.0</v>
      </c>
      <c r="K1290" s="8">
        <v>10.0</v>
      </c>
      <c r="L1290" s="5" t="str">
        <f t="shared" si="2"/>
        <v>SMA</v>
      </c>
    </row>
    <row r="1291">
      <c r="A1291" s="2" t="str">
        <f t="shared" si="1"/>
        <v>2022</v>
      </c>
      <c r="B1291" s="2" t="s">
        <v>380</v>
      </c>
      <c r="C1291" s="3" t="str">
        <f t="shared" si="112"/>
        <v>LPB YSC 2022</v>
      </c>
      <c r="D1291" s="3" t="s">
        <v>1871</v>
      </c>
      <c r="E1291" s="3" t="s">
        <v>2630</v>
      </c>
      <c r="F1291" s="3" t="s">
        <v>2631</v>
      </c>
      <c r="G1291" s="3">
        <v>2.0</v>
      </c>
      <c r="H1291" s="3" t="s">
        <v>19</v>
      </c>
      <c r="I1291" s="3" t="s">
        <v>19</v>
      </c>
      <c r="J1291" s="8">
        <v>8.0</v>
      </c>
      <c r="K1291" s="8">
        <v>7.0</v>
      </c>
      <c r="L1291" s="5" t="str">
        <f t="shared" si="2"/>
        <v>SMP</v>
      </c>
    </row>
    <row r="1292">
      <c r="A1292" s="2" t="str">
        <f t="shared" si="1"/>
        <v>2022</v>
      </c>
      <c r="B1292" s="2" t="s">
        <v>380</v>
      </c>
      <c r="C1292" s="3" t="str">
        <f t="shared" si="112"/>
        <v>LPB YSC 2022</v>
      </c>
      <c r="D1292" s="3" t="s">
        <v>1871</v>
      </c>
      <c r="E1292" s="3" t="s">
        <v>2630</v>
      </c>
      <c r="F1292" s="3" t="s">
        <v>2631</v>
      </c>
      <c r="G1292" s="3">
        <v>2.0</v>
      </c>
      <c r="H1292" s="3" t="s">
        <v>19</v>
      </c>
      <c r="I1292" s="3" t="s">
        <v>19</v>
      </c>
      <c r="J1292" s="8">
        <v>8.0</v>
      </c>
      <c r="K1292" s="8">
        <v>7.0</v>
      </c>
      <c r="L1292" s="5" t="str">
        <f t="shared" si="2"/>
        <v>SMP</v>
      </c>
    </row>
    <row r="1293">
      <c r="A1293" s="2" t="str">
        <f t="shared" si="1"/>
        <v>2022</v>
      </c>
      <c r="B1293" s="2" t="s">
        <v>380</v>
      </c>
      <c r="C1293" s="3" t="str">
        <f t="shared" si="112"/>
        <v>LPB YSC 2022</v>
      </c>
      <c r="D1293" s="3" t="s">
        <v>1871</v>
      </c>
      <c r="E1293" s="3" t="s">
        <v>2630</v>
      </c>
      <c r="F1293" s="3" t="s">
        <v>2631</v>
      </c>
      <c r="G1293" s="3">
        <v>2.0</v>
      </c>
      <c r="H1293" s="3" t="s">
        <v>19</v>
      </c>
      <c r="I1293" s="3" t="s">
        <v>19</v>
      </c>
      <c r="J1293" s="8">
        <v>8.0</v>
      </c>
      <c r="K1293" s="8">
        <v>7.0</v>
      </c>
      <c r="L1293" s="5" t="str">
        <f t="shared" si="2"/>
        <v>SMP</v>
      </c>
    </row>
    <row r="1294">
      <c r="A1294" s="2" t="str">
        <f t="shared" si="1"/>
        <v>2022</v>
      </c>
      <c r="B1294" s="2" t="s">
        <v>380</v>
      </c>
      <c r="C1294" s="3" t="str">
        <f t="shared" si="112"/>
        <v>LPB YSC 2022</v>
      </c>
      <c r="D1294" s="3" t="s">
        <v>1871</v>
      </c>
      <c r="E1294" s="3" t="s">
        <v>2630</v>
      </c>
      <c r="F1294" s="3" t="s">
        <v>2631</v>
      </c>
      <c r="G1294" s="3">
        <v>2.0</v>
      </c>
      <c r="H1294" s="3" t="s">
        <v>19</v>
      </c>
      <c r="I1294" s="3" t="s">
        <v>19</v>
      </c>
      <c r="J1294" s="8">
        <v>8.0</v>
      </c>
      <c r="K1294" s="8">
        <v>7.0</v>
      </c>
      <c r="L1294" s="5" t="str">
        <f t="shared" si="2"/>
        <v>SMP</v>
      </c>
    </row>
    <row r="1295">
      <c r="A1295" s="2" t="str">
        <f t="shared" si="1"/>
        <v>2022</v>
      </c>
      <c r="B1295" s="2" t="s">
        <v>380</v>
      </c>
      <c r="C1295" s="3" t="str">
        <f t="shared" si="112"/>
        <v>LPB YSC 2022</v>
      </c>
      <c r="D1295" s="3" t="s">
        <v>1871</v>
      </c>
      <c r="E1295" s="3" t="s">
        <v>2632</v>
      </c>
      <c r="F1295" s="3" t="s">
        <v>2633</v>
      </c>
      <c r="G1295" s="3">
        <v>2.0</v>
      </c>
      <c r="H1295" s="3" t="s">
        <v>19</v>
      </c>
      <c r="I1295" s="3" t="s">
        <v>18</v>
      </c>
      <c r="J1295" s="8">
        <v>10.0</v>
      </c>
      <c r="K1295" s="8">
        <v>10.0</v>
      </c>
      <c r="L1295" s="5" t="str">
        <f t="shared" si="2"/>
        <v>SMA</v>
      </c>
    </row>
    <row r="1296">
      <c r="A1296" s="2" t="str">
        <f t="shared" si="1"/>
        <v>2022</v>
      </c>
      <c r="B1296" s="2" t="s">
        <v>380</v>
      </c>
      <c r="C1296" s="3" t="str">
        <f t="shared" si="112"/>
        <v>LPB YSC 2022</v>
      </c>
      <c r="D1296" s="3" t="s">
        <v>1871</v>
      </c>
      <c r="E1296" s="3" t="s">
        <v>2634</v>
      </c>
      <c r="F1296" s="3" t="s">
        <v>2635</v>
      </c>
      <c r="G1296" s="3">
        <v>2.0</v>
      </c>
      <c r="H1296" s="3" t="s">
        <v>18</v>
      </c>
      <c r="I1296" s="3" t="s">
        <v>18</v>
      </c>
      <c r="J1296" s="8">
        <v>10.0</v>
      </c>
      <c r="K1296" s="8">
        <v>10.0</v>
      </c>
      <c r="L1296" s="5" t="str">
        <f t="shared" si="2"/>
        <v>SMA</v>
      </c>
    </row>
    <row r="1297">
      <c r="A1297" s="2" t="str">
        <f t="shared" si="1"/>
        <v>2022</v>
      </c>
      <c r="B1297" s="2" t="s">
        <v>380</v>
      </c>
      <c r="C1297" s="3" t="str">
        <f t="shared" si="112"/>
        <v>LPB YSC 2022</v>
      </c>
      <c r="D1297" s="3" t="s">
        <v>1871</v>
      </c>
      <c r="E1297" s="3" t="s">
        <v>2636</v>
      </c>
      <c r="F1297" s="3" t="s">
        <v>2637</v>
      </c>
      <c r="G1297" s="3">
        <v>2.0</v>
      </c>
      <c r="H1297" s="3" t="s">
        <v>19</v>
      </c>
      <c r="I1297" s="3" t="s">
        <v>19</v>
      </c>
      <c r="J1297" s="8">
        <v>7.0</v>
      </c>
      <c r="K1297" s="8">
        <v>7.0</v>
      </c>
      <c r="L1297" s="5" t="str">
        <f t="shared" si="2"/>
        <v>SMP</v>
      </c>
    </row>
    <row r="1298">
      <c r="A1298" s="2" t="str">
        <f t="shared" si="1"/>
        <v>2022</v>
      </c>
      <c r="B1298" s="2" t="s">
        <v>380</v>
      </c>
      <c r="C1298" s="3" t="str">
        <f t="shared" si="112"/>
        <v>LPB YSC 2022</v>
      </c>
      <c r="D1298" s="3" t="s">
        <v>1871</v>
      </c>
      <c r="E1298" s="3" t="s">
        <v>2638</v>
      </c>
      <c r="F1298" s="3" t="s">
        <v>2639</v>
      </c>
      <c r="G1298" s="3">
        <v>2.0</v>
      </c>
      <c r="H1298" s="3" t="s">
        <v>19</v>
      </c>
      <c r="I1298" s="3" t="s">
        <v>19</v>
      </c>
      <c r="J1298" s="8">
        <v>7.0</v>
      </c>
      <c r="K1298" s="8">
        <v>7.0</v>
      </c>
      <c r="L1298" s="5" t="str">
        <f t="shared" si="2"/>
        <v>SMP</v>
      </c>
    </row>
    <row r="1299">
      <c r="A1299" s="2" t="str">
        <f t="shared" si="1"/>
        <v>2022</v>
      </c>
      <c r="B1299" s="2" t="s">
        <v>380</v>
      </c>
      <c r="C1299" s="3" t="str">
        <f t="shared" si="112"/>
        <v>LPB YSC 2022</v>
      </c>
      <c r="D1299" s="3" t="s">
        <v>1871</v>
      </c>
      <c r="E1299" s="3" t="s">
        <v>2640</v>
      </c>
      <c r="F1299" s="3" t="s">
        <v>2641</v>
      </c>
      <c r="G1299" s="3">
        <v>1.0</v>
      </c>
      <c r="H1299" s="3" t="s">
        <v>18</v>
      </c>
      <c r="I1299" s="2"/>
      <c r="J1299" s="8">
        <v>10.0</v>
      </c>
      <c r="K1299" s="6"/>
      <c r="L1299" s="5" t="str">
        <f t="shared" si="2"/>
        <v>SMA</v>
      </c>
    </row>
    <row r="1300">
      <c r="A1300" s="2" t="str">
        <f t="shared" si="1"/>
        <v>2022</v>
      </c>
      <c r="B1300" s="2" t="s">
        <v>380</v>
      </c>
      <c r="C1300" s="3" t="str">
        <f t="shared" si="112"/>
        <v>LPB YSC 2022</v>
      </c>
      <c r="D1300" s="3" t="s">
        <v>1871</v>
      </c>
      <c r="E1300" s="3" t="s">
        <v>2642</v>
      </c>
      <c r="F1300" s="3" t="s">
        <v>2643</v>
      </c>
      <c r="G1300" s="3">
        <v>2.0</v>
      </c>
      <c r="H1300" s="3" t="s">
        <v>18</v>
      </c>
      <c r="I1300" s="3" t="s">
        <v>18</v>
      </c>
      <c r="J1300" s="8">
        <v>11.0</v>
      </c>
      <c r="K1300" s="8">
        <v>11.0</v>
      </c>
      <c r="L1300" s="5" t="str">
        <f t="shared" si="2"/>
        <v>SMA</v>
      </c>
    </row>
    <row r="1301">
      <c r="A1301" s="2" t="str">
        <f t="shared" si="1"/>
        <v>2022</v>
      </c>
      <c r="B1301" s="2" t="s">
        <v>380</v>
      </c>
      <c r="C1301" s="3" t="str">
        <f t="shared" si="112"/>
        <v>LPB YSC 2022</v>
      </c>
      <c r="D1301" s="3" t="s">
        <v>1871</v>
      </c>
      <c r="E1301" s="3" t="s">
        <v>2644</v>
      </c>
      <c r="F1301" s="3" t="s">
        <v>2645</v>
      </c>
      <c r="G1301" s="3">
        <v>2.0</v>
      </c>
      <c r="H1301" s="3" t="s">
        <v>18</v>
      </c>
      <c r="I1301" s="3" t="s">
        <v>18</v>
      </c>
      <c r="J1301" s="8">
        <v>10.0</v>
      </c>
      <c r="K1301" s="8">
        <v>10.0</v>
      </c>
      <c r="L1301" s="5" t="str">
        <f t="shared" si="2"/>
        <v>SMA</v>
      </c>
    </row>
    <row r="1302">
      <c r="A1302" s="2" t="str">
        <f t="shared" si="1"/>
        <v>2022</v>
      </c>
      <c r="B1302" s="2" t="s">
        <v>380</v>
      </c>
      <c r="C1302" s="3" t="str">
        <f t="shared" si="112"/>
        <v>LPB YSC 2022</v>
      </c>
      <c r="D1302" s="3" t="s">
        <v>1871</v>
      </c>
      <c r="E1302" s="3" t="s">
        <v>2646</v>
      </c>
      <c r="F1302" s="3" t="s">
        <v>2647</v>
      </c>
      <c r="G1302" s="3">
        <v>2.0</v>
      </c>
      <c r="H1302" s="3" t="s">
        <v>18</v>
      </c>
      <c r="I1302" s="3" t="s">
        <v>19</v>
      </c>
      <c r="J1302" s="8">
        <v>10.0</v>
      </c>
      <c r="K1302" s="8">
        <v>10.0</v>
      </c>
      <c r="L1302" s="5" t="str">
        <f t="shared" si="2"/>
        <v>SMA</v>
      </c>
    </row>
    <row r="1303">
      <c r="A1303" s="2" t="str">
        <f t="shared" si="1"/>
        <v>2022</v>
      </c>
      <c r="B1303" s="2" t="s">
        <v>380</v>
      </c>
      <c r="C1303" s="3" t="str">
        <f t="shared" si="112"/>
        <v>LPB YSC 2022</v>
      </c>
      <c r="D1303" s="3" t="s">
        <v>1871</v>
      </c>
      <c r="E1303" s="3" t="s">
        <v>2648</v>
      </c>
      <c r="F1303" s="3" t="s">
        <v>2649</v>
      </c>
      <c r="G1303" s="3">
        <v>2.0</v>
      </c>
      <c r="H1303" s="3" t="s">
        <v>18</v>
      </c>
      <c r="I1303" s="3" t="s">
        <v>18</v>
      </c>
      <c r="J1303" s="8">
        <v>11.0</v>
      </c>
      <c r="K1303" s="8">
        <v>11.0</v>
      </c>
      <c r="L1303" s="5" t="str">
        <f t="shared" si="2"/>
        <v>SMA</v>
      </c>
    </row>
    <row r="1304">
      <c r="A1304" s="2" t="str">
        <f t="shared" si="1"/>
        <v>2022</v>
      </c>
      <c r="B1304" s="2" t="s">
        <v>380</v>
      </c>
      <c r="C1304" s="3" t="str">
        <f t="shared" si="112"/>
        <v>LPB YSC 2022</v>
      </c>
      <c r="D1304" s="3" t="s">
        <v>1871</v>
      </c>
      <c r="E1304" s="3" t="s">
        <v>2650</v>
      </c>
      <c r="F1304" s="3" t="s">
        <v>2651</v>
      </c>
      <c r="G1304" s="3">
        <v>2.0</v>
      </c>
      <c r="H1304" s="3" t="s">
        <v>18</v>
      </c>
      <c r="I1304" s="3" t="s">
        <v>18</v>
      </c>
      <c r="J1304" s="8">
        <v>10.0</v>
      </c>
      <c r="K1304" s="8">
        <v>10.0</v>
      </c>
      <c r="L1304" s="5" t="str">
        <f t="shared" si="2"/>
        <v>SMA</v>
      </c>
    </row>
    <row r="1305">
      <c r="A1305" s="2" t="str">
        <f t="shared" si="1"/>
        <v>2022</v>
      </c>
      <c r="B1305" s="2" t="s">
        <v>380</v>
      </c>
      <c r="C1305" s="3" t="str">
        <f t="shared" si="112"/>
        <v>LPB YSC 2022</v>
      </c>
      <c r="D1305" s="3" t="s">
        <v>1871</v>
      </c>
      <c r="E1305" s="3" t="s">
        <v>2652</v>
      </c>
      <c r="F1305" s="3" t="s">
        <v>2653</v>
      </c>
      <c r="G1305" s="3">
        <v>2.0</v>
      </c>
      <c r="H1305" s="3" t="s">
        <v>18</v>
      </c>
      <c r="I1305" s="3" t="s">
        <v>18</v>
      </c>
      <c r="J1305" s="8">
        <v>11.0</v>
      </c>
      <c r="K1305" s="8">
        <v>11.0</v>
      </c>
      <c r="L1305" s="5" t="str">
        <f t="shared" si="2"/>
        <v>SMA</v>
      </c>
    </row>
    <row r="1306">
      <c r="A1306" s="2" t="str">
        <f t="shared" si="1"/>
        <v>2022</v>
      </c>
      <c r="B1306" s="2" t="s">
        <v>380</v>
      </c>
      <c r="C1306" s="3" t="str">
        <f t="shared" si="112"/>
        <v>LPB YSC 2022</v>
      </c>
      <c r="D1306" s="3" t="s">
        <v>1871</v>
      </c>
      <c r="E1306" s="3" t="s">
        <v>2654</v>
      </c>
      <c r="F1306" s="3" t="s">
        <v>2655</v>
      </c>
      <c r="G1306" s="3">
        <v>2.0</v>
      </c>
      <c r="H1306" s="3" t="s">
        <v>18</v>
      </c>
      <c r="I1306" s="3" t="s">
        <v>18</v>
      </c>
      <c r="J1306" s="8">
        <v>10.0</v>
      </c>
      <c r="K1306" s="8">
        <v>10.0</v>
      </c>
      <c r="L1306" s="5" t="str">
        <f t="shared" si="2"/>
        <v>SMA</v>
      </c>
    </row>
    <row r="1307">
      <c r="A1307" s="2" t="str">
        <f t="shared" si="1"/>
        <v>2022</v>
      </c>
      <c r="B1307" s="2" t="s">
        <v>380</v>
      </c>
      <c r="C1307" s="3" t="str">
        <f t="shared" si="112"/>
        <v>LPB YSC 2022</v>
      </c>
      <c r="D1307" s="3" t="s">
        <v>1871</v>
      </c>
      <c r="E1307" s="3" t="s">
        <v>2656</v>
      </c>
      <c r="F1307" s="3" t="s">
        <v>2657</v>
      </c>
      <c r="G1307" s="3">
        <v>2.0</v>
      </c>
      <c r="H1307" s="3" t="s">
        <v>18</v>
      </c>
      <c r="I1307" s="3" t="s">
        <v>18</v>
      </c>
      <c r="J1307" s="8">
        <v>9.0</v>
      </c>
      <c r="K1307" s="8">
        <v>9.0</v>
      </c>
      <c r="L1307" s="5" t="str">
        <f t="shared" si="2"/>
        <v>SMP</v>
      </c>
    </row>
    <row r="1308">
      <c r="A1308" s="2" t="str">
        <f t="shared" si="1"/>
        <v>2022</v>
      </c>
      <c r="B1308" s="2" t="s">
        <v>380</v>
      </c>
      <c r="C1308" s="3" t="str">
        <f t="shared" si="112"/>
        <v>LPB YSC 2022</v>
      </c>
      <c r="D1308" s="3" t="s">
        <v>1871</v>
      </c>
      <c r="E1308" s="3" t="s">
        <v>2658</v>
      </c>
      <c r="F1308" s="3" t="s">
        <v>2659</v>
      </c>
      <c r="G1308" s="3">
        <v>1.0</v>
      </c>
      <c r="H1308" s="3" t="s">
        <v>19</v>
      </c>
      <c r="I1308" s="2"/>
      <c r="J1308" s="8">
        <v>11.0</v>
      </c>
      <c r="K1308" s="6"/>
      <c r="L1308" s="5" t="str">
        <f t="shared" si="2"/>
        <v>SMA</v>
      </c>
    </row>
    <row r="1309">
      <c r="A1309" s="2" t="str">
        <f t="shared" si="1"/>
        <v>2022</v>
      </c>
      <c r="B1309" s="2" t="s">
        <v>380</v>
      </c>
      <c r="C1309" s="3" t="str">
        <f t="shared" si="112"/>
        <v>LPB YSC 2022</v>
      </c>
      <c r="D1309" s="3" t="s">
        <v>1871</v>
      </c>
      <c r="E1309" s="3" t="s">
        <v>2660</v>
      </c>
      <c r="F1309" s="3" t="s">
        <v>2661</v>
      </c>
      <c r="G1309" s="3">
        <v>2.0</v>
      </c>
      <c r="H1309" s="3" t="s">
        <v>19</v>
      </c>
      <c r="I1309" s="3" t="s">
        <v>19</v>
      </c>
      <c r="J1309" s="8">
        <v>10.0</v>
      </c>
      <c r="K1309" s="8">
        <v>10.0</v>
      </c>
      <c r="L1309" s="5" t="str">
        <f t="shared" si="2"/>
        <v>SMA</v>
      </c>
    </row>
    <row r="1310">
      <c r="A1310" s="2" t="str">
        <f t="shared" si="1"/>
        <v>2022</v>
      </c>
      <c r="B1310" s="2" t="s">
        <v>380</v>
      </c>
      <c r="C1310" s="3" t="str">
        <f t="shared" si="112"/>
        <v>LPB YSC 2022</v>
      </c>
      <c r="D1310" s="3" t="s">
        <v>1871</v>
      </c>
      <c r="E1310" s="3" t="s">
        <v>2662</v>
      </c>
      <c r="F1310" s="3" t="s">
        <v>2663</v>
      </c>
      <c r="G1310" s="3">
        <v>2.0</v>
      </c>
      <c r="H1310" s="3" t="s">
        <v>18</v>
      </c>
      <c r="I1310" s="3" t="s">
        <v>18</v>
      </c>
      <c r="J1310" s="8">
        <v>10.0</v>
      </c>
      <c r="K1310" s="8">
        <v>10.0</v>
      </c>
      <c r="L1310" s="5" t="str">
        <f t="shared" si="2"/>
        <v>SMA</v>
      </c>
    </row>
    <row r="1311">
      <c r="A1311" s="2" t="str">
        <f t="shared" si="1"/>
        <v>2022</v>
      </c>
      <c r="B1311" s="2" t="s">
        <v>380</v>
      </c>
      <c r="C1311" s="3" t="str">
        <f t="shared" si="112"/>
        <v>LPB YSC 2022</v>
      </c>
      <c r="D1311" s="3" t="s">
        <v>1871</v>
      </c>
      <c r="E1311" s="3" t="s">
        <v>2664</v>
      </c>
      <c r="F1311" s="3" t="s">
        <v>2665</v>
      </c>
      <c r="G1311" s="3">
        <v>2.0</v>
      </c>
      <c r="H1311" s="3" t="s">
        <v>19</v>
      </c>
      <c r="I1311" s="3" t="s">
        <v>18</v>
      </c>
      <c r="J1311" s="8">
        <v>11.0</v>
      </c>
      <c r="K1311" s="8">
        <v>11.0</v>
      </c>
      <c r="L1311" s="5" t="str">
        <f t="shared" si="2"/>
        <v>SMA</v>
      </c>
    </row>
    <row r="1312">
      <c r="A1312" s="2" t="str">
        <f t="shared" si="1"/>
        <v>2022</v>
      </c>
      <c r="B1312" s="2" t="s">
        <v>380</v>
      </c>
      <c r="C1312" s="3" t="str">
        <f t="shared" si="112"/>
        <v>LPB YSC 2022</v>
      </c>
      <c r="D1312" s="3" t="s">
        <v>1871</v>
      </c>
      <c r="E1312" s="3" t="s">
        <v>2666</v>
      </c>
      <c r="F1312" s="3" t="s">
        <v>2667</v>
      </c>
      <c r="G1312" s="3">
        <v>2.0</v>
      </c>
      <c r="H1312" s="3" t="s">
        <v>18</v>
      </c>
      <c r="I1312" s="3" t="s">
        <v>18</v>
      </c>
      <c r="J1312" s="8">
        <v>11.0</v>
      </c>
      <c r="K1312" s="8">
        <v>11.0</v>
      </c>
      <c r="L1312" s="5" t="str">
        <f t="shared" si="2"/>
        <v>SMA</v>
      </c>
    </row>
    <row r="1313">
      <c r="A1313" s="2" t="str">
        <f t="shared" si="1"/>
        <v>2023</v>
      </c>
      <c r="B1313" s="2" t="s">
        <v>13</v>
      </c>
      <c r="C1313" s="3" t="str">
        <f t="shared" ref="C1313:C1318" si="113">UPPER("lpb aceh 2023")</f>
        <v>LPB ACEH 2023</v>
      </c>
      <c r="D1313" s="3" t="s">
        <v>1871</v>
      </c>
      <c r="E1313" s="3" t="s">
        <v>2668</v>
      </c>
      <c r="F1313" s="3" t="s">
        <v>2669</v>
      </c>
      <c r="G1313" s="3">
        <v>2.0</v>
      </c>
      <c r="H1313" s="3" t="s">
        <v>19</v>
      </c>
      <c r="I1313" s="3" t="s">
        <v>19</v>
      </c>
      <c r="J1313" s="8">
        <v>10.0</v>
      </c>
      <c r="K1313" s="3">
        <v>11.0</v>
      </c>
      <c r="L1313" s="5" t="str">
        <f t="shared" si="2"/>
        <v>SMA</v>
      </c>
    </row>
    <row r="1314">
      <c r="A1314" s="2" t="str">
        <f t="shared" si="1"/>
        <v>2023</v>
      </c>
      <c r="B1314" s="2" t="s">
        <v>13</v>
      </c>
      <c r="C1314" s="3" t="str">
        <f t="shared" si="113"/>
        <v>LPB ACEH 2023</v>
      </c>
      <c r="D1314" s="3" t="s">
        <v>1871</v>
      </c>
      <c r="E1314" s="3" t="s">
        <v>2670</v>
      </c>
      <c r="F1314" s="3" t="s">
        <v>2671</v>
      </c>
      <c r="G1314" s="3">
        <v>2.0</v>
      </c>
      <c r="H1314" s="3" t="s">
        <v>18</v>
      </c>
      <c r="I1314" s="3" t="s">
        <v>19</v>
      </c>
      <c r="J1314" s="8">
        <v>11.0</v>
      </c>
      <c r="K1314" s="3">
        <v>12.0</v>
      </c>
      <c r="L1314" s="5" t="str">
        <f t="shared" si="2"/>
        <v>SMA</v>
      </c>
    </row>
    <row r="1315">
      <c r="A1315" s="2" t="str">
        <f t="shared" si="1"/>
        <v>2023</v>
      </c>
      <c r="B1315" s="2" t="s">
        <v>13</v>
      </c>
      <c r="C1315" s="3" t="str">
        <f t="shared" si="113"/>
        <v>LPB ACEH 2023</v>
      </c>
      <c r="D1315" s="3" t="s">
        <v>1871</v>
      </c>
      <c r="E1315" s="3" t="s">
        <v>2672</v>
      </c>
      <c r="F1315" s="3" t="s">
        <v>2673</v>
      </c>
      <c r="G1315" s="3">
        <v>2.0</v>
      </c>
      <c r="H1315" s="3" t="s">
        <v>18</v>
      </c>
      <c r="I1315" s="3" t="s">
        <v>18</v>
      </c>
      <c r="J1315" s="8">
        <v>10.0</v>
      </c>
      <c r="K1315" s="3">
        <v>11.0</v>
      </c>
      <c r="L1315" s="5" t="str">
        <f t="shared" si="2"/>
        <v>SMA</v>
      </c>
    </row>
    <row r="1316">
      <c r="A1316" s="2" t="str">
        <f t="shared" si="1"/>
        <v>2023</v>
      </c>
      <c r="B1316" s="2" t="s">
        <v>13</v>
      </c>
      <c r="C1316" s="3" t="str">
        <f t="shared" si="113"/>
        <v>LPB ACEH 2023</v>
      </c>
      <c r="D1316" s="3" t="s">
        <v>1871</v>
      </c>
      <c r="E1316" s="3" t="s">
        <v>2674</v>
      </c>
      <c r="F1316" s="3" t="s">
        <v>2675</v>
      </c>
      <c r="G1316" s="3">
        <v>2.0</v>
      </c>
      <c r="H1316" s="3" t="s">
        <v>18</v>
      </c>
      <c r="I1316" s="3" t="s">
        <v>18</v>
      </c>
      <c r="J1316" s="8">
        <v>10.0</v>
      </c>
      <c r="K1316" s="3">
        <v>11.0</v>
      </c>
      <c r="L1316" s="5" t="str">
        <f t="shared" si="2"/>
        <v>SMA</v>
      </c>
    </row>
    <row r="1317">
      <c r="A1317" s="2" t="str">
        <f t="shared" si="1"/>
        <v>2023</v>
      </c>
      <c r="B1317" s="2" t="s">
        <v>13</v>
      </c>
      <c r="C1317" s="3" t="str">
        <f t="shared" si="113"/>
        <v>LPB ACEH 2023</v>
      </c>
      <c r="D1317" s="3" t="s">
        <v>1871</v>
      </c>
      <c r="E1317" s="3" t="s">
        <v>2676</v>
      </c>
      <c r="F1317" s="3" t="s">
        <v>2677</v>
      </c>
      <c r="G1317" s="3">
        <v>2.0</v>
      </c>
      <c r="H1317" s="3" t="s">
        <v>18</v>
      </c>
      <c r="I1317" s="3" t="s">
        <v>18</v>
      </c>
      <c r="J1317" s="8">
        <v>11.0</v>
      </c>
      <c r="K1317" s="3">
        <v>11.0</v>
      </c>
      <c r="L1317" s="5" t="str">
        <f t="shared" si="2"/>
        <v>SMA</v>
      </c>
    </row>
    <row r="1318">
      <c r="A1318" s="2" t="str">
        <f t="shared" si="1"/>
        <v>2023</v>
      </c>
      <c r="B1318" s="2" t="s">
        <v>13</v>
      </c>
      <c r="C1318" s="3" t="str">
        <f t="shared" si="113"/>
        <v>LPB ACEH 2023</v>
      </c>
      <c r="D1318" s="3" t="s">
        <v>1871</v>
      </c>
      <c r="E1318" s="3" t="s">
        <v>2678</v>
      </c>
      <c r="F1318" s="3" t="s">
        <v>2679</v>
      </c>
      <c r="G1318" s="3">
        <v>2.0</v>
      </c>
      <c r="H1318" s="3" t="s">
        <v>19</v>
      </c>
      <c r="I1318" s="3" t="s">
        <v>18</v>
      </c>
      <c r="J1318" s="8">
        <v>11.0</v>
      </c>
      <c r="K1318" s="3">
        <v>12.0</v>
      </c>
      <c r="L1318" s="5" t="str">
        <f t="shared" si="2"/>
        <v>SMA</v>
      </c>
    </row>
    <row r="1319">
      <c r="A1319" s="2" t="str">
        <f t="shared" si="1"/>
        <v>2023</v>
      </c>
      <c r="B1319" s="9" t="s">
        <v>413</v>
      </c>
      <c r="C1319" s="3" t="str">
        <f t="shared" ref="C1319:C1342" si="114">UPPER("lpb jawa tengah 2023")</f>
        <v>LPB JAWA TENGAH 2023</v>
      </c>
      <c r="D1319" s="3" t="s">
        <v>1871</v>
      </c>
      <c r="E1319" s="3" t="s">
        <v>2680</v>
      </c>
      <c r="F1319" s="3" t="s">
        <v>2681</v>
      </c>
      <c r="G1319" s="3">
        <v>2.0</v>
      </c>
      <c r="H1319" s="3" t="s">
        <v>18</v>
      </c>
      <c r="I1319" s="3" t="s">
        <v>18</v>
      </c>
      <c r="J1319" s="8">
        <v>11.0</v>
      </c>
      <c r="K1319" s="3">
        <v>12.0</v>
      </c>
      <c r="L1319" s="5" t="str">
        <f t="shared" si="2"/>
        <v>SMA</v>
      </c>
    </row>
    <row r="1320">
      <c r="A1320" s="2" t="str">
        <f t="shared" si="1"/>
        <v>2023</v>
      </c>
      <c r="B1320" s="9" t="s">
        <v>413</v>
      </c>
      <c r="C1320" s="3" t="str">
        <f t="shared" si="114"/>
        <v>LPB JAWA TENGAH 2023</v>
      </c>
      <c r="D1320" s="3" t="s">
        <v>1871</v>
      </c>
      <c r="E1320" s="3" t="s">
        <v>2682</v>
      </c>
      <c r="F1320" s="3" t="s">
        <v>2683</v>
      </c>
      <c r="G1320" s="3">
        <v>2.0</v>
      </c>
      <c r="H1320" s="3" t="s">
        <v>18</v>
      </c>
      <c r="I1320" s="3" t="s">
        <v>18</v>
      </c>
      <c r="J1320" s="8">
        <v>10.0</v>
      </c>
      <c r="K1320" s="3">
        <v>11.0</v>
      </c>
      <c r="L1320" s="5" t="str">
        <f t="shared" si="2"/>
        <v>SMA</v>
      </c>
    </row>
    <row r="1321">
      <c r="A1321" s="2" t="str">
        <f t="shared" si="1"/>
        <v>2023</v>
      </c>
      <c r="B1321" s="9" t="s">
        <v>413</v>
      </c>
      <c r="C1321" s="3" t="str">
        <f t="shared" si="114"/>
        <v>LPB JAWA TENGAH 2023</v>
      </c>
      <c r="D1321" s="3" t="s">
        <v>1871</v>
      </c>
      <c r="E1321" s="3" t="s">
        <v>2684</v>
      </c>
      <c r="F1321" s="3" t="s">
        <v>2685</v>
      </c>
      <c r="G1321" s="3">
        <v>2.0</v>
      </c>
      <c r="H1321" s="3" t="s">
        <v>18</v>
      </c>
      <c r="I1321" s="3" t="s">
        <v>18</v>
      </c>
      <c r="J1321" s="8">
        <v>11.0</v>
      </c>
      <c r="K1321" s="3">
        <v>12.0</v>
      </c>
      <c r="L1321" s="5" t="str">
        <f t="shared" si="2"/>
        <v>SMA</v>
      </c>
    </row>
    <row r="1322">
      <c r="A1322" s="2" t="str">
        <f t="shared" si="1"/>
        <v>2023</v>
      </c>
      <c r="B1322" s="9" t="s">
        <v>413</v>
      </c>
      <c r="C1322" s="3" t="str">
        <f t="shared" si="114"/>
        <v>LPB JAWA TENGAH 2023</v>
      </c>
      <c r="D1322" s="3" t="s">
        <v>1871</v>
      </c>
      <c r="E1322" s="3" t="s">
        <v>2686</v>
      </c>
      <c r="F1322" s="3" t="s">
        <v>2687</v>
      </c>
      <c r="G1322" s="3">
        <v>2.0</v>
      </c>
      <c r="H1322" s="3" t="s">
        <v>18</v>
      </c>
      <c r="I1322" s="3" t="s">
        <v>18</v>
      </c>
      <c r="J1322" s="8">
        <v>11.0</v>
      </c>
      <c r="K1322" s="3">
        <v>12.0</v>
      </c>
      <c r="L1322" s="5" t="str">
        <f t="shared" si="2"/>
        <v>SMA</v>
      </c>
    </row>
    <row r="1323">
      <c r="A1323" s="2" t="str">
        <f t="shared" si="1"/>
        <v>2023</v>
      </c>
      <c r="B1323" s="9" t="s">
        <v>413</v>
      </c>
      <c r="C1323" s="3" t="str">
        <f t="shared" si="114"/>
        <v>LPB JAWA TENGAH 2023</v>
      </c>
      <c r="D1323" s="3" t="s">
        <v>1871</v>
      </c>
      <c r="E1323" s="3" t="s">
        <v>2688</v>
      </c>
      <c r="F1323" s="3" t="s">
        <v>2689</v>
      </c>
      <c r="G1323" s="3">
        <v>2.0</v>
      </c>
      <c r="H1323" s="3" t="s">
        <v>19</v>
      </c>
      <c r="I1323" s="3" t="s">
        <v>18</v>
      </c>
      <c r="J1323" s="8">
        <v>7.0</v>
      </c>
      <c r="K1323" s="3">
        <v>8.0</v>
      </c>
      <c r="L1323" s="5" t="str">
        <f t="shared" si="2"/>
        <v>SMP</v>
      </c>
    </row>
    <row r="1324">
      <c r="A1324" s="2" t="str">
        <f t="shared" si="1"/>
        <v>2023</v>
      </c>
      <c r="B1324" s="9" t="s">
        <v>413</v>
      </c>
      <c r="C1324" s="3" t="str">
        <f t="shared" si="114"/>
        <v>LPB JAWA TENGAH 2023</v>
      </c>
      <c r="D1324" s="3" t="s">
        <v>1871</v>
      </c>
      <c r="E1324" s="3" t="s">
        <v>2690</v>
      </c>
      <c r="F1324" s="3" t="s">
        <v>2691</v>
      </c>
      <c r="G1324" s="3">
        <v>2.0</v>
      </c>
      <c r="H1324" s="3" t="s">
        <v>18</v>
      </c>
      <c r="I1324" s="3" t="s">
        <v>19</v>
      </c>
      <c r="J1324" s="8">
        <v>7.0</v>
      </c>
      <c r="K1324" s="3">
        <v>8.0</v>
      </c>
      <c r="L1324" s="5" t="str">
        <f t="shared" si="2"/>
        <v>SMP</v>
      </c>
    </row>
    <row r="1325">
      <c r="A1325" s="2" t="str">
        <f t="shared" si="1"/>
        <v>2023</v>
      </c>
      <c r="B1325" s="9" t="s">
        <v>413</v>
      </c>
      <c r="C1325" s="3" t="str">
        <f t="shared" si="114"/>
        <v>LPB JAWA TENGAH 2023</v>
      </c>
      <c r="D1325" s="3" t="s">
        <v>1871</v>
      </c>
      <c r="E1325" s="3" t="s">
        <v>2692</v>
      </c>
      <c r="F1325" s="3" t="s">
        <v>2693</v>
      </c>
      <c r="G1325" s="3">
        <v>2.0</v>
      </c>
      <c r="H1325" s="3" t="s">
        <v>18</v>
      </c>
      <c r="I1325" s="3" t="s">
        <v>18</v>
      </c>
      <c r="J1325" s="8">
        <v>10.0</v>
      </c>
      <c r="K1325" s="3">
        <v>11.0</v>
      </c>
      <c r="L1325" s="5" t="str">
        <f t="shared" si="2"/>
        <v>SMA</v>
      </c>
    </row>
    <row r="1326">
      <c r="A1326" s="2" t="str">
        <f t="shared" si="1"/>
        <v>2023</v>
      </c>
      <c r="B1326" s="9" t="s">
        <v>413</v>
      </c>
      <c r="C1326" s="3" t="str">
        <f t="shared" si="114"/>
        <v>LPB JAWA TENGAH 2023</v>
      </c>
      <c r="D1326" s="3" t="s">
        <v>1871</v>
      </c>
      <c r="E1326" s="3" t="s">
        <v>2694</v>
      </c>
      <c r="F1326" s="3" t="s">
        <v>2695</v>
      </c>
      <c r="G1326" s="3">
        <v>2.0</v>
      </c>
      <c r="H1326" s="3" t="s">
        <v>19</v>
      </c>
      <c r="I1326" s="3" t="s">
        <v>18</v>
      </c>
      <c r="J1326" s="8">
        <v>11.0</v>
      </c>
      <c r="K1326" s="3">
        <v>11.0</v>
      </c>
      <c r="L1326" s="5" t="str">
        <f t="shared" si="2"/>
        <v>SMA</v>
      </c>
    </row>
    <row r="1327">
      <c r="A1327" s="2" t="str">
        <f t="shared" si="1"/>
        <v>2023</v>
      </c>
      <c r="B1327" s="9" t="s">
        <v>413</v>
      </c>
      <c r="C1327" s="3" t="str">
        <f t="shared" si="114"/>
        <v>LPB JAWA TENGAH 2023</v>
      </c>
      <c r="D1327" s="3" t="s">
        <v>1871</v>
      </c>
      <c r="E1327" s="3" t="s">
        <v>2696</v>
      </c>
      <c r="F1327" s="3" t="s">
        <v>2697</v>
      </c>
      <c r="G1327" s="3">
        <v>2.0</v>
      </c>
      <c r="H1327" s="3" t="s">
        <v>18</v>
      </c>
      <c r="I1327" s="3" t="s">
        <v>18</v>
      </c>
      <c r="J1327" s="8">
        <v>11.0</v>
      </c>
      <c r="K1327" s="3">
        <v>11.0</v>
      </c>
      <c r="L1327" s="5" t="str">
        <f t="shared" si="2"/>
        <v>SMA</v>
      </c>
    </row>
    <row r="1328">
      <c r="A1328" s="2" t="str">
        <f t="shared" si="1"/>
        <v>2023</v>
      </c>
      <c r="B1328" s="9" t="s">
        <v>413</v>
      </c>
      <c r="C1328" s="3" t="str">
        <f t="shared" si="114"/>
        <v>LPB JAWA TENGAH 2023</v>
      </c>
      <c r="D1328" s="3" t="s">
        <v>1871</v>
      </c>
      <c r="E1328" s="3" t="s">
        <v>2698</v>
      </c>
      <c r="F1328" s="3" t="s">
        <v>2699</v>
      </c>
      <c r="G1328" s="3">
        <v>2.0</v>
      </c>
      <c r="H1328" s="3" t="s">
        <v>19</v>
      </c>
      <c r="I1328" s="3" t="s">
        <v>19</v>
      </c>
      <c r="J1328" s="8">
        <v>8.0</v>
      </c>
      <c r="K1328" s="3">
        <v>9.0</v>
      </c>
      <c r="L1328" s="5" t="str">
        <f t="shared" si="2"/>
        <v>SMP</v>
      </c>
    </row>
    <row r="1329">
      <c r="A1329" s="2" t="str">
        <f t="shared" si="1"/>
        <v>2023</v>
      </c>
      <c r="B1329" s="9" t="s">
        <v>413</v>
      </c>
      <c r="C1329" s="3" t="str">
        <f t="shared" si="114"/>
        <v>LPB JAWA TENGAH 2023</v>
      </c>
      <c r="D1329" s="3" t="s">
        <v>1871</v>
      </c>
      <c r="E1329" s="3" t="s">
        <v>2700</v>
      </c>
      <c r="F1329" s="3" t="s">
        <v>2701</v>
      </c>
      <c r="G1329" s="3">
        <v>2.0</v>
      </c>
      <c r="H1329" s="3" t="s">
        <v>18</v>
      </c>
      <c r="I1329" s="3" t="s">
        <v>18</v>
      </c>
      <c r="J1329" s="8">
        <v>10.0</v>
      </c>
      <c r="K1329" s="3">
        <v>11.0</v>
      </c>
      <c r="L1329" s="5" t="str">
        <f t="shared" si="2"/>
        <v>SMA</v>
      </c>
    </row>
    <row r="1330">
      <c r="A1330" s="2" t="str">
        <f t="shared" si="1"/>
        <v>2023</v>
      </c>
      <c r="B1330" s="9" t="s">
        <v>413</v>
      </c>
      <c r="C1330" s="3" t="str">
        <f t="shared" si="114"/>
        <v>LPB JAWA TENGAH 2023</v>
      </c>
      <c r="D1330" s="3" t="s">
        <v>1871</v>
      </c>
      <c r="E1330" s="3" t="s">
        <v>2702</v>
      </c>
      <c r="F1330" s="3" t="s">
        <v>2703</v>
      </c>
      <c r="G1330" s="3">
        <v>2.0</v>
      </c>
      <c r="H1330" s="3" t="s">
        <v>18</v>
      </c>
      <c r="I1330" s="3" t="s">
        <v>18</v>
      </c>
      <c r="J1330" s="8">
        <v>9.0</v>
      </c>
      <c r="K1330" s="3">
        <v>10.0</v>
      </c>
      <c r="L1330" s="5" t="str">
        <f t="shared" si="2"/>
        <v>SMP</v>
      </c>
    </row>
    <row r="1331">
      <c r="A1331" s="2" t="str">
        <f t="shared" si="1"/>
        <v>2023</v>
      </c>
      <c r="B1331" s="9" t="s">
        <v>413</v>
      </c>
      <c r="C1331" s="3" t="str">
        <f t="shared" si="114"/>
        <v>LPB JAWA TENGAH 2023</v>
      </c>
      <c r="D1331" s="3" t="s">
        <v>1871</v>
      </c>
      <c r="E1331" s="3" t="s">
        <v>2704</v>
      </c>
      <c r="F1331" s="3" t="s">
        <v>2705</v>
      </c>
      <c r="G1331" s="3">
        <v>1.0</v>
      </c>
      <c r="H1331" s="3" t="s">
        <v>18</v>
      </c>
      <c r="I1331" s="2"/>
      <c r="J1331" s="8">
        <v>8.0</v>
      </c>
      <c r="K1331" s="2"/>
      <c r="L1331" s="5" t="str">
        <f t="shared" si="2"/>
        <v>SMP</v>
      </c>
    </row>
    <row r="1332">
      <c r="A1332" s="2" t="str">
        <f t="shared" si="1"/>
        <v>2023</v>
      </c>
      <c r="B1332" s="9" t="s">
        <v>413</v>
      </c>
      <c r="C1332" s="3" t="str">
        <f t="shared" si="114"/>
        <v>LPB JAWA TENGAH 2023</v>
      </c>
      <c r="D1332" s="3" t="s">
        <v>1871</v>
      </c>
      <c r="E1332" s="3" t="s">
        <v>2706</v>
      </c>
      <c r="F1332" s="3" t="s">
        <v>2707</v>
      </c>
      <c r="G1332" s="3">
        <v>2.0</v>
      </c>
      <c r="H1332" s="3" t="s">
        <v>19</v>
      </c>
      <c r="I1332" s="3" t="s">
        <v>18</v>
      </c>
      <c r="J1332" s="8">
        <v>10.0</v>
      </c>
      <c r="K1332" s="3">
        <v>11.0</v>
      </c>
      <c r="L1332" s="5" t="str">
        <f t="shared" si="2"/>
        <v>SMA</v>
      </c>
    </row>
    <row r="1333">
      <c r="A1333" s="2" t="str">
        <f t="shared" si="1"/>
        <v>2023</v>
      </c>
      <c r="B1333" s="9" t="s">
        <v>413</v>
      </c>
      <c r="C1333" s="3" t="str">
        <f t="shared" si="114"/>
        <v>LPB JAWA TENGAH 2023</v>
      </c>
      <c r="D1333" s="3" t="s">
        <v>1871</v>
      </c>
      <c r="E1333" s="3" t="s">
        <v>2708</v>
      </c>
      <c r="F1333" s="3" t="s">
        <v>2709</v>
      </c>
      <c r="G1333" s="3">
        <v>2.0</v>
      </c>
      <c r="H1333" s="3" t="s">
        <v>18</v>
      </c>
      <c r="I1333" s="3" t="s">
        <v>18</v>
      </c>
      <c r="J1333" s="8">
        <v>10.0</v>
      </c>
      <c r="K1333" s="3">
        <v>11.0</v>
      </c>
      <c r="L1333" s="5" t="str">
        <f t="shared" si="2"/>
        <v>SMA</v>
      </c>
    </row>
    <row r="1334">
      <c r="A1334" s="2" t="str">
        <f t="shared" si="1"/>
        <v>2023</v>
      </c>
      <c r="B1334" s="9" t="s">
        <v>413</v>
      </c>
      <c r="C1334" s="3" t="str">
        <f t="shared" si="114"/>
        <v>LPB JAWA TENGAH 2023</v>
      </c>
      <c r="D1334" s="3" t="s">
        <v>1871</v>
      </c>
      <c r="E1334" s="3" t="s">
        <v>2710</v>
      </c>
      <c r="F1334" s="3" t="s">
        <v>2711</v>
      </c>
      <c r="G1334" s="3">
        <v>2.0</v>
      </c>
      <c r="H1334" s="3" t="s">
        <v>18</v>
      </c>
      <c r="I1334" s="3" t="s">
        <v>19</v>
      </c>
      <c r="J1334" s="8">
        <v>11.0</v>
      </c>
      <c r="K1334" s="3">
        <v>12.0</v>
      </c>
      <c r="L1334" s="5" t="str">
        <f t="shared" si="2"/>
        <v>SMA</v>
      </c>
    </row>
    <row r="1335">
      <c r="A1335" s="2" t="str">
        <f t="shared" si="1"/>
        <v>2023</v>
      </c>
      <c r="B1335" s="9" t="s">
        <v>413</v>
      </c>
      <c r="C1335" s="3" t="str">
        <f t="shared" si="114"/>
        <v>LPB JAWA TENGAH 2023</v>
      </c>
      <c r="D1335" s="3" t="s">
        <v>1871</v>
      </c>
      <c r="E1335" s="3" t="s">
        <v>2712</v>
      </c>
      <c r="F1335" s="3" t="s">
        <v>2713</v>
      </c>
      <c r="G1335" s="3">
        <v>2.0</v>
      </c>
      <c r="H1335" s="3" t="s">
        <v>18</v>
      </c>
      <c r="I1335" s="3" t="s">
        <v>18</v>
      </c>
      <c r="J1335" s="8">
        <v>10.0</v>
      </c>
      <c r="K1335" s="3">
        <v>11.0</v>
      </c>
      <c r="L1335" s="5" t="str">
        <f t="shared" si="2"/>
        <v>SMA</v>
      </c>
    </row>
    <row r="1336">
      <c r="A1336" s="2" t="str">
        <f t="shared" si="1"/>
        <v>2023</v>
      </c>
      <c r="B1336" s="9" t="s">
        <v>413</v>
      </c>
      <c r="C1336" s="3" t="str">
        <f t="shared" si="114"/>
        <v>LPB JAWA TENGAH 2023</v>
      </c>
      <c r="D1336" s="3" t="s">
        <v>1871</v>
      </c>
      <c r="E1336" s="3" t="s">
        <v>2714</v>
      </c>
      <c r="F1336" s="3" t="s">
        <v>2715</v>
      </c>
      <c r="G1336" s="3">
        <v>2.0</v>
      </c>
      <c r="H1336" s="3" t="s">
        <v>19</v>
      </c>
      <c r="I1336" s="3" t="s">
        <v>19</v>
      </c>
      <c r="J1336" s="8">
        <v>11.0</v>
      </c>
      <c r="K1336" s="3">
        <v>9.0</v>
      </c>
      <c r="L1336" s="5" t="str">
        <f t="shared" si="2"/>
        <v>SMA</v>
      </c>
    </row>
    <row r="1337">
      <c r="A1337" s="2" t="str">
        <f t="shared" si="1"/>
        <v>2023</v>
      </c>
      <c r="B1337" s="9" t="s">
        <v>413</v>
      </c>
      <c r="C1337" s="3" t="str">
        <f t="shared" si="114"/>
        <v>LPB JAWA TENGAH 2023</v>
      </c>
      <c r="D1337" s="3" t="s">
        <v>1871</v>
      </c>
      <c r="E1337" s="3" t="s">
        <v>2716</v>
      </c>
      <c r="F1337" s="3" t="s">
        <v>2717</v>
      </c>
      <c r="G1337" s="3">
        <v>2.0</v>
      </c>
      <c r="H1337" s="3" t="s">
        <v>18</v>
      </c>
      <c r="I1337" s="3" t="s">
        <v>18</v>
      </c>
      <c r="J1337" s="8">
        <v>10.0</v>
      </c>
      <c r="K1337" s="3">
        <v>11.0</v>
      </c>
      <c r="L1337" s="5" t="str">
        <f t="shared" si="2"/>
        <v>SMA</v>
      </c>
    </row>
    <row r="1338">
      <c r="A1338" s="2" t="str">
        <f t="shared" si="1"/>
        <v>2023</v>
      </c>
      <c r="B1338" s="9" t="s">
        <v>413</v>
      </c>
      <c r="C1338" s="3" t="str">
        <f t="shared" si="114"/>
        <v>LPB JAWA TENGAH 2023</v>
      </c>
      <c r="D1338" s="3" t="s">
        <v>1871</v>
      </c>
      <c r="E1338" s="3" t="s">
        <v>2718</v>
      </c>
      <c r="F1338" s="3" t="s">
        <v>2719</v>
      </c>
      <c r="G1338" s="3">
        <v>2.0</v>
      </c>
      <c r="H1338" s="3" t="s">
        <v>18</v>
      </c>
      <c r="I1338" s="3" t="s">
        <v>18</v>
      </c>
      <c r="J1338" s="8">
        <v>10.0</v>
      </c>
      <c r="K1338" s="3">
        <v>11.0</v>
      </c>
      <c r="L1338" s="5" t="str">
        <f t="shared" si="2"/>
        <v>SMA</v>
      </c>
    </row>
    <row r="1339">
      <c r="A1339" s="2" t="str">
        <f t="shared" si="1"/>
        <v>2023</v>
      </c>
      <c r="B1339" s="9" t="s">
        <v>413</v>
      </c>
      <c r="C1339" s="3" t="str">
        <f t="shared" si="114"/>
        <v>LPB JAWA TENGAH 2023</v>
      </c>
      <c r="D1339" s="3" t="s">
        <v>1871</v>
      </c>
      <c r="E1339" s="3" t="s">
        <v>2720</v>
      </c>
      <c r="F1339" s="3" t="s">
        <v>2721</v>
      </c>
      <c r="G1339" s="3">
        <v>1.0</v>
      </c>
      <c r="H1339" s="3" t="s">
        <v>18</v>
      </c>
      <c r="I1339" s="2"/>
      <c r="J1339" s="8">
        <v>8.0</v>
      </c>
      <c r="K1339" s="2"/>
      <c r="L1339" s="5" t="str">
        <f t="shared" si="2"/>
        <v>SMP</v>
      </c>
    </row>
    <row r="1340">
      <c r="A1340" s="2" t="str">
        <f t="shared" si="1"/>
        <v>2023</v>
      </c>
      <c r="B1340" s="9" t="s">
        <v>413</v>
      </c>
      <c r="C1340" s="3" t="str">
        <f t="shared" si="114"/>
        <v>LPB JAWA TENGAH 2023</v>
      </c>
      <c r="D1340" s="3" t="s">
        <v>1871</v>
      </c>
      <c r="E1340" s="3" t="s">
        <v>2722</v>
      </c>
      <c r="F1340" s="3" t="s">
        <v>2723</v>
      </c>
      <c r="G1340" s="3">
        <v>2.0</v>
      </c>
      <c r="H1340" s="3" t="s">
        <v>19</v>
      </c>
      <c r="I1340" s="3" t="s">
        <v>19</v>
      </c>
      <c r="J1340" s="8">
        <v>11.0</v>
      </c>
      <c r="K1340" s="3">
        <v>12.0</v>
      </c>
      <c r="L1340" s="5" t="str">
        <f t="shared" si="2"/>
        <v>SMA</v>
      </c>
    </row>
    <row r="1341">
      <c r="A1341" s="2" t="str">
        <f t="shared" si="1"/>
        <v>2023</v>
      </c>
      <c r="B1341" s="9" t="s">
        <v>413</v>
      </c>
      <c r="C1341" s="3" t="str">
        <f t="shared" si="114"/>
        <v>LPB JAWA TENGAH 2023</v>
      </c>
      <c r="D1341" s="3" t="s">
        <v>1871</v>
      </c>
      <c r="E1341" s="3" t="s">
        <v>2724</v>
      </c>
      <c r="F1341" s="3" t="s">
        <v>2725</v>
      </c>
      <c r="G1341" s="3">
        <v>2.0</v>
      </c>
      <c r="H1341" s="3" t="s">
        <v>19</v>
      </c>
      <c r="I1341" s="3" t="s">
        <v>19</v>
      </c>
      <c r="J1341" s="8">
        <v>10.0</v>
      </c>
      <c r="K1341" s="3">
        <v>11.0</v>
      </c>
      <c r="L1341" s="5" t="str">
        <f t="shared" si="2"/>
        <v>SMA</v>
      </c>
    </row>
    <row r="1342">
      <c r="A1342" s="2" t="str">
        <f t="shared" si="1"/>
        <v>2023</v>
      </c>
      <c r="B1342" s="9" t="s">
        <v>413</v>
      </c>
      <c r="C1342" s="3" t="str">
        <f t="shared" si="114"/>
        <v>LPB JAWA TENGAH 2023</v>
      </c>
      <c r="D1342" s="3" t="s">
        <v>1871</v>
      </c>
      <c r="E1342" s="3" t="s">
        <v>2726</v>
      </c>
      <c r="F1342" s="3" t="s">
        <v>2727</v>
      </c>
      <c r="G1342" s="3">
        <v>2.0</v>
      </c>
      <c r="H1342" s="3" t="s">
        <v>18</v>
      </c>
      <c r="I1342" s="3" t="s">
        <v>19</v>
      </c>
      <c r="J1342" s="8">
        <v>10.0</v>
      </c>
      <c r="K1342" s="3">
        <v>11.0</v>
      </c>
      <c r="L1342" s="5" t="str">
        <f t="shared" si="2"/>
        <v>SMA</v>
      </c>
    </row>
    <row r="1343">
      <c r="A1343" s="2" t="str">
        <f t="shared" si="1"/>
        <v>2023</v>
      </c>
      <c r="B1343" s="2" t="s">
        <v>178</v>
      </c>
      <c r="C1343" s="3" t="str">
        <f t="shared" ref="C1343:C1352" si="115">UPPER("lpb sumsel 2023")</f>
        <v>LPB SUMSEL 2023</v>
      </c>
      <c r="D1343" s="3" t="s">
        <v>1871</v>
      </c>
      <c r="E1343" s="3" t="s">
        <v>2728</v>
      </c>
      <c r="F1343" s="3" t="s">
        <v>2729</v>
      </c>
      <c r="G1343" s="3">
        <v>2.0</v>
      </c>
      <c r="H1343" s="3" t="s">
        <v>18</v>
      </c>
      <c r="I1343" s="3" t="s">
        <v>18</v>
      </c>
      <c r="J1343" s="8">
        <v>11.0</v>
      </c>
      <c r="K1343" s="3">
        <v>12.0</v>
      </c>
      <c r="L1343" s="5" t="str">
        <f t="shared" si="2"/>
        <v>SMA</v>
      </c>
    </row>
    <row r="1344">
      <c r="A1344" s="2" t="str">
        <f t="shared" si="1"/>
        <v>2023</v>
      </c>
      <c r="B1344" s="2" t="s">
        <v>178</v>
      </c>
      <c r="C1344" s="3" t="str">
        <f t="shared" si="115"/>
        <v>LPB SUMSEL 2023</v>
      </c>
      <c r="D1344" s="3" t="s">
        <v>1871</v>
      </c>
      <c r="E1344" s="3" t="s">
        <v>2730</v>
      </c>
      <c r="F1344" s="3" t="s">
        <v>2731</v>
      </c>
      <c r="G1344" s="3">
        <v>2.0</v>
      </c>
      <c r="H1344" s="3" t="s">
        <v>18</v>
      </c>
      <c r="I1344" s="3" t="s">
        <v>19</v>
      </c>
      <c r="J1344" s="8">
        <v>11.0</v>
      </c>
      <c r="K1344" s="3">
        <v>12.0</v>
      </c>
      <c r="L1344" s="5" t="str">
        <f t="shared" si="2"/>
        <v>SMA</v>
      </c>
    </row>
    <row r="1345">
      <c r="A1345" s="2" t="str">
        <f t="shared" si="1"/>
        <v>2023</v>
      </c>
      <c r="B1345" s="2" t="s">
        <v>178</v>
      </c>
      <c r="C1345" s="3" t="str">
        <f t="shared" si="115"/>
        <v>LPB SUMSEL 2023</v>
      </c>
      <c r="D1345" s="3" t="s">
        <v>1871</v>
      </c>
      <c r="E1345" s="3" t="s">
        <v>2732</v>
      </c>
      <c r="F1345" s="3" t="s">
        <v>2733</v>
      </c>
      <c r="G1345" s="3">
        <v>2.0</v>
      </c>
      <c r="H1345" s="3" t="s">
        <v>19</v>
      </c>
      <c r="I1345" s="3" t="s">
        <v>18</v>
      </c>
      <c r="J1345" s="8">
        <v>10.0</v>
      </c>
      <c r="K1345" s="3">
        <v>11.0</v>
      </c>
      <c r="L1345" s="5" t="str">
        <f t="shared" si="2"/>
        <v>SMA</v>
      </c>
    </row>
    <row r="1346">
      <c r="A1346" s="2" t="str">
        <f t="shared" si="1"/>
        <v>2023</v>
      </c>
      <c r="B1346" s="2" t="s">
        <v>178</v>
      </c>
      <c r="C1346" s="3" t="str">
        <f t="shared" si="115"/>
        <v>LPB SUMSEL 2023</v>
      </c>
      <c r="D1346" s="3" t="s">
        <v>1871</v>
      </c>
      <c r="E1346" s="3" t="s">
        <v>2734</v>
      </c>
      <c r="F1346" s="3" t="s">
        <v>2735</v>
      </c>
      <c r="G1346" s="3">
        <v>1.0</v>
      </c>
      <c r="H1346" s="3" t="s">
        <v>18</v>
      </c>
      <c r="I1346" s="2"/>
      <c r="J1346" s="8">
        <v>11.0</v>
      </c>
      <c r="K1346" s="2"/>
      <c r="L1346" s="5" t="str">
        <f t="shared" si="2"/>
        <v>SMA</v>
      </c>
    </row>
    <row r="1347">
      <c r="A1347" s="2" t="str">
        <f t="shared" si="1"/>
        <v>2023</v>
      </c>
      <c r="B1347" s="2" t="s">
        <v>178</v>
      </c>
      <c r="C1347" s="3" t="str">
        <f t="shared" si="115"/>
        <v>LPB SUMSEL 2023</v>
      </c>
      <c r="D1347" s="3" t="s">
        <v>1871</v>
      </c>
      <c r="E1347" s="3" t="s">
        <v>2736</v>
      </c>
      <c r="F1347" s="3" t="s">
        <v>2737</v>
      </c>
      <c r="G1347" s="3">
        <v>2.0</v>
      </c>
      <c r="H1347" s="3" t="s">
        <v>18</v>
      </c>
      <c r="I1347" s="3" t="s">
        <v>18</v>
      </c>
      <c r="J1347" s="8">
        <v>11.0</v>
      </c>
      <c r="K1347" s="3">
        <v>12.0</v>
      </c>
      <c r="L1347" s="5" t="str">
        <f t="shared" si="2"/>
        <v>SMA</v>
      </c>
    </row>
    <row r="1348">
      <c r="A1348" s="2" t="str">
        <f t="shared" si="1"/>
        <v>2023</v>
      </c>
      <c r="B1348" s="2" t="s">
        <v>178</v>
      </c>
      <c r="C1348" s="3" t="str">
        <f t="shared" si="115"/>
        <v>LPB SUMSEL 2023</v>
      </c>
      <c r="D1348" s="3" t="s">
        <v>1871</v>
      </c>
      <c r="E1348" s="3" t="s">
        <v>2738</v>
      </c>
      <c r="F1348" s="3" t="s">
        <v>2739</v>
      </c>
      <c r="G1348" s="3">
        <v>2.0</v>
      </c>
      <c r="H1348" s="3" t="s">
        <v>18</v>
      </c>
      <c r="I1348" s="3" t="s">
        <v>18</v>
      </c>
      <c r="J1348" s="8">
        <v>11.0</v>
      </c>
      <c r="K1348" s="3">
        <v>12.0</v>
      </c>
      <c r="L1348" s="5" t="str">
        <f t="shared" si="2"/>
        <v>SMA</v>
      </c>
    </row>
    <row r="1349">
      <c r="A1349" s="2" t="str">
        <f t="shared" si="1"/>
        <v>2023</v>
      </c>
      <c r="B1349" s="2" t="s">
        <v>178</v>
      </c>
      <c r="C1349" s="3" t="str">
        <f t="shared" si="115"/>
        <v>LPB SUMSEL 2023</v>
      </c>
      <c r="D1349" s="3" t="s">
        <v>1871</v>
      </c>
      <c r="E1349" s="3" t="s">
        <v>2740</v>
      </c>
      <c r="F1349" s="3" t="s">
        <v>2741</v>
      </c>
      <c r="G1349" s="3">
        <v>2.0</v>
      </c>
      <c r="H1349" s="3" t="s">
        <v>18</v>
      </c>
      <c r="I1349" s="3" t="s">
        <v>19</v>
      </c>
      <c r="J1349" s="8">
        <v>11.0</v>
      </c>
      <c r="K1349" s="3">
        <v>10.0</v>
      </c>
      <c r="L1349" s="5" t="str">
        <f t="shared" si="2"/>
        <v>SMA</v>
      </c>
    </row>
    <row r="1350">
      <c r="A1350" s="2" t="str">
        <f t="shared" si="1"/>
        <v>2023</v>
      </c>
      <c r="B1350" s="2" t="s">
        <v>178</v>
      </c>
      <c r="C1350" s="3" t="str">
        <f t="shared" si="115"/>
        <v>LPB SUMSEL 2023</v>
      </c>
      <c r="D1350" s="3" t="s">
        <v>1871</v>
      </c>
      <c r="E1350" s="3" t="s">
        <v>2742</v>
      </c>
      <c r="F1350" s="3" t="s">
        <v>2743</v>
      </c>
      <c r="G1350" s="3">
        <v>2.0</v>
      </c>
      <c r="H1350" s="3" t="s">
        <v>18</v>
      </c>
      <c r="I1350" s="3" t="s">
        <v>18</v>
      </c>
      <c r="J1350" s="8">
        <v>11.0</v>
      </c>
      <c r="K1350" s="3">
        <v>12.0</v>
      </c>
      <c r="L1350" s="5" t="str">
        <f t="shared" si="2"/>
        <v>SMA</v>
      </c>
    </row>
    <row r="1351">
      <c r="A1351" s="2" t="str">
        <f t="shared" si="1"/>
        <v>2023</v>
      </c>
      <c r="B1351" s="2" t="s">
        <v>178</v>
      </c>
      <c r="C1351" s="3" t="str">
        <f t="shared" si="115"/>
        <v>LPB SUMSEL 2023</v>
      </c>
      <c r="D1351" s="3" t="s">
        <v>1871</v>
      </c>
      <c r="E1351" s="3" t="s">
        <v>2744</v>
      </c>
      <c r="F1351" s="3" t="s">
        <v>2745</v>
      </c>
      <c r="G1351" s="3">
        <v>2.0</v>
      </c>
      <c r="H1351" s="3" t="s">
        <v>18</v>
      </c>
      <c r="I1351" s="3" t="s">
        <v>18</v>
      </c>
      <c r="J1351" s="8">
        <v>11.0</v>
      </c>
      <c r="K1351" s="3">
        <v>12.0</v>
      </c>
      <c r="L1351" s="5" t="str">
        <f t="shared" si="2"/>
        <v>SMA</v>
      </c>
    </row>
    <row r="1352">
      <c r="A1352" s="2" t="str">
        <f t="shared" si="1"/>
        <v>2023</v>
      </c>
      <c r="B1352" s="2" t="s">
        <v>178</v>
      </c>
      <c r="C1352" s="3" t="str">
        <f t="shared" si="115"/>
        <v>LPB SUMSEL 2023</v>
      </c>
      <c r="D1352" s="3" t="s">
        <v>1871</v>
      </c>
      <c r="E1352" s="3" t="s">
        <v>2746</v>
      </c>
      <c r="F1352" s="3" t="s">
        <v>2747</v>
      </c>
      <c r="G1352" s="3">
        <v>2.0</v>
      </c>
      <c r="H1352" s="3" t="s">
        <v>18</v>
      </c>
      <c r="I1352" s="3" t="s">
        <v>18</v>
      </c>
      <c r="J1352" s="8">
        <v>10.0</v>
      </c>
      <c r="K1352" s="3">
        <v>11.0</v>
      </c>
      <c r="L1352" s="5" t="str">
        <f t="shared" si="2"/>
        <v>SMA</v>
      </c>
    </row>
    <row r="1353">
      <c r="A1353" s="2" t="str">
        <f t="shared" si="1"/>
        <v>2023</v>
      </c>
      <c r="B1353" s="2" t="s">
        <v>78</v>
      </c>
      <c r="C1353" s="3" t="str">
        <f t="shared" ref="C1353:C1367" si="116">UPPER("lpb dki 2023")</f>
        <v>LPB DKI 2023</v>
      </c>
      <c r="D1353" s="3" t="s">
        <v>1871</v>
      </c>
      <c r="E1353" s="3" t="s">
        <v>2748</v>
      </c>
      <c r="F1353" s="3" t="s">
        <v>2749</v>
      </c>
      <c r="G1353" s="3">
        <v>2.0</v>
      </c>
      <c r="H1353" s="3" t="s">
        <v>19</v>
      </c>
      <c r="I1353" s="3" t="s">
        <v>19</v>
      </c>
      <c r="J1353" s="8">
        <v>10.0</v>
      </c>
      <c r="K1353" s="3">
        <v>11.0</v>
      </c>
      <c r="L1353" s="5" t="str">
        <f t="shared" si="2"/>
        <v>SMA</v>
      </c>
    </row>
    <row r="1354">
      <c r="A1354" s="2" t="str">
        <f t="shared" si="1"/>
        <v>2023</v>
      </c>
      <c r="B1354" s="2" t="s">
        <v>78</v>
      </c>
      <c r="C1354" s="3" t="str">
        <f t="shared" si="116"/>
        <v>LPB DKI 2023</v>
      </c>
      <c r="D1354" s="3" t="s">
        <v>1871</v>
      </c>
      <c r="E1354" s="3" t="s">
        <v>2750</v>
      </c>
      <c r="F1354" s="3" t="s">
        <v>2751</v>
      </c>
      <c r="G1354" s="3">
        <v>1.0</v>
      </c>
      <c r="H1354" s="3" t="s">
        <v>18</v>
      </c>
      <c r="I1354" s="2"/>
      <c r="J1354" s="8">
        <v>11.0</v>
      </c>
      <c r="K1354" s="2"/>
      <c r="L1354" s="5" t="str">
        <f t="shared" si="2"/>
        <v>SMA</v>
      </c>
    </row>
    <row r="1355">
      <c r="A1355" s="2" t="str">
        <f t="shared" si="1"/>
        <v>2023</v>
      </c>
      <c r="B1355" s="2" t="s">
        <v>78</v>
      </c>
      <c r="C1355" s="3" t="str">
        <f t="shared" si="116"/>
        <v>LPB DKI 2023</v>
      </c>
      <c r="D1355" s="3" t="s">
        <v>1871</v>
      </c>
      <c r="E1355" s="3" t="s">
        <v>2752</v>
      </c>
      <c r="F1355" s="3" t="s">
        <v>2753</v>
      </c>
      <c r="G1355" s="3">
        <v>1.0</v>
      </c>
      <c r="H1355" s="3" t="s">
        <v>18</v>
      </c>
      <c r="I1355" s="2"/>
      <c r="J1355" s="8">
        <v>11.0</v>
      </c>
      <c r="K1355" s="2"/>
      <c r="L1355" s="5" t="str">
        <f t="shared" si="2"/>
        <v>SMA</v>
      </c>
    </row>
    <row r="1356">
      <c r="A1356" s="2" t="str">
        <f t="shared" si="1"/>
        <v>2023</v>
      </c>
      <c r="B1356" s="2" t="s">
        <v>78</v>
      </c>
      <c r="C1356" s="3" t="str">
        <f t="shared" si="116"/>
        <v>LPB DKI 2023</v>
      </c>
      <c r="D1356" s="3" t="s">
        <v>1871</v>
      </c>
      <c r="E1356" s="3" t="s">
        <v>2754</v>
      </c>
      <c r="F1356" s="3" t="s">
        <v>2755</v>
      </c>
      <c r="G1356" s="3">
        <v>1.0</v>
      </c>
      <c r="H1356" s="3" t="s">
        <v>18</v>
      </c>
      <c r="I1356" s="2"/>
      <c r="J1356" s="8">
        <v>11.0</v>
      </c>
      <c r="K1356" s="2"/>
      <c r="L1356" s="5" t="str">
        <f t="shared" si="2"/>
        <v>SMA</v>
      </c>
    </row>
    <row r="1357">
      <c r="A1357" s="2" t="str">
        <f t="shared" si="1"/>
        <v>2023</v>
      </c>
      <c r="B1357" s="2" t="s">
        <v>78</v>
      </c>
      <c r="C1357" s="3" t="str">
        <f t="shared" si="116"/>
        <v>LPB DKI 2023</v>
      </c>
      <c r="D1357" s="3" t="s">
        <v>1871</v>
      </c>
      <c r="E1357" s="3" t="s">
        <v>2756</v>
      </c>
      <c r="F1357" s="3" t="s">
        <v>2757</v>
      </c>
      <c r="G1357" s="3">
        <v>2.0</v>
      </c>
      <c r="H1357" s="3" t="s">
        <v>19</v>
      </c>
      <c r="I1357" s="3" t="s">
        <v>19</v>
      </c>
      <c r="J1357" s="8">
        <v>11.0</v>
      </c>
      <c r="K1357" s="3">
        <v>12.0</v>
      </c>
      <c r="L1357" s="5" t="str">
        <f t="shared" si="2"/>
        <v>SMA</v>
      </c>
    </row>
    <row r="1358">
      <c r="A1358" s="2" t="str">
        <f t="shared" si="1"/>
        <v>2023</v>
      </c>
      <c r="B1358" s="2" t="s">
        <v>78</v>
      </c>
      <c r="C1358" s="3" t="str">
        <f t="shared" si="116"/>
        <v>LPB DKI 2023</v>
      </c>
      <c r="D1358" s="3" t="s">
        <v>1871</v>
      </c>
      <c r="E1358" s="3" t="s">
        <v>2758</v>
      </c>
      <c r="F1358" s="3" t="s">
        <v>2759</v>
      </c>
      <c r="G1358" s="3">
        <v>2.0</v>
      </c>
      <c r="H1358" s="3" t="s">
        <v>18</v>
      </c>
      <c r="I1358" s="3" t="s">
        <v>19</v>
      </c>
      <c r="J1358" s="8">
        <v>11.0</v>
      </c>
      <c r="K1358" s="3">
        <v>12.0</v>
      </c>
      <c r="L1358" s="5" t="str">
        <f t="shared" si="2"/>
        <v>SMA</v>
      </c>
    </row>
    <row r="1359">
      <c r="A1359" s="2" t="str">
        <f t="shared" si="1"/>
        <v>2023</v>
      </c>
      <c r="B1359" s="2" t="s">
        <v>78</v>
      </c>
      <c r="C1359" s="3" t="str">
        <f t="shared" si="116"/>
        <v>LPB DKI 2023</v>
      </c>
      <c r="D1359" s="3" t="s">
        <v>1871</v>
      </c>
      <c r="E1359" s="3" t="s">
        <v>2760</v>
      </c>
      <c r="F1359" s="3" t="s">
        <v>2761</v>
      </c>
      <c r="G1359" s="3">
        <v>2.0</v>
      </c>
      <c r="H1359" s="3" t="s">
        <v>19</v>
      </c>
      <c r="I1359" s="3" t="s">
        <v>19</v>
      </c>
      <c r="J1359" s="8">
        <v>7.0</v>
      </c>
      <c r="K1359" s="3">
        <v>8.0</v>
      </c>
      <c r="L1359" s="5" t="str">
        <f t="shared" si="2"/>
        <v>SMP</v>
      </c>
    </row>
    <row r="1360">
      <c r="A1360" s="2" t="str">
        <f t="shared" si="1"/>
        <v>2023</v>
      </c>
      <c r="B1360" s="2" t="s">
        <v>78</v>
      </c>
      <c r="C1360" s="3" t="str">
        <f t="shared" si="116"/>
        <v>LPB DKI 2023</v>
      </c>
      <c r="D1360" s="3" t="s">
        <v>1871</v>
      </c>
      <c r="E1360" s="3" t="s">
        <v>2762</v>
      </c>
      <c r="F1360" s="3" t="s">
        <v>2763</v>
      </c>
      <c r="G1360" s="3">
        <v>1.0</v>
      </c>
      <c r="H1360" s="3" t="s">
        <v>19</v>
      </c>
      <c r="I1360" s="2"/>
      <c r="J1360" s="8">
        <v>8.0</v>
      </c>
      <c r="K1360" s="2"/>
      <c r="L1360" s="5" t="str">
        <f t="shared" si="2"/>
        <v>SMP</v>
      </c>
    </row>
    <row r="1361">
      <c r="A1361" s="2" t="str">
        <f t="shared" si="1"/>
        <v>2023</v>
      </c>
      <c r="B1361" s="2" t="s">
        <v>78</v>
      </c>
      <c r="C1361" s="3" t="str">
        <f t="shared" si="116"/>
        <v>LPB DKI 2023</v>
      </c>
      <c r="D1361" s="3" t="s">
        <v>1871</v>
      </c>
      <c r="E1361" s="3" t="s">
        <v>2764</v>
      </c>
      <c r="F1361" s="3" t="s">
        <v>2765</v>
      </c>
      <c r="G1361" s="3">
        <v>2.0</v>
      </c>
      <c r="H1361" s="3" t="s">
        <v>18</v>
      </c>
      <c r="I1361" s="3" t="s">
        <v>18</v>
      </c>
      <c r="J1361" s="8">
        <v>8.0</v>
      </c>
      <c r="K1361" s="3">
        <v>9.0</v>
      </c>
      <c r="L1361" s="5" t="str">
        <f t="shared" si="2"/>
        <v>SMP</v>
      </c>
    </row>
    <row r="1362">
      <c r="A1362" s="2" t="str">
        <f t="shared" si="1"/>
        <v>2023</v>
      </c>
      <c r="B1362" s="2" t="s">
        <v>78</v>
      </c>
      <c r="C1362" s="3" t="str">
        <f t="shared" si="116"/>
        <v>LPB DKI 2023</v>
      </c>
      <c r="D1362" s="3" t="s">
        <v>1871</v>
      </c>
      <c r="E1362" s="3" t="s">
        <v>2766</v>
      </c>
      <c r="F1362" s="3" t="s">
        <v>2767</v>
      </c>
      <c r="G1362" s="3">
        <v>2.0</v>
      </c>
      <c r="H1362" s="3" t="s">
        <v>18</v>
      </c>
      <c r="I1362" s="3" t="s">
        <v>18</v>
      </c>
      <c r="J1362" s="8">
        <v>8.0</v>
      </c>
      <c r="K1362" s="3">
        <v>9.0</v>
      </c>
      <c r="L1362" s="5" t="str">
        <f t="shared" si="2"/>
        <v>SMP</v>
      </c>
    </row>
    <row r="1363">
      <c r="A1363" s="2" t="str">
        <f t="shared" si="1"/>
        <v>2023</v>
      </c>
      <c r="B1363" s="2" t="s">
        <v>78</v>
      </c>
      <c r="C1363" s="3" t="str">
        <f t="shared" si="116"/>
        <v>LPB DKI 2023</v>
      </c>
      <c r="D1363" s="3" t="s">
        <v>1871</v>
      </c>
      <c r="E1363" s="3" t="s">
        <v>2768</v>
      </c>
      <c r="F1363" s="3" t="s">
        <v>2769</v>
      </c>
      <c r="G1363" s="3">
        <v>2.0</v>
      </c>
      <c r="H1363" s="3" t="s">
        <v>18</v>
      </c>
      <c r="I1363" s="3" t="s">
        <v>18</v>
      </c>
      <c r="J1363" s="8">
        <v>8.0</v>
      </c>
      <c r="K1363" s="3">
        <v>9.0</v>
      </c>
      <c r="L1363" s="5" t="str">
        <f t="shared" si="2"/>
        <v>SMP</v>
      </c>
    </row>
    <row r="1364">
      <c r="A1364" s="2" t="str">
        <f t="shared" si="1"/>
        <v>2023</v>
      </c>
      <c r="B1364" s="2" t="s">
        <v>78</v>
      </c>
      <c r="C1364" s="3" t="str">
        <f t="shared" si="116"/>
        <v>LPB DKI 2023</v>
      </c>
      <c r="D1364" s="3" t="s">
        <v>1871</v>
      </c>
      <c r="E1364" s="3" t="s">
        <v>2770</v>
      </c>
      <c r="F1364" s="3" t="s">
        <v>2771</v>
      </c>
      <c r="G1364" s="3">
        <v>1.0</v>
      </c>
      <c r="H1364" s="3" t="s">
        <v>18</v>
      </c>
      <c r="I1364" s="2"/>
      <c r="J1364" s="8">
        <v>8.0</v>
      </c>
      <c r="K1364" s="2"/>
      <c r="L1364" s="5" t="str">
        <f t="shared" si="2"/>
        <v>SMP</v>
      </c>
    </row>
    <row r="1365">
      <c r="A1365" s="2" t="str">
        <f t="shared" si="1"/>
        <v>2023</v>
      </c>
      <c r="B1365" s="2" t="s">
        <v>78</v>
      </c>
      <c r="C1365" s="3" t="str">
        <f t="shared" si="116"/>
        <v>LPB DKI 2023</v>
      </c>
      <c r="D1365" s="3" t="s">
        <v>1871</v>
      </c>
      <c r="E1365" s="3" t="s">
        <v>2772</v>
      </c>
      <c r="F1365" s="3" t="s">
        <v>2773</v>
      </c>
      <c r="G1365" s="3">
        <v>2.0</v>
      </c>
      <c r="H1365" s="3" t="s">
        <v>19</v>
      </c>
      <c r="I1365" s="3" t="s">
        <v>18</v>
      </c>
      <c r="J1365" s="8">
        <v>8.0</v>
      </c>
      <c r="K1365" s="3">
        <v>8.0</v>
      </c>
      <c r="L1365" s="5" t="str">
        <f t="shared" si="2"/>
        <v>SMP</v>
      </c>
    </row>
    <row r="1366">
      <c r="A1366" s="2" t="str">
        <f t="shared" si="1"/>
        <v>2023</v>
      </c>
      <c r="B1366" s="2" t="s">
        <v>78</v>
      </c>
      <c r="C1366" s="3" t="str">
        <f t="shared" si="116"/>
        <v>LPB DKI 2023</v>
      </c>
      <c r="D1366" s="3" t="s">
        <v>1871</v>
      </c>
      <c r="E1366" s="3" t="s">
        <v>2774</v>
      </c>
      <c r="F1366" s="3" t="s">
        <v>2775</v>
      </c>
      <c r="G1366" s="3">
        <v>1.0</v>
      </c>
      <c r="H1366" s="3" t="s">
        <v>18</v>
      </c>
      <c r="I1366" s="2"/>
      <c r="J1366" s="8">
        <v>8.0</v>
      </c>
      <c r="K1366" s="2"/>
      <c r="L1366" s="5" t="str">
        <f t="shared" si="2"/>
        <v>SMP</v>
      </c>
    </row>
    <row r="1367">
      <c r="A1367" s="2" t="str">
        <f t="shared" si="1"/>
        <v>2023</v>
      </c>
      <c r="B1367" s="2" t="s">
        <v>78</v>
      </c>
      <c r="C1367" s="3" t="str">
        <f t="shared" si="116"/>
        <v>LPB DKI 2023</v>
      </c>
      <c r="D1367" s="3" t="s">
        <v>1871</v>
      </c>
      <c r="E1367" s="3" t="s">
        <v>2776</v>
      </c>
      <c r="F1367" s="3" t="s">
        <v>2777</v>
      </c>
      <c r="G1367" s="3">
        <v>2.0</v>
      </c>
      <c r="H1367" s="3" t="s">
        <v>18</v>
      </c>
      <c r="I1367" s="3" t="s">
        <v>18</v>
      </c>
      <c r="J1367" s="8">
        <v>8.0</v>
      </c>
      <c r="K1367" s="3">
        <v>9.0</v>
      </c>
      <c r="L1367" s="5" t="str">
        <f t="shared" si="2"/>
        <v>SMP</v>
      </c>
    </row>
    <row r="1368">
      <c r="A1368" s="2" t="str">
        <f t="shared" si="1"/>
        <v>2023</v>
      </c>
      <c r="B1368" s="2" t="s">
        <v>68</v>
      </c>
      <c r="C1368" s="3" t="str">
        <f t="shared" ref="C1368:C1383" si="117">UPPER("lpb diy 2023")</f>
        <v>LPB DIY 2023</v>
      </c>
      <c r="D1368" s="3" t="s">
        <v>1871</v>
      </c>
      <c r="E1368" s="3" t="s">
        <v>2778</v>
      </c>
      <c r="F1368" s="3" t="s">
        <v>2779</v>
      </c>
      <c r="G1368" s="3">
        <v>2.0</v>
      </c>
      <c r="H1368" s="3" t="s">
        <v>19</v>
      </c>
      <c r="I1368" s="3" t="s">
        <v>19</v>
      </c>
      <c r="J1368" s="8">
        <v>11.0</v>
      </c>
      <c r="K1368" s="3">
        <v>12.0</v>
      </c>
      <c r="L1368" s="5" t="str">
        <f t="shared" si="2"/>
        <v>SMA</v>
      </c>
    </row>
    <row r="1369">
      <c r="A1369" s="2" t="str">
        <f t="shared" si="1"/>
        <v>2023</v>
      </c>
      <c r="B1369" s="2" t="s">
        <v>68</v>
      </c>
      <c r="C1369" s="3" t="str">
        <f t="shared" si="117"/>
        <v>LPB DIY 2023</v>
      </c>
      <c r="D1369" s="3" t="s">
        <v>1871</v>
      </c>
      <c r="E1369" s="3" t="s">
        <v>2780</v>
      </c>
      <c r="F1369" s="3" t="s">
        <v>2781</v>
      </c>
      <c r="G1369" s="3">
        <v>2.0</v>
      </c>
      <c r="H1369" s="3" t="s">
        <v>18</v>
      </c>
      <c r="I1369" s="3" t="s">
        <v>18</v>
      </c>
      <c r="J1369" s="8">
        <v>8.0</v>
      </c>
      <c r="K1369" s="3">
        <v>9.0</v>
      </c>
      <c r="L1369" s="5" t="str">
        <f t="shared" si="2"/>
        <v>SMP</v>
      </c>
    </row>
    <row r="1370">
      <c r="A1370" s="2" t="str">
        <f t="shared" si="1"/>
        <v>2023</v>
      </c>
      <c r="B1370" s="2" t="s">
        <v>68</v>
      </c>
      <c r="C1370" s="3" t="str">
        <f t="shared" si="117"/>
        <v>LPB DIY 2023</v>
      </c>
      <c r="D1370" s="3" t="s">
        <v>1871</v>
      </c>
      <c r="E1370" s="3" t="s">
        <v>2782</v>
      </c>
      <c r="F1370" s="3" t="s">
        <v>2783</v>
      </c>
      <c r="G1370" s="3">
        <v>2.0</v>
      </c>
      <c r="H1370" s="3" t="s">
        <v>19</v>
      </c>
      <c r="I1370" s="3" t="s">
        <v>19</v>
      </c>
      <c r="J1370" s="8">
        <v>7.0</v>
      </c>
      <c r="K1370" s="3">
        <v>8.0</v>
      </c>
      <c r="L1370" s="5" t="str">
        <f t="shared" si="2"/>
        <v>SMP</v>
      </c>
    </row>
    <row r="1371">
      <c r="A1371" s="2" t="str">
        <f t="shared" si="1"/>
        <v>2023</v>
      </c>
      <c r="B1371" s="2" t="s">
        <v>68</v>
      </c>
      <c r="C1371" s="3" t="str">
        <f t="shared" si="117"/>
        <v>LPB DIY 2023</v>
      </c>
      <c r="D1371" s="3" t="s">
        <v>1871</v>
      </c>
      <c r="E1371" s="3" t="s">
        <v>2784</v>
      </c>
      <c r="F1371" s="3" t="s">
        <v>2785</v>
      </c>
      <c r="G1371" s="3">
        <v>2.0</v>
      </c>
      <c r="H1371" s="3" t="s">
        <v>18</v>
      </c>
      <c r="I1371" s="3" t="s">
        <v>18</v>
      </c>
      <c r="J1371" s="8">
        <v>10.0</v>
      </c>
      <c r="K1371" s="3">
        <v>11.0</v>
      </c>
      <c r="L1371" s="5" t="str">
        <f t="shared" si="2"/>
        <v>SMA</v>
      </c>
    </row>
    <row r="1372">
      <c r="A1372" s="2" t="str">
        <f t="shared" si="1"/>
        <v>2023</v>
      </c>
      <c r="B1372" s="2" t="s">
        <v>68</v>
      </c>
      <c r="C1372" s="3" t="str">
        <f t="shared" si="117"/>
        <v>LPB DIY 2023</v>
      </c>
      <c r="D1372" s="3" t="s">
        <v>1871</v>
      </c>
      <c r="E1372" s="3" t="s">
        <v>2786</v>
      </c>
      <c r="F1372" s="3" t="s">
        <v>2787</v>
      </c>
      <c r="G1372" s="3">
        <v>1.0</v>
      </c>
      <c r="H1372" s="3" t="s">
        <v>18</v>
      </c>
      <c r="I1372" s="2"/>
      <c r="J1372" s="8">
        <v>8.0</v>
      </c>
      <c r="K1372" s="2"/>
      <c r="L1372" s="5" t="str">
        <f t="shared" si="2"/>
        <v>SMP</v>
      </c>
    </row>
    <row r="1373">
      <c r="A1373" s="2" t="str">
        <f t="shared" si="1"/>
        <v>2023</v>
      </c>
      <c r="B1373" s="2" t="s">
        <v>68</v>
      </c>
      <c r="C1373" s="3" t="str">
        <f t="shared" si="117"/>
        <v>LPB DIY 2023</v>
      </c>
      <c r="D1373" s="3" t="s">
        <v>1871</v>
      </c>
      <c r="E1373" s="3" t="s">
        <v>2788</v>
      </c>
      <c r="F1373" s="3" t="s">
        <v>2789</v>
      </c>
      <c r="G1373" s="3">
        <v>2.0</v>
      </c>
      <c r="H1373" s="3" t="s">
        <v>18</v>
      </c>
      <c r="I1373" s="3" t="s">
        <v>18</v>
      </c>
      <c r="J1373" s="8">
        <v>7.0</v>
      </c>
      <c r="K1373" s="3">
        <v>8.0</v>
      </c>
      <c r="L1373" s="5" t="str">
        <f t="shared" si="2"/>
        <v>SMP</v>
      </c>
    </row>
    <row r="1374">
      <c r="A1374" s="2" t="str">
        <f t="shared" si="1"/>
        <v>2023</v>
      </c>
      <c r="B1374" s="2" t="s">
        <v>68</v>
      </c>
      <c r="C1374" s="3" t="str">
        <f t="shared" si="117"/>
        <v>LPB DIY 2023</v>
      </c>
      <c r="D1374" s="3" t="s">
        <v>1871</v>
      </c>
      <c r="E1374" s="3" t="s">
        <v>2790</v>
      </c>
      <c r="F1374" s="3" t="s">
        <v>2791</v>
      </c>
      <c r="G1374" s="3">
        <v>2.0</v>
      </c>
      <c r="H1374" s="3" t="s">
        <v>18</v>
      </c>
      <c r="I1374" s="3" t="s">
        <v>18</v>
      </c>
      <c r="J1374" s="8">
        <v>8.0</v>
      </c>
      <c r="K1374" s="3">
        <v>9.0</v>
      </c>
      <c r="L1374" s="5" t="str">
        <f t="shared" si="2"/>
        <v>SMP</v>
      </c>
    </row>
    <row r="1375">
      <c r="A1375" s="2" t="str">
        <f t="shared" si="1"/>
        <v>2023</v>
      </c>
      <c r="B1375" s="2" t="s">
        <v>68</v>
      </c>
      <c r="C1375" s="3" t="str">
        <f t="shared" si="117"/>
        <v>LPB DIY 2023</v>
      </c>
      <c r="D1375" s="3" t="s">
        <v>1871</v>
      </c>
      <c r="E1375" s="3" t="s">
        <v>2792</v>
      </c>
      <c r="F1375" s="3" t="s">
        <v>2793</v>
      </c>
      <c r="G1375" s="3">
        <v>2.0</v>
      </c>
      <c r="H1375" s="3" t="s">
        <v>18</v>
      </c>
      <c r="I1375" s="3" t="s">
        <v>18</v>
      </c>
      <c r="J1375" s="8">
        <v>10.0</v>
      </c>
      <c r="K1375" s="3">
        <v>11.0</v>
      </c>
      <c r="L1375" s="5" t="str">
        <f t="shared" si="2"/>
        <v>SMA</v>
      </c>
    </row>
    <row r="1376">
      <c r="A1376" s="2" t="str">
        <f t="shared" si="1"/>
        <v>2023</v>
      </c>
      <c r="B1376" s="2" t="s">
        <v>68</v>
      </c>
      <c r="C1376" s="3" t="str">
        <f t="shared" si="117"/>
        <v>LPB DIY 2023</v>
      </c>
      <c r="D1376" s="3" t="s">
        <v>1871</v>
      </c>
      <c r="E1376" s="3" t="s">
        <v>2794</v>
      </c>
      <c r="F1376" s="3" t="s">
        <v>2795</v>
      </c>
      <c r="G1376" s="3">
        <v>1.0</v>
      </c>
      <c r="H1376" s="3" t="s">
        <v>18</v>
      </c>
      <c r="I1376" s="2"/>
      <c r="J1376" s="8">
        <v>9.0</v>
      </c>
      <c r="K1376" s="2"/>
      <c r="L1376" s="5" t="str">
        <f t="shared" si="2"/>
        <v>SMP</v>
      </c>
    </row>
    <row r="1377">
      <c r="A1377" s="2" t="str">
        <f t="shared" si="1"/>
        <v>2023</v>
      </c>
      <c r="B1377" s="2" t="s">
        <v>68</v>
      </c>
      <c r="C1377" s="3" t="str">
        <f t="shared" si="117"/>
        <v>LPB DIY 2023</v>
      </c>
      <c r="D1377" s="3" t="s">
        <v>1871</v>
      </c>
      <c r="E1377" s="3" t="s">
        <v>2796</v>
      </c>
      <c r="F1377" s="3" t="s">
        <v>2797</v>
      </c>
      <c r="G1377" s="3">
        <v>2.0</v>
      </c>
      <c r="H1377" s="3" t="s">
        <v>18</v>
      </c>
      <c r="I1377" s="3" t="s">
        <v>18</v>
      </c>
      <c r="J1377" s="8">
        <v>7.0</v>
      </c>
      <c r="K1377" s="3">
        <v>8.0</v>
      </c>
      <c r="L1377" s="5" t="str">
        <f t="shared" si="2"/>
        <v>SMP</v>
      </c>
    </row>
    <row r="1378">
      <c r="A1378" s="2" t="str">
        <f t="shared" si="1"/>
        <v>2023</v>
      </c>
      <c r="B1378" s="2" t="s">
        <v>68</v>
      </c>
      <c r="C1378" s="3" t="str">
        <f t="shared" si="117"/>
        <v>LPB DIY 2023</v>
      </c>
      <c r="D1378" s="3" t="s">
        <v>1871</v>
      </c>
      <c r="E1378" s="3" t="s">
        <v>2798</v>
      </c>
      <c r="F1378" s="3" t="s">
        <v>2799</v>
      </c>
      <c r="G1378" s="3">
        <v>2.0</v>
      </c>
      <c r="H1378" s="3" t="s">
        <v>19</v>
      </c>
      <c r="I1378" s="3" t="s">
        <v>18</v>
      </c>
      <c r="J1378" s="8">
        <v>11.0</v>
      </c>
      <c r="K1378" s="3">
        <v>12.0</v>
      </c>
      <c r="L1378" s="5" t="str">
        <f t="shared" si="2"/>
        <v>SMA</v>
      </c>
    </row>
    <row r="1379">
      <c r="A1379" s="2" t="str">
        <f t="shared" si="1"/>
        <v>2023</v>
      </c>
      <c r="B1379" s="2" t="s">
        <v>68</v>
      </c>
      <c r="C1379" s="3" t="str">
        <f t="shared" si="117"/>
        <v>LPB DIY 2023</v>
      </c>
      <c r="D1379" s="3" t="s">
        <v>1871</v>
      </c>
      <c r="E1379" s="3" t="s">
        <v>2800</v>
      </c>
      <c r="F1379" s="3" t="s">
        <v>2801</v>
      </c>
      <c r="G1379" s="3">
        <v>2.0</v>
      </c>
      <c r="H1379" s="3" t="s">
        <v>18</v>
      </c>
      <c r="I1379" s="3" t="s">
        <v>18</v>
      </c>
      <c r="J1379" s="8">
        <v>7.0</v>
      </c>
      <c r="K1379" s="3">
        <v>8.0</v>
      </c>
      <c r="L1379" s="5" t="str">
        <f t="shared" si="2"/>
        <v>SMP</v>
      </c>
    </row>
    <row r="1380">
      <c r="A1380" s="2" t="str">
        <f t="shared" si="1"/>
        <v>2023</v>
      </c>
      <c r="B1380" s="2" t="s">
        <v>68</v>
      </c>
      <c r="C1380" s="3" t="str">
        <f t="shared" si="117"/>
        <v>LPB DIY 2023</v>
      </c>
      <c r="D1380" s="3" t="s">
        <v>1871</v>
      </c>
      <c r="E1380" s="3" t="s">
        <v>2802</v>
      </c>
      <c r="F1380" s="3" t="s">
        <v>2803</v>
      </c>
      <c r="G1380" s="3">
        <v>2.0</v>
      </c>
      <c r="H1380" s="3" t="s">
        <v>18</v>
      </c>
      <c r="I1380" s="3" t="s">
        <v>18</v>
      </c>
      <c r="J1380" s="8">
        <v>7.0</v>
      </c>
      <c r="K1380" s="3">
        <v>8.0</v>
      </c>
      <c r="L1380" s="5" t="str">
        <f t="shared" si="2"/>
        <v>SMP</v>
      </c>
    </row>
    <row r="1381">
      <c r="A1381" s="2" t="str">
        <f t="shared" si="1"/>
        <v>2023</v>
      </c>
      <c r="B1381" s="2" t="s">
        <v>68</v>
      </c>
      <c r="C1381" s="3" t="str">
        <f t="shared" si="117"/>
        <v>LPB DIY 2023</v>
      </c>
      <c r="D1381" s="3" t="s">
        <v>1871</v>
      </c>
      <c r="E1381" s="3" t="s">
        <v>2804</v>
      </c>
      <c r="F1381" s="3" t="s">
        <v>2805</v>
      </c>
      <c r="G1381" s="3">
        <v>2.0</v>
      </c>
      <c r="H1381" s="3" t="s">
        <v>19</v>
      </c>
      <c r="I1381" s="3" t="s">
        <v>19</v>
      </c>
      <c r="J1381" s="8">
        <v>9.0</v>
      </c>
      <c r="K1381" s="3">
        <v>10.0</v>
      </c>
      <c r="L1381" s="5" t="str">
        <f t="shared" si="2"/>
        <v>SMP</v>
      </c>
    </row>
    <row r="1382">
      <c r="A1382" s="2" t="str">
        <f t="shared" si="1"/>
        <v>2023</v>
      </c>
      <c r="B1382" s="2" t="s">
        <v>68</v>
      </c>
      <c r="C1382" s="3" t="str">
        <f t="shared" si="117"/>
        <v>LPB DIY 2023</v>
      </c>
      <c r="D1382" s="3" t="s">
        <v>1871</v>
      </c>
      <c r="E1382" s="3" t="s">
        <v>2806</v>
      </c>
      <c r="F1382" s="3" t="s">
        <v>2807</v>
      </c>
      <c r="G1382" s="3">
        <v>2.0</v>
      </c>
      <c r="H1382" s="3" t="s">
        <v>18</v>
      </c>
      <c r="I1382" s="3" t="s">
        <v>18</v>
      </c>
      <c r="J1382" s="8">
        <v>11.0</v>
      </c>
      <c r="K1382" s="3">
        <v>12.0</v>
      </c>
      <c r="L1382" s="5" t="str">
        <f t="shared" si="2"/>
        <v>SMA</v>
      </c>
    </row>
    <row r="1383">
      <c r="A1383" s="2" t="str">
        <f t="shared" si="1"/>
        <v>2023</v>
      </c>
      <c r="B1383" s="2" t="s">
        <v>68</v>
      </c>
      <c r="C1383" s="3" t="str">
        <f t="shared" si="117"/>
        <v>LPB DIY 2023</v>
      </c>
      <c r="D1383" s="3" t="s">
        <v>1871</v>
      </c>
      <c r="E1383" s="3" t="s">
        <v>2808</v>
      </c>
      <c r="F1383" s="3" t="s">
        <v>2809</v>
      </c>
      <c r="G1383" s="3">
        <v>2.0</v>
      </c>
      <c r="H1383" s="3" t="s">
        <v>19</v>
      </c>
      <c r="I1383" s="3" t="s">
        <v>19</v>
      </c>
      <c r="J1383" s="8">
        <v>11.0</v>
      </c>
      <c r="K1383" s="3">
        <v>12.0</v>
      </c>
      <c r="L1383" s="5" t="str">
        <f t="shared" si="2"/>
        <v>SMA</v>
      </c>
    </row>
    <row r="1384">
      <c r="A1384" s="2" t="str">
        <f t="shared" si="1"/>
        <v>2023</v>
      </c>
      <c r="B1384" s="2" t="s">
        <v>162</v>
      </c>
      <c r="C1384" s="3" t="str">
        <f t="shared" ref="C1384:C1391" si="118">UPPER("lpb nusantara 2023")</f>
        <v>LPB NUSANTARA 2023</v>
      </c>
      <c r="D1384" s="3" t="s">
        <v>1871</v>
      </c>
      <c r="E1384" s="3" t="s">
        <v>2810</v>
      </c>
      <c r="F1384" s="3" t="s">
        <v>2811</v>
      </c>
      <c r="G1384" s="3">
        <v>1.0</v>
      </c>
      <c r="H1384" s="3" t="s">
        <v>18</v>
      </c>
      <c r="I1384" s="2"/>
      <c r="J1384" s="8">
        <v>11.0</v>
      </c>
      <c r="K1384" s="2"/>
      <c r="L1384" s="5" t="str">
        <f t="shared" si="2"/>
        <v>SMA</v>
      </c>
    </row>
    <row r="1385">
      <c r="A1385" s="2" t="str">
        <f t="shared" si="1"/>
        <v>2023</v>
      </c>
      <c r="B1385" s="2" t="s">
        <v>162</v>
      </c>
      <c r="C1385" s="3" t="str">
        <f t="shared" si="118"/>
        <v>LPB NUSANTARA 2023</v>
      </c>
      <c r="D1385" s="3" t="s">
        <v>1871</v>
      </c>
      <c r="E1385" s="3" t="s">
        <v>2812</v>
      </c>
      <c r="F1385" s="3" t="s">
        <v>2813</v>
      </c>
      <c r="G1385" s="3">
        <v>1.0</v>
      </c>
      <c r="H1385" s="3" t="s">
        <v>19</v>
      </c>
      <c r="I1385" s="2"/>
      <c r="J1385" s="8">
        <v>7.0</v>
      </c>
      <c r="K1385" s="2"/>
      <c r="L1385" s="5" t="str">
        <f t="shared" si="2"/>
        <v>SMP</v>
      </c>
    </row>
    <row r="1386">
      <c r="A1386" s="2" t="str">
        <f t="shared" si="1"/>
        <v>2023</v>
      </c>
      <c r="B1386" s="2" t="s">
        <v>162</v>
      </c>
      <c r="C1386" s="3" t="str">
        <f t="shared" si="118"/>
        <v>LPB NUSANTARA 2023</v>
      </c>
      <c r="D1386" s="3" t="s">
        <v>1871</v>
      </c>
      <c r="E1386" s="3" t="s">
        <v>2814</v>
      </c>
      <c r="F1386" s="3" t="s">
        <v>2815</v>
      </c>
      <c r="G1386" s="3">
        <v>2.0</v>
      </c>
      <c r="H1386" s="3" t="s">
        <v>19</v>
      </c>
      <c r="I1386" s="3" t="s">
        <v>19</v>
      </c>
      <c r="J1386" s="8">
        <v>8.0</v>
      </c>
      <c r="K1386" s="3">
        <v>8.0</v>
      </c>
      <c r="L1386" s="5" t="str">
        <f t="shared" si="2"/>
        <v>SMP</v>
      </c>
    </row>
    <row r="1387">
      <c r="A1387" s="2" t="str">
        <f t="shared" si="1"/>
        <v>2023</v>
      </c>
      <c r="B1387" s="2" t="s">
        <v>162</v>
      </c>
      <c r="C1387" s="3" t="str">
        <f t="shared" si="118"/>
        <v>LPB NUSANTARA 2023</v>
      </c>
      <c r="D1387" s="3" t="s">
        <v>1871</v>
      </c>
      <c r="E1387" s="3" t="s">
        <v>2816</v>
      </c>
      <c r="F1387" s="3" t="s">
        <v>2817</v>
      </c>
      <c r="G1387" s="3">
        <v>2.0</v>
      </c>
      <c r="H1387" s="3" t="s">
        <v>18</v>
      </c>
      <c r="I1387" s="3" t="s">
        <v>18</v>
      </c>
      <c r="J1387" s="8">
        <v>8.0</v>
      </c>
      <c r="K1387" s="3">
        <v>8.0</v>
      </c>
      <c r="L1387" s="5" t="str">
        <f t="shared" si="2"/>
        <v>SMP</v>
      </c>
    </row>
    <row r="1388">
      <c r="A1388" s="2" t="str">
        <f t="shared" si="1"/>
        <v>2023</v>
      </c>
      <c r="B1388" s="2" t="s">
        <v>162</v>
      </c>
      <c r="C1388" s="3" t="str">
        <f t="shared" si="118"/>
        <v>LPB NUSANTARA 2023</v>
      </c>
      <c r="D1388" s="3" t="s">
        <v>1871</v>
      </c>
      <c r="E1388" s="3" t="s">
        <v>2818</v>
      </c>
      <c r="F1388" s="3" t="s">
        <v>2819</v>
      </c>
      <c r="G1388" s="3">
        <v>2.0</v>
      </c>
      <c r="H1388" s="3" t="s">
        <v>19</v>
      </c>
      <c r="I1388" s="3" t="s">
        <v>18</v>
      </c>
      <c r="J1388" s="8">
        <v>11.0</v>
      </c>
      <c r="K1388" s="3">
        <v>12.0</v>
      </c>
      <c r="L1388" s="5" t="str">
        <f t="shared" si="2"/>
        <v>SMA</v>
      </c>
    </row>
    <row r="1389">
      <c r="A1389" s="2" t="str">
        <f t="shared" si="1"/>
        <v>2023</v>
      </c>
      <c r="B1389" s="2" t="s">
        <v>162</v>
      </c>
      <c r="C1389" s="3" t="str">
        <f t="shared" si="118"/>
        <v>LPB NUSANTARA 2023</v>
      </c>
      <c r="D1389" s="3" t="s">
        <v>1871</v>
      </c>
      <c r="E1389" s="3" t="s">
        <v>2820</v>
      </c>
      <c r="F1389" s="3" t="s">
        <v>2821</v>
      </c>
      <c r="G1389" s="3">
        <v>2.0</v>
      </c>
      <c r="H1389" s="3" t="s">
        <v>18</v>
      </c>
      <c r="I1389" s="3" t="s">
        <v>18</v>
      </c>
      <c r="J1389" s="8">
        <v>10.0</v>
      </c>
      <c r="K1389" s="3">
        <v>11.0</v>
      </c>
      <c r="L1389" s="5" t="str">
        <f t="shared" si="2"/>
        <v>SMA</v>
      </c>
    </row>
    <row r="1390">
      <c r="A1390" s="2" t="str">
        <f t="shared" si="1"/>
        <v>2023</v>
      </c>
      <c r="B1390" s="2" t="s">
        <v>162</v>
      </c>
      <c r="C1390" s="3" t="str">
        <f t="shared" si="118"/>
        <v>LPB NUSANTARA 2023</v>
      </c>
      <c r="D1390" s="3" t="s">
        <v>1871</v>
      </c>
      <c r="E1390" s="3" t="s">
        <v>2822</v>
      </c>
      <c r="F1390" s="3" t="s">
        <v>2823</v>
      </c>
      <c r="G1390" s="3">
        <v>2.0</v>
      </c>
      <c r="H1390" s="3" t="s">
        <v>19</v>
      </c>
      <c r="I1390" s="3" t="s">
        <v>18</v>
      </c>
      <c r="J1390" s="8">
        <v>10.0</v>
      </c>
      <c r="K1390" s="3">
        <v>11.0</v>
      </c>
      <c r="L1390" s="5" t="str">
        <f t="shared" si="2"/>
        <v>SMA</v>
      </c>
    </row>
    <row r="1391">
      <c r="A1391" s="2" t="str">
        <f t="shared" si="1"/>
        <v>2023</v>
      </c>
      <c r="B1391" s="2" t="s">
        <v>162</v>
      </c>
      <c r="C1391" s="3" t="str">
        <f t="shared" si="118"/>
        <v>LPB NUSANTARA 2023</v>
      </c>
      <c r="D1391" s="3" t="s">
        <v>1871</v>
      </c>
      <c r="E1391" s="3" t="s">
        <v>2824</v>
      </c>
      <c r="F1391" s="3" t="s">
        <v>2825</v>
      </c>
      <c r="G1391" s="3">
        <v>2.0</v>
      </c>
      <c r="H1391" s="3" t="s">
        <v>18</v>
      </c>
      <c r="I1391" s="3" t="s">
        <v>18</v>
      </c>
      <c r="J1391" s="8">
        <v>11.0</v>
      </c>
      <c r="K1391" s="3">
        <v>11.0</v>
      </c>
      <c r="L1391" s="5" t="str">
        <f t="shared" si="2"/>
        <v>SMA</v>
      </c>
    </row>
    <row r="1392">
      <c r="A1392" s="2" t="str">
        <f t="shared" si="1"/>
        <v>2023</v>
      </c>
      <c r="B1392" s="2" t="s">
        <v>265</v>
      </c>
      <c r="C1392" s="3" t="str">
        <f t="shared" ref="C1392:C1401" si="119">UPPER("lpb sumut 2023")</f>
        <v>LPB SUMUT 2023</v>
      </c>
      <c r="D1392" s="3" t="s">
        <v>1871</v>
      </c>
      <c r="E1392" s="3" t="s">
        <v>2826</v>
      </c>
      <c r="F1392" s="3" t="s">
        <v>2827</v>
      </c>
      <c r="G1392" s="3">
        <v>2.0</v>
      </c>
      <c r="H1392" s="3" t="s">
        <v>18</v>
      </c>
      <c r="I1392" s="3" t="s">
        <v>18</v>
      </c>
      <c r="J1392" s="8">
        <v>7.0</v>
      </c>
      <c r="K1392" s="3">
        <v>8.0</v>
      </c>
      <c r="L1392" s="5" t="str">
        <f t="shared" si="2"/>
        <v>SMP</v>
      </c>
    </row>
    <row r="1393">
      <c r="A1393" s="2" t="str">
        <f t="shared" si="1"/>
        <v>2023</v>
      </c>
      <c r="B1393" s="2" t="s">
        <v>265</v>
      </c>
      <c r="C1393" s="3" t="str">
        <f t="shared" si="119"/>
        <v>LPB SUMUT 2023</v>
      </c>
      <c r="D1393" s="3" t="s">
        <v>1871</v>
      </c>
      <c r="E1393" s="3" t="s">
        <v>2828</v>
      </c>
      <c r="F1393" s="3" t="s">
        <v>2829</v>
      </c>
      <c r="G1393" s="3">
        <v>2.0</v>
      </c>
      <c r="H1393" s="3" t="s">
        <v>18</v>
      </c>
      <c r="I1393" s="3" t="s">
        <v>18</v>
      </c>
      <c r="J1393" s="8">
        <v>7.0</v>
      </c>
      <c r="K1393" s="3">
        <v>7.0</v>
      </c>
      <c r="L1393" s="5" t="str">
        <f t="shared" si="2"/>
        <v>SMP</v>
      </c>
    </row>
    <row r="1394">
      <c r="A1394" s="2" t="str">
        <f t="shared" si="1"/>
        <v>2023</v>
      </c>
      <c r="B1394" s="2" t="s">
        <v>265</v>
      </c>
      <c r="C1394" s="3" t="str">
        <f t="shared" si="119"/>
        <v>LPB SUMUT 2023</v>
      </c>
      <c r="D1394" s="3" t="s">
        <v>1871</v>
      </c>
      <c r="E1394" s="3" t="s">
        <v>2830</v>
      </c>
      <c r="F1394" s="3" t="s">
        <v>2830</v>
      </c>
      <c r="G1394" s="3">
        <v>1.0</v>
      </c>
      <c r="H1394" s="3" t="s">
        <v>19</v>
      </c>
      <c r="I1394" s="2"/>
      <c r="J1394" s="8">
        <v>9.0</v>
      </c>
      <c r="K1394" s="2"/>
      <c r="L1394" s="5" t="str">
        <f t="shared" si="2"/>
        <v>SMP</v>
      </c>
    </row>
    <row r="1395">
      <c r="A1395" s="2" t="str">
        <f t="shared" si="1"/>
        <v>2023</v>
      </c>
      <c r="B1395" s="2" t="s">
        <v>265</v>
      </c>
      <c r="C1395" s="3" t="str">
        <f t="shared" si="119"/>
        <v>LPB SUMUT 2023</v>
      </c>
      <c r="D1395" s="3" t="s">
        <v>1871</v>
      </c>
      <c r="E1395" s="3" t="s">
        <v>2831</v>
      </c>
      <c r="F1395" s="3" t="s">
        <v>2832</v>
      </c>
      <c r="G1395" s="3">
        <v>2.0</v>
      </c>
      <c r="H1395" s="3" t="s">
        <v>18</v>
      </c>
      <c r="I1395" s="3" t="s">
        <v>18</v>
      </c>
      <c r="J1395" s="8">
        <v>7.0</v>
      </c>
      <c r="K1395" s="3">
        <v>9.0</v>
      </c>
      <c r="L1395" s="5" t="str">
        <f t="shared" si="2"/>
        <v>SMP</v>
      </c>
    </row>
    <row r="1396">
      <c r="A1396" s="2" t="str">
        <f t="shared" si="1"/>
        <v>2023</v>
      </c>
      <c r="B1396" s="2" t="s">
        <v>265</v>
      </c>
      <c r="C1396" s="3" t="str">
        <f t="shared" si="119"/>
        <v>LPB SUMUT 2023</v>
      </c>
      <c r="D1396" s="3" t="s">
        <v>1871</v>
      </c>
      <c r="E1396" s="3" t="s">
        <v>2833</v>
      </c>
      <c r="F1396" s="3" t="s">
        <v>2834</v>
      </c>
      <c r="G1396" s="3">
        <v>2.0</v>
      </c>
      <c r="H1396" s="3" t="s">
        <v>18</v>
      </c>
      <c r="I1396" s="3" t="s">
        <v>18</v>
      </c>
      <c r="J1396" s="8">
        <v>9.0</v>
      </c>
      <c r="K1396" s="3">
        <v>10.0</v>
      </c>
      <c r="L1396" s="5" t="str">
        <f t="shared" si="2"/>
        <v>SMP</v>
      </c>
    </row>
    <row r="1397">
      <c r="A1397" s="2" t="str">
        <f t="shared" si="1"/>
        <v>2023</v>
      </c>
      <c r="B1397" s="2" t="s">
        <v>265</v>
      </c>
      <c r="C1397" s="3" t="str">
        <f t="shared" si="119"/>
        <v>LPB SUMUT 2023</v>
      </c>
      <c r="D1397" s="3" t="s">
        <v>1871</v>
      </c>
      <c r="E1397" s="3" t="s">
        <v>2835</v>
      </c>
      <c r="F1397" s="3" t="s">
        <v>2836</v>
      </c>
      <c r="G1397" s="3">
        <v>2.0</v>
      </c>
      <c r="H1397" s="3" t="s">
        <v>18</v>
      </c>
      <c r="I1397" s="3" t="s">
        <v>19</v>
      </c>
      <c r="J1397" s="8">
        <v>10.0</v>
      </c>
      <c r="K1397" s="3">
        <v>11.0</v>
      </c>
      <c r="L1397" s="5" t="str">
        <f t="shared" si="2"/>
        <v>SMA</v>
      </c>
    </row>
    <row r="1398">
      <c r="A1398" s="2" t="str">
        <f t="shared" si="1"/>
        <v>2023</v>
      </c>
      <c r="B1398" s="2" t="s">
        <v>265</v>
      </c>
      <c r="C1398" s="3" t="str">
        <f t="shared" si="119"/>
        <v>LPB SUMUT 2023</v>
      </c>
      <c r="D1398" s="3" t="s">
        <v>1871</v>
      </c>
      <c r="E1398" s="3" t="s">
        <v>2837</v>
      </c>
      <c r="F1398" s="3" t="s">
        <v>2838</v>
      </c>
      <c r="G1398" s="3">
        <v>2.0</v>
      </c>
      <c r="H1398" s="3" t="s">
        <v>18</v>
      </c>
      <c r="I1398" s="3" t="s">
        <v>18</v>
      </c>
      <c r="J1398" s="8">
        <v>9.0</v>
      </c>
      <c r="K1398" s="3">
        <v>10.0</v>
      </c>
      <c r="L1398" s="5" t="str">
        <f t="shared" si="2"/>
        <v>SMP</v>
      </c>
    </row>
    <row r="1399">
      <c r="A1399" s="2" t="str">
        <f t="shared" si="1"/>
        <v>2023</v>
      </c>
      <c r="B1399" s="2" t="s">
        <v>265</v>
      </c>
      <c r="C1399" s="3" t="str">
        <f t="shared" si="119"/>
        <v>LPB SUMUT 2023</v>
      </c>
      <c r="D1399" s="3" t="s">
        <v>1871</v>
      </c>
      <c r="E1399" s="3" t="s">
        <v>2839</v>
      </c>
      <c r="F1399" s="3" t="s">
        <v>2840</v>
      </c>
      <c r="G1399" s="3">
        <v>2.0</v>
      </c>
      <c r="H1399" s="3" t="s">
        <v>19</v>
      </c>
      <c r="I1399" s="3" t="s">
        <v>19</v>
      </c>
      <c r="J1399" s="8">
        <v>9.0</v>
      </c>
      <c r="K1399" s="3">
        <v>10.0</v>
      </c>
      <c r="L1399" s="5" t="str">
        <f t="shared" si="2"/>
        <v>SMP</v>
      </c>
    </row>
    <row r="1400">
      <c r="A1400" s="2" t="str">
        <f t="shared" si="1"/>
        <v>2023</v>
      </c>
      <c r="B1400" s="2" t="s">
        <v>265</v>
      </c>
      <c r="C1400" s="3" t="str">
        <f t="shared" si="119"/>
        <v>LPB SUMUT 2023</v>
      </c>
      <c r="D1400" s="3" t="s">
        <v>1871</v>
      </c>
      <c r="E1400" s="3" t="s">
        <v>2841</v>
      </c>
      <c r="F1400" s="3" t="s">
        <v>2842</v>
      </c>
      <c r="G1400" s="3">
        <v>2.0</v>
      </c>
      <c r="H1400" s="3" t="s">
        <v>18</v>
      </c>
      <c r="I1400" s="3" t="s">
        <v>18</v>
      </c>
      <c r="J1400" s="8">
        <v>8.0</v>
      </c>
      <c r="K1400" s="3">
        <v>9.0</v>
      </c>
      <c r="L1400" s="5" t="str">
        <f t="shared" si="2"/>
        <v>SMP</v>
      </c>
    </row>
    <row r="1401">
      <c r="A1401" s="2" t="str">
        <f t="shared" si="1"/>
        <v>2023</v>
      </c>
      <c r="B1401" s="2" t="s">
        <v>265</v>
      </c>
      <c r="C1401" s="3" t="str">
        <f t="shared" si="119"/>
        <v>LPB SUMUT 2023</v>
      </c>
      <c r="D1401" s="3" t="s">
        <v>1871</v>
      </c>
      <c r="E1401" s="3" t="s">
        <v>2843</v>
      </c>
      <c r="F1401" s="3" t="s">
        <v>2844</v>
      </c>
      <c r="G1401" s="3">
        <v>2.0</v>
      </c>
      <c r="H1401" s="3" t="s">
        <v>18</v>
      </c>
      <c r="I1401" s="3" t="s">
        <v>19</v>
      </c>
      <c r="J1401" s="8">
        <v>11.0</v>
      </c>
      <c r="K1401" s="3">
        <v>12.0</v>
      </c>
      <c r="L1401" s="5" t="str">
        <f t="shared" si="2"/>
        <v>SMA</v>
      </c>
    </row>
    <row r="1402">
      <c r="A1402" s="2" t="str">
        <f t="shared" si="1"/>
        <v>2023</v>
      </c>
      <c r="B1402" s="2" t="s">
        <v>504</v>
      </c>
      <c r="C1402" s="3" t="str">
        <f t="shared" ref="C1402:C1406" si="120">UPPER("lpb sulsel 2023")</f>
        <v>LPB SULSEL 2023</v>
      </c>
      <c r="D1402" s="3" t="s">
        <v>1871</v>
      </c>
      <c r="E1402" s="3" t="s">
        <v>2845</v>
      </c>
      <c r="F1402" s="3" t="s">
        <v>2846</v>
      </c>
      <c r="G1402" s="3">
        <v>2.0</v>
      </c>
      <c r="H1402" s="3" t="s">
        <v>18</v>
      </c>
      <c r="I1402" s="3" t="s">
        <v>18</v>
      </c>
      <c r="J1402" s="8">
        <v>11.0</v>
      </c>
      <c r="K1402" s="3">
        <v>12.0</v>
      </c>
      <c r="L1402" s="5" t="str">
        <f t="shared" si="2"/>
        <v>SMA</v>
      </c>
    </row>
    <row r="1403">
      <c r="A1403" s="2" t="str">
        <f t="shared" si="1"/>
        <v>2023</v>
      </c>
      <c r="B1403" s="2" t="s">
        <v>504</v>
      </c>
      <c r="C1403" s="3" t="str">
        <f t="shared" si="120"/>
        <v>LPB SULSEL 2023</v>
      </c>
      <c r="D1403" s="3" t="s">
        <v>1871</v>
      </c>
      <c r="E1403" s="3" t="s">
        <v>2847</v>
      </c>
      <c r="F1403" s="3" t="s">
        <v>2848</v>
      </c>
      <c r="G1403" s="3">
        <v>1.0</v>
      </c>
      <c r="H1403" s="3" t="s">
        <v>18</v>
      </c>
      <c r="I1403" s="2"/>
      <c r="J1403" s="8">
        <v>7.0</v>
      </c>
      <c r="K1403" s="2"/>
      <c r="L1403" s="5" t="str">
        <f t="shared" si="2"/>
        <v>SMP</v>
      </c>
    </row>
    <row r="1404">
      <c r="A1404" s="2" t="str">
        <f t="shared" si="1"/>
        <v>2023</v>
      </c>
      <c r="B1404" s="2" t="s">
        <v>504</v>
      </c>
      <c r="C1404" s="3" t="str">
        <f t="shared" si="120"/>
        <v>LPB SULSEL 2023</v>
      </c>
      <c r="D1404" s="3" t="s">
        <v>1871</v>
      </c>
      <c r="E1404" s="3" t="s">
        <v>2849</v>
      </c>
      <c r="F1404" s="3" t="s">
        <v>2850</v>
      </c>
      <c r="G1404" s="3">
        <v>2.0</v>
      </c>
      <c r="H1404" s="3" t="s">
        <v>19</v>
      </c>
      <c r="I1404" s="3" t="s">
        <v>19</v>
      </c>
      <c r="J1404" s="8">
        <v>10.0</v>
      </c>
      <c r="K1404" s="3">
        <v>11.0</v>
      </c>
      <c r="L1404" s="5" t="str">
        <f t="shared" si="2"/>
        <v>SMA</v>
      </c>
    </row>
    <row r="1405">
      <c r="A1405" s="2" t="str">
        <f t="shared" si="1"/>
        <v>2023</v>
      </c>
      <c r="B1405" s="2" t="s">
        <v>504</v>
      </c>
      <c r="C1405" s="3" t="str">
        <f t="shared" si="120"/>
        <v>LPB SULSEL 2023</v>
      </c>
      <c r="D1405" s="3" t="s">
        <v>1871</v>
      </c>
      <c r="E1405" s="3" t="s">
        <v>2851</v>
      </c>
      <c r="F1405" s="3" t="s">
        <v>2852</v>
      </c>
      <c r="G1405" s="3">
        <v>2.0</v>
      </c>
      <c r="H1405" s="3" t="s">
        <v>19</v>
      </c>
      <c r="I1405" s="3" t="s">
        <v>18</v>
      </c>
      <c r="J1405" s="8">
        <v>11.0</v>
      </c>
      <c r="K1405" s="3">
        <v>11.0</v>
      </c>
      <c r="L1405" s="5" t="str">
        <f t="shared" si="2"/>
        <v>SMA</v>
      </c>
    </row>
    <row r="1406">
      <c r="A1406" s="2" t="str">
        <f t="shared" si="1"/>
        <v>2023</v>
      </c>
      <c r="B1406" s="2" t="s">
        <v>504</v>
      </c>
      <c r="C1406" s="3" t="str">
        <f t="shared" si="120"/>
        <v>LPB SULSEL 2023</v>
      </c>
      <c r="D1406" s="3" t="s">
        <v>1871</v>
      </c>
      <c r="E1406" s="3" t="s">
        <v>2853</v>
      </c>
      <c r="F1406" s="3" t="s">
        <v>2854</v>
      </c>
      <c r="G1406" s="3">
        <v>2.0</v>
      </c>
      <c r="H1406" s="3" t="s">
        <v>18</v>
      </c>
      <c r="I1406" s="3" t="s">
        <v>19</v>
      </c>
      <c r="J1406" s="8">
        <v>10.0</v>
      </c>
      <c r="K1406" s="3">
        <v>11.0</v>
      </c>
      <c r="L1406" s="5" t="str">
        <f t="shared" si="2"/>
        <v>SMA</v>
      </c>
    </row>
    <row r="1407">
      <c r="A1407" s="2" t="str">
        <f t="shared" si="1"/>
        <v>2023</v>
      </c>
      <c r="B1407" s="2" t="s">
        <v>60</v>
      </c>
      <c r="C1407" s="3" t="str">
        <f t="shared" ref="C1407:C1418" si="121">UPPER("lpb banten 2023")</f>
        <v>LPB BANTEN 2023</v>
      </c>
      <c r="D1407" s="3" t="s">
        <v>1871</v>
      </c>
      <c r="E1407" s="4" t="s">
        <v>2855</v>
      </c>
      <c r="F1407" s="4" t="s">
        <v>2856</v>
      </c>
      <c r="G1407" s="4">
        <v>2.0</v>
      </c>
      <c r="H1407" s="3" t="s">
        <v>18</v>
      </c>
      <c r="I1407" s="4" t="s">
        <v>18</v>
      </c>
      <c r="J1407" s="8">
        <v>9.0</v>
      </c>
      <c r="K1407" s="4">
        <v>10.0</v>
      </c>
      <c r="L1407" s="5" t="str">
        <f t="shared" si="2"/>
        <v>SMP</v>
      </c>
    </row>
    <row r="1408">
      <c r="A1408" s="2" t="str">
        <f t="shared" si="1"/>
        <v>2023</v>
      </c>
      <c r="B1408" s="2" t="s">
        <v>60</v>
      </c>
      <c r="C1408" s="3" t="str">
        <f t="shared" si="121"/>
        <v>LPB BANTEN 2023</v>
      </c>
      <c r="D1408" s="3" t="s">
        <v>1871</v>
      </c>
      <c r="E1408" s="4" t="s">
        <v>2857</v>
      </c>
      <c r="F1408" s="4" t="s">
        <v>2858</v>
      </c>
      <c r="G1408" s="4">
        <v>2.0</v>
      </c>
      <c r="H1408" s="3" t="s">
        <v>18</v>
      </c>
      <c r="I1408" s="4" t="s">
        <v>18</v>
      </c>
      <c r="J1408" s="8">
        <v>7.0</v>
      </c>
      <c r="K1408" s="4">
        <v>7.0</v>
      </c>
      <c r="L1408" s="5" t="str">
        <f t="shared" si="2"/>
        <v>SMP</v>
      </c>
    </row>
    <row r="1409">
      <c r="A1409" s="2" t="str">
        <f t="shared" si="1"/>
        <v>2023</v>
      </c>
      <c r="B1409" s="2" t="s">
        <v>60</v>
      </c>
      <c r="C1409" s="3" t="str">
        <f t="shared" si="121"/>
        <v>LPB BANTEN 2023</v>
      </c>
      <c r="D1409" s="3" t="s">
        <v>1871</v>
      </c>
      <c r="E1409" s="4" t="s">
        <v>2859</v>
      </c>
      <c r="F1409" s="4" t="s">
        <v>2860</v>
      </c>
      <c r="G1409" s="4">
        <v>2.0</v>
      </c>
      <c r="H1409" s="3" t="s">
        <v>18</v>
      </c>
      <c r="I1409" s="4" t="s">
        <v>18</v>
      </c>
      <c r="J1409" s="8">
        <v>9.0</v>
      </c>
      <c r="K1409" s="4">
        <v>10.0</v>
      </c>
      <c r="L1409" s="5" t="str">
        <f t="shared" si="2"/>
        <v>SMP</v>
      </c>
    </row>
    <row r="1410">
      <c r="A1410" s="2" t="str">
        <f t="shared" si="1"/>
        <v>2023</v>
      </c>
      <c r="B1410" s="2" t="s">
        <v>60</v>
      </c>
      <c r="C1410" s="3" t="str">
        <f t="shared" si="121"/>
        <v>LPB BANTEN 2023</v>
      </c>
      <c r="D1410" s="3" t="s">
        <v>1871</v>
      </c>
      <c r="E1410" s="4" t="s">
        <v>2861</v>
      </c>
      <c r="F1410" s="4" t="s">
        <v>2862</v>
      </c>
      <c r="G1410" s="4">
        <v>2.0</v>
      </c>
      <c r="H1410" s="3" t="s">
        <v>18</v>
      </c>
      <c r="I1410" s="4" t="s">
        <v>18</v>
      </c>
      <c r="J1410" s="8">
        <v>10.0</v>
      </c>
      <c r="K1410" s="4">
        <v>11.0</v>
      </c>
      <c r="L1410" s="5" t="str">
        <f t="shared" si="2"/>
        <v>SMA</v>
      </c>
    </row>
    <row r="1411">
      <c r="A1411" s="2" t="str">
        <f t="shared" si="1"/>
        <v>2023</v>
      </c>
      <c r="B1411" s="2" t="s">
        <v>60</v>
      </c>
      <c r="C1411" s="3" t="str">
        <f t="shared" si="121"/>
        <v>LPB BANTEN 2023</v>
      </c>
      <c r="D1411" s="3" t="s">
        <v>1871</v>
      </c>
      <c r="E1411" s="4" t="s">
        <v>2863</v>
      </c>
      <c r="F1411" s="4" t="s">
        <v>2864</v>
      </c>
      <c r="G1411" s="4">
        <v>2.0</v>
      </c>
      <c r="H1411" s="3" t="s">
        <v>18</v>
      </c>
      <c r="I1411" s="4" t="s">
        <v>18</v>
      </c>
      <c r="J1411" s="8">
        <v>11.0</v>
      </c>
      <c r="K1411" s="4">
        <v>12.0</v>
      </c>
      <c r="L1411" s="5" t="str">
        <f t="shared" si="2"/>
        <v>SMA</v>
      </c>
    </row>
    <row r="1412">
      <c r="A1412" s="2" t="str">
        <f t="shared" si="1"/>
        <v>2023</v>
      </c>
      <c r="B1412" s="2" t="s">
        <v>60</v>
      </c>
      <c r="C1412" s="3" t="str">
        <f t="shared" si="121"/>
        <v>LPB BANTEN 2023</v>
      </c>
      <c r="D1412" s="3" t="s">
        <v>1871</v>
      </c>
      <c r="E1412" s="4" t="s">
        <v>2865</v>
      </c>
      <c r="F1412" s="4" t="s">
        <v>2866</v>
      </c>
      <c r="G1412" s="4">
        <v>2.0</v>
      </c>
      <c r="H1412" s="3" t="s">
        <v>18</v>
      </c>
      <c r="I1412" s="4" t="s">
        <v>18</v>
      </c>
      <c r="J1412" s="8">
        <v>11.0</v>
      </c>
      <c r="K1412" s="4">
        <v>11.0</v>
      </c>
      <c r="L1412" s="5" t="str">
        <f t="shared" si="2"/>
        <v>SMA</v>
      </c>
    </row>
    <row r="1413">
      <c r="A1413" s="2" t="str">
        <f t="shared" si="1"/>
        <v>2023</v>
      </c>
      <c r="B1413" s="2" t="s">
        <v>60</v>
      </c>
      <c r="C1413" s="3" t="str">
        <f t="shared" si="121"/>
        <v>LPB BANTEN 2023</v>
      </c>
      <c r="D1413" s="3" t="s">
        <v>1871</v>
      </c>
      <c r="E1413" s="4" t="s">
        <v>2867</v>
      </c>
      <c r="F1413" s="4" t="s">
        <v>2868</v>
      </c>
      <c r="G1413" s="4">
        <v>2.0</v>
      </c>
      <c r="H1413" s="3" t="s">
        <v>18</v>
      </c>
      <c r="I1413" s="4" t="s">
        <v>19</v>
      </c>
      <c r="J1413" s="8">
        <v>10.0</v>
      </c>
      <c r="K1413" s="4">
        <v>11.0</v>
      </c>
      <c r="L1413" s="5" t="str">
        <f t="shared" si="2"/>
        <v>SMA</v>
      </c>
    </row>
    <row r="1414">
      <c r="A1414" s="2" t="str">
        <f t="shared" si="1"/>
        <v>2023</v>
      </c>
      <c r="B1414" s="2" t="s">
        <v>60</v>
      </c>
      <c r="C1414" s="3" t="str">
        <f t="shared" si="121"/>
        <v>LPB BANTEN 2023</v>
      </c>
      <c r="D1414" s="3" t="s">
        <v>1871</v>
      </c>
      <c r="E1414" s="4" t="s">
        <v>2869</v>
      </c>
      <c r="F1414" s="4" t="s">
        <v>2870</v>
      </c>
      <c r="G1414" s="4">
        <v>2.0</v>
      </c>
      <c r="H1414" s="3" t="s">
        <v>19</v>
      </c>
      <c r="I1414" s="4" t="s">
        <v>19</v>
      </c>
      <c r="J1414" s="8">
        <v>8.0</v>
      </c>
      <c r="K1414" s="4">
        <v>9.0</v>
      </c>
      <c r="L1414" s="5" t="str">
        <f t="shared" si="2"/>
        <v>SMP</v>
      </c>
    </row>
    <row r="1415">
      <c r="A1415" s="2" t="str">
        <f t="shared" si="1"/>
        <v>2023</v>
      </c>
      <c r="B1415" s="2" t="s">
        <v>60</v>
      </c>
      <c r="C1415" s="3" t="str">
        <f t="shared" si="121"/>
        <v>LPB BANTEN 2023</v>
      </c>
      <c r="D1415" s="3" t="s">
        <v>1871</v>
      </c>
      <c r="E1415" s="4" t="s">
        <v>2871</v>
      </c>
      <c r="F1415" s="4" t="s">
        <v>2872</v>
      </c>
      <c r="G1415" s="4">
        <v>2.0</v>
      </c>
      <c r="H1415" s="3" t="s">
        <v>18</v>
      </c>
      <c r="I1415" s="4" t="s">
        <v>18</v>
      </c>
      <c r="J1415" s="8">
        <v>8.0</v>
      </c>
      <c r="K1415" s="4">
        <v>9.0</v>
      </c>
      <c r="L1415" s="5" t="str">
        <f t="shared" si="2"/>
        <v>SMP</v>
      </c>
    </row>
    <row r="1416">
      <c r="A1416" s="2" t="str">
        <f t="shared" si="1"/>
        <v>2023</v>
      </c>
      <c r="B1416" s="2" t="s">
        <v>60</v>
      </c>
      <c r="C1416" s="3" t="str">
        <f t="shared" si="121"/>
        <v>LPB BANTEN 2023</v>
      </c>
      <c r="D1416" s="3" t="s">
        <v>1871</v>
      </c>
      <c r="E1416" s="4" t="s">
        <v>2873</v>
      </c>
      <c r="F1416" s="4" t="s">
        <v>2874</v>
      </c>
      <c r="G1416" s="4">
        <v>2.0</v>
      </c>
      <c r="H1416" s="3" t="s">
        <v>18</v>
      </c>
      <c r="I1416" s="4" t="s">
        <v>18</v>
      </c>
      <c r="J1416" s="8">
        <v>10.0</v>
      </c>
      <c r="K1416" s="4">
        <v>11.0</v>
      </c>
      <c r="L1416" s="5" t="str">
        <f t="shared" si="2"/>
        <v>SMA</v>
      </c>
    </row>
    <row r="1417">
      <c r="A1417" s="2" t="str">
        <f t="shared" si="1"/>
        <v>2023</v>
      </c>
      <c r="B1417" s="2" t="s">
        <v>60</v>
      </c>
      <c r="C1417" s="3" t="str">
        <f t="shared" si="121"/>
        <v>LPB BANTEN 2023</v>
      </c>
      <c r="D1417" s="3" t="s">
        <v>1871</v>
      </c>
      <c r="E1417" s="4" t="s">
        <v>2875</v>
      </c>
      <c r="F1417" s="4" t="s">
        <v>2876</v>
      </c>
      <c r="G1417" s="4">
        <v>1.0</v>
      </c>
      <c r="H1417" s="3" t="s">
        <v>18</v>
      </c>
      <c r="I1417" s="2"/>
      <c r="J1417" s="8">
        <v>7.0</v>
      </c>
      <c r="K1417" s="2"/>
      <c r="L1417" s="5" t="str">
        <f t="shared" si="2"/>
        <v>SMP</v>
      </c>
    </row>
    <row r="1418">
      <c r="A1418" s="2" t="str">
        <f t="shared" si="1"/>
        <v>2023</v>
      </c>
      <c r="B1418" s="2" t="s">
        <v>60</v>
      </c>
      <c r="C1418" s="3" t="str">
        <f t="shared" si="121"/>
        <v>LPB BANTEN 2023</v>
      </c>
      <c r="D1418" s="3" t="s">
        <v>1871</v>
      </c>
      <c r="E1418" s="4" t="s">
        <v>2877</v>
      </c>
      <c r="F1418" s="4" t="s">
        <v>2878</v>
      </c>
      <c r="G1418" s="4">
        <v>2.0</v>
      </c>
      <c r="H1418" s="11" t="s">
        <v>19</v>
      </c>
      <c r="I1418" s="4" t="s">
        <v>18</v>
      </c>
      <c r="J1418" s="4">
        <v>11.0</v>
      </c>
      <c r="K1418" s="4">
        <v>11.0</v>
      </c>
      <c r="L1418" s="5" t="str">
        <f t="shared" si="2"/>
        <v>SMA</v>
      </c>
    </row>
    <row r="1419">
      <c r="A1419" s="2" t="str">
        <f t="shared" si="1"/>
        <v>2023</v>
      </c>
      <c r="B1419" s="2" t="s">
        <v>132</v>
      </c>
      <c r="C1419" s="3" t="str">
        <f t="shared" ref="C1419:C1425" si="122">UPPER("lpb kalteng 2023")</f>
        <v>LPB KALTENG 2023</v>
      </c>
      <c r="D1419" s="3" t="s">
        <v>1871</v>
      </c>
      <c r="E1419" s="3" t="s">
        <v>2879</v>
      </c>
      <c r="F1419" s="3" t="s">
        <v>2880</v>
      </c>
      <c r="G1419" s="3">
        <v>2.0</v>
      </c>
      <c r="H1419" s="7" t="s">
        <v>18</v>
      </c>
      <c r="I1419" s="3" t="s">
        <v>18</v>
      </c>
      <c r="J1419" s="3">
        <v>11.0</v>
      </c>
      <c r="K1419" s="3">
        <v>11.0</v>
      </c>
      <c r="L1419" s="5" t="str">
        <f t="shared" si="2"/>
        <v>SMA</v>
      </c>
    </row>
    <row r="1420">
      <c r="A1420" s="2" t="str">
        <f t="shared" si="1"/>
        <v>2023</v>
      </c>
      <c r="B1420" s="2" t="s">
        <v>132</v>
      </c>
      <c r="C1420" s="3" t="str">
        <f t="shared" si="122"/>
        <v>LPB KALTENG 2023</v>
      </c>
      <c r="D1420" s="3" t="s">
        <v>1871</v>
      </c>
      <c r="E1420" s="3" t="s">
        <v>2881</v>
      </c>
      <c r="F1420" s="3" t="s">
        <v>2882</v>
      </c>
      <c r="G1420" s="3">
        <v>2.0</v>
      </c>
      <c r="H1420" s="7" t="s">
        <v>18</v>
      </c>
      <c r="I1420" s="3" t="s">
        <v>18</v>
      </c>
      <c r="J1420" s="3">
        <v>11.0</v>
      </c>
      <c r="K1420" s="3">
        <v>11.0</v>
      </c>
      <c r="L1420" s="5" t="str">
        <f t="shared" si="2"/>
        <v>SMA</v>
      </c>
    </row>
    <row r="1421">
      <c r="A1421" s="2" t="str">
        <f t="shared" si="1"/>
        <v>2023</v>
      </c>
      <c r="B1421" s="2" t="s">
        <v>132</v>
      </c>
      <c r="C1421" s="3" t="str">
        <f t="shared" si="122"/>
        <v>LPB KALTENG 2023</v>
      </c>
      <c r="D1421" s="3" t="s">
        <v>1871</v>
      </c>
      <c r="E1421" s="3" t="s">
        <v>2883</v>
      </c>
      <c r="F1421" s="3" t="s">
        <v>2884</v>
      </c>
      <c r="G1421" s="3">
        <v>2.0</v>
      </c>
      <c r="H1421" s="7" t="s">
        <v>19</v>
      </c>
      <c r="I1421" s="3" t="s">
        <v>19</v>
      </c>
      <c r="J1421" s="3">
        <v>10.0</v>
      </c>
      <c r="K1421" s="3">
        <v>10.0</v>
      </c>
      <c r="L1421" s="5" t="str">
        <f t="shared" si="2"/>
        <v>SMA</v>
      </c>
    </row>
    <row r="1422">
      <c r="A1422" s="2" t="str">
        <f t="shared" si="1"/>
        <v>2023</v>
      </c>
      <c r="B1422" s="2" t="s">
        <v>132</v>
      </c>
      <c r="C1422" s="3" t="str">
        <f t="shared" si="122"/>
        <v>LPB KALTENG 2023</v>
      </c>
      <c r="D1422" s="3" t="s">
        <v>1871</v>
      </c>
      <c r="E1422" s="3" t="s">
        <v>2885</v>
      </c>
      <c r="F1422" s="3" t="s">
        <v>2886</v>
      </c>
      <c r="G1422" s="3">
        <v>2.0</v>
      </c>
      <c r="H1422" s="7" t="s">
        <v>18</v>
      </c>
      <c r="I1422" s="3" t="s">
        <v>18</v>
      </c>
      <c r="J1422" s="3">
        <v>11.0</v>
      </c>
      <c r="K1422" s="3">
        <v>11.0</v>
      </c>
      <c r="L1422" s="5" t="str">
        <f t="shared" si="2"/>
        <v>SMA</v>
      </c>
    </row>
    <row r="1423">
      <c r="A1423" s="2" t="str">
        <f t="shared" si="1"/>
        <v>2023</v>
      </c>
      <c r="B1423" s="2" t="s">
        <v>132</v>
      </c>
      <c r="C1423" s="3" t="str">
        <f t="shared" si="122"/>
        <v>LPB KALTENG 2023</v>
      </c>
      <c r="D1423" s="3" t="s">
        <v>1871</v>
      </c>
      <c r="E1423" s="3" t="s">
        <v>2887</v>
      </c>
      <c r="F1423" s="3" t="s">
        <v>2888</v>
      </c>
      <c r="G1423" s="3">
        <v>2.0</v>
      </c>
      <c r="H1423" s="7" t="s">
        <v>18</v>
      </c>
      <c r="I1423" s="3" t="s">
        <v>18</v>
      </c>
      <c r="J1423" s="3">
        <v>8.0</v>
      </c>
      <c r="K1423" s="3">
        <v>9.0</v>
      </c>
      <c r="L1423" s="5" t="str">
        <f t="shared" si="2"/>
        <v>SMP</v>
      </c>
    </row>
    <row r="1424">
      <c r="A1424" s="2" t="str">
        <f t="shared" si="1"/>
        <v>2023</v>
      </c>
      <c r="B1424" s="2" t="s">
        <v>132</v>
      </c>
      <c r="C1424" s="3" t="str">
        <f t="shared" si="122"/>
        <v>LPB KALTENG 2023</v>
      </c>
      <c r="D1424" s="3" t="s">
        <v>1871</v>
      </c>
      <c r="E1424" s="3" t="s">
        <v>2889</v>
      </c>
      <c r="F1424" s="3" t="s">
        <v>2890</v>
      </c>
      <c r="G1424" s="3">
        <v>2.0</v>
      </c>
      <c r="H1424" s="7" t="s">
        <v>18</v>
      </c>
      <c r="I1424" s="3" t="s">
        <v>18</v>
      </c>
      <c r="J1424" s="3">
        <v>9.0</v>
      </c>
      <c r="K1424" s="3">
        <v>9.0</v>
      </c>
      <c r="L1424" s="5" t="str">
        <f t="shared" si="2"/>
        <v>SMP</v>
      </c>
    </row>
    <row r="1425">
      <c r="A1425" s="2" t="str">
        <f t="shared" si="1"/>
        <v>2023</v>
      </c>
      <c r="B1425" s="2" t="s">
        <v>132</v>
      </c>
      <c r="C1425" s="3" t="str">
        <f t="shared" si="122"/>
        <v>LPB KALTENG 2023</v>
      </c>
      <c r="D1425" s="3" t="s">
        <v>1871</v>
      </c>
      <c r="E1425" s="3" t="s">
        <v>2891</v>
      </c>
      <c r="F1425" s="3" t="s">
        <v>2892</v>
      </c>
      <c r="G1425" s="3">
        <v>2.0</v>
      </c>
      <c r="H1425" s="7" t="s">
        <v>18</v>
      </c>
      <c r="I1425" s="3" t="s">
        <v>19</v>
      </c>
      <c r="J1425" s="3">
        <v>8.0</v>
      </c>
      <c r="K1425" s="3">
        <v>8.0</v>
      </c>
      <c r="L1425" s="5" t="str">
        <f t="shared" si="2"/>
        <v>SMP</v>
      </c>
    </row>
    <row r="1426">
      <c r="A1426" s="2" t="str">
        <f t="shared" si="1"/>
        <v>2025</v>
      </c>
      <c r="B1426" s="2" t="s">
        <v>526</v>
      </c>
      <c r="C1426" s="4" t="s">
        <v>527</v>
      </c>
      <c r="D1426" s="3" t="s">
        <v>1871</v>
      </c>
      <c r="E1426" s="4" t="s">
        <v>2893</v>
      </c>
      <c r="F1426" s="4" t="s">
        <v>2894</v>
      </c>
      <c r="G1426" s="4">
        <v>2.0</v>
      </c>
      <c r="H1426" s="4" t="s">
        <v>18</v>
      </c>
      <c r="I1426" s="4" t="s">
        <v>18</v>
      </c>
      <c r="J1426" s="4">
        <v>11.0</v>
      </c>
      <c r="K1426" s="4">
        <v>11.0</v>
      </c>
      <c r="L1426" s="5" t="str">
        <f t="shared" si="2"/>
        <v>SMA</v>
      </c>
    </row>
    <row r="1427">
      <c r="A1427" s="2" t="str">
        <f t="shared" si="1"/>
        <v>2025</v>
      </c>
      <c r="B1427" s="2" t="s">
        <v>78</v>
      </c>
      <c r="C1427" s="4" t="s">
        <v>530</v>
      </c>
      <c r="D1427" s="3" t="s">
        <v>1871</v>
      </c>
      <c r="E1427" s="4" t="s">
        <v>2895</v>
      </c>
      <c r="F1427" s="4" t="s">
        <v>2896</v>
      </c>
      <c r="G1427" s="4">
        <v>2.0</v>
      </c>
      <c r="H1427" s="4" t="s">
        <v>19</v>
      </c>
      <c r="I1427" s="4" t="s">
        <v>19</v>
      </c>
      <c r="J1427" s="4">
        <v>11.0</v>
      </c>
      <c r="K1427" s="4">
        <v>11.0</v>
      </c>
      <c r="L1427" s="5" t="str">
        <f t="shared" si="2"/>
        <v>SMA</v>
      </c>
    </row>
    <row r="1428">
      <c r="A1428" s="2" t="str">
        <f t="shared" si="1"/>
        <v>2025</v>
      </c>
      <c r="B1428" s="2" t="s">
        <v>78</v>
      </c>
      <c r="C1428" s="4" t="s">
        <v>530</v>
      </c>
      <c r="D1428" s="3" t="s">
        <v>1871</v>
      </c>
      <c r="E1428" s="4" t="s">
        <v>2897</v>
      </c>
      <c r="F1428" s="4" t="s">
        <v>2898</v>
      </c>
      <c r="G1428" s="4">
        <v>2.0</v>
      </c>
      <c r="H1428" s="4" t="s">
        <v>18</v>
      </c>
      <c r="I1428" s="4" t="s">
        <v>18</v>
      </c>
      <c r="J1428" s="4">
        <v>9.0</v>
      </c>
      <c r="K1428" s="4">
        <v>9.0</v>
      </c>
      <c r="L1428" s="5" t="str">
        <f t="shared" si="2"/>
        <v>SMP</v>
      </c>
    </row>
    <row r="1429">
      <c r="A1429" s="2" t="str">
        <f t="shared" si="1"/>
        <v>2025</v>
      </c>
      <c r="B1429" s="2" t="s">
        <v>78</v>
      </c>
      <c r="C1429" s="4" t="s">
        <v>530</v>
      </c>
      <c r="D1429" s="3" t="s">
        <v>1871</v>
      </c>
      <c r="E1429" s="4" t="s">
        <v>2899</v>
      </c>
      <c r="F1429" s="4" t="s">
        <v>2900</v>
      </c>
      <c r="G1429" s="4">
        <v>2.0</v>
      </c>
      <c r="H1429" s="4" t="s">
        <v>19</v>
      </c>
      <c r="I1429" s="4" t="s">
        <v>19</v>
      </c>
      <c r="J1429" s="4">
        <v>8.0</v>
      </c>
      <c r="K1429" s="4">
        <v>8.0</v>
      </c>
      <c r="L1429" s="5" t="str">
        <f t="shared" si="2"/>
        <v>SMP</v>
      </c>
    </row>
    <row r="1430">
      <c r="A1430" s="2" t="str">
        <f t="shared" si="1"/>
        <v>2025</v>
      </c>
      <c r="B1430" s="2" t="s">
        <v>78</v>
      </c>
      <c r="C1430" s="4" t="s">
        <v>530</v>
      </c>
      <c r="D1430" s="3" t="s">
        <v>1871</v>
      </c>
      <c r="E1430" s="4" t="s">
        <v>2901</v>
      </c>
      <c r="F1430" s="4" t="s">
        <v>2902</v>
      </c>
      <c r="G1430" s="4">
        <v>2.0</v>
      </c>
      <c r="H1430" s="4" t="s">
        <v>18</v>
      </c>
      <c r="I1430" s="4" t="s">
        <v>18</v>
      </c>
      <c r="J1430" s="4">
        <v>11.0</v>
      </c>
      <c r="K1430" s="4">
        <v>11.0</v>
      </c>
      <c r="L1430" s="5" t="str">
        <f t="shared" si="2"/>
        <v>SMA</v>
      </c>
    </row>
    <row r="1431">
      <c r="A1431" s="2" t="str">
        <f t="shared" si="1"/>
        <v>2025</v>
      </c>
      <c r="B1431" s="2" t="s">
        <v>78</v>
      </c>
      <c r="C1431" s="4" t="s">
        <v>530</v>
      </c>
      <c r="D1431" s="3" t="s">
        <v>1871</v>
      </c>
      <c r="E1431" s="4" t="s">
        <v>2903</v>
      </c>
      <c r="F1431" s="4" t="s">
        <v>2904</v>
      </c>
      <c r="G1431" s="4">
        <v>2.0</v>
      </c>
      <c r="H1431" s="4" t="s">
        <v>18</v>
      </c>
      <c r="I1431" s="4" t="s">
        <v>18</v>
      </c>
      <c r="J1431" s="4">
        <v>12.0</v>
      </c>
      <c r="K1431" s="4">
        <v>12.0</v>
      </c>
      <c r="L1431" s="5" t="str">
        <f t="shared" si="2"/>
        <v>SMA</v>
      </c>
    </row>
    <row r="1432">
      <c r="A1432" s="2" t="str">
        <f t="shared" si="1"/>
        <v>2025</v>
      </c>
      <c r="B1432" s="2" t="s">
        <v>78</v>
      </c>
      <c r="C1432" s="4" t="s">
        <v>530</v>
      </c>
      <c r="D1432" s="3" t="s">
        <v>1871</v>
      </c>
      <c r="E1432" s="4" t="s">
        <v>2905</v>
      </c>
      <c r="F1432" s="4" t="s">
        <v>2906</v>
      </c>
      <c r="G1432" s="4">
        <v>2.0</v>
      </c>
      <c r="H1432" s="4" t="s">
        <v>18</v>
      </c>
      <c r="I1432" s="4" t="s">
        <v>18</v>
      </c>
      <c r="J1432" s="4">
        <v>11.0</v>
      </c>
      <c r="K1432" s="4">
        <v>11.0</v>
      </c>
      <c r="L1432" s="5" t="str">
        <f t="shared" si="2"/>
        <v>SMA</v>
      </c>
    </row>
    <row r="1433">
      <c r="A1433" s="2" t="str">
        <f t="shared" si="1"/>
        <v>2025</v>
      </c>
      <c r="B1433" s="2" t="s">
        <v>78</v>
      </c>
      <c r="C1433" s="4" t="s">
        <v>530</v>
      </c>
      <c r="D1433" s="3" t="s">
        <v>1871</v>
      </c>
      <c r="E1433" s="4" t="s">
        <v>2907</v>
      </c>
      <c r="F1433" s="4" t="s">
        <v>2908</v>
      </c>
      <c r="G1433" s="4">
        <v>2.0</v>
      </c>
      <c r="H1433" s="4" t="s">
        <v>18</v>
      </c>
      <c r="I1433" s="4" t="s">
        <v>18</v>
      </c>
      <c r="J1433" s="4">
        <v>12.0</v>
      </c>
      <c r="K1433" s="4">
        <v>11.0</v>
      </c>
      <c r="L1433" s="5" t="str">
        <f t="shared" si="2"/>
        <v>SMA</v>
      </c>
    </row>
    <row r="1434">
      <c r="A1434" s="2" t="str">
        <f t="shared" si="1"/>
        <v>2025</v>
      </c>
      <c r="B1434" s="2" t="s">
        <v>78</v>
      </c>
      <c r="C1434" s="4" t="s">
        <v>530</v>
      </c>
      <c r="D1434" s="3" t="s">
        <v>1871</v>
      </c>
      <c r="E1434" s="4" t="s">
        <v>2909</v>
      </c>
      <c r="F1434" s="4" t="s">
        <v>2910</v>
      </c>
      <c r="G1434" s="4">
        <v>2.0</v>
      </c>
      <c r="H1434" s="4" t="s">
        <v>19</v>
      </c>
      <c r="I1434" s="4" t="s">
        <v>19</v>
      </c>
      <c r="J1434" s="4">
        <v>11.0</v>
      </c>
      <c r="K1434" s="4">
        <v>11.0</v>
      </c>
      <c r="L1434" s="5" t="str">
        <f t="shared" si="2"/>
        <v>SMA</v>
      </c>
    </row>
    <row r="1435">
      <c r="A1435" s="2" t="str">
        <f t="shared" si="1"/>
        <v>2025</v>
      </c>
      <c r="B1435" s="2" t="s">
        <v>265</v>
      </c>
      <c r="C1435" s="4" t="s">
        <v>537</v>
      </c>
      <c r="D1435" s="3" t="s">
        <v>1871</v>
      </c>
      <c r="E1435" s="4" t="s">
        <v>2911</v>
      </c>
      <c r="F1435" s="4" t="s">
        <v>2912</v>
      </c>
      <c r="G1435" s="4">
        <v>2.0</v>
      </c>
      <c r="H1435" s="4" t="s">
        <v>18</v>
      </c>
      <c r="I1435" s="4" t="s">
        <v>18</v>
      </c>
      <c r="J1435" s="4">
        <v>11.0</v>
      </c>
      <c r="K1435" s="4">
        <v>11.0</v>
      </c>
      <c r="L1435" s="5" t="str">
        <f t="shared" si="2"/>
        <v>SMA</v>
      </c>
    </row>
    <row r="1436">
      <c r="A1436" s="2" t="str">
        <f t="shared" si="1"/>
        <v>2025</v>
      </c>
      <c r="B1436" s="2" t="s">
        <v>265</v>
      </c>
      <c r="C1436" s="4" t="s">
        <v>537</v>
      </c>
      <c r="D1436" s="3" t="s">
        <v>1871</v>
      </c>
      <c r="E1436" s="4" t="s">
        <v>2913</v>
      </c>
      <c r="F1436" s="4" t="s">
        <v>2914</v>
      </c>
      <c r="G1436" s="4">
        <v>1.0</v>
      </c>
      <c r="H1436" s="4" t="s">
        <v>18</v>
      </c>
      <c r="I1436" s="2"/>
      <c r="J1436" s="4">
        <v>11.0</v>
      </c>
      <c r="K1436" s="2"/>
      <c r="L1436" s="5" t="str">
        <f t="shared" si="2"/>
        <v>SMA</v>
      </c>
    </row>
    <row r="1437">
      <c r="A1437" s="2" t="str">
        <f t="shared" si="1"/>
        <v>2025</v>
      </c>
      <c r="B1437" s="2" t="s">
        <v>265</v>
      </c>
      <c r="C1437" s="4" t="s">
        <v>537</v>
      </c>
      <c r="D1437" s="3" t="s">
        <v>1871</v>
      </c>
      <c r="E1437" s="4" t="s">
        <v>2915</v>
      </c>
      <c r="F1437" s="4" t="s">
        <v>2916</v>
      </c>
      <c r="G1437" s="4">
        <v>2.0</v>
      </c>
      <c r="H1437" s="4" t="s">
        <v>18</v>
      </c>
      <c r="I1437" s="4" t="s">
        <v>18</v>
      </c>
      <c r="J1437" s="4">
        <v>12.0</v>
      </c>
      <c r="K1437" s="4">
        <v>12.0</v>
      </c>
      <c r="L1437" s="5" t="str">
        <f t="shared" si="2"/>
        <v>SMA</v>
      </c>
    </row>
    <row r="1438">
      <c r="A1438" s="2" t="str">
        <f t="shared" si="1"/>
        <v>2025</v>
      </c>
      <c r="B1438" s="2" t="s">
        <v>265</v>
      </c>
      <c r="C1438" s="4" t="s">
        <v>537</v>
      </c>
      <c r="D1438" s="3" t="s">
        <v>1871</v>
      </c>
      <c r="E1438" s="4" t="s">
        <v>2917</v>
      </c>
      <c r="F1438" s="4" t="s">
        <v>2918</v>
      </c>
      <c r="G1438" s="4">
        <v>2.0</v>
      </c>
      <c r="H1438" s="4" t="s">
        <v>19</v>
      </c>
      <c r="I1438" s="4" t="s">
        <v>19</v>
      </c>
      <c r="J1438" s="4">
        <v>12.0</v>
      </c>
      <c r="K1438" s="4">
        <v>12.0</v>
      </c>
      <c r="L1438" s="5" t="str">
        <f t="shared" si="2"/>
        <v>SMA</v>
      </c>
    </row>
    <row r="1439">
      <c r="A1439" s="2" t="str">
        <f t="shared" si="1"/>
        <v>2025</v>
      </c>
      <c r="B1439" s="2" t="s">
        <v>265</v>
      </c>
      <c r="C1439" s="4" t="s">
        <v>537</v>
      </c>
      <c r="D1439" s="3" t="s">
        <v>1871</v>
      </c>
      <c r="E1439" s="4" t="s">
        <v>2919</v>
      </c>
      <c r="F1439" s="4" t="s">
        <v>2920</v>
      </c>
      <c r="G1439" s="4">
        <v>1.0</v>
      </c>
      <c r="H1439" s="4" t="s">
        <v>19</v>
      </c>
      <c r="I1439" s="2"/>
      <c r="J1439" s="4">
        <v>12.0</v>
      </c>
      <c r="K1439" s="2"/>
      <c r="L1439" s="5" t="str">
        <f t="shared" si="2"/>
        <v>SMA</v>
      </c>
    </row>
    <row r="1440">
      <c r="A1440" s="2" t="str">
        <f t="shared" si="1"/>
        <v>2025</v>
      </c>
      <c r="B1440" s="2" t="s">
        <v>265</v>
      </c>
      <c r="C1440" s="4" t="s">
        <v>537</v>
      </c>
      <c r="D1440" s="3" t="s">
        <v>1871</v>
      </c>
      <c r="E1440" s="4" t="s">
        <v>2921</v>
      </c>
      <c r="F1440" s="4" t="s">
        <v>2922</v>
      </c>
      <c r="G1440" s="4">
        <v>2.0</v>
      </c>
      <c r="H1440" s="4" t="s">
        <v>18</v>
      </c>
      <c r="I1440" s="4" t="s">
        <v>18</v>
      </c>
      <c r="J1440" s="4">
        <v>8.0</v>
      </c>
      <c r="K1440" s="4">
        <v>8.0</v>
      </c>
      <c r="L1440" s="5" t="str">
        <f t="shared" si="2"/>
        <v>SMP</v>
      </c>
    </row>
    <row r="1441">
      <c r="A1441" s="2" t="str">
        <f t="shared" si="1"/>
        <v>2025</v>
      </c>
      <c r="B1441" s="2" t="s">
        <v>546</v>
      </c>
      <c r="C1441" s="4" t="s">
        <v>547</v>
      </c>
      <c r="D1441" s="3" t="s">
        <v>1871</v>
      </c>
      <c r="E1441" s="4" t="s">
        <v>2923</v>
      </c>
      <c r="F1441" s="4" t="s">
        <v>2924</v>
      </c>
      <c r="G1441" s="4">
        <v>2.0</v>
      </c>
      <c r="H1441" s="4" t="s">
        <v>18</v>
      </c>
      <c r="I1441" s="4" t="s">
        <v>18</v>
      </c>
      <c r="J1441" s="4">
        <v>10.0</v>
      </c>
      <c r="K1441" s="4">
        <v>10.0</v>
      </c>
      <c r="L1441" s="5" t="str">
        <f t="shared" si="2"/>
        <v>SMA</v>
      </c>
    </row>
    <row r="1442">
      <c r="A1442" s="2" t="str">
        <f t="shared" si="1"/>
        <v>2025</v>
      </c>
      <c r="B1442" s="2" t="s">
        <v>546</v>
      </c>
      <c r="C1442" s="4" t="s">
        <v>547</v>
      </c>
      <c r="D1442" s="3" t="s">
        <v>1871</v>
      </c>
      <c r="E1442" s="4" t="s">
        <v>2925</v>
      </c>
      <c r="F1442" s="4" t="s">
        <v>2926</v>
      </c>
      <c r="G1442" s="4">
        <v>2.0</v>
      </c>
      <c r="H1442" s="4" t="s">
        <v>18</v>
      </c>
      <c r="I1442" s="4" t="s">
        <v>18</v>
      </c>
      <c r="J1442" s="4">
        <v>10.0</v>
      </c>
      <c r="K1442" s="4">
        <v>10.0</v>
      </c>
      <c r="L1442" s="5" t="str">
        <f t="shared" si="2"/>
        <v>SMA</v>
      </c>
    </row>
    <row r="1443">
      <c r="A1443" s="2" t="str">
        <f t="shared" si="1"/>
        <v>2025</v>
      </c>
      <c r="B1443" s="2" t="s">
        <v>546</v>
      </c>
      <c r="C1443" s="4" t="s">
        <v>547</v>
      </c>
      <c r="D1443" s="3" t="s">
        <v>1871</v>
      </c>
      <c r="E1443" s="4" t="s">
        <v>2927</v>
      </c>
      <c r="F1443" s="4" t="s">
        <v>2928</v>
      </c>
      <c r="G1443" s="4">
        <v>2.0</v>
      </c>
      <c r="H1443" s="4" t="s">
        <v>19</v>
      </c>
      <c r="I1443" s="4" t="s">
        <v>19</v>
      </c>
      <c r="J1443" s="4">
        <v>10.0</v>
      </c>
      <c r="K1443" s="4">
        <v>10.0</v>
      </c>
      <c r="L1443" s="5" t="str">
        <f t="shared" si="2"/>
        <v>SMA</v>
      </c>
    </row>
    <row r="1444">
      <c r="A1444" s="2" t="str">
        <f t="shared" si="1"/>
        <v>2025</v>
      </c>
      <c r="B1444" s="2" t="s">
        <v>546</v>
      </c>
      <c r="C1444" s="4" t="s">
        <v>547</v>
      </c>
      <c r="D1444" s="3" t="s">
        <v>1871</v>
      </c>
      <c r="E1444" s="4" t="s">
        <v>2929</v>
      </c>
      <c r="F1444" s="4" t="s">
        <v>2930</v>
      </c>
      <c r="G1444" s="4">
        <v>2.0</v>
      </c>
      <c r="H1444" s="4" t="s">
        <v>18</v>
      </c>
      <c r="I1444" s="4" t="s">
        <v>18</v>
      </c>
      <c r="J1444" s="4">
        <v>9.0</v>
      </c>
      <c r="K1444" s="4">
        <v>9.0</v>
      </c>
      <c r="L1444" s="5" t="str">
        <f t="shared" si="2"/>
        <v>SMP</v>
      </c>
    </row>
    <row r="1445">
      <c r="A1445" s="2" t="str">
        <f t="shared" si="1"/>
        <v>2025</v>
      </c>
      <c r="B1445" s="2" t="s">
        <v>546</v>
      </c>
      <c r="C1445" s="4" t="s">
        <v>547</v>
      </c>
      <c r="D1445" s="3" t="s">
        <v>1871</v>
      </c>
      <c r="E1445" s="4" t="s">
        <v>2931</v>
      </c>
      <c r="F1445" s="4" t="s">
        <v>2932</v>
      </c>
      <c r="G1445" s="4">
        <v>2.0</v>
      </c>
      <c r="H1445" s="4" t="s">
        <v>18</v>
      </c>
      <c r="I1445" s="4" t="s">
        <v>18</v>
      </c>
      <c r="J1445" s="4">
        <v>8.0</v>
      </c>
      <c r="K1445" s="4">
        <v>9.0</v>
      </c>
      <c r="L1445" s="5" t="str">
        <f t="shared" si="2"/>
        <v>SMP</v>
      </c>
    </row>
    <row r="1446">
      <c r="A1446" s="2" t="str">
        <f t="shared" si="1"/>
        <v>2025</v>
      </c>
      <c r="B1446" s="2" t="s">
        <v>546</v>
      </c>
      <c r="C1446" s="4" t="s">
        <v>547</v>
      </c>
      <c r="D1446" s="3" t="s">
        <v>1871</v>
      </c>
      <c r="E1446" s="4" t="s">
        <v>2933</v>
      </c>
      <c r="F1446" s="4" t="s">
        <v>2934</v>
      </c>
      <c r="G1446" s="4">
        <v>1.0</v>
      </c>
      <c r="H1446" s="4" t="s">
        <v>18</v>
      </c>
      <c r="I1446" s="2"/>
      <c r="J1446" s="4">
        <v>12.0</v>
      </c>
      <c r="K1446" s="2"/>
      <c r="L1446" s="5" t="str">
        <f t="shared" si="2"/>
        <v>SMA</v>
      </c>
    </row>
    <row r="1447">
      <c r="A1447" s="2" t="str">
        <f t="shared" si="1"/>
        <v>2025</v>
      </c>
      <c r="B1447" s="2" t="s">
        <v>546</v>
      </c>
      <c r="C1447" s="4" t="s">
        <v>547</v>
      </c>
      <c r="D1447" s="3" t="s">
        <v>1871</v>
      </c>
      <c r="E1447" s="4" t="s">
        <v>2935</v>
      </c>
      <c r="F1447" s="4" t="s">
        <v>2936</v>
      </c>
      <c r="G1447" s="4">
        <v>2.0</v>
      </c>
      <c r="H1447" s="4" t="s">
        <v>18</v>
      </c>
      <c r="I1447" s="4" t="s">
        <v>18</v>
      </c>
      <c r="J1447" s="4">
        <v>10.0</v>
      </c>
      <c r="K1447" s="4">
        <v>10.0</v>
      </c>
      <c r="L1447" s="5" t="str">
        <f t="shared" si="2"/>
        <v>SMA</v>
      </c>
    </row>
    <row r="1448">
      <c r="A1448" s="2" t="str">
        <f t="shared" si="1"/>
        <v>2025</v>
      </c>
      <c r="B1448" s="2" t="s">
        <v>546</v>
      </c>
      <c r="C1448" s="4" t="s">
        <v>547</v>
      </c>
      <c r="D1448" s="3" t="s">
        <v>1871</v>
      </c>
      <c r="E1448" s="4" t="s">
        <v>2937</v>
      </c>
      <c r="F1448" s="4" t="s">
        <v>2938</v>
      </c>
      <c r="G1448" s="4">
        <v>2.0</v>
      </c>
      <c r="H1448" s="4" t="s">
        <v>18</v>
      </c>
      <c r="I1448" s="4" t="s">
        <v>19</v>
      </c>
      <c r="J1448" s="4">
        <v>11.0</v>
      </c>
      <c r="K1448" s="4">
        <v>11.0</v>
      </c>
      <c r="L1448" s="5" t="str">
        <f t="shared" si="2"/>
        <v>SMA</v>
      </c>
    </row>
    <row r="1449">
      <c r="A1449" s="2" t="str">
        <f t="shared" si="1"/>
        <v>2025</v>
      </c>
      <c r="B1449" s="2" t="s">
        <v>546</v>
      </c>
      <c r="C1449" s="4" t="s">
        <v>547</v>
      </c>
      <c r="D1449" s="3" t="s">
        <v>1871</v>
      </c>
      <c r="E1449" s="4" t="s">
        <v>2939</v>
      </c>
      <c r="F1449" s="4" t="s">
        <v>2940</v>
      </c>
      <c r="G1449" s="4">
        <v>2.0</v>
      </c>
      <c r="H1449" s="4" t="s">
        <v>18</v>
      </c>
      <c r="I1449" s="4" t="s">
        <v>19</v>
      </c>
      <c r="J1449" s="4">
        <v>12.0</v>
      </c>
      <c r="K1449" s="4">
        <v>12.0</v>
      </c>
      <c r="L1449" s="5" t="str">
        <f t="shared" si="2"/>
        <v>SMA</v>
      </c>
    </row>
    <row r="1450">
      <c r="A1450" s="2" t="str">
        <f t="shared" si="1"/>
        <v>2025</v>
      </c>
      <c r="B1450" s="2" t="s">
        <v>546</v>
      </c>
      <c r="C1450" s="4" t="s">
        <v>547</v>
      </c>
      <c r="D1450" s="3" t="s">
        <v>1871</v>
      </c>
      <c r="E1450" s="4" t="s">
        <v>2941</v>
      </c>
      <c r="F1450" s="4" t="s">
        <v>2942</v>
      </c>
      <c r="G1450" s="4">
        <v>2.0</v>
      </c>
      <c r="H1450" s="4" t="s">
        <v>18</v>
      </c>
      <c r="I1450" s="4" t="s">
        <v>18</v>
      </c>
      <c r="J1450" s="4">
        <v>8.0</v>
      </c>
      <c r="K1450" s="4">
        <v>8.0</v>
      </c>
      <c r="L1450" s="5" t="str">
        <f t="shared" si="2"/>
        <v>SMP</v>
      </c>
    </row>
    <row r="1451">
      <c r="A1451" s="2" t="str">
        <f t="shared" si="1"/>
        <v>2025</v>
      </c>
      <c r="B1451" s="2" t="s">
        <v>546</v>
      </c>
      <c r="C1451" s="4" t="s">
        <v>547</v>
      </c>
      <c r="D1451" s="3" t="s">
        <v>1871</v>
      </c>
      <c r="E1451" s="4" t="s">
        <v>2943</v>
      </c>
      <c r="F1451" s="4" t="s">
        <v>2944</v>
      </c>
      <c r="G1451" s="4">
        <v>2.0</v>
      </c>
      <c r="H1451" s="4" t="s">
        <v>18</v>
      </c>
      <c r="I1451" s="4" t="s">
        <v>19</v>
      </c>
      <c r="J1451" s="4">
        <v>8.0</v>
      </c>
      <c r="K1451" s="4">
        <v>7.0</v>
      </c>
      <c r="L1451" s="5" t="str">
        <f t="shared" si="2"/>
        <v>SMP</v>
      </c>
    </row>
    <row r="1452">
      <c r="A1452" s="2" t="str">
        <f t="shared" si="1"/>
        <v>2025</v>
      </c>
      <c r="B1452" s="2" t="s">
        <v>546</v>
      </c>
      <c r="C1452" s="4" t="s">
        <v>547</v>
      </c>
      <c r="D1452" s="3" t="s">
        <v>1871</v>
      </c>
      <c r="E1452" s="4" t="s">
        <v>2945</v>
      </c>
      <c r="F1452" s="4" t="s">
        <v>2946</v>
      </c>
      <c r="G1452" s="4">
        <v>1.0</v>
      </c>
      <c r="H1452" s="4" t="s">
        <v>18</v>
      </c>
      <c r="I1452" s="2"/>
      <c r="J1452" s="4">
        <v>9.0</v>
      </c>
      <c r="K1452" s="2"/>
      <c r="L1452" s="5" t="str">
        <f t="shared" si="2"/>
        <v>SMP</v>
      </c>
    </row>
    <row r="1453">
      <c r="A1453" s="2" t="str">
        <f t="shared" si="1"/>
        <v>2025</v>
      </c>
      <c r="B1453" s="2" t="s">
        <v>546</v>
      </c>
      <c r="C1453" s="4" t="s">
        <v>547</v>
      </c>
      <c r="D1453" s="3" t="s">
        <v>1871</v>
      </c>
      <c r="E1453" s="4" t="s">
        <v>2947</v>
      </c>
      <c r="F1453" s="4" t="s">
        <v>2948</v>
      </c>
      <c r="G1453" s="4">
        <v>2.0</v>
      </c>
      <c r="H1453" s="4" t="s">
        <v>18</v>
      </c>
      <c r="I1453" s="4" t="s">
        <v>18</v>
      </c>
      <c r="J1453" s="4">
        <v>9.0</v>
      </c>
      <c r="K1453" s="4">
        <v>8.0</v>
      </c>
      <c r="L1453" s="5" t="str">
        <f t="shared" si="2"/>
        <v>SMP</v>
      </c>
    </row>
    <row r="1454">
      <c r="A1454" s="2" t="str">
        <f t="shared" si="1"/>
        <v>2025</v>
      </c>
      <c r="B1454" s="2" t="s">
        <v>558</v>
      </c>
      <c r="C1454" s="4" t="s">
        <v>559</v>
      </c>
      <c r="D1454" s="3" t="s">
        <v>1871</v>
      </c>
      <c r="E1454" s="4" t="s">
        <v>2949</v>
      </c>
      <c r="F1454" s="4" t="s">
        <v>2950</v>
      </c>
      <c r="G1454" s="4">
        <v>2.0</v>
      </c>
      <c r="H1454" s="4" t="s">
        <v>19</v>
      </c>
      <c r="I1454" s="4" t="s">
        <v>19</v>
      </c>
      <c r="J1454" s="4">
        <v>11.0</v>
      </c>
      <c r="K1454" s="4">
        <v>11.0</v>
      </c>
      <c r="L1454" s="5" t="str">
        <f t="shared" si="2"/>
        <v>SMA</v>
      </c>
    </row>
    <row r="1455">
      <c r="A1455" s="2" t="str">
        <f t="shared" si="1"/>
        <v>2025</v>
      </c>
      <c r="B1455" s="2" t="s">
        <v>558</v>
      </c>
      <c r="C1455" s="4" t="s">
        <v>559</v>
      </c>
      <c r="D1455" s="3" t="s">
        <v>1871</v>
      </c>
      <c r="E1455" s="4" t="s">
        <v>2951</v>
      </c>
      <c r="F1455" s="4" t="s">
        <v>2952</v>
      </c>
      <c r="G1455" s="4">
        <v>1.0</v>
      </c>
      <c r="H1455" s="4" t="s">
        <v>19</v>
      </c>
      <c r="I1455" s="2"/>
      <c r="J1455" s="4">
        <v>11.0</v>
      </c>
      <c r="K1455" s="2"/>
      <c r="L1455" s="5" t="str">
        <f t="shared" si="2"/>
        <v>SMA</v>
      </c>
    </row>
    <row r="1456">
      <c r="A1456" s="2" t="str">
        <f t="shared" si="1"/>
        <v>2025</v>
      </c>
      <c r="B1456" s="2" t="s">
        <v>558</v>
      </c>
      <c r="C1456" s="4" t="s">
        <v>559</v>
      </c>
      <c r="D1456" s="3" t="s">
        <v>1871</v>
      </c>
      <c r="E1456" s="4" t="s">
        <v>2953</v>
      </c>
      <c r="F1456" s="4" t="s">
        <v>2954</v>
      </c>
      <c r="G1456" s="4">
        <v>2.0</v>
      </c>
      <c r="H1456" s="4" t="s">
        <v>18</v>
      </c>
      <c r="I1456" s="4" t="s">
        <v>18</v>
      </c>
      <c r="J1456" s="4">
        <v>11.0</v>
      </c>
      <c r="K1456" s="4">
        <v>11.0</v>
      </c>
      <c r="L1456" s="5" t="str">
        <f t="shared" si="2"/>
        <v>SMA</v>
      </c>
    </row>
    <row r="1457">
      <c r="A1457" s="2" t="str">
        <f t="shared" si="1"/>
        <v>2025</v>
      </c>
      <c r="B1457" s="2" t="s">
        <v>558</v>
      </c>
      <c r="C1457" s="4" t="s">
        <v>559</v>
      </c>
      <c r="D1457" s="3" t="s">
        <v>1871</v>
      </c>
      <c r="E1457" s="4" t="s">
        <v>2955</v>
      </c>
      <c r="F1457" s="4" t="s">
        <v>2956</v>
      </c>
      <c r="G1457" s="4">
        <v>2.0</v>
      </c>
      <c r="H1457" s="4" t="s">
        <v>18</v>
      </c>
      <c r="I1457" s="4" t="s">
        <v>18</v>
      </c>
      <c r="J1457" s="4">
        <v>12.0</v>
      </c>
      <c r="K1457" s="4">
        <v>12.0</v>
      </c>
      <c r="L1457" s="5" t="str">
        <f t="shared" si="2"/>
        <v>SMA</v>
      </c>
    </row>
    <row r="1458">
      <c r="A1458" s="2" t="str">
        <f t="shared" si="1"/>
        <v>2025</v>
      </c>
      <c r="B1458" s="2" t="s">
        <v>558</v>
      </c>
      <c r="C1458" s="4" t="s">
        <v>559</v>
      </c>
      <c r="D1458" s="3" t="s">
        <v>1871</v>
      </c>
      <c r="E1458" s="4" t="s">
        <v>2957</v>
      </c>
      <c r="F1458" s="4" t="s">
        <v>2958</v>
      </c>
      <c r="G1458" s="4">
        <v>2.0</v>
      </c>
      <c r="H1458" s="4" t="s">
        <v>18</v>
      </c>
      <c r="I1458" s="4" t="s">
        <v>18</v>
      </c>
      <c r="J1458" s="4">
        <v>7.0</v>
      </c>
      <c r="K1458" s="4">
        <v>7.0</v>
      </c>
      <c r="L1458" s="5" t="str">
        <f t="shared" si="2"/>
        <v>SMP</v>
      </c>
    </row>
    <row r="1459">
      <c r="A1459" s="2" t="str">
        <f t="shared" si="1"/>
        <v>2025</v>
      </c>
      <c r="B1459" s="2" t="s">
        <v>558</v>
      </c>
      <c r="C1459" s="4" t="s">
        <v>559</v>
      </c>
      <c r="D1459" s="3" t="s">
        <v>1871</v>
      </c>
      <c r="E1459" s="4" t="s">
        <v>2959</v>
      </c>
      <c r="F1459" s="4" t="s">
        <v>2960</v>
      </c>
      <c r="G1459" s="4">
        <v>1.0</v>
      </c>
      <c r="H1459" s="4" t="s">
        <v>18</v>
      </c>
      <c r="I1459" s="2"/>
      <c r="J1459" s="4">
        <v>10.0</v>
      </c>
      <c r="K1459" s="2"/>
      <c r="L1459" s="5" t="str">
        <f t="shared" si="2"/>
        <v>SMA</v>
      </c>
    </row>
    <row r="1460">
      <c r="A1460" s="2" t="str">
        <f t="shared" si="1"/>
        <v>2025</v>
      </c>
      <c r="B1460" s="2" t="s">
        <v>558</v>
      </c>
      <c r="C1460" s="4" t="s">
        <v>559</v>
      </c>
      <c r="D1460" s="3" t="s">
        <v>1871</v>
      </c>
      <c r="E1460" s="4" t="s">
        <v>2961</v>
      </c>
      <c r="F1460" s="4" t="s">
        <v>2962</v>
      </c>
      <c r="G1460" s="4">
        <v>2.0</v>
      </c>
      <c r="H1460" s="4" t="s">
        <v>18</v>
      </c>
      <c r="I1460" s="4" t="s">
        <v>18</v>
      </c>
      <c r="J1460" s="4">
        <v>12.0</v>
      </c>
      <c r="K1460" s="4">
        <v>11.0</v>
      </c>
      <c r="L1460" s="5" t="str">
        <f t="shared" si="2"/>
        <v>SMA</v>
      </c>
    </row>
    <row r="1461">
      <c r="A1461" s="2" t="str">
        <f t="shared" si="1"/>
        <v>2025</v>
      </c>
      <c r="B1461" s="2" t="s">
        <v>558</v>
      </c>
      <c r="C1461" s="4" t="s">
        <v>559</v>
      </c>
      <c r="D1461" s="3" t="s">
        <v>1871</v>
      </c>
      <c r="E1461" s="4" t="s">
        <v>2963</v>
      </c>
      <c r="F1461" s="4" t="s">
        <v>2964</v>
      </c>
      <c r="G1461" s="4">
        <v>2.0</v>
      </c>
      <c r="H1461" s="4" t="s">
        <v>18</v>
      </c>
      <c r="I1461" s="4" t="s">
        <v>18</v>
      </c>
      <c r="J1461" s="4">
        <v>12.0</v>
      </c>
      <c r="K1461" s="4">
        <v>12.0</v>
      </c>
      <c r="L1461" s="5" t="str">
        <f t="shared" si="2"/>
        <v>SMA</v>
      </c>
    </row>
    <row r="1462">
      <c r="A1462" s="2" t="str">
        <f t="shared" si="1"/>
        <v>2025</v>
      </c>
      <c r="B1462" s="2" t="s">
        <v>558</v>
      </c>
      <c r="C1462" s="4" t="s">
        <v>559</v>
      </c>
      <c r="D1462" s="3" t="s">
        <v>1871</v>
      </c>
      <c r="E1462" s="4" t="s">
        <v>2965</v>
      </c>
      <c r="F1462" s="4" t="s">
        <v>2966</v>
      </c>
      <c r="G1462" s="4">
        <v>2.0</v>
      </c>
      <c r="H1462" s="4" t="s">
        <v>18</v>
      </c>
      <c r="I1462" s="4" t="s">
        <v>18</v>
      </c>
      <c r="J1462" s="4">
        <v>11.0</v>
      </c>
      <c r="K1462" s="4">
        <v>11.0</v>
      </c>
      <c r="L1462" s="5" t="str">
        <f t="shared" si="2"/>
        <v>SMA</v>
      </c>
    </row>
    <row r="1463">
      <c r="A1463" s="2" t="str">
        <f t="shared" si="1"/>
        <v>2025</v>
      </c>
      <c r="B1463" s="2" t="s">
        <v>558</v>
      </c>
      <c r="C1463" s="4" t="s">
        <v>559</v>
      </c>
      <c r="D1463" s="3" t="s">
        <v>1871</v>
      </c>
      <c r="E1463" s="4" t="s">
        <v>2967</v>
      </c>
      <c r="F1463" s="4" t="s">
        <v>2968</v>
      </c>
      <c r="G1463" s="4">
        <v>2.0</v>
      </c>
      <c r="H1463" s="4" t="s">
        <v>18</v>
      </c>
      <c r="I1463" s="4" t="s">
        <v>18</v>
      </c>
      <c r="J1463" s="4">
        <v>11.0</v>
      </c>
      <c r="K1463" s="4">
        <v>11.0</v>
      </c>
      <c r="L1463" s="5" t="str">
        <f t="shared" si="2"/>
        <v>SMA</v>
      </c>
    </row>
    <row r="1464">
      <c r="A1464" s="2" t="str">
        <f t="shared" si="1"/>
        <v>2025</v>
      </c>
      <c r="B1464" s="2" t="s">
        <v>558</v>
      </c>
      <c r="C1464" s="4" t="s">
        <v>559</v>
      </c>
      <c r="D1464" s="3" t="s">
        <v>1871</v>
      </c>
      <c r="E1464" s="4" t="s">
        <v>2969</v>
      </c>
      <c r="F1464" s="4" t="s">
        <v>2970</v>
      </c>
      <c r="G1464" s="4">
        <v>2.0</v>
      </c>
      <c r="H1464" s="4" t="s">
        <v>18</v>
      </c>
      <c r="I1464" s="4" t="s">
        <v>18</v>
      </c>
      <c r="J1464" s="4">
        <v>11.0</v>
      </c>
      <c r="K1464" s="4">
        <v>11.0</v>
      </c>
      <c r="L1464" s="5" t="str">
        <f t="shared" si="2"/>
        <v>SMA</v>
      </c>
    </row>
    <row r="1465">
      <c r="A1465" s="2" t="str">
        <f t="shared" si="1"/>
        <v>2025</v>
      </c>
      <c r="B1465" s="2" t="s">
        <v>558</v>
      </c>
      <c r="C1465" s="4" t="s">
        <v>559</v>
      </c>
      <c r="D1465" s="3" t="s">
        <v>1871</v>
      </c>
      <c r="E1465" s="4" t="s">
        <v>2971</v>
      </c>
      <c r="F1465" s="4" t="s">
        <v>2972</v>
      </c>
      <c r="G1465" s="4">
        <v>2.0</v>
      </c>
      <c r="H1465" s="4" t="s">
        <v>18</v>
      </c>
      <c r="I1465" s="4" t="s">
        <v>18</v>
      </c>
      <c r="J1465" s="4">
        <v>12.0</v>
      </c>
      <c r="K1465" s="4">
        <v>12.0</v>
      </c>
      <c r="L1465" s="5" t="str">
        <f t="shared" si="2"/>
        <v>SMA</v>
      </c>
    </row>
    <row r="1466">
      <c r="A1466" s="2" t="str">
        <f t="shared" si="1"/>
        <v>2025</v>
      </c>
      <c r="B1466" s="2" t="s">
        <v>558</v>
      </c>
      <c r="C1466" s="4" t="s">
        <v>559</v>
      </c>
      <c r="D1466" s="3" t="s">
        <v>1871</v>
      </c>
      <c r="E1466" s="4" t="s">
        <v>2973</v>
      </c>
      <c r="F1466" s="4" t="s">
        <v>2974</v>
      </c>
      <c r="G1466" s="4">
        <v>2.0</v>
      </c>
      <c r="H1466" s="4" t="s">
        <v>19</v>
      </c>
      <c r="I1466" s="4" t="s">
        <v>18</v>
      </c>
      <c r="J1466" s="4">
        <v>12.0</v>
      </c>
      <c r="K1466" s="4">
        <v>12.0</v>
      </c>
      <c r="L1466" s="5" t="str">
        <f t="shared" si="2"/>
        <v>SMA</v>
      </c>
    </row>
    <row r="1467">
      <c r="A1467" s="2" t="str">
        <f t="shared" si="1"/>
        <v>2025</v>
      </c>
      <c r="B1467" s="2" t="s">
        <v>558</v>
      </c>
      <c r="C1467" s="4" t="s">
        <v>559</v>
      </c>
      <c r="D1467" s="3" t="s">
        <v>1871</v>
      </c>
      <c r="E1467" s="4" t="s">
        <v>2975</v>
      </c>
      <c r="F1467" s="4" t="s">
        <v>2976</v>
      </c>
      <c r="G1467" s="4">
        <v>2.0</v>
      </c>
      <c r="H1467" s="4" t="s">
        <v>18</v>
      </c>
      <c r="I1467" s="4" t="s">
        <v>18</v>
      </c>
      <c r="J1467" s="4">
        <v>12.0</v>
      </c>
      <c r="K1467" s="4">
        <v>12.0</v>
      </c>
      <c r="L1467" s="5" t="str">
        <f t="shared" si="2"/>
        <v>SMA</v>
      </c>
    </row>
    <row r="1468">
      <c r="A1468" s="2" t="str">
        <f t="shared" si="1"/>
        <v>2025</v>
      </c>
      <c r="B1468" s="2" t="s">
        <v>558</v>
      </c>
      <c r="C1468" s="4" t="s">
        <v>559</v>
      </c>
      <c r="D1468" s="3" t="s">
        <v>1871</v>
      </c>
      <c r="E1468" s="4" t="s">
        <v>2977</v>
      </c>
      <c r="F1468" s="4" t="s">
        <v>2978</v>
      </c>
      <c r="G1468" s="4">
        <v>2.0</v>
      </c>
      <c r="H1468" s="4" t="s">
        <v>18</v>
      </c>
      <c r="I1468" s="4" t="s">
        <v>18</v>
      </c>
      <c r="J1468" s="4">
        <v>12.0</v>
      </c>
      <c r="K1468" s="4">
        <v>12.0</v>
      </c>
      <c r="L1468" s="5" t="str">
        <f t="shared" si="2"/>
        <v>SMA</v>
      </c>
    </row>
    <row r="1469">
      <c r="A1469" s="2" t="str">
        <f t="shared" si="1"/>
        <v>2025</v>
      </c>
      <c r="B1469" s="2" t="s">
        <v>584</v>
      </c>
      <c r="C1469" s="4" t="s">
        <v>585</v>
      </c>
      <c r="D1469" s="3" t="s">
        <v>1871</v>
      </c>
      <c r="E1469" s="4" t="s">
        <v>2979</v>
      </c>
      <c r="F1469" s="4" t="s">
        <v>2980</v>
      </c>
      <c r="G1469" s="4">
        <v>2.0</v>
      </c>
      <c r="H1469" s="4" t="s">
        <v>18</v>
      </c>
      <c r="I1469" s="4" t="s">
        <v>18</v>
      </c>
      <c r="J1469" s="4">
        <v>12.0</v>
      </c>
      <c r="K1469" s="4">
        <v>12.0</v>
      </c>
      <c r="L1469" s="5" t="str">
        <f t="shared" si="2"/>
        <v>SMA</v>
      </c>
    </row>
    <row r="1470">
      <c r="A1470" s="2" t="str">
        <f t="shared" si="1"/>
        <v>2025</v>
      </c>
      <c r="B1470" s="2" t="s">
        <v>584</v>
      </c>
      <c r="C1470" s="4" t="s">
        <v>585</v>
      </c>
      <c r="D1470" s="3" t="s">
        <v>1871</v>
      </c>
      <c r="E1470" s="4" t="s">
        <v>2981</v>
      </c>
      <c r="F1470" s="4" t="s">
        <v>2982</v>
      </c>
      <c r="G1470" s="4">
        <v>2.0</v>
      </c>
      <c r="H1470" s="4" t="s">
        <v>18</v>
      </c>
      <c r="I1470" s="4" t="s">
        <v>18</v>
      </c>
      <c r="J1470" s="4">
        <v>11.0</v>
      </c>
      <c r="K1470" s="4">
        <v>11.0</v>
      </c>
      <c r="L1470" s="5" t="str">
        <f t="shared" si="2"/>
        <v>SMA</v>
      </c>
    </row>
    <row r="1471">
      <c r="A1471" s="2" t="str">
        <f t="shared" si="1"/>
        <v>2025</v>
      </c>
      <c r="B1471" s="2" t="s">
        <v>584</v>
      </c>
      <c r="C1471" s="4" t="s">
        <v>585</v>
      </c>
      <c r="D1471" s="3" t="s">
        <v>1871</v>
      </c>
      <c r="E1471" s="4" t="s">
        <v>2983</v>
      </c>
      <c r="F1471" s="4" t="s">
        <v>2984</v>
      </c>
      <c r="G1471" s="4">
        <v>2.0</v>
      </c>
      <c r="H1471" s="4" t="s">
        <v>19</v>
      </c>
      <c r="I1471" s="4" t="s">
        <v>18</v>
      </c>
      <c r="J1471" s="4">
        <v>11.0</v>
      </c>
      <c r="K1471" s="4">
        <v>11.0</v>
      </c>
      <c r="L1471" s="5" t="str">
        <f t="shared" si="2"/>
        <v>SMA</v>
      </c>
    </row>
    <row r="1472">
      <c r="A1472" s="2" t="str">
        <f t="shared" si="1"/>
        <v>2025</v>
      </c>
      <c r="B1472" s="2" t="s">
        <v>584</v>
      </c>
      <c r="C1472" s="4" t="s">
        <v>585</v>
      </c>
      <c r="D1472" s="3" t="s">
        <v>1871</v>
      </c>
      <c r="E1472" s="4" t="s">
        <v>2985</v>
      </c>
      <c r="F1472" s="4" t="s">
        <v>2986</v>
      </c>
      <c r="G1472" s="4">
        <v>2.0</v>
      </c>
      <c r="H1472" s="4" t="s">
        <v>18</v>
      </c>
      <c r="I1472" s="4" t="s">
        <v>18</v>
      </c>
      <c r="J1472" s="4">
        <v>11.0</v>
      </c>
      <c r="K1472" s="4">
        <v>11.0</v>
      </c>
      <c r="L1472" s="5" t="str">
        <f t="shared" si="2"/>
        <v>SMA</v>
      </c>
    </row>
    <row r="1473">
      <c r="A1473" s="2" t="str">
        <f t="shared" si="1"/>
        <v>2025</v>
      </c>
      <c r="B1473" s="2" t="s">
        <v>584</v>
      </c>
      <c r="C1473" s="4" t="s">
        <v>585</v>
      </c>
      <c r="D1473" s="3" t="s">
        <v>1871</v>
      </c>
      <c r="E1473" s="4" t="s">
        <v>2987</v>
      </c>
      <c r="F1473" s="4" t="s">
        <v>2988</v>
      </c>
      <c r="G1473" s="4">
        <v>2.0</v>
      </c>
      <c r="H1473" s="4" t="s">
        <v>18</v>
      </c>
      <c r="I1473" s="4" t="s">
        <v>18</v>
      </c>
      <c r="J1473" s="4">
        <v>12.0</v>
      </c>
      <c r="K1473" s="4">
        <v>12.0</v>
      </c>
      <c r="L1473" s="5" t="str">
        <f t="shared" si="2"/>
        <v>SMA</v>
      </c>
    </row>
    <row r="1474">
      <c r="A1474" s="2" t="str">
        <f t="shared" si="1"/>
        <v>2025</v>
      </c>
      <c r="B1474" s="2" t="s">
        <v>584</v>
      </c>
      <c r="C1474" s="4" t="s">
        <v>585</v>
      </c>
      <c r="D1474" s="3" t="s">
        <v>1871</v>
      </c>
      <c r="E1474" s="4" t="s">
        <v>2989</v>
      </c>
      <c r="F1474" s="4" t="s">
        <v>2990</v>
      </c>
      <c r="G1474" s="4">
        <v>2.0</v>
      </c>
      <c r="H1474" s="4" t="s">
        <v>18</v>
      </c>
      <c r="I1474" s="4" t="s">
        <v>18</v>
      </c>
      <c r="J1474" s="4">
        <v>12.0</v>
      </c>
      <c r="K1474" s="4">
        <v>12.0</v>
      </c>
      <c r="L1474" s="5" t="str">
        <f t="shared" si="2"/>
        <v>SMA</v>
      </c>
    </row>
    <row r="1475">
      <c r="A1475" s="2" t="str">
        <f t="shared" si="1"/>
        <v>2025</v>
      </c>
      <c r="B1475" s="2" t="s">
        <v>584</v>
      </c>
      <c r="C1475" s="4" t="s">
        <v>585</v>
      </c>
      <c r="D1475" s="3" t="s">
        <v>1871</v>
      </c>
      <c r="E1475" s="4" t="s">
        <v>2991</v>
      </c>
      <c r="F1475" s="4" t="s">
        <v>2992</v>
      </c>
      <c r="G1475" s="4">
        <v>2.0</v>
      </c>
      <c r="H1475" s="4" t="s">
        <v>18</v>
      </c>
      <c r="I1475" s="4" t="s">
        <v>18</v>
      </c>
      <c r="J1475" s="4">
        <v>12.0</v>
      </c>
      <c r="K1475" s="4">
        <v>12.0</v>
      </c>
      <c r="L1475" s="5" t="str">
        <f t="shared" si="2"/>
        <v>SMA</v>
      </c>
    </row>
    <row r="1476">
      <c r="A1476" s="2" t="str">
        <f t="shared" si="1"/>
        <v>2025</v>
      </c>
      <c r="B1476" s="2" t="s">
        <v>602</v>
      </c>
      <c r="C1476" s="4" t="s">
        <v>603</v>
      </c>
      <c r="D1476" s="3" t="s">
        <v>1871</v>
      </c>
      <c r="E1476" s="4" t="s">
        <v>2993</v>
      </c>
      <c r="F1476" s="4" t="s">
        <v>2994</v>
      </c>
      <c r="G1476" s="4">
        <v>2.0</v>
      </c>
      <c r="H1476" s="4" t="s">
        <v>18</v>
      </c>
      <c r="I1476" s="4" t="s">
        <v>18</v>
      </c>
      <c r="J1476" s="4">
        <v>11.0</v>
      </c>
      <c r="K1476" s="4">
        <v>11.0</v>
      </c>
      <c r="L1476" s="5" t="str">
        <f t="shared" si="2"/>
        <v>SMA</v>
      </c>
    </row>
    <row r="1477">
      <c r="A1477" s="2" t="str">
        <f t="shared" si="1"/>
        <v>2025</v>
      </c>
      <c r="B1477" s="2" t="s">
        <v>602</v>
      </c>
      <c r="C1477" s="4" t="s">
        <v>603</v>
      </c>
      <c r="D1477" s="3" t="s">
        <v>1871</v>
      </c>
      <c r="E1477" s="4" t="s">
        <v>2995</v>
      </c>
      <c r="F1477" s="4" t="s">
        <v>2996</v>
      </c>
      <c r="G1477" s="4">
        <v>2.0</v>
      </c>
      <c r="H1477" s="4" t="s">
        <v>18</v>
      </c>
      <c r="I1477" s="4" t="s">
        <v>18</v>
      </c>
      <c r="J1477" s="4">
        <v>11.0</v>
      </c>
      <c r="K1477" s="4">
        <v>11.0</v>
      </c>
      <c r="L1477" s="5" t="str">
        <f t="shared" si="2"/>
        <v>SMA</v>
      </c>
    </row>
    <row r="1478">
      <c r="A1478" s="2" t="str">
        <f t="shared" si="1"/>
        <v>2025</v>
      </c>
      <c r="B1478" s="2" t="s">
        <v>602</v>
      </c>
      <c r="C1478" s="4" t="s">
        <v>603</v>
      </c>
      <c r="D1478" s="3" t="s">
        <v>1871</v>
      </c>
      <c r="E1478" s="4" t="s">
        <v>2997</v>
      </c>
      <c r="F1478" s="4" t="s">
        <v>2998</v>
      </c>
      <c r="G1478" s="4">
        <v>1.0</v>
      </c>
      <c r="H1478" s="4" t="s">
        <v>18</v>
      </c>
      <c r="I1478" s="2"/>
      <c r="J1478" s="4">
        <v>12.0</v>
      </c>
      <c r="K1478" s="2"/>
      <c r="L1478" s="5" t="str">
        <f t="shared" si="2"/>
        <v>SMA</v>
      </c>
    </row>
    <row r="1479">
      <c r="A1479" s="2" t="str">
        <f t="shared" si="1"/>
        <v>2025</v>
      </c>
      <c r="B1479" s="2" t="s">
        <v>602</v>
      </c>
      <c r="C1479" s="4" t="s">
        <v>603</v>
      </c>
      <c r="D1479" s="3" t="s">
        <v>1871</v>
      </c>
      <c r="E1479" s="4" t="s">
        <v>2999</v>
      </c>
      <c r="F1479" s="4" t="s">
        <v>3000</v>
      </c>
      <c r="G1479" s="4">
        <v>1.0</v>
      </c>
      <c r="H1479" s="4" t="s">
        <v>19</v>
      </c>
      <c r="I1479" s="2"/>
      <c r="J1479" s="4">
        <v>12.0</v>
      </c>
      <c r="K1479" s="2"/>
      <c r="L1479" s="5" t="str">
        <f t="shared" si="2"/>
        <v>SMA</v>
      </c>
    </row>
    <row r="1480">
      <c r="A1480" s="2" t="str">
        <f t="shared" si="1"/>
        <v>2025</v>
      </c>
      <c r="B1480" s="2" t="s">
        <v>602</v>
      </c>
      <c r="C1480" s="4" t="s">
        <v>603</v>
      </c>
      <c r="D1480" s="3" t="s">
        <v>1871</v>
      </c>
      <c r="E1480" s="4" t="s">
        <v>3001</v>
      </c>
      <c r="F1480" s="4" t="s">
        <v>3002</v>
      </c>
      <c r="G1480" s="4">
        <v>2.0</v>
      </c>
      <c r="H1480" s="4" t="s">
        <v>19</v>
      </c>
      <c r="I1480" s="4" t="s">
        <v>19</v>
      </c>
      <c r="J1480" s="4">
        <v>11.0</v>
      </c>
      <c r="K1480" s="4">
        <v>11.0</v>
      </c>
      <c r="L1480" s="5" t="str">
        <f t="shared" si="2"/>
        <v>SMA</v>
      </c>
    </row>
    <row r="1481">
      <c r="A1481" s="2" t="str">
        <f t="shared" si="1"/>
        <v>2025</v>
      </c>
      <c r="B1481" s="2" t="s">
        <v>602</v>
      </c>
      <c r="C1481" s="4" t="s">
        <v>603</v>
      </c>
      <c r="D1481" s="3" t="s">
        <v>1871</v>
      </c>
      <c r="E1481" s="4" t="s">
        <v>3003</v>
      </c>
      <c r="F1481" s="4" t="s">
        <v>3004</v>
      </c>
      <c r="G1481" s="4">
        <v>1.0</v>
      </c>
      <c r="H1481" s="4" t="s">
        <v>18</v>
      </c>
      <c r="I1481" s="2"/>
      <c r="J1481" s="4">
        <v>9.0</v>
      </c>
      <c r="K1481" s="2"/>
      <c r="L1481" s="5" t="str">
        <f t="shared" si="2"/>
        <v>SMP</v>
      </c>
    </row>
    <row r="1482">
      <c r="A1482" s="2" t="str">
        <f t="shared" si="1"/>
        <v>2025</v>
      </c>
      <c r="B1482" s="2" t="s">
        <v>602</v>
      </c>
      <c r="C1482" s="4" t="s">
        <v>603</v>
      </c>
      <c r="D1482" s="3" t="s">
        <v>1871</v>
      </c>
      <c r="E1482" s="4" t="s">
        <v>3005</v>
      </c>
      <c r="F1482" s="4" t="s">
        <v>3006</v>
      </c>
      <c r="G1482" s="4">
        <v>2.0</v>
      </c>
      <c r="H1482" s="4" t="s">
        <v>19</v>
      </c>
      <c r="I1482" s="4" t="s">
        <v>19</v>
      </c>
      <c r="J1482" s="4">
        <v>7.0</v>
      </c>
      <c r="K1482" s="4">
        <v>7.0</v>
      </c>
      <c r="L1482" s="5" t="str">
        <f t="shared" si="2"/>
        <v>SMP</v>
      </c>
    </row>
    <row r="1483">
      <c r="A1483" s="2" t="str">
        <f t="shared" si="1"/>
        <v>2025</v>
      </c>
      <c r="B1483" s="2" t="s">
        <v>602</v>
      </c>
      <c r="C1483" s="4" t="s">
        <v>603</v>
      </c>
      <c r="D1483" s="3" t="s">
        <v>1871</v>
      </c>
      <c r="E1483" s="4" t="s">
        <v>3007</v>
      </c>
      <c r="F1483" s="4" t="s">
        <v>3008</v>
      </c>
      <c r="G1483" s="4">
        <v>1.0</v>
      </c>
      <c r="H1483" s="4" t="s">
        <v>18</v>
      </c>
      <c r="I1483" s="2"/>
      <c r="J1483" s="4">
        <v>8.0</v>
      </c>
      <c r="K1483" s="2"/>
      <c r="L1483" s="5" t="str">
        <f t="shared" si="2"/>
        <v>SMP</v>
      </c>
    </row>
    <row r="1484">
      <c r="A1484" s="2" t="str">
        <f t="shared" si="1"/>
        <v>2025</v>
      </c>
      <c r="B1484" s="2" t="s">
        <v>602</v>
      </c>
      <c r="C1484" s="4" t="s">
        <v>603</v>
      </c>
      <c r="D1484" s="3" t="s">
        <v>1871</v>
      </c>
      <c r="E1484" s="4" t="s">
        <v>3009</v>
      </c>
      <c r="F1484" s="4" t="s">
        <v>3010</v>
      </c>
      <c r="G1484" s="4">
        <v>1.0</v>
      </c>
      <c r="H1484" s="4" t="s">
        <v>18</v>
      </c>
      <c r="I1484" s="2"/>
      <c r="J1484" s="4">
        <v>7.0</v>
      </c>
      <c r="K1484" s="2"/>
      <c r="L1484" s="5" t="str">
        <f t="shared" si="2"/>
        <v>SMP</v>
      </c>
    </row>
    <row r="1485">
      <c r="A1485" s="2" t="str">
        <f t="shared" si="1"/>
        <v>2025</v>
      </c>
      <c r="B1485" s="2" t="s">
        <v>602</v>
      </c>
      <c r="C1485" s="4" t="s">
        <v>603</v>
      </c>
      <c r="D1485" s="3" t="s">
        <v>1871</v>
      </c>
      <c r="E1485" s="4" t="s">
        <v>3011</v>
      </c>
      <c r="F1485" s="4" t="s">
        <v>3012</v>
      </c>
      <c r="G1485" s="4">
        <v>2.0</v>
      </c>
      <c r="H1485" s="4" t="s">
        <v>18</v>
      </c>
      <c r="I1485" s="4" t="s">
        <v>18</v>
      </c>
      <c r="J1485" s="4">
        <v>8.0</v>
      </c>
      <c r="K1485" s="4">
        <v>8.0</v>
      </c>
      <c r="L1485" s="5" t="str">
        <f t="shared" si="2"/>
        <v>SMP</v>
      </c>
    </row>
    <row r="1486">
      <c r="A1486" s="2" t="str">
        <f t="shared" si="1"/>
        <v>2025</v>
      </c>
      <c r="B1486" s="2" t="s">
        <v>602</v>
      </c>
      <c r="C1486" s="4" t="s">
        <v>603</v>
      </c>
      <c r="D1486" s="3" t="s">
        <v>1871</v>
      </c>
      <c r="E1486" s="4" t="s">
        <v>3013</v>
      </c>
      <c r="F1486" s="4" t="s">
        <v>3014</v>
      </c>
      <c r="G1486" s="4">
        <v>2.0</v>
      </c>
      <c r="H1486" s="4" t="s">
        <v>19</v>
      </c>
      <c r="I1486" s="4" t="s">
        <v>19</v>
      </c>
      <c r="J1486" s="4">
        <v>8.0</v>
      </c>
      <c r="K1486" s="4">
        <v>8.0</v>
      </c>
      <c r="L1486" s="5" t="str">
        <f t="shared" si="2"/>
        <v>SMP</v>
      </c>
    </row>
    <row r="1487">
      <c r="A1487" s="2" t="str">
        <f t="shared" si="1"/>
        <v>2025</v>
      </c>
      <c r="B1487" s="2" t="s">
        <v>602</v>
      </c>
      <c r="C1487" s="4" t="s">
        <v>603</v>
      </c>
      <c r="D1487" s="3" t="s">
        <v>1871</v>
      </c>
      <c r="E1487" s="4" t="s">
        <v>3015</v>
      </c>
      <c r="F1487" s="4" t="s">
        <v>3016</v>
      </c>
      <c r="G1487" s="4">
        <v>2.0</v>
      </c>
      <c r="H1487" s="4" t="s">
        <v>18</v>
      </c>
      <c r="I1487" s="4" t="s">
        <v>18</v>
      </c>
      <c r="J1487" s="4">
        <v>9.0</v>
      </c>
      <c r="K1487" s="4">
        <v>9.0</v>
      </c>
      <c r="L1487" s="5" t="str">
        <f t="shared" si="2"/>
        <v>SMP</v>
      </c>
    </row>
    <row r="1488">
      <c r="A1488" s="2" t="str">
        <f t="shared" si="1"/>
        <v>2025</v>
      </c>
      <c r="B1488" s="2" t="s">
        <v>602</v>
      </c>
      <c r="C1488" s="4" t="s">
        <v>603</v>
      </c>
      <c r="D1488" s="3" t="s">
        <v>1871</v>
      </c>
      <c r="E1488" s="4" t="s">
        <v>3017</v>
      </c>
      <c r="F1488" s="4" t="s">
        <v>3018</v>
      </c>
      <c r="G1488" s="4">
        <v>2.0</v>
      </c>
      <c r="H1488" s="4" t="s">
        <v>19</v>
      </c>
      <c r="I1488" s="4" t="s">
        <v>19</v>
      </c>
      <c r="J1488" s="4">
        <v>12.0</v>
      </c>
      <c r="K1488" s="4">
        <v>12.0</v>
      </c>
      <c r="L1488" s="5" t="str">
        <f t="shared" si="2"/>
        <v>SMA</v>
      </c>
    </row>
    <row r="1489">
      <c r="A1489" s="2" t="str">
        <f t="shared" si="1"/>
        <v>2025</v>
      </c>
      <c r="B1489" s="2" t="s">
        <v>602</v>
      </c>
      <c r="C1489" s="4" t="s">
        <v>603</v>
      </c>
      <c r="D1489" s="3" t="s">
        <v>1871</v>
      </c>
      <c r="E1489" s="4" t="s">
        <v>3019</v>
      </c>
      <c r="F1489" s="4" t="s">
        <v>3020</v>
      </c>
      <c r="G1489" s="4">
        <v>1.0</v>
      </c>
      <c r="H1489" s="4" t="s">
        <v>18</v>
      </c>
      <c r="I1489" s="2"/>
      <c r="J1489" s="4">
        <v>9.0</v>
      </c>
      <c r="K1489" s="2"/>
      <c r="L1489" s="5" t="str">
        <f t="shared" si="2"/>
        <v>SMP</v>
      </c>
    </row>
    <row r="1490">
      <c r="A1490" s="2" t="str">
        <f t="shared" si="1"/>
        <v>2025</v>
      </c>
      <c r="B1490" s="2" t="s">
        <v>602</v>
      </c>
      <c r="C1490" s="4" t="s">
        <v>603</v>
      </c>
      <c r="D1490" s="3" t="s">
        <v>1871</v>
      </c>
      <c r="E1490" s="4" t="s">
        <v>3021</v>
      </c>
      <c r="F1490" s="4" t="s">
        <v>3022</v>
      </c>
      <c r="G1490" s="4">
        <v>2.0</v>
      </c>
      <c r="H1490" s="4" t="s">
        <v>18</v>
      </c>
      <c r="I1490" s="4" t="s">
        <v>18</v>
      </c>
      <c r="J1490" s="4">
        <v>12.0</v>
      </c>
      <c r="K1490" s="4">
        <v>12.0</v>
      </c>
      <c r="L1490" s="5" t="str">
        <f t="shared" si="2"/>
        <v>SMA</v>
      </c>
    </row>
    <row r="1491">
      <c r="A1491" s="2" t="str">
        <f t="shared" si="1"/>
        <v>2025</v>
      </c>
      <c r="B1491" s="2" t="s">
        <v>602</v>
      </c>
      <c r="C1491" s="4" t="s">
        <v>603</v>
      </c>
      <c r="D1491" s="3" t="s">
        <v>1871</v>
      </c>
      <c r="E1491" s="4" t="s">
        <v>3023</v>
      </c>
      <c r="F1491" s="4" t="s">
        <v>3024</v>
      </c>
      <c r="G1491" s="4">
        <v>1.0</v>
      </c>
      <c r="H1491" s="4" t="s">
        <v>19</v>
      </c>
      <c r="I1491" s="2"/>
      <c r="J1491" s="4">
        <v>11.0</v>
      </c>
      <c r="K1491" s="2"/>
      <c r="L1491" s="5" t="str">
        <f t="shared" si="2"/>
        <v>SMA</v>
      </c>
    </row>
    <row r="1492">
      <c r="A1492" s="2" t="str">
        <f t="shared" si="1"/>
        <v>2025</v>
      </c>
      <c r="B1492" s="2" t="s">
        <v>602</v>
      </c>
      <c r="C1492" s="4" t="s">
        <v>603</v>
      </c>
      <c r="D1492" s="3" t="s">
        <v>1871</v>
      </c>
      <c r="E1492" s="4" t="s">
        <v>3025</v>
      </c>
      <c r="F1492" s="4" t="s">
        <v>3026</v>
      </c>
      <c r="G1492" s="4">
        <v>2.0</v>
      </c>
      <c r="H1492" s="4" t="s">
        <v>19</v>
      </c>
      <c r="I1492" s="4" t="s">
        <v>19</v>
      </c>
      <c r="J1492" s="4">
        <v>10.0</v>
      </c>
      <c r="K1492" s="4">
        <v>10.0</v>
      </c>
      <c r="L1492" s="5" t="str">
        <f t="shared" si="2"/>
        <v>SMA</v>
      </c>
    </row>
    <row r="1493">
      <c r="A1493" s="2" t="str">
        <f t="shared" si="1"/>
        <v>2025</v>
      </c>
      <c r="B1493" s="2" t="s">
        <v>602</v>
      </c>
      <c r="C1493" s="4" t="s">
        <v>603</v>
      </c>
      <c r="D1493" s="3" t="s">
        <v>1871</v>
      </c>
      <c r="E1493" s="4" t="s">
        <v>3027</v>
      </c>
      <c r="F1493" s="4" t="s">
        <v>3028</v>
      </c>
      <c r="G1493" s="4">
        <v>2.0</v>
      </c>
      <c r="H1493" s="4" t="s">
        <v>18</v>
      </c>
      <c r="I1493" s="4" t="s">
        <v>19</v>
      </c>
      <c r="J1493" s="4">
        <v>11.0</v>
      </c>
      <c r="K1493" s="4">
        <v>11.0</v>
      </c>
      <c r="L1493" s="5" t="str">
        <f t="shared" si="2"/>
        <v>SMA</v>
      </c>
    </row>
    <row r="1494">
      <c r="A1494" s="2" t="str">
        <f t="shared" si="1"/>
        <v>2025</v>
      </c>
      <c r="B1494" s="2" t="s">
        <v>602</v>
      </c>
      <c r="C1494" s="4" t="s">
        <v>603</v>
      </c>
      <c r="D1494" s="3" t="s">
        <v>1871</v>
      </c>
      <c r="E1494" s="4" t="s">
        <v>3029</v>
      </c>
      <c r="F1494" s="4" t="s">
        <v>3030</v>
      </c>
      <c r="G1494" s="4">
        <v>2.0</v>
      </c>
      <c r="H1494" s="4" t="s">
        <v>19</v>
      </c>
      <c r="I1494" s="4" t="s">
        <v>19</v>
      </c>
      <c r="J1494" s="4">
        <v>11.0</v>
      </c>
      <c r="K1494" s="4">
        <v>11.0</v>
      </c>
      <c r="L1494" s="5" t="str">
        <f t="shared" si="2"/>
        <v>SMA</v>
      </c>
    </row>
    <row r="1495">
      <c r="A1495" s="2" t="str">
        <f t="shared" si="1"/>
        <v>2025</v>
      </c>
      <c r="B1495" s="2" t="s">
        <v>602</v>
      </c>
      <c r="C1495" s="4" t="s">
        <v>603</v>
      </c>
      <c r="D1495" s="3" t="s">
        <v>1871</v>
      </c>
      <c r="E1495" s="4" t="s">
        <v>3031</v>
      </c>
      <c r="F1495" s="4" t="s">
        <v>3032</v>
      </c>
      <c r="G1495" s="4">
        <v>2.0</v>
      </c>
      <c r="H1495" s="4" t="s">
        <v>19</v>
      </c>
      <c r="I1495" s="4" t="s">
        <v>19</v>
      </c>
      <c r="J1495" s="4">
        <v>10.0</v>
      </c>
      <c r="K1495" s="4">
        <v>10.0</v>
      </c>
      <c r="L1495" s="5" t="str">
        <f t="shared" si="2"/>
        <v>SMA</v>
      </c>
    </row>
    <row r="1496">
      <c r="A1496" s="2" t="str">
        <f t="shared" si="1"/>
        <v>2025</v>
      </c>
      <c r="B1496" s="2" t="s">
        <v>602</v>
      </c>
      <c r="C1496" s="4" t="s">
        <v>603</v>
      </c>
      <c r="D1496" s="3" t="s">
        <v>1871</v>
      </c>
      <c r="E1496" s="4" t="s">
        <v>3033</v>
      </c>
      <c r="F1496" s="4" t="s">
        <v>3034</v>
      </c>
      <c r="G1496" s="4">
        <v>1.0</v>
      </c>
      <c r="H1496" s="4" t="s">
        <v>18</v>
      </c>
      <c r="I1496" s="2"/>
      <c r="J1496" s="4">
        <v>7.0</v>
      </c>
      <c r="K1496" s="2"/>
      <c r="L1496" s="5" t="str">
        <f t="shared" si="2"/>
        <v>SMP</v>
      </c>
    </row>
    <row r="1497">
      <c r="A1497" s="2" t="str">
        <f t="shared" si="1"/>
        <v>2025</v>
      </c>
      <c r="B1497" s="2" t="s">
        <v>602</v>
      </c>
      <c r="C1497" s="4" t="s">
        <v>603</v>
      </c>
      <c r="D1497" s="3" t="s">
        <v>1871</v>
      </c>
      <c r="E1497" s="4" t="s">
        <v>3035</v>
      </c>
      <c r="F1497" s="4" t="s">
        <v>3036</v>
      </c>
      <c r="G1497" s="4">
        <v>2.0</v>
      </c>
      <c r="H1497" s="4" t="s">
        <v>19</v>
      </c>
      <c r="I1497" s="4" t="s">
        <v>19</v>
      </c>
      <c r="J1497" s="4">
        <v>7.0</v>
      </c>
      <c r="K1497" s="4">
        <v>7.0</v>
      </c>
      <c r="L1497" s="5" t="str">
        <f t="shared" si="2"/>
        <v>SMP</v>
      </c>
    </row>
    <row r="1498">
      <c r="A1498" s="2" t="str">
        <f t="shared" si="1"/>
        <v>2025</v>
      </c>
      <c r="B1498" s="2" t="s">
        <v>602</v>
      </c>
      <c r="C1498" s="4" t="s">
        <v>603</v>
      </c>
      <c r="D1498" s="3" t="s">
        <v>1871</v>
      </c>
      <c r="E1498" s="4" t="s">
        <v>3037</v>
      </c>
      <c r="F1498" s="4" t="s">
        <v>3038</v>
      </c>
      <c r="G1498" s="4">
        <v>2.0</v>
      </c>
      <c r="H1498" s="4" t="s">
        <v>18</v>
      </c>
      <c r="I1498" s="4" t="s">
        <v>18</v>
      </c>
      <c r="J1498" s="4">
        <v>8.0</v>
      </c>
      <c r="K1498" s="4">
        <v>7.0</v>
      </c>
      <c r="L1498" s="5" t="str">
        <f t="shared" si="2"/>
        <v>SMP</v>
      </c>
    </row>
    <row r="1499">
      <c r="A1499" s="2" t="str">
        <f t="shared" si="1"/>
        <v>2025</v>
      </c>
      <c r="B1499" s="2" t="s">
        <v>602</v>
      </c>
      <c r="C1499" s="4" t="s">
        <v>603</v>
      </c>
      <c r="D1499" s="3" t="s">
        <v>1871</v>
      </c>
      <c r="E1499" s="4" t="s">
        <v>3039</v>
      </c>
      <c r="F1499" s="4" t="s">
        <v>3040</v>
      </c>
      <c r="G1499" s="4">
        <v>2.0</v>
      </c>
      <c r="H1499" s="4" t="s">
        <v>18</v>
      </c>
      <c r="I1499" s="4" t="s">
        <v>18</v>
      </c>
      <c r="J1499" s="4">
        <v>9.0</v>
      </c>
      <c r="K1499" s="4">
        <v>9.0</v>
      </c>
      <c r="L1499" s="5" t="str">
        <f t="shared" si="2"/>
        <v>SMP</v>
      </c>
    </row>
    <row r="1500">
      <c r="A1500" s="2" t="str">
        <f t="shared" si="1"/>
        <v>2025</v>
      </c>
      <c r="B1500" s="2" t="s">
        <v>602</v>
      </c>
      <c r="C1500" s="4" t="s">
        <v>603</v>
      </c>
      <c r="D1500" s="3" t="s">
        <v>1871</v>
      </c>
      <c r="E1500" s="4" t="s">
        <v>3041</v>
      </c>
      <c r="F1500" s="4" t="s">
        <v>3042</v>
      </c>
      <c r="G1500" s="4">
        <v>2.0</v>
      </c>
      <c r="H1500" s="4" t="s">
        <v>19</v>
      </c>
      <c r="I1500" s="4" t="s">
        <v>19</v>
      </c>
      <c r="J1500" s="4">
        <v>9.0</v>
      </c>
      <c r="K1500" s="4">
        <v>9.0</v>
      </c>
      <c r="L1500" s="5" t="str">
        <f t="shared" si="2"/>
        <v>SMP</v>
      </c>
    </row>
    <row r="1501">
      <c r="A1501" s="2" t="str">
        <f t="shared" si="1"/>
        <v>2025</v>
      </c>
      <c r="B1501" s="2" t="s">
        <v>602</v>
      </c>
      <c r="C1501" s="4" t="s">
        <v>603</v>
      </c>
      <c r="D1501" s="3" t="s">
        <v>1871</v>
      </c>
      <c r="E1501" s="4" t="s">
        <v>3043</v>
      </c>
      <c r="F1501" s="4" t="s">
        <v>3044</v>
      </c>
      <c r="G1501" s="4">
        <v>1.0</v>
      </c>
      <c r="H1501" s="4" t="s">
        <v>19</v>
      </c>
      <c r="I1501" s="2"/>
      <c r="J1501" s="4">
        <v>8.0</v>
      </c>
      <c r="K1501" s="2"/>
      <c r="L1501" s="5" t="str">
        <f t="shared" si="2"/>
        <v>SMP</v>
      </c>
    </row>
    <row r="1502">
      <c r="A1502" s="2" t="str">
        <f t="shared" si="1"/>
        <v>2021</v>
      </c>
      <c r="B1502" s="2" t="s">
        <v>13</v>
      </c>
      <c r="C1502" s="3" t="str">
        <f t="shared" ref="C1502:C1503" si="123">UPPER("lpb aceh 2021")</f>
        <v>LPB ACEH 2021</v>
      </c>
      <c r="D1502" s="3" t="s">
        <v>3045</v>
      </c>
      <c r="E1502" s="3" t="s">
        <v>3046</v>
      </c>
      <c r="F1502" s="2"/>
      <c r="G1502" s="3">
        <v>1.0</v>
      </c>
      <c r="H1502" s="3" t="s">
        <v>19</v>
      </c>
      <c r="I1502" s="6"/>
      <c r="J1502" s="8">
        <v>11.0</v>
      </c>
      <c r="K1502" s="6"/>
      <c r="L1502" s="5" t="str">
        <f t="shared" si="2"/>
        <v>SMA</v>
      </c>
    </row>
    <row r="1503">
      <c r="A1503" s="2" t="str">
        <f t="shared" si="1"/>
        <v>2021</v>
      </c>
      <c r="B1503" s="2" t="s">
        <v>13</v>
      </c>
      <c r="C1503" s="3" t="str">
        <f t="shared" si="123"/>
        <v>LPB ACEH 2021</v>
      </c>
      <c r="D1503" s="3" t="s">
        <v>3045</v>
      </c>
      <c r="E1503" s="3" t="s">
        <v>3047</v>
      </c>
      <c r="F1503" s="2"/>
      <c r="G1503" s="3">
        <v>2.0</v>
      </c>
      <c r="H1503" s="3" t="s">
        <v>18</v>
      </c>
      <c r="I1503" s="7" t="s">
        <v>19</v>
      </c>
      <c r="J1503" s="8">
        <v>11.0</v>
      </c>
      <c r="K1503" s="8">
        <v>9.0</v>
      </c>
      <c r="L1503" s="5" t="str">
        <f t="shared" si="2"/>
        <v>SMA</v>
      </c>
    </row>
    <row r="1504">
      <c r="A1504" s="2" t="str">
        <f t="shared" si="1"/>
        <v>2020</v>
      </c>
      <c r="B1504" s="2" t="s">
        <v>13</v>
      </c>
      <c r="C1504" s="3" t="s">
        <v>14</v>
      </c>
      <c r="D1504" s="3" t="s">
        <v>3045</v>
      </c>
      <c r="E1504" s="3" t="s">
        <v>3048</v>
      </c>
      <c r="F1504" s="3" t="s">
        <v>3049</v>
      </c>
      <c r="G1504" s="3">
        <v>2.0</v>
      </c>
      <c r="H1504" s="3" t="s">
        <v>18</v>
      </c>
      <c r="I1504" s="3" t="s">
        <v>19</v>
      </c>
      <c r="J1504" s="8">
        <v>11.0</v>
      </c>
      <c r="K1504" s="3">
        <v>12.0</v>
      </c>
      <c r="L1504" s="5" t="str">
        <f t="shared" si="2"/>
        <v>SMA</v>
      </c>
    </row>
    <row r="1505">
      <c r="A1505" s="2" t="str">
        <f t="shared" si="1"/>
        <v>2020</v>
      </c>
      <c r="B1505" s="2" t="s">
        <v>13</v>
      </c>
      <c r="C1505" s="3" t="s">
        <v>14</v>
      </c>
      <c r="D1505" s="3" t="s">
        <v>3045</v>
      </c>
      <c r="E1505" s="3" t="s">
        <v>3050</v>
      </c>
      <c r="F1505" s="3" t="s">
        <v>3051</v>
      </c>
      <c r="G1505" s="3">
        <v>2.0</v>
      </c>
      <c r="H1505" s="3" t="s">
        <v>18</v>
      </c>
      <c r="I1505" s="3" t="s">
        <v>18</v>
      </c>
      <c r="J1505" s="8">
        <v>11.0</v>
      </c>
      <c r="K1505" s="3">
        <v>12.0</v>
      </c>
      <c r="L1505" s="5" t="str">
        <f t="shared" si="2"/>
        <v>SMA</v>
      </c>
    </row>
    <row r="1506">
      <c r="A1506" s="2" t="str">
        <f t="shared" si="1"/>
        <v>2020</v>
      </c>
      <c r="B1506" s="2" t="s">
        <v>26</v>
      </c>
      <c r="C1506" s="3" t="s">
        <v>27</v>
      </c>
      <c r="D1506" s="3" t="s">
        <v>3045</v>
      </c>
      <c r="E1506" s="3" t="s">
        <v>3052</v>
      </c>
      <c r="F1506" s="3" t="s">
        <v>3053</v>
      </c>
      <c r="G1506" s="3">
        <v>2.0</v>
      </c>
      <c r="H1506" s="3" t="s">
        <v>18</v>
      </c>
      <c r="I1506" s="3" t="s">
        <v>18</v>
      </c>
      <c r="J1506" s="8">
        <v>11.0</v>
      </c>
      <c r="K1506" s="3">
        <v>12.0</v>
      </c>
      <c r="L1506" s="5" t="str">
        <f t="shared" si="2"/>
        <v>SMA</v>
      </c>
    </row>
    <row r="1507">
      <c r="A1507" s="2" t="str">
        <f t="shared" si="1"/>
        <v>2020</v>
      </c>
      <c r="B1507" s="2" t="s">
        <v>26</v>
      </c>
      <c r="C1507" s="3" t="s">
        <v>27</v>
      </c>
      <c r="D1507" s="3" t="s">
        <v>3045</v>
      </c>
      <c r="E1507" s="12" t="s">
        <v>3054</v>
      </c>
      <c r="F1507" s="12" t="s">
        <v>3055</v>
      </c>
      <c r="G1507" s="12">
        <v>2.0</v>
      </c>
      <c r="H1507" s="3" t="s">
        <v>18</v>
      </c>
      <c r="I1507" s="12" t="s">
        <v>19</v>
      </c>
      <c r="J1507" s="8">
        <v>10.0</v>
      </c>
      <c r="K1507" s="12">
        <v>11.0</v>
      </c>
      <c r="L1507" s="5" t="str">
        <f t="shared" si="2"/>
        <v>SMA</v>
      </c>
    </row>
    <row r="1508">
      <c r="A1508" s="2" t="str">
        <f t="shared" si="1"/>
        <v>2020</v>
      </c>
      <c r="B1508" s="2" t="s">
        <v>26</v>
      </c>
      <c r="C1508" s="3" t="s">
        <v>27</v>
      </c>
      <c r="D1508" s="3" t="s">
        <v>3045</v>
      </c>
      <c r="E1508" s="3" t="s">
        <v>3056</v>
      </c>
      <c r="F1508" s="3" t="s">
        <v>3057</v>
      </c>
      <c r="G1508" s="3">
        <v>2.0</v>
      </c>
      <c r="H1508" s="3" t="s">
        <v>19</v>
      </c>
      <c r="I1508" s="3" t="s">
        <v>19</v>
      </c>
      <c r="J1508" s="8">
        <v>11.0</v>
      </c>
      <c r="K1508" s="3">
        <v>12.0</v>
      </c>
      <c r="L1508" s="5" t="str">
        <f t="shared" si="2"/>
        <v>SMA</v>
      </c>
    </row>
    <row r="1509">
      <c r="A1509" s="2" t="str">
        <f t="shared" si="1"/>
        <v>2020</v>
      </c>
      <c r="B1509" s="2" t="s">
        <v>26</v>
      </c>
      <c r="C1509" s="3" t="s">
        <v>27</v>
      </c>
      <c r="D1509" s="3" t="s">
        <v>3045</v>
      </c>
      <c r="E1509" s="3" t="s">
        <v>3058</v>
      </c>
      <c r="F1509" s="3" t="s">
        <v>3059</v>
      </c>
      <c r="G1509" s="3">
        <v>2.0</v>
      </c>
      <c r="H1509" s="3" t="s">
        <v>18</v>
      </c>
      <c r="I1509" s="3" t="s">
        <v>18</v>
      </c>
      <c r="J1509" s="8">
        <v>11.0</v>
      </c>
      <c r="K1509" s="3">
        <v>11.0</v>
      </c>
      <c r="L1509" s="5" t="str">
        <f t="shared" si="2"/>
        <v>SMA</v>
      </c>
    </row>
    <row r="1510">
      <c r="A1510" s="2" t="str">
        <f t="shared" si="1"/>
        <v>2020</v>
      </c>
      <c r="B1510" s="2" t="s">
        <v>26</v>
      </c>
      <c r="C1510" s="3" t="s">
        <v>27</v>
      </c>
      <c r="D1510" s="3" t="s">
        <v>3045</v>
      </c>
      <c r="E1510" s="3" t="s">
        <v>3060</v>
      </c>
      <c r="F1510" s="3" t="s">
        <v>3061</v>
      </c>
      <c r="G1510" s="3">
        <v>2.0</v>
      </c>
      <c r="H1510" s="3" t="s">
        <v>18</v>
      </c>
      <c r="I1510" s="3" t="s">
        <v>18</v>
      </c>
      <c r="J1510" s="8">
        <v>10.0</v>
      </c>
      <c r="K1510" s="3">
        <v>11.0</v>
      </c>
      <c r="L1510" s="5" t="str">
        <f t="shared" si="2"/>
        <v>SMA</v>
      </c>
    </row>
    <row r="1511">
      <c r="A1511" s="2" t="str">
        <f t="shared" si="1"/>
        <v>2020</v>
      </c>
      <c r="B1511" s="2" t="s">
        <v>26</v>
      </c>
      <c r="C1511" s="3" t="s">
        <v>27</v>
      </c>
      <c r="D1511" s="3" t="s">
        <v>3045</v>
      </c>
      <c r="E1511" s="3" t="s">
        <v>3062</v>
      </c>
      <c r="F1511" s="3" t="s">
        <v>3063</v>
      </c>
      <c r="G1511" s="3">
        <v>2.0</v>
      </c>
      <c r="H1511" s="3" t="s">
        <v>19</v>
      </c>
      <c r="I1511" s="3" t="s">
        <v>18</v>
      </c>
      <c r="J1511" s="8">
        <v>11.0</v>
      </c>
      <c r="K1511" s="3">
        <v>11.0</v>
      </c>
      <c r="L1511" s="5" t="str">
        <f t="shared" si="2"/>
        <v>SMA</v>
      </c>
    </row>
    <row r="1512">
      <c r="A1512" s="2" t="str">
        <f t="shared" si="1"/>
        <v>2020</v>
      </c>
      <c r="B1512" s="2" t="s">
        <v>26</v>
      </c>
      <c r="C1512" s="3" t="s">
        <v>27</v>
      </c>
      <c r="D1512" s="3" t="s">
        <v>3045</v>
      </c>
      <c r="E1512" s="3" t="s">
        <v>3064</v>
      </c>
      <c r="F1512" s="3" t="s">
        <v>3065</v>
      </c>
      <c r="G1512" s="3">
        <v>1.0</v>
      </c>
      <c r="H1512" s="3" t="s">
        <v>19</v>
      </c>
      <c r="I1512" s="2"/>
      <c r="J1512" s="8">
        <v>10.0</v>
      </c>
      <c r="K1512" s="2"/>
      <c r="L1512" s="5" t="str">
        <f t="shared" si="2"/>
        <v>SMA</v>
      </c>
    </row>
    <row r="1513">
      <c r="A1513" s="2" t="str">
        <f t="shared" si="1"/>
        <v>2020</v>
      </c>
      <c r="B1513" s="2" t="s">
        <v>26</v>
      </c>
      <c r="C1513" s="3" t="s">
        <v>27</v>
      </c>
      <c r="D1513" s="3" t="s">
        <v>3045</v>
      </c>
      <c r="E1513" s="3" t="s">
        <v>3066</v>
      </c>
      <c r="F1513" s="3" t="s">
        <v>3067</v>
      </c>
      <c r="G1513" s="3">
        <v>2.0</v>
      </c>
      <c r="H1513" s="3" t="s">
        <v>19</v>
      </c>
      <c r="I1513" s="3" t="s">
        <v>18</v>
      </c>
      <c r="J1513" s="8">
        <v>11.0</v>
      </c>
      <c r="K1513" s="3">
        <v>12.0</v>
      </c>
      <c r="L1513" s="5" t="str">
        <f t="shared" si="2"/>
        <v>SMA</v>
      </c>
    </row>
    <row r="1514">
      <c r="A1514" s="2" t="str">
        <f t="shared" si="1"/>
        <v>2020</v>
      </c>
      <c r="B1514" s="2" t="s">
        <v>26</v>
      </c>
      <c r="C1514" s="3" t="s">
        <v>27</v>
      </c>
      <c r="D1514" s="3" t="s">
        <v>3045</v>
      </c>
      <c r="E1514" s="12" t="s">
        <v>3068</v>
      </c>
      <c r="F1514" s="12" t="s">
        <v>3069</v>
      </c>
      <c r="G1514" s="12">
        <v>1.0</v>
      </c>
      <c r="H1514" s="3" t="s">
        <v>18</v>
      </c>
      <c r="I1514" s="13"/>
      <c r="J1514" s="8">
        <v>7.0</v>
      </c>
      <c r="K1514" s="13"/>
      <c r="L1514" s="5" t="str">
        <f t="shared" si="2"/>
        <v>SMP</v>
      </c>
    </row>
    <row r="1515">
      <c r="A1515" s="2" t="str">
        <f t="shared" si="1"/>
        <v>2020</v>
      </c>
      <c r="B1515" s="2" t="s">
        <v>26</v>
      </c>
      <c r="C1515" s="3" t="s">
        <v>27</v>
      </c>
      <c r="D1515" s="3" t="s">
        <v>3045</v>
      </c>
      <c r="E1515" s="3" t="s">
        <v>3070</v>
      </c>
      <c r="F1515" s="3" t="s">
        <v>3071</v>
      </c>
      <c r="G1515" s="3">
        <v>2.0</v>
      </c>
      <c r="H1515" s="3" t="s">
        <v>18</v>
      </c>
      <c r="I1515" s="3" t="s">
        <v>18</v>
      </c>
      <c r="J1515" s="8">
        <v>10.0</v>
      </c>
      <c r="K1515" s="3">
        <v>11.0</v>
      </c>
      <c r="L1515" s="5" t="str">
        <f t="shared" si="2"/>
        <v>SMA</v>
      </c>
    </row>
    <row r="1516">
      <c r="A1516" s="2" t="str">
        <f t="shared" si="1"/>
        <v>2020</v>
      </c>
      <c r="B1516" s="2" t="s">
        <v>26</v>
      </c>
      <c r="C1516" s="3" t="s">
        <v>27</v>
      </c>
      <c r="D1516" s="3" t="s">
        <v>3045</v>
      </c>
      <c r="E1516" s="3" t="s">
        <v>3072</v>
      </c>
      <c r="F1516" s="3" t="s">
        <v>3073</v>
      </c>
      <c r="G1516" s="3">
        <v>2.0</v>
      </c>
      <c r="H1516" s="3" t="s">
        <v>19</v>
      </c>
      <c r="I1516" s="3" t="s">
        <v>18</v>
      </c>
      <c r="J1516" s="8">
        <v>10.0</v>
      </c>
      <c r="K1516" s="3">
        <v>11.0</v>
      </c>
      <c r="L1516" s="5" t="str">
        <f t="shared" si="2"/>
        <v>SMA</v>
      </c>
    </row>
    <row r="1517">
      <c r="A1517" s="2" t="str">
        <f t="shared" si="1"/>
        <v>2020</v>
      </c>
      <c r="B1517" s="2" t="s">
        <v>26</v>
      </c>
      <c r="C1517" s="3" t="s">
        <v>27</v>
      </c>
      <c r="D1517" s="3" t="s">
        <v>3045</v>
      </c>
      <c r="E1517" s="3" t="s">
        <v>3074</v>
      </c>
      <c r="F1517" s="3" t="s">
        <v>3075</v>
      </c>
      <c r="G1517" s="3">
        <v>1.0</v>
      </c>
      <c r="H1517" s="3" t="s">
        <v>18</v>
      </c>
      <c r="I1517" s="2"/>
      <c r="J1517" s="8">
        <v>11.0</v>
      </c>
      <c r="K1517" s="2"/>
      <c r="L1517" s="5" t="str">
        <f t="shared" si="2"/>
        <v>SMA</v>
      </c>
    </row>
    <row r="1518">
      <c r="A1518" s="2" t="str">
        <f t="shared" si="1"/>
        <v>2020</v>
      </c>
      <c r="B1518" s="2" t="s">
        <v>60</v>
      </c>
      <c r="C1518" s="3" t="s">
        <v>61</v>
      </c>
      <c r="D1518" s="3" t="s">
        <v>3045</v>
      </c>
      <c r="E1518" s="3" t="s">
        <v>3076</v>
      </c>
      <c r="F1518" s="3" t="s">
        <v>3077</v>
      </c>
      <c r="G1518" s="3">
        <v>1.0</v>
      </c>
      <c r="H1518" s="3" t="s">
        <v>18</v>
      </c>
      <c r="I1518" s="2"/>
      <c r="J1518" s="8">
        <v>11.0</v>
      </c>
      <c r="K1518" s="2"/>
      <c r="L1518" s="5" t="str">
        <f t="shared" si="2"/>
        <v>SMA</v>
      </c>
    </row>
    <row r="1519">
      <c r="A1519" s="2" t="str">
        <f t="shared" si="1"/>
        <v>2020</v>
      </c>
      <c r="B1519" s="2" t="s">
        <v>60</v>
      </c>
      <c r="C1519" s="3" t="s">
        <v>61</v>
      </c>
      <c r="D1519" s="3" t="s">
        <v>3045</v>
      </c>
      <c r="E1519" s="3" t="s">
        <v>3078</v>
      </c>
      <c r="F1519" s="3" t="s">
        <v>3079</v>
      </c>
      <c r="G1519" s="3">
        <v>2.0</v>
      </c>
      <c r="H1519" s="3" t="s">
        <v>18</v>
      </c>
      <c r="I1519" s="3" t="s">
        <v>18</v>
      </c>
      <c r="J1519" s="8">
        <v>8.0</v>
      </c>
      <c r="K1519" s="3">
        <v>9.0</v>
      </c>
      <c r="L1519" s="5" t="str">
        <f t="shared" si="2"/>
        <v>SMP</v>
      </c>
    </row>
    <row r="1520">
      <c r="A1520" s="2" t="str">
        <f t="shared" si="1"/>
        <v>2020</v>
      </c>
      <c r="B1520" s="2" t="s">
        <v>60</v>
      </c>
      <c r="C1520" s="3" t="s">
        <v>61</v>
      </c>
      <c r="D1520" s="3" t="s">
        <v>3045</v>
      </c>
      <c r="E1520" s="3" t="s">
        <v>3080</v>
      </c>
      <c r="F1520" s="3" t="s">
        <v>3081</v>
      </c>
      <c r="G1520" s="3">
        <v>2.0</v>
      </c>
      <c r="H1520" s="3" t="s">
        <v>19</v>
      </c>
      <c r="I1520" s="3" t="s">
        <v>18</v>
      </c>
      <c r="J1520" s="8">
        <v>8.0</v>
      </c>
      <c r="K1520" s="3">
        <v>9.0</v>
      </c>
      <c r="L1520" s="5" t="str">
        <f t="shared" si="2"/>
        <v>SMP</v>
      </c>
    </row>
    <row r="1521">
      <c r="A1521" s="2" t="str">
        <f t="shared" si="1"/>
        <v>2020</v>
      </c>
      <c r="B1521" s="2" t="s">
        <v>60</v>
      </c>
      <c r="C1521" s="3" t="s">
        <v>61</v>
      </c>
      <c r="D1521" s="3" t="s">
        <v>3045</v>
      </c>
      <c r="E1521" s="3" t="s">
        <v>3082</v>
      </c>
      <c r="F1521" s="3" t="s">
        <v>3083</v>
      </c>
      <c r="G1521" s="3">
        <v>2.0</v>
      </c>
      <c r="H1521" s="3" t="s">
        <v>18</v>
      </c>
      <c r="I1521" s="3" t="s">
        <v>18</v>
      </c>
      <c r="J1521" s="8">
        <v>8.0</v>
      </c>
      <c r="K1521" s="3">
        <v>9.0</v>
      </c>
      <c r="L1521" s="5" t="str">
        <f t="shared" si="2"/>
        <v>SMP</v>
      </c>
    </row>
    <row r="1522">
      <c r="A1522" s="2" t="str">
        <f t="shared" si="1"/>
        <v>2020</v>
      </c>
      <c r="B1522" s="2" t="s">
        <v>60</v>
      </c>
      <c r="C1522" s="3" t="s">
        <v>61</v>
      </c>
      <c r="D1522" s="3" t="s">
        <v>3045</v>
      </c>
      <c r="E1522" s="3" t="s">
        <v>3084</v>
      </c>
      <c r="F1522" s="3" t="s">
        <v>3085</v>
      </c>
      <c r="G1522" s="3">
        <v>2.0</v>
      </c>
      <c r="H1522" s="3" t="s">
        <v>19</v>
      </c>
      <c r="I1522" s="3" t="s">
        <v>19</v>
      </c>
      <c r="J1522" s="8">
        <v>10.0</v>
      </c>
      <c r="K1522" s="3">
        <v>11.0</v>
      </c>
      <c r="L1522" s="5" t="str">
        <f t="shared" si="2"/>
        <v>SMA</v>
      </c>
    </row>
    <row r="1523">
      <c r="A1523" s="2" t="str">
        <f t="shared" si="1"/>
        <v>2020</v>
      </c>
      <c r="B1523" s="2" t="s">
        <v>68</v>
      </c>
      <c r="C1523" s="3" t="s">
        <v>69</v>
      </c>
      <c r="D1523" s="3" t="s">
        <v>3045</v>
      </c>
      <c r="E1523" s="3" t="s">
        <v>3086</v>
      </c>
      <c r="F1523" s="3" t="s">
        <v>3087</v>
      </c>
      <c r="G1523" s="3">
        <v>2.0</v>
      </c>
      <c r="H1523" s="3" t="s">
        <v>18</v>
      </c>
      <c r="I1523" s="3" t="s">
        <v>18</v>
      </c>
      <c r="J1523" s="8">
        <v>10.0</v>
      </c>
      <c r="K1523" s="3">
        <v>11.0</v>
      </c>
      <c r="L1523" s="5" t="str">
        <f t="shared" si="2"/>
        <v>SMA</v>
      </c>
    </row>
    <row r="1524">
      <c r="A1524" s="2" t="str">
        <f t="shared" si="1"/>
        <v>2020</v>
      </c>
      <c r="B1524" s="2" t="s">
        <v>68</v>
      </c>
      <c r="C1524" s="3" t="s">
        <v>69</v>
      </c>
      <c r="D1524" s="3" t="s">
        <v>3045</v>
      </c>
      <c r="E1524" s="3" t="s">
        <v>3088</v>
      </c>
      <c r="F1524" s="3" t="s">
        <v>3089</v>
      </c>
      <c r="G1524" s="3">
        <v>1.0</v>
      </c>
      <c r="H1524" s="3" t="s">
        <v>18</v>
      </c>
      <c r="I1524" s="2"/>
      <c r="J1524" s="8">
        <v>7.0</v>
      </c>
      <c r="K1524" s="2"/>
      <c r="L1524" s="5" t="str">
        <f t="shared" si="2"/>
        <v>SMP</v>
      </c>
    </row>
    <row r="1525">
      <c r="A1525" s="2" t="str">
        <f t="shared" si="1"/>
        <v>2020</v>
      </c>
      <c r="B1525" s="2" t="s">
        <v>68</v>
      </c>
      <c r="C1525" s="3" t="s">
        <v>69</v>
      </c>
      <c r="D1525" s="3" t="s">
        <v>3045</v>
      </c>
      <c r="E1525" s="3" t="s">
        <v>3090</v>
      </c>
      <c r="F1525" s="3" t="s">
        <v>3091</v>
      </c>
      <c r="G1525" s="3">
        <v>2.0</v>
      </c>
      <c r="H1525" s="3" t="s">
        <v>18</v>
      </c>
      <c r="I1525" s="3" t="s">
        <v>18</v>
      </c>
      <c r="J1525" s="8">
        <v>8.0</v>
      </c>
      <c r="K1525" s="3">
        <v>8.0</v>
      </c>
      <c r="L1525" s="5" t="str">
        <f t="shared" si="2"/>
        <v>SMP</v>
      </c>
    </row>
    <row r="1526">
      <c r="A1526" s="2" t="str">
        <f t="shared" si="1"/>
        <v>2020</v>
      </c>
      <c r="B1526" s="2" t="s">
        <v>68</v>
      </c>
      <c r="C1526" s="3" t="s">
        <v>69</v>
      </c>
      <c r="D1526" s="3" t="s">
        <v>3045</v>
      </c>
      <c r="E1526" s="3" t="s">
        <v>3092</v>
      </c>
      <c r="F1526" s="3" t="s">
        <v>3093</v>
      </c>
      <c r="G1526" s="3">
        <v>1.0</v>
      </c>
      <c r="H1526" s="3" t="s">
        <v>18</v>
      </c>
      <c r="I1526" s="2"/>
      <c r="J1526" s="8">
        <v>8.0</v>
      </c>
      <c r="K1526" s="2"/>
      <c r="L1526" s="5" t="str">
        <f t="shared" si="2"/>
        <v>SMP</v>
      </c>
    </row>
    <row r="1527">
      <c r="A1527" s="2" t="str">
        <f t="shared" si="1"/>
        <v>2020</v>
      </c>
      <c r="B1527" s="2" t="s">
        <v>68</v>
      </c>
      <c r="C1527" s="3" t="s">
        <v>69</v>
      </c>
      <c r="D1527" s="3" t="s">
        <v>3045</v>
      </c>
      <c r="E1527" s="3" t="s">
        <v>3094</v>
      </c>
      <c r="F1527" s="3" t="s">
        <v>3095</v>
      </c>
      <c r="G1527" s="3">
        <v>2.0</v>
      </c>
      <c r="H1527" s="3" t="s">
        <v>18</v>
      </c>
      <c r="I1527" s="3" t="s">
        <v>18</v>
      </c>
      <c r="J1527" s="8">
        <v>8.0</v>
      </c>
      <c r="K1527" s="3">
        <v>9.0</v>
      </c>
      <c r="L1527" s="5" t="str">
        <f t="shared" si="2"/>
        <v>SMP</v>
      </c>
    </row>
    <row r="1528">
      <c r="A1528" s="2" t="str">
        <f t="shared" si="1"/>
        <v>2020</v>
      </c>
      <c r="B1528" s="2" t="s">
        <v>68</v>
      </c>
      <c r="C1528" s="3" t="s">
        <v>69</v>
      </c>
      <c r="D1528" s="3" t="s">
        <v>3045</v>
      </c>
      <c r="E1528" s="3" t="s">
        <v>3096</v>
      </c>
      <c r="F1528" s="3" t="s">
        <v>3097</v>
      </c>
      <c r="G1528" s="3">
        <v>2.0</v>
      </c>
      <c r="H1528" s="3" t="s">
        <v>18</v>
      </c>
      <c r="I1528" s="3" t="s">
        <v>18</v>
      </c>
      <c r="J1528" s="8">
        <v>10.0</v>
      </c>
      <c r="K1528" s="3">
        <v>11.0</v>
      </c>
      <c r="L1528" s="5" t="str">
        <f t="shared" si="2"/>
        <v>SMA</v>
      </c>
    </row>
    <row r="1529">
      <c r="A1529" s="2" t="str">
        <f t="shared" si="1"/>
        <v>2020</v>
      </c>
      <c r="B1529" s="2" t="s">
        <v>68</v>
      </c>
      <c r="C1529" s="3" t="s">
        <v>69</v>
      </c>
      <c r="D1529" s="3" t="s">
        <v>3045</v>
      </c>
      <c r="E1529" s="3" t="s">
        <v>3098</v>
      </c>
      <c r="F1529" s="3" t="s">
        <v>3099</v>
      </c>
      <c r="G1529" s="3">
        <v>1.0</v>
      </c>
      <c r="H1529" s="3" t="s">
        <v>19</v>
      </c>
      <c r="I1529" s="2"/>
      <c r="J1529" s="8">
        <v>10.0</v>
      </c>
      <c r="K1529" s="2"/>
      <c r="L1529" s="5" t="str">
        <f t="shared" si="2"/>
        <v>SMA</v>
      </c>
    </row>
    <row r="1530">
      <c r="A1530" s="2" t="str">
        <f t="shared" si="1"/>
        <v>2020</v>
      </c>
      <c r="B1530" s="2" t="s">
        <v>68</v>
      </c>
      <c r="C1530" s="3" t="s">
        <v>69</v>
      </c>
      <c r="D1530" s="3" t="s">
        <v>3045</v>
      </c>
      <c r="E1530" s="3" t="s">
        <v>3100</v>
      </c>
      <c r="F1530" s="3" t="s">
        <v>3101</v>
      </c>
      <c r="G1530" s="3">
        <v>2.0</v>
      </c>
      <c r="H1530" s="3" t="s">
        <v>18</v>
      </c>
      <c r="I1530" s="3" t="s">
        <v>18</v>
      </c>
      <c r="J1530" s="8">
        <v>11.0</v>
      </c>
      <c r="K1530" s="3">
        <v>12.0</v>
      </c>
      <c r="L1530" s="5" t="str">
        <f t="shared" si="2"/>
        <v>SMA</v>
      </c>
    </row>
    <row r="1531">
      <c r="A1531" s="2" t="str">
        <f t="shared" si="1"/>
        <v>2020</v>
      </c>
      <c r="B1531" s="2" t="s">
        <v>68</v>
      </c>
      <c r="C1531" s="3" t="s">
        <v>69</v>
      </c>
      <c r="D1531" s="3" t="s">
        <v>3045</v>
      </c>
      <c r="E1531" s="3" t="s">
        <v>3102</v>
      </c>
      <c r="F1531" s="3" t="s">
        <v>3103</v>
      </c>
      <c r="G1531" s="3">
        <v>2.0</v>
      </c>
      <c r="H1531" s="3" t="s">
        <v>18</v>
      </c>
      <c r="I1531" s="3" t="s">
        <v>18</v>
      </c>
      <c r="J1531" s="8">
        <v>11.0</v>
      </c>
      <c r="K1531" s="3">
        <v>12.0</v>
      </c>
      <c r="L1531" s="5" t="str">
        <f t="shared" si="2"/>
        <v>SMA</v>
      </c>
    </row>
    <row r="1532">
      <c r="A1532" s="2" t="str">
        <f t="shared" si="1"/>
        <v>2020</v>
      </c>
      <c r="B1532" s="2" t="s">
        <v>68</v>
      </c>
      <c r="C1532" s="3" t="s">
        <v>69</v>
      </c>
      <c r="D1532" s="3" t="s">
        <v>3045</v>
      </c>
      <c r="E1532" s="3" t="s">
        <v>3104</v>
      </c>
      <c r="F1532" s="3" t="s">
        <v>3105</v>
      </c>
      <c r="G1532" s="3">
        <v>1.0</v>
      </c>
      <c r="H1532" s="3" t="s">
        <v>18</v>
      </c>
      <c r="I1532" s="2"/>
      <c r="J1532" s="8">
        <v>11.0</v>
      </c>
      <c r="K1532" s="2"/>
      <c r="L1532" s="5" t="str">
        <f t="shared" si="2"/>
        <v>SMA</v>
      </c>
    </row>
    <row r="1533">
      <c r="A1533" s="2" t="str">
        <f t="shared" si="1"/>
        <v>2020</v>
      </c>
      <c r="B1533" s="2" t="s">
        <v>68</v>
      </c>
      <c r="C1533" s="3" t="s">
        <v>69</v>
      </c>
      <c r="D1533" s="3" t="s">
        <v>3045</v>
      </c>
      <c r="E1533" s="3" t="s">
        <v>3106</v>
      </c>
      <c r="F1533" s="3" t="s">
        <v>3107</v>
      </c>
      <c r="G1533" s="3">
        <v>2.0</v>
      </c>
      <c r="H1533" s="3" t="s">
        <v>18</v>
      </c>
      <c r="I1533" s="3" t="s">
        <v>19</v>
      </c>
      <c r="J1533" s="8">
        <v>8.0</v>
      </c>
      <c r="K1533" s="3">
        <v>8.0</v>
      </c>
      <c r="L1533" s="5" t="str">
        <f t="shared" si="2"/>
        <v>SMP</v>
      </c>
    </row>
    <row r="1534">
      <c r="A1534" s="2" t="str">
        <f t="shared" si="1"/>
        <v>2020</v>
      </c>
      <c r="B1534" s="2" t="s">
        <v>78</v>
      </c>
      <c r="C1534" s="3" t="s">
        <v>79</v>
      </c>
      <c r="D1534" s="3" t="s">
        <v>3045</v>
      </c>
      <c r="E1534" s="3" t="s">
        <v>3108</v>
      </c>
      <c r="F1534" s="3" t="s">
        <v>3109</v>
      </c>
      <c r="G1534" s="3">
        <v>2.0</v>
      </c>
      <c r="H1534" s="3" t="s">
        <v>18</v>
      </c>
      <c r="I1534" s="3" t="s">
        <v>18</v>
      </c>
      <c r="J1534" s="8">
        <v>11.0</v>
      </c>
      <c r="K1534" s="3">
        <v>11.0</v>
      </c>
      <c r="L1534" s="5" t="str">
        <f t="shared" si="2"/>
        <v>SMA</v>
      </c>
    </row>
    <row r="1535">
      <c r="A1535" s="2" t="str">
        <f t="shared" si="1"/>
        <v>2020</v>
      </c>
      <c r="B1535" s="2" t="s">
        <v>82</v>
      </c>
      <c r="C1535" s="3" t="s">
        <v>83</v>
      </c>
      <c r="D1535" s="3" t="s">
        <v>3045</v>
      </c>
      <c r="E1535" s="3" t="s">
        <v>3110</v>
      </c>
      <c r="F1535" s="3" t="s">
        <v>3111</v>
      </c>
      <c r="G1535" s="3">
        <v>2.0</v>
      </c>
      <c r="H1535" s="3" t="s">
        <v>18</v>
      </c>
      <c r="I1535" s="3" t="s">
        <v>18</v>
      </c>
      <c r="J1535" s="8">
        <v>10.0</v>
      </c>
      <c r="K1535" s="3">
        <v>11.0</v>
      </c>
      <c r="L1535" s="5" t="str">
        <f t="shared" si="2"/>
        <v>SMA</v>
      </c>
    </row>
    <row r="1536">
      <c r="A1536" s="2" t="str">
        <f t="shared" si="1"/>
        <v>2020</v>
      </c>
      <c r="B1536" s="2" t="s">
        <v>82</v>
      </c>
      <c r="C1536" s="3" t="s">
        <v>83</v>
      </c>
      <c r="D1536" s="3" t="s">
        <v>3045</v>
      </c>
      <c r="E1536" s="3" t="s">
        <v>3112</v>
      </c>
      <c r="F1536" s="3" t="s">
        <v>3113</v>
      </c>
      <c r="G1536" s="3">
        <v>1.0</v>
      </c>
      <c r="H1536" s="3" t="s">
        <v>18</v>
      </c>
      <c r="I1536" s="2"/>
      <c r="J1536" s="8">
        <v>8.0</v>
      </c>
      <c r="K1536" s="2"/>
      <c r="L1536" s="5" t="str">
        <f t="shared" si="2"/>
        <v>SMP</v>
      </c>
    </row>
    <row r="1537">
      <c r="A1537" s="2" t="str">
        <f t="shared" si="1"/>
        <v>2020</v>
      </c>
      <c r="B1537" s="2" t="s">
        <v>82</v>
      </c>
      <c r="C1537" s="3" t="s">
        <v>83</v>
      </c>
      <c r="D1537" s="3" t="s">
        <v>3045</v>
      </c>
      <c r="E1537" s="3" t="s">
        <v>3114</v>
      </c>
      <c r="F1537" s="3" t="s">
        <v>3115</v>
      </c>
      <c r="G1537" s="3">
        <v>1.0</v>
      </c>
      <c r="H1537" s="3" t="s">
        <v>18</v>
      </c>
      <c r="I1537" s="2"/>
      <c r="J1537" s="8">
        <v>7.0</v>
      </c>
      <c r="K1537" s="2"/>
      <c r="L1537" s="5" t="str">
        <f t="shared" si="2"/>
        <v>SMP</v>
      </c>
    </row>
    <row r="1538">
      <c r="A1538" s="2" t="str">
        <f t="shared" si="1"/>
        <v>2020</v>
      </c>
      <c r="B1538" s="2" t="s">
        <v>82</v>
      </c>
      <c r="C1538" s="3" t="s">
        <v>83</v>
      </c>
      <c r="D1538" s="3" t="s">
        <v>3045</v>
      </c>
      <c r="E1538" s="3" t="s">
        <v>3116</v>
      </c>
      <c r="F1538" s="3" t="s">
        <v>3117</v>
      </c>
      <c r="G1538" s="3">
        <v>2.0</v>
      </c>
      <c r="H1538" s="3" t="s">
        <v>18</v>
      </c>
      <c r="I1538" s="3" t="s">
        <v>18</v>
      </c>
      <c r="J1538" s="8">
        <v>10.0</v>
      </c>
      <c r="K1538" s="3">
        <v>11.0</v>
      </c>
      <c r="L1538" s="5" t="str">
        <f t="shared" si="2"/>
        <v>SMA</v>
      </c>
    </row>
    <row r="1539">
      <c r="A1539" s="2" t="str">
        <f t="shared" si="1"/>
        <v>2020</v>
      </c>
      <c r="B1539" s="2" t="s">
        <v>82</v>
      </c>
      <c r="C1539" s="3" t="s">
        <v>83</v>
      </c>
      <c r="D1539" s="3" t="s">
        <v>3045</v>
      </c>
      <c r="E1539" s="3" t="s">
        <v>3118</v>
      </c>
      <c r="F1539" s="3" t="s">
        <v>3119</v>
      </c>
      <c r="G1539" s="3">
        <v>1.0</v>
      </c>
      <c r="H1539" s="3" t="s">
        <v>18</v>
      </c>
      <c r="I1539" s="2"/>
      <c r="J1539" s="8">
        <v>7.0</v>
      </c>
      <c r="K1539" s="2"/>
      <c r="L1539" s="5" t="str">
        <f t="shared" si="2"/>
        <v>SMP</v>
      </c>
    </row>
    <row r="1540">
      <c r="A1540" s="2" t="str">
        <f t="shared" si="1"/>
        <v>2020</v>
      </c>
      <c r="B1540" s="2" t="s">
        <v>82</v>
      </c>
      <c r="C1540" s="3" t="s">
        <v>83</v>
      </c>
      <c r="D1540" s="3" t="s">
        <v>3045</v>
      </c>
      <c r="E1540" s="3" t="s">
        <v>3120</v>
      </c>
      <c r="F1540" s="3" t="s">
        <v>3121</v>
      </c>
      <c r="G1540" s="3">
        <v>2.0</v>
      </c>
      <c r="H1540" s="3" t="s">
        <v>19</v>
      </c>
      <c r="I1540" s="3" t="s">
        <v>19</v>
      </c>
      <c r="J1540" s="8">
        <v>11.0</v>
      </c>
      <c r="K1540" s="3">
        <v>11.0</v>
      </c>
      <c r="L1540" s="5" t="str">
        <f t="shared" si="2"/>
        <v>SMA</v>
      </c>
    </row>
    <row r="1541">
      <c r="A1541" s="2" t="str">
        <f t="shared" si="1"/>
        <v>2020</v>
      </c>
      <c r="B1541" s="2" t="s">
        <v>82</v>
      </c>
      <c r="C1541" s="3" t="s">
        <v>83</v>
      </c>
      <c r="D1541" s="3" t="s">
        <v>3045</v>
      </c>
      <c r="E1541" s="3" t="s">
        <v>3122</v>
      </c>
      <c r="F1541" s="3" t="s">
        <v>3123</v>
      </c>
      <c r="G1541" s="3">
        <v>2.0</v>
      </c>
      <c r="H1541" s="3" t="s">
        <v>18</v>
      </c>
      <c r="I1541" s="3" t="s">
        <v>18</v>
      </c>
      <c r="J1541" s="8">
        <v>10.0</v>
      </c>
      <c r="K1541" s="3">
        <v>11.0</v>
      </c>
      <c r="L1541" s="5" t="str">
        <f t="shared" si="2"/>
        <v>SMA</v>
      </c>
    </row>
    <row r="1542">
      <c r="A1542" s="2" t="str">
        <f t="shared" si="1"/>
        <v>2020</v>
      </c>
      <c r="B1542" s="2" t="s">
        <v>82</v>
      </c>
      <c r="C1542" s="3" t="s">
        <v>83</v>
      </c>
      <c r="D1542" s="3" t="s">
        <v>3045</v>
      </c>
      <c r="E1542" s="3" t="s">
        <v>3124</v>
      </c>
      <c r="F1542" s="3" t="s">
        <v>3125</v>
      </c>
      <c r="G1542" s="3">
        <v>2.0</v>
      </c>
      <c r="H1542" s="3" t="s">
        <v>19</v>
      </c>
      <c r="I1542" s="3" t="s">
        <v>18</v>
      </c>
      <c r="J1542" s="8">
        <v>8.0</v>
      </c>
      <c r="K1542" s="3">
        <v>9.0</v>
      </c>
      <c r="L1542" s="5" t="str">
        <f t="shared" si="2"/>
        <v>SMP</v>
      </c>
    </row>
    <row r="1543">
      <c r="A1543" s="2" t="str">
        <f t="shared" si="1"/>
        <v>2020</v>
      </c>
      <c r="B1543" s="2" t="s">
        <v>92</v>
      </c>
      <c r="C1543" s="3" t="s">
        <v>93</v>
      </c>
      <c r="D1543" s="3" t="s">
        <v>3045</v>
      </c>
      <c r="E1543" s="3" t="s">
        <v>3126</v>
      </c>
      <c r="F1543" s="3" t="s">
        <v>3127</v>
      </c>
      <c r="G1543" s="3">
        <v>2.0</v>
      </c>
      <c r="H1543" s="3" t="s">
        <v>18</v>
      </c>
      <c r="I1543" s="3" t="s">
        <v>18</v>
      </c>
      <c r="J1543" s="8">
        <v>7.0</v>
      </c>
      <c r="K1543" s="3">
        <v>7.0</v>
      </c>
      <c r="L1543" s="5" t="str">
        <f t="shared" si="2"/>
        <v>SMP</v>
      </c>
    </row>
    <row r="1544">
      <c r="A1544" s="2" t="str">
        <f t="shared" si="1"/>
        <v>2020</v>
      </c>
      <c r="B1544" s="2" t="s">
        <v>92</v>
      </c>
      <c r="C1544" s="3" t="s">
        <v>93</v>
      </c>
      <c r="D1544" s="3" t="s">
        <v>3045</v>
      </c>
      <c r="E1544" s="3" t="s">
        <v>3128</v>
      </c>
      <c r="F1544" s="3" t="s">
        <v>3129</v>
      </c>
      <c r="G1544" s="3">
        <v>2.0</v>
      </c>
      <c r="H1544" s="3" t="s">
        <v>18</v>
      </c>
      <c r="I1544" s="3" t="s">
        <v>18</v>
      </c>
      <c r="J1544" s="8">
        <v>8.0</v>
      </c>
      <c r="K1544" s="3">
        <v>9.0</v>
      </c>
      <c r="L1544" s="5" t="str">
        <f t="shared" si="2"/>
        <v>SMP</v>
      </c>
    </row>
    <row r="1545">
      <c r="A1545" s="2" t="str">
        <f t="shared" si="1"/>
        <v>2020</v>
      </c>
      <c r="B1545" s="2" t="s">
        <v>92</v>
      </c>
      <c r="C1545" s="3" t="s">
        <v>93</v>
      </c>
      <c r="D1545" s="3" t="s">
        <v>3045</v>
      </c>
      <c r="E1545" s="3" t="s">
        <v>3130</v>
      </c>
      <c r="F1545" s="3" t="s">
        <v>3131</v>
      </c>
      <c r="G1545" s="3">
        <v>2.0</v>
      </c>
      <c r="H1545" s="3" t="s">
        <v>18</v>
      </c>
      <c r="I1545" s="3" t="s">
        <v>18</v>
      </c>
      <c r="J1545" s="8">
        <v>10.0</v>
      </c>
      <c r="K1545" s="3">
        <v>11.0</v>
      </c>
      <c r="L1545" s="5" t="str">
        <f t="shared" si="2"/>
        <v>SMA</v>
      </c>
    </row>
    <row r="1546">
      <c r="A1546" s="2" t="str">
        <f t="shared" si="1"/>
        <v>2020</v>
      </c>
      <c r="B1546" s="2" t="s">
        <v>92</v>
      </c>
      <c r="C1546" s="3" t="s">
        <v>93</v>
      </c>
      <c r="D1546" s="3" t="s">
        <v>3045</v>
      </c>
      <c r="E1546" s="3" t="s">
        <v>3132</v>
      </c>
      <c r="F1546" s="3" t="s">
        <v>3133</v>
      </c>
      <c r="G1546" s="3">
        <v>2.0</v>
      </c>
      <c r="H1546" s="3" t="s">
        <v>19</v>
      </c>
      <c r="I1546" s="3" t="s">
        <v>19</v>
      </c>
      <c r="J1546" s="8">
        <v>7.0</v>
      </c>
      <c r="K1546" s="3">
        <v>8.0</v>
      </c>
      <c r="L1546" s="5" t="str">
        <f t="shared" si="2"/>
        <v>SMP</v>
      </c>
    </row>
    <row r="1547">
      <c r="A1547" s="2" t="str">
        <f t="shared" si="1"/>
        <v>2020</v>
      </c>
      <c r="B1547" s="2" t="s">
        <v>92</v>
      </c>
      <c r="C1547" s="3" t="s">
        <v>93</v>
      </c>
      <c r="D1547" s="3" t="s">
        <v>3045</v>
      </c>
      <c r="E1547" s="3" t="s">
        <v>3134</v>
      </c>
      <c r="F1547" s="3" t="s">
        <v>3135</v>
      </c>
      <c r="G1547" s="3">
        <v>2.0</v>
      </c>
      <c r="H1547" s="3" t="s">
        <v>18</v>
      </c>
      <c r="I1547" s="3" t="s">
        <v>18</v>
      </c>
      <c r="J1547" s="8">
        <v>10.0</v>
      </c>
      <c r="K1547" s="3">
        <v>11.0</v>
      </c>
      <c r="L1547" s="5" t="str">
        <f t="shared" si="2"/>
        <v>SMA</v>
      </c>
    </row>
    <row r="1548">
      <c r="A1548" s="2" t="str">
        <f t="shared" si="1"/>
        <v>2020</v>
      </c>
      <c r="B1548" s="2" t="s">
        <v>92</v>
      </c>
      <c r="C1548" s="3" t="s">
        <v>93</v>
      </c>
      <c r="D1548" s="3" t="s">
        <v>3045</v>
      </c>
      <c r="E1548" s="3" t="s">
        <v>3136</v>
      </c>
      <c r="F1548" s="3" t="s">
        <v>3137</v>
      </c>
      <c r="G1548" s="3">
        <v>2.0</v>
      </c>
      <c r="H1548" s="3" t="s">
        <v>19</v>
      </c>
      <c r="I1548" s="3" t="s">
        <v>18</v>
      </c>
      <c r="J1548" s="8">
        <v>10.0</v>
      </c>
      <c r="K1548" s="3">
        <v>11.0</v>
      </c>
      <c r="L1548" s="5" t="str">
        <f t="shared" si="2"/>
        <v>SMA</v>
      </c>
    </row>
    <row r="1549">
      <c r="A1549" s="2" t="str">
        <f t="shared" si="1"/>
        <v>2020</v>
      </c>
      <c r="B1549" s="2" t="s">
        <v>92</v>
      </c>
      <c r="C1549" s="3" t="s">
        <v>93</v>
      </c>
      <c r="D1549" s="3" t="s">
        <v>3045</v>
      </c>
      <c r="E1549" s="3" t="s">
        <v>3138</v>
      </c>
      <c r="F1549" s="3" t="s">
        <v>3139</v>
      </c>
      <c r="G1549" s="3">
        <v>2.0</v>
      </c>
      <c r="H1549" s="3" t="s">
        <v>18</v>
      </c>
      <c r="I1549" s="3" t="s">
        <v>18</v>
      </c>
      <c r="J1549" s="8">
        <v>11.0</v>
      </c>
      <c r="K1549" s="3">
        <v>12.0</v>
      </c>
      <c r="L1549" s="5" t="str">
        <f t="shared" si="2"/>
        <v>SMA</v>
      </c>
    </row>
    <row r="1550">
      <c r="A1550" s="2" t="str">
        <f t="shared" si="1"/>
        <v>2020</v>
      </c>
      <c r="B1550" s="2" t="s">
        <v>92</v>
      </c>
      <c r="C1550" s="3" t="s">
        <v>93</v>
      </c>
      <c r="D1550" s="3" t="s">
        <v>3045</v>
      </c>
      <c r="E1550" s="3" t="s">
        <v>3140</v>
      </c>
      <c r="F1550" s="3" t="s">
        <v>3141</v>
      </c>
      <c r="G1550" s="3">
        <v>2.0</v>
      </c>
      <c r="H1550" s="3" t="s">
        <v>19</v>
      </c>
      <c r="I1550" s="3" t="s">
        <v>18</v>
      </c>
      <c r="J1550" s="8">
        <v>10.0</v>
      </c>
      <c r="K1550" s="3">
        <v>12.0</v>
      </c>
      <c r="L1550" s="5" t="str">
        <f t="shared" si="2"/>
        <v>SMA</v>
      </c>
    </row>
    <row r="1551">
      <c r="A1551" s="2" t="str">
        <f t="shared" si="1"/>
        <v>2020</v>
      </c>
      <c r="B1551" s="2" t="s">
        <v>92</v>
      </c>
      <c r="C1551" s="3" t="s">
        <v>93</v>
      </c>
      <c r="D1551" s="3" t="s">
        <v>3045</v>
      </c>
      <c r="E1551" s="3" t="s">
        <v>3142</v>
      </c>
      <c r="F1551" s="3" t="s">
        <v>3143</v>
      </c>
      <c r="G1551" s="3">
        <v>2.0</v>
      </c>
      <c r="H1551" s="3" t="s">
        <v>18</v>
      </c>
      <c r="I1551" s="3" t="s">
        <v>18</v>
      </c>
      <c r="J1551" s="8">
        <v>7.0</v>
      </c>
      <c r="K1551" s="3">
        <v>8.0</v>
      </c>
      <c r="L1551" s="5" t="str">
        <f t="shared" si="2"/>
        <v>SMP</v>
      </c>
    </row>
    <row r="1552">
      <c r="A1552" s="2" t="str">
        <f t="shared" si="1"/>
        <v>2020</v>
      </c>
      <c r="B1552" s="2" t="s">
        <v>92</v>
      </c>
      <c r="C1552" s="3" t="s">
        <v>93</v>
      </c>
      <c r="D1552" s="3" t="s">
        <v>3045</v>
      </c>
      <c r="E1552" s="3" t="s">
        <v>3144</v>
      </c>
      <c r="F1552" s="3" t="s">
        <v>3145</v>
      </c>
      <c r="G1552" s="3">
        <v>1.0</v>
      </c>
      <c r="H1552" s="3" t="s">
        <v>19</v>
      </c>
      <c r="I1552" s="2"/>
      <c r="J1552" s="8">
        <v>8.0</v>
      </c>
      <c r="K1552" s="2"/>
      <c r="L1552" s="5" t="str">
        <f t="shared" si="2"/>
        <v>SMP</v>
      </c>
    </row>
    <row r="1553">
      <c r="A1553" s="2" t="str">
        <f t="shared" si="1"/>
        <v>2020</v>
      </c>
      <c r="B1553" s="2" t="s">
        <v>92</v>
      </c>
      <c r="C1553" s="3" t="s">
        <v>93</v>
      </c>
      <c r="D1553" s="3" t="s">
        <v>3045</v>
      </c>
      <c r="E1553" s="3" t="s">
        <v>3146</v>
      </c>
      <c r="F1553" s="3" t="s">
        <v>3147</v>
      </c>
      <c r="G1553" s="3">
        <v>2.0</v>
      </c>
      <c r="H1553" s="3" t="s">
        <v>19</v>
      </c>
      <c r="I1553" s="3" t="s">
        <v>18</v>
      </c>
      <c r="J1553" s="8">
        <v>11.0</v>
      </c>
      <c r="K1553" s="3">
        <v>12.0</v>
      </c>
      <c r="L1553" s="5" t="str">
        <f t="shared" si="2"/>
        <v>SMA</v>
      </c>
    </row>
    <row r="1554">
      <c r="A1554" s="2" t="str">
        <f t="shared" si="1"/>
        <v>2020</v>
      </c>
      <c r="B1554" s="2" t="s">
        <v>92</v>
      </c>
      <c r="C1554" s="3" t="s">
        <v>93</v>
      </c>
      <c r="D1554" s="3" t="s">
        <v>3045</v>
      </c>
      <c r="E1554" s="3" t="s">
        <v>3148</v>
      </c>
      <c r="F1554" s="3" t="s">
        <v>3149</v>
      </c>
      <c r="G1554" s="3">
        <v>2.0</v>
      </c>
      <c r="H1554" s="3" t="s">
        <v>18</v>
      </c>
      <c r="I1554" s="3" t="s">
        <v>18</v>
      </c>
      <c r="J1554" s="8">
        <v>10.0</v>
      </c>
      <c r="K1554" s="3">
        <v>11.0</v>
      </c>
      <c r="L1554" s="5" t="str">
        <f t="shared" si="2"/>
        <v>SMA</v>
      </c>
    </row>
    <row r="1555">
      <c r="A1555" s="2" t="str">
        <f t="shared" si="1"/>
        <v>2020</v>
      </c>
      <c r="B1555" s="2" t="s">
        <v>92</v>
      </c>
      <c r="C1555" s="3" t="s">
        <v>93</v>
      </c>
      <c r="D1555" s="3" t="s">
        <v>3045</v>
      </c>
      <c r="E1555" s="3" t="s">
        <v>3150</v>
      </c>
      <c r="F1555" s="3" t="s">
        <v>3151</v>
      </c>
      <c r="G1555" s="3">
        <v>1.0</v>
      </c>
      <c r="H1555" s="3" t="s">
        <v>19</v>
      </c>
      <c r="I1555" s="2"/>
      <c r="J1555" s="8">
        <v>10.0</v>
      </c>
      <c r="K1555" s="2"/>
      <c r="L1555" s="5" t="str">
        <f t="shared" si="2"/>
        <v>SMA</v>
      </c>
    </row>
    <row r="1556">
      <c r="A1556" s="2" t="str">
        <f t="shared" si="1"/>
        <v>2020</v>
      </c>
      <c r="B1556" s="2" t="s">
        <v>92</v>
      </c>
      <c r="C1556" s="3" t="s">
        <v>93</v>
      </c>
      <c r="D1556" s="3" t="s">
        <v>3045</v>
      </c>
      <c r="E1556" s="3" t="s">
        <v>3152</v>
      </c>
      <c r="F1556" s="3" t="s">
        <v>3153</v>
      </c>
      <c r="G1556" s="3">
        <v>2.0</v>
      </c>
      <c r="H1556" s="3" t="s">
        <v>18</v>
      </c>
      <c r="I1556" s="3" t="s">
        <v>18</v>
      </c>
      <c r="J1556" s="8">
        <v>11.0</v>
      </c>
      <c r="K1556" s="3">
        <v>12.0</v>
      </c>
      <c r="L1556" s="5" t="str">
        <f t="shared" si="2"/>
        <v>SMA</v>
      </c>
    </row>
    <row r="1557">
      <c r="A1557" s="2" t="str">
        <f t="shared" si="1"/>
        <v>2020</v>
      </c>
      <c r="B1557" s="2" t="s">
        <v>92</v>
      </c>
      <c r="C1557" s="3" t="s">
        <v>93</v>
      </c>
      <c r="D1557" s="3" t="s">
        <v>3045</v>
      </c>
      <c r="E1557" s="3" t="s">
        <v>3154</v>
      </c>
      <c r="F1557" s="3" t="s">
        <v>3155</v>
      </c>
      <c r="G1557" s="3">
        <v>2.0</v>
      </c>
      <c r="H1557" s="3" t="s">
        <v>19</v>
      </c>
      <c r="I1557" s="3" t="s">
        <v>19</v>
      </c>
      <c r="J1557" s="8">
        <v>11.0</v>
      </c>
      <c r="K1557" s="3">
        <v>12.0</v>
      </c>
      <c r="L1557" s="5" t="str">
        <f t="shared" si="2"/>
        <v>SMA</v>
      </c>
    </row>
    <row r="1558">
      <c r="A1558" s="2" t="str">
        <f t="shared" si="1"/>
        <v>2020</v>
      </c>
      <c r="B1558" s="2" t="s">
        <v>92</v>
      </c>
      <c r="C1558" s="3" t="s">
        <v>93</v>
      </c>
      <c r="D1558" s="3" t="s">
        <v>3045</v>
      </c>
      <c r="E1558" s="3" t="s">
        <v>3156</v>
      </c>
      <c r="F1558" s="3" t="s">
        <v>3157</v>
      </c>
      <c r="G1558" s="3">
        <v>2.0</v>
      </c>
      <c r="H1558" s="3" t="s">
        <v>19</v>
      </c>
      <c r="I1558" s="3" t="s">
        <v>18</v>
      </c>
      <c r="J1558" s="8">
        <v>10.0</v>
      </c>
      <c r="K1558" s="3">
        <v>11.0</v>
      </c>
      <c r="L1558" s="5" t="str">
        <f t="shared" si="2"/>
        <v>SMA</v>
      </c>
    </row>
    <row r="1559">
      <c r="A1559" s="2" t="str">
        <f t="shared" si="1"/>
        <v>2020</v>
      </c>
      <c r="B1559" s="2" t="s">
        <v>114</v>
      </c>
      <c r="C1559" s="3" t="s">
        <v>115</v>
      </c>
      <c r="D1559" s="3" t="s">
        <v>3045</v>
      </c>
      <c r="E1559" s="3" t="s">
        <v>3158</v>
      </c>
      <c r="F1559" s="3" t="s">
        <v>3159</v>
      </c>
      <c r="G1559" s="3">
        <v>1.0</v>
      </c>
      <c r="H1559" s="3" t="s">
        <v>19</v>
      </c>
      <c r="I1559" s="2"/>
      <c r="J1559" s="8">
        <v>10.0</v>
      </c>
      <c r="K1559" s="2"/>
      <c r="L1559" s="5" t="str">
        <f t="shared" si="2"/>
        <v>SMA</v>
      </c>
    </row>
    <row r="1560">
      <c r="A1560" s="2" t="str">
        <f t="shared" si="1"/>
        <v>2020</v>
      </c>
      <c r="B1560" s="2" t="s">
        <v>114</v>
      </c>
      <c r="C1560" s="3" t="s">
        <v>115</v>
      </c>
      <c r="D1560" s="3" t="s">
        <v>3045</v>
      </c>
      <c r="E1560" s="3" t="s">
        <v>3160</v>
      </c>
      <c r="F1560" s="3" t="s">
        <v>3161</v>
      </c>
      <c r="G1560" s="3">
        <v>2.0</v>
      </c>
      <c r="H1560" s="3" t="s">
        <v>19</v>
      </c>
      <c r="I1560" s="3" t="s">
        <v>18</v>
      </c>
      <c r="J1560" s="8">
        <v>10.0</v>
      </c>
      <c r="K1560" s="8">
        <v>10.0</v>
      </c>
      <c r="L1560" s="5" t="str">
        <f t="shared" si="2"/>
        <v>SMA</v>
      </c>
    </row>
    <row r="1561">
      <c r="A1561" s="2" t="str">
        <f t="shared" si="1"/>
        <v>2020</v>
      </c>
      <c r="B1561" s="2" t="s">
        <v>114</v>
      </c>
      <c r="C1561" s="3" t="s">
        <v>115</v>
      </c>
      <c r="D1561" s="3" t="s">
        <v>3045</v>
      </c>
      <c r="E1561" s="3" t="s">
        <v>3162</v>
      </c>
      <c r="F1561" s="3" t="s">
        <v>3163</v>
      </c>
      <c r="G1561" s="3">
        <v>2.0</v>
      </c>
      <c r="H1561" s="3" t="s">
        <v>18</v>
      </c>
      <c r="I1561" s="3" t="s">
        <v>18</v>
      </c>
      <c r="J1561" s="8">
        <v>10.0</v>
      </c>
      <c r="K1561" s="8">
        <v>10.0</v>
      </c>
      <c r="L1561" s="5" t="str">
        <f t="shared" si="2"/>
        <v>SMA</v>
      </c>
    </row>
    <row r="1562">
      <c r="A1562" s="2" t="str">
        <f t="shared" si="1"/>
        <v>2020</v>
      </c>
      <c r="B1562" s="2" t="s">
        <v>114</v>
      </c>
      <c r="C1562" s="3" t="s">
        <v>115</v>
      </c>
      <c r="D1562" s="3" t="s">
        <v>3045</v>
      </c>
      <c r="E1562" s="3" t="s">
        <v>3164</v>
      </c>
      <c r="F1562" s="3" t="s">
        <v>3165</v>
      </c>
      <c r="G1562" s="3">
        <v>2.0</v>
      </c>
      <c r="H1562" s="3" t="s">
        <v>18</v>
      </c>
      <c r="I1562" s="3" t="s">
        <v>18</v>
      </c>
      <c r="J1562" s="8">
        <v>10.0</v>
      </c>
      <c r="K1562" s="8">
        <v>10.0</v>
      </c>
      <c r="L1562" s="5" t="str">
        <f t="shared" si="2"/>
        <v>SMA</v>
      </c>
    </row>
    <row r="1563">
      <c r="A1563" s="2" t="str">
        <f t="shared" si="1"/>
        <v>2020</v>
      </c>
      <c r="B1563" s="2" t="s">
        <v>114</v>
      </c>
      <c r="C1563" s="3" t="s">
        <v>115</v>
      </c>
      <c r="D1563" s="3" t="s">
        <v>3045</v>
      </c>
      <c r="E1563" s="3" t="s">
        <v>3166</v>
      </c>
      <c r="F1563" s="3" t="s">
        <v>3167</v>
      </c>
      <c r="G1563" s="3">
        <v>2.0</v>
      </c>
      <c r="H1563" s="3" t="s">
        <v>18</v>
      </c>
      <c r="I1563" s="3" t="s">
        <v>18</v>
      </c>
      <c r="J1563" s="8">
        <v>10.0</v>
      </c>
      <c r="K1563" s="8">
        <v>10.0</v>
      </c>
      <c r="L1563" s="5" t="str">
        <f t="shared" si="2"/>
        <v>SMA</v>
      </c>
    </row>
    <row r="1564">
      <c r="A1564" s="2" t="str">
        <f t="shared" si="1"/>
        <v>2020</v>
      </c>
      <c r="B1564" s="2" t="s">
        <v>114</v>
      </c>
      <c r="C1564" s="3" t="s">
        <v>115</v>
      </c>
      <c r="D1564" s="3" t="s">
        <v>3045</v>
      </c>
      <c r="E1564" s="3" t="s">
        <v>3168</v>
      </c>
      <c r="F1564" s="3" t="s">
        <v>3169</v>
      </c>
      <c r="G1564" s="3">
        <v>2.0</v>
      </c>
      <c r="H1564" s="3" t="s">
        <v>19</v>
      </c>
      <c r="I1564" s="3" t="s">
        <v>19</v>
      </c>
      <c r="J1564" s="8">
        <v>10.0</v>
      </c>
      <c r="K1564" s="8">
        <v>10.0</v>
      </c>
      <c r="L1564" s="5" t="str">
        <f t="shared" si="2"/>
        <v>SMA</v>
      </c>
    </row>
    <row r="1565">
      <c r="A1565" s="2" t="str">
        <f t="shared" si="1"/>
        <v>2020</v>
      </c>
      <c r="B1565" s="2" t="s">
        <v>114</v>
      </c>
      <c r="C1565" s="3" t="s">
        <v>115</v>
      </c>
      <c r="D1565" s="3" t="s">
        <v>3045</v>
      </c>
      <c r="E1565" s="3" t="s">
        <v>3170</v>
      </c>
      <c r="F1565" s="3" t="s">
        <v>3171</v>
      </c>
      <c r="G1565" s="3">
        <v>2.0</v>
      </c>
      <c r="H1565" s="3" t="s">
        <v>18</v>
      </c>
      <c r="I1565" s="3" t="s">
        <v>18</v>
      </c>
      <c r="J1565" s="8">
        <v>10.0</v>
      </c>
      <c r="K1565" s="8">
        <v>10.0</v>
      </c>
      <c r="L1565" s="5" t="str">
        <f t="shared" si="2"/>
        <v>SMA</v>
      </c>
    </row>
    <row r="1566">
      <c r="A1566" s="2" t="str">
        <f t="shared" si="1"/>
        <v>2020</v>
      </c>
      <c r="B1566" s="2" t="s">
        <v>114</v>
      </c>
      <c r="C1566" s="3" t="s">
        <v>115</v>
      </c>
      <c r="D1566" s="3" t="s">
        <v>3045</v>
      </c>
      <c r="E1566" s="3" t="s">
        <v>3172</v>
      </c>
      <c r="F1566" s="3" t="s">
        <v>3173</v>
      </c>
      <c r="G1566" s="3">
        <v>1.0</v>
      </c>
      <c r="H1566" s="3" t="s">
        <v>18</v>
      </c>
      <c r="I1566" s="2"/>
      <c r="J1566" s="8">
        <v>11.0</v>
      </c>
      <c r="K1566" s="2"/>
      <c r="L1566" s="5" t="str">
        <f t="shared" si="2"/>
        <v>SMA</v>
      </c>
    </row>
    <row r="1567">
      <c r="A1567" s="2" t="str">
        <f t="shared" si="1"/>
        <v>2020</v>
      </c>
      <c r="B1567" s="2" t="s">
        <v>114</v>
      </c>
      <c r="C1567" s="3" t="s">
        <v>115</v>
      </c>
      <c r="D1567" s="3" t="s">
        <v>3045</v>
      </c>
      <c r="E1567" s="3" t="s">
        <v>3174</v>
      </c>
      <c r="F1567" s="3" t="s">
        <v>3175</v>
      </c>
      <c r="G1567" s="3">
        <v>2.0</v>
      </c>
      <c r="H1567" s="3" t="s">
        <v>19</v>
      </c>
      <c r="I1567" s="3" t="s">
        <v>19</v>
      </c>
      <c r="J1567" s="8">
        <v>9.0</v>
      </c>
      <c r="K1567" s="8">
        <v>9.0</v>
      </c>
      <c r="L1567" s="5" t="str">
        <f t="shared" si="2"/>
        <v>SMP</v>
      </c>
    </row>
    <row r="1568">
      <c r="A1568" s="2" t="str">
        <f t="shared" si="1"/>
        <v>2020</v>
      </c>
      <c r="B1568" s="2" t="s">
        <v>114</v>
      </c>
      <c r="C1568" s="3" t="s">
        <v>115</v>
      </c>
      <c r="D1568" s="3" t="s">
        <v>3045</v>
      </c>
      <c r="E1568" s="3" t="s">
        <v>3176</v>
      </c>
      <c r="F1568" s="3" t="s">
        <v>3177</v>
      </c>
      <c r="G1568" s="3">
        <v>2.0</v>
      </c>
      <c r="H1568" s="3" t="s">
        <v>18</v>
      </c>
      <c r="I1568" s="3" t="s">
        <v>18</v>
      </c>
      <c r="J1568" s="8">
        <v>11.0</v>
      </c>
      <c r="K1568" s="8">
        <v>11.0</v>
      </c>
      <c r="L1568" s="5" t="str">
        <f t="shared" si="2"/>
        <v>SMA</v>
      </c>
    </row>
    <row r="1569">
      <c r="A1569" s="2" t="str">
        <f t="shared" si="1"/>
        <v>2020</v>
      </c>
      <c r="B1569" s="2" t="s">
        <v>114</v>
      </c>
      <c r="C1569" s="3" t="s">
        <v>115</v>
      </c>
      <c r="D1569" s="3" t="s">
        <v>3045</v>
      </c>
      <c r="E1569" s="3" t="s">
        <v>3178</v>
      </c>
      <c r="F1569" s="3" t="s">
        <v>3179</v>
      </c>
      <c r="G1569" s="3">
        <v>2.0</v>
      </c>
      <c r="H1569" s="3" t="s">
        <v>18</v>
      </c>
      <c r="I1569" s="3" t="s">
        <v>18</v>
      </c>
      <c r="J1569" s="8">
        <v>10.0</v>
      </c>
      <c r="K1569" s="8">
        <v>10.0</v>
      </c>
      <c r="L1569" s="5" t="str">
        <f t="shared" si="2"/>
        <v>SMA</v>
      </c>
    </row>
    <row r="1570">
      <c r="A1570" s="2" t="str">
        <f t="shared" si="1"/>
        <v>2020</v>
      </c>
      <c r="B1570" s="2" t="s">
        <v>114</v>
      </c>
      <c r="C1570" s="3" t="s">
        <v>115</v>
      </c>
      <c r="D1570" s="3" t="s">
        <v>3045</v>
      </c>
      <c r="E1570" s="3" t="s">
        <v>3180</v>
      </c>
      <c r="F1570" s="3" t="s">
        <v>3181</v>
      </c>
      <c r="G1570" s="3">
        <v>1.0</v>
      </c>
      <c r="H1570" s="3" t="s">
        <v>18</v>
      </c>
      <c r="I1570" s="2"/>
      <c r="J1570" s="8">
        <v>11.0</v>
      </c>
      <c r="K1570" s="2"/>
      <c r="L1570" s="5" t="str">
        <f t="shared" si="2"/>
        <v>SMA</v>
      </c>
    </row>
    <row r="1571">
      <c r="A1571" s="2" t="str">
        <f t="shared" si="1"/>
        <v>2020</v>
      </c>
      <c r="B1571" s="2" t="s">
        <v>114</v>
      </c>
      <c r="C1571" s="3" t="s">
        <v>115</v>
      </c>
      <c r="D1571" s="3" t="s">
        <v>3045</v>
      </c>
      <c r="E1571" s="3" t="s">
        <v>3182</v>
      </c>
      <c r="F1571" s="3" t="s">
        <v>3183</v>
      </c>
      <c r="G1571" s="3">
        <v>1.0</v>
      </c>
      <c r="H1571" s="3" t="s">
        <v>18</v>
      </c>
      <c r="I1571" s="2"/>
      <c r="J1571" s="8">
        <v>10.0</v>
      </c>
      <c r="K1571" s="2"/>
      <c r="L1571" s="5" t="str">
        <f t="shared" si="2"/>
        <v>SMA</v>
      </c>
    </row>
    <row r="1572">
      <c r="A1572" s="2" t="str">
        <f t="shared" si="1"/>
        <v>2020</v>
      </c>
      <c r="B1572" s="2" t="s">
        <v>114</v>
      </c>
      <c r="C1572" s="3" t="s">
        <v>115</v>
      </c>
      <c r="D1572" s="3" t="s">
        <v>3045</v>
      </c>
      <c r="E1572" s="3" t="s">
        <v>3184</v>
      </c>
      <c r="F1572" s="3" t="s">
        <v>3185</v>
      </c>
      <c r="G1572" s="3">
        <v>2.0</v>
      </c>
      <c r="H1572" s="3" t="s">
        <v>18</v>
      </c>
      <c r="I1572" s="3" t="s">
        <v>18</v>
      </c>
      <c r="J1572" s="8">
        <v>10.0</v>
      </c>
      <c r="K1572" s="8">
        <v>10.0</v>
      </c>
      <c r="L1572" s="5" t="str">
        <f t="shared" si="2"/>
        <v>SMA</v>
      </c>
    </row>
    <row r="1573">
      <c r="A1573" s="2" t="str">
        <f t="shared" si="1"/>
        <v>2020</v>
      </c>
      <c r="B1573" s="2" t="s">
        <v>114</v>
      </c>
      <c r="C1573" s="3" t="s">
        <v>115</v>
      </c>
      <c r="D1573" s="3" t="s">
        <v>3045</v>
      </c>
      <c r="E1573" s="12" t="s">
        <v>3186</v>
      </c>
      <c r="F1573" s="12" t="s">
        <v>3187</v>
      </c>
      <c r="G1573" s="12">
        <v>2.0</v>
      </c>
      <c r="H1573" s="3" t="s">
        <v>19</v>
      </c>
      <c r="I1573" s="12" t="s">
        <v>18</v>
      </c>
      <c r="J1573" s="8">
        <v>11.0</v>
      </c>
      <c r="K1573" s="8">
        <v>11.0</v>
      </c>
      <c r="L1573" s="5" t="str">
        <f t="shared" si="2"/>
        <v>SMA</v>
      </c>
    </row>
    <row r="1574">
      <c r="A1574" s="2" t="str">
        <f t="shared" si="1"/>
        <v>2020</v>
      </c>
      <c r="B1574" s="2" t="s">
        <v>132</v>
      </c>
      <c r="C1574" s="3" t="s">
        <v>133</v>
      </c>
      <c r="D1574" s="3" t="s">
        <v>3045</v>
      </c>
      <c r="E1574" s="3" t="s">
        <v>3188</v>
      </c>
      <c r="F1574" s="3" t="s">
        <v>3189</v>
      </c>
      <c r="G1574" s="3">
        <v>2.0</v>
      </c>
      <c r="H1574" s="3" t="s">
        <v>18</v>
      </c>
      <c r="I1574" s="3" t="s">
        <v>18</v>
      </c>
      <c r="J1574" s="8">
        <v>11.0</v>
      </c>
      <c r="K1574" s="8">
        <v>11.0</v>
      </c>
      <c r="L1574" s="5" t="str">
        <f t="shared" si="2"/>
        <v>SMA</v>
      </c>
    </row>
    <row r="1575">
      <c r="A1575" s="2" t="str">
        <f t="shared" si="1"/>
        <v>2020</v>
      </c>
      <c r="B1575" s="2" t="s">
        <v>132</v>
      </c>
      <c r="C1575" s="3" t="s">
        <v>133</v>
      </c>
      <c r="D1575" s="3" t="s">
        <v>3045</v>
      </c>
      <c r="E1575" s="3" t="s">
        <v>3190</v>
      </c>
      <c r="F1575" s="3" t="s">
        <v>3191</v>
      </c>
      <c r="G1575" s="3">
        <v>1.0</v>
      </c>
      <c r="H1575" s="3" t="s">
        <v>19</v>
      </c>
      <c r="I1575" s="2"/>
      <c r="J1575" s="8">
        <v>10.0</v>
      </c>
      <c r="K1575" s="6"/>
      <c r="L1575" s="5" t="str">
        <f t="shared" si="2"/>
        <v>SMA</v>
      </c>
    </row>
    <row r="1576">
      <c r="A1576" s="2" t="str">
        <f t="shared" si="1"/>
        <v>2020</v>
      </c>
      <c r="B1576" s="2" t="s">
        <v>132</v>
      </c>
      <c r="C1576" s="3" t="s">
        <v>133</v>
      </c>
      <c r="D1576" s="3" t="s">
        <v>3045</v>
      </c>
      <c r="E1576" s="3" t="s">
        <v>3192</v>
      </c>
      <c r="F1576" s="3" t="s">
        <v>3193</v>
      </c>
      <c r="G1576" s="3">
        <v>2.0</v>
      </c>
      <c r="H1576" s="3" t="s">
        <v>18</v>
      </c>
      <c r="I1576" s="3" t="s">
        <v>18</v>
      </c>
      <c r="J1576" s="8">
        <v>10.0</v>
      </c>
      <c r="K1576" s="8">
        <v>10.0</v>
      </c>
      <c r="L1576" s="5" t="str">
        <f t="shared" si="2"/>
        <v>SMA</v>
      </c>
    </row>
    <row r="1577">
      <c r="A1577" s="2" t="str">
        <f t="shared" si="1"/>
        <v>2020</v>
      </c>
      <c r="B1577" s="2" t="s">
        <v>132</v>
      </c>
      <c r="C1577" s="3" t="s">
        <v>133</v>
      </c>
      <c r="D1577" s="3" t="s">
        <v>3045</v>
      </c>
      <c r="E1577" s="3" t="s">
        <v>3194</v>
      </c>
      <c r="F1577" s="3" t="s">
        <v>3195</v>
      </c>
      <c r="G1577" s="3">
        <v>2.0</v>
      </c>
      <c r="H1577" s="3" t="s">
        <v>18</v>
      </c>
      <c r="I1577" s="3" t="s">
        <v>18</v>
      </c>
      <c r="J1577" s="8">
        <v>10.0</v>
      </c>
      <c r="K1577" s="8">
        <v>10.0</v>
      </c>
      <c r="L1577" s="5" t="str">
        <f t="shared" si="2"/>
        <v>SMA</v>
      </c>
    </row>
    <row r="1578">
      <c r="A1578" s="2" t="str">
        <f t="shared" si="1"/>
        <v>2020</v>
      </c>
      <c r="B1578" s="2" t="s">
        <v>136</v>
      </c>
      <c r="C1578" s="3" t="s">
        <v>137</v>
      </c>
      <c r="D1578" s="3" t="s">
        <v>3045</v>
      </c>
      <c r="E1578" s="3" t="s">
        <v>3196</v>
      </c>
      <c r="F1578" s="3" t="s">
        <v>3197</v>
      </c>
      <c r="G1578" s="3">
        <v>1.0</v>
      </c>
      <c r="H1578" s="3" t="s">
        <v>18</v>
      </c>
      <c r="I1578" s="2"/>
      <c r="J1578" s="8">
        <v>8.0</v>
      </c>
      <c r="K1578" s="6"/>
      <c r="L1578" s="5" t="str">
        <f t="shared" si="2"/>
        <v>SMP</v>
      </c>
    </row>
    <row r="1579">
      <c r="A1579" s="2" t="str">
        <f t="shared" si="1"/>
        <v>2020</v>
      </c>
      <c r="B1579" s="2" t="s">
        <v>136</v>
      </c>
      <c r="C1579" s="3" t="s">
        <v>137</v>
      </c>
      <c r="D1579" s="3" t="s">
        <v>3045</v>
      </c>
      <c r="E1579" s="3" t="s">
        <v>3198</v>
      </c>
      <c r="F1579" s="3" t="s">
        <v>3199</v>
      </c>
      <c r="G1579" s="3">
        <v>1.0</v>
      </c>
      <c r="H1579" s="3" t="s">
        <v>18</v>
      </c>
      <c r="I1579" s="2"/>
      <c r="J1579" s="8">
        <v>8.0</v>
      </c>
      <c r="K1579" s="6"/>
      <c r="L1579" s="5" t="str">
        <f t="shared" si="2"/>
        <v>SMP</v>
      </c>
    </row>
    <row r="1580">
      <c r="A1580" s="2" t="str">
        <f t="shared" si="1"/>
        <v>2020</v>
      </c>
      <c r="B1580" s="2" t="s">
        <v>136</v>
      </c>
      <c r="C1580" s="3" t="s">
        <v>137</v>
      </c>
      <c r="D1580" s="3" t="s">
        <v>3045</v>
      </c>
      <c r="E1580" s="3" t="s">
        <v>3200</v>
      </c>
      <c r="F1580" s="3" t="s">
        <v>3201</v>
      </c>
      <c r="G1580" s="3">
        <v>1.0</v>
      </c>
      <c r="H1580" s="3" t="s">
        <v>18</v>
      </c>
      <c r="I1580" s="2"/>
      <c r="J1580" s="8">
        <v>7.0</v>
      </c>
      <c r="K1580" s="6"/>
      <c r="L1580" s="5" t="str">
        <f t="shared" si="2"/>
        <v>SMP</v>
      </c>
    </row>
    <row r="1581">
      <c r="A1581" s="2" t="str">
        <f t="shared" si="1"/>
        <v>2020</v>
      </c>
      <c r="B1581" s="2" t="s">
        <v>136</v>
      </c>
      <c r="C1581" s="3" t="s">
        <v>137</v>
      </c>
      <c r="D1581" s="3" t="s">
        <v>3045</v>
      </c>
      <c r="E1581" s="3" t="s">
        <v>3202</v>
      </c>
      <c r="F1581" s="3" t="s">
        <v>3203</v>
      </c>
      <c r="G1581" s="3">
        <v>2.0</v>
      </c>
      <c r="H1581" s="3" t="s">
        <v>19</v>
      </c>
      <c r="I1581" s="3" t="s">
        <v>19</v>
      </c>
      <c r="J1581" s="8">
        <v>7.0</v>
      </c>
      <c r="K1581" s="8">
        <v>7.0</v>
      </c>
      <c r="L1581" s="5" t="str">
        <f t="shared" si="2"/>
        <v>SMP</v>
      </c>
    </row>
    <row r="1582">
      <c r="A1582" s="2" t="str">
        <f t="shared" si="1"/>
        <v>2020</v>
      </c>
      <c r="B1582" s="2" t="s">
        <v>136</v>
      </c>
      <c r="C1582" s="3" t="s">
        <v>137</v>
      </c>
      <c r="D1582" s="3" t="s">
        <v>3045</v>
      </c>
      <c r="E1582" s="3" t="s">
        <v>3204</v>
      </c>
      <c r="F1582" s="3" t="s">
        <v>3205</v>
      </c>
      <c r="G1582" s="3">
        <v>1.0</v>
      </c>
      <c r="H1582" s="3" t="s">
        <v>18</v>
      </c>
      <c r="I1582" s="2"/>
      <c r="J1582" s="8">
        <v>7.0</v>
      </c>
      <c r="K1582" s="6"/>
      <c r="L1582" s="5" t="str">
        <f t="shared" si="2"/>
        <v>SMP</v>
      </c>
    </row>
    <row r="1583">
      <c r="A1583" s="2" t="str">
        <f t="shared" si="1"/>
        <v>2020</v>
      </c>
      <c r="B1583" s="2" t="s">
        <v>136</v>
      </c>
      <c r="C1583" s="3" t="s">
        <v>137</v>
      </c>
      <c r="D1583" s="3" t="s">
        <v>3045</v>
      </c>
      <c r="E1583" s="3" t="s">
        <v>3206</v>
      </c>
      <c r="F1583" s="3" t="s">
        <v>3207</v>
      </c>
      <c r="G1583" s="3">
        <v>1.0</v>
      </c>
      <c r="H1583" s="3" t="s">
        <v>19</v>
      </c>
      <c r="I1583" s="2"/>
      <c r="J1583" s="8">
        <v>8.0</v>
      </c>
      <c r="K1583" s="6"/>
      <c r="L1583" s="5" t="str">
        <f t="shared" si="2"/>
        <v>SMP</v>
      </c>
    </row>
    <row r="1584">
      <c r="A1584" s="2" t="str">
        <f t="shared" si="1"/>
        <v>2020</v>
      </c>
      <c r="B1584" s="2" t="s">
        <v>136</v>
      </c>
      <c r="C1584" s="3" t="s">
        <v>137</v>
      </c>
      <c r="D1584" s="3" t="s">
        <v>3045</v>
      </c>
      <c r="E1584" s="3" t="s">
        <v>3208</v>
      </c>
      <c r="F1584" s="3" t="s">
        <v>3209</v>
      </c>
      <c r="G1584" s="3">
        <v>2.0</v>
      </c>
      <c r="H1584" s="3" t="s">
        <v>19</v>
      </c>
      <c r="I1584" s="3" t="s">
        <v>19</v>
      </c>
      <c r="J1584" s="8">
        <v>8.0</v>
      </c>
      <c r="K1584" s="8">
        <v>8.0</v>
      </c>
      <c r="L1584" s="5" t="str">
        <f t="shared" si="2"/>
        <v>SMP</v>
      </c>
    </row>
    <row r="1585">
      <c r="A1585" s="2" t="str">
        <f t="shared" si="1"/>
        <v>2020</v>
      </c>
      <c r="B1585" s="2" t="s">
        <v>136</v>
      </c>
      <c r="C1585" s="3" t="s">
        <v>137</v>
      </c>
      <c r="D1585" s="3" t="s">
        <v>3045</v>
      </c>
      <c r="E1585" s="3" t="s">
        <v>3210</v>
      </c>
      <c r="F1585" s="3" t="s">
        <v>3211</v>
      </c>
      <c r="G1585" s="3">
        <v>2.0</v>
      </c>
      <c r="H1585" s="3" t="s">
        <v>18</v>
      </c>
      <c r="I1585" s="3" t="s">
        <v>18</v>
      </c>
      <c r="J1585" s="8">
        <v>8.0</v>
      </c>
      <c r="K1585" s="8">
        <v>8.0</v>
      </c>
      <c r="L1585" s="5" t="str">
        <f t="shared" si="2"/>
        <v>SMP</v>
      </c>
    </row>
    <row r="1586">
      <c r="A1586" s="2" t="str">
        <f t="shared" si="1"/>
        <v>2020</v>
      </c>
      <c r="B1586" s="2" t="s">
        <v>136</v>
      </c>
      <c r="C1586" s="3" t="s">
        <v>137</v>
      </c>
      <c r="D1586" s="3" t="s">
        <v>3045</v>
      </c>
      <c r="E1586" s="3" t="s">
        <v>3212</v>
      </c>
      <c r="F1586" s="3" t="s">
        <v>3213</v>
      </c>
      <c r="G1586" s="3">
        <v>1.0</v>
      </c>
      <c r="H1586" s="3" t="s">
        <v>18</v>
      </c>
      <c r="I1586" s="2"/>
      <c r="J1586" s="8">
        <v>8.0</v>
      </c>
      <c r="K1586" s="6"/>
      <c r="L1586" s="5" t="str">
        <f t="shared" si="2"/>
        <v>SMP</v>
      </c>
    </row>
    <row r="1587">
      <c r="A1587" s="2" t="str">
        <f t="shared" si="1"/>
        <v>2020</v>
      </c>
      <c r="B1587" s="2" t="s">
        <v>136</v>
      </c>
      <c r="C1587" s="3" t="s">
        <v>137</v>
      </c>
      <c r="D1587" s="3" t="s">
        <v>3045</v>
      </c>
      <c r="E1587" s="3" t="s">
        <v>3214</v>
      </c>
      <c r="F1587" s="3" t="s">
        <v>3215</v>
      </c>
      <c r="G1587" s="3">
        <v>2.0</v>
      </c>
      <c r="H1587" s="3" t="s">
        <v>18</v>
      </c>
      <c r="I1587" s="3" t="s">
        <v>18</v>
      </c>
      <c r="J1587" s="8">
        <v>8.0</v>
      </c>
      <c r="K1587" s="8">
        <v>8.0</v>
      </c>
      <c r="L1587" s="5" t="str">
        <f t="shared" si="2"/>
        <v>SMP</v>
      </c>
    </row>
    <row r="1588">
      <c r="A1588" s="2" t="str">
        <f t="shared" si="1"/>
        <v>2020</v>
      </c>
      <c r="B1588" s="2" t="s">
        <v>136</v>
      </c>
      <c r="C1588" s="3" t="s">
        <v>137</v>
      </c>
      <c r="D1588" s="3" t="s">
        <v>3045</v>
      </c>
      <c r="E1588" s="3" t="s">
        <v>3216</v>
      </c>
      <c r="F1588" s="3" t="s">
        <v>3217</v>
      </c>
      <c r="G1588" s="3">
        <v>1.0</v>
      </c>
      <c r="H1588" s="3" t="s">
        <v>18</v>
      </c>
      <c r="I1588" s="2"/>
      <c r="J1588" s="8">
        <v>8.0</v>
      </c>
      <c r="K1588" s="6"/>
      <c r="L1588" s="5" t="str">
        <f t="shared" si="2"/>
        <v>SMP</v>
      </c>
    </row>
    <row r="1589">
      <c r="A1589" s="2" t="str">
        <f t="shared" si="1"/>
        <v>2020</v>
      </c>
      <c r="B1589" s="2" t="s">
        <v>136</v>
      </c>
      <c r="C1589" s="3" t="s">
        <v>137</v>
      </c>
      <c r="D1589" s="3" t="s">
        <v>3045</v>
      </c>
      <c r="E1589" s="3" t="s">
        <v>3218</v>
      </c>
      <c r="F1589" s="3" t="s">
        <v>3219</v>
      </c>
      <c r="G1589" s="3">
        <v>2.0</v>
      </c>
      <c r="H1589" s="3" t="s">
        <v>18</v>
      </c>
      <c r="I1589" s="3" t="s">
        <v>18</v>
      </c>
      <c r="J1589" s="8">
        <v>8.0</v>
      </c>
      <c r="K1589" s="8">
        <v>8.0</v>
      </c>
      <c r="L1589" s="5" t="str">
        <f t="shared" si="2"/>
        <v>SMP</v>
      </c>
    </row>
    <row r="1590">
      <c r="A1590" s="2" t="str">
        <f t="shared" si="1"/>
        <v>2020</v>
      </c>
      <c r="B1590" s="2" t="s">
        <v>136</v>
      </c>
      <c r="C1590" s="3" t="s">
        <v>137</v>
      </c>
      <c r="D1590" s="3" t="s">
        <v>3045</v>
      </c>
      <c r="E1590" s="3" t="s">
        <v>3220</v>
      </c>
      <c r="F1590" s="3" t="s">
        <v>3221</v>
      </c>
      <c r="G1590" s="3">
        <v>2.0</v>
      </c>
      <c r="H1590" s="3" t="s">
        <v>18</v>
      </c>
      <c r="I1590" s="3" t="s">
        <v>18</v>
      </c>
      <c r="J1590" s="8">
        <v>8.0</v>
      </c>
      <c r="K1590" s="8">
        <v>8.0</v>
      </c>
      <c r="L1590" s="5" t="str">
        <f t="shared" si="2"/>
        <v>SMP</v>
      </c>
    </row>
    <row r="1591">
      <c r="A1591" s="2" t="str">
        <f t="shared" si="1"/>
        <v>2020</v>
      </c>
      <c r="B1591" s="2" t="s">
        <v>162</v>
      </c>
      <c r="C1591" s="3" t="s">
        <v>163</v>
      </c>
      <c r="D1591" s="3" t="s">
        <v>3045</v>
      </c>
      <c r="E1591" s="3" t="s">
        <v>3222</v>
      </c>
      <c r="F1591" s="3" t="s">
        <v>3223</v>
      </c>
      <c r="G1591" s="3">
        <v>2.0</v>
      </c>
      <c r="H1591" s="3" t="s">
        <v>18</v>
      </c>
      <c r="I1591" s="7" t="s">
        <v>18</v>
      </c>
      <c r="J1591" s="8">
        <v>11.0</v>
      </c>
      <c r="K1591" s="3">
        <v>12.0</v>
      </c>
      <c r="L1591" s="5" t="str">
        <f t="shared" si="2"/>
        <v>SMA</v>
      </c>
    </row>
    <row r="1592">
      <c r="A1592" s="2" t="str">
        <f t="shared" si="1"/>
        <v>2020</v>
      </c>
      <c r="B1592" s="2" t="s">
        <v>162</v>
      </c>
      <c r="C1592" s="3" t="s">
        <v>163</v>
      </c>
      <c r="D1592" s="3" t="s">
        <v>3045</v>
      </c>
      <c r="E1592" s="3" t="s">
        <v>3224</v>
      </c>
      <c r="F1592" s="3" t="s">
        <v>3225</v>
      </c>
      <c r="G1592" s="3">
        <v>2.0</v>
      </c>
      <c r="H1592" s="3" t="s">
        <v>18</v>
      </c>
      <c r="I1592" s="7" t="s">
        <v>18</v>
      </c>
      <c r="J1592" s="8">
        <v>9.0</v>
      </c>
      <c r="K1592" s="3">
        <v>10.0</v>
      </c>
      <c r="L1592" s="5" t="str">
        <f t="shared" si="2"/>
        <v>SMP</v>
      </c>
    </row>
    <row r="1593">
      <c r="A1593" s="2" t="str">
        <f t="shared" si="1"/>
        <v>2020</v>
      </c>
      <c r="B1593" s="2" t="s">
        <v>162</v>
      </c>
      <c r="C1593" s="3" t="s">
        <v>163</v>
      </c>
      <c r="D1593" s="3" t="s">
        <v>3045</v>
      </c>
      <c r="E1593" s="3" t="s">
        <v>3226</v>
      </c>
      <c r="F1593" s="3" t="s">
        <v>3227</v>
      </c>
      <c r="G1593" s="3">
        <v>2.0</v>
      </c>
      <c r="H1593" s="3" t="s">
        <v>18</v>
      </c>
      <c r="I1593" s="7" t="s">
        <v>18</v>
      </c>
      <c r="J1593" s="8">
        <v>10.0</v>
      </c>
      <c r="K1593" s="3">
        <v>11.0</v>
      </c>
      <c r="L1593" s="5" t="str">
        <f t="shared" si="2"/>
        <v>SMA</v>
      </c>
    </row>
    <row r="1594">
      <c r="A1594" s="2" t="str">
        <f t="shared" si="1"/>
        <v>2020</v>
      </c>
      <c r="B1594" s="2" t="s">
        <v>162</v>
      </c>
      <c r="C1594" s="3" t="s">
        <v>163</v>
      </c>
      <c r="D1594" s="3" t="s">
        <v>3045</v>
      </c>
      <c r="E1594" s="3" t="s">
        <v>3228</v>
      </c>
      <c r="F1594" s="3" t="s">
        <v>3229</v>
      </c>
      <c r="G1594" s="3">
        <v>2.0</v>
      </c>
      <c r="H1594" s="3" t="s">
        <v>18</v>
      </c>
      <c r="I1594" s="7" t="s">
        <v>18</v>
      </c>
      <c r="J1594" s="8">
        <v>7.0</v>
      </c>
      <c r="K1594" s="3">
        <v>8.0</v>
      </c>
      <c r="L1594" s="5" t="str">
        <f t="shared" si="2"/>
        <v>SMP</v>
      </c>
    </row>
    <row r="1595">
      <c r="A1595" s="2" t="str">
        <f t="shared" si="1"/>
        <v>2020</v>
      </c>
      <c r="B1595" s="2" t="s">
        <v>162</v>
      </c>
      <c r="C1595" s="3" t="s">
        <v>163</v>
      </c>
      <c r="D1595" s="3" t="s">
        <v>3045</v>
      </c>
      <c r="E1595" s="3" t="s">
        <v>3230</v>
      </c>
      <c r="F1595" s="3" t="s">
        <v>3231</v>
      </c>
      <c r="G1595" s="3">
        <v>2.0</v>
      </c>
      <c r="H1595" s="3" t="s">
        <v>19</v>
      </c>
      <c r="I1595" s="7" t="s">
        <v>19</v>
      </c>
      <c r="J1595" s="8">
        <v>7.0</v>
      </c>
      <c r="K1595" s="3">
        <v>8.0</v>
      </c>
      <c r="L1595" s="5" t="str">
        <f t="shared" si="2"/>
        <v>SMP</v>
      </c>
    </row>
    <row r="1596">
      <c r="A1596" s="2" t="str">
        <f t="shared" si="1"/>
        <v>2020</v>
      </c>
      <c r="B1596" s="2" t="s">
        <v>174</v>
      </c>
      <c r="C1596" s="3" t="s">
        <v>175</v>
      </c>
      <c r="D1596" s="3" t="s">
        <v>3045</v>
      </c>
      <c r="E1596" s="3" t="s">
        <v>3232</v>
      </c>
      <c r="F1596" s="3" t="s">
        <v>3233</v>
      </c>
      <c r="G1596" s="3">
        <v>2.0</v>
      </c>
      <c r="H1596" s="3" t="s">
        <v>18</v>
      </c>
      <c r="I1596" s="3" t="s">
        <v>18</v>
      </c>
      <c r="J1596" s="8">
        <v>11.0</v>
      </c>
      <c r="K1596" s="3">
        <v>12.0</v>
      </c>
      <c r="L1596" s="5" t="str">
        <f t="shared" si="2"/>
        <v>SMA</v>
      </c>
    </row>
    <row r="1597">
      <c r="A1597" s="2" t="str">
        <f t="shared" si="1"/>
        <v>2020</v>
      </c>
      <c r="B1597" s="2" t="s">
        <v>178</v>
      </c>
      <c r="C1597" s="3" t="s">
        <v>179</v>
      </c>
      <c r="D1597" s="3" t="s">
        <v>3045</v>
      </c>
      <c r="E1597" s="3" t="s">
        <v>3234</v>
      </c>
      <c r="F1597" s="3" t="s">
        <v>3235</v>
      </c>
      <c r="G1597" s="3">
        <v>2.0</v>
      </c>
      <c r="H1597" s="3" t="s">
        <v>18</v>
      </c>
      <c r="I1597" s="3" t="s">
        <v>19</v>
      </c>
      <c r="J1597" s="8">
        <v>11.0</v>
      </c>
      <c r="K1597" s="8">
        <v>11.0</v>
      </c>
      <c r="L1597" s="5" t="str">
        <f t="shared" si="2"/>
        <v>SMA</v>
      </c>
    </row>
    <row r="1598">
      <c r="A1598" s="2" t="str">
        <f t="shared" si="1"/>
        <v>2020</v>
      </c>
      <c r="B1598" s="2" t="s">
        <v>178</v>
      </c>
      <c r="C1598" s="3" t="s">
        <v>179</v>
      </c>
      <c r="D1598" s="3" t="s">
        <v>3045</v>
      </c>
      <c r="E1598" s="3" t="s">
        <v>3236</v>
      </c>
      <c r="F1598" s="3" t="s">
        <v>3237</v>
      </c>
      <c r="G1598" s="3">
        <v>2.0</v>
      </c>
      <c r="H1598" s="3" t="s">
        <v>18</v>
      </c>
      <c r="I1598" s="3" t="s">
        <v>18</v>
      </c>
      <c r="J1598" s="8">
        <v>10.0</v>
      </c>
      <c r="K1598" s="8">
        <v>10.0</v>
      </c>
      <c r="L1598" s="5" t="str">
        <f t="shared" si="2"/>
        <v>SMA</v>
      </c>
    </row>
    <row r="1599">
      <c r="A1599" s="2" t="str">
        <f t="shared" si="1"/>
        <v>2020</v>
      </c>
      <c r="B1599" s="2" t="s">
        <v>178</v>
      </c>
      <c r="C1599" s="3" t="s">
        <v>179</v>
      </c>
      <c r="D1599" s="3" t="s">
        <v>3045</v>
      </c>
      <c r="E1599" s="3" t="s">
        <v>3238</v>
      </c>
      <c r="F1599" s="3" t="s">
        <v>3239</v>
      </c>
      <c r="G1599" s="3">
        <v>2.0</v>
      </c>
      <c r="H1599" s="3" t="s">
        <v>18</v>
      </c>
      <c r="I1599" s="3" t="s">
        <v>18</v>
      </c>
      <c r="J1599" s="8">
        <v>10.0</v>
      </c>
      <c r="K1599" s="8">
        <v>10.0</v>
      </c>
      <c r="L1599" s="5" t="str">
        <f t="shared" si="2"/>
        <v>SMA</v>
      </c>
    </row>
    <row r="1600">
      <c r="A1600" s="2" t="str">
        <f t="shared" si="1"/>
        <v>2020</v>
      </c>
      <c r="B1600" s="2" t="s">
        <v>178</v>
      </c>
      <c r="C1600" s="3" t="s">
        <v>179</v>
      </c>
      <c r="D1600" s="3" t="s">
        <v>3045</v>
      </c>
      <c r="E1600" s="3" t="s">
        <v>3240</v>
      </c>
      <c r="F1600" s="3" t="s">
        <v>3241</v>
      </c>
      <c r="G1600" s="3">
        <v>2.0</v>
      </c>
      <c r="H1600" s="3" t="s">
        <v>18</v>
      </c>
      <c r="I1600" s="3" t="s">
        <v>18</v>
      </c>
      <c r="J1600" s="8">
        <v>10.0</v>
      </c>
      <c r="K1600" s="8">
        <v>10.0</v>
      </c>
      <c r="L1600" s="5" t="str">
        <f t="shared" si="2"/>
        <v>SMA</v>
      </c>
    </row>
    <row r="1601">
      <c r="A1601" s="2" t="str">
        <f t="shared" si="1"/>
        <v>2020</v>
      </c>
      <c r="B1601" s="2" t="s">
        <v>178</v>
      </c>
      <c r="C1601" s="3" t="s">
        <v>179</v>
      </c>
      <c r="D1601" s="3" t="s">
        <v>3045</v>
      </c>
      <c r="E1601" s="12" t="s">
        <v>3242</v>
      </c>
      <c r="F1601" s="12" t="s">
        <v>3243</v>
      </c>
      <c r="G1601" s="12">
        <v>2.0</v>
      </c>
      <c r="H1601" s="3" t="s">
        <v>18</v>
      </c>
      <c r="I1601" s="12" t="s">
        <v>18</v>
      </c>
      <c r="J1601" s="8">
        <v>11.0</v>
      </c>
      <c r="K1601" s="8">
        <v>10.0</v>
      </c>
      <c r="L1601" s="5" t="str">
        <f t="shared" si="2"/>
        <v>SMA</v>
      </c>
    </row>
    <row r="1602">
      <c r="A1602" s="2" t="str">
        <f t="shared" si="1"/>
        <v>2020</v>
      </c>
      <c r="B1602" s="2" t="s">
        <v>178</v>
      </c>
      <c r="C1602" s="3" t="s">
        <v>179</v>
      </c>
      <c r="D1602" s="3" t="s">
        <v>3045</v>
      </c>
      <c r="E1602" s="3" t="s">
        <v>3244</v>
      </c>
      <c r="F1602" s="3" t="s">
        <v>3245</v>
      </c>
      <c r="G1602" s="3">
        <v>2.0</v>
      </c>
      <c r="H1602" s="3" t="s">
        <v>18</v>
      </c>
      <c r="I1602" s="3" t="s">
        <v>18</v>
      </c>
      <c r="J1602" s="8">
        <v>10.0</v>
      </c>
      <c r="K1602" s="8">
        <v>10.0</v>
      </c>
      <c r="L1602" s="5" t="str">
        <f t="shared" si="2"/>
        <v>SMA</v>
      </c>
    </row>
    <row r="1603">
      <c r="A1603" s="2" t="str">
        <f t="shared" si="1"/>
        <v>2020</v>
      </c>
      <c r="B1603" s="2" t="s">
        <v>178</v>
      </c>
      <c r="C1603" s="3" t="s">
        <v>179</v>
      </c>
      <c r="D1603" s="3" t="s">
        <v>3045</v>
      </c>
      <c r="E1603" s="3" t="s">
        <v>3246</v>
      </c>
      <c r="F1603" s="3" t="s">
        <v>3247</v>
      </c>
      <c r="G1603" s="3">
        <v>2.0</v>
      </c>
      <c r="H1603" s="3" t="s">
        <v>18</v>
      </c>
      <c r="I1603" s="3" t="s">
        <v>18</v>
      </c>
      <c r="J1603" s="8">
        <v>10.0</v>
      </c>
      <c r="K1603" s="8">
        <v>10.0</v>
      </c>
      <c r="L1603" s="5" t="str">
        <f t="shared" si="2"/>
        <v>SMA</v>
      </c>
    </row>
    <row r="1604">
      <c r="A1604" s="2" t="str">
        <f t="shared" si="1"/>
        <v>2020</v>
      </c>
      <c r="B1604" s="2" t="s">
        <v>178</v>
      </c>
      <c r="C1604" s="3" t="s">
        <v>179</v>
      </c>
      <c r="D1604" s="3" t="s">
        <v>3045</v>
      </c>
      <c r="E1604" s="3" t="s">
        <v>3248</v>
      </c>
      <c r="F1604" s="3" t="s">
        <v>3249</v>
      </c>
      <c r="G1604" s="3">
        <v>1.0</v>
      </c>
      <c r="H1604" s="3" t="s">
        <v>19</v>
      </c>
      <c r="I1604" s="2"/>
      <c r="J1604" s="8">
        <v>10.0</v>
      </c>
      <c r="K1604" s="6"/>
      <c r="L1604" s="5" t="str">
        <f t="shared" si="2"/>
        <v>SMA</v>
      </c>
    </row>
    <row r="1605">
      <c r="A1605" s="2" t="str">
        <f t="shared" si="1"/>
        <v>2020</v>
      </c>
      <c r="B1605" s="2" t="s">
        <v>178</v>
      </c>
      <c r="C1605" s="3" t="s">
        <v>179</v>
      </c>
      <c r="D1605" s="3" t="s">
        <v>3045</v>
      </c>
      <c r="E1605" s="3" t="s">
        <v>3250</v>
      </c>
      <c r="F1605" s="3" t="s">
        <v>3251</v>
      </c>
      <c r="G1605" s="3">
        <v>2.0</v>
      </c>
      <c r="H1605" s="3" t="s">
        <v>18</v>
      </c>
      <c r="I1605" s="3" t="s">
        <v>18</v>
      </c>
      <c r="J1605" s="8">
        <v>11.0</v>
      </c>
      <c r="K1605" s="8">
        <v>11.0</v>
      </c>
      <c r="L1605" s="5" t="str">
        <f t="shared" si="2"/>
        <v>SMA</v>
      </c>
    </row>
    <row r="1606">
      <c r="A1606" s="2" t="str">
        <f t="shared" si="1"/>
        <v>2020</v>
      </c>
      <c r="B1606" s="2" t="s">
        <v>178</v>
      </c>
      <c r="C1606" s="3" t="s">
        <v>179</v>
      </c>
      <c r="D1606" s="3" t="s">
        <v>3045</v>
      </c>
      <c r="E1606" s="3" t="s">
        <v>3252</v>
      </c>
      <c r="F1606" s="3" t="s">
        <v>3253</v>
      </c>
      <c r="G1606" s="3">
        <v>2.0</v>
      </c>
      <c r="H1606" s="3" t="s">
        <v>19</v>
      </c>
      <c r="I1606" s="3" t="s">
        <v>18</v>
      </c>
      <c r="J1606" s="8">
        <v>11.0</v>
      </c>
      <c r="K1606" s="8">
        <v>11.0</v>
      </c>
      <c r="L1606" s="5" t="str">
        <f t="shared" si="2"/>
        <v>SMA</v>
      </c>
    </row>
    <row r="1607">
      <c r="A1607" s="2" t="str">
        <f t="shared" si="1"/>
        <v>2020</v>
      </c>
      <c r="B1607" s="2" t="s">
        <v>178</v>
      </c>
      <c r="C1607" s="3" t="s">
        <v>179</v>
      </c>
      <c r="D1607" s="3" t="s">
        <v>3045</v>
      </c>
      <c r="E1607" s="3" t="s">
        <v>3254</v>
      </c>
      <c r="F1607" s="3" t="s">
        <v>3255</v>
      </c>
      <c r="G1607" s="3">
        <v>2.0</v>
      </c>
      <c r="H1607" s="3" t="s">
        <v>18</v>
      </c>
      <c r="I1607" s="3" t="s">
        <v>18</v>
      </c>
      <c r="J1607" s="8">
        <v>11.0</v>
      </c>
      <c r="K1607" s="8">
        <v>11.0</v>
      </c>
      <c r="L1607" s="5" t="str">
        <f t="shared" si="2"/>
        <v>SMA</v>
      </c>
    </row>
    <row r="1608">
      <c r="A1608" s="2" t="str">
        <f t="shared" si="1"/>
        <v>2020</v>
      </c>
      <c r="B1608" s="2" t="s">
        <v>178</v>
      </c>
      <c r="C1608" s="3" t="s">
        <v>179</v>
      </c>
      <c r="D1608" s="3" t="s">
        <v>3045</v>
      </c>
      <c r="E1608" s="3" t="s">
        <v>3256</v>
      </c>
      <c r="F1608" s="3" t="s">
        <v>3257</v>
      </c>
      <c r="G1608" s="3">
        <v>2.0</v>
      </c>
      <c r="H1608" s="3" t="s">
        <v>18</v>
      </c>
      <c r="I1608" s="3" t="s">
        <v>18</v>
      </c>
      <c r="J1608" s="8">
        <v>11.0</v>
      </c>
      <c r="K1608" s="8">
        <v>11.0</v>
      </c>
      <c r="L1608" s="5" t="str">
        <f t="shared" si="2"/>
        <v>SMA</v>
      </c>
    </row>
    <row r="1609">
      <c r="A1609" s="2" t="str">
        <f t="shared" si="1"/>
        <v>2020</v>
      </c>
      <c r="B1609" s="2" t="s">
        <v>178</v>
      </c>
      <c r="C1609" s="3" t="s">
        <v>179</v>
      </c>
      <c r="D1609" s="3" t="s">
        <v>3045</v>
      </c>
      <c r="E1609" s="3" t="s">
        <v>3258</v>
      </c>
      <c r="F1609" s="3" t="s">
        <v>3259</v>
      </c>
      <c r="G1609" s="3">
        <v>2.0</v>
      </c>
      <c r="H1609" s="3" t="s">
        <v>18</v>
      </c>
      <c r="I1609" s="3" t="s">
        <v>18</v>
      </c>
      <c r="J1609" s="8">
        <v>11.0</v>
      </c>
      <c r="K1609" s="8">
        <v>11.0</v>
      </c>
      <c r="L1609" s="5" t="str">
        <f t="shared" si="2"/>
        <v>SMA</v>
      </c>
    </row>
    <row r="1610">
      <c r="A1610" s="2" t="str">
        <f t="shared" si="1"/>
        <v>2020</v>
      </c>
      <c r="B1610" s="2" t="s">
        <v>178</v>
      </c>
      <c r="C1610" s="3" t="s">
        <v>179</v>
      </c>
      <c r="D1610" s="3" t="s">
        <v>3045</v>
      </c>
      <c r="E1610" s="3" t="s">
        <v>3260</v>
      </c>
      <c r="F1610" s="3" t="s">
        <v>3261</v>
      </c>
      <c r="G1610" s="3">
        <v>2.0</v>
      </c>
      <c r="H1610" s="3" t="s">
        <v>18</v>
      </c>
      <c r="I1610" s="3" t="s">
        <v>19</v>
      </c>
      <c r="J1610" s="8">
        <v>11.0</v>
      </c>
      <c r="K1610" s="8">
        <v>10.0</v>
      </c>
      <c r="L1610" s="5" t="str">
        <f t="shared" si="2"/>
        <v>SMA</v>
      </c>
    </row>
    <row r="1611">
      <c r="A1611" s="2" t="str">
        <f t="shared" si="1"/>
        <v>2020</v>
      </c>
      <c r="B1611" s="2" t="s">
        <v>178</v>
      </c>
      <c r="C1611" s="3" t="s">
        <v>179</v>
      </c>
      <c r="D1611" s="3" t="s">
        <v>3045</v>
      </c>
      <c r="E1611" s="3" t="s">
        <v>3262</v>
      </c>
      <c r="F1611" s="3" t="s">
        <v>3263</v>
      </c>
      <c r="G1611" s="3">
        <v>2.0</v>
      </c>
      <c r="H1611" s="3" t="s">
        <v>18</v>
      </c>
      <c r="I1611" s="3" t="s">
        <v>18</v>
      </c>
      <c r="J1611" s="8">
        <v>11.0</v>
      </c>
      <c r="K1611" s="8">
        <v>11.0</v>
      </c>
      <c r="L1611" s="5" t="str">
        <f t="shared" si="2"/>
        <v>SMA</v>
      </c>
    </row>
    <row r="1612">
      <c r="A1612" s="2" t="str">
        <f t="shared" si="1"/>
        <v>2020</v>
      </c>
      <c r="B1612" s="2" t="s">
        <v>178</v>
      </c>
      <c r="C1612" s="3" t="s">
        <v>179</v>
      </c>
      <c r="D1612" s="3" t="s">
        <v>3045</v>
      </c>
      <c r="E1612" s="3" t="s">
        <v>3264</v>
      </c>
      <c r="F1612" s="3" t="s">
        <v>3265</v>
      </c>
      <c r="G1612" s="3">
        <v>2.0</v>
      </c>
      <c r="H1612" s="3" t="s">
        <v>18</v>
      </c>
      <c r="I1612" s="3" t="s">
        <v>18</v>
      </c>
      <c r="J1612" s="8">
        <v>9.0</v>
      </c>
      <c r="K1612" s="8">
        <v>10.0</v>
      </c>
      <c r="L1612" s="5" t="str">
        <f t="shared" si="2"/>
        <v>SMP</v>
      </c>
    </row>
    <row r="1613">
      <c r="A1613" s="2" t="str">
        <f t="shared" si="1"/>
        <v>2020</v>
      </c>
      <c r="B1613" s="2" t="s">
        <v>178</v>
      </c>
      <c r="C1613" s="3" t="s">
        <v>179</v>
      </c>
      <c r="D1613" s="3" t="s">
        <v>3045</v>
      </c>
      <c r="E1613" s="3" t="s">
        <v>3266</v>
      </c>
      <c r="F1613" s="3" t="s">
        <v>3267</v>
      </c>
      <c r="G1613" s="3">
        <v>2.0</v>
      </c>
      <c r="H1613" s="3" t="s">
        <v>18</v>
      </c>
      <c r="I1613" s="3" t="s">
        <v>18</v>
      </c>
      <c r="J1613" s="8">
        <v>10.0</v>
      </c>
      <c r="K1613" s="8">
        <v>10.0</v>
      </c>
      <c r="L1613" s="5" t="str">
        <f t="shared" si="2"/>
        <v>SMA</v>
      </c>
    </row>
    <row r="1614">
      <c r="A1614" s="2" t="str">
        <f t="shared" si="1"/>
        <v>2020</v>
      </c>
      <c r="B1614" s="2" t="s">
        <v>178</v>
      </c>
      <c r="C1614" s="3" t="s">
        <v>179</v>
      </c>
      <c r="D1614" s="3" t="s">
        <v>3045</v>
      </c>
      <c r="E1614" s="3" t="s">
        <v>3268</v>
      </c>
      <c r="F1614" s="3" t="s">
        <v>3269</v>
      </c>
      <c r="G1614" s="3">
        <v>2.0</v>
      </c>
      <c r="H1614" s="3" t="s">
        <v>18</v>
      </c>
      <c r="I1614" s="3" t="s">
        <v>19</v>
      </c>
      <c r="J1614" s="8">
        <v>11.0</v>
      </c>
      <c r="K1614" s="8">
        <v>11.0</v>
      </c>
      <c r="L1614" s="5" t="str">
        <f t="shared" si="2"/>
        <v>SMA</v>
      </c>
    </row>
    <row r="1615">
      <c r="A1615" s="2" t="str">
        <f t="shared" si="1"/>
        <v>2021</v>
      </c>
      <c r="B1615" s="2" t="s">
        <v>26</v>
      </c>
      <c r="C1615" s="3" t="str">
        <f t="shared" ref="C1615:C1622" si="124">UPPER("lpb bali 2021")</f>
        <v>LPB BALI 2021</v>
      </c>
      <c r="D1615" s="3" t="s">
        <v>3045</v>
      </c>
      <c r="E1615" s="3" t="s">
        <v>3270</v>
      </c>
      <c r="F1615" s="3" t="s">
        <v>3271</v>
      </c>
      <c r="G1615" s="3">
        <v>2.0</v>
      </c>
      <c r="H1615" s="3" t="s">
        <v>18</v>
      </c>
      <c r="I1615" s="3" t="s">
        <v>18</v>
      </c>
      <c r="J1615" s="8">
        <v>10.0</v>
      </c>
      <c r="K1615" s="8">
        <v>10.0</v>
      </c>
      <c r="L1615" s="5" t="str">
        <f t="shared" si="2"/>
        <v>SMA</v>
      </c>
    </row>
    <row r="1616">
      <c r="A1616" s="2" t="str">
        <f t="shared" si="1"/>
        <v>2021</v>
      </c>
      <c r="B1616" s="2" t="s">
        <v>26</v>
      </c>
      <c r="C1616" s="3" t="str">
        <f t="shared" si="124"/>
        <v>LPB BALI 2021</v>
      </c>
      <c r="D1616" s="3" t="s">
        <v>3045</v>
      </c>
      <c r="E1616" s="3" t="s">
        <v>3272</v>
      </c>
      <c r="F1616" s="3" t="s">
        <v>3273</v>
      </c>
      <c r="G1616" s="3">
        <v>2.0</v>
      </c>
      <c r="H1616" s="3" t="s">
        <v>19</v>
      </c>
      <c r="I1616" s="3" t="s">
        <v>18</v>
      </c>
      <c r="J1616" s="8">
        <v>8.0</v>
      </c>
      <c r="K1616" s="8">
        <v>8.0</v>
      </c>
      <c r="L1616" s="5" t="str">
        <f t="shared" si="2"/>
        <v>SMP</v>
      </c>
    </row>
    <row r="1617">
      <c r="A1617" s="2" t="str">
        <f t="shared" si="1"/>
        <v>2021</v>
      </c>
      <c r="B1617" s="2" t="s">
        <v>26</v>
      </c>
      <c r="C1617" s="3" t="str">
        <f t="shared" si="124"/>
        <v>LPB BALI 2021</v>
      </c>
      <c r="D1617" s="3" t="s">
        <v>3045</v>
      </c>
      <c r="E1617" s="3" t="s">
        <v>3274</v>
      </c>
      <c r="F1617" s="3" t="s">
        <v>3275</v>
      </c>
      <c r="G1617" s="3">
        <v>2.0</v>
      </c>
      <c r="H1617" s="3" t="s">
        <v>18</v>
      </c>
      <c r="I1617" s="3" t="s">
        <v>18</v>
      </c>
      <c r="J1617" s="8">
        <v>11.0</v>
      </c>
      <c r="K1617" s="8">
        <v>11.0</v>
      </c>
      <c r="L1617" s="5" t="str">
        <f t="shared" si="2"/>
        <v>SMA</v>
      </c>
    </row>
    <row r="1618">
      <c r="A1618" s="2" t="str">
        <f t="shared" si="1"/>
        <v>2021</v>
      </c>
      <c r="B1618" s="2" t="s">
        <v>26</v>
      </c>
      <c r="C1618" s="3" t="str">
        <f t="shared" si="124"/>
        <v>LPB BALI 2021</v>
      </c>
      <c r="D1618" s="3" t="s">
        <v>3045</v>
      </c>
      <c r="E1618" s="3" t="s">
        <v>3276</v>
      </c>
      <c r="F1618" s="3" t="s">
        <v>3277</v>
      </c>
      <c r="G1618" s="3">
        <v>1.0</v>
      </c>
      <c r="H1618" s="3" t="s">
        <v>19</v>
      </c>
      <c r="I1618" s="2"/>
      <c r="J1618" s="8">
        <v>9.0</v>
      </c>
      <c r="K1618" s="6"/>
      <c r="L1618" s="5" t="str">
        <f t="shared" si="2"/>
        <v>SMP</v>
      </c>
    </row>
    <row r="1619">
      <c r="A1619" s="2" t="str">
        <f t="shared" si="1"/>
        <v>2021</v>
      </c>
      <c r="B1619" s="2" t="s">
        <v>26</v>
      </c>
      <c r="C1619" s="3" t="str">
        <f t="shared" si="124"/>
        <v>LPB BALI 2021</v>
      </c>
      <c r="D1619" s="3" t="s">
        <v>3045</v>
      </c>
      <c r="E1619" s="3" t="s">
        <v>3278</v>
      </c>
      <c r="F1619" s="3" t="s">
        <v>3279</v>
      </c>
      <c r="G1619" s="3">
        <v>1.0</v>
      </c>
      <c r="H1619" s="3" t="s">
        <v>18</v>
      </c>
      <c r="I1619" s="2"/>
      <c r="J1619" s="8">
        <v>11.0</v>
      </c>
      <c r="K1619" s="6"/>
      <c r="L1619" s="5" t="str">
        <f t="shared" si="2"/>
        <v>SMA</v>
      </c>
    </row>
    <row r="1620">
      <c r="A1620" s="2" t="str">
        <f t="shared" si="1"/>
        <v>2021</v>
      </c>
      <c r="B1620" s="2" t="s">
        <v>26</v>
      </c>
      <c r="C1620" s="3" t="str">
        <f t="shared" si="124"/>
        <v>LPB BALI 2021</v>
      </c>
      <c r="D1620" s="3" t="s">
        <v>3045</v>
      </c>
      <c r="E1620" s="3" t="s">
        <v>3280</v>
      </c>
      <c r="F1620" s="3" t="s">
        <v>3281</v>
      </c>
      <c r="G1620" s="3">
        <v>1.0</v>
      </c>
      <c r="H1620" s="3" t="s">
        <v>18</v>
      </c>
      <c r="I1620" s="2"/>
      <c r="J1620" s="8">
        <v>11.0</v>
      </c>
      <c r="K1620" s="6"/>
      <c r="L1620" s="5" t="str">
        <f t="shared" si="2"/>
        <v>SMA</v>
      </c>
    </row>
    <row r="1621">
      <c r="A1621" s="2" t="str">
        <f t="shared" si="1"/>
        <v>2021</v>
      </c>
      <c r="B1621" s="2" t="s">
        <v>26</v>
      </c>
      <c r="C1621" s="3" t="str">
        <f t="shared" si="124"/>
        <v>LPB BALI 2021</v>
      </c>
      <c r="D1621" s="3" t="s">
        <v>3045</v>
      </c>
      <c r="E1621" s="3" t="s">
        <v>3282</v>
      </c>
      <c r="F1621" s="3" t="s">
        <v>3283</v>
      </c>
      <c r="G1621" s="3">
        <v>2.0</v>
      </c>
      <c r="H1621" s="3" t="s">
        <v>19</v>
      </c>
      <c r="I1621" s="3" t="s">
        <v>18</v>
      </c>
      <c r="J1621" s="8">
        <v>10.0</v>
      </c>
      <c r="K1621" s="8">
        <v>10.0</v>
      </c>
      <c r="L1621" s="5" t="str">
        <f t="shared" si="2"/>
        <v>SMA</v>
      </c>
    </row>
    <row r="1622">
      <c r="A1622" s="2" t="str">
        <f t="shared" si="1"/>
        <v>2021</v>
      </c>
      <c r="B1622" s="2" t="s">
        <v>26</v>
      </c>
      <c r="C1622" s="3" t="str">
        <f t="shared" si="124"/>
        <v>LPB BALI 2021</v>
      </c>
      <c r="D1622" s="3" t="s">
        <v>3045</v>
      </c>
      <c r="E1622" s="3" t="s">
        <v>3284</v>
      </c>
      <c r="F1622" s="3" t="s">
        <v>3285</v>
      </c>
      <c r="G1622" s="3">
        <v>2.0</v>
      </c>
      <c r="H1622" s="3" t="s">
        <v>18</v>
      </c>
      <c r="I1622" s="3" t="s">
        <v>18</v>
      </c>
      <c r="J1622" s="8">
        <v>10.0</v>
      </c>
      <c r="K1622" s="8">
        <v>10.0</v>
      </c>
      <c r="L1622" s="5" t="str">
        <f t="shared" si="2"/>
        <v>SMA</v>
      </c>
    </row>
    <row r="1623">
      <c r="A1623" s="2" t="str">
        <f t="shared" si="1"/>
        <v>2021</v>
      </c>
      <c r="B1623" s="2" t="s">
        <v>60</v>
      </c>
      <c r="C1623" s="3" t="str">
        <f t="shared" ref="C1623:C1625" si="125">UPPER("lpb banten 2021")</f>
        <v>LPB BANTEN 2021</v>
      </c>
      <c r="D1623" s="3" t="s">
        <v>3045</v>
      </c>
      <c r="E1623" s="3" t="s">
        <v>3286</v>
      </c>
      <c r="F1623" s="3" t="s">
        <v>3287</v>
      </c>
      <c r="G1623" s="3">
        <v>1.0</v>
      </c>
      <c r="H1623" s="3" t="s">
        <v>18</v>
      </c>
      <c r="I1623" s="2"/>
      <c r="J1623" s="8">
        <v>7.0</v>
      </c>
      <c r="K1623" s="6"/>
      <c r="L1623" s="5" t="str">
        <f t="shared" si="2"/>
        <v>SMP</v>
      </c>
    </row>
    <row r="1624">
      <c r="A1624" s="2" t="str">
        <f t="shared" si="1"/>
        <v>2021</v>
      </c>
      <c r="B1624" s="2" t="s">
        <v>60</v>
      </c>
      <c r="C1624" s="3" t="str">
        <f t="shared" si="125"/>
        <v>LPB BANTEN 2021</v>
      </c>
      <c r="D1624" s="3" t="s">
        <v>3045</v>
      </c>
      <c r="E1624" s="3" t="s">
        <v>3288</v>
      </c>
      <c r="F1624" s="3" t="s">
        <v>3289</v>
      </c>
      <c r="G1624" s="3">
        <v>2.0</v>
      </c>
      <c r="H1624" s="3" t="s">
        <v>18</v>
      </c>
      <c r="I1624" s="3" t="s">
        <v>18</v>
      </c>
      <c r="J1624" s="8">
        <v>10.0</v>
      </c>
      <c r="K1624" s="8">
        <v>10.0</v>
      </c>
      <c r="L1624" s="5" t="str">
        <f t="shared" si="2"/>
        <v>SMA</v>
      </c>
    </row>
    <row r="1625">
      <c r="A1625" s="2" t="str">
        <f t="shared" si="1"/>
        <v>2021</v>
      </c>
      <c r="B1625" s="2" t="s">
        <v>60</v>
      </c>
      <c r="C1625" s="3" t="str">
        <f t="shared" si="125"/>
        <v>LPB BANTEN 2021</v>
      </c>
      <c r="D1625" s="3" t="s">
        <v>3045</v>
      </c>
      <c r="E1625" s="3" t="s">
        <v>3290</v>
      </c>
      <c r="F1625" s="3" t="s">
        <v>3291</v>
      </c>
      <c r="G1625" s="3">
        <v>1.0</v>
      </c>
      <c r="H1625" s="3" t="s">
        <v>18</v>
      </c>
      <c r="I1625" s="2"/>
      <c r="J1625" s="8">
        <v>9.0</v>
      </c>
      <c r="K1625" s="6"/>
      <c r="L1625" s="5" t="str">
        <f t="shared" si="2"/>
        <v>SMP</v>
      </c>
    </row>
    <row r="1626">
      <c r="A1626" s="2" t="str">
        <f t="shared" si="1"/>
        <v>2021</v>
      </c>
      <c r="B1626" s="2" t="s">
        <v>68</v>
      </c>
      <c r="C1626" s="3" t="str">
        <f t="shared" ref="C1626:C1629" si="126">UPPER("lpb diy 2021")</f>
        <v>LPB DIY 2021</v>
      </c>
      <c r="D1626" s="3" t="s">
        <v>3045</v>
      </c>
      <c r="E1626" s="3" t="s">
        <v>3292</v>
      </c>
      <c r="F1626" s="3" t="s">
        <v>3293</v>
      </c>
      <c r="G1626" s="3">
        <v>2.0</v>
      </c>
      <c r="H1626" s="3" t="s">
        <v>18</v>
      </c>
      <c r="I1626" s="3" t="s">
        <v>18</v>
      </c>
      <c r="J1626" s="8">
        <v>10.0</v>
      </c>
      <c r="K1626" s="8">
        <v>10.0</v>
      </c>
      <c r="L1626" s="5" t="str">
        <f t="shared" si="2"/>
        <v>SMA</v>
      </c>
    </row>
    <row r="1627">
      <c r="A1627" s="2" t="str">
        <f t="shared" si="1"/>
        <v>2021</v>
      </c>
      <c r="B1627" s="2" t="s">
        <v>68</v>
      </c>
      <c r="C1627" s="3" t="str">
        <f t="shared" si="126"/>
        <v>LPB DIY 2021</v>
      </c>
      <c r="D1627" s="3" t="s">
        <v>3045</v>
      </c>
      <c r="E1627" s="3" t="s">
        <v>3294</v>
      </c>
      <c r="F1627" s="3" t="s">
        <v>3295</v>
      </c>
      <c r="G1627" s="3">
        <v>2.0</v>
      </c>
      <c r="H1627" s="3" t="s">
        <v>19</v>
      </c>
      <c r="I1627" s="3" t="s">
        <v>18</v>
      </c>
      <c r="J1627" s="8">
        <v>7.0</v>
      </c>
      <c r="K1627" s="8">
        <v>7.0</v>
      </c>
      <c r="L1627" s="5" t="str">
        <f t="shared" si="2"/>
        <v>SMP</v>
      </c>
    </row>
    <row r="1628">
      <c r="A1628" s="2" t="str">
        <f t="shared" si="1"/>
        <v>2021</v>
      </c>
      <c r="B1628" s="2" t="s">
        <v>68</v>
      </c>
      <c r="C1628" s="3" t="str">
        <f t="shared" si="126"/>
        <v>LPB DIY 2021</v>
      </c>
      <c r="D1628" s="3" t="s">
        <v>3045</v>
      </c>
      <c r="E1628" s="3" t="s">
        <v>3296</v>
      </c>
      <c r="F1628" s="3" t="s">
        <v>3297</v>
      </c>
      <c r="G1628" s="3">
        <v>2.0</v>
      </c>
      <c r="H1628" s="3" t="s">
        <v>19</v>
      </c>
      <c r="I1628" s="3" t="s">
        <v>18</v>
      </c>
      <c r="J1628" s="8">
        <v>7.0</v>
      </c>
      <c r="K1628" s="8">
        <v>7.0</v>
      </c>
      <c r="L1628" s="5" t="str">
        <f t="shared" si="2"/>
        <v>SMP</v>
      </c>
    </row>
    <row r="1629">
      <c r="A1629" s="2" t="str">
        <f t="shared" si="1"/>
        <v>2021</v>
      </c>
      <c r="B1629" s="2" t="s">
        <v>68</v>
      </c>
      <c r="C1629" s="3" t="str">
        <f t="shared" si="126"/>
        <v>LPB DIY 2021</v>
      </c>
      <c r="D1629" s="3" t="s">
        <v>3045</v>
      </c>
      <c r="E1629" s="3" t="s">
        <v>3298</v>
      </c>
      <c r="F1629" s="3" t="s">
        <v>3299</v>
      </c>
      <c r="G1629" s="3">
        <v>1.0</v>
      </c>
      <c r="H1629" s="3" t="s">
        <v>18</v>
      </c>
      <c r="I1629" s="2"/>
      <c r="J1629" s="8">
        <v>9.0</v>
      </c>
      <c r="K1629" s="6"/>
      <c r="L1629" s="5" t="str">
        <f t="shared" si="2"/>
        <v>SMP</v>
      </c>
    </row>
    <row r="1630">
      <c r="A1630" s="2" t="str">
        <f t="shared" si="1"/>
        <v>2021</v>
      </c>
      <c r="B1630" s="2" t="s">
        <v>78</v>
      </c>
      <c r="C1630" s="3" t="str">
        <f>UPPER("lpb dki 2021")</f>
        <v>LPB DKI 2021</v>
      </c>
      <c r="D1630" s="3" t="s">
        <v>3045</v>
      </c>
      <c r="E1630" s="3" t="s">
        <v>3300</v>
      </c>
      <c r="F1630" s="3" t="s">
        <v>3301</v>
      </c>
      <c r="G1630" s="3">
        <v>2.0</v>
      </c>
      <c r="H1630" s="3" t="s">
        <v>18</v>
      </c>
      <c r="I1630" s="3" t="s">
        <v>19</v>
      </c>
      <c r="J1630" s="8">
        <v>10.0</v>
      </c>
      <c r="K1630" s="8">
        <v>10.0</v>
      </c>
      <c r="L1630" s="5" t="str">
        <f t="shared" si="2"/>
        <v>SMA</v>
      </c>
    </row>
    <row r="1631">
      <c r="A1631" s="2" t="str">
        <f t="shared" si="1"/>
        <v>2021</v>
      </c>
      <c r="B1631" s="2" t="s">
        <v>92</v>
      </c>
      <c r="C1631" s="3" t="str">
        <f t="shared" ref="C1631:C1637" si="127">Upper("lpb jateng 2021")</f>
        <v>LPB JATENG 2021</v>
      </c>
      <c r="D1631" s="3" t="s">
        <v>3045</v>
      </c>
      <c r="E1631" s="3" t="s">
        <v>3302</v>
      </c>
      <c r="F1631" s="3" t="s">
        <v>3303</v>
      </c>
      <c r="G1631" s="3">
        <v>2.0</v>
      </c>
      <c r="H1631" s="3" t="s">
        <v>18</v>
      </c>
      <c r="I1631" s="3" t="s">
        <v>18</v>
      </c>
      <c r="J1631" s="8">
        <v>7.0</v>
      </c>
      <c r="K1631" s="8">
        <v>7.0</v>
      </c>
      <c r="L1631" s="5" t="str">
        <f t="shared" si="2"/>
        <v>SMP</v>
      </c>
    </row>
    <row r="1632">
      <c r="A1632" s="2" t="str">
        <f t="shared" si="1"/>
        <v>2021</v>
      </c>
      <c r="B1632" s="2" t="s">
        <v>92</v>
      </c>
      <c r="C1632" s="3" t="str">
        <f t="shared" si="127"/>
        <v>LPB JATENG 2021</v>
      </c>
      <c r="D1632" s="3" t="s">
        <v>3045</v>
      </c>
      <c r="E1632" s="3" t="s">
        <v>3304</v>
      </c>
      <c r="F1632" s="3" t="s">
        <v>3305</v>
      </c>
      <c r="G1632" s="3">
        <v>2.0</v>
      </c>
      <c r="H1632" s="3" t="s">
        <v>19</v>
      </c>
      <c r="I1632" s="3" t="s">
        <v>18</v>
      </c>
      <c r="J1632" s="8">
        <v>8.0</v>
      </c>
      <c r="K1632" s="8">
        <v>7.0</v>
      </c>
      <c r="L1632" s="5" t="str">
        <f t="shared" si="2"/>
        <v>SMP</v>
      </c>
    </row>
    <row r="1633">
      <c r="A1633" s="2" t="str">
        <f t="shared" si="1"/>
        <v>2021</v>
      </c>
      <c r="B1633" s="2" t="s">
        <v>92</v>
      </c>
      <c r="C1633" s="3" t="str">
        <f t="shared" si="127"/>
        <v>LPB JATENG 2021</v>
      </c>
      <c r="D1633" s="3" t="s">
        <v>3045</v>
      </c>
      <c r="E1633" s="3" t="s">
        <v>3306</v>
      </c>
      <c r="F1633" s="3" t="s">
        <v>3307</v>
      </c>
      <c r="G1633" s="3">
        <v>2.0</v>
      </c>
      <c r="H1633" s="3" t="s">
        <v>18</v>
      </c>
      <c r="I1633" s="3" t="s">
        <v>19</v>
      </c>
      <c r="J1633" s="8">
        <v>9.0</v>
      </c>
      <c r="K1633" s="8">
        <v>11.0</v>
      </c>
      <c r="L1633" s="5" t="str">
        <f t="shared" si="2"/>
        <v>SMP</v>
      </c>
    </row>
    <row r="1634">
      <c r="A1634" s="2" t="str">
        <f t="shared" si="1"/>
        <v>2021</v>
      </c>
      <c r="B1634" s="2" t="s">
        <v>92</v>
      </c>
      <c r="C1634" s="3" t="str">
        <f t="shared" si="127"/>
        <v>LPB JATENG 2021</v>
      </c>
      <c r="D1634" s="3" t="s">
        <v>3045</v>
      </c>
      <c r="E1634" s="3" t="s">
        <v>3308</v>
      </c>
      <c r="F1634" s="3" t="s">
        <v>3309</v>
      </c>
      <c r="G1634" s="3">
        <v>2.0</v>
      </c>
      <c r="H1634" s="3" t="s">
        <v>18</v>
      </c>
      <c r="I1634" s="3" t="s">
        <v>18</v>
      </c>
      <c r="J1634" s="8">
        <v>9.0</v>
      </c>
      <c r="K1634" s="8">
        <v>9.0</v>
      </c>
      <c r="L1634" s="5" t="str">
        <f t="shared" si="2"/>
        <v>SMP</v>
      </c>
    </row>
    <row r="1635">
      <c r="A1635" s="2" t="str">
        <f t="shared" si="1"/>
        <v>2021</v>
      </c>
      <c r="B1635" s="2" t="s">
        <v>92</v>
      </c>
      <c r="C1635" s="3" t="str">
        <f t="shared" si="127"/>
        <v>LPB JATENG 2021</v>
      </c>
      <c r="D1635" s="3" t="s">
        <v>3045</v>
      </c>
      <c r="E1635" s="3" t="s">
        <v>3310</v>
      </c>
      <c r="F1635" s="3" t="s">
        <v>3311</v>
      </c>
      <c r="G1635" s="3">
        <v>2.0</v>
      </c>
      <c r="H1635" s="3" t="s">
        <v>18</v>
      </c>
      <c r="I1635" s="3" t="s">
        <v>18</v>
      </c>
      <c r="J1635" s="8">
        <v>10.0</v>
      </c>
      <c r="K1635" s="8">
        <v>10.0</v>
      </c>
      <c r="L1635" s="5" t="str">
        <f t="shared" si="2"/>
        <v>SMA</v>
      </c>
    </row>
    <row r="1636">
      <c r="A1636" s="2" t="str">
        <f t="shared" si="1"/>
        <v>2021</v>
      </c>
      <c r="B1636" s="2" t="s">
        <v>92</v>
      </c>
      <c r="C1636" s="3" t="str">
        <f t="shared" si="127"/>
        <v>LPB JATENG 2021</v>
      </c>
      <c r="D1636" s="3" t="s">
        <v>3045</v>
      </c>
      <c r="E1636" s="3" t="s">
        <v>3312</v>
      </c>
      <c r="F1636" s="3" t="s">
        <v>3313</v>
      </c>
      <c r="G1636" s="3">
        <v>2.0</v>
      </c>
      <c r="H1636" s="3" t="s">
        <v>19</v>
      </c>
      <c r="I1636" s="3" t="s">
        <v>19</v>
      </c>
      <c r="J1636" s="8">
        <v>11.0</v>
      </c>
      <c r="K1636" s="8">
        <v>10.0</v>
      </c>
      <c r="L1636" s="5" t="str">
        <f t="shared" si="2"/>
        <v>SMA</v>
      </c>
    </row>
    <row r="1637">
      <c r="A1637" s="2" t="str">
        <f t="shared" si="1"/>
        <v>2021</v>
      </c>
      <c r="B1637" s="2" t="s">
        <v>92</v>
      </c>
      <c r="C1637" s="3" t="str">
        <f t="shared" si="127"/>
        <v>LPB JATENG 2021</v>
      </c>
      <c r="D1637" s="3" t="s">
        <v>3045</v>
      </c>
      <c r="E1637" s="3" t="s">
        <v>3314</v>
      </c>
      <c r="F1637" s="3" t="s">
        <v>3315</v>
      </c>
      <c r="G1637" s="3">
        <v>2.0</v>
      </c>
      <c r="H1637" s="3" t="s">
        <v>19</v>
      </c>
      <c r="I1637" s="3" t="s">
        <v>19</v>
      </c>
      <c r="J1637" s="8">
        <v>10.0</v>
      </c>
      <c r="K1637" s="8">
        <v>9.0</v>
      </c>
      <c r="L1637" s="5" t="str">
        <f t="shared" si="2"/>
        <v>SMA</v>
      </c>
    </row>
    <row r="1638">
      <c r="A1638" s="2" t="str">
        <f t="shared" si="1"/>
        <v>2021</v>
      </c>
      <c r="B1638" s="2" t="s">
        <v>114</v>
      </c>
      <c r="C1638" s="3" t="str">
        <f t="shared" ref="C1638:C1647" si="128">UPPER("lpb jatim 2021")</f>
        <v>LPB JATIM 2021</v>
      </c>
      <c r="D1638" s="3" t="s">
        <v>3045</v>
      </c>
      <c r="E1638" s="3" t="s">
        <v>3316</v>
      </c>
      <c r="F1638" s="3" t="s">
        <v>3317</v>
      </c>
      <c r="G1638" s="3">
        <v>2.0</v>
      </c>
      <c r="H1638" s="3" t="s">
        <v>18</v>
      </c>
      <c r="I1638" s="3" t="s">
        <v>18</v>
      </c>
      <c r="J1638" s="8">
        <v>7.0</v>
      </c>
      <c r="K1638" s="8">
        <v>7.0</v>
      </c>
      <c r="L1638" s="5" t="str">
        <f t="shared" si="2"/>
        <v>SMP</v>
      </c>
    </row>
    <row r="1639">
      <c r="A1639" s="2" t="str">
        <f t="shared" si="1"/>
        <v>2021</v>
      </c>
      <c r="B1639" s="2" t="s">
        <v>114</v>
      </c>
      <c r="C1639" s="3" t="str">
        <f t="shared" si="128"/>
        <v>LPB JATIM 2021</v>
      </c>
      <c r="D1639" s="3" t="s">
        <v>3045</v>
      </c>
      <c r="E1639" s="3" t="s">
        <v>3318</v>
      </c>
      <c r="F1639" s="3" t="s">
        <v>3319</v>
      </c>
      <c r="G1639" s="3">
        <v>1.0</v>
      </c>
      <c r="H1639" s="3" t="s">
        <v>18</v>
      </c>
      <c r="I1639" s="2"/>
      <c r="J1639" s="8">
        <v>9.0</v>
      </c>
      <c r="K1639" s="6"/>
      <c r="L1639" s="5" t="str">
        <f t="shared" si="2"/>
        <v>SMP</v>
      </c>
    </row>
    <row r="1640">
      <c r="A1640" s="2" t="str">
        <f t="shared" si="1"/>
        <v>2021</v>
      </c>
      <c r="B1640" s="2" t="s">
        <v>114</v>
      </c>
      <c r="C1640" s="3" t="str">
        <f t="shared" si="128"/>
        <v>LPB JATIM 2021</v>
      </c>
      <c r="D1640" s="3" t="s">
        <v>3045</v>
      </c>
      <c r="E1640" s="3" t="s">
        <v>3320</v>
      </c>
      <c r="F1640" s="3" t="s">
        <v>3321</v>
      </c>
      <c r="G1640" s="3">
        <v>2.0</v>
      </c>
      <c r="H1640" s="3" t="s">
        <v>18</v>
      </c>
      <c r="I1640" s="3" t="s">
        <v>19</v>
      </c>
      <c r="J1640" s="8">
        <v>11.0</v>
      </c>
      <c r="K1640" s="8">
        <v>11.0</v>
      </c>
      <c r="L1640" s="5" t="str">
        <f t="shared" si="2"/>
        <v>SMA</v>
      </c>
    </row>
    <row r="1641">
      <c r="A1641" s="2" t="str">
        <f t="shared" si="1"/>
        <v>2021</v>
      </c>
      <c r="B1641" s="2" t="s">
        <v>114</v>
      </c>
      <c r="C1641" s="3" t="str">
        <f t="shared" si="128"/>
        <v>LPB JATIM 2021</v>
      </c>
      <c r="D1641" s="3" t="s">
        <v>3045</v>
      </c>
      <c r="E1641" s="3" t="s">
        <v>3322</v>
      </c>
      <c r="F1641" s="3" t="s">
        <v>3323</v>
      </c>
      <c r="G1641" s="3">
        <v>2.0</v>
      </c>
      <c r="H1641" s="3" t="s">
        <v>18</v>
      </c>
      <c r="I1641" s="3" t="s">
        <v>18</v>
      </c>
      <c r="J1641" s="8">
        <v>10.0</v>
      </c>
      <c r="K1641" s="8">
        <v>10.0</v>
      </c>
      <c r="L1641" s="5" t="str">
        <f t="shared" si="2"/>
        <v>SMA</v>
      </c>
    </row>
    <row r="1642">
      <c r="A1642" s="2" t="str">
        <f t="shared" si="1"/>
        <v>2021</v>
      </c>
      <c r="B1642" s="2" t="s">
        <v>114</v>
      </c>
      <c r="C1642" s="3" t="str">
        <f t="shared" si="128"/>
        <v>LPB JATIM 2021</v>
      </c>
      <c r="D1642" s="3" t="s">
        <v>3045</v>
      </c>
      <c r="E1642" s="3" t="s">
        <v>3324</v>
      </c>
      <c r="F1642" s="3" t="s">
        <v>3325</v>
      </c>
      <c r="G1642" s="3">
        <v>2.0</v>
      </c>
      <c r="H1642" s="3" t="s">
        <v>19</v>
      </c>
      <c r="I1642" s="3" t="s">
        <v>19</v>
      </c>
      <c r="J1642" s="8">
        <v>9.0</v>
      </c>
      <c r="K1642" s="8">
        <v>9.0</v>
      </c>
      <c r="L1642" s="5" t="str">
        <f t="shared" si="2"/>
        <v>SMP</v>
      </c>
    </row>
    <row r="1643">
      <c r="A1643" s="2" t="str">
        <f t="shared" si="1"/>
        <v>2021</v>
      </c>
      <c r="B1643" s="2" t="s">
        <v>114</v>
      </c>
      <c r="C1643" s="3" t="str">
        <f t="shared" si="128"/>
        <v>LPB JATIM 2021</v>
      </c>
      <c r="D1643" s="3" t="s">
        <v>3045</v>
      </c>
      <c r="E1643" s="3" t="s">
        <v>3326</v>
      </c>
      <c r="F1643" s="3" t="s">
        <v>3327</v>
      </c>
      <c r="G1643" s="3">
        <v>2.0</v>
      </c>
      <c r="H1643" s="3" t="s">
        <v>18</v>
      </c>
      <c r="I1643" s="3" t="s">
        <v>18</v>
      </c>
      <c r="J1643" s="8">
        <v>11.0</v>
      </c>
      <c r="K1643" s="8">
        <v>11.0</v>
      </c>
      <c r="L1643" s="5" t="str">
        <f t="shared" si="2"/>
        <v>SMA</v>
      </c>
    </row>
    <row r="1644">
      <c r="A1644" s="2" t="str">
        <f t="shared" si="1"/>
        <v>2021</v>
      </c>
      <c r="B1644" s="2" t="s">
        <v>114</v>
      </c>
      <c r="C1644" s="3" t="str">
        <f t="shared" si="128"/>
        <v>LPB JATIM 2021</v>
      </c>
      <c r="D1644" s="3" t="s">
        <v>3045</v>
      </c>
      <c r="E1644" s="3" t="s">
        <v>3328</v>
      </c>
      <c r="F1644" s="3" t="s">
        <v>3329</v>
      </c>
      <c r="G1644" s="3">
        <v>1.0</v>
      </c>
      <c r="H1644" s="3" t="s">
        <v>18</v>
      </c>
      <c r="I1644" s="2"/>
      <c r="J1644" s="8">
        <v>9.0</v>
      </c>
      <c r="K1644" s="6"/>
      <c r="L1644" s="5" t="str">
        <f t="shared" si="2"/>
        <v>SMP</v>
      </c>
    </row>
    <row r="1645">
      <c r="A1645" s="2" t="str">
        <f t="shared" si="1"/>
        <v>2021</v>
      </c>
      <c r="B1645" s="2" t="s">
        <v>114</v>
      </c>
      <c r="C1645" s="3" t="str">
        <f t="shared" si="128"/>
        <v>LPB JATIM 2021</v>
      </c>
      <c r="D1645" s="3" t="s">
        <v>3045</v>
      </c>
      <c r="E1645" s="3" t="s">
        <v>3330</v>
      </c>
      <c r="F1645" s="3" t="s">
        <v>3331</v>
      </c>
      <c r="G1645" s="3">
        <v>2.0</v>
      </c>
      <c r="H1645" s="3" t="s">
        <v>19</v>
      </c>
      <c r="I1645" s="3" t="s">
        <v>19</v>
      </c>
      <c r="J1645" s="8">
        <v>11.0</v>
      </c>
      <c r="K1645" s="8">
        <v>10.0</v>
      </c>
      <c r="L1645" s="5" t="str">
        <f t="shared" si="2"/>
        <v>SMA</v>
      </c>
    </row>
    <row r="1646">
      <c r="A1646" s="2" t="str">
        <f t="shared" si="1"/>
        <v>2021</v>
      </c>
      <c r="B1646" s="2" t="s">
        <v>114</v>
      </c>
      <c r="C1646" s="3" t="str">
        <f t="shared" si="128"/>
        <v>LPB JATIM 2021</v>
      </c>
      <c r="D1646" s="3" t="s">
        <v>3045</v>
      </c>
      <c r="E1646" s="3" t="s">
        <v>3332</v>
      </c>
      <c r="F1646" s="3" t="s">
        <v>3333</v>
      </c>
      <c r="G1646" s="3">
        <v>2.0</v>
      </c>
      <c r="H1646" s="3" t="s">
        <v>18</v>
      </c>
      <c r="I1646" s="3" t="s">
        <v>18</v>
      </c>
      <c r="J1646" s="8">
        <v>11.0</v>
      </c>
      <c r="K1646" s="8">
        <v>11.0</v>
      </c>
      <c r="L1646" s="5" t="str">
        <f t="shared" si="2"/>
        <v>SMA</v>
      </c>
    </row>
    <row r="1647">
      <c r="A1647" s="2" t="str">
        <f t="shared" si="1"/>
        <v>2021</v>
      </c>
      <c r="B1647" s="2" t="s">
        <v>114</v>
      </c>
      <c r="C1647" s="3" t="str">
        <f t="shared" si="128"/>
        <v>LPB JATIM 2021</v>
      </c>
      <c r="D1647" s="3" t="s">
        <v>3045</v>
      </c>
      <c r="E1647" s="3" t="s">
        <v>3334</v>
      </c>
      <c r="F1647" s="3" t="s">
        <v>3335</v>
      </c>
      <c r="G1647" s="3">
        <v>2.0</v>
      </c>
      <c r="H1647" s="3" t="s">
        <v>18</v>
      </c>
      <c r="I1647" s="3" t="s">
        <v>19</v>
      </c>
      <c r="J1647" s="8">
        <v>11.0</v>
      </c>
      <c r="K1647" s="8">
        <v>11.0</v>
      </c>
      <c r="L1647" s="5" t="str">
        <f t="shared" si="2"/>
        <v>SMA</v>
      </c>
    </row>
    <row r="1648">
      <c r="A1648" s="2" t="str">
        <f t="shared" si="1"/>
        <v>2021</v>
      </c>
      <c r="B1648" s="2" t="s">
        <v>238</v>
      </c>
      <c r="C1648" s="3" t="str">
        <f t="shared" ref="C1648:C1652" si="129">UPPER("lpb kaltara 2021")</f>
        <v>LPB KALTARA 2021</v>
      </c>
      <c r="D1648" s="3" t="s">
        <v>3045</v>
      </c>
      <c r="E1648" s="3" t="s">
        <v>3336</v>
      </c>
      <c r="F1648" s="3" t="s">
        <v>3337</v>
      </c>
      <c r="G1648" s="3">
        <v>1.0</v>
      </c>
      <c r="H1648" s="3" t="s">
        <v>18</v>
      </c>
      <c r="I1648" s="2"/>
      <c r="J1648" s="8">
        <v>10.0</v>
      </c>
      <c r="K1648" s="6"/>
      <c r="L1648" s="5" t="str">
        <f t="shared" si="2"/>
        <v>SMA</v>
      </c>
    </row>
    <row r="1649">
      <c r="A1649" s="2" t="str">
        <f t="shared" si="1"/>
        <v>2021</v>
      </c>
      <c r="B1649" s="2" t="s">
        <v>238</v>
      </c>
      <c r="C1649" s="3" t="str">
        <f t="shared" si="129"/>
        <v>LPB KALTARA 2021</v>
      </c>
      <c r="D1649" s="3" t="s">
        <v>3045</v>
      </c>
      <c r="E1649" s="3" t="s">
        <v>3338</v>
      </c>
      <c r="F1649" s="3" t="s">
        <v>3339</v>
      </c>
      <c r="G1649" s="3">
        <v>2.0</v>
      </c>
      <c r="H1649" s="3" t="s">
        <v>19</v>
      </c>
      <c r="I1649" s="3" t="s">
        <v>19</v>
      </c>
      <c r="J1649" s="8">
        <v>9.0</v>
      </c>
      <c r="K1649" s="8">
        <v>9.0</v>
      </c>
      <c r="L1649" s="5" t="str">
        <f t="shared" si="2"/>
        <v>SMP</v>
      </c>
    </row>
    <row r="1650">
      <c r="A1650" s="2" t="str">
        <f t="shared" si="1"/>
        <v>2021</v>
      </c>
      <c r="B1650" s="2" t="s">
        <v>238</v>
      </c>
      <c r="C1650" s="3" t="str">
        <f t="shared" si="129"/>
        <v>LPB KALTARA 2021</v>
      </c>
      <c r="D1650" s="3" t="s">
        <v>3045</v>
      </c>
      <c r="E1650" s="3" t="s">
        <v>3340</v>
      </c>
      <c r="F1650" s="3" t="s">
        <v>3341</v>
      </c>
      <c r="G1650" s="3">
        <v>2.0</v>
      </c>
      <c r="H1650" s="3" t="s">
        <v>18</v>
      </c>
      <c r="I1650" s="3" t="s">
        <v>18</v>
      </c>
      <c r="J1650" s="8">
        <v>10.0</v>
      </c>
      <c r="K1650" s="8">
        <v>9.0</v>
      </c>
      <c r="L1650" s="5" t="str">
        <f t="shared" si="2"/>
        <v>SMA</v>
      </c>
    </row>
    <row r="1651">
      <c r="A1651" s="2" t="str">
        <f t="shared" si="1"/>
        <v>2021</v>
      </c>
      <c r="B1651" s="2" t="s">
        <v>238</v>
      </c>
      <c r="C1651" s="3" t="str">
        <f t="shared" si="129"/>
        <v>LPB KALTARA 2021</v>
      </c>
      <c r="D1651" s="3" t="s">
        <v>3045</v>
      </c>
      <c r="E1651" s="3" t="s">
        <v>3342</v>
      </c>
      <c r="F1651" s="3" t="s">
        <v>3343</v>
      </c>
      <c r="G1651" s="3">
        <v>1.0</v>
      </c>
      <c r="H1651" s="3" t="s">
        <v>18</v>
      </c>
      <c r="I1651" s="2"/>
      <c r="J1651" s="8">
        <v>10.0</v>
      </c>
      <c r="K1651" s="6"/>
      <c r="L1651" s="5" t="str">
        <f t="shared" si="2"/>
        <v>SMA</v>
      </c>
    </row>
    <row r="1652">
      <c r="A1652" s="2" t="str">
        <f t="shared" si="1"/>
        <v>2021</v>
      </c>
      <c r="B1652" s="2" t="s">
        <v>238</v>
      </c>
      <c r="C1652" s="3" t="str">
        <f t="shared" si="129"/>
        <v>LPB KALTARA 2021</v>
      </c>
      <c r="D1652" s="3" t="s">
        <v>3045</v>
      </c>
      <c r="E1652" s="3" t="s">
        <v>3344</v>
      </c>
      <c r="F1652" s="3" t="s">
        <v>3345</v>
      </c>
      <c r="G1652" s="3">
        <v>2.0</v>
      </c>
      <c r="H1652" s="3" t="s">
        <v>19</v>
      </c>
      <c r="I1652" s="3" t="s">
        <v>19</v>
      </c>
      <c r="J1652" s="8">
        <v>9.0</v>
      </c>
      <c r="K1652" s="8">
        <v>9.0</v>
      </c>
      <c r="L1652" s="5" t="str">
        <f t="shared" si="2"/>
        <v>SMP</v>
      </c>
    </row>
    <row r="1653">
      <c r="A1653" s="2" t="str">
        <f t="shared" si="1"/>
        <v>2021</v>
      </c>
      <c r="B1653" s="2" t="s">
        <v>132</v>
      </c>
      <c r="C1653" s="3" t="str">
        <f t="shared" ref="C1653:C1656" si="130">upper("lpb kalteng 2021")</f>
        <v>LPB KALTENG 2021</v>
      </c>
      <c r="D1653" s="3" t="s">
        <v>3045</v>
      </c>
      <c r="E1653" s="3" t="s">
        <v>3346</v>
      </c>
      <c r="F1653" s="3" t="s">
        <v>3347</v>
      </c>
      <c r="G1653" s="3">
        <v>2.0</v>
      </c>
      <c r="H1653" s="3" t="s">
        <v>18</v>
      </c>
      <c r="I1653" s="3" t="s">
        <v>18</v>
      </c>
      <c r="J1653" s="8">
        <v>11.0</v>
      </c>
      <c r="K1653" s="8">
        <v>11.0</v>
      </c>
      <c r="L1653" s="5" t="str">
        <f t="shared" si="2"/>
        <v>SMA</v>
      </c>
    </row>
    <row r="1654">
      <c r="A1654" s="2" t="str">
        <f t="shared" si="1"/>
        <v>2021</v>
      </c>
      <c r="B1654" s="2" t="s">
        <v>132</v>
      </c>
      <c r="C1654" s="3" t="str">
        <f t="shared" si="130"/>
        <v>LPB KALTENG 2021</v>
      </c>
      <c r="D1654" s="3" t="s">
        <v>3045</v>
      </c>
      <c r="E1654" s="3" t="s">
        <v>3348</v>
      </c>
      <c r="F1654" s="3" t="s">
        <v>3349</v>
      </c>
      <c r="G1654" s="3">
        <v>1.0</v>
      </c>
      <c r="H1654" s="3" t="s">
        <v>18</v>
      </c>
      <c r="I1654" s="2"/>
      <c r="J1654" s="8">
        <v>9.0</v>
      </c>
      <c r="K1654" s="6"/>
      <c r="L1654" s="5" t="str">
        <f t="shared" si="2"/>
        <v>SMP</v>
      </c>
    </row>
    <row r="1655">
      <c r="A1655" s="2" t="str">
        <f t="shared" si="1"/>
        <v>2021</v>
      </c>
      <c r="B1655" s="2" t="s">
        <v>132</v>
      </c>
      <c r="C1655" s="3" t="str">
        <f t="shared" si="130"/>
        <v>LPB KALTENG 2021</v>
      </c>
      <c r="D1655" s="3" t="s">
        <v>3045</v>
      </c>
      <c r="E1655" s="3" t="s">
        <v>3350</v>
      </c>
      <c r="F1655" s="3" t="s">
        <v>3351</v>
      </c>
      <c r="G1655" s="3">
        <v>1.0</v>
      </c>
      <c r="H1655" s="3" t="s">
        <v>19</v>
      </c>
      <c r="I1655" s="2"/>
      <c r="J1655" s="8">
        <v>7.0</v>
      </c>
      <c r="K1655" s="6"/>
      <c r="L1655" s="5" t="str">
        <f t="shared" si="2"/>
        <v>SMP</v>
      </c>
    </row>
    <row r="1656">
      <c r="A1656" s="2" t="str">
        <f t="shared" si="1"/>
        <v>2021</v>
      </c>
      <c r="B1656" s="2" t="s">
        <v>132</v>
      </c>
      <c r="C1656" s="3" t="str">
        <f t="shared" si="130"/>
        <v>LPB KALTENG 2021</v>
      </c>
      <c r="D1656" s="3" t="s">
        <v>3045</v>
      </c>
      <c r="E1656" s="3" t="s">
        <v>3352</v>
      </c>
      <c r="F1656" s="3" t="s">
        <v>3353</v>
      </c>
      <c r="G1656" s="3">
        <v>2.0</v>
      </c>
      <c r="H1656" s="3" t="s">
        <v>18</v>
      </c>
      <c r="I1656" s="3" t="s">
        <v>18</v>
      </c>
      <c r="J1656" s="8">
        <v>9.0</v>
      </c>
      <c r="K1656" s="8">
        <v>9.0</v>
      </c>
      <c r="L1656" s="5" t="str">
        <f t="shared" si="2"/>
        <v>SMP</v>
      </c>
    </row>
    <row r="1657">
      <c r="A1657" s="2" t="str">
        <f t="shared" si="1"/>
        <v>2021</v>
      </c>
      <c r="B1657" s="2" t="s">
        <v>170</v>
      </c>
      <c r="C1657" s="3" t="str">
        <f>UPPER("lpb papua 2021")</f>
        <v>LPB PAPUA 2021</v>
      </c>
      <c r="D1657" s="3" t="s">
        <v>3045</v>
      </c>
      <c r="E1657" s="3" t="s">
        <v>3354</v>
      </c>
      <c r="F1657" s="3" t="s">
        <v>3355</v>
      </c>
      <c r="G1657" s="3">
        <v>2.0</v>
      </c>
      <c r="H1657" s="3" t="s">
        <v>18</v>
      </c>
      <c r="I1657" s="3" t="s">
        <v>19</v>
      </c>
      <c r="J1657" s="8">
        <v>11.0</v>
      </c>
      <c r="K1657" s="8">
        <v>11.0</v>
      </c>
      <c r="L1657" s="5" t="str">
        <f t="shared" si="2"/>
        <v>SMA</v>
      </c>
    </row>
    <row r="1658">
      <c r="A1658" s="2" t="str">
        <f t="shared" si="1"/>
        <v>2021</v>
      </c>
      <c r="B1658" s="2" t="s">
        <v>246</v>
      </c>
      <c r="C1658" s="3" t="str">
        <f t="shared" ref="C1658:C1659" si="131">UPPER("lpb sumbar 2021")</f>
        <v>LPB SUMBAR 2021</v>
      </c>
      <c r="D1658" s="3" t="s">
        <v>3045</v>
      </c>
      <c r="E1658" s="3" t="s">
        <v>3356</v>
      </c>
      <c r="F1658" s="3" t="s">
        <v>3357</v>
      </c>
      <c r="G1658" s="3">
        <v>2.0</v>
      </c>
      <c r="H1658" s="3" t="s">
        <v>18</v>
      </c>
      <c r="I1658" s="3" t="s">
        <v>18</v>
      </c>
      <c r="J1658" s="8">
        <v>11.0</v>
      </c>
      <c r="K1658" s="8">
        <v>11.0</v>
      </c>
      <c r="L1658" s="5" t="str">
        <f t="shared" si="2"/>
        <v>SMA</v>
      </c>
    </row>
    <row r="1659">
      <c r="A1659" s="2" t="str">
        <f t="shared" si="1"/>
        <v>2021</v>
      </c>
      <c r="B1659" s="2" t="s">
        <v>246</v>
      </c>
      <c r="C1659" s="3" t="str">
        <f t="shared" si="131"/>
        <v>LPB SUMBAR 2021</v>
      </c>
      <c r="D1659" s="3" t="s">
        <v>3045</v>
      </c>
      <c r="E1659" s="3" t="s">
        <v>3358</v>
      </c>
      <c r="F1659" s="3" t="s">
        <v>3359</v>
      </c>
      <c r="G1659" s="3">
        <v>2.0</v>
      </c>
      <c r="H1659" s="3" t="s">
        <v>18</v>
      </c>
      <c r="I1659" s="3" t="s">
        <v>18</v>
      </c>
      <c r="J1659" s="8">
        <v>11.0</v>
      </c>
      <c r="K1659" s="8">
        <v>11.0</v>
      </c>
      <c r="L1659" s="5" t="str">
        <f t="shared" si="2"/>
        <v>SMA</v>
      </c>
    </row>
    <row r="1660">
      <c r="A1660" s="2" t="str">
        <f t="shared" si="1"/>
        <v>2021</v>
      </c>
      <c r="B1660" s="2" t="s">
        <v>178</v>
      </c>
      <c r="C1660" s="3" t="str">
        <f t="shared" ref="C1660:C1665" si="132">UPPER("lpb sumsel 2021")</f>
        <v>LPB SUMSEL 2021</v>
      </c>
      <c r="D1660" s="3" t="s">
        <v>3045</v>
      </c>
      <c r="E1660" s="3" t="s">
        <v>3360</v>
      </c>
      <c r="F1660" s="3" t="s">
        <v>3361</v>
      </c>
      <c r="G1660" s="3">
        <v>2.0</v>
      </c>
      <c r="H1660" s="3" t="s">
        <v>18</v>
      </c>
      <c r="I1660" s="3" t="s">
        <v>18</v>
      </c>
      <c r="J1660" s="8">
        <v>11.0</v>
      </c>
      <c r="K1660" s="8">
        <v>11.0</v>
      </c>
      <c r="L1660" s="5" t="str">
        <f t="shared" si="2"/>
        <v>SMA</v>
      </c>
    </row>
    <row r="1661">
      <c r="A1661" s="2" t="str">
        <f t="shared" si="1"/>
        <v>2021</v>
      </c>
      <c r="B1661" s="2" t="s">
        <v>178</v>
      </c>
      <c r="C1661" s="3" t="str">
        <f t="shared" si="132"/>
        <v>LPB SUMSEL 2021</v>
      </c>
      <c r="D1661" s="3" t="s">
        <v>3045</v>
      </c>
      <c r="E1661" s="3" t="s">
        <v>3362</v>
      </c>
      <c r="F1661" s="3" t="s">
        <v>3363</v>
      </c>
      <c r="G1661" s="3">
        <v>2.0</v>
      </c>
      <c r="H1661" s="3" t="s">
        <v>19</v>
      </c>
      <c r="I1661" s="3" t="s">
        <v>18</v>
      </c>
      <c r="J1661" s="8">
        <v>7.0</v>
      </c>
      <c r="K1661" s="8">
        <v>7.0</v>
      </c>
      <c r="L1661" s="5" t="str">
        <f t="shared" si="2"/>
        <v>SMP</v>
      </c>
    </row>
    <row r="1662">
      <c r="A1662" s="2" t="str">
        <f t="shared" si="1"/>
        <v>2021</v>
      </c>
      <c r="B1662" s="2" t="s">
        <v>178</v>
      </c>
      <c r="C1662" s="3" t="str">
        <f t="shared" si="132"/>
        <v>LPB SUMSEL 2021</v>
      </c>
      <c r="D1662" s="3" t="s">
        <v>3045</v>
      </c>
      <c r="E1662" s="3" t="s">
        <v>3364</v>
      </c>
      <c r="F1662" s="3" t="s">
        <v>3365</v>
      </c>
      <c r="G1662" s="3">
        <v>2.0</v>
      </c>
      <c r="H1662" s="3" t="s">
        <v>18</v>
      </c>
      <c r="I1662" s="3" t="s">
        <v>18</v>
      </c>
      <c r="J1662" s="8">
        <v>8.0</v>
      </c>
      <c r="K1662" s="8">
        <v>8.0</v>
      </c>
      <c r="L1662" s="5" t="str">
        <f t="shared" si="2"/>
        <v>SMP</v>
      </c>
    </row>
    <row r="1663">
      <c r="A1663" s="2" t="str">
        <f t="shared" si="1"/>
        <v>2021</v>
      </c>
      <c r="B1663" s="2" t="s">
        <v>178</v>
      </c>
      <c r="C1663" s="3" t="str">
        <f t="shared" si="132"/>
        <v>LPB SUMSEL 2021</v>
      </c>
      <c r="D1663" s="3" t="s">
        <v>3045</v>
      </c>
      <c r="E1663" s="3" t="s">
        <v>3366</v>
      </c>
      <c r="F1663" s="3" t="s">
        <v>3367</v>
      </c>
      <c r="G1663" s="3">
        <v>2.0</v>
      </c>
      <c r="H1663" s="3" t="s">
        <v>18</v>
      </c>
      <c r="I1663" s="3" t="s">
        <v>18</v>
      </c>
      <c r="J1663" s="8">
        <v>11.0</v>
      </c>
      <c r="K1663" s="8">
        <v>11.0</v>
      </c>
      <c r="L1663" s="5" t="str">
        <f t="shared" si="2"/>
        <v>SMA</v>
      </c>
    </row>
    <row r="1664">
      <c r="A1664" s="2" t="str">
        <f t="shared" si="1"/>
        <v>2021</v>
      </c>
      <c r="B1664" s="2" t="s">
        <v>178</v>
      </c>
      <c r="C1664" s="3" t="str">
        <f t="shared" si="132"/>
        <v>LPB SUMSEL 2021</v>
      </c>
      <c r="D1664" s="3" t="s">
        <v>3045</v>
      </c>
      <c r="E1664" s="3" t="s">
        <v>3368</v>
      </c>
      <c r="F1664" s="3" t="s">
        <v>3369</v>
      </c>
      <c r="G1664" s="3">
        <v>2.0</v>
      </c>
      <c r="H1664" s="3" t="s">
        <v>18</v>
      </c>
      <c r="I1664" s="3" t="s">
        <v>18</v>
      </c>
      <c r="J1664" s="8">
        <v>10.0</v>
      </c>
      <c r="K1664" s="8">
        <v>10.0</v>
      </c>
      <c r="L1664" s="5" t="str">
        <f t="shared" si="2"/>
        <v>SMA</v>
      </c>
    </row>
    <row r="1665">
      <c r="A1665" s="2" t="str">
        <f t="shared" si="1"/>
        <v>2021</v>
      </c>
      <c r="B1665" s="2" t="s">
        <v>178</v>
      </c>
      <c r="C1665" s="3" t="str">
        <f t="shared" si="132"/>
        <v>LPB SUMSEL 2021</v>
      </c>
      <c r="D1665" s="3" t="s">
        <v>3045</v>
      </c>
      <c r="E1665" s="3" t="s">
        <v>3370</v>
      </c>
      <c r="F1665" s="3" t="s">
        <v>3371</v>
      </c>
      <c r="G1665" s="3">
        <v>2.0</v>
      </c>
      <c r="H1665" s="3" t="s">
        <v>18</v>
      </c>
      <c r="I1665" s="3" t="s">
        <v>18</v>
      </c>
      <c r="J1665" s="8">
        <v>11.0</v>
      </c>
      <c r="K1665" s="8">
        <v>11.0</v>
      </c>
      <c r="L1665" s="5" t="str">
        <f t="shared" si="2"/>
        <v>SMA</v>
      </c>
    </row>
    <row r="1666">
      <c r="A1666" s="2" t="str">
        <f t="shared" si="1"/>
        <v>2021</v>
      </c>
      <c r="B1666" s="2" t="s">
        <v>265</v>
      </c>
      <c r="C1666" s="3" t="str">
        <f t="shared" ref="C1666:C1671" si="133">UPPER("lpb sumut 2021")</f>
        <v>LPB SUMUT 2021</v>
      </c>
      <c r="D1666" s="3" t="s">
        <v>3045</v>
      </c>
      <c r="E1666" s="3" t="s">
        <v>3372</v>
      </c>
      <c r="F1666" s="3" t="s">
        <v>3373</v>
      </c>
      <c r="G1666" s="3">
        <v>2.0</v>
      </c>
      <c r="H1666" s="3" t="s">
        <v>19</v>
      </c>
      <c r="I1666" s="3" t="s">
        <v>18</v>
      </c>
      <c r="J1666" s="8">
        <v>8.0</v>
      </c>
      <c r="K1666" s="8">
        <v>8.0</v>
      </c>
      <c r="L1666" s="5" t="str">
        <f t="shared" si="2"/>
        <v>SMP</v>
      </c>
    </row>
    <row r="1667">
      <c r="A1667" s="2" t="str">
        <f t="shared" si="1"/>
        <v>2021</v>
      </c>
      <c r="B1667" s="2" t="s">
        <v>265</v>
      </c>
      <c r="C1667" s="3" t="str">
        <f t="shared" si="133"/>
        <v>LPB SUMUT 2021</v>
      </c>
      <c r="D1667" s="3" t="s">
        <v>3045</v>
      </c>
      <c r="E1667" s="3" t="s">
        <v>3374</v>
      </c>
      <c r="F1667" s="3" t="s">
        <v>3375</v>
      </c>
      <c r="G1667" s="3">
        <v>1.0</v>
      </c>
      <c r="H1667" s="3" t="s">
        <v>18</v>
      </c>
      <c r="I1667" s="2"/>
      <c r="J1667" s="8">
        <v>9.0</v>
      </c>
      <c r="K1667" s="6"/>
      <c r="L1667" s="5" t="str">
        <f t="shared" si="2"/>
        <v>SMP</v>
      </c>
    </row>
    <row r="1668">
      <c r="A1668" s="2" t="str">
        <f t="shared" si="1"/>
        <v>2021</v>
      </c>
      <c r="B1668" s="2" t="s">
        <v>265</v>
      </c>
      <c r="C1668" s="3" t="str">
        <f t="shared" si="133"/>
        <v>LPB SUMUT 2021</v>
      </c>
      <c r="D1668" s="3" t="s">
        <v>3045</v>
      </c>
      <c r="E1668" s="3" t="s">
        <v>3376</v>
      </c>
      <c r="F1668" s="3" t="s">
        <v>3377</v>
      </c>
      <c r="G1668" s="3">
        <v>1.0</v>
      </c>
      <c r="H1668" s="3" t="s">
        <v>18</v>
      </c>
      <c r="I1668" s="2"/>
      <c r="J1668" s="8">
        <v>9.0</v>
      </c>
      <c r="K1668" s="6"/>
      <c r="L1668" s="5" t="str">
        <f t="shared" si="2"/>
        <v>SMP</v>
      </c>
    </row>
    <row r="1669">
      <c r="A1669" s="2" t="str">
        <f t="shared" si="1"/>
        <v>2021</v>
      </c>
      <c r="B1669" s="2" t="s">
        <v>265</v>
      </c>
      <c r="C1669" s="3" t="str">
        <f t="shared" si="133"/>
        <v>LPB SUMUT 2021</v>
      </c>
      <c r="D1669" s="3" t="s">
        <v>3045</v>
      </c>
      <c r="E1669" s="3" t="s">
        <v>3378</v>
      </c>
      <c r="F1669" s="3" t="s">
        <v>3379</v>
      </c>
      <c r="G1669" s="3">
        <v>2.0</v>
      </c>
      <c r="H1669" s="3" t="s">
        <v>18</v>
      </c>
      <c r="I1669" s="3" t="s">
        <v>18</v>
      </c>
      <c r="J1669" s="8">
        <v>11.0</v>
      </c>
      <c r="K1669" s="8">
        <v>9.0</v>
      </c>
      <c r="L1669" s="5" t="str">
        <f t="shared" si="2"/>
        <v>SMA</v>
      </c>
    </row>
    <row r="1670">
      <c r="A1670" s="2" t="str">
        <f t="shared" si="1"/>
        <v>2021</v>
      </c>
      <c r="B1670" s="2" t="s">
        <v>265</v>
      </c>
      <c r="C1670" s="3" t="str">
        <f t="shared" si="133"/>
        <v>LPB SUMUT 2021</v>
      </c>
      <c r="D1670" s="3" t="s">
        <v>3045</v>
      </c>
      <c r="E1670" s="3" t="s">
        <v>3380</v>
      </c>
      <c r="F1670" s="3" t="s">
        <v>3381</v>
      </c>
      <c r="G1670" s="3">
        <v>1.0</v>
      </c>
      <c r="H1670" s="3" t="s">
        <v>18</v>
      </c>
      <c r="I1670" s="2"/>
      <c r="J1670" s="8">
        <v>10.0</v>
      </c>
      <c r="K1670" s="6"/>
      <c r="L1670" s="5" t="str">
        <f t="shared" si="2"/>
        <v>SMA</v>
      </c>
    </row>
    <row r="1671">
      <c r="A1671" s="2" t="str">
        <f t="shared" si="1"/>
        <v>2021</v>
      </c>
      <c r="B1671" s="2" t="s">
        <v>265</v>
      </c>
      <c r="C1671" s="3" t="str">
        <f t="shared" si="133"/>
        <v>LPB SUMUT 2021</v>
      </c>
      <c r="D1671" s="3" t="s">
        <v>3045</v>
      </c>
      <c r="E1671" s="3" t="s">
        <v>3382</v>
      </c>
      <c r="F1671" s="3" t="s">
        <v>3383</v>
      </c>
      <c r="G1671" s="3">
        <v>2.0</v>
      </c>
      <c r="H1671" s="3" t="s">
        <v>18</v>
      </c>
      <c r="I1671" s="3" t="s">
        <v>18</v>
      </c>
      <c r="J1671" s="8">
        <v>10.0</v>
      </c>
      <c r="K1671" s="8">
        <v>10.0</v>
      </c>
      <c r="L1671" s="5" t="str">
        <f t="shared" si="2"/>
        <v>SMA</v>
      </c>
    </row>
    <row r="1672">
      <c r="A1672" s="2" t="str">
        <f t="shared" si="1"/>
        <v>2021</v>
      </c>
      <c r="B1672" s="2" t="s">
        <v>270</v>
      </c>
      <c r="C1672" s="3" t="str">
        <f t="shared" ref="C1672:C1680" si="134">UPPER("lpb surabaya 2021")</f>
        <v>LPB SURABAYA 2021</v>
      </c>
      <c r="D1672" s="3" t="s">
        <v>3045</v>
      </c>
      <c r="E1672" s="3" t="s">
        <v>3384</v>
      </c>
      <c r="F1672" s="3" t="s">
        <v>3385</v>
      </c>
      <c r="G1672" s="3">
        <v>1.0</v>
      </c>
      <c r="H1672" s="3" t="s">
        <v>18</v>
      </c>
      <c r="I1672" s="2"/>
      <c r="J1672" s="8">
        <v>8.0</v>
      </c>
      <c r="K1672" s="6"/>
      <c r="L1672" s="5" t="str">
        <f t="shared" si="2"/>
        <v>SMP</v>
      </c>
    </row>
    <row r="1673">
      <c r="A1673" s="2" t="str">
        <f t="shared" si="1"/>
        <v>2021</v>
      </c>
      <c r="B1673" s="2" t="s">
        <v>270</v>
      </c>
      <c r="C1673" s="3" t="str">
        <f t="shared" si="134"/>
        <v>LPB SURABAYA 2021</v>
      </c>
      <c r="D1673" s="3" t="s">
        <v>3045</v>
      </c>
      <c r="E1673" s="3" t="s">
        <v>3386</v>
      </c>
      <c r="F1673" s="3" t="s">
        <v>3387</v>
      </c>
      <c r="G1673" s="3">
        <v>2.0</v>
      </c>
      <c r="H1673" s="3" t="s">
        <v>18</v>
      </c>
      <c r="I1673" s="3" t="s">
        <v>18</v>
      </c>
      <c r="J1673" s="8">
        <v>7.0</v>
      </c>
      <c r="K1673" s="8">
        <v>7.0</v>
      </c>
      <c r="L1673" s="5" t="str">
        <f t="shared" si="2"/>
        <v>SMP</v>
      </c>
    </row>
    <row r="1674">
      <c r="A1674" s="2" t="str">
        <f t="shared" si="1"/>
        <v>2021</v>
      </c>
      <c r="B1674" s="2" t="s">
        <v>270</v>
      </c>
      <c r="C1674" s="3" t="str">
        <f t="shared" si="134"/>
        <v>LPB SURABAYA 2021</v>
      </c>
      <c r="D1674" s="3" t="s">
        <v>3045</v>
      </c>
      <c r="E1674" s="3" t="s">
        <v>3388</v>
      </c>
      <c r="F1674" s="3" t="s">
        <v>3389</v>
      </c>
      <c r="G1674" s="3">
        <v>2.0</v>
      </c>
      <c r="H1674" s="3" t="s">
        <v>18</v>
      </c>
      <c r="I1674" s="3" t="s">
        <v>18</v>
      </c>
      <c r="J1674" s="8">
        <v>7.0</v>
      </c>
      <c r="K1674" s="8">
        <v>8.0</v>
      </c>
      <c r="L1674" s="5" t="str">
        <f t="shared" si="2"/>
        <v>SMP</v>
      </c>
    </row>
    <row r="1675">
      <c r="A1675" s="2" t="str">
        <f t="shared" si="1"/>
        <v>2021</v>
      </c>
      <c r="B1675" s="2" t="s">
        <v>270</v>
      </c>
      <c r="C1675" s="3" t="str">
        <f t="shared" si="134"/>
        <v>LPB SURABAYA 2021</v>
      </c>
      <c r="D1675" s="3" t="s">
        <v>3045</v>
      </c>
      <c r="E1675" s="3" t="s">
        <v>3390</v>
      </c>
      <c r="F1675" s="3" t="s">
        <v>3391</v>
      </c>
      <c r="G1675" s="3">
        <v>2.0</v>
      </c>
      <c r="H1675" s="3" t="s">
        <v>18</v>
      </c>
      <c r="I1675" s="3" t="s">
        <v>18</v>
      </c>
      <c r="J1675" s="8">
        <v>8.0</v>
      </c>
      <c r="K1675" s="8">
        <v>8.0</v>
      </c>
      <c r="L1675" s="5" t="str">
        <f t="shared" si="2"/>
        <v>SMP</v>
      </c>
    </row>
    <row r="1676">
      <c r="A1676" s="2" t="str">
        <f t="shared" si="1"/>
        <v>2021</v>
      </c>
      <c r="B1676" s="2" t="s">
        <v>270</v>
      </c>
      <c r="C1676" s="3" t="str">
        <f t="shared" si="134"/>
        <v>LPB SURABAYA 2021</v>
      </c>
      <c r="D1676" s="3" t="s">
        <v>3045</v>
      </c>
      <c r="E1676" s="3" t="s">
        <v>3392</v>
      </c>
      <c r="F1676" s="3" t="s">
        <v>3393</v>
      </c>
      <c r="G1676" s="3">
        <v>1.0</v>
      </c>
      <c r="H1676" s="3" t="s">
        <v>18</v>
      </c>
      <c r="I1676" s="2"/>
      <c r="J1676" s="8">
        <v>8.0</v>
      </c>
      <c r="K1676" s="6"/>
      <c r="L1676" s="5" t="str">
        <f t="shared" si="2"/>
        <v>SMP</v>
      </c>
    </row>
    <row r="1677">
      <c r="A1677" s="2" t="str">
        <f t="shared" si="1"/>
        <v>2021</v>
      </c>
      <c r="B1677" s="2" t="s">
        <v>270</v>
      </c>
      <c r="C1677" s="3" t="str">
        <f t="shared" si="134"/>
        <v>LPB SURABAYA 2021</v>
      </c>
      <c r="D1677" s="3" t="s">
        <v>3045</v>
      </c>
      <c r="E1677" s="3" t="s">
        <v>3394</v>
      </c>
      <c r="F1677" s="3" t="s">
        <v>3395</v>
      </c>
      <c r="G1677" s="3">
        <v>2.0</v>
      </c>
      <c r="H1677" s="3" t="s">
        <v>18</v>
      </c>
      <c r="I1677" s="3" t="s">
        <v>18</v>
      </c>
      <c r="J1677" s="8">
        <v>8.0</v>
      </c>
      <c r="K1677" s="8">
        <v>8.0</v>
      </c>
      <c r="L1677" s="5" t="str">
        <f t="shared" si="2"/>
        <v>SMP</v>
      </c>
    </row>
    <row r="1678">
      <c r="A1678" s="2" t="str">
        <f t="shared" si="1"/>
        <v>2021</v>
      </c>
      <c r="B1678" s="2" t="s">
        <v>270</v>
      </c>
      <c r="C1678" s="3" t="str">
        <f t="shared" si="134"/>
        <v>LPB SURABAYA 2021</v>
      </c>
      <c r="D1678" s="3" t="s">
        <v>3045</v>
      </c>
      <c r="E1678" s="3" t="s">
        <v>3396</v>
      </c>
      <c r="F1678" s="3" t="s">
        <v>3397</v>
      </c>
      <c r="G1678" s="3">
        <v>2.0</v>
      </c>
      <c r="H1678" s="3" t="s">
        <v>18</v>
      </c>
      <c r="I1678" s="3" t="s">
        <v>18</v>
      </c>
      <c r="J1678" s="8">
        <v>8.0</v>
      </c>
      <c r="K1678" s="8">
        <v>8.0</v>
      </c>
      <c r="L1678" s="5" t="str">
        <f t="shared" si="2"/>
        <v>SMP</v>
      </c>
    </row>
    <row r="1679">
      <c r="A1679" s="2" t="str">
        <f t="shared" si="1"/>
        <v>2021</v>
      </c>
      <c r="B1679" s="2" t="s">
        <v>270</v>
      </c>
      <c r="C1679" s="3" t="str">
        <f t="shared" si="134"/>
        <v>LPB SURABAYA 2021</v>
      </c>
      <c r="D1679" s="3" t="s">
        <v>3045</v>
      </c>
      <c r="E1679" s="3" t="s">
        <v>3398</v>
      </c>
      <c r="F1679" s="3" t="s">
        <v>3399</v>
      </c>
      <c r="G1679" s="3">
        <v>1.0</v>
      </c>
      <c r="H1679" s="3" t="s">
        <v>19</v>
      </c>
      <c r="I1679" s="2"/>
      <c r="J1679" s="8">
        <v>8.0</v>
      </c>
      <c r="K1679" s="6"/>
      <c r="L1679" s="5" t="str">
        <f t="shared" si="2"/>
        <v>SMP</v>
      </c>
    </row>
    <row r="1680">
      <c r="A1680" s="2" t="str">
        <f t="shared" si="1"/>
        <v>2021</v>
      </c>
      <c r="B1680" s="2" t="s">
        <v>270</v>
      </c>
      <c r="C1680" s="3" t="str">
        <f t="shared" si="134"/>
        <v>LPB SURABAYA 2021</v>
      </c>
      <c r="D1680" s="3" t="s">
        <v>3045</v>
      </c>
      <c r="E1680" s="3" t="s">
        <v>3400</v>
      </c>
      <c r="F1680" s="3" t="s">
        <v>3401</v>
      </c>
      <c r="G1680" s="3">
        <v>1.0</v>
      </c>
      <c r="H1680" s="3" t="s">
        <v>18</v>
      </c>
      <c r="I1680" s="2"/>
      <c r="J1680" s="8">
        <v>7.0</v>
      </c>
      <c r="K1680" s="6"/>
      <c r="L1680" s="5" t="str">
        <f t="shared" si="2"/>
        <v>SMP</v>
      </c>
    </row>
    <row r="1681">
      <c r="A1681" s="2" t="str">
        <f t="shared" si="1"/>
        <v>2020</v>
      </c>
      <c r="B1681" s="2" t="s">
        <v>136</v>
      </c>
      <c r="C1681" s="3" t="s">
        <v>137</v>
      </c>
      <c r="D1681" s="3" t="s">
        <v>3045</v>
      </c>
      <c r="E1681" s="12" t="s">
        <v>3402</v>
      </c>
      <c r="F1681" s="12" t="s">
        <v>3403</v>
      </c>
      <c r="G1681" s="12">
        <v>1.0</v>
      </c>
      <c r="H1681" s="3" t="s">
        <v>19</v>
      </c>
      <c r="I1681" s="13"/>
      <c r="J1681" s="8">
        <v>8.0</v>
      </c>
      <c r="K1681" s="14"/>
      <c r="L1681" s="5" t="str">
        <f t="shared" si="2"/>
        <v>SMP</v>
      </c>
    </row>
    <row r="1682">
      <c r="A1682" s="2" t="str">
        <f t="shared" si="1"/>
        <v>2022</v>
      </c>
      <c r="B1682" s="2" t="s">
        <v>13</v>
      </c>
      <c r="C1682" s="3" t="str">
        <f t="shared" ref="C1682:C1684" si="135">UPPER("lpb aceh 2022")</f>
        <v>LPB ACEH 2022</v>
      </c>
      <c r="D1682" s="3" t="s">
        <v>3045</v>
      </c>
      <c r="E1682" s="3" t="s">
        <v>3404</v>
      </c>
      <c r="F1682" s="3" t="s">
        <v>3405</v>
      </c>
      <c r="G1682" s="3">
        <v>2.0</v>
      </c>
      <c r="H1682" s="3" t="s">
        <v>19</v>
      </c>
      <c r="I1682" s="3" t="s">
        <v>19</v>
      </c>
      <c r="J1682" s="8">
        <v>10.0</v>
      </c>
      <c r="K1682" s="8">
        <v>10.0</v>
      </c>
      <c r="L1682" s="5" t="str">
        <f t="shared" si="2"/>
        <v>SMA</v>
      </c>
    </row>
    <row r="1683">
      <c r="A1683" s="2" t="str">
        <f t="shared" si="1"/>
        <v>2022</v>
      </c>
      <c r="B1683" s="2" t="s">
        <v>13</v>
      </c>
      <c r="C1683" s="3" t="str">
        <f t="shared" si="135"/>
        <v>LPB ACEH 2022</v>
      </c>
      <c r="D1683" s="3" t="s">
        <v>3045</v>
      </c>
      <c r="E1683" s="3" t="s">
        <v>3406</v>
      </c>
      <c r="F1683" s="3" t="s">
        <v>3407</v>
      </c>
      <c r="G1683" s="3">
        <v>2.0</v>
      </c>
      <c r="H1683" s="3" t="s">
        <v>19</v>
      </c>
      <c r="I1683" s="3" t="s">
        <v>19</v>
      </c>
      <c r="J1683" s="8">
        <v>11.0</v>
      </c>
      <c r="K1683" s="8">
        <v>11.0</v>
      </c>
      <c r="L1683" s="5" t="str">
        <f t="shared" si="2"/>
        <v>SMA</v>
      </c>
    </row>
    <row r="1684">
      <c r="A1684" s="2" t="str">
        <f t="shared" si="1"/>
        <v>2022</v>
      </c>
      <c r="B1684" s="2" t="s">
        <v>13</v>
      </c>
      <c r="C1684" s="3" t="str">
        <f t="shared" si="135"/>
        <v>LPB ACEH 2022</v>
      </c>
      <c r="D1684" s="3" t="s">
        <v>3045</v>
      </c>
      <c r="E1684" s="3" t="s">
        <v>3408</v>
      </c>
      <c r="F1684" s="3" t="s">
        <v>3409</v>
      </c>
      <c r="G1684" s="3">
        <v>2.0</v>
      </c>
      <c r="H1684" s="3" t="s">
        <v>18</v>
      </c>
      <c r="I1684" s="3" t="s">
        <v>18</v>
      </c>
      <c r="J1684" s="8">
        <v>10.0</v>
      </c>
      <c r="K1684" s="8">
        <v>10.0</v>
      </c>
      <c r="L1684" s="5" t="str">
        <f t="shared" si="2"/>
        <v>SMA</v>
      </c>
    </row>
    <row r="1685">
      <c r="A1685" s="2" t="str">
        <f t="shared" si="1"/>
        <v>2022</v>
      </c>
      <c r="B1685" s="2" t="s">
        <v>78</v>
      </c>
      <c r="C1685" s="3" t="str">
        <f t="shared" ref="C1685:C1688" si="136">UPPER("lpb dki 2022")</f>
        <v>LPB DKI 2022</v>
      </c>
      <c r="D1685" s="3" t="s">
        <v>3045</v>
      </c>
      <c r="E1685" s="3" t="s">
        <v>3410</v>
      </c>
      <c r="F1685" s="3" t="s">
        <v>3411</v>
      </c>
      <c r="G1685" s="3">
        <v>2.0</v>
      </c>
      <c r="H1685" s="3" t="s">
        <v>18</v>
      </c>
      <c r="I1685" s="3" t="s">
        <v>18</v>
      </c>
      <c r="J1685" s="8">
        <v>11.0</v>
      </c>
      <c r="K1685" s="8">
        <v>11.0</v>
      </c>
      <c r="L1685" s="5" t="str">
        <f t="shared" si="2"/>
        <v>SMA</v>
      </c>
    </row>
    <row r="1686">
      <c r="A1686" s="2" t="str">
        <f t="shared" si="1"/>
        <v>2022</v>
      </c>
      <c r="B1686" s="2" t="s">
        <v>78</v>
      </c>
      <c r="C1686" s="3" t="str">
        <f t="shared" si="136"/>
        <v>LPB DKI 2022</v>
      </c>
      <c r="D1686" s="3" t="s">
        <v>3045</v>
      </c>
      <c r="E1686" s="3" t="s">
        <v>3412</v>
      </c>
      <c r="F1686" s="3" t="s">
        <v>3413</v>
      </c>
      <c r="G1686" s="3">
        <v>2.0</v>
      </c>
      <c r="H1686" s="3" t="s">
        <v>18</v>
      </c>
      <c r="I1686" s="3" t="s">
        <v>18</v>
      </c>
      <c r="J1686" s="8">
        <v>10.0</v>
      </c>
      <c r="K1686" s="8">
        <v>10.0</v>
      </c>
      <c r="L1686" s="5" t="str">
        <f t="shared" si="2"/>
        <v>SMA</v>
      </c>
    </row>
    <row r="1687">
      <c r="A1687" s="2" t="str">
        <f t="shared" si="1"/>
        <v>2022</v>
      </c>
      <c r="B1687" s="2" t="s">
        <v>78</v>
      </c>
      <c r="C1687" s="3" t="str">
        <f t="shared" si="136"/>
        <v>LPB DKI 2022</v>
      </c>
      <c r="D1687" s="3" t="s">
        <v>3045</v>
      </c>
      <c r="E1687" s="3" t="s">
        <v>3414</v>
      </c>
      <c r="F1687" s="3" t="s">
        <v>3415</v>
      </c>
      <c r="G1687" s="3">
        <v>2.0</v>
      </c>
      <c r="H1687" s="3" t="s">
        <v>19</v>
      </c>
      <c r="I1687" s="3" t="s">
        <v>18</v>
      </c>
      <c r="J1687" s="8">
        <v>10.0</v>
      </c>
      <c r="K1687" s="8">
        <v>10.0</v>
      </c>
      <c r="L1687" s="5" t="str">
        <f t="shared" si="2"/>
        <v>SMA</v>
      </c>
    </row>
    <row r="1688">
      <c r="A1688" s="2" t="str">
        <f t="shared" si="1"/>
        <v>2022</v>
      </c>
      <c r="B1688" s="2" t="s">
        <v>78</v>
      </c>
      <c r="C1688" s="3" t="str">
        <f t="shared" si="136"/>
        <v>LPB DKI 2022</v>
      </c>
      <c r="D1688" s="3" t="s">
        <v>3045</v>
      </c>
      <c r="E1688" s="3" t="s">
        <v>3416</v>
      </c>
      <c r="F1688" s="3" t="s">
        <v>3417</v>
      </c>
      <c r="G1688" s="3">
        <v>2.0</v>
      </c>
      <c r="H1688" s="3" t="s">
        <v>19</v>
      </c>
      <c r="I1688" s="3" t="s">
        <v>19</v>
      </c>
      <c r="J1688" s="8">
        <v>10.0</v>
      </c>
      <c r="K1688" s="8">
        <v>10.0</v>
      </c>
      <c r="L1688" s="5" t="str">
        <f t="shared" si="2"/>
        <v>SMA</v>
      </c>
    </row>
    <row r="1689">
      <c r="A1689" s="2" t="str">
        <f t="shared" si="1"/>
        <v>2022</v>
      </c>
      <c r="B1689" s="2" t="s">
        <v>26</v>
      </c>
      <c r="C1689" s="3" t="str">
        <f t="shared" ref="C1689:C1697" si="137">upper("lpb bali 2022")</f>
        <v>LPB BALI 2022</v>
      </c>
      <c r="D1689" s="3" t="s">
        <v>3045</v>
      </c>
      <c r="E1689" s="3" t="s">
        <v>3418</v>
      </c>
      <c r="F1689" s="3" t="s">
        <v>3419</v>
      </c>
      <c r="G1689" s="3">
        <v>2.0</v>
      </c>
      <c r="H1689" s="3" t="s">
        <v>18</v>
      </c>
      <c r="I1689" s="3" t="s">
        <v>18</v>
      </c>
      <c r="J1689" s="8">
        <v>10.0</v>
      </c>
      <c r="K1689" s="8">
        <v>10.0</v>
      </c>
      <c r="L1689" s="5" t="str">
        <f t="shared" si="2"/>
        <v>SMA</v>
      </c>
    </row>
    <row r="1690">
      <c r="A1690" s="2" t="str">
        <f t="shared" si="1"/>
        <v>2022</v>
      </c>
      <c r="B1690" s="2" t="s">
        <v>26</v>
      </c>
      <c r="C1690" s="3" t="str">
        <f t="shared" si="137"/>
        <v>LPB BALI 2022</v>
      </c>
      <c r="D1690" s="3" t="s">
        <v>3045</v>
      </c>
      <c r="E1690" s="3" t="s">
        <v>3420</v>
      </c>
      <c r="F1690" s="3" t="s">
        <v>3421</v>
      </c>
      <c r="G1690" s="3">
        <v>2.0</v>
      </c>
      <c r="H1690" s="3" t="s">
        <v>19</v>
      </c>
      <c r="I1690" s="3" t="s">
        <v>18</v>
      </c>
      <c r="J1690" s="8">
        <v>10.0</v>
      </c>
      <c r="K1690" s="8">
        <v>10.0</v>
      </c>
      <c r="L1690" s="5" t="str">
        <f t="shared" si="2"/>
        <v>SMA</v>
      </c>
    </row>
    <row r="1691">
      <c r="A1691" s="2" t="str">
        <f t="shared" si="1"/>
        <v>2022</v>
      </c>
      <c r="B1691" s="2" t="s">
        <v>26</v>
      </c>
      <c r="C1691" s="3" t="str">
        <f t="shared" si="137"/>
        <v>LPB BALI 2022</v>
      </c>
      <c r="D1691" s="3" t="s">
        <v>3045</v>
      </c>
      <c r="E1691" s="3" t="s">
        <v>3422</v>
      </c>
      <c r="F1691" s="3" t="s">
        <v>3423</v>
      </c>
      <c r="G1691" s="3">
        <v>2.0</v>
      </c>
      <c r="H1691" s="3" t="s">
        <v>18</v>
      </c>
      <c r="I1691" s="3" t="s">
        <v>18</v>
      </c>
      <c r="J1691" s="8">
        <v>7.0</v>
      </c>
      <c r="K1691" s="8">
        <v>7.0</v>
      </c>
      <c r="L1691" s="5" t="str">
        <f t="shared" si="2"/>
        <v>SMP</v>
      </c>
    </row>
    <row r="1692">
      <c r="A1692" s="2" t="str">
        <f t="shared" si="1"/>
        <v>2022</v>
      </c>
      <c r="B1692" s="2" t="s">
        <v>26</v>
      </c>
      <c r="C1692" s="3" t="str">
        <f t="shared" si="137"/>
        <v>LPB BALI 2022</v>
      </c>
      <c r="D1692" s="3" t="s">
        <v>3045</v>
      </c>
      <c r="E1692" s="3" t="s">
        <v>3424</v>
      </c>
      <c r="F1692" s="3" t="s">
        <v>3425</v>
      </c>
      <c r="G1692" s="3">
        <v>2.0</v>
      </c>
      <c r="H1692" s="3" t="s">
        <v>18</v>
      </c>
      <c r="I1692" s="3" t="s">
        <v>19</v>
      </c>
      <c r="J1692" s="8">
        <v>10.0</v>
      </c>
      <c r="K1692" s="8">
        <v>10.0</v>
      </c>
      <c r="L1692" s="5" t="str">
        <f t="shared" si="2"/>
        <v>SMA</v>
      </c>
    </row>
    <row r="1693">
      <c r="A1693" s="2" t="str">
        <f t="shared" si="1"/>
        <v>2022</v>
      </c>
      <c r="B1693" s="2" t="s">
        <v>26</v>
      </c>
      <c r="C1693" s="3" t="str">
        <f t="shared" si="137"/>
        <v>LPB BALI 2022</v>
      </c>
      <c r="D1693" s="3" t="s">
        <v>3045</v>
      </c>
      <c r="E1693" s="3" t="s">
        <v>3426</v>
      </c>
      <c r="F1693" s="3" t="s">
        <v>3427</v>
      </c>
      <c r="G1693" s="3">
        <v>2.0</v>
      </c>
      <c r="H1693" s="3" t="s">
        <v>18</v>
      </c>
      <c r="I1693" s="3" t="s">
        <v>18</v>
      </c>
      <c r="J1693" s="8">
        <v>10.0</v>
      </c>
      <c r="K1693" s="8">
        <v>10.0</v>
      </c>
      <c r="L1693" s="5" t="str">
        <f t="shared" si="2"/>
        <v>SMA</v>
      </c>
    </row>
    <row r="1694">
      <c r="A1694" s="2" t="str">
        <f t="shared" si="1"/>
        <v>2022</v>
      </c>
      <c r="B1694" s="2" t="s">
        <v>26</v>
      </c>
      <c r="C1694" s="3" t="str">
        <f t="shared" si="137"/>
        <v>LPB BALI 2022</v>
      </c>
      <c r="D1694" s="3" t="s">
        <v>3045</v>
      </c>
      <c r="E1694" s="3" t="s">
        <v>3428</v>
      </c>
      <c r="F1694" s="3" t="s">
        <v>3429</v>
      </c>
      <c r="G1694" s="3">
        <v>2.0</v>
      </c>
      <c r="H1694" s="3" t="s">
        <v>19</v>
      </c>
      <c r="I1694" s="3" t="s">
        <v>18</v>
      </c>
      <c r="J1694" s="8">
        <v>11.0</v>
      </c>
      <c r="K1694" s="8">
        <v>9.0</v>
      </c>
      <c r="L1694" s="5" t="str">
        <f t="shared" si="2"/>
        <v>SMA</v>
      </c>
    </row>
    <row r="1695">
      <c r="A1695" s="2" t="str">
        <f t="shared" si="1"/>
        <v>2022</v>
      </c>
      <c r="B1695" s="2" t="s">
        <v>26</v>
      </c>
      <c r="C1695" s="3" t="str">
        <f t="shared" si="137"/>
        <v>LPB BALI 2022</v>
      </c>
      <c r="D1695" s="3" t="s">
        <v>3045</v>
      </c>
      <c r="E1695" s="3" t="s">
        <v>3430</v>
      </c>
      <c r="F1695" s="3" t="s">
        <v>3431</v>
      </c>
      <c r="G1695" s="3">
        <v>2.0</v>
      </c>
      <c r="H1695" s="3" t="s">
        <v>18</v>
      </c>
      <c r="I1695" s="3" t="s">
        <v>19</v>
      </c>
      <c r="J1695" s="8">
        <v>10.0</v>
      </c>
      <c r="K1695" s="8">
        <v>10.0</v>
      </c>
      <c r="L1695" s="5" t="str">
        <f t="shared" si="2"/>
        <v>SMA</v>
      </c>
    </row>
    <row r="1696">
      <c r="A1696" s="2" t="str">
        <f t="shared" si="1"/>
        <v>2022</v>
      </c>
      <c r="B1696" s="2" t="s">
        <v>26</v>
      </c>
      <c r="C1696" s="3" t="str">
        <f t="shared" si="137"/>
        <v>LPB BALI 2022</v>
      </c>
      <c r="D1696" s="3" t="s">
        <v>3045</v>
      </c>
      <c r="E1696" s="3" t="s">
        <v>3432</v>
      </c>
      <c r="F1696" s="3" t="s">
        <v>3433</v>
      </c>
      <c r="G1696" s="3">
        <v>1.0</v>
      </c>
      <c r="H1696" s="3" t="s">
        <v>19</v>
      </c>
      <c r="I1696" s="2"/>
      <c r="J1696" s="8">
        <v>9.0</v>
      </c>
      <c r="K1696" s="6"/>
      <c r="L1696" s="5" t="str">
        <f t="shared" si="2"/>
        <v>SMP</v>
      </c>
    </row>
    <row r="1697">
      <c r="A1697" s="2" t="str">
        <f t="shared" si="1"/>
        <v>2022</v>
      </c>
      <c r="B1697" s="2" t="s">
        <v>26</v>
      </c>
      <c r="C1697" s="3" t="str">
        <f t="shared" si="137"/>
        <v>LPB BALI 2022</v>
      </c>
      <c r="D1697" s="3" t="s">
        <v>3045</v>
      </c>
      <c r="E1697" s="3" t="s">
        <v>3434</v>
      </c>
      <c r="F1697" s="3" t="s">
        <v>3435</v>
      </c>
      <c r="G1697" s="3">
        <v>2.0</v>
      </c>
      <c r="H1697" s="3" t="s">
        <v>18</v>
      </c>
      <c r="I1697" s="3" t="s">
        <v>19</v>
      </c>
      <c r="J1697" s="8">
        <v>10.0</v>
      </c>
      <c r="K1697" s="8">
        <v>10.0</v>
      </c>
      <c r="L1697" s="5" t="str">
        <f t="shared" si="2"/>
        <v>SMA</v>
      </c>
    </row>
    <row r="1698">
      <c r="A1698" s="2" t="str">
        <f t="shared" si="1"/>
        <v>2022</v>
      </c>
      <c r="B1698" s="2" t="s">
        <v>68</v>
      </c>
      <c r="C1698" s="3" t="str">
        <f t="shared" ref="C1698:C1705" si="138">UPPER("lpb diy 2022")</f>
        <v>LPB DIY 2022</v>
      </c>
      <c r="D1698" s="3" t="s">
        <v>3045</v>
      </c>
      <c r="E1698" s="3" t="s">
        <v>3436</v>
      </c>
      <c r="F1698" s="3" t="s">
        <v>3437</v>
      </c>
      <c r="G1698" s="3">
        <v>2.0</v>
      </c>
      <c r="H1698" s="3" t="s">
        <v>19</v>
      </c>
      <c r="I1698" s="3" t="s">
        <v>19</v>
      </c>
      <c r="J1698" s="8">
        <v>11.0</v>
      </c>
      <c r="K1698" s="8">
        <v>11.0</v>
      </c>
      <c r="L1698" s="5" t="str">
        <f t="shared" si="2"/>
        <v>SMA</v>
      </c>
    </row>
    <row r="1699">
      <c r="A1699" s="2" t="str">
        <f t="shared" si="1"/>
        <v>2022</v>
      </c>
      <c r="B1699" s="2" t="s">
        <v>68</v>
      </c>
      <c r="C1699" s="3" t="str">
        <f t="shared" si="138"/>
        <v>LPB DIY 2022</v>
      </c>
      <c r="D1699" s="3" t="s">
        <v>3045</v>
      </c>
      <c r="E1699" s="3" t="s">
        <v>3438</v>
      </c>
      <c r="F1699" s="3" t="s">
        <v>3439</v>
      </c>
      <c r="G1699" s="3">
        <v>2.0</v>
      </c>
      <c r="H1699" s="3" t="s">
        <v>18</v>
      </c>
      <c r="I1699" s="3" t="s">
        <v>18</v>
      </c>
      <c r="J1699" s="8">
        <v>10.0</v>
      </c>
      <c r="K1699" s="8">
        <v>10.0</v>
      </c>
      <c r="L1699" s="5" t="str">
        <f t="shared" si="2"/>
        <v>SMA</v>
      </c>
    </row>
    <row r="1700">
      <c r="A1700" s="2" t="str">
        <f t="shared" si="1"/>
        <v>2022</v>
      </c>
      <c r="B1700" s="2" t="s">
        <v>68</v>
      </c>
      <c r="C1700" s="3" t="str">
        <f t="shared" si="138"/>
        <v>LPB DIY 2022</v>
      </c>
      <c r="D1700" s="3" t="s">
        <v>3045</v>
      </c>
      <c r="E1700" s="3" t="s">
        <v>3440</v>
      </c>
      <c r="F1700" s="3" t="s">
        <v>3441</v>
      </c>
      <c r="G1700" s="3">
        <v>2.0</v>
      </c>
      <c r="H1700" s="3" t="s">
        <v>18</v>
      </c>
      <c r="I1700" s="3" t="s">
        <v>18</v>
      </c>
      <c r="J1700" s="8">
        <v>8.0</v>
      </c>
      <c r="K1700" s="8">
        <v>8.0</v>
      </c>
      <c r="L1700" s="5" t="str">
        <f t="shared" si="2"/>
        <v>SMP</v>
      </c>
    </row>
    <row r="1701">
      <c r="A1701" s="2" t="str">
        <f t="shared" si="1"/>
        <v>2022</v>
      </c>
      <c r="B1701" s="2" t="s">
        <v>68</v>
      </c>
      <c r="C1701" s="3" t="str">
        <f t="shared" si="138"/>
        <v>LPB DIY 2022</v>
      </c>
      <c r="D1701" s="3" t="s">
        <v>3045</v>
      </c>
      <c r="E1701" s="3" t="s">
        <v>3442</v>
      </c>
      <c r="F1701" s="3" t="s">
        <v>3443</v>
      </c>
      <c r="G1701" s="3">
        <v>1.0</v>
      </c>
      <c r="H1701" s="3" t="s">
        <v>19</v>
      </c>
      <c r="I1701" s="2"/>
      <c r="J1701" s="8">
        <v>8.0</v>
      </c>
      <c r="K1701" s="6"/>
      <c r="L1701" s="5" t="str">
        <f t="shared" si="2"/>
        <v>SMP</v>
      </c>
    </row>
    <row r="1702">
      <c r="A1702" s="2" t="str">
        <f t="shared" si="1"/>
        <v>2022</v>
      </c>
      <c r="B1702" s="2" t="s">
        <v>68</v>
      </c>
      <c r="C1702" s="3" t="str">
        <f t="shared" si="138"/>
        <v>LPB DIY 2022</v>
      </c>
      <c r="D1702" s="3" t="s">
        <v>3045</v>
      </c>
      <c r="E1702" s="3" t="s">
        <v>3444</v>
      </c>
      <c r="F1702" s="3" t="s">
        <v>3445</v>
      </c>
      <c r="G1702" s="3">
        <v>2.0</v>
      </c>
      <c r="H1702" s="3" t="s">
        <v>18</v>
      </c>
      <c r="I1702" s="3" t="s">
        <v>18</v>
      </c>
      <c r="J1702" s="8">
        <v>8.0</v>
      </c>
      <c r="K1702" s="8">
        <v>8.0</v>
      </c>
      <c r="L1702" s="5" t="str">
        <f t="shared" si="2"/>
        <v>SMP</v>
      </c>
    </row>
    <row r="1703">
      <c r="A1703" s="2" t="str">
        <f t="shared" si="1"/>
        <v>2022</v>
      </c>
      <c r="B1703" s="2" t="s">
        <v>68</v>
      </c>
      <c r="C1703" s="3" t="str">
        <f t="shared" si="138"/>
        <v>LPB DIY 2022</v>
      </c>
      <c r="D1703" s="3" t="s">
        <v>3045</v>
      </c>
      <c r="E1703" s="3" t="s">
        <v>3446</v>
      </c>
      <c r="F1703" s="3" t="s">
        <v>3447</v>
      </c>
      <c r="G1703" s="3">
        <v>2.0</v>
      </c>
      <c r="H1703" s="3" t="s">
        <v>19</v>
      </c>
      <c r="I1703" s="3" t="s">
        <v>18</v>
      </c>
      <c r="J1703" s="8">
        <v>9.0</v>
      </c>
      <c r="K1703" s="8">
        <v>9.0</v>
      </c>
      <c r="L1703" s="5" t="str">
        <f t="shared" si="2"/>
        <v>SMP</v>
      </c>
    </row>
    <row r="1704">
      <c r="A1704" s="2" t="str">
        <f t="shared" si="1"/>
        <v>2022</v>
      </c>
      <c r="B1704" s="2" t="s">
        <v>68</v>
      </c>
      <c r="C1704" s="3" t="str">
        <f t="shared" si="138"/>
        <v>LPB DIY 2022</v>
      </c>
      <c r="D1704" s="3" t="s">
        <v>3045</v>
      </c>
      <c r="E1704" s="3" t="s">
        <v>3448</v>
      </c>
      <c r="F1704" s="3" t="s">
        <v>3449</v>
      </c>
      <c r="G1704" s="3">
        <v>2.0</v>
      </c>
      <c r="H1704" s="3" t="s">
        <v>19</v>
      </c>
      <c r="I1704" s="3" t="s">
        <v>19</v>
      </c>
      <c r="J1704" s="8">
        <v>9.0</v>
      </c>
      <c r="K1704" s="8">
        <v>9.0</v>
      </c>
      <c r="L1704" s="5" t="str">
        <f t="shared" si="2"/>
        <v>SMP</v>
      </c>
    </row>
    <row r="1705">
      <c r="A1705" s="2" t="str">
        <f t="shared" si="1"/>
        <v>2022</v>
      </c>
      <c r="B1705" s="2" t="s">
        <v>68</v>
      </c>
      <c r="C1705" s="3" t="str">
        <f t="shared" si="138"/>
        <v>LPB DIY 2022</v>
      </c>
      <c r="D1705" s="3" t="s">
        <v>3045</v>
      </c>
      <c r="E1705" s="3" t="s">
        <v>3450</v>
      </c>
      <c r="F1705" s="3" t="s">
        <v>3451</v>
      </c>
      <c r="G1705" s="3">
        <v>1.0</v>
      </c>
      <c r="H1705" s="3" t="s">
        <v>19</v>
      </c>
      <c r="I1705" s="2"/>
      <c r="J1705" s="8">
        <v>11.0</v>
      </c>
      <c r="K1705" s="6"/>
      <c r="L1705" s="5" t="str">
        <f t="shared" si="2"/>
        <v>SMA</v>
      </c>
    </row>
    <row r="1706">
      <c r="A1706" s="2" t="str">
        <f t="shared" si="1"/>
        <v>2022</v>
      </c>
      <c r="B1706" s="2" t="s">
        <v>92</v>
      </c>
      <c r="C1706" s="3" t="str">
        <f t="shared" ref="C1706:C1716" si="139">UPPER("lpb jateng 2022")</f>
        <v>LPB JATENG 2022</v>
      </c>
      <c r="D1706" s="3" t="s">
        <v>3045</v>
      </c>
      <c r="E1706" s="3" t="s">
        <v>3452</v>
      </c>
      <c r="F1706" s="3" t="s">
        <v>3453</v>
      </c>
      <c r="G1706" s="3">
        <v>2.0</v>
      </c>
      <c r="H1706" s="3" t="s">
        <v>19</v>
      </c>
      <c r="I1706" s="3" t="s">
        <v>18</v>
      </c>
      <c r="J1706" s="8">
        <v>10.0</v>
      </c>
      <c r="K1706" s="8">
        <v>10.0</v>
      </c>
      <c r="L1706" s="5" t="str">
        <f t="shared" si="2"/>
        <v>SMA</v>
      </c>
    </row>
    <row r="1707">
      <c r="A1707" s="2" t="str">
        <f t="shared" si="1"/>
        <v>2022</v>
      </c>
      <c r="B1707" s="2" t="s">
        <v>92</v>
      </c>
      <c r="C1707" s="3" t="str">
        <f t="shared" si="139"/>
        <v>LPB JATENG 2022</v>
      </c>
      <c r="D1707" s="3" t="s">
        <v>3045</v>
      </c>
      <c r="E1707" s="3" t="s">
        <v>3454</v>
      </c>
      <c r="F1707" s="3" t="s">
        <v>3455</v>
      </c>
      <c r="G1707" s="3">
        <v>2.0</v>
      </c>
      <c r="H1707" s="3" t="s">
        <v>18</v>
      </c>
      <c r="I1707" s="3" t="s">
        <v>18</v>
      </c>
      <c r="J1707" s="8">
        <v>10.0</v>
      </c>
      <c r="K1707" s="8">
        <v>10.0</v>
      </c>
      <c r="L1707" s="5" t="str">
        <f t="shared" si="2"/>
        <v>SMA</v>
      </c>
    </row>
    <row r="1708">
      <c r="A1708" s="2" t="str">
        <f t="shared" si="1"/>
        <v>2022</v>
      </c>
      <c r="B1708" s="2" t="s">
        <v>92</v>
      </c>
      <c r="C1708" s="3" t="str">
        <f t="shared" si="139"/>
        <v>LPB JATENG 2022</v>
      </c>
      <c r="D1708" s="3" t="s">
        <v>3045</v>
      </c>
      <c r="E1708" s="3" t="s">
        <v>3454</v>
      </c>
      <c r="F1708" s="3" t="s">
        <v>3456</v>
      </c>
      <c r="G1708" s="3">
        <v>2.0</v>
      </c>
      <c r="H1708" s="3" t="s">
        <v>18</v>
      </c>
      <c r="I1708" s="3" t="s">
        <v>18</v>
      </c>
      <c r="J1708" s="8">
        <v>10.0</v>
      </c>
      <c r="K1708" s="8">
        <v>10.0</v>
      </c>
      <c r="L1708" s="5" t="str">
        <f t="shared" si="2"/>
        <v>SMA</v>
      </c>
    </row>
    <row r="1709">
      <c r="A1709" s="2" t="str">
        <f t="shared" si="1"/>
        <v>2022</v>
      </c>
      <c r="B1709" s="2" t="s">
        <v>92</v>
      </c>
      <c r="C1709" s="3" t="str">
        <f t="shared" si="139"/>
        <v>LPB JATENG 2022</v>
      </c>
      <c r="D1709" s="3" t="s">
        <v>3045</v>
      </c>
      <c r="E1709" s="3" t="s">
        <v>3457</v>
      </c>
      <c r="F1709" s="3" t="s">
        <v>3458</v>
      </c>
      <c r="G1709" s="3">
        <v>2.0</v>
      </c>
      <c r="H1709" s="3" t="s">
        <v>18</v>
      </c>
      <c r="I1709" s="3" t="s">
        <v>18</v>
      </c>
      <c r="J1709" s="8">
        <v>7.0</v>
      </c>
      <c r="K1709" s="8">
        <v>7.0</v>
      </c>
      <c r="L1709" s="5" t="str">
        <f t="shared" si="2"/>
        <v>SMP</v>
      </c>
    </row>
    <row r="1710">
      <c r="A1710" s="2" t="str">
        <f t="shared" si="1"/>
        <v>2022</v>
      </c>
      <c r="B1710" s="2" t="s">
        <v>92</v>
      </c>
      <c r="C1710" s="3" t="str">
        <f t="shared" si="139"/>
        <v>LPB JATENG 2022</v>
      </c>
      <c r="D1710" s="3" t="s">
        <v>3045</v>
      </c>
      <c r="E1710" s="3" t="s">
        <v>3459</v>
      </c>
      <c r="F1710" s="3" t="s">
        <v>3460</v>
      </c>
      <c r="G1710" s="3">
        <v>2.0</v>
      </c>
      <c r="H1710" s="3" t="s">
        <v>18</v>
      </c>
      <c r="I1710" s="3" t="s">
        <v>18</v>
      </c>
      <c r="J1710" s="8">
        <v>7.0</v>
      </c>
      <c r="K1710" s="8">
        <v>7.0</v>
      </c>
      <c r="L1710" s="5" t="str">
        <f t="shared" si="2"/>
        <v>SMP</v>
      </c>
    </row>
    <row r="1711">
      <c r="A1711" s="2" t="str">
        <f t="shared" si="1"/>
        <v>2022</v>
      </c>
      <c r="B1711" s="2" t="s">
        <v>92</v>
      </c>
      <c r="C1711" s="3" t="str">
        <f t="shared" si="139"/>
        <v>LPB JATENG 2022</v>
      </c>
      <c r="D1711" s="3" t="s">
        <v>3045</v>
      </c>
      <c r="E1711" s="3" t="s">
        <v>3461</v>
      </c>
      <c r="F1711" s="3" t="s">
        <v>3462</v>
      </c>
      <c r="G1711" s="3">
        <v>2.0</v>
      </c>
      <c r="H1711" s="3" t="s">
        <v>18</v>
      </c>
      <c r="I1711" s="3" t="s">
        <v>18</v>
      </c>
      <c r="J1711" s="8">
        <v>8.0</v>
      </c>
      <c r="K1711" s="8">
        <v>7.0</v>
      </c>
      <c r="L1711" s="5" t="str">
        <f t="shared" si="2"/>
        <v>SMP</v>
      </c>
    </row>
    <row r="1712">
      <c r="A1712" s="2" t="str">
        <f t="shared" si="1"/>
        <v>2022</v>
      </c>
      <c r="B1712" s="2" t="s">
        <v>92</v>
      </c>
      <c r="C1712" s="3" t="str">
        <f t="shared" si="139"/>
        <v>LPB JATENG 2022</v>
      </c>
      <c r="D1712" s="3" t="s">
        <v>3045</v>
      </c>
      <c r="E1712" s="3" t="s">
        <v>3463</v>
      </c>
      <c r="F1712" s="3" t="s">
        <v>3464</v>
      </c>
      <c r="G1712" s="3">
        <v>2.0</v>
      </c>
      <c r="H1712" s="3" t="s">
        <v>19</v>
      </c>
      <c r="I1712" s="3" t="s">
        <v>19</v>
      </c>
      <c r="J1712" s="8">
        <v>8.0</v>
      </c>
      <c r="K1712" s="8">
        <v>8.0</v>
      </c>
      <c r="L1712" s="5" t="str">
        <f t="shared" si="2"/>
        <v>SMP</v>
      </c>
    </row>
    <row r="1713">
      <c r="A1713" s="2" t="str">
        <f t="shared" si="1"/>
        <v>2022</v>
      </c>
      <c r="B1713" s="2" t="s">
        <v>92</v>
      </c>
      <c r="C1713" s="3" t="str">
        <f t="shared" si="139"/>
        <v>LPB JATENG 2022</v>
      </c>
      <c r="D1713" s="3" t="s">
        <v>3045</v>
      </c>
      <c r="E1713" s="3" t="s">
        <v>3465</v>
      </c>
      <c r="F1713" s="3" t="s">
        <v>3466</v>
      </c>
      <c r="G1713" s="3">
        <v>2.0</v>
      </c>
      <c r="H1713" s="3" t="s">
        <v>18</v>
      </c>
      <c r="I1713" s="3" t="s">
        <v>18</v>
      </c>
      <c r="J1713" s="8">
        <v>11.0</v>
      </c>
      <c r="K1713" s="8">
        <v>11.0</v>
      </c>
      <c r="L1713" s="5" t="str">
        <f t="shared" si="2"/>
        <v>SMA</v>
      </c>
    </row>
    <row r="1714">
      <c r="A1714" s="2" t="str">
        <f t="shared" si="1"/>
        <v>2022</v>
      </c>
      <c r="B1714" s="2" t="s">
        <v>92</v>
      </c>
      <c r="C1714" s="3" t="str">
        <f t="shared" si="139"/>
        <v>LPB JATENG 2022</v>
      </c>
      <c r="D1714" s="3" t="s">
        <v>3045</v>
      </c>
      <c r="E1714" s="3" t="s">
        <v>3467</v>
      </c>
      <c r="F1714" s="3" t="s">
        <v>3468</v>
      </c>
      <c r="G1714" s="3">
        <v>2.0</v>
      </c>
      <c r="H1714" s="3" t="s">
        <v>18</v>
      </c>
      <c r="I1714" s="3" t="s">
        <v>19</v>
      </c>
      <c r="J1714" s="8">
        <v>11.0</v>
      </c>
      <c r="K1714" s="8">
        <v>11.0</v>
      </c>
      <c r="L1714" s="5" t="str">
        <f t="shared" si="2"/>
        <v>SMA</v>
      </c>
    </row>
    <row r="1715">
      <c r="A1715" s="2" t="str">
        <f t="shared" si="1"/>
        <v>2022</v>
      </c>
      <c r="B1715" s="2" t="s">
        <v>92</v>
      </c>
      <c r="C1715" s="3" t="str">
        <f t="shared" si="139"/>
        <v>LPB JATENG 2022</v>
      </c>
      <c r="D1715" s="3" t="s">
        <v>3045</v>
      </c>
      <c r="E1715" s="3" t="s">
        <v>3469</v>
      </c>
      <c r="F1715" s="3" t="s">
        <v>3470</v>
      </c>
      <c r="G1715" s="3">
        <v>2.0</v>
      </c>
      <c r="H1715" s="3" t="s">
        <v>18</v>
      </c>
      <c r="I1715" s="3" t="s">
        <v>18</v>
      </c>
      <c r="J1715" s="8">
        <v>10.0</v>
      </c>
      <c r="K1715" s="8">
        <v>10.0</v>
      </c>
      <c r="L1715" s="5" t="str">
        <f t="shared" si="2"/>
        <v>SMA</v>
      </c>
    </row>
    <row r="1716">
      <c r="A1716" s="2" t="str">
        <f t="shared" si="1"/>
        <v>2022</v>
      </c>
      <c r="B1716" s="2" t="s">
        <v>92</v>
      </c>
      <c r="C1716" s="3" t="str">
        <f t="shared" si="139"/>
        <v>LPB JATENG 2022</v>
      </c>
      <c r="D1716" s="3" t="s">
        <v>3045</v>
      </c>
      <c r="E1716" s="3" t="s">
        <v>3471</v>
      </c>
      <c r="F1716" s="3" t="s">
        <v>3472</v>
      </c>
      <c r="G1716" s="3">
        <v>2.0</v>
      </c>
      <c r="H1716" s="3" t="s">
        <v>19</v>
      </c>
      <c r="I1716" s="3" t="s">
        <v>19</v>
      </c>
      <c r="J1716" s="8">
        <v>11.0</v>
      </c>
      <c r="K1716" s="8">
        <v>11.0</v>
      </c>
      <c r="L1716" s="5" t="str">
        <f t="shared" si="2"/>
        <v>SMA</v>
      </c>
    </row>
    <row r="1717">
      <c r="A1717" s="2" t="str">
        <f t="shared" si="1"/>
        <v>2022</v>
      </c>
      <c r="B1717" s="2" t="s">
        <v>114</v>
      </c>
      <c r="C1717" s="3" t="str">
        <f t="shared" ref="C1717:C1731" si="140">UPPER("lpb jatim 2022")</f>
        <v>LPB JATIM 2022</v>
      </c>
      <c r="D1717" s="3" t="s">
        <v>3045</v>
      </c>
      <c r="E1717" s="3" t="s">
        <v>3473</v>
      </c>
      <c r="F1717" s="3" t="s">
        <v>3474</v>
      </c>
      <c r="G1717" s="3">
        <v>1.0</v>
      </c>
      <c r="H1717" s="3" t="s">
        <v>18</v>
      </c>
      <c r="I1717" s="2"/>
      <c r="J1717" s="8">
        <v>7.0</v>
      </c>
      <c r="K1717" s="6"/>
      <c r="L1717" s="5" t="str">
        <f t="shared" si="2"/>
        <v>SMP</v>
      </c>
    </row>
    <row r="1718">
      <c r="A1718" s="2" t="str">
        <f t="shared" si="1"/>
        <v>2022</v>
      </c>
      <c r="B1718" s="2" t="s">
        <v>114</v>
      </c>
      <c r="C1718" s="3" t="str">
        <f t="shared" si="140"/>
        <v>LPB JATIM 2022</v>
      </c>
      <c r="D1718" s="3" t="s">
        <v>3045</v>
      </c>
      <c r="E1718" s="3" t="s">
        <v>3475</v>
      </c>
      <c r="F1718" s="3" t="s">
        <v>3476</v>
      </c>
      <c r="G1718" s="3">
        <v>2.0</v>
      </c>
      <c r="H1718" s="3" t="s">
        <v>18</v>
      </c>
      <c r="I1718" s="3" t="s">
        <v>18</v>
      </c>
      <c r="J1718" s="8">
        <v>7.0</v>
      </c>
      <c r="K1718" s="8">
        <v>7.0</v>
      </c>
      <c r="L1718" s="5" t="str">
        <f t="shared" si="2"/>
        <v>SMP</v>
      </c>
    </row>
    <row r="1719">
      <c r="A1719" s="2" t="str">
        <f t="shared" si="1"/>
        <v>2022</v>
      </c>
      <c r="B1719" s="2" t="s">
        <v>114</v>
      </c>
      <c r="C1719" s="3" t="str">
        <f t="shared" si="140"/>
        <v>LPB JATIM 2022</v>
      </c>
      <c r="D1719" s="3" t="s">
        <v>3045</v>
      </c>
      <c r="E1719" s="3" t="s">
        <v>3477</v>
      </c>
      <c r="F1719" s="3" t="s">
        <v>3478</v>
      </c>
      <c r="G1719" s="3">
        <v>2.0</v>
      </c>
      <c r="H1719" s="3" t="s">
        <v>18</v>
      </c>
      <c r="I1719" s="3" t="s">
        <v>18</v>
      </c>
      <c r="J1719" s="8">
        <v>11.0</v>
      </c>
      <c r="K1719" s="8">
        <v>11.0</v>
      </c>
      <c r="L1719" s="5" t="str">
        <f t="shared" si="2"/>
        <v>SMA</v>
      </c>
    </row>
    <row r="1720">
      <c r="A1720" s="2" t="str">
        <f t="shared" si="1"/>
        <v>2022</v>
      </c>
      <c r="B1720" s="2" t="s">
        <v>114</v>
      </c>
      <c r="C1720" s="3" t="str">
        <f t="shared" si="140"/>
        <v>LPB JATIM 2022</v>
      </c>
      <c r="D1720" s="3" t="s">
        <v>3045</v>
      </c>
      <c r="E1720" s="3" t="s">
        <v>3479</v>
      </c>
      <c r="F1720" s="3" t="s">
        <v>3480</v>
      </c>
      <c r="G1720" s="3">
        <v>2.0</v>
      </c>
      <c r="H1720" s="3" t="s">
        <v>18</v>
      </c>
      <c r="I1720" s="3" t="s">
        <v>18</v>
      </c>
      <c r="J1720" s="8">
        <v>11.0</v>
      </c>
      <c r="K1720" s="8">
        <v>11.0</v>
      </c>
      <c r="L1720" s="5" t="str">
        <f t="shared" si="2"/>
        <v>SMA</v>
      </c>
    </row>
    <row r="1721">
      <c r="A1721" s="2" t="str">
        <f t="shared" si="1"/>
        <v>2022</v>
      </c>
      <c r="B1721" s="2" t="s">
        <v>114</v>
      </c>
      <c r="C1721" s="3" t="str">
        <f t="shared" si="140"/>
        <v>LPB JATIM 2022</v>
      </c>
      <c r="D1721" s="3" t="s">
        <v>3045</v>
      </c>
      <c r="E1721" s="3" t="s">
        <v>3481</v>
      </c>
      <c r="F1721" s="3" t="s">
        <v>3482</v>
      </c>
      <c r="G1721" s="3">
        <v>2.0</v>
      </c>
      <c r="H1721" s="3" t="s">
        <v>18</v>
      </c>
      <c r="I1721" s="3" t="s">
        <v>18</v>
      </c>
      <c r="J1721" s="8">
        <v>8.0</v>
      </c>
      <c r="K1721" s="8">
        <v>8.0</v>
      </c>
      <c r="L1721" s="5" t="str">
        <f t="shared" si="2"/>
        <v>SMP</v>
      </c>
    </row>
    <row r="1722">
      <c r="A1722" s="2" t="str">
        <f t="shared" si="1"/>
        <v>2022</v>
      </c>
      <c r="B1722" s="2" t="s">
        <v>114</v>
      </c>
      <c r="C1722" s="3" t="str">
        <f t="shared" si="140"/>
        <v>LPB JATIM 2022</v>
      </c>
      <c r="D1722" s="3" t="s">
        <v>3045</v>
      </c>
      <c r="E1722" s="3" t="s">
        <v>3483</v>
      </c>
      <c r="F1722" s="3" t="s">
        <v>3484</v>
      </c>
      <c r="G1722" s="3">
        <v>1.0</v>
      </c>
      <c r="H1722" s="3" t="s">
        <v>18</v>
      </c>
      <c r="I1722" s="2"/>
      <c r="J1722" s="8">
        <v>10.0</v>
      </c>
      <c r="K1722" s="6"/>
      <c r="L1722" s="5" t="str">
        <f t="shared" si="2"/>
        <v>SMA</v>
      </c>
    </row>
    <row r="1723">
      <c r="A1723" s="2" t="str">
        <f t="shared" si="1"/>
        <v>2022</v>
      </c>
      <c r="B1723" s="2" t="s">
        <v>114</v>
      </c>
      <c r="C1723" s="3" t="str">
        <f t="shared" si="140"/>
        <v>LPB JATIM 2022</v>
      </c>
      <c r="D1723" s="3" t="s">
        <v>3045</v>
      </c>
      <c r="E1723" s="3" t="s">
        <v>3485</v>
      </c>
      <c r="F1723" s="3" t="s">
        <v>3486</v>
      </c>
      <c r="G1723" s="3">
        <v>2.0</v>
      </c>
      <c r="H1723" s="3" t="s">
        <v>18</v>
      </c>
      <c r="I1723" s="3" t="s">
        <v>19</v>
      </c>
      <c r="J1723" s="8">
        <v>9.0</v>
      </c>
      <c r="K1723" s="8">
        <v>11.0</v>
      </c>
      <c r="L1723" s="5" t="str">
        <f t="shared" si="2"/>
        <v>SMP</v>
      </c>
    </row>
    <row r="1724">
      <c r="A1724" s="2" t="str">
        <f t="shared" si="1"/>
        <v>2022</v>
      </c>
      <c r="B1724" s="2" t="s">
        <v>114</v>
      </c>
      <c r="C1724" s="3" t="str">
        <f t="shared" si="140"/>
        <v>LPB JATIM 2022</v>
      </c>
      <c r="D1724" s="3" t="s">
        <v>3045</v>
      </c>
      <c r="E1724" s="3" t="s">
        <v>3487</v>
      </c>
      <c r="F1724" s="3" t="s">
        <v>3488</v>
      </c>
      <c r="G1724" s="3">
        <v>2.0</v>
      </c>
      <c r="H1724" s="3" t="s">
        <v>18</v>
      </c>
      <c r="I1724" s="3" t="s">
        <v>18</v>
      </c>
      <c r="J1724" s="8">
        <v>8.0</v>
      </c>
      <c r="K1724" s="8">
        <v>8.0</v>
      </c>
      <c r="L1724" s="5" t="str">
        <f t="shared" si="2"/>
        <v>SMP</v>
      </c>
    </row>
    <row r="1725">
      <c r="A1725" s="2" t="str">
        <f t="shared" si="1"/>
        <v>2022</v>
      </c>
      <c r="B1725" s="2" t="s">
        <v>114</v>
      </c>
      <c r="C1725" s="3" t="str">
        <f t="shared" si="140"/>
        <v>LPB JATIM 2022</v>
      </c>
      <c r="D1725" s="3" t="s">
        <v>3045</v>
      </c>
      <c r="E1725" s="3" t="s">
        <v>3489</v>
      </c>
      <c r="F1725" s="3" t="s">
        <v>3490</v>
      </c>
      <c r="G1725" s="3">
        <v>2.0</v>
      </c>
      <c r="H1725" s="3" t="s">
        <v>18</v>
      </c>
      <c r="I1725" s="3" t="s">
        <v>19</v>
      </c>
      <c r="J1725" s="8">
        <v>8.0</v>
      </c>
      <c r="K1725" s="8">
        <v>7.0</v>
      </c>
      <c r="L1725" s="5" t="str">
        <f t="shared" si="2"/>
        <v>SMP</v>
      </c>
    </row>
    <row r="1726">
      <c r="A1726" s="2" t="str">
        <f t="shared" si="1"/>
        <v>2022</v>
      </c>
      <c r="B1726" s="2" t="s">
        <v>114</v>
      </c>
      <c r="C1726" s="3" t="str">
        <f t="shared" si="140"/>
        <v>LPB JATIM 2022</v>
      </c>
      <c r="D1726" s="3" t="s">
        <v>3045</v>
      </c>
      <c r="E1726" s="3" t="s">
        <v>3491</v>
      </c>
      <c r="F1726" s="3" t="s">
        <v>3492</v>
      </c>
      <c r="G1726" s="3">
        <v>2.0</v>
      </c>
      <c r="H1726" s="3" t="s">
        <v>18</v>
      </c>
      <c r="I1726" s="3" t="s">
        <v>18</v>
      </c>
      <c r="J1726" s="8">
        <v>7.0</v>
      </c>
      <c r="K1726" s="8">
        <v>7.0</v>
      </c>
      <c r="L1726" s="5" t="str">
        <f t="shared" si="2"/>
        <v>SMP</v>
      </c>
    </row>
    <row r="1727">
      <c r="A1727" s="2" t="str">
        <f t="shared" si="1"/>
        <v>2022</v>
      </c>
      <c r="B1727" s="2" t="s">
        <v>114</v>
      </c>
      <c r="C1727" s="3" t="str">
        <f t="shared" si="140"/>
        <v>LPB JATIM 2022</v>
      </c>
      <c r="D1727" s="3" t="s">
        <v>3045</v>
      </c>
      <c r="E1727" s="3" t="s">
        <v>3493</v>
      </c>
      <c r="F1727" s="3" t="s">
        <v>3494</v>
      </c>
      <c r="G1727" s="3">
        <v>2.0</v>
      </c>
      <c r="H1727" s="3" t="s">
        <v>18</v>
      </c>
      <c r="I1727" s="3" t="s">
        <v>18</v>
      </c>
      <c r="J1727" s="8">
        <v>10.0</v>
      </c>
      <c r="K1727" s="8">
        <v>10.0</v>
      </c>
      <c r="L1727" s="5" t="str">
        <f t="shared" si="2"/>
        <v>SMA</v>
      </c>
    </row>
    <row r="1728">
      <c r="A1728" s="2" t="str">
        <f t="shared" si="1"/>
        <v>2022</v>
      </c>
      <c r="B1728" s="2" t="s">
        <v>114</v>
      </c>
      <c r="C1728" s="3" t="str">
        <f t="shared" si="140"/>
        <v>LPB JATIM 2022</v>
      </c>
      <c r="D1728" s="3" t="s">
        <v>3045</v>
      </c>
      <c r="E1728" s="3" t="s">
        <v>3495</v>
      </c>
      <c r="F1728" s="3" t="s">
        <v>3496</v>
      </c>
      <c r="G1728" s="3">
        <v>2.0</v>
      </c>
      <c r="H1728" s="3" t="s">
        <v>19</v>
      </c>
      <c r="I1728" s="3" t="s">
        <v>18</v>
      </c>
      <c r="J1728" s="8">
        <v>9.0</v>
      </c>
      <c r="K1728" s="8">
        <v>9.0</v>
      </c>
      <c r="L1728" s="5" t="str">
        <f t="shared" si="2"/>
        <v>SMP</v>
      </c>
    </row>
    <row r="1729">
      <c r="A1729" s="2" t="str">
        <f t="shared" si="1"/>
        <v>2022</v>
      </c>
      <c r="B1729" s="2" t="s">
        <v>114</v>
      </c>
      <c r="C1729" s="3" t="str">
        <f t="shared" si="140"/>
        <v>LPB JATIM 2022</v>
      </c>
      <c r="D1729" s="3" t="s">
        <v>3045</v>
      </c>
      <c r="E1729" s="3" t="s">
        <v>3497</v>
      </c>
      <c r="F1729" s="3" t="s">
        <v>3498</v>
      </c>
      <c r="G1729" s="3">
        <v>1.0</v>
      </c>
      <c r="H1729" s="3" t="s">
        <v>18</v>
      </c>
      <c r="I1729" s="2"/>
      <c r="J1729" s="8">
        <v>8.0</v>
      </c>
      <c r="K1729" s="6"/>
      <c r="L1729" s="5" t="str">
        <f t="shared" si="2"/>
        <v>SMP</v>
      </c>
    </row>
    <row r="1730">
      <c r="A1730" s="2" t="str">
        <f t="shared" si="1"/>
        <v>2022</v>
      </c>
      <c r="B1730" s="2" t="s">
        <v>114</v>
      </c>
      <c r="C1730" s="3" t="str">
        <f t="shared" si="140"/>
        <v>LPB JATIM 2022</v>
      </c>
      <c r="D1730" s="3" t="s">
        <v>3045</v>
      </c>
      <c r="E1730" s="3" t="s">
        <v>3499</v>
      </c>
      <c r="F1730" s="3" t="s">
        <v>3500</v>
      </c>
      <c r="G1730" s="3">
        <v>1.0</v>
      </c>
      <c r="H1730" s="3" t="s">
        <v>18</v>
      </c>
      <c r="I1730" s="2"/>
      <c r="J1730" s="8">
        <v>10.0</v>
      </c>
      <c r="K1730" s="6"/>
      <c r="L1730" s="5" t="str">
        <f t="shared" si="2"/>
        <v>SMA</v>
      </c>
    </row>
    <row r="1731">
      <c r="A1731" s="2" t="str">
        <f t="shared" si="1"/>
        <v>2022</v>
      </c>
      <c r="B1731" s="2" t="s">
        <v>114</v>
      </c>
      <c r="C1731" s="3" t="str">
        <f t="shared" si="140"/>
        <v>LPB JATIM 2022</v>
      </c>
      <c r="D1731" s="3" t="s">
        <v>3045</v>
      </c>
      <c r="E1731" s="3" t="s">
        <v>3501</v>
      </c>
      <c r="F1731" s="3" t="s">
        <v>3502</v>
      </c>
      <c r="G1731" s="3">
        <v>2.0</v>
      </c>
      <c r="H1731" s="3" t="s">
        <v>18</v>
      </c>
      <c r="I1731" s="3" t="s">
        <v>18</v>
      </c>
      <c r="J1731" s="8">
        <v>7.0</v>
      </c>
      <c r="K1731" s="8">
        <v>7.0</v>
      </c>
      <c r="L1731" s="5" t="str">
        <f t="shared" si="2"/>
        <v>SMP</v>
      </c>
    </row>
    <row r="1732">
      <c r="A1732" s="2" t="str">
        <f t="shared" si="1"/>
        <v>2022</v>
      </c>
      <c r="B1732" s="2" t="s">
        <v>132</v>
      </c>
      <c r="C1732" s="3" t="str">
        <f t="shared" ref="C1732:C1737" si="141">UPPER("lpb kalteng 2022")</f>
        <v>LPB KALTENG 2022</v>
      </c>
      <c r="D1732" s="3" t="s">
        <v>3045</v>
      </c>
      <c r="E1732" s="3" t="s">
        <v>3503</v>
      </c>
      <c r="F1732" s="3" t="s">
        <v>3504</v>
      </c>
      <c r="G1732" s="3">
        <v>2.0</v>
      </c>
      <c r="H1732" s="3" t="s">
        <v>18</v>
      </c>
      <c r="I1732" s="3" t="s">
        <v>18</v>
      </c>
      <c r="J1732" s="8">
        <v>10.0</v>
      </c>
      <c r="K1732" s="8">
        <v>10.0</v>
      </c>
      <c r="L1732" s="5" t="str">
        <f t="shared" si="2"/>
        <v>SMA</v>
      </c>
    </row>
    <row r="1733">
      <c r="A1733" s="2" t="str">
        <f t="shared" si="1"/>
        <v>2022</v>
      </c>
      <c r="B1733" s="2" t="s">
        <v>132</v>
      </c>
      <c r="C1733" s="3" t="str">
        <f t="shared" si="141"/>
        <v>LPB KALTENG 2022</v>
      </c>
      <c r="D1733" s="3" t="s">
        <v>3045</v>
      </c>
      <c r="E1733" s="3" t="s">
        <v>3505</v>
      </c>
      <c r="F1733" s="3" t="s">
        <v>3506</v>
      </c>
      <c r="G1733" s="3">
        <v>2.0</v>
      </c>
      <c r="H1733" s="3" t="s">
        <v>18</v>
      </c>
      <c r="I1733" s="3" t="s">
        <v>18</v>
      </c>
      <c r="J1733" s="8">
        <v>10.0</v>
      </c>
      <c r="K1733" s="8">
        <v>10.0</v>
      </c>
      <c r="L1733" s="5" t="str">
        <f t="shared" si="2"/>
        <v>SMA</v>
      </c>
    </row>
    <row r="1734">
      <c r="A1734" s="2" t="str">
        <f t="shared" si="1"/>
        <v>2022</v>
      </c>
      <c r="B1734" s="2" t="s">
        <v>132</v>
      </c>
      <c r="C1734" s="3" t="str">
        <f t="shared" si="141"/>
        <v>LPB KALTENG 2022</v>
      </c>
      <c r="D1734" s="3" t="s">
        <v>3045</v>
      </c>
      <c r="E1734" s="3" t="s">
        <v>3507</v>
      </c>
      <c r="F1734" s="3" t="s">
        <v>3508</v>
      </c>
      <c r="G1734" s="3">
        <v>2.0</v>
      </c>
      <c r="H1734" s="3" t="s">
        <v>18</v>
      </c>
      <c r="I1734" s="3" t="s">
        <v>18</v>
      </c>
      <c r="J1734" s="8">
        <v>10.0</v>
      </c>
      <c r="K1734" s="8">
        <v>10.0</v>
      </c>
      <c r="L1734" s="5" t="str">
        <f t="shared" si="2"/>
        <v>SMA</v>
      </c>
    </row>
    <row r="1735">
      <c r="A1735" s="2" t="str">
        <f t="shared" si="1"/>
        <v>2022</v>
      </c>
      <c r="B1735" s="2" t="s">
        <v>132</v>
      </c>
      <c r="C1735" s="3" t="str">
        <f t="shared" si="141"/>
        <v>LPB KALTENG 2022</v>
      </c>
      <c r="D1735" s="3" t="s">
        <v>3045</v>
      </c>
      <c r="E1735" s="3" t="s">
        <v>3509</v>
      </c>
      <c r="F1735" s="3" t="s">
        <v>3510</v>
      </c>
      <c r="G1735" s="3">
        <v>2.0</v>
      </c>
      <c r="H1735" s="3" t="s">
        <v>19</v>
      </c>
      <c r="I1735" s="3" t="s">
        <v>19</v>
      </c>
      <c r="J1735" s="8">
        <v>8.0</v>
      </c>
      <c r="K1735" s="8">
        <v>8.0</v>
      </c>
      <c r="L1735" s="5" t="str">
        <f t="shared" si="2"/>
        <v>SMP</v>
      </c>
    </row>
    <row r="1736">
      <c r="A1736" s="2" t="str">
        <f t="shared" si="1"/>
        <v>2022</v>
      </c>
      <c r="B1736" s="2" t="s">
        <v>132</v>
      </c>
      <c r="C1736" s="3" t="str">
        <f t="shared" si="141"/>
        <v>LPB KALTENG 2022</v>
      </c>
      <c r="D1736" s="3" t="s">
        <v>3045</v>
      </c>
      <c r="E1736" s="3" t="s">
        <v>3511</v>
      </c>
      <c r="F1736" s="3" t="s">
        <v>3512</v>
      </c>
      <c r="G1736" s="3">
        <v>1.0</v>
      </c>
      <c r="H1736" s="3" t="s">
        <v>18</v>
      </c>
      <c r="I1736" s="2"/>
      <c r="J1736" s="8">
        <v>10.0</v>
      </c>
      <c r="K1736" s="6"/>
      <c r="L1736" s="5" t="str">
        <f t="shared" si="2"/>
        <v>SMA</v>
      </c>
    </row>
    <row r="1737">
      <c r="A1737" s="2" t="str">
        <f t="shared" si="1"/>
        <v>2022</v>
      </c>
      <c r="B1737" s="2" t="s">
        <v>132</v>
      </c>
      <c r="C1737" s="3" t="str">
        <f t="shared" si="141"/>
        <v>LPB KALTENG 2022</v>
      </c>
      <c r="D1737" s="3" t="s">
        <v>3045</v>
      </c>
      <c r="E1737" s="3" t="s">
        <v>3513</v>
      </c>
      <c r="F1737" s="3" t="s">
        <v>3514</v>
      </c>
      <c r="G1737" s="3">
        <v>2.0</v>
      </c>
      <c r="H1737" s="3" t="s">
        <v>18</v>
      </c>
      <c r="I1737" s="3" t="s">
        <v>18</v>
      </c>
      <c r="J1737" s="8">
        <v>10.0</v>
      </c>
      <c r="K1737" s="8">
        <v>10.0</v>
      </c>
      <c r="L1737" s="5" t="str">
        <f t="shared" si="2"/>
        <v>SMA</v>
      </c>
    </row>
    <row r="1738">
      <c r="A1738" s="2" t="str">
        <f t="shared" si="1"/>
        <v>2022</v>
      </c>
      <c r="B1738" s="2" t="s">
        <v>162</v>
      </c>
      <c r="C1738" s="3" t="str">
        <f>UPPER("lpb nusantara 2022")</f>
        <v>LPB NUSANTARA 2022</v>
      </c>
      <c r="D1738" s="3" t="s">
        <v>3045</v>
      </c>
      <c r="E1738" s="3" t="s">
        <v>3515</v>
      </c>
      <c r="F1738" s="3" t="s">
        <v>3516</v>
      </c>
      <c r="G1738" s="3">
        <v>2.0</v>
      </c>
      <c r="H1738" s="3" t="s">
        <v>19</v>
      </c>
      <c r="I1738" s="3" t="s">
        <v>18</v>
      </c>
      <c r="J1738" s="8">
        <v>11.0</v>
      </c>
      <c r="K1738" s="8">
        <v>10.0</v>
      </c>
      <c r="L1738" s="5" t="str">
        <f t="shared" si="2"/>
        <v>SMA</v>
      </c>
    </row>
    <row r="1739">
      <c r="A1739" s="2" t="str">
        <f t="shared" si="1"/>
        <v>2022</v>
      </c>
      <c r="B1739" s="2" t="s">
        <v>504</v>
      </c>
      <c r="C1739" s="3" t="str">
        <f t="shared" ref="C1739:C1740" si="142">UPPER("lpb sulsel 2022")</f>
        <v>LPB SULSEL 2022</v>
      </c>
      <c r="D1739" s="3" t="s">
        <v>3045</v>
      </c>
      <c r="E1739" s="3" t="s">
        <v>3517</v>
      </c>
      <c r="F1739" s="3" t="s">
        <v>3518</v>
      </c>
      <c r="G1739" s="3">
        <v>2.0</v>
      </c>
      <c r="H1739" s="3" t="s">
        <v>18</v>
      </c>
      <c r="I1739" s="3" t="s">
        <v>18</v>
      </c>
      <c r="J1739" s="8">
        <v>11.0</v>
      </c>
      <c r="K1739" s="8">
        <v>10.0</v>
      </c>
      <c r="L1739" s="5" t="str">
        <f t="shared" si="2"/>
        <v>SMA</v>
      </c>
    </row>
    <row r="1740">
      <c r="A1740" s="2" t="str">
        <f t="shared" si="1"/>
        <v>2022</v>
      </c>
      <c r="B1740" s="2" t="s">
        <v>504</v>
      </c>
      <c r="C1740" s="3" t="str">
        <f t="shared" si="142"/>
        <v>LPB SULSEL 2022</v>
      </c>
      <c r="D1740" s="3" t="s">
        <v>3045</v>
      </c>
      <c r="E1740" s="3" t="s">
        <v>3519</v>
      </c>
      <c r="F1740" s="3" t="s">
        <v>3520</v>
      </c>
      <c r="G1740" s="3">
        <v>2.0</v>
      </c>
      <c r="H1740" s="3" t="s">
        <v>18</v>
      </c>
      <c r="I1740" s="3" t="s">
        <v>18</v>
      </c>
      <c r="J1740" s="8">
        <v>11.0</v>
      </c>
      <c r="K1740" s="8">
        <v>11.0</v>
      </c>
      <c r="L1740" s="5" t="str">
        <f t="shared" si="2"/>
        <v>SMA</v>
      </c>
    </row>
    <row r="1741">
      <c r="A1741" s="2" t="str">
        <f t="shared" si="1"/>
        <v>2022</v>
      </c>
      <c r="B1741" s="2" t="s">
        <v>246</v>
      </c>
      <c r="C1741" s="3" t="str">
        <f>UPPER("lpb sumbar 2022")</f>
        <v>LPB SUMBAR 2022</v>
      </c>
      <c r="D1741" s="3" t="s">
        <v>3045</v>
      </c>
      <c r="E1741" s="3" t="s">
        <v>3521</v>
      </c>
      <c r="F1741" s="3" t="s">
        <v>3522</v>
      </c>
      <c r="G1741" s="3">
        <v>2.0</v>
      </c>
      <c r="H1741" s="3" t="s">
        <v>18</v>
      </c>
      <c r="I1741" s="3" t="s">
        <v>18</v>
      </c>
      <c r="J1741" s="8">
        <v>11.0</v>
      </c>
      <c r="K1741" s="8">
        <v>11.0</v>
      </c>
      <c r="L1741" s="5" t="str">
        <f t="shared" si="2"/>
        <v>SMA</v>
      </c>
    </row>
    <row r="1742">
      <c r="A1742" s="2" t="str">
        <f t="shared" si="1"/>
        <v>2022</v>
      </c>
      <c r="B1742" s="2" t="s">
        <v>178</v>
      </c>
      <c r="C1742" s="3" t="str">
        <f t="shared" ref="C1742:C1753" si="143">UPPER("lpb sumsel 2022")</f>
        <v>LPB SUMSEL 2022</v>
      </c>
      <c r="D1742" s="3" t="s">
        <v>3045</v>
      </c>
      <c r="E1742" s="3" t="s">
        <v>3523</v>
      </c>
      <c r="F1742" s="3" t="s">
        <v>3524</v>
      </c>
      <c r="G1742" s="3">
        <v>2.0</v>
      </c>
      <c r="H1742" s="3" t="s">
        <v>18</v>
      </c>
      <c r="I1742" s="3" t="s">
        <v>18</v>
      </c>
      <c r="J1742" s="8">
        <v>10.0</v>
      </c>
      <c r="K1742" s="8">
        <v>10.0</v>
      </c>
      <c r="L1742" s="5" t="str">
        <f t="shared" si="2"/>
        <v>SMA</v>
      </c>
    </row>
    <row r="1743">
      <c r="A1743" s="2" t="str">
        <f t="shared" si="1"/>
        <v>2022</v>
      </c>
      <c r="B1743" s="2" t="s">
        <v>178</v>
      </c>
      <c r="C1743" s="3" t="str">
        <f t="shared" si="143"/>
        <v>LPB SUMSEL 2022</v>
      </c>
      <c r="D1743" s="3" t="s">
        <v>3045</v>
      </c>
      <c r="E1743" s="3" t="s">
        <v>3525</v>
      </c>
      <c r="F1743" s="3" t="s">
        <v>3526</v>
      </c>
      <c r="G1743" s="3">
        <v>2.0</v>
      </c>
      <c r="H1743" s="3" t="s">
        <v>18</v>
      </c>
      <c r="I1743" s="3" t="s">
        <v>18</v>
      </c>
      <c r="J1743" s="8">
        <v>10.0</v>
      </c>
      <c r="K1743" s="8">
        <v>10.0</v>
      </c>
      <c r="L1743" s="5" t="str">
        <f t="shared" si="2"/>
        <v>SMA</v>
      </c>
    </row>
    <row r="1744">
      <c r="A1744" s="2" t="str">
        <f t="shared" si="1"/>
        <v>2022</v>
      </c>
      <c r="B1744" s="2" t="s">
        <v>178</v>
      </c>
      <c r="C1744" s="3" t="str">
        <f t="shared" si="143"/>
        <v>LPB SUMSEL 2022</v>
      </c>
      <c r="D1744" s="3" t="s">
        <v>3045</v>
      </c>
      <c r="E1744" s="3" t="s">
        <v>3523</v>
      </c>
      <c r="F1744" s="3" t="s">
        <v>3527</v>
      </c>
      <c r="G1744" s="3">
        <v>2.0</v>
      </c>
      <c r="H1744" s="3" t="s">
        <v>18</v>
      </c>
      <c r="I1744" s="3" t="s">
        <v>18</v>
      </c>
      <c r="J1744" s="8">
        <v>10.0</v>
      </c>
      <c r="K1744" s="8">
        <v>10.0</v>
      </c>
      <c r="L1744" s="5" t="str">
        <f t="shared" si="2"/>
        <v>SMA</v>
      </c>
    </row>
    <row r="1745">
      <c r="A1745" s="2" t="str">
        <f t="shared" si="1"/>
        <v>2022</v>
      </c>
      <c r="B1745" s="2" t="s">
        <v>178</v>
      </c>
      <c r="C1745" s="3" t="str">
        <f t="shared" si="143"/>
        <v>LPB SUMSEL 2022</v>
      </c>
      <c r="D1745" s="3" t="s">
        <v>3045</v>
      </c>
      <c r="E1745" s="3" t="s">
        <v>3528</v>
      </c>
      <c r="F1745" s="3" t="s">
        <v>3529</v>
      </c>
      <c r="G1745" s="3">
        <v>2.0</v>
      </c>
      <c r="H1745" s="3" t="s">
        <v>18</v>
      </c>
      <c r="I1745" s="3" t="s">
        <v>18</v>
      </c>
      <c r="J1745" s="8">
        <v>10.0</v>
      </c>
      <c r="K1745" s="8">
        <v>10.0</v>
      </c>
      <c r="L1745" s="5" t="str">
        <f t="shared" si="2"/>
        <v>SMA</v>
      </c>
    </row>
    <row r="1746">
      <c r="A1746" s="2" t="str">
        <f t="shared" si="1"/>
        <v>2022</v>
      </c>
      <c r="B1746" s="2" t="s">
        <v>178</v>
      </c>
      <c r="C1746" s="3" t="str">
        <f t="shared" si="143"/>
        <v>LPB SUMSEL 2022</v>
      </c>
      <c r="D1746" s="3" t="s">
        <v>3045</v>
      </c>
      <c r="E1746" s="3" t="s">
        <v>3530</v>
      </c>
      <c r="F1746" s="3" t="s">
        <v>3531</v>
      </c>
      <c r="G1746" s="3">
        <v>2.0</v>
      </c>
      <c r="H1746" s="3" t="s">
        <v>18</v>
      </c>
      <c r="I1746" s="3" t="s">
        <v>19</v>
      </c>
      <c r="J1746" s="8">
        <v>8.0</v>
      </c>
      <c r="K1746" s="8">
        <v>8.0</v>
      </c>
      <c r="L1746" s="5" t="str">
        <f t="shared" si="2"/>
        <v>SMP</v>
      </c>
    </row>
    <row r="1747">
      <c r="A1747" s="2" t="str">
        <f t="shared" si="1"/>
        <v>2022</v>
      </c>
      <c r="B1747" s="2" t="s">
        <v>178</v>
      </c>
      <c r="C1747" s="3" t="str">
        <f t="shared" si="143"/>
        <v>LPB SUMSEL 2022</v>
      </c>
      <c r="D1747" s="3" t="s">
        <v>3045</v>
      </c>
      <c r="E1747" s="3" t="s">
        <v>3532</v>
      </c>
      <c r="F1747" s="3" t="s">
        <v>3533</v>
      </c>
      <c r="G1747" s="3">
        <v>2.0</v>
      </c>
      <c r="H1747" s="3" t="s">
        <v>18</v>
      </c>
      <c r="I1747" s="3" t="s">
        <v>18</v>
      </c>
      <c r="J1747" s="8">
        <v>8.0</v>
      </c>
      <c r="K1747" s="8">
        <v>8.0</v>
      </c>
      <c r="L1747" s="5" t="str">
        <f t="shared" si="2"/>
        <v>SMP</v>
      </c>
    </row>
    <row r="1748">
      <c r="A1748" s="2" t="str">
        <f t="shared" si="1"/>
        <v>2022</v>
      </c>
      <c r="B1748" s="2" t="s">
        <v>178</v>
      </c>
      <c r="C1748" s="3" t="str">
        <f t="shared" si="143"/>
        <v>LPB SUMSEL 2022</v>
      </c>
      <c r="D1748" s="3" t="s">
        <v>3045</v>
      </c>
      <c r="E1748" s="3" t="s">
        <v>3534</v>
      </c>
      <c r="F1748" s="3" t="s">
        <v>3535</v>
      </c>
      <c r="G1748" s="3">
        <v>2.0</v>
      </c>
      <c r="H1748" s="3" t="s">
        <v>18</v>
      </c>
      <c r="I1748" s="3" t="s">
        <v>18</v>
      </c>
      <c r="J1748" s="8">
        <v>11.0</v>
      </c>
      <c r="K1748" s="8">
        <v>11.0</v>
      </c>
      <c r="L1748" s="5" t="str">
        <f t="shared" si="2"/>
        <v>SMA</v>
      </c>
    </row>
    <row r="1749">
      <c r="A1749" s="2" t="str">
        <f t="shared" si="1"/>
        <v>2022</v>
      </c>
      <c r="B1749" s="2" t="s">
        <v>178</v>
      </c>
      <c r="C1749" s="3" t="str">
        <f t="shared" si="143"/>
        <v>LPB SUMSEL 2022</v>
      </c>
      <c r="D1749" s="3" t="s">
        <v>3045</v>
      </c>
      <c r="E1749" s="3" t="s">
        <v>3536</v>
      </c>
      <c r="F1749" s="3" t="s">
        <v>3537</v>
      </c>
      <c r="G1749" s="3">
        <v>2.0</v>
      </c>
      <c r="H1749" s="3" t="s">
        <v>19</v>
      </c>
      <c r="I1749" s="3" t="s">
        <v>18</v>
      </c>
      <c r="J1749" s="8">
        <v>11.0</v>
      </c>
      <c r="K1749" s="8">
        <v>10.0</v>
      </c>
      <c r="L1749" s="5" t="str">
        <f t="shared" si="2"/>
        <v>SMA</v>
      </c>
    </row>
    <row r="1750">
      <c r="A1750" s="2" t="str">
        <f t="shared" si="1"/>
        <v>2022</v>
      </c>
      <c r="B1750" s="2" t="s">
        <v>178</v>
      </c>
      <c r="C1750" s="3" t="str">
        <f t="shared" si="143"/>
        <v>LPB SUMSEL 2022</v>
      </c>
      <c r="D1750" s="3" t="s">
        <v>3045</v>
      </c>
      <c r="E1750" s="3" t="s">
        <v>3538</v>
      </c>
      <c r="F1750" s="3" t="s">
        <v>3539</v>
      </c>
      <c r="G1750" s="3">
        <v>2.0</v>
      </c>
      <c r="H1750" s="3" t="s">
        <v>18</v>
      </c>
      <c r="I1750" s="3" t="s">
        <v>18</v>
      </c>
      <c r="J1750" s="8">
        <v>10.0</v>
      </c>
      <c r="K1750" s="8">
        <v>10.0</v>
      </c>
      <c r="L1750" s="5" t="str">
        <f t="shared" si="2"/>
        <v>SMA</v>
      </c>
    </row>
    <row r="1751">
      <c r="A1751" s="2" t="str">
        <f t="shared" si="1"/>
        <v>2022</v>
      </c>
      <c r="B1751" s="2" t="s">
        <v>178</v>
      </c>
      <c r="C1751" s="3" t="str">
        <f t="shared" si="143"/>
        <v>LPB SUMSEL 2022</v>
      </c>
      <c r="D1751" s="3" t="s">
        <v>3045</v>
      </c>
      <c r="E1751" s="3" t="s">
        <v>3540</v>
      </c>
      <c r="F1751" s="3" t="s">
        <v>3541</v>
      </c>
      <c r="G1751" s="3">
        <v>2.0</v>
      </c>
      <c r="H1751" s="3" t="s">
        <v>18</v>
      </c>
      <c r="I1751" s="3" t="s">
        <v>18</v>
      </c>
      <c r="J1751" s="8">
        <v>11.0</v>
      </c>
      <c r="K1751" s="8">
        <v>11.0</v>
      </c>
      <c r="L1751" s="5" t="str">
        <f t="shared" si="2"/>
        <v>SMA</v>
      </c>
    </row>
    <row r="1752">
      <c r="A1752" s="2" t="str">
        <f t="shared" si="1"/>
        <v>2022</v>
      </c>
      <c r="B1752" s="2" t="s">
        <v>178</v>
      </c>
      <c r="C1752" s="3" t="str">
        <f t="shared" si="143"/>
        <v>LPB SUMSEL 2022</v>
      </c>
      <c r="D1752" s="3" t="s">
        <v>3045</v>
      </c>
      <c r="E1752" s="3" t="s">
        <v>3542</v>
      </c>
      <c r="F1752" s="3" t="s">
        <v>3543</v>
      </c>
      <c r="G1752" s="3">
        <v>2.0</v>
      </c>
      <c r="H1752" s="3" t="s">
        <v>19</v>
      </c>
      <c r="I1752" s="3" t="s">
        <v>18</v>
      </c>
      <c r="J1752" s="8">
        <v>11.0</v>
      </c>
      <c r="K1752" s="8">
        <v>11.0</v>
      </c>
      <c r="L1752" s="5" t="str">
        <f t="shared" si="2"/>
        <v>SMA</v>
      </c>
    </row>
    <row r="1753">
      <c r="A1753" s="2" t="str">
        <f t="shared" si="1"/>
        <v>2022</v>
      </c>
      <c r="B1753" s="2" t="s">
        <v>178</v>
      </c>
      <c r="C1753" s="3" t="str">
        <f t="shared" si="143"/>
        <v>LPB SUMSEL 2022</v>
      </c>
      <c r="D1753" s="3" t="s">
        <v>3045</v>
      </c>
      <c r="E1753" s="3" t="s">
        <v>3544</v>
      </c>
      <c r="F1753" s="3" t="s">
        <v>3545</v>
      </c>
      <c r="G1753" s="3">
        <v>2.0</v>
      </c>
      <c r="H1753" s="3" t="s">
        <v>18</v>
      </c>
      <c r="I1753" s="3" t="s">
        <v>18</v>
      </c>
      <c r="J1753" s="8">
        <v>10.0</v>
      </c>
      <c r="K1753" s="8">
        <v>10.0</v>
      </c>
      <c r="L1753" s="5" t="str">
        <f t="shared" si="2"/>
        <v>SMA</v>
      </c>
    </row>
    <row r="1754">
      <c r="A1754" s="2" t="str">
        <f t="shared" si="1"/>
        <v>2022</v>
      </c>
      <c r="B1754" s="2" t="s">
        <v>265</v>
      </c>
      <c r="C1754" s="3" t="str">
        <f t="shared" ref="C1754:C1761" si="144">UPPER("lpb sumut 2022")</f>
        <v>LPB SUMUT 2022</v>
      </c>
      <c r="D1754" s="3" t="s">
        <v>3045</v>
      </c>
      <c r="E1754" s="3" t="s">
        <v>3546</v>
      </c>
      <c r="F1754" s="3" t="s">
        <v>3547</v>
      </c>
      <c r="G1754" s="3">
        <v>1.0</v>
      </c>
      <c r="H1754" s="3" t="s">
        <v>18</v>
      </c>
      <c r="I1754" s="2"/>
      <c r="J1754" s="8">
        <v>9.0</v>
      </c>
      <c r="K1754" s="6"/>
      <c r="L1754" s="5" t="str">
        <f t="shared" si="2"/>
        <v>SMP</v>
      </c>
    </row>
    <row r="1755">
      <c r="A1755" s="2" t="str">
        <f t="shared" si="1"/>
        <v>2022</v>
      </c>
      <c r="B1755" s="2" t="s">
        <v>265</v>
      </c>
      <c r="C1755" s="3" t="str">
        <f t="shared" si="144"/>
        <v>LPB SUMUT 2022</v>
      </c>
      <c r="D1755" s="3" t="s">
        <v>3045</v>
      </c>
      <c r="E1755" s="3" t="s">
        <v>3548</v>
      </c>
      <c r="F1755" s="3" t="s">
        <v>3549</v>
      </c>
      <c r="G1755" s="3">
        <v>1.0</v>
      </c>
      <c r="H1755" s="3" t="s">
        <v>18</v>
      </c>
      <c r="I1755" s="2"/>
      <c r="J1755" s="8">
        <v>11.0</v>
      </c>
      <c r="K1755" s="6"/>
      <c r="L1755" s="5" t="str">
        <f t="shared" si="2"/>
        <v>SMA</v>
      </c>
    </row>
    <row r="1756">
      <c r="A1756" s="2" t="str">
        <f t="shared" si="1"/>
        <v>2022</v>
      </c>
      <c r="B1756" s="2" t="s">
        <v>265</v>
      </c>
      <c r="C1756" s="3" t="str">
        <f t="shared" si="144"/>
        <v>LPB SUMUT 2022</v>
      </c>
      <c r="D1756" s="3" t="s">
        <v>3045</v>
      </c>
      <c r="E1756" s="3" t="s">
        <v>3550</v>
      </c>
      <c r="F1756" s="3" t="s">
        <v>3551</v>
      </c>
      <c r="G1756" s="3">
        <v>2.0</v>
      </c>
      <c r="H1756" s="3" t="s">
        <v>19</v>
      </c>
      <c r="I1756" s="3" t="s">
        <v>18</v>
      </c>
      <c r="J1756" s="8">
        <v>7.0</v>
      </c>
      <c r="K1756" s="8">
        <v>7.0</v>
      </c>
      <c r="L1756" s="5" t="str">
        <f t="shared" si="2"/>
        <v>SMP</v>
      </c>
    </row>
    <row r="1757">
      <c r="A1757" s="2" t="str">
        <f t="shared" si="1"/>
        <v>2022</v>
      </c>
      <c r="B1757" s="2" t="s">
        <v>265</v>
      </c>
      <c r="C1757" s="3" t="str">
        <f t="shared" si="144"/>
        <v>LPB SUMUT 2022</v>
      </c>
      <c r="D1757" s="3" t="s">
        <v>3045</v>
      </c>
      <c r="E1757" s="3" t="s">
        <v>3552</v>
      </c>
      <c r="F1757" s="3" t="s">
        <v>3553</v>
      </c>
      <c r="G1757" s="3">
        <v>2.0</v>
      </c>
      <c r="H1757" s="3" t="s">
        <v>19</v>
      </c>
      <c r="I1757" s="3" t="s">
        <v>18</v>
      </c>
      <c r="J1757" s="8">
        <v>7.0</v>
      </c>
      <c r="K1757" s="8">
        <v>8.0</v>
      </c>
      <c r="L1757" s="5" t="str">
        <f t="shared" si="2"/>
        <v>SMP</v>
      </c>
    </row>
    <row r="1758">
      <c r="A1758" s="2" t="str">
        <f t="shared" si="1"/>
        <v>2022</v>
      </c>
      <c r="B1758" s="2" t="s">
        <v>265</v>
      </c>
      <c r="C1758" s="3" t="str">
        <f t="shared" si="144"/>
        <v>LPB SUMUT 2022</v>
      </c>
      <c r="D1758" s="3" t="s">
        <v>3045</v>
      </c>
      <c r="E1758" s="3" t="s">
        <v>3554</v>
      </c>
      <c r="F1758" s="3" t="s">
        <v>3555</v>
      </c>
      <c r="G1758" s="3">
        <v>2.0</v>
      </c>
      <c r="H1758" s="3" t="s">
        <v>18</v>
      </c>
      <c r="I1758" s="3" t="s">
        <v>19</v>
      </c>
      <c r="J1758" s="8">
        <v>10.0</v>
      </c>
      <c r="K1758" s="8">
        <v>10.0</v>
      </c>
      <c r="L1758" s="5" t="str">
        <f t="shared" si="2"/>
        <v>SMA</v>
      </c>
    </row>
    <row r="1759">
      <c r="A1759" s="2" t="str">
        <f t="shared" si="1"/>
        <v>2022</v>
      </c>
      <c r="B1759" s="2" t="s">
        <v>265</v>
      </c>
      <c r="C1759" s="3" t="str">
        <f t="shared" si="144"/>
        <v>LPB SUMUT 2022</v>
      </c>
      <c r="D1759" s="3" t="s">
        <v>3045</v>
      </c>
      <c r="E1759" s="3" t="s">
        <v>3556</v>
      </c>
      <c r="F1759" s="3" t="s">
        <v>3557</v>
      </c>
      <c r="G1759" s="3">
        <v>2.0</v>
      </c>
      <c r="H1759" s="3" t="s">
        <v>18</v>
      </c>
      <c r="I1759" s="3" t="s">
        <v>19</v>
      </c>
      <c r="J1759" s="8">
        <v>10.0</v>
      </c>
      <c r="K1759" s="8">
        <v>10.0</v>
      </c>
      <c r="L1759" s="5" t="str">
        <f t="shared" si="2"/>
        <v>SMA</v>
      </c>
    </row>
    <row r="1760">
      <c r="A1760" s="2" t="str">
        <f t="shared" si="1"/>
        <v>2022</v>
      </c>
      <c r="B1760" s="2" t="s">
        <v>265</v>
      </c>
      <c r="C1760" s="3" t="str">
        <f t="shared" si="144"/>
        <v>LPB SUMUT 2022</v>
      </c>
      <c r="D1760" s="3" t="s">
        <v>3045</v>
      </c>
      <c r="E1760" s="3" t="s">
        <v>3558</v>
      </c>
      <c r="F1760" s="3" t="s">
        <v>3559</v>
      </c>
      <c r="G1760" s="3">
        <v>2.0</v>
      </c>
      <c r="H1760" s="3" t="s">
        <v>19</v>
      </c>
      <c r="I1760" s="3" t="s">
        <v>18</v>
      </c>
      <c r="J1760" s="8">
        <v>10.0</v>
      </c>
      <c r="K1760" s="8">
        <v>10.0</v>
      </c>
      <c r="L1760" s="5" t="str">
        <f t="shared" si="2"/>
        <v>SMA</v>
      </c>
    </row>
    <row r="1761">
      <c r="A1761" s="2" t="str">
        <f t="shared" si="1"/>
        <v>2022</v>
      </c>
      <c r="B1761" s="2" t="s">
        <v>265</v>
      </c>
      <c r="C1761" s="3" t="str">
        <f t="shared" si="144"/>
        <v>LPB SUMUT 2022</v>
      </c>
      <c r="D1761" s="3" t="s">
        <v>3045</v>
      </c>
      <c r="E1761" s="3" t="s">
        <v>3560</v>
      </c>
      <c r="F1761" s="3" t="s">
        <v>3561</v>
      </c>
      <c r="G1761" s="3">
        <v>2.0</v>
      </c>
      <c r="H1761" s="3" t="s">
        <v>18</v>
      </c>
      <c r="I1761" s="3" t="s">
        <v>18</v>
      </c>
      <c r="J1761" s="8">
        <v>11.0</v>
      </c>
      <c r="K1761" s="8">
        <v>9.0</v>
      </c>
      <c r="L1761" s="5" t="str">
        <f t="shared" si="2"/>
        <v>SMA</v>
      </c>
    </row>
    <row r="1762">
      <c r="A1762" s="2" t="str">
        <f t="shared" si="1"/>
        <v>2022</v>
      </c>
      <c r="B1762" s="2" t="s">
        <v>380</v>
      </c>
      <c r="C1762" s="3" t="str">
        <f t="shared" ref="C1762:C1778" si="145">UPPER("lpb ysc 2022")</f>
        <v>LPB YSC 2022</v>
      </c>
      <c r="D1762" s="3" t="s">
        <v>3045</v>
      </c>
      <c r="E1762" s="3" t="s">
        <v>3562</v>
      </c>
      <c r="F1762" s="3" t="s">
        <v>3563</v>
      </c>
      <c r="G1762" s="3">
        <v>1.0</v>
      </c>
      <c r="H1762" s="3" t="s">
        <v>19</v>
      </c>
      <c r="I1762" s="2"/>
      <c r="J1762" s="8">
        <v>11.0</v>
      </c>
      <c r="K1762" s="6"/>
      <c r="L1762" s="5" t="str">
        <f t="shared" si="2"/>
        <v>SMA</v>
      </c>
    </row>
    <row r="1763">
      <c r="A1763" s="2" t="str">
        <f t="shared" si="1"/>
        <v>2022</v>
      </c>
      <c r="B1763" s="2" t="s">
        <v>380</v>
      </c>
      <c r="C1763" s="3" t="str">
        <f t="shared" si="145"/>
        <v>LPB YSC 2022</v>
      </c>
      <c r="D1763" s="3" t="s">
        <v>3045</v>
      </c>
      <c r="E1763" s="3" t="s">
        <v>3564</v>
      </c>
      <c r="F1763" s="3" t="s">
        <v>3565</v>
      </c>
      <c r="G1763" s="3">
        <v>2.0</v>
      </c>
      <c r="H1763" s="3" t="s">
        <v>19</v>
      </c>
      <c r="I1763" s="3" t="s">
        <v>19</v>
      </c>
      <c r="J1763" s="8">
        <v>10.0</v>
      </c>
      <c r="K1763" s="8">
        <v>9.0</v>
      </c>
      <c r="L1763" s="5" t="str">
        <f t="shared" si="2"/>
        <v>SMA</v>
      </c>
    </row>
    <row r="1764">
      <c r="A1764" s="2" t="str">
        <f t="shared" si="1"/>
        <v>2022</v>
      </c>
      <c r="B1764" s="2" t="s">
        <v>380</v>
      </c>
      <c r="C1764" s="3" t="str">
        <f t="shared" si="145"/>
        <v>LPB YSC 2022</v>
      </c>
      <c r="D1764" s="3" t="s">
        <v>3045</v>
      </c>
      <c r="E1764" s="3" t="s">
        <v>3566</v>
      </c>
      <c r="F1764" s="3" t="s">
        <v>3567</v>
      </c>
      <c r="G1764" s="3">
        <v>2.0</v>
      </c>
      <c r="H1764" s="3" t="s">
        <v>18</v>
      </c>
      <c r="I1764" s="3" t="s">
        <v>18</v>
      </c>
      <c r="J1764" s="8">
        <v>9.0</v>
      </c>
      <c r="K1764" s="8">
        <v>9.0</v>
      </c>
      <c r="L1764" s="5" t="str">
        <f t="shared" si="2"/>
        <v>SMP</v>
      </c>
    </row>
    <row r="1765">
      <c r="A1765" s="2" t="str">
        <f t="shared" si="1"/>
        <v>2022</v>
      </c>
      <c r="B1765" s="2" t="s">
        <v>380</v>
      </c>
      <c r="C1765" s="3" t="str">
        <f t="shared" si="145"/>
        <v>LPB YSC 2022</v>
      </c>
      <c r="D1765" s="3" t="s">
        <v>3045</v>
      </c>
      <c r="E1765" s="3" t="s">
        <v>3568</v>
      </c>
      <c r="F1765" s="3" t="s">
        <v>3569</v>
      </c>
      <c r="G1765" s="3">
        <v>1.0</v>
      </c>
      <c r="H1765" s="3" t="s">
        <v>19</v>
      </c>
      <c r="I1765" s="2"/>
      <c r="J1765" s="8">
        <v>11.0</v>
      </c>
      <c r="K1765" s="6"/>
      <c r="L1765" s="5" t="str">
        <f t="shared" si="2"/>
        <v>SMA</v>
      </c>
    </row>
    <row r="1766">
      <c r="A1766" s="2" t="str">
        <f t="shared" si="1"/>
        <v>2022</v>
      </c>
      <c r="B1766" s="2" t="s">
        <v>380</v>
      </c>
      <c r="C1766" s="3" t="str">
        <f t="shared" si="145"/>
        <v>LPB YSC 2022</v>
      </c>
      <c r="D1766" s="3" t="s">
        <v>3045</v>
      </c>
      <c r="E1766" s="3" t="s">
        <v>3570</v>
      </c>
      <c r="F1766" s="3" t="s">
        <v>3571</v>
      </c>
      <c r="G1766" s="3">
        <v>2.0</v>
      </c>
      <c r="H1766" s="3" t="s">
        <v>18</v>
      </c>
      <c r="I1766" s="3" t="s">
        <v>18</v>
      </c>
      <c r="J1766" s="8">
        <v>10.0</v>
      </c>
      <c r="K1766" s="8">
        <v>10.0</v>
      </c>
      <c r="L1766" s="5" t="str">
        <f t="shared" si="2"/>
        <v>SMA</v>
      </c>
    </row>
    <row r="1767">
      <c r="A1767" s="2" t="str">
        <f t="shared" si="1"/>
        <v>2022</v>
      </c>
      <c r="B1767" s="2" t="s">
        <v>380</v>
      </c>
      <c r="C1767" s="3" t="str">
        <f t="shared" si="145"/>
        <v>LPB YSC 2022</v>
      </c>
      <c r="D1767" s="3" t="s">
        <v>3045</v>
      </c>
      <c r="E1767" s="3" t="s">
        <v>3572</v>
      </c>
      <c r="F1767" s="3" t="s">
        <v>3573</v>
      </c>
      <c r="G1767" s="3">
        <v>2.0</v>
      </c>
      <c r="H1767" s="3" t="s">
        <v>18</v>
      </c>
      <c r="I1767" s="3" t="s">
        <v>18</v>
      </c>
      <c r="J1767" s="8">
        <v>10.0</v>
      </c>
      <c r="K1767" s="8">
        <v>10.0</v>
      </c>
      <c r="L1767" s="5" t="str">
        <f t="shared" si="2"/>
        <v>SMA</v>
      </c>
    </row>
    <row r="1768">
      <c r="A1768" s="2" t="str">
        <f t="shared" si="1"/>
        <v>2022</v>
      </c>
      <c r="B1768" s="2" t="s">
        <v>380</v>
      </c>
      <c r="C1768" s="3" t="str">
        <f t="shared" si="145"/>
        <v>LPB YSC 2022</v>
      </c>
      <c r="D1768" s="3" t="s">
        <v>3045</v>
      </c>
      <c r="E1768" s="3" t="s">
        <v>3574</v>
      </c>
      <c r="F1768" s="3" t="s">
        <v>3575</v>
      </c>
      <c r="G1768" s="3">
        <v>2.0</v>
      </c>
      <c r="H1768" s="3" t="s">
        <v>18</v>
      </c>
      <c r="I1768" s="3" t="s">
        <v>19</v>
      </c>
      <c r="J1768" s="8">
        <v>9.0</v>
      </c>
      <c r="K1768" s="8">
        <v>9.0</v>
      </c>
      <c r="L1768" s="5" t="str">
        <f t="shared" si="2"/>
        <v>SMP</v>
      </c>
    </row>
    <row r="1769">
      <c r="A1769" s="2" t="str">
        <f t="shared" si="1"/>
        <v>2022</v>
      </c>
      <c r="B1769" s="2" t="s">
        <v>380</v>
      </c>
      <c r="C1769" s="3" t="str">
        <f t="shared" si="145"/>
        <v>LPB YSC 2022</v>
      </c>
      <c r="D1769" s="3" t="s">
        <v>3045</v>
      </c>
      <c r="E1769" s="3" t="s">
        <v>3576</v>
      </c>
      <c r="F1769" s="3" t="s">
        <v>3577</v>
      </c>
      <c r="G1769" s="3">
        <v>2.0</v>
      </c>
      <c r="H1769" s="3" t="s">
        <v>18</v>
      </c>
      <c r="I1769" s="3" t="s">
        <v>18</v>
      </c>
      <c r="J1769" s="8">
        <v>11.0</v>
      </c>
      <c r="K1769" s="8">
        <v>11.0</v>
      </c>
      <c r="L1769" s="5" t="str">
        <f t="shared" si="2"/>
        <v>SMA</v>
      </c>
    </row>
    <row r="1770">
      <c r="A1770" s="2" t="str">
        <f t="shared" si="1"/>
        <v>2022</v>
      </c>
      <c r="B1770" s="2" t="s">
        <v>380</v>
      </c>
      <c r="C1770" s="3" t="str">
        <f t="shared" si="145"/>
        <v>LPB YSC 2022</v>
      </c>
      <c r="D1770" s="3" t="s">
        <v>3045</v>
      </c>
      <c r="E1770" s="3" t="s">
        <v>3578</v>
      </c>
      <c r="F1770" s="3" t="s">
        <v>3579</v>
      </c>
      <c r="G1770" s="3">
        <v>2.0</v>
      </c>
      <c r="H1770" s="3" t="s">
        <v>18</v>
      </c>
      <c r="I1770" s="3" t="s">
        <v>18</v>
      </c>
      <c r="J1770" s="8">
        <v>10.0</v>
      </c>
      <c r="K1770" s="8">
        <v>10.0</v>
      </c>
      <c r="L1770" s="5" t="str">
        <f t="shared" si="2"/>
        <v>SMA</v>
      </c>
    </row>
    <row r="1771">
      <c r="A1771" s="2" t="str">
        <f t="shared" si="1"/>
        <v>2022</v>
      </c>
      <c r="B1771" s="2" t="s">
        <v>380</v>
      </c>
      <c r="C1771" s="3" t="str">
        <f t="shared" si="145"/>
        <v>LPB YSC 2022</v>
      </c>
      <c r="D1771" s="3" t="s">
        <v>3045</v>
      </c>
      <c r="E1771" s="3" t="s">
        <v>3580</v>
      </c>
      <c r="F1771" s="3" t="s">
        <v>3581</v>
      </c>
      <c r="G1771" s="3">
        <v>2.0</v>
      </c>
      <c r="H1771" s="3" t="s">
        <v>18</v>
      </c>
      <c r="I1771" s="3" t="s">
        <v>18</v>
      </c>
      <c r="J1771" s="8">
        <v>10.0</v>
      </c>
      <c r="K1771" s="8">
        <v>10.0</v>
      </c>
      <c r="L1771" s="5" t="str">
        <f t="shared" si="2"/>
        <v>SMA</v>
      </c>
    </row>
    <row r="1772">
      <c r="A1772" s="2" t="str">
        <f t="shared" si="1"/>
        <v>2022</v>
      </c>
      <c r="B1772" s="2" t="s">
        <v>380</v>
      </c>
      <c r="C1772" s="3" t="str">
        <f t="shared" si="145"/>
        <v>LPB YSC 2022</v>
      </c>
      <c r="D1772" s="3" t="s">
        <v>3045</v>
      </c>
      <c r="E1772" s="3" t="s">
        <v>3582</v>
      </c>
      <c r="F1772" s="3" t="s">
        <v>3583</v>
      </c>
      <c r="G1772" s="3">
        <v>2.0</v>
      </c>
      <c r="H1772" s="3" t="s">
        <v>19</v>
      </c>
      <c r="I1772" s="3" t="s">
        <v>18</v>
      </c>
      <c r="J1772" s="8">
        <v>10.0</v>
      </c>
      <c r="K1772" s="8">
        <v>9.0</v>
      </c>
      <c r="L1772" s="5" t="str">
        <f t="shared" si="2"/>
        <v>SMA</v>
      </c>
    </row>
    <row r="1773">
      <c r="A1773" s="2" t="str">
        <f t="shared" si="1"/>
        <v>2022</v>
      </c>
      <c r="B1773" s="2" t="s">
        <v>380</v>
      </c>
      <c r="C1773" s="3" t="str">
        <f t="shared" si="145"/>
        <v>LPB YSC 2022</v>
      </c>
      <c r="D1773" s="3" t="s">
        <v>3045</v>
      </c>
      <c r="E1773" s="3" t="s">
        <v>3584</v>
      </c>
      <c r="F1773" s="3" t="s">
        <v>3585</v>
      </c>
      <c r="G1773" s="3">
        <v>2.0</v>
      </c>
      <c r="H1773" s="3" t="s">
        <v>19</v>
      </c>
      <c r="I1773" s="3" t="s">
        <v>18</v>
      </c>
      <c r="J1773" s="8">
        <v>10.0</v>
      </c>
      <c r="K1773" s="8">
        <v>8.0</v>
      </c>
      <c r="L1773" s="5" t="str">
        <f t="shared" si="2"/>
        <v>SMA</v>
      </c>
    </row>
    <row r="1774">
      <c r="A1774" s="2" t="str">
        <f t="shared" si="1"/>
        <v>2022</v>
      </c>
      <c r="B1774" s="2" t="s">
        <v>380</v>
      </c>
      <c r="C1774" s="3" t="str">
        <f t="shared" si="145"/>
        <v>LPB YSC 2022</v>
      </c>
      <c r="D1774" s="3" t="s">
        <v>3045</v>
      </c>
      <c r="E1774" s="3" t="s">
        <v>3586</v>
      </c>
      <c r="F1774" s="3" t="s">
        <v>3587</v>
      </c>
      <c r="G1774" s="3">
        <v>1.0</v>
      </c>
      <c r="H1774" s="3" t="s">
        <v>18</v>
      </c>
      <c r="I1774" s="2"/>
      <c r="J1774" s="8">
        <v>10.0</v>
      </c>
      <c r="K1774" s="6"/>
      <c r="L1774" s="5" t="str">
        <f t="shared" si="2"/>
        <v>SMA</v>
      </c>
    </row>
    <row r="1775">
      <c r="A1775" s="2" t="str">
        <f t="shared" si="1"/>
        <v>2022</v>
      </c>
      <c r="B1775" s="2" t="s">
        <v>380</v>
      </c>
      <c r="C1775" s="3" t="str">
        <f t="shared" si="145"/>
        <v>LPB YSC 2022</v>
      </c>
      <c r="D1775" s="3" t="s">
        <v>3045</v>
      </c>
      <c r="E1775" s="3" t="s">
        <v>3588</v>
      </c>
      <c r="F1775" s="3" t="s">
        <v>3589</v>
      </c>
      <c r="G1775" s="3">
        <v>1.0</v>
      </c>
      <c r="H1775" s="3" t="s">
        <v>19</v>
      </c>
      <c r="I1775" s="2"/>
      <c r="J1775" s="8">
        <v>8.0</v>
      </c>
      <c r="K1775" s="6"/>
      <c r="L1775" s="5" t="str">
        <f t="shared" si="2"/>
        <v>SMP</v>
      </c>
    </row>
    <row r="1776">
      <c r="A1776" s="2" t="str">
        <f t="shared" si="1"/>
        <v>2022</v>
      </c>
      <c r="B1776" s="2" t="s">
        <v>380</v>
      </c>
      <c r="C1776" s="3" t="str">
        <f t="shared" si="145"/>
        <v>LPB YSC 2022</v>
      </c>
      <c r="D1776" s="3" t="s">
        <v>3045</v>
      </c>
      <c r="E1776" s="3" t="s">
        <v>3590</v>
      </c>
      <c r="F1776" s="3" t="s">
        <v>3591</v>
      </c>
      <c r="G1776" s="3">
        <v>2.0</v>
      </c>
      <c r="H1776" s="3" t="s">
        <v>18</v>
      </c>
      <c r="I1776" s="3" t="s">
        <v>18</v>
      </c>
      <c r="J1776" s="8">
        <v>11.0</v>
      </c>
      <c r="K1776" s="8">
        <v>11.0</v>
      </c>
      <c r="L1776" s="5" t="str">
        <f t="shared" si="2"/>
        <v>SMA</v>
      </c>
    </row>
    <row r="1777">
      <c r="A1777" s="2" t="str">
        <f t="shared" si="1"/>
        <v>2022</v>
      </c>
      <c r="B1777" s="2" t="s">
        <v>380</v>
      </c>
      <c r="C1777" s="3" t="str">
        <f t="shared" si="145"/>
        <v>LPB YSC 2022</v>
      </c>
      <c r="D1777" s="3" t="s">
        <v>3045</v>
      </c>
      <c r="E1777" s="3" t="s">
        <v>3592</v>
      </c>
      <c r="F1777" s="3" t="s">
        <v>3593</v>
      </c>
      <c r="G1777" s="3">
        <v>2.0</v>
      </c>
      <c r="H1777" s="3" t="s">
        <v>19</v>
      </c>
      <c r="I1777" s="3" t="s">
        <v>19</v>
      </c>
      <c r="J1777" s="8">
        <v>10.0</v>
      </c>
      <c r="K1777" s="8">
        <v>10.0</v>
      </c>
      <c r="L1777" s="5" t="str">
        <f t="shared" si="2"/>
        <v>SMA</v>
      </c>
    </row>
    <row r="1778">
      <c r="A1778" s="2" t="str">
        <f t="shared" si="1"/>
        <v>2022</v>
      </c>
      <c r="B1778" s="2" t="s">
        <v>380</v>
      </c>
      <c r="C1778" s="3" t="str">
        <f t="shared" si="145"/>
        <v>LPB YSC 2022</v>
      </c>
      <c r="D1778" s="3" t="s">
        <v>3045</v>
      </c>
      <c r="E1778" s="3" t="s">
        <v>3594</v>
      </c>
      <c r="F1778" s="3" t="s">
        <v>3595</v>
      </c>
      <c r="G1778" s="3">
        <v>2.0</v>
      </c>
      <c r="H1778" s="3" t="s">
        <v>18</v>
      </c>
      <c r="I1778" s="3" t="s">
        <v>18</v>
      </c>
      <c r="J1778" s="8">
        <v>10.0</v>
      </c>
      <c r="K1778" s="8">
        <v>10.0</v>
      </c>
      <c r="L1778" s="5" t="str">
        <f t="shared" si="2"/>
        <v>SMA</v>
      </c>
    </row>
    <row r="1779">
      <c r="A1779" s="2" t="str">
        <f t="shared" si="1"/>
        <v>2023</v>
      </c>
      <c r="B1779" s="2" t="s">
        <v>13</v>
      </c>
      <c r="C1779" s="3" t="str">
        <f t="shared" ref="C1779:C1784" si="146">UPPER("lpb aceh 2023")</f>
        <v>LPB ACEH 2023</v>
      </c>
      <c r="D1779" s="3" t="s">
        <v>3045</v>
      </c>
      <c r="E1779" s="3" t="s">
        <v>3596</v>
      </c>
      <c r="F1779" s="3" t="s">
        <v>3597</v>
      </c>
      <c r="G1779" s="3">
        <v>2.0</v>
      </c>
      <c r="H1779" s="3" t="s">
        <v>18</v>
      </c>
      <c r="I1779" s="3" t="s">
        <v>18</v>
      </c>
      <c r="J1779" s="8">
        <v>11.0</v>
      </c>
      <c r="K1779" s="3">
        <v>12.0</v>
      </c>
      <c r="L1779" s="5" t="str">
        <f t="shared" si="2"/>
        <v>SMA</v>
      </c>
    </row>
    <row r="1780">
      <c r="A1780" s="2" t="str">
        <f t="shared" si="1"/>
        <v>2023</v>
      </c>
      <c r="B1780" s="2" t="s">
        <v>13</v>
      </c>
      <c r="C1780" s="3" t="str">
        <f t="shared" si="146"/>
        <v>LPB ACEH 2023</v>
      </c>
      <c r="D1780" s="3" t="s">
        <v>3045</v>
      </c>
      <c r="E1780" s="3" t="s">
        <v>3598</v>
      </c>
      <c r="F1780" s="3" t="s">
        <v>3599</v>
      </c>
      <c r="G1780" s="3">
        <v>2.0</v>
      </c>
      <c r="H1780" s="3" t="s">
        <v>18</v>
      </c>
      <c r="I1780" s="3" t="s">
        <v>18</v>
      </c>
      <c r="J1780" s="8">
        <v>10.0</v>
      </c>
      <c r="K1780" s="3">
        <v>11.0</v>
      </c>
      <c r="L1780" s="5" t="str">
        <f t="shared" si="2"/>
        <v>SMA</v>
      </c>
    </row>
    <row r="1781">
      <c r="A1781" s="2" t="str">
        <f t="shared" si="1"/>
        <v>2023</v>
      </c>
      <c r="B1781" s="2" t="s">
        <v>13</v>
      </c>
      <c r="C1781" s="3" t="str">
        <f t="shared" si="146"/>
        <v>LPB ACEH 2023</v>
      </c>
      <c r="D1781" s="3" t="s">
        <v>3045</v>
      </c>
      <c r="E1781" s="3" t="s">
        <v>3600</v>
      </c>
      <c r="F1781" s="3" t="s">
        <v>3601</v>
      </c>
      <c r="G1781" s="3">
        <v>2.0</v>
      </c>
      <c r="H1781" s="3" t="s">
        <v>18</v>
      </c>
      <c r="I1781" s="3" t="s">
        <v>18</v>
      </c>
      <c r="J1781" s="8">
        <v>10.0</v>
      </c>
      <c r="K1781" s="3">
        <v>11.0</v>
      </c>
      <c r="L1781" s="5" t="str">
        <f t="shared" si="2"/>
        <v>SMA</v>
      </c>
    </row>
    <row r="1782">
      <c r="A1782" s="2" t="str">
        <f t="shared" si="1"/>
        <v>2023</v>
      </c>
      <c r="B1782" s="2" t="s">
        <v>13</v>
      </c>
      <c r="C1782" s="3" t="str">
        <f t="shared" si="146"/>
        <v>LPB ACEH 2023</v>
      </c>
      <c r="D1782" s="3" t="s">
        <v>3045</v>
      </c>
      <c r="E1782" s="3" t="s">
        <v>3602</v>
      </c>
      <c r="F1782" s="3" t="s">
        <v>3603</v>
      </c>
      <c r="G1782" s="3">
        <v>2.0</v>
      </c>
      <c r="H1782" s="3" t="s">
        <v>18</v>
      </c>
      <c r="I1782" s="3" t="s">
        <v>18</v>
      </c>
      <c r="J1782" s="8">
        <v>10.0</v>
      </c>
      <c r="K1782" s="3">
        <v>11.0</v>
      </c>
      <c r="L1782" s="5" t="str">
        <f t="shared" si="2"/>
        <v>SMA</v>
      </c>
    </row>
    <row r="1783">
      <c r="A1783" s="2" t="str">
        <f t="shared" si="1"/>
        <v>2023</v>
      </c>
      <c r="B1783" s="2" t="s">
        <v>13</v>
      </c>
      <c r="C1783" s="3" t="str">
        <f t="shared" si="146"/>
        <v>LPB ACEH 2023</v>
      </c>
      <c r="D1783" s="3" t="s">
        <v>3045</v>
      </c>
      <c r="E1783" s="3" t="s">
        <v>3604</v>
      </c>
      <c r="F1783" s="3" t="s">
        <v>3605</v>
      </c>
      <c r="G1783" s="3">
        <v>2.0</v>
      </c>
      <c r="H1783" s="3" t="s">
        <v>18</v>
      </c>
      <c r="I1783" s="3" t="s">
        <v>18</v>
      </c>
      <c r="J1783" s="8">
        <v>11.0</v>
      </c>
      <c r="K1783" s="3">
        <v>12.0</v>
      </c>
      <c r="L1783" s="5" t="str">
        <f t="shared" si="2"/>
        <v>SMA</v>
      </c>
    </row>
    <row r="1784">
      <c r="A1784" s="2" t="str">
        <f t="shared" si="1"/>
        <v>2023</v>
      </c>
      <c r="B1784" s="2" t="s">
        <v>13</v>
      </c>
      <c r="C1784" s="3" t="str">
        <f t="shared" si="146"/>
        <v>LPB ACEH 2023</v>
      </c>
      <c r="D1784" s="3" t="s">
        <v>3045</v>
      </c>
      <c r="E1784" s="3" t="s">
        <v>3606</v>
      </c>
      <c r="F1784" s="3" t="s">
        <v>3607</v>
      </c>
      <c r="G1784" s="3">
        <v>1.0</v>
      </c>
      <c r="H1784" s="3" t="s">
        <v>19</v>
      </c>
      <c r="I1784" s="2"/>
      <c r="J1784" s="8">
        <v>11.0</v>
      </c>
      <c r="K1784" s="2"/>
      <c r="L1784" s="5" t="str">
        <f t="shared" si="2"/>
        <v>SMA</v>
      </c>
    </row>
    <row r="1785">
      <c r="A1785" s="2" t="str">
        <f t="shared" si="1"/>
        <v>2023</v>
      </c>
      <c r="B1785" s="9" t="s">
        <v>413</v>
      </c>
      <c r="C1785" s="3" t="str">
        <f t="shared" ref="C1785:C1810" si="147">UPPER("lpb jawa tengah 2023")</f>
        <v>LPB JAWA TENGAH 2023</v>
      </c>
      <c r="D1785" s="3" t="s">
        <v>3045</v>
      </c>
      <c r="E1785" s="3" t="s">
        <v>3608</v>
      </c>
      <c r="F1785" s="3" t="s">
        <v>3609</v>
      </c>
      <c r="G1785" s="3">
        <v>2.0</v>
      </c>
      <c r="H1785" s="3" t="s">
        <v>18</v>
      </c>
      <c r="I1785" s="3" t="s">
        <v>18</v>
      </c>
      <c r="J1785" s="8">
        <v>10.0</v>
      </c>
      <c r="K1785" s="3">
        <v>12.0</v>
      </c>
      <c r="L1785" s="5" t="str">
        <f t="shared" si="2"/>
        <v>SMA</v>
      </c>
    </row>
    <row r="1786">
      <c r="A1786" s="2" t="str">
        <f t="shared" si="1"/>
        <v>2023</v>
      </c>
      <c r="B1786" s="9" t="s">
        <v>413</v>
      </c>
      <c r="C1786" s="3" t="str">
        <f t="shared" si="147"/>
        <v>LPB JAWA TENGAH 2023</v>
      </c>
      <c r="D1786" s="3" t="s">
        <v>3045</v>
      </c>
      <c r="E1786" s="3" t="s">
        <v>3610</v>
      </c>
      <c r="F1786" s="3" t="s">
        <v>3611</v>
      </c>
      <c r="G1786" s="3">
        <v>1.0</v>
      </c>
      <c r="H1786" s="3" t="s">
        <v>18</v>
      </c>
      <c r="I1786" s="2"/>
      <c r="J1786" s="8">
        <v>8.0</v>
      </c>
      <c r="K1786" s="2"/>
      <c r="L1786" s="5" t="str">
        <f t="shared" si="2"/>
        <v>SMP</v>
      </c>
    </row>
    <row r="1787">
      <c r="A1787" s="2" t="str">
        <f t="shared" si="1"/>
        <v>2023</v>
      </c>
      <c r="B1787" s="9" t="s">
        <v>413</v>
      </c>
      <c r="C1787" s="3" t="str">
        <f t="shared" si="147"/>
        <v>LPB JAWA TENGAH 2023</v>
      </c>
      <c r="D1787" s="3" t="s">
        <v>3045</v>
      </c>
      <c r="E1787" s="3" t="s">
        <v>3612</v>
      </c>
      <c r="F1787" s="3" t="s">
        <v>3613</v>
      </c>
      <c r="G1787" s="3">
        <v>1.0</v>
      </c>
      <c r="H1787" s="3" t="s">
        <v>18</v>
      </c>
      <c r="I1787" s="2"/>
      <c r="J1787" s="8">
        <v>8.0</v>
      </c>
      <c r="K1787" s="2"/>
      <c r="L1787" s="5" t="str">
        <f t="shared" si="2"/>
        <v>SMP</v>
      </c>
    </row>
    <row r="1788">
      <c r="A1788" s="2" t="str">
        <f t="shared" si="1"/>
        <v>2023</v>
      </c>
      <c r="B1788" s="9" t="s">
        <v>413</v>
      </c>
      <c r="C1788" s="3" t="str">
        <f t="shared" si="147"/>
        <v>LPB JAWA TENGAH 2023</v>
      </c>
      <c r="D1788" s="3" t="s">
        <v>3045</v>
      </c>
      <c r="E1788" s="3" t="s">
        <v>3614</v>
      </c>
      <c r="F1788" s="3" t="s">
        <v>3615</v>
      </c>
      <c r="G1788" s="3">
        <v>2.0</v>
      </c>
      <c r="H1788" s="3" t="s">
        <v>19</v>
      </c>
      <c r="I1788" s="3" t="s">
        <v>19</v>
      </c>
      <c r="J1788" s="8">
        <v>8.0</v>
      </c>
      <c r="K1788" s="3">
        <v>9.0</v>
      </c>
      <c r="L1788" s="5" t="str">
        <f t="shared" si="2"/>
        <v>SMP</v>
      </c>
    </row>
    <row r="1789">
      <c r="A1789" s="2" t="str">
        <f t="shared" si="1"/>
        <v>2023</v>
      </c>
      <c r="B1789" s="9" t="s">
        <v>413</v>
      </c>
      <c r="C1789" s="3" t="str">
        <f t="shared" si="147"/>
        <v>LPB JAWA TENGAH 2023</v>
      </c>
      <c r="D1789" s="3" t="s">
        <v>3045</v>
      </c>
      <c r="E1789" s="3" t="s">
        <v>3616</v>
      </c>
      <c r="F1789" s="3" t="s">
        <v>3617</v>
      </c>
      <c r="G1789" s="3">
        <v>2.0</v>
      </c>
      <c r="H1789" s="3" t="s">
        <v>18</v>
      </c>
      <c r="I1789" s="3" t="s">
        <v>18</v>
      </c>
      <c r="J1789" s="8">
        <v>10.0</v>
      </c>
      <c r="K1789" s="3">
        <v>11.0</v>
      </c>
      <c r="L1789" s="5" t="str">
        <f t="shared" si="2"/>
        <v>SMA</v>
      </c>
    </row>
    <row r="1790">
      <c r="A1790" s="2" t="str">
        <f t="shared" si="1"/>
        <v>2023</v>
      </c>
      <c r="B1790" s="9" t="s">
        <v>413</v>
      </c>
      <c r="C1790" s="3" t="str">
        <f t="shared" si="147"/>
        <v>LPB JAWA TENGAH 2023</v>
      </c>
      <c r="D1790" s="3" t="s">
        <v>3045</v>
      </c>
      <c r="E1790" s="3" t="s">
        <v>3618</v>
      </c>
      <c r="F1790" s="3" t="s">
        <v>3619</v>
      </c>
      <c r="G1790" s="3">
        <v>2.0</v>
      </c>
      <c r="H1790" s="3" t="s">
        <v>18</v>
      </c>
      <c r="I1790" s="3" t="s">
        <v>19</v>
      </c>
      <c r="J1790" s="8">
        <v>10.0</v>
      </c>
      <c r="K1790" s="3">
        <v>10.0</v>
      </c>
      <c r="L1790" s="5" t="str">
        <f t="shared" si="2"/>
        <v>SMA</v>
      </c>
    </row>
    <row r="1791">
      <c r="A1791" s="2" t="str">
        <f t="shared" si="1"/>
        <v>2023</v>
      </c>
      <c r="B1791" s="9" t="s">
        <v>413</v>
      </c>
      <c r="C1791" s="3" t="str">
        <f t="shared" si="147"/>
        <v>LPB JAWA TENGAH 2023</v>
      </c>
      <c r="D1791" s="3" t="s">
        <v>3045</v>
      </c>
      <c r="E1791" s="3" t="s">
        <v>3620</v>
      </c>
      <c r="F1791" s="3" t="s">
        <v>3621</v>
      </c>
      <c r="G1791" s="3">
        <v>2.0</v>
      </c>
      <c r="H1791" s="3" t="s">
        <v>18</v>
      </c>
      <c r="I1791" s="3" t="s">
        <v>18</v>
      </c>
      <c r="J1791" s="8">
        <v>11.0</v>
      </c>
      <c r="K1791" s="3">
        <v>11.0</v>
      </c>
      <c r="L1791" s="5" t="str">
        <f t="shared" si="2"/>
        <v>SMA</v>
      </c>
    </row>
    <row r="1792">
      <c r="A1792" s="2" t="str">
        <f t="shared" si="1"/>
        <v>2023</v>
      </c>
      <c r="B1792" s="9" t="s">
        <v>413</v>
      </c>
      <c r="C1792" s="3" t="str">
        <f t="shared" si="147"/>
        <v>LPB JAWA TENGAH 2023</v>
      </c>
      <c r="D1792" s="3" t="s">
        <v>3045</v>
      </c>
      <c r="E1792" s="3" t="s">
        <v>3622</v>
      </c>
      <c r="F1792" s="3" t="s">
        <v>3623</v>
      </c>
      <c r="G1792" s="3">
        <v>2.0</v>
      </c>
      <c r="H1792" s="3" t="s">
        <v>19</v>
      </c>
      <c r="I1792" s="3" t="s">
        <v>19</v>
      </c>
      <c r="J1792" s="8">
        <v>11.0</v>
      </c>
      <c r="K1792" s="3">
        <v>11.0</v>
      </c>
      <c r="L1792" s="5" t="str">
        <f t="shared" si="2"/>
        <v>SMA</v>
      </c>
    </row>
    <row r="1793">
      <c r="A1793" s="2" t="str">
        <f t="shared" si="1"/>
        <v>2023</v>
      </c>
      <c r="B1793" s="9" t="s">
        <v>413</v>
      </c>
      <c r="C1793" s="3" t="str">
        <f t="shared" si="147"/>
        <v>LPB JAWA TENGAH 2023</v>
      </c>
      <c r="D1793" s="3" t="s">
        <v>3045</v>
      </c>
      <c r="E1793" s="3" t="s">
        <v>3624</v>
      </c>
      <c r="F1793" s="3" t="s">
        <v>3625</v>
      </c>
      <c r="G1793" s="3">
        <v>2.0</v>
      </c>
      <c r="H1793" s="3" t="s">
        <v>18</v>
      </c>
      <c r="I1793" s="3" t="s">
        <v>18</v>
      </c>
      <c r="J1793" s="8">
        <v>8.0</v>
      </c>
      <c r="K1793" s="3">
        <v>8.0</v>
      </c>
      <c r="L1793" s="5" t="str">
        <f t="shared" si="2"/>
        <v>SMP</v>
      </c>
    </row>
    <row r="1794">
      <c r="A1794" s="2" t="str">
        <f t="shared" si="1"/>
        <v>2023</v>
      </c>
      <c r="B1794" s="9" t="s">
        <v>413</v>
      </c>
      <c r="C1794" s="3" t="str">
        <f t="shared" si="147"/>
        <v>LPB JAWA TENGAH 2023</v>
      </c>
      <c r="D1794" s="3" t="s">
        <v>3045</v>
      </c>
      <c r="E1794" s="3" t="s">
        <v>3626</v>
      </c>
      <c r="F1794" s="3" t="s">
        <v>3627</v>
      </c>
      <c r="G1794" s="3">
        <v>2.0</v>
      </c>
      <c r="H1794" s="3" t="s">
        <v>18</v>
      </c>
      <c r="I1794" s="3" t="s">
        <v>18</v>
      </c>
      <c r="J1794" s="8">
        <v>8.0</v>
      </c>
      <c r="K1794" s="3">
        <v>9.0</v>
      </c>
      <c r="L1794" s="5" t="str">
        <f t="shared" si="2"/>
        <v>SMP</v>
      </c>
    </row>
    <row r="1795">
      <c r="A1795" s="2" t="str">
        <f t="shared" si="1"/>
        <v>2023</v>
      </c>
      <c r="B1795" s="9" t="s">
        <v>413</v>
      </c>
      <c r="C1795" s="3" t="str">
        <f t="shared" si="147"/>
        <v>LPB JAWA TENGAH 2023</v>
      </c>
      <c r="D1795" s="3" t="s">
        <v>3045</v>
      </c>
      <c r="E1795" s="3" t="s">
        <v>3628</v>
      </c>
      <c r="F1795" s="3" t="s">
        <v>3629</v>
      </c>
      <c r="G1795" s="3">
        <v>2.0</v>
      </c>
      <c r="H1795" s="3" t="s">
        <v>18</v>
      </c>
      <c r="I1795" s="3" t="s">
        <v>18</v>
      </c>
      <c r="J1795" s="8">
        <v>9.0</v>
      </c>
      <c r="K1795" s="3">
        <v>10.0</v>
      </c>
      <c r="L1795" s="5" t="str">
        <f t="shared" si="2"/>
        <v>SMP</v>
      </c>
    </row>
    <row r="1796">
      <c r="A1796" s="2" t="str">
        <f t="shared" si="1"/>
        <v>2023</v>
      </c>
      <c r="B1796" s="9" t="s">
        <v>413</v>
      </c>
      <c r="C1796" s="3" t="str">
        <f t="shared" si="147"/>
        <v>LPB JAWA TENGAH 2023</v>
      </c>
      <c r="D1796" s="3" t="s">
        <v>3045</v>
      </c>
      <c r="E1796" s="3" t="s">
        <v>3630</v>
      </c>
      <c r="F1796" s="3" t="s">
        <v>3631</v>
      </c>
      <c r="G1796" s="3">
        <v>2.0</v>
      </c>
      <c r="H1796" s="3" t="s">
        <v>18</v>
      </c>
      <c r="I1796" s="3" t="s">
        <v>19</v>
      </c>
      <c r="J1796" s="8">
        <v>10.0</v>
      </c>
      <c r="K1796" s="3">
        <v>10.0</v>
      </c>
      <c r="L1796" s="5" t="str">
        <f t="shared" si="2"/>
        <v>SMA</v>
      </c>
    </row>
    <row r="1797">
      <c r="A1797" s="2" t="str">
        <f t="shared" si="1"/>
        <v>2023</v>
      </c>
      <c r="B1797" s="9" t="s">
        <v>413</v>
      </c>
      <c r="C1797" s="3" t="str">
        <f t="shared" si="147"/>
        <v>LPB JAWA TENGAH 2023</v>
      </c>
      <c r="D1797" s="3" t="s">
        <v>3045</v>
      </c>
      <c r="E1797" s="3" t="s">
        <v>3632</v>
      </c>
      <c r="F1797" s="3" t="s">
        <v>3633</v>
      </c>
      <c r="G1797" s="3">
        <v>2.0</v>
      </c>
      <c r="H1797" s="3" t="s">
        <v>18</v>
      </c>
      <c r="I1797" s="3" t="s">
        <v>18</v>
      </c>
      <c r="J1797" s="8">
        <v>11.0</v>
      </c>
      <c r="K1797" s="3">
        <v>12.0</v>
      </c>
      <c r="L1797" s="5" t="str">
        <f t="shared" si="2"/>
        <v>SMA</v>
      </c>
    </row>
    <row r="1798">
      <c r="A1798" s="2" t="str">
        <f t="shared" si="1"/>
        <v>2023</v>
      </c>
      <c r="B1798" s="9" t="s">
        <v>413</v>
      </c>
      <c r="C1798" s="3" t="str">
        <f t="shared" si="147"/>
        <v>LPB JAWA TENGAH 2023</v>
      </c>
      <c r="D1798" s="3" t="s">
        <v>3045</v>
      </c>
      <c r="E1798" s="3" t="s">
        <v>3634</v>
      </c>
      <c r="F1798" s="3" t="s">
        <v>3635</v>
      </c>
      <c r="G1798" s="3">
        <v>2.0</v>
      </c>
      <c r="H1798" s="3" t="s">
        <v>18</v>
      </c>
      <c r="I1798" s="3" t="s">
        <v>18</v>
      </c>
      <c r="J1798" s="8">
        <v>9.0</v>
      </c>
      <c r="K1798" s="3">
        <v>10.0</v>
      </c>
      <c r="L1798" s="5" t="str">
        <f t="shared" si="2"/>
        <v>SMP</v>
      </c>
    </row>
    <row r="1799">
      <c r="A1799" s="2" t="str">
        <f t="shared" si="1"/>
        <v>2023</v>
      </c>
      <c r="B1799" s="9" t="s">
        <v>413</v>
      </c>
      <c r="C1799" s="3" t="str">
        <f t="shared" si="147"/>
        <v>LPB JAWA TENGAH 2023</v>
      </c>
      <c r="D1799" s="3" t="s">
        <v>3045</v>
      </c>
      <c r="E1799" s="3" t="s">
        <v>3636</v>
      </c>
      <c r="F1799" s="3" t="s">
        <v>3637</v>
      </c>
      <c r="G1799" s="3">
        <v>2.0</v>
      </c>
      <c r="H1799" s="3" t="s">
        <v>18</v>
      </c>
      <c r="I1799" s="3" t="s">
        <v>18</v>
      </c>
      <c r="J1799" s="8">
        <v>10.0</v>
      </c>
      <c r="K1799" s="3">
        <v>11.0</v>
      </c>
      <c r="L1799" s="5" t="str">
        <f t="shared" si="2"/>
        <v>SMA</v>
      </c>
    </row>
    <row r="1800">
      <c r="A1800" s="2" t="str">
        <f t="shared" si="1"/>
        <v>2023</v>
      </c>
      <c r="B1800" s="9" t="s">
        <v>413</v>
      </c>
      <c r="C1800" s="3" t="str">
        <f t="shared" si="147"/>
        <v>LPB JAWA TENGAH 2023</v>
      </c>
      <c r="D1800" s="3" t="s">
        <v>3045</v>
      </c>
      <c r="E1800" s="3" t="s">
        <v>3638</v>
      </c>
      <c r="F1800" s="3" t="s">
        <v>3639</v>
      </c>
      <c r="G1800" s="3">
        <v>2.0</v>
      </c>
      <c r="H1800" s="3" t="s">
        <v>18</v>
      </c>
      <c r="I1800" s="3" t="s">
        <v>18</v>
      </c>
      <c r="J1800" s="8">
        <v>9.0</v>
      </c>
      <c r="K1800" s="3">
        <v>10.0</v>
      </c>
      <c r="L1800" s="5" t="str">
        <f t="shared" si="2"/>
        <v>SMP</v>
      </c>
    </row>
    <row r="1801">
      <c r="A1801" s="2" t="str">
        <f t="shared" si="1"/>
        <v>2023</v>
      </c>
      <c r="B1801" s="9" t="s">
        <v>413</v>
      </c>
      <c r="C1801" s="3" t="str">
        <f t="shared" si="147"/>
        <v>LPB JAWA TENGAH 2023</v>
      </c>
      <c r="D1801" s="3" t="s">
        <v>3045</v>
      </c>
      <c r="E1801" s="3" t="s">
        <v>3640</v>
      </c>
      <c r="F1801" s="3" t="s">
        <v>3641</v>
      </c>
      <c r="G1801" s="3">
        <v>2.0</v>
      </c>
      <c r="H1801" s="3" t="s">
        <v>18</v>
      </c>
      <c r="I1801" s="3" t="s">
        <v>18</v>
      </c>
      <c r="J1801" s="8">
        <v>9.0</v>
      </c>
      <c r="K1801" s="3">
        <v>10.0</v>
      </c>
      <c r="L1801" s="5" t="str">
        <f t="shared" si="2"/>
        <v>SMP</v>
      </c>
    </row>
    <row r="1802">
      <c r="A1802" s="2" t="str">
        <f t="shared" si="1"/>
        <v>2023</v>
      </c>
      <c r="B1802" s="9" t="s">
        <v>413</v>
      </c>
      <c r="C1802" s="3" t="str">
        <f t="shared" si="147"/>
        <v>LPB JAWA TENGAH 2023</v>
      </c>
      <c r="D1802" s="3" t="s">
        <v>3045</v>
      </c>
      <c r="E1802" s="3" t="s">
        <v>3642</v>
      </c>
      <c r="F1802" s="3" t="s">
        <v>3643</v>
      </c>
      <c r="G1802" s="3">
        <v>2.0</v>
      </c>
      <c r="H1802" s="3" t="s">
        <v>18</v>
      </c>
      <c r="I1802" s="3" t="s">
        <v>18</v>
      </c>
      <c r="J1802" s="8">
        <v>11.0</v>
      </c>
      <c r="K1802" s="3">
        <v>12.0</v>
      </c>
      <c r="L1802" s="5" t="str">
        <f t="shared" si="2"/>
        <v>SMA</v>
      </c>
    </row>
    <row r="1803">
      <c r="A1803" s="2" t="str">
        <f t="shared" si="1"/>
        <v>2023</v>
      </c>
      <c r="B1803" s="9" t="s">
        <v>413</v>
      </c>
      <c r="C1803" s="3" t="str">
        <f t="shared" si="147"/>
        <v>LPB JAWA TENGAH 2023</v>
      </c>
      <c r="D1803" s="3" t="s">
        <v>3045</v>
      </c>
      <c r="E1803" s="3" t="s">
        <v>3644</v>
      </c>
      <c r="F1803" s="3" t="s">
        <v>3645</v>
      </c>
      <c r="G1803" s="3">
        <v>2.0</v>
      </c>
      <c r="H1803" s="3" t="s">
        <v>18</v>
      </c>
      <c r="I1803" s="3" t="s">
        <v>18</v>
      </c>
      <c r="J1803" s="8">
        <v>10.0</v>
      </c>
      <c r="K1803" s="3">
        <v>11.0</v>
      </c>
      <c r="L1803" s="5" t="str">
        <f t="shared" si="2"/>
        <v>SMA</v>
      </c>
    </row>
    <row r="1804">
      <c r="A1804" s="2" t="str">
        <f t="shared" si="1"/>
        <v>2023</v>
      </c>
      <c r="B1804" s="9" t="s">
        <v>413</v>
      </c>
      <c r="C1804" s="3" t="str">
        <f t="shared" si="147"/>
        <v>LPB JAWA TENGAH 2023</v>
      </c>
      <c r="D1804" s="3" t="s">
        <v>3045</v>
      </c>
      <c r="E1804" s="3" t="s">
        <v>3646</v>
      </c>
      <c r="F1804" s="3" t="s">
        <v>3647</v>
      </c>
      <c r="G1804" s="3">
        <v>2.0</v>
      </c>
      <c r="H1804" s="3" t="s">
        <v>18</v>
      </c>
      <c r="I1804" s="3" t="s">
        <v>18</v>
      </c>
      <c r="J1804" s="8">
        <v>11.0</v>
      </c>
      <c r="K1804" s="3">
        <v>10.0</v>
      </c>
      <c r="L1804" s="5" t="str">
        <f t="shared" si="2"/>
        <v>SMA</v>
      </c>
    </row>
    <row r="1805">
      <c r="A1805" s="2" t="str">
        <f t="shared" si="1"/>
        <v>2023</v>
      </c>
      <c r="B1805" s="9" t="s">
        <v>413</v>
      </c>
      <c r="C1805" s="3" t="str">
        <f t="shared" si="147"/>
        <v>LPB JAWA TENGAH 2023</v>
      </c>
      <c r="D1805" s="3" t="s">
        <v>3045</v>
      </c>
      <c r="E1805" s="3" t="s">
        <v>3648</v>
      </c>
      <c r="F1805" s="3" t="s">
        <v>3649</v>
      </c>
      <c r="G1805" s="3">
        <v>2.0</v>
      </c>
      <c r="H1805" s="3" t="s">
        <v>18</v>
      </c>
      <c r="I1805" s="3" t="s">
        <v>18</v>
      </c>
      <c r="J1805" s="8">
        <v>7.0</v>
      </c>
      <c r="K1805" s="3">
        <v>8.0</v>
      </c>
      <c r="L1805" s="5" t="str">
        <f t="shared" si="2"/>
        <v>SMP</v>
      </c>
    </row>
    <row r="1806">
      <c r="A1806" s="2" t="str">
        <f t="shared" si="1"/>
        <v>2023</v>
      </c>
      <c r="B1806" s="9" t="s">
        <v>413</v>
      </c>
      <c r="C1806" s="3" t="str">
        <f t="shared" si="147"/>
        <v>LPB JAWA TENGAH 2023</v>
      </c>
      <c r="D1806" s="3" t="s">
        <v>3045</v>
      </c>
      <c r="E1806" s="3" t="s">
        <v>3650</v>
      </c>
      <c r="F1806" s="3" t="s">
        <v>3651</v>
      </c>
      <c r="G1806" s="3">
        <v>2.0</v>
      </c>
      <c r="H1806" s="3" t="s">
        <v>19</v>
      </c>
      <c r="I1806" s="3" t="s">
        <v>19</v>
      </c>
      <c r="J1806" s="8">
        <v>10.0</v>
      </c>
      <c r="K1806" s="3">
        <v>11.0</v>
      </c>
      <c r="L1806" s="5" t="str">
        <f t="shared" si="2"/>
        <v>SMA</v>
      </c>
    </row>
    <row r="1807">
      <c r="A1807" s="2" t="str">
        <f t="shared" si="1"/>
        <v>2023</v>
      </c>
      <c r="B1807" s="9" t="s">
        <v>413</v>
      </c>
      <c r="C1807" s="3" t="str">
        <f t="shared" si="147"/>
        <v>LPB JAWA TENGAH 2023</v>
      </c>
      <c r="D1807" s="3" t="s">
        <v>3045</v>
      </c>
      <c r="E1807" s="3" t="s">
        <v>3652</v>
      </c>
      <c r="F1807" s="3" t="s">
        <v>3653</v>
      </c>
      <c r="G1807" s="3">
        <v>2.0</v>
      </c>
      <c r="H1807" s="3" t="s">
        <v>19</v>
      </c>
      <c r="I1807" s="3" t="s">
        <v>18</v>
      </c>
      <c r="J1807" s="8">
        <v>11.0</v>
      </c>
      <c r="K1807" s="3">
        <v>12.0</v>
      </c>
      <c r="L1807" s="5" t="str">
        <f t="shared" si="2"/>
        <v>SMA</v>
      </c>
    </row>
    <row r="1808">
      <c r="A1808" s="2" t="str">
        <f t="shared" si="1"/>
        <v>2023</v>
      </c>
      <c r="B1808" s="9" t="s">
        <v>413</v>
      </c>
      <c r="C1808" s="3" t="str">
        <f t="shared" si="147"/>
        <v>LPB JAWA TENGAH 2023</v>
      </c>
      <c r="D1808" s="3" t="s">
        <v>3045</v>
      </c>
      <c r="E1808" s="3" t="s">
        <v>3654</v>
      </c>
      <c r="F1808" s="3" t="s">
        <v>3655</v>
      </c>
      <c r="G1808" s="3">
        <v>2.0</v>
      </c>
      <c r="H1808" s="3" t="s">
        <v>18</v>
      </c>
      <c r="I1808" s="3" t="s">
        <v>18</v>
      </c>
      <c r="J1808" s="8">
        <v>9.0</v>
      </c>
      <c r="K1808" s="3">
        <v>10.0</v>
      </c>
      <c r="L1808" s="5" t="str">
        <f t="shared" si="2"/>
        <v>SMP</v>
      </c>
    </row>
    <row r="1809">
      <c r="A1809" s="2" t="str">
        <f t="shared" si="1"/>
        <v>2023</v>
      </c>
      <c r="B1809" s="9" t="s">
        <v>413</v>
      </c>
      <c r="C1809" s="3" t="str">
        <f t="shared" si="147"/>
        <v>LPB JAWA TENGAH 2023</v>
      </c>
      <c r="D1809" s="3" t="s">
        <v>3045</v>
      </c>
      <c r="E1809" s="3" t="s">
        <v>3656</v>
      </c>
      <c r="F1809" s="3" t="s">
        <v>3657</v>
      </c>
      <c r="G1809" s="3">
        <v>2.0</v>
      </c>
      <c r="H1809" s="3" t="s">
        <v>18</v>
      </c>
      <c r="I1809" s="3" t="s">
        <v>18</v>
      </c>
      <c r="J1809" s="8">
        <v>10.0</v>
      </c>
      <c r="K1809" s="3">
        <v>11.0</v>
      </c>
      <c r="L1809" s="5" t="str">
        <f t="shared" si="2"/>
        <v>SMA</v>
      </c>
    </row>
    <row r="1810">
      <c r="A1810" s="2" t="str">
        <f t="shared" si="1"/>
        <v>2023</v>
      </c>
      <c r="B1810" s="9" t="s">
        <v>413</v>
      </c>
      <c r="C1810" s="3" t="str">
        <f t="shared" si="147"/>
        <v>LPB JAWA TENGAH 2023</v>
      </c>
      <c r="D1810" s="3" t="s">
        <v>3045</v>
      </c>
      <c r="E1810" s="3" t="s">
        <v>3658</v>
      </c>
      <c r="F1810" s="3" t="s">
        <v>3659</v>
      </c>
      <c r="G1810" s="3">
        <v>1.0</v>
      </c>
      <c r="H1810" s="3" t="s">
        <v>19</v>
      </c>
      <c r="I1810" s="2"/>
      <c r="J1810" s="8">
        <v>11.0</v>
      </c>
      <c r="K1810" s="2"/>
      <c r="L1810" s="5" t="str">
        <f t="shared" si="2"/>
        <v>SMA</v>
      </c>
    </row>
    <row r="1811">
      <c r="A1811" s="2" t="str">
        <f t="shared" si="1"/>
        <v>2023</v>
      </c>
      <c r="B1811" s="2" t="s">
        <v>178</v>
      </c>
      <c r="C1811" s="3" t="str">
        <f t="shared" ref="C1811:C1827" si="148">UPPER("lpb sumsel 2023")</f>
        <v>LPB SUMSEL 2023</v>
      </c>
      <c r="D1811" s="3" t="s">
        <v>3045</v>
      </c>
      <c r="E1811" s="3" t="s">
        <v>3660</v>
      </c>
      <c r="F1811" s="3" t="s">
        <v>3661</v>
      </c>
      <c r="G1811" s="3">
        <v>2.0</v>
      </c>
      <c r="H1811" s="3" t="s">
        <v>18</v>
      </c>
      <c r="I1811" s="3" t="s">
        <v>18</v>
      </c>
      <c r="J1811" s="8">
        <v>11.0</v>
      </c>
      <c r="K1811" s="3">
        <v>12.0</v>
      </c>
      <c r="L1811" s="5" t="str">
        <f t="shared" si="2"/>
        <v>SMA</v>
      </c>
    </row>
    <row r="1812">
      <c r="A1812" s="2" t="str">
        <f t="shared" si="1"/>
        <v>2023</v>
      </c>
      <c r="B1812" s="2" t="s">
        <v>178</v>
      </c>
      <c r="C1812" s="3" t="str">
        <f t="shared" si="148"/>
        <v>LPB SUMSEL 2023</v>
      </c>
      <c r="D1812" s="3" t="s">
        <v>3045</v>
      </c>
      <c r="E1812" s="3" t="s">
        <v>3662</v>
      </c>
      <c r="F1812" s="3" t="s">
        <v>3663</v>
      </c>
      <c r="G1812" s="3">
        <v>2.0</v>
      </c>
      <c r="H1812" s="3" t="s">
        <v>19</v>
      </c>
      <c r="I1812" s="3" t="s">
        <v>18</v>
      </c>
      <c r="J1812" s="8">
        <v>11.0</v>
      </c>
      <c r="K1812" s="3">
        <v>11.0</v>
      </c>
      <c r="L1812" s="5" t="str">
        <f t="shared" si="2"/>
        <v>SMA</v>
      </c>
    </row>
    <row r="1813">
      <c r="A1813" s="2" t="str">
        <f t="shared" si="1"/>
        <v>2023</v>
      </c>
      <c r="B1813" s="2" t="s">
        <v>178</v>
      </c>
      <c r="C1813" s="3" t="str">
        <f t="shared" si="148"/>
        <v>LPB SUMSEL 2023</v>
      </c>
      <c r="D1813" s="3" t="s">
        <v>3045</v>
      </c>
      <c r="E1813" s="3" t="s">
        <v>3664</v>
      </c>
      <c r="F1813" s="3" t="s">
        <v>3665</v>
      </c>
      <c r="G1813" s="3">
        <v>2.0</v>
      </c>
      <c r="H1813" s="3" t="s">
        <v>18</v>
      </c>
      <c r="I1813" s="3" t="s">
        <v>18</v>
      </c>
      <c r="J1813" s="8">
        <v>11.0</v>
      </c>
      <c r="K1813" s="3">
        <v>12.0</v>
      </c>
      <c r="L1813" s="5" t="str">
        <f t="shared" si="2"/>
        <v>SMA</v>
      </c>
    </row>
    <row r="1814">
      <c r="A1814" s="2" t="str">
        <f t="shared" si="1"/>
        <v>2023</v>
      </c>
      <c r="B1814" s="2" t="s">
        <v>178</v>
      </c>
      <c r="C1814" s="3" t="str">
        <f t="shared" si="148"/>
        <v>LPB SUMSEL 2023</v>
      </c>
      <c r="D1814" s="3" t="s">
        <v>3045</v>
      </c>
      <c r="E1814" s="3" t="s">
        <v>3666</v>
      </c>
      <c r="F1814" s="3" t="s">
        <v>3667</v>
      </c>
      <c r="G1814" s="3">
        <v>2.0</v>
      </c>
      <c r="H1814" s="3" t="s">
        <v>18</v>
      </c>
      <c r="I1814" s="3" t="s">
        <v>19</v>
      </c>
      <c r="J1814" s="8">
        <v>10.0</v>
      </c>
      <c r="K1814" s="3">
        <v>11.0</v>
      </c>
      <c r="L1814" s="5" t="str">
        <f t="shared" si="2"/>
        <v>SMA</v>
      </c>
    </row>
    <row r="1815">
      <c r="A1815" s="2" t="str">
        <f t="shared" si="1"/>
        <v>2023</v>
      </c>
      <c r="B1815" s="2" t="s">
        <v>178</v>
      </c>
      <c r="C1815" s="3" t="str">
        <f t="shared" si="148"/>
        <v>LPB SUMSEL 2023</v>
      </c>
      <c r="D1815" s="3" t="s">
        <v>3045</v>
      </c>
      <c r="E1815" s="3" t="s">
        <v>3668</v>
      </c>
      <c r="F1815" s="3" t="s">
        <v>3669</v>
      </c>
      <c r="G1815" s="3">
        <v>1.0</v>
      </c>
      <c r="H1815" s="3" t="s">
        <v>19</v>
      </c>
      <c r="I1815" s="2"/>
      <c r="J1815" s="8">
        <v>10.0</v>
      </c>
      <c r="K1815" s="2"/>
      <c r="L1815" s="5" t="str">
        <f t="shared" si="2"/>
        <v>SMA</v>
      </c>
    </row>
    <row r="1816">
      <c r="A1816" s="2" t="str">
        <f t="shared" si="1"/>
        <v>2023</v>
      </c>
      <c r="B1816" s="2" t="s">
        <v>178</v>
      </c>
      <c r="C1816" s="3" t="str">
        <f t="shared" si="148"/>
        <v>LPB SUMSEL 2023</v>
      </c>
      <c r="D1816" s="3" t="s">
        <v>3045</v>
      </c>
      <c r="E1816" s="3" t="s">
        <v>3670</v>
      </c>
      <c r="F1816" s="3" t="s">
        <v>3671</v>
      </c>
      <c r="G1816" s="3">
        <v>2.0</v>
      </c>
      <c r="H1816" s="3" t="s">
        <v>18</v>
      </c>
      <c r="I1816" s="3" t="s">
        <v>18</v>
      </c>
      <c r="J1816" s="8">
        <v>9.0</v>
      </c>
      <c r="K1816" s="3">
        <v>10.0</v>
      </c>
      <c r="L1816" s="5" t="str">
        <f t="shared" si="2"/>
        <v>SMP</v>
      </c>
    </row>
    <row r="1817">
      <c r="A1817" s="2" t="str">
        <f t="shared" si="1"/>
        <v>2023</v>
      </c>
      <c r="B1817" s="2" t="s">
        <v>178</v>
      </c>
      <c r="C1817" s="3" t="str">
        <f t="shared" si="148"/>
        <v>LPB SUMSEL 2023</v>
      </c>
      <c r="D1817" s="3" t="s">
        <v>3045</v>
      </c>
      <c r="E1817" s="3" t="s">
        <v>3672</v>
      </c>
      <c r="F1817" s="3" t="s">
        <v>3673</v>
      </c>
      <c r="G1817" s="3">
        <v>2.0</v>
      </c>
      <c r="H1817" s="3" t="s">
        <v>18</v>
      </c>
      <c r="I1817" s="3" t="s">
        <v>18</v>
      </c>
      <c r="J1817" s="8">
        <v>10.0</v>
      </c>
      <c r="K1817" s="3">
        <v>11.0</v>
      </c>
      <c r="L1817" s="5" t="str">
        <f t="shared" si="2"/>
        <v>SMA</v>
      </c>
    </row>
    <row r="1818">
      <c r="A1818" s="2" t="str">
        <f t="shared" si="1"/>
        <v>2023</v>
      </c>
      <c r="B1818" s="2" t="s">
        <v>178</v>
      </c>
      <c r="C1818" s="3" t="str">
        <f t="shared" si="148"/>
        <v>LPB SUMSEL 2023</v>
      </c>
      <c r="D1818" s="3" t="s">
        <v>3045</v>
      </c>
      <c r="E1818" s="3" t="s">
        <v>3674</v>
      </c>
      <c r="F1818" s="3" t="s">
        <v>3675</v>
      </c>
      <c r="G1818" s="3">
        <v>1.0</v>
      </c>
      <c r="H1818" s="3" t="s">
        <v>19</v>
      </c>
      <c r="I1818" s="2"/>
      <c r="J1818" s="8">
        <v>11.0</v>
      </c>
      <c r="K1818" s="2"/>
      <c r="L1818" s="5" t="str">
        <f t="shared" si="2"/>
        <v>SMA</v>
      </c>
    </row>
    <row r="1819">
      <c r="A1819" s="2" t="str">
        <f t="shared" si="1"/>
        <v>2023</v>
      </c>
      <c r="B1819" s="2" t="s">
        <v>178</v>
      </c>
      <c r="C1819" s="3" t="str">
        <f t="shared" si="148"/>
        <v>LPB SUMSEL 2023</v>
      </c>
      <c r="D1819" s="3" t="s">
        <v>3045</v>
      </c>
      <c r="E1819" s="3" t="s">
        <v>3676</v>
      </c>
      <c r="F1819" s="3" t="s">
        <v>3677</v>
      </c>
      <c r="G1819" s="3">
        <v>2.0</v>
      </c>
      <c r="H1819" s="3" t="s">
        <v>18</v>
      </c>
      <c r="I1819" s="3" t="s">
        <v>18</v>
      </c>
      <c r="J1819" s="8">
        <v>9.0</v>
      </c>
      <c r="K1819" s="3">
        <v>10.0</v>
      </c>
      <c r="L1819" s="5" t="str">
        <f t="shared" si="2"/>
        <v>SMP</v>
      </c>
    </row>
    <row r="1820">
      <c r="A1820" s="2" t="str">
        <f t="shared" si="1"/>
        <v>2023</v>
      </c>
      <c r="B1820" s="2" t="s">
        <v>178</v>
      </c>
      <c r="C1820" s="3" t="str">
        <f t="shared" si="148"/>
        <v>LPB SUMSEL 2023</v>
      </c>
      <c r="D1820" s="3" t="s">
        <v>3045</v>
      </c>
      <c r="E1820" s="3" t="s">
        <v>3678</v>
      </c>
      <c r="F1820" s="3" t="s">
        <v>3679</v>
      </c>
      <c r="G1820" s="3">
        <v>2.0</v>
      </c>
      <c r="H1820" s="3" t="s">
        <v>18</v>
      </c>
      <c r="I1820" s="3" t="s">
        <v>18</v>
      </c>
      <c r="J1820" s="8">
        <v>10.0</v>
      </c>
      <c r="K1820" s="3">
        <v>11.0</v>
      </c>
      <c r="L1820" s="5" t="str">
        <f t="shared" si="2"/>
        <v>SMA</v>
      </c>
    </row>
    <row r="1821">
      <c r="A1821" s="2" t="str">
        <f t="shared" si="1"/>
        <v>2023</v>
      </c>
      <c r="B1821" s="2" t="s">
        <v>178</v>
      </c>
      <c r="C1821" s="3" t="str">
        <f t="shared" si="148"/>
        <v>LPB SUMSEL 2023</v>
      </c>
      <c r="D1821" s="3" t="s">
        <v>3045</v>
      </c>
      <c r="E1821" s="3" t="s">
        <v>3680</v>
      </c>
      <c r="F1821" s="3" t="s">
        <v>3681</v>
      </c>
      <c r="G1821" s="3">
        <v>2.0</v>
      </c>
      <c r="H1821" s="3" t="s">
        <v>18</v>
      </c>
      <c r="I1821" s="3" t="s">
        <v>18</v>
      </c>
      <c r="J1821" s="8">
        <v>9.0</v>
      </c>
      <c r="K1821" s="3">
        <v>10.0</v>
      </c>
      <c r="L1821" s="5" t="str">
        <f t="shared" si="2"/>
        <v>SMP</v>
      </c>
    </row>
    <row r="1822">
      <c r="A1822" s="2" t="str">
        <f t="shared" si="1"/>
        <v>2023</v>
      </c>
      <c r="B1822" s="2" t="s">
        <v>178</v>
      </c>
      <c r="C1822" s="3" t="str">
        <f t="shared" si="148"/>
        <v>LPB SUMSEL 2023</v>
      </c>
      <c r="D1822" s="3" t="s">
        <v>3045</v>
      </c>
      <c r="E1822" s="3" t="s">
        <v>3682</v>
      </c>
      <c r="F1822" s="3" t="s">
        <v>3683</v>
      </c>
      <c r="G1822" s="3">
        <v>2.0</v>
      </c>
      <c r="H1822" s="3" t="s">
        <v>19</v>
      </c>
      <c r="I1822" s="3" t="s">
        <v>19</v>
      </c>
      <c r="J1822" s="8">
        <v>10.0</v>
      </c>
      <c r="K1822" s="3">
        <v>11.0</v>
      </c>
      <c r="L1822" s="5" t="str">
        <f t="shared" si="2"/>
        <v>SMA</v>
      </c>
    </row>
    <row r="1823">
      <c r="A1823" s="2" t="str">
        <f t="shared" si="1"/>
        <v>2023</v>
      </c>
      <c r="B1823" s="2" t="s">
        <v>178</v>
      </c>
      <c r="C1823" s="3" t="str">
        <f t="shared" si="148"/>
        <v>LPB SUMSEL 2023</v>
      </c>
      <c r="D1823" s="3" t="s">
        <v>3045</v>
      </c>
      <c r="E1823" s="3" t="s">
        <v>3684</v>
      </c>
      <c r="F1823" s="3" t="s">
        <v>3685</v>
      </c>
      <c r="G1823" s="3">
        <v>2.0</v>
      </c>
      <c r="H1823" s="3" t="s">
        <v>19</v>
      </c>
      <c r="I1823" s="3" t="s">
        <v>18</v>
      </c>
      <c r="J1823" s="8">
        <v>10.0</v>
      </c>
      <c r="K1823" s="3">
        <v>11.0</v>
      </c>
      <c r="L1823" s="5" t="str">
        <f t="shared" si="2"/>
        <v>SMA</v>
      </c>
    </row>
    <row r="1824">
      <c r="A1824" s="2" t="str">
        <f t="shared" si="1"/>
        <v>2023</v>
      </c>
      <c r="B1824" s="2" t="s">
        <v>178</v>
      </c>
      <c r="C1824" s="3" t="str">
        <f t="shared" si="148"/>
        <v>LPB SUMSEL 2023</v>
      </c>
      <c r="D1824" s="3" t="s">
        <v>3045</v>
      </c>
      <c r="E1824" s="3" t="s">
        <v>3686</v>
      </c>
      <c r="F1824" s="3" t="s">
        <v>3687</v>
      </c>
      <c r="G1824" s="3">
        <v>2.0</v>
      </c>
      <c r="H1824" s="3" t="s">
        <v>18</v>
      </c>
      <c r="I1824" s="3" t="s">
        <v>18</v>
      </c>
      <c r="J1824" s="8">
        <v>11.0</v>
      </c>
      <c r="K1824" s="3">
        <v>12.0</v>
      </c>
      <c r="L1824" s="5" t="str">
        <f t="shared" si="2"/>
        <v>SMA</v>
      </c>
    </row>
    <row r="1825">
      <c r="A1825" s="2" t="str">
        <f t="shared" si="1"/>
        <v>2023</v>
      </c>
      <c r="B1825" s="2" t="s">
        <v>178</v>
      </c>
      <c r="C1825" s="3" t="str">
        <f t="shared" si="148"/>
        <v>LPB SUMSEL 2023</v>
      </c>
      <c r="D1825" s="3" t="s">
        <v>3045</v>
      </c>
      <c r="E1825" s="3" t="s">
        <v>3688</v>
      </c>
      <c r="F1825" s="3" t="s">
        <v>3689</v>
      </c>
      <c r="G1825" s="3">
        <v>2.0</v>
      </c>
      <c r="H1825" s="3" t="s">
        <v>18</v>
      </c>
      <c r="I1825" s="3" t="s">
        <v>18</v>
      </c>
      <c r="J1825" s="8">
        <v>11.0</v>
      </c>
      <c r="K1825" s="3">
        <v>12.0</v>
      </c>
      <c r="L1825" s="5" t="str">
        <f t="shared" si="2"/>
        <v>SMA</v>
      </c>
    </row>
    <row r="1826">
      <c r="A1826" s="2" t="str">
        <f t="shared" si="1"/>
        <v>2023</v>
      </c>
      <c r="B1826" s="2" t="s">
        <v>178</v>
      </c>
      <c r="C1826" s="3" t="str">
        <f t="shared" si="148"/>
        <v>LPB SUMSEL 2023</v>
      </c>
      <c r="D1826" s="3" t="s">
        <v>3045</v>
      </c>
      <c r="E1826" s="3" t="s">
        <v>3690</v>
      </c>
      <c r="F1826" s="3" t="s">
        <v>3691</v>
      </c>
      <c r="G1826" s="3">
        <v>2.0</v>
      </c>
      <c r="H1826" s="3" t="s">
        <v>18</v>
      </c>
      <c r="I1826" s="3" t="s">
        <v>18</v>
      </c>
      <c r="J1826" s="8">
        <v>11.0</v>
      </c>
      <c r="K1826" s="3">
        <v>12.0</v>
      </c>
      <c r="L1826" s="5" t="str">
        <f t="shared" si="2"/>
        <v>SMA</v>
      </c>
    </row>
    <row r="1827">
      <c r="A1827" s="2" t="str">
        <f t="shared" si="1"/>
        <v>2023</v>
      </c>
      <c r="B1827" s="2" t="s">
        <v>178</v>
      </c>
      <c r="C1827" s="3" t="str">
        <f t="shared" si="148"/>
        <v>LPB SUMSEL 2023</v>
      </c>
      <c r="D1827" s="3" t="s">
        <v>3045</v>
      </c>
      <c r="E1827" s="3" t="s">
        <v>3692</v>
      </c>
      <c r="F1827" s="3" t="s">
        <v>3693</v>
      </c>
      <c r="G1827" s="3">
        <v>2.0</v>
      </c>
      <c r="H1827" s="3" t="s">
        <v>19</v>
      </c>
      <c r="I1827" s="3" t="s">
        <v>19</v>
      </c>
      <c r="J1827" s="8">
        <v>11.0</v>
      </c>
      <c r="K1827" s="3">
        <v>12.0</v>
      </c>
      <c r="L1827" s="5" t="str">
        <f t="shared" si="2"/>
        <v>SMA</v>
      </c>
    </row>
    <row r="1828">
      <c r="A1828" s="2" t="str">
        <f t="shared" si="1"/>
        <v>2023</v>
      </c>
      <c r="B1828" s="2" t="s">
        <v>78</v>
      </c>
      <c r="C1828" s="3" t="str">
        <f t="shared" ref="C1828:C1838" si="149">UPPER("lpb dki 2023")</f>
        <v>LPB DKI 2023</v>
      </c>
      <c r="D1828" s="3" t="s">
        <v>3045</v>
      </c>
      <c r="E1828" s="3" t="s">
        <v>3694</v>
      </c>
      <c r="F1828" s="3" t="s">
        <v>3695</v>
      </c>
      <c r="G1828" s="3">
        <v>1.0</v>
      </c>
      <c r="H1828" s="3" t="s">
        <v>18</v>
      </c>
      <c r="I1828" s="2"/>
      <c r="J1828" s="8">
        <v>11.0</v>
      </c>
      <c r="K1828" s="2"/>
      <c r="L1828" s="5" t="str">
        <f t="shared" si="2"/>
        <v>SMA</v>
      </c>
    </row>
    <row r="1829">
      <c r="A1829" s="2" t="str">
        <f t="shared" si="1"/>
        <v>2023</v>
      </c>
      <c r="B1829" s="2" t="s">
        <v>78</v>
      </c>
      <c r="C1829" s="3" t="str">
        <f t="shared" si="149"/>
        <v>LPB DKI 2023</v>
      </c>
      <c r="D1829" s="3" t="s">
        <v>3045</v>
      </c>
      <c r="E1829" s="3" t="s">
        <v>3696</v>
      </c>
      <c r="F1829" s="3" t="s">
        <v>3697</v>
      </c>
      <c r="G1829" s="3">
        <v>2.0</v>
      </c>
      <c r="H1829" s="3" t="s">
        <v>18</v>
      </c>
      <c r="I1829" s="3" t="s">
        <v>18</v>
      </c>
      <c r="J1829" s="8">
        <v>10.0</v>
      </c>
      <c r="K1829" s="3">
        <v>11.0</v>
      </c>
      <c r="L1829" s="5" t="str">
        <f t="shared" si="2"/>
        <v>SMA</v>
      </c>
    </row>
    <row r="1830">
      <c r="A1830" s="2" t="str">
        <f t="shared" si="1"/>
        <v>2023</v>
      </c>
      <c r="B1830" s="2" t="s">
        <v>78</v>
      </c>
      <c r="C1830" s="3" t="str">
        <f t="shared" si="149"/>
        <v>LPB DKI 2023</v>
      </c>
      <c r="D1830" s="3" t="s">
        <v>3045</v>
      </c>
      <c r="E1830" s="3" t="s">
        <v>3698</v>
      </c>
      <c r="F1830" s="3" t="s">
        <v>3699</v>
      </c>
      <c r="G1830" s="3">
        <v>2.0</v>
      </c>
      <c r="H1830" s="3" t="s">
        <v>18</v>
      </c>
      <c r="I1830" s="3" t="s">
        <v>18</v>
      </c>
      <c r="J1830" s="8">
        <v>10.0</v>
      </c>
      <c r="K1830" s="3">
        <v>11.0</v>
      </c>
      <c r="L1830" s="5" t="str">
        <f t="shared" si="2"/>
        <v>SMA</v>
      </c>
    </row>
    <row r="1831">
      <c r="A1831" s="2" t="str">
        <f t="shared" si="1"/>
        <v>2023</v>
      </c>
      <c r="B1831" s="2" t="s">
        <v>78</v>
      </c>
      <c r="C1831" s="3" t="str">
        <f t="shared" si="149"/>
        <v>LPB DKI 2023</v>
      </c>
      <c r="D1831" s="3" t="s">
        <v>3045</v>
      </c>
      <c r="E1831" s="3" t="s">
        <v>3700</v>
      </c>
      <c r="F1831" s="3" t="s">
        <v>3701</v>
      </c>
      <c r="G1831" s="3">
        <v>1.0</v>
      </c>
      <c r="H1831" s="3" t="s">
        <v>18</v>
      </c>
      <c r="I1831" s="2"/>
      <c r="J1831" s="8">
        <v>10.0</v>
      </c>
      <c r="K1831" s="2"/>
      <c r="L1831" s="5" t="str">
        <f t="shared" si="2"/>
        <v>SMA</v>
      </c>
    </row>
    <row r="1832">
      <c r="A1832" s="2" t="str">
        <f t="shared" si="1"/>
        <v>2023</v>
      </c>
      <c r="B1832" s="2" t="s">
        <v>78</v>
      </c>
      <c r="C1832" s="3" t="str">
        <f t="shared" si="149"/>
        <v>LPB DKI 2023</v>
      </c>
      <c r="D1832" s="3" t="s">
        <v>3045</v>
      </c>
      <c r="E1832" s="3" t="s">
        <v>3702</v>
      </c>
      <c r="F1832" s="3" t="s">
        <v>3703</v>
      </c>
      <c r="G1832" s="3">
        <v>2.0</v>
      </c>
      <c r="H1832" s="3" t="s">
        <v>19</v>
      </c>
      <c r="I1832" s="3" t="s">
        <v>18</v>
      </c>
      <c r="J1832" s="8">
        <v>10.0</v>
      </c>
      <c r="K1832" s="3">
        <v>10.0</v>
      </c>
      <c r="L1832" s="5" t="str">
        <f t="shared" si="2"/>
        <v>SMA</v>
      </c>
    </row>
    <row r="1833">
      <c r="A1833" s="2" t="str">
        <f t="shared" si="1"/>
        <v>2023</v>
      </c>
      <c r="B1833" s="2" t="s">
        <v>78</v>
      </c>
      <c r="C1833" s="3" t="str">
        <f t="shared" si="149"/>
        <v>LPB DKI 2023</v>
      </c>
      <c r="D1833" s="3" t="s">
        <v>3045</v>
      </c>
      <c r="E1833" s="3" t="s">
        <v>3704</v>
      </c>
      <c r="F1833" s="3" t="s">
        <v>3705</v>
      </c>
      <c r="G1833" s="3">
        <v>2.0</v>
      </c>
      <c r="H1833" s="3" t="s">
        <v>18</v>
      </c>
      <c r="I1833" s="3" t="s">
        <v>18</v>
      </c>
      <c r="J1833" s="8">
        <v>10.0</v>
      </c>
      <c r="K1833" s="3">
        <v>11.0</v>
      </c>
      <c r="L1833" s="5" t="str">
        <f t="shared" si="2"/>
        <v>SMA</v>
      </c>
    </row>
    <row r="1834">
      <c r="A1834" s="2" t="str">
        <f t="shared" si="1"/>
        <v>2023</v>
      </c>
      <c r="B1834" s="2" t="s">
        <v>78</v>
      </c>
      <c r="C1834" s="3" t="str">
        <f t="shared" si="149"/>
        <v>LPB DKI 2023</v>
      </c>
      <c r="D1834" s="3" t="s">
        <v>3045</v>
      </c>
      <c r="E1834" s="3" t="s">
        <v>3706</v>
      </c>
      <c r="F1834" s="3" t="s">
        <v>3707</v>
      </c>
      <c r="G1834" s="3">
        <v>2.0</v>
      </c>
      <c r="H1834" s="3" t="s">
        <v>18</v>
      </c>
      <c r="I1834" s="3" t="s">
        <v>18</v>
      </c>
      <c r="J1834" s="8">
        <v>7.0</v>
      </c>
      <c r="K1834" s="3">
        <v>8.0</v>
      </c>
      <c r="L1834" s="5" t="str">
        <f t="shared" si="2"/>
        <v>SMP</v>
      </c>
    </row>
    <row r="1835">
      <c r="A1835" s="2" t="str">
        <f t="shared" si="1"/>
        <v>2023</v>
      </c>
      <c r="B1835" s="2" t="s">
        <v>78</v>
      </c>
      <c r="C1835" s="3" t="str">
        <f t="shared" si="149"/>
        <v>LPB DKI 2023</v>
      </c>
      <c r="D1835" s="3" t="s">
        <v>3045</v>
      </c>
      <c r="E1835" s="3" t="s">
        <v>3708</v>
      </c>
      <c r="F1835" s="3" t="s">
        <v>3709</v>
      </c>
      <c r="G1835" s="3">
        <v>2.0</v>
      </c>
      <c r="H1835" s="3" t="s">
        <v>19</v>
      </c>
      <c r="I1835" s="3" t="s">
        <v>18</v>
      </c>
      <c r="J1835" s="8">
        <v>8.0</v>
      </c>
      <c r="K1835" s="3">
        <v>9.0</v>
      </c>
      <c r="L1835" s="5" t="str">
        <f t="shared" si="2"/>
        <v>SMP</v>
      </c>
    </row>
    <row r="1836">
      <c r="A1836" s="2" t="str">
        <f t="shared" si="1"/>
        <v>2023</v>
      </c>
      <c r="B1836" s="2" t="s">
        <v>78</v>
      </c>
      <c r="C1836" s="3" t="str">
        <f t="shared" si="149"/>
        <v>LPB DKI 2023</v>
      </c>
      <c r="D1836" s="3" t="s">
        <v>3045</v>
      </c>
      <c r="E1836" s="3" t="s">
        <v>3710</v>
      </c>
      <c r="F1836" s="3" t="s">
        <v>3711</v>
      </c>
      <c r="G1836" s="3">
        <v>2.0</v>
      </c>
      <c r="H1836" s="3" t="s">
        <v>18</v>
      </c>
      <c r="I1836" s="3" t="s">
        <v>19</v>
      </c>
      <c r="J1836" s="8">
        <v>7.0</v>
      </c>
      <c r="K1836" s="3">
        <v>8.0</v>
      </c>
      <c r="L1836" s="5" t="str">
        <f t="shared" si="2"/>
        <v>SMP</v>
      </c>
    </row>
    <row r="1837">
      <c r="A1837" s="2" t="str">
        <f t="shared" si="1"/>
        <v>2023</v>
      </c>
      <c r="B1837" s="2" t="s">
        <v>78</v>
      </c>
      <c r="C1837" s="3" t="str">
        <f t="shared" si="149"/>
        <v>LPB DKI 2023</v>
      </c>
      <c r="D1837" s="3" t="s">
        <v>3045</v>
      </c>
      <c r="E1837" s="3" t="s">
        <v>3712</v>
      </c>
      <c r="F1837" s="3" t="s">
        <v>3713</v>
      </c>
      <c r="G1837" s="3">
        <v>2.0</v>
      </c>
      <c r="H1837" s="3" t="s">
        <v>19</v>
      </c>
      <c r="I1837" s="3" t="s">
        <v>18</v>
      </c>
      <c r="J1837" s="8">
        <v>8.0</v>
      </c>
      <c r="K1837" s="3">
        <v>8.0</v>
      </c>
      <c r="L1837" s="5" t="str">
        <f t="shared" si="2"/>
        <v>SMP</v>
      </c>
    </row>
    <row r="1838">
      <c r="A1838" s="2" t="str">
        <f t="shared" si="1"/>
        <v>2023</v>
      </c>
      <c r="B1838" s="2" t="s">
        <v>78</v>
      </c>
      <c r="C1838" s="3" t="str">
        <f t="shared" si="149"/>
        <v>LPB DKI 2023</v>
      </c>
      <c r="D1838" s="3" t="s">
        <v>3045</v>
      </c>
      <c r="E1838" s="3" t="s">
        <v>3714</v>
      </c>
      <c r="F1838" s="3" t="s">
        <v>3715</v>
      </c>
      <c r="G1838" s="3">
        <v>2.0</v>
      </c>
      <c r="H1838" s="3" t="s">
        <v>18</v>
      </c>
      <c r="I1838" s="3" t="s">
        <v>18</v>
      </c>
      <c r="J1838" s="8">
        <v>7.0</v>
      </c>
      <c r="K1838" s="3">
        <v>8.0</v>
      </c>
      <c r="L1838" s="5" t="str">
        <f t="shared" si="2"/>
        <v>SMP</v>
      </c>
    </row>
    <row r="1839">
      <c r="A1839" s="2" t="str">
        <f t="shared" si="1"/>
        <v>2023</v>
      </c>
      <c r="B1839" s="2" t="s">
        <v>68</v>
      </c>
      <c r="C1839" s="3" t="str">
        <f t="shared" ref="C1839:C1848" si="150">UPPER("lpb diy 2023")</f>
        <v>LPB DIY 2023</v>
      </c>
      <c r="D1839" s="3" t="s">
        <v>3045</v>
      </c>
      <c r="E1839" s="3" t="s">
        <v>3716</v>
      </c>
      <c r="F1839" s="3" t="s">
        <v>3717</v>
      </c>
      <c r="G1839" s="3">
        <v>2.0</v>
      </c>
      <c r="H1839" s="3" t="s">
        <v>18</v>
      </c>
      <c r="I1839" s="3" t="s">
        <v>18</v>
      </c>
      <c r="J1839" s="8">
        <v>7.0</v>
      </c>
      <c r="K1839" s="3">
        <v>8.0</v>
      </c>
      <c r="L1839" s="5" t="str">
        <f t="shared" si="2"/>
        <v>SMP</v>
      </c>
    </row>
    <row r="1840">
      <c r="A1840" s="2" t="str">
        <f t="shared" si="1"/>
        <v>2023</v>
      </c>
      <c r="B1840" s="2" t="s">
        <v>68</v>
      </c>
      <c r="C1840" s="3" t="str">
        <f t="shared" si="150"/>
        <v>LPB DIY 2023</v>
      </c>
      <c r="D1840" s="3" t="s">
        <v>3045</v>
      </c>
      <c r="E1840" s="3" t="s">
        <v>3718</v>
      </c>
      <c r="F1840" s="3" t="s">
        <v>3719</v>
      </c>
      <c r="G1840" s="3">
        <v>2.0</v>
      </c>
      <c r="H1840" s="3" t="s">
        <v>18</v>
      </c>
      <c r="I1840" s="3" t="s">
        <v>19</v>
      </c>
      <c r="J1840" s="8">
        <v>7.0</v>
      </c>
      <c r="K1840" s="3">
        <v>8.0</v>
      </c>
      <c r="L1840" s="5" t="str">
        <f t="shared" si="2"/>
        <v>SMP</v>
      </c>
    </row>
    <row r="1841">
      <c r="A1841" s="2" t="str">
        <f t="shared" si="1"/>
        <v>2023</v>
      </c>
      <c r="B1841" s="2" t="s">
        <v>68</v>
      </c>
      <c r="C1841" s="3" t="str">
        <f t="shared" si="150"/>
        <v>LPB DIY 2023</v>
      </c>
      <c r="D1841" s="3" t="s">
        <v>3045</v>
      </c>
      <c r="E1841" s="3" t="s">
        <v>3720</v>
      </c>
      <c r="F1841" s="3" t="s">
        <v>3721</v>
      </c>
      <c r="G1841" s="3">
        <v>2.0</v>
      </c>
      <c r="H1841" s="3" t="s">
        <v>18</v>
      </c>
      <c r="I1841" s="3" t="s">
        <v>18</v>
      </c>
      <c r="J1841" s="8">
        <v>11.0</v>
      </c>
      <c r="K1841" s="3">
        <v>12.0</v>
      </c>
      <c r="L1841" s="5" t="str">
        <f t="shared" si="2"/>
        <v>SMA</v>
      </c>
    </row>
    <row r="1842">
      <c r="A1842" s="2" t="str">
        <f t="shared" si="1"/>
        <v>2023</v>
      </c>
      <c r="B1842" s="2" t="s">
        <v>68</v>
      </c>
      <c r="C1842" s="3" t="str">
        <f t="shared" si="150"/>
        <v>LPB DIY 2023</v>
      </c>
      <c r="D1842" s="3" t="s">
        <v>3045</v>
      </c>
      <c r="E1842" s="3" t="s">
        <v>3722</v>
      </c>
      <c r="F1842" s="3" t="s">
        <v>3723</v>
      </c>
      <c r="G1842" s="3">
        <v>2.0</v>
      </c>
      <c r="H1842" s="3" t="s">
        <v>18</v>
      </c>
      <c r="I1842" s="3" t="s">
        <v>18</v>
      </c>
      <c r="J1842" s="8">
        <v>10.0</v>
      </c>
      <c r="K1842" s="3">
        <v>10.0</v>
      </c>
      <c r="L1842" s="5" t="str">
        <f t="shared" si="2"/>
        <v>SMA</v>
      </c>
    </row>
    <row r="1843">
      <c r="A1843" s="2" t="str">
        <f t="shared" si="1"/>
        <v>2023</v>
      </c>
      <c r="B1843" s="2" t="s">
        <v>68</v>
      </c>
      <c r="C1843" s="3" t="str">
        <f t="shared" si="150"/>
        <v>LPB DIY 2023</v>
      </c>
      <c r="D1843" s="3" t="s">
        <v>3045</v>
      </c>
      <c r="E1843" s="3" t="s">
        <v>3724</v>
      </c>
      <c r="F1843" s="3" t="s">
        <v>3725</v>
      </c>
      <c r="G1843" s="3">
        <v>1.0</v>
      </c>
      <c r="H1843" s="3" t="s">
        <v>19</v>
      </c>
      <c r="I1843" s="2"/>
      <c r="J1843" s="8">
        <v>9.0</v>
      </c>
      <c r="K1843" s="2"/>
      <c r="L1843" s="5" t="str">
        <f t="shared" si="2"/>
        <v>SMP</v>
      </c>
    </row>
    <row r="1844">
      <c r="A1844" s="2" t="str">
        <f t="shared" si="1"/>
        <v>2023</v>
      </c>
      <c r="B1844" s="2" t="s">
        <v>68</v>
      </c>
      <c r="C1844" s="3" t="str">
        <f t="shared" si="150"/>
        <v>LPB DIY 2023</v>
      </c>
      <c r="D1844" s="3" t="s">
        <v>3045</v>
      </c>
      <c r="E1844" s="3" t="s">
        <v>3726</v>
      </c>
      <c r="F1844" s="3" t="s">
        <v>3727</v>
      </c>
      <c r="G1844" s="3">
        <v>2.0</v>
      </c>
      <c r="H1844" s="3" t="s">
        <v>18</v>
      </c>
      <c r="I1844" s="3" t="s">
        <v>18</v>
      </c>
      <c r="J1844" s="8">
        <v>7.0</v>
      </c>
      <c r="K1844" s="3">
        <v>8.0</v>
      </c>
      <c r="L1844" s="5" t="str">
        <f t="shared" si="2"/>
        <v>SMP</v>
      </c>
    </row>
    <row r="1845">
      <c r="A1845" s="2" t="str">
        <f t="shared" si="1"/>
        <v>2023</v>
      </c>
      <c r="B1845" s="2" t="s">
        <v>68</v>
      </c>
      <c r="C1845" s="3" t="str">
        <f t="shared" si="150"/>
        <v>LPB DIY 2023</v>
      </c>
      <c r="D1845" s="3" t="s">
        <v>3045</v>
      </c>
      <c r="E1845" s="3" t="s">
        <v>3728</v>
      </c>
      <c r="F1845" s="3" t="s">
        <v>3729</v>
      </c>
      <c r="G1845" s="3">
        <v>2.0</v>
      </c>
      <c r="H1845" s="3" t="s">
        <v>19</v>
      </c>
      <c r="I1845" s="3" t="s">
        <v>18</v>
      </c>
      <c r="J1845" s="8">
        <v>7.0</v>
      </c>
      <c r="K1845" s="3">
        <v>8.0</v>
      </c>
      <c r="L1845" s="5" t="str">
        <f t="shared" si="2"/>
        <v>SMP</v>
      </c>
    </row>
    <row r="1846">
      <c r="A1846" s="2" t="str">
        <f t="shared" si="1"/>
        <v>2023</v>
      </c>
      <c r="B1846" s="2" t="s">
        <v>68</v>
      </c>
      <c r="C1846" s="3" t="str">
        <f t="shared" si="150"/>
        <v>LPB DIY 2023</v>
      </c>
      <c r="D1846" s="3" t="s">
        <v>3045</v>
      </c>
      <c r="E1846" s="3" t="s">
        <v>3730</v>
      </c>
      <c r="F1846" s="3" t="s">
        <v>3731</v>
      </c>
      <c r="G1846" s="3">
        <v>1.0</v>
      </c>
      <c r="H1846" s="3" t="s">
        <v>18</v>
      </c>
      <c r="I1846" s="2"/>
      <c r="J1846" s="8">
        <v>11.0</v>
      </c>
      <c r="K1846" s="2"/>
      <c r="L1846" s="5" t="str">
        <f t="shared" si="2"/>
        <v>SMA</v>
      </c>
    </row>
    <row r="1847">
      <c r="A1847" s="2" t="str">
        <f t="shared" si="1"/>
        <v>2023</v>
      </c>
      <c r="B1847" s="2" t="s">
        <v>68</v>
      </c>
      <c r="C1847" s="3" t="str">
        <f t="shared" si="150"/>
        <v>LPB DIY 2023</v>
      </c>
      <c r="D1847" s="3" t="s">
        <v>3045</v>
      </c>
      <c r="E1847" s="3" t="s">
        <v>3732</v>
      </c>
      <c r="F1847" s="3" t="s">
        <v>3733</v>
      </c>
      <c r="G1847" s="3">
        <v>2.0</v>
      </c>
      <c r="H1847" s="3" t="s">
        <v>18</v>
      </c>
      <c r="I1847" s="3" t="s">
        <v>18</v>
      </c>
      <c r="J1847" s="8">
        <v>10.0</v>
      </c>
      <c r="K1847" s="3">
        <v>11.0</v>
      </c>
      <c r="L1847" s="5" t="str">
        <f t="shared" si="2"/>
        <v>SMA</v>
      </c>
    </row>
    <row r="1848">
      <c r="A1848" s="2" t="str">
        <f t="shared" si="1"/>
        <v>2023</v>
      </c>
      <c r="B1848" s="2" t="s">
        <v>68</v>
      </c>
      <c r="C1848" s="3" t="str">
        <f t="shared" si="150"/>
        <v>LPB DIY 2023</v>
      </c>
      <c r="D1848" s="3" t="s">
        <v>3045</v>
      </c>
      <c r="E1848" s="3" t="s">
        <v>3734</v>
      </c>
      <c r="F1848" s="3" t="s">
        <v>3735</v>
      </c>
      <c r="G1848" s="3">
        <v>2.0</v>
      </c>
      <c r="H1848" s="3" t="s">
        <v>18</v>
      </c>
      <c r="I1848" s="3" t="s">
        <v>18</v>
      </c>
      <c r="J1848" s="8">
        <v>10.0</v>
      </c>
      <c r="K1848" s="3">
        <v>11.0</v>
      </c>
      <c r="L1848" s="5" t="str">
        <f t="shared" si="2"/>
        <v>SMA</v>
      </c>
    </row>
    <row r="1849">
      <c r="A1849" s="2" t="str">
        <f t="shared" si="1"/>
        <v>2023</v>
      </c>
      <c r="B1849" s="2" t="s">
        <v>162</v>
      </c>
      <c r="C1849" s="3" t="str">
        <f t="shared" ref="C1849:C1853" si="151">UPPER("lpb nusantara 2023")</f>
        <v>LPB NUSANTARA 2023</v>
      </c>
      <c r="D1849" s="3" t="s">
        <v>3045</v>
      </c>
      <c r="E1849" s="3" t="s">
        <v>3736</v>
      </c>
      <c r="F1849" s="3" t="s">
        <v>3737</v>
      </c>
      <c r="G1849" s="3">
        <v>2.0</v>
      </c>
      <c r="H1849" s="3" t="s">
        <v>18</v>
      </c>
      <c r="I1849" s="3" t="s">
        <v>19</v>
      </c>
      <c r="J1849" s="8">
        <v>9.0</v>
      </c>
      <c r="K1849" s="3">
        <v>10.0</v>
      </c>
      <c r="L1849" s="5" t="str">
        <f t="shared" si="2"/>
        <v>SMP</v>
      </c>
    </row>
    <row r="1850">
      <c r="A1850" s="2" t="str">
        <f t="shared" si="1"/>
        <v>2023</v>
      </c>
      <c r="B1850" s="2" t="s">
        <v>162</v>
      </c>
      <c r="C1850" s="3" t="str">
        <f t="shared" si="151"/>
        <v>LPB NUSANTARA 2023</v>
      </c>
      <c r="D1850" s="3" t="s">
        <v>3045</v>
      </c>
      <c r="E1850" s="3" t="s">
        <v>3738</v>
      </c>
      <c r="F1850" s="3" t="s">
        <v>3739</v>
      </c>
      <c r="G1850" s="3">
        <v>1.0</v>
      </c>
      <c r="H1850" s="3" t="s">
        <v>18</v>
      </c>
      <c r="I1850" s="2"/>
      <c r="J1850" s="8">
        <v>11.0</v>
      </c>
      <c r="K1850" s="2"/>
      <c r="L1850" s="5" t="str">
        <f t="shared" si="2"/>
        <v>SMA</v>
      </c>
    </row>
    <row r="1851">
      <c r="A1851" s="2" t="str">
        <f t="shared" si="1"/>
        <v>2023</v>
      </c>
      <c r="B1851" s="2" t="s">
        <v>162</v>
      </c>
      <c r="C1851" s="3" t="str">
        <f t="shared" si="151"/>
        <v>LPB NUSANTARA 2023</v>
      </c>
      <c r="D1851" s="3" t="s">
        <v>3045</v>
      </c>
      <c r="E1851" s="3" t="s">
        <v>3740</v>
      </c>
      <c r="F1851" s="3" t="s">
        <v>3741</v>
      </c>
      <c r="G1851" s="3">
        <v>2.0</v>
      </c>
      <c r="H1851" s="3" t="s">
        <v>18</v>
      </c>
      <c r="I1851" s="3" t="s">
        <v>18</v>
      </c>
      <c r="J1851" s="8">
        <v>10.0</v>
      </c>
      <c r="K1851" s="3">
        <v>11.0</v>
      </c>
      <c r="L1851" s="5" t="str">
        <f t="shared" si="2"/>
        <v>SMA</v>
      </c>
    </row>
    <row r="1852">
      <c r="A1852" s="2" t="str">
        <f t="shared" si="1"/>
        <v>2023</v>
      </c>
      <c r="B1852" s="2" t="s">
        <v>162</v>
      </c>
      <c r="C1852" s="3" t="str">
        <f t="shared" si="151"/>
        <v>LPB NUSANTARA 2023</v>
      </c>
      <c r="D1852" s="3" t="s">
        <v>3045</v>
      </c>
      <c r="E1852" s="3" t="s">
        <v>3742</v>
      </c>
      <c r="F1852" s="3" t="s">
        <v>3743</v>
      </c>
      <c r="G1852" s="3">
        <v>2.0</v>
      </c>
      <c r="H1852" s="3" t="s">
        <v>18</v>
      </c>
      <c r="I1852" s="3" t="s">
        <v>19</v>
      </c>
      <c r="J1852" s="8">
        <v>10.0</v>
      </c>
      <c r="K1852" s="3">
        <v>11.0</v>
      </c>
      <c r="L1852" s="5" t="str">
        <f t="shared" si="2"/>
        <v>SMA</v>
      </c>
    </row>
    <row r="1853">
      <c r="A1853" s="2" t="str">
        <f t="shared" si="1"/>
        <v>2023</v>
      </c>
      <c r="B1853" s="2" t="s">
        <v>162</v>
      </c>
      <c r="C1853" s="3" t="str">
        <f t="shared" si="151"/>
        <v>LPB NUSANTARA 2023</v>
      </c>
      <c r="D1853" s="3" t="s">
        <v>3045</v>
      </c>
      <c r="E1853" s="3" t="s">
        <v>3744</v>
      </c>
      <c r="F1853" s="3" t="s">
        <v>3745</v>
      </c>
      <c r="G1853" s="3">
        <v>2.0</v>
      </c>
      <c r="H1853" s="3" t="s">
        <v>18</v>
      </c>
      <c r="I1853" s="3" t="s">
        <v>18</v>
      </c>
      <c r="J1853" s="8">
        <v>11.0</v>
      </c>
      <c r="K1853" s="3">
        <v>12.0</v>
      </c>
      <c r="L1853" s="5" t="str">
        <f t="shared" si="2"/>
        <v>SMA</v>
      </c>
    </row>
    <row r="1854">
      <c r="A1854" s="2" t="str">
        <f t="shared" si="1"/>
        <v>2023</v>
      </c>
      <c r="B1854" s="2" t="s">
        <v>265</v>
      </c>
      <c r="C1854" s="3" t="str">
        <f t="shared" ref="C1854:C1863" si="152">UPPER("lpb sumut 2023")</f>
        <v>LPB SUMUT 2023</v>
      </c>
      <c r="D1854" s="3" t="s">
        <v>3045</v>
      </c>
      <c r="E1854" s="3" t="s">
        <v>3746</v>
      </c>
      <c r="F1854" s="3" t="s">
        <v>3747</v>
      </c>
      <c r="G1854" s="3">
        <v>2.0</v>
      </c>
      <c r="H1854" s="3" t="s">
        <v>18</v>
      </c>
      <c r="I1854" s="3" t="s">
        <v>18</v>
      </c>
      <c r="J1854" s="8">
        <v>7.0</v>
      </c>
      <c r="K1854" s="3">
        <v>8.0</v>
      </c>
      <c r="L1854" s="5" t="str">
        <f t="shared" si="2"/>
        <v>SMP</v>
      </c>
    </row>
    <row r="1855">
      <c r="A1855" s="2" t="str">
        <f t="shared" si="1"/>
        <v>2023</v>
      </c>
      <c r="B1855" s="2" t="s">
        <v>265</v>
      </c>
      <c r="C1855" s="3" t="str">
        <f t="shared" si="152"/>
        <v>LPB SUMUT 2023</v>
      </c>
      <c r="D1855" s="3" t="s">
        <v>3045</v>
      </c>
      <c r="E1855" s="3" t="s">
        <v>3748</v>
      </c>
      <c r="F1855" s="3" t="s">
        <v>3749</v>
      </c>
      <c r="G1855" s="3">
        <v>1.0</v>
      </c>
      <c r="H1855" s="3" t="s">
        <v>18</v>
      </c>
      <c r="I1855" s="2"/>
      <c r="J1855" s="8">
        <v>8.0</v>
      </c>
      <c r="K1855" s="2"/>
      <c r="L1855" s="5" t="str">
        <f t="shared" si="2"/>
        <v>SMP</v>
      </c>
    </row>
    <row r="1856">
      <c r="A1856" s="2" t="str">
        <f t="shared" si="1"/>
        <v>2023</v>
      </c>
      <c r="B1856" s="2" t="s">
        <v>265</v>
      </c>
      <c r="C1856" s="3" t="str">
        <f t="shared" si="152"/>
        <v>LPB SUMUT 2023</v>
      </c>
      <c r="D1856" s="3" t="s">
        <v>3045</v>
      </c>
      <c r="E1856" s="3" t="s">
        <v>3750</v>
      </c>
      <c r="F1856" s="3" t="s">
        <v>3751</v>
      </c>
      <c r="G1856" s="3">
        <v>2.0</v>
      </c>
      <c r="H1856" s="3" t="s">
        <v>18</v>
      </c>
      <c r="I1856" s="3" t="s">
        <v>18</v>
      </c>
      <c r="J1856" s="8">
        <v>11.0</v>
      </c>
      <c r="K1856" s="3">
        <v>12.0</v>
      </c>
      <c r="L1856" s="5" t="str">
        <f t="shared" si="2"/>
        <v>SMA</v>
      </c>
    </row>
    <row r="1857">
      <c r="A1857" s="2" t="str">
        <f t="shared" si="1"/>
        <v>2023</v>
      </c>
      <c r="B1857" s="2" t="s">
        <v>265</v>
      </c>
      <c r="C1857" s="3" t="str">
        <f t="shared" si="152"/>
        <v>LPB SUMUT 2023</v>
      </c>
      <c r="D1857" s="3" t="s">
        <v>3045</v>
      </c>
      <c r="E1857" s="3" t="s">
        <v>3752</v>
      </c>
      <c r="F1857" s="3" t="s">
        <v>3753</v>
      </c>
      <c r="G1857" s="3">
        <v>2.0</v>
      </c>
      <c r="H1857" s="3" t="s">
        <v>18</v>
      </c>
      <c r="I1857" s="3" t="s">
        <v>18</v>
      </c>
      <c r="J1857" s="8">
        <v>10.0</v>
      </c>
      <c r="K1857" s="3">
        <v>11.0</v>
      </c>
      <c r="L1857" s="5" t="str">
        <f t="shared" si="2"/>
        <v>SMA</v>
      </c>
    </row>
    <row r="1858">
      <c r="A1858" s="2" t="str">
        <f t="shared" si="1"/>
        <v>2023</v>
      </c>
      <c r="B1858" s="2" t="s">
        <v>265</v>
      </c>
      <c r="C1858" s="3" t="str">
        <f t="shared" si="152"/>
        <v>LPB SUMUT 2023</v>
      </c>
      <c r="D1858" s="3" t="s">
        <v>3045</v>
      </c>
      <c r="E1858" s="3" t="s">
        <v>3754</v>
      </c>
      <c r="F1858" s="3" t="s">
        <v>3755</v>
      </c>
      <c r="G1858" s="3">
        <v>2.0</v>
      </c>
      <c r="H1858" s="3" t="s">
        <v>18</v>
      </c>
      <c r="I1858" s="3" t="s">
        <v>19</v>
      </c>
      <c r="J1858" s="8">
        <v>11.0</v>
      </c>
      <c r="K1858" s="3">
        <v>12.0</v>
      </c>
      <c r="L1858" s="5" t="str">
        <f t="shared" si="2"/>
        <v>SMA</v>
      </c>
    </row>
    <row r="1859">
      <c r="A1859" s="2" t="str">
        <f t="shared" si="1"/>
        <v>2023</v>
      </c>
      <c r="B1859" s="2" t="s">
        <v>265</v>
      </c>
      <c r="C1859" s="3" t="str">
        <f t="shared" si="152"/>
        <v>LPB SUMUT 2023</v>
      </c>
      <c r="D1859" s="3" t="s">
        <v>3045</v>
      </c>
      <c r="E1859" s="3" t="s">
        <v>3756</v>
      </c>
      <c r="F1859" s="3" t="s">
        <v>3757</v>
      </c>
      <c r="G1859" s="3">
        <v>2.0</v>
      </c>
      <c r="H1859" s="3" t="s">
        <v>18</v>
      </c>
      <c r="I1859" s="3" t="s">
        <v>18</v>
      </c>
      <c r="J1859" s="8">
        <v>10.0</v>
      </c>
      <c r="K1859" s="3">
        <v>11.0</v>
      </c>
      <c r="L1859" s="5" t="str">
        <f t="shared" si="2"/>
        <v>SMA</v>
      </c>
    </row>
    <row r="1860">
      <c r="A1860" s="2" t="str">
        <f t="shared" si="1"/>
        <v>2023</v>
      </c>
      <c r="B1860" s="2" t="s">
        <v>265</v>
      </c>
      <c r="C1860" s="3" t="str">
        <f t="shared" si="152"/>
        <v>LPB SUMUT 2023</v>
      </c>
      <c r="D1860" s="3" t="s">
        <v>3045</v>
      </c>
      <c r="E1860" s="3" t="s">
        <v>3758</v>
      </c>
      <c r="F1860" s="3" t="s">
        <v>3759</v>
      </c>
      <c r="G1860" s="3">
        <v>2.0</v>
      </c>
      <c r="H1860" s="3" t="s">
        <v>18</v>
      </c>
      <c r="I1860" s="3" t="s">
        <v>19</v>
      </c>
      <c r="J1860" s="8">
        <v>9.0</v>
      </c>
      <c r="K1860" s="3">
        <v>10.0</v>
      </c>
      <c r="L1860" s="5" t="str">
        <f t="shared" si="2"/>
        <v>SMP</v>
      </c>
    </row>
    <row r="1861">
      <c r="A1861" s="2" t="str">
        <f t="shared" si="1"/>
        <v>2023</v>
      </c>
      <c r="B1861" s="2" t="s">
        <v>265</v>
      </c>
      <c r="C1861" s="3" t="str">
        <f t="shared" si="152"/>
        <v>LPB SUMUT 2023</v>
      </c>
      <c r="D1861" s="3" t="s">
        <v>3045</v>
      </c>
      <c r="E1861" s="3" t="s">
        <v>3760</v>
      </c>
      <c r="F1861" s="3" t="s">
        <v>3761</v>
      </c>
      <c r="G1861" s="3">
        <v>2.0</v>
      </c>
      <c r="H1861" s="3" t="s">
        <v>19</v>
      </c>
      <c r="I1861" s="3" t="s">
        <v>19</v>
      </c>
      <c r="J1861" s="8">
        <v>11.0</v>
      </c>
      <c r="K1861" s="3">
        <v>12.0</v>
      </c>
      <c r="L1861" s="5" t="str">
        <f t="shared" si="2"/>
        <v>SMA</v>
      </c>
    </row>
    <row r="1862">
      <c r="A1862" s="2" t="str">
        <f t="shared" si="1"/>
        <v>2023</v>
      </c>
      <c r="B1862" s="2" t="s">
        <v>265</v>
      </c>
      <c r="C1862" s="3" t="str">
        <f t="shared" si="152"/>
        <v>LPB SUMUT 2023</v>
      </c>
      <c r="D1862" s="3" t="s">
        <v>3045</v>
      </c>
      <c r="E1862" s="3" t="s">
        <v>3762</v>
      </c>
      <c r="F1862" s="3" t="s">
        <v>3763</v>
      </c>
      <c r="G1862" s="3">
        <v>2.0</v>
      </c>
      <c r="H1862" s="3" t="s">
        <v>18</v>
      </c>
      <c r="I1862" s="3" t="s">
        <v>18</v>
      </c>
      <c r="J1862" s="8">
        <v>11.0</v>
      </c>
      <c r="K1862" s="3">
        <v>12.0</v>
      </c>
      <c r="L1862" s="5" t="str">
        <f t="shared" si="2"/>
        <v>SMA</v>
      </c>
    </row>
    <row r="1863">
      <c r="A1863" s="2" t="str">
        <f t="shared" si="1"/>
        <v>2023</v>
      </c>
      <c r="B1863" s="2" t="s">
        <v>265</v>
      </c>
      <c r="C1863" s="3" t="str">
        <f t="shared" si="152"/>
        <v>LPB SUMUT 2023</v>
      </c>
      <c r="D1863" s="3" t="s">
        <v>3045</v>
      </c>
      <c r="E1863" s="3" t="s">
        <v>3764</v>
      </c>
      <c r="F1863" s="3" t="s">
        <v>3765</v>
      </c>
      <c r="G1863" s="3">
        <v>2.0</v>
      </c>
      <c r="H1863" s="3" t="s">
        <v>19</v>
      </c>
      <c r="I1863" s="3" t="s">
        <v>18</v>
      </c>
      <c r="J1863" s="8">
        <v>11.0</v>
      </c>
      <c r="K1863" s="3">
        <v>11.0</v>
      </c>
      <c r="L1863" s="5" t="str">
        <f t="shared" si="2"/>
        <v>SMA</v>
      </c>
    </row>
    <row r="1864">
      <c r="A1864" s="2" t="str">
        <f t="shared" si="1"/>
        <v>2023</v>
      </c>
      <c r="B1864" s="2" t="s">
        <v>504</v>
      </c>
      <c r="C1864" s="3" t="str">
        <f t="shared" ref="C1864:C1866" si="153">UPPER("lpb sulsel 2023")</f>
        <v>LPB SULSEL 2023</v>
      </c>
      <c r="D1864" s="3" t="s">
        <v>3045</v>
      </c>
      <c r="E1864" s="3" t="s">
        <v>3766</v>
      </c>
      <c r="F1864" s="3" t="s">
        <v>3767</v>
      </c>
      <c r="G1864" s="3">
        <v>2.0</v>
      </c>
      <c r="H1864" s="3" t="s">
        <v>18</v>
      </c>
      <c r="I1864" s="3" t="s">
        <v>18</v>
      </c>
      <c r="J1864" s="8">
        <v>11.0</v>
      </c>
      <c r="K1864" s="3">
        <v>12.0</v>
      </c>
      <c r="L1864" s="5" t="str">
        <f t="shared" si="2"/>
        <v>SMA</v>
      </c>
    </row>
    <row r="1865">
      <c r="A1865" s="2" t="str">
        <f t="shared" si="1"/>
        <v>2023</v>
      </c>
      <c r="B1865" s="2" t="s">
        <v>504</v>
      </c>
      <c r="C1865" s="3" t="str">
        <f t="shared" si="153"/>
        <v>LPB SULSEL 2023</v>
      </c>
      <c r="D1865" s="3" t="s">
        <v>3045</v>
      </c>
      <c r="E1865" s="3" t="s">
        <v>3768</v>
      </c>
      <c r="F1865" s="3" t="s">
        <v>3769</v>
      </c>
      <c r="G1865" s="3">
        <v>2.0</v>
      </c>
      <c r="H1865" s="3" t="s">
        <v>18</v>
      </c>
      <c r="I1865" s="3" t="s">
        <v>19</v>
      </c>
      <c r="J1865" s="8">
        <v>10.0</v>
      </c>
      <c r="K1865" s="3">
        <v>11.0</v>
      </c>
      <c r="L1865" s="5" t="str">
        <f t="shared" si="2"/>
        <v>SMA</v>
      </c>
    </row>
    <row r="1866">
      <c r="A1866" s="2" t="str">
        <f t="shared" si="1"/>
        <v>2023</v>
      </c>
      <c r="B1866" s="2" t="s">
        <v>504</v>
      </c>
      <c r="C1866" s="3" t="str">
        <f t="shared" si="153"/>
        <v>LPB SULSEL 2023</v>
      </c>
      <c r="D1866" s="3" t="s">
        <v>3045</v>
      </c>
      <c r="E1866" s="3" t="s">
        <v>3770</v>
      </c>
      <c r="F1866" s="3" t="s">
        <v>3771</v>
      </c>
      <c r="G1866" s="3">
        <v>2.0</v>
      </c>
      <c r="H1866" s="3" t="s">
        <v>18</v>
      </c>
      <c r="I1866" s="3" t="s">
        <v>19</v>
      </c>
      <c r="J1866" s="8">
        <v>11.0</v>
      </c>
      <c r="K1866" s="3">
        <v>11.0</v>
      </c>
      <c r="L1866" s="5" t="str">
        <f t="shared" si="2"/>
        <v>SMA</v>
      </c>
    </row>
    <row r="1867">
      <c r="A1867" s="2" t="str">
        <f t="shared" si="1"/>
        <v>2023</v>
      </c>
      <c r="B1867" s="2" t="s">
        <v>60</v>
      </c>
      <c r="C1867" s="3" t="str">
        <f t="shared" ref="C1867:C1884" si="154">UPPER("lpb banten 2023")</f>
        <v>LPB BANTEN 2023</v>
      </c>
      <c r="D1867" s="3" t="s">
        <v>3045</v>
      </c>
      <c r="E1867" s="4" t="s">
        <v>3772</v>
      </c>
      <c r="F1867" s="4" t="s">
        <v>3773</v>
      </c>
      <c r="G1867" s="4">
        <v>2.0</v>
      </c>
      <c r="H1867" s="3" t="s">
        <v>18</v>
      </c>
      <c r="I1867" s="4" t="s">
        <v>18</v>
      </c>
      <c r="J1867" s="8">
        <v>11.0</v>
      </c>
      <c r="K1867" s="4">
        <v>12.0</v>
      </c>
      <c r="L1867" s="5" t="str">
        <f t="shared" si="2"/>
        <v>SMA</v>
      </c>
    </row>
    <row r="1868">
      <c r="A1868" s="2" t="str">
        <f t="shared" si="1"/>
        <v>2023</v>
      </c>
      <c r="B1868" s="2" t="s">
        <v>60</v>
      </c>
      <c r="C1868" s="3" t="str">
        <f t="shared" si="154"/>
        <v>LPB BANTEN 2023</v>
      </c>
      <c r="D1868" s="3" t="s">
        <v>3045</v>
      </c>
      <c r="E1868" s="4" t="s">
        <v>3774</v>
      </c>
      <c r="F1868" s="4" t="s">
        <v>3775</v>
      </c>
      <c r="G1868" s="4">
        <v>2.0</v>
      </c>
      <c r="H1868" s="3" t="s">
        <v>19</v>
      </c>
      <c r="I1868" s="4" t="s">
        <v>19</v>
      </c>
      <c r="J1868" s="8">
        <v>11.0</v>
      </c>
      <c r="K1868" s="4">
        <v>12.0</v>
      </c>
      <c r="L1868" s="5" t="str">
        <f t="shared" si="2"/>
        <v>SMA</v>
      </c>
    </row>
    <row r="1869">
      <c r="A1869" s="2" t="str">
        <f t="shared" si="1"/>
        <v>2023</v>
      </c>
      <c r="B1869" s="2" t="s">
        <v>60</v>
      </c>
      <c r="C1869" s="3" t="str">
        <f t="shared" si="154"/>
        <v>LPB BANTEN 2023</v>
      </c>
      <c r="D1869" s="3" t="s">
        <v>3045</v>
      </c>
      <c r="E1869" s="4" t="s">
        <v>3776</v>
      </c>
      <c r="F1869" s="4" t="s">
        <v>3777</v>
      </c>
      <c r="G1869" s="4">
        <v>2.0</v>
      </c>
      <c r="H1869" s="3" t="s">
        <v>18</v>
      </c>
      <c r="I1869" s="4" t="s">
        <v>18</v>
      </c>
      <c r="J1869" s="8">
        <v>10.0</v>
      </c>
      <c r="K1869" s="4">
        <v>11.0</v>
      </c>
      <c r="L1869" s="5" t="str">
        <f t="shared" si="2"/>
        <v>SMA</v>
      </c>
    </row>
    <row r="1870">
      <c r="A1870" s="2" t="str">
        <f t="shared" si="1"/>
        <v>2023</v>
      </c>
      <c r="B1870" s="2" t="s">
        <v>60</v>
      </c>
      <c r="C1870" s="3" t="str">
        <f t="shared" si="154"/>
        <v>LPB BANTEN 2023</v>
      </c>
      <c r="D1870" s="3" t="s">
        <v>3045</v>
      </c>
      <c r="E1870" s="4" t="s">
        <v>3778</v>
      </c>
      <c r="F1870" s="4" t="s">
        <v>3779</v>
      </c>
      <c r="G1870" s="4">
        <v>2.0</v>
      </c>
      <c r="H1870" s="3" t="s">
        <v>19</v>
      </c>
      <c r="I1870" s="4" t="s">
        <v>19</v>
      </c>
      <c r="J1870" s="8">
        <v>10.0</v>
      </c>
      <c r="K1870" s="4">
        <v>11.0</v>
      </c>
      <c r="L1870" s="5" t="str">
        <f t="shared" si="2"/>
        <v>SMA</v>
      </c>
    </row>
    <row r="1871">
      <c r="A1871" s="2" t="str">
        <f t="shared" si="1"/>
        <v>2023</v>
      </c>
      <c r="B1871" s="2" t="s">
        <v>60</v>
      </c>
      <c r="C1871" s="3" t="str">
        <f t="shared" si="154"/>
        <v>LPB BANTEN 2023</v>
      </c>
      <c r="D1871" s="3" t="s">
        <v>3045</v>
      </c>
      <c r="E1871" s="4" t="s">
        <v>3780</v>
      </c>
      <c r="F1871" s="4" t="s">
        <v>3781</v>
      </c>
      <c r="G1871" s="4">
        <v>2.0</v>
      </c>
      <c r="H1871" s="3" t="s">
        <v>19</v>
      </c>
      <c r="I1871" s="4" t="s">
        <v>18</v>
      </c>
      <c r="J1871" s="8">
        <v>10.0</v>
      </c>
      <c r="K1871" s="4">
        <v>12.0</v>
      </c>
      <c r="L1871" s="5" t="str">
        <f t="shared" si="2"/>
        <v>SMA</v>
      </c>
    </row>
    <row r="1872">
      <c r="A1872" s="2" t="str">
        <f t="shared" si="1"/>
        <v>2023</v>
      </c>
      <c r="B1872" s="2" t="s">
        <v>60</v>
      </c>
      <c r="C1872" s="3" t="str">
        <f t="shared" si="154"/>
        <v>LPB BANTEN 2023</v>
      </c>
      <c r="D1872" s="3" t="s">
        <v>3045</v>
      </c>
      <c r="E1872" s="4" t="s">
        <v>3782</v>
      </c>
      <c r="F1872" s="4" t="s">
        <v>3783</v>
      </c>
      <c r="G1872" s="4">
        <v>2.0</v>
      </c>
      <c r="H1872" s="3" t="s">
        <v>18</v>
      </c>
      <c r="I1872" s="4" t="s">
        <v>18</v>
      </c>
      <c r="J1872" s="8">
        <v>10.0</v>
      </c>
      <c r="K1872" s="4">
        <v>11.0</v>
      </c>
      <c r="L1872" s="5" t="str">
        <f t="shared" si="2"/>
        <v>SMA</v>
      </c>
    </row>
    <row r="1873">
      <c r="A1873" s="2" t="str">
        <f t="shared" si="1"/>
        <v>2023</v>
      </c>
      <c r="B1873" s="2" t="s">
        <v>60</v>
      </c>
      <c r="C1873" s="3" t="str">
        <f t="shared" si="154"/>
        <v>LPB BANTEN 2023</v>
      </c>
      <c r="D1873" s="3" t="s">
        <v>3045</v>
      </c>
      <c r="E1873" s="4" t="s">
        <v>3784</v>
      </c>
      <c r="F1873" s="4" t="s">
        <v>3785</v>
      </c>
      <c r="G1873" s="4">
        <v>2.0</v>
      </c>
      <c r="H1873" s="3" t="s">
        <v>18</v>
      </c>
      <c r="I1873" s="4" t="s">
        <v>18</v>
      </c>
      <c r="J1873" s="8">
        <v>11.0</v>
      </c>
      <c r="K1873" s="4">
        <v>12.0</v>
      </c>
      <c r="L1873" s="5" t="str">
        <f t="shared" si="2"/>
        <v>SMA</v>
      </c>
    </row>
    <row r="1874">
      <c r="A1874" s="2" t="str">
        <f t="shared" si="1"/>
        <v>2023</v>
      </c>
      <c r="B1874" s="2" t="s">
        <v>60</v>
      </c>
      <c r="C1874" s="3" t="str">
        <f t="shared" si="154"/>
        <v>LPB BANTEN 2023</v>
      </c>
      <c r="D1874" s="3" t="s">
        <v>3045</v>
      </c>
      <c r="E1874" s="4" t="s">
        <v>3786</v>
      </c>
      <c r="F1874" s="4" t="s">
        <v>3787</v>
      </c>
      <c r="G1874" s="4">
        <v>2.0</v>
      </c>
      <c r="H1874" s="3" t="s">
        <v>18</v>
      </c>
      <c r="I1874" s="4" t="s">
        <v>18</v>
      </c>
      <c r="J1874" s="8">
        <v>11.0</v>
      </c>
      <c r="K1874" s="4">
        <v>12.0</v>
      </c>
      <c r="L1874" s="5" t="str">
        <f t="shared" si="2"/>
        <v>SMA</v>
      </c>
    </row>
    <row r="1875">
      <c r="A1875" s="2" t="str">
        <f t="shared" si="1"/>
        <v>2023</v>
      </c>
      <c r="B1875" s="2" t="s">
        <v>60</v>
      </c>
      <c r="C1875" s="3" t="str">
        <f t="shared" si="154"/>
        <v>LPB BANTEN 2023</v>
      </c>
      <c r="D1875" s="3" t="s">
        <v>3045</v>
      </c>
      <c r="E1875" s="4" t="s">
        <v>3788</v>
      </c>
      <c r="F1875" s="4" t="s">
        <v>3789</v>
      </c>
      <c r="G1875" s="4">
        <v>2.0</v>
      </c>
      <c r="H1875" s="3" t="s">
        <v>18</v>
      </c>
      <c r="I1875" s="4" t="s">
        <v>18</v>
      </c>
      <c r="J1875" s="8">
        <v>11.0</v>
      </c>
      <c r="K1875" s="4">
        <v>12.0</v>
      </c>
      <c r="L1875" s="5" t="str">
        <f t="shared" si="2"/>
        <v>SMA</v>
      </c>
    </row>
    <row r="1876">
      <c r="A1876" s="2" t="str">
        <f t="shared" si="1"/>
        <v>2023</v>
      </c>
      <c r="B1876" s="2" t="s">
        <v>60</v>
      </c>
      <c r="C1876" s="3" t="str">
        <f t="shared" si="154"/>
        <v>LPB BANTEN 2023</v>
      </c>
      <c r="D1876" s="3" t="s">
        <v>3045</v>
      </c>
      <c r="E1876" s="4" t="s">
        <v>3790</v>
      </c>
      <c r="F1876" s="4" t="s">
        <v>3791</v>
      </c>
      <c r="G1876" s="4">
        <v>2.0</v>
      </c>
      <c r="H1876" s="3" t="s">
        <v>18</v>
      </c>
      <c r="I1876" s="4" t="s">
        <v>18</v>
      </c>
      <c r="J1876" s="8">
        <v>8.0</v>
      </c>
      <c r="K1876" s="4">
        <v>9.0</v>
      </c>
      <c r="L1876" s="5" t="str">
        <f t="shared" si="2"/>
        <v>SMP</v>
      </c>
    </row>
    <row r="1877">
      <c r="A1877" s="2" t="str">
        <f t="shared" si="1"/>
        <v>2023</v>
      </c>
      <c r="B1877" s="2" t="s">
        <v>60</v>
      </c>
      <c r="C1877" s="3" t="str">
        <f t="shared" si="154"/>
        <v>LPB BANTEN 2023</v>
      </c>
      <c r="D1877" s="3" t="s">
        <v>3045</v>
      </c>
      <c r="E1877" s="4" t="s">
        <v>3792</v>
      </c>
      <c r="F1877" s="4" t="s">
        <v>3793</v>
      </c>
      <c r="G1877" s="4">
        <v>2.0</v>
      </c>
      <c r="H1877" s="3" t="s">
        <v>19</v>
      </c>
      <c r="I1877" s="4" t="s">
        <v>18</v>
      </c>
      <c r="J1877" s="8">
        <v>11.0</v>
      </c>
      <c r="K1877" s="4">
        <v>12.0</v>
      </c>
      <c r="L1877" s="5" t="str">
        <f t="shared" si="2"/>
        <v>SMA</v>
      </c>
    </row>
    <row r="1878">
      <c r="A1878" s="2" t="str">
        <f t="shared" si="1"/>
        <v>2023</v>
      </c>
      <c r="B1878" s="2" t="s">
        <v>60</v>
      </c>
      <c r="C1878" s="3" t="str">
        <f t="shared" si="154"/>
        <v>LPB BANTEN 2023</v>
      </c>
      <c r="D1878" s="3" t="s">
        <v>3045</v>
      </c>
      <c r="E1878" s="4" t="s">
        <v>3794</v>
      </c>
      <c r="F1878" s="4" t="s">
        <v>3795</v>
      </c>
      <c r="G1878" s="4">
        <v>1.0</v>
      </c>
      <c r="H1878" s="3" t="s">
        <v>19</v>
      </c>
      <c r="I1878" s="2"/>
      <c r="J1878" s="8">
        <v>8.0</v>
      </c>
      <c r="K1878" s="2"/>
      <c r="L1878" s="5" t="str">
        <f t="shared" si="2"/>
        <v>SMP</v>
      </c>
    </row>
    <row r="1879">
      <c r="A1879" s="2" t="str">
        <f t="shared" si="1"/>
        <v>2023</v>
      </c>
      <c r="B1879" s="2" t="s">
        <v>60</v>
      </c>
      <c r="C1879" s="3" t="str">
        <f t="shared" si="154"/>
        <v>LPB BANTEN 2023</v>
      </c>
      <c r="D1879" s="3" t="s">
        <v>3045</v>
      </c>
      <c r="E1879" s="4" t="s">
        <v>3796</v>
      </c>
      <c r="F1879" s="4" t="s">
        <v>3797</v>
      </c>
      <c r="G1879" s="4">
        <v>1.0</v>
      </c>
      <c r="H1879" s="3" t="s">
        <v>18</v>
      </c>
      <c r="I1879" s="2"/>
      <c r="J1879" s="8">
        <v>7.0</v>
      </c>
      <c r="K1879" s="2"/>
      <c r="L1879" s="5" t="str">
        <f t="shared" si="2"/>
        <v>SMP</v>
      </c>
    </row>
    <row r="1880">
      <c r="A1880" s="2" t="str">
        <f t="shared" si="1"/>
        <v>2023</v>
      </c>
      <c r="B1880" s="2" t="s">
        <v>60</v>
      </c>
      <c r="C1880" s="3" t="str">
        <f t="shared" si="154"/>
        <v>LPB BANTEN 2023</v>
      </c>
      <c r="D1880" s="3" t="s">
        <v>3045</v>
      </c>
      <c r="E1880" s="4" t="s">
        <v>3798</v>
      </c>
      <c r="F1880" s="4" t="s">
        <v>3799</v>
      </c>
      <c r="G1880" s="4">
        <v>2.0</v>
      </c>
      <c r="H1880" s="3" t="s">
        <v>18</v>
      </c>
      <c r="I1880" s="4" t="s">
        <v>18</v>
      </c>
      <c r="J1880" s="8">
        <v>11.0</v>
      </c>
      <c r="K1880" s="4">
        <v>12.0</v>
      </c>
      <c r="L1880" s="5" t="str">
        <f t="shared" si="2"/>
        <v>SMA</v>
      </c>
    </row>
    <row r="1881">
      <c r="A1881" s="2" t="str">
        <f t="shared" si="1"/>
        <v>2023</v>
      </c>
      <c r="B1881" s="2" t="s">
        <v>60</v>
      </c>
      <c r="C1881" s="3" t="str">
        <f t="shared" si="154"/>
        <v>LPB BANTEN 2023</v>
      </c>
      <c r="D1881" s="3" t="s">
        <v>3045</v>
      </c>
      <c r="E1881" s="4" t="s">
        <v>3800</v>
      </c>
      <c r="F1881" s="4" t="s">
        <v>3801</v>
      </c>
      <c r="G1881" s="4">
        <v>2.0</v>
      </c>
      <c r="H1881" s="3" t="s">
        <v>19</v>
      </c>
      <c r="I1881" s="4" t="s">
        <v>19</v>
      </c>
      <c r="J1881" s="8">
        <v>7.0</v>
      </c>
      <c r="K1881" s="4">
        <v>8.0</v>
      </c>
      <c r="L1881" s="5" t="str">
        <f t="shared" si="2"/>
        <v>SMP</v>
      </c>
    </row>
    <row r="1882">
      <c r="A1882" s="2" t="str">
        <f t="shared" si="1"/>
        <v>2023</v>
      </c>
      <c r="B1882" s="2" t="s">
        <v>60</v>
      </c>
      <c r="C1882" s="3" t="str">
        <f t="shared" si="154"/>
        <v>LPB BANTEN 2023</v>
      </c>
      <c r="D1882" s="3" t="s">
        <v>3045</v>
      </c>
      <c r="E1882" s="4" t="s">
        <v>3802</v>
      </c>
      <c r="F1882" s="4" t="s">
        <v>3803</v>
      </c>
      <c r="G1882" s="4">
        <v>2.0</v>
      </c>
      <c r="H1882" s="3" t="s">
        <v>18</v>
      </c>
      <c r="I1882" s="4" t="s">
        <v>18</v>
      </c>
      <c r="J1882" s="8">
        <v>10.0</v>
      </c>
      <c r="K1882" s="4">
        <v>11.0</v>
      </c>
      <c r="L1882" s="5" t="str">
        <f t="shared" si="2"/>
        <v>SMA</v>
      </c>
    </row>
    <row r="1883">
      <c r="A1883" s="2" t="str">
        <f t="shared" si="1"/>
        <v>2023</v>
      </c>
      <c r="B1883" s="2" t="s">
        <v>60</v>
      </c>
      <c r="C1883" s="3" t="str">
        <f t="shared" si="154"/>
        <v>LPB BANTEN 2023</v>
      </c>
      <c r="D1883" s="3" t="s">
        <v>3045</v>
      </c>
      <c r="E1883" s="4" t="s">
        <v>3804</v>
      </c>
      <c r="F1883" s="4" t="s">
        <v>3805</v>
      </c>
      <c r="G1883" s="4">
        <v>2.0</v>
      </c>
      <c r="H1883" s="3" t="s">
        <v>19</v>
      </c>
      <c r="I1883" s="4" t="s">
        <v>19</v>
      </c>
      <c r="J1883" s="8">
        <v>11.0</v>
      </c>
      <c r="K1883" s="4">
        <v>12.0</v>
      </c>
      <c r="L1883" s="5" t="str">
        <f t="shared" si="2"/>
        <v>SMA</v>
      </c>
    </row>
    <row r="1884">
      <c r="A1884" s="2" t="str">
        <f t="shared" si="1"/>
        <v>2023</v>
      </c>
      <c r="B1884" s="2" t="s">
        <v>60</v>
      </c>
      <c r="C1884" s="3" t="str">
        <f t="shared" si="154"/>
        <v>LPB BANTEN 2023</v>
      </c>
      <c r="D1884" s="3" t="s">
        <v>3045</v>
      </c>
      <c r="E1884" s="4" t="s">
        <v>3806</v>
      </c>
      <c r="F1884" s="4" t="s">
        <v>3807</v>
      </c>
      <c r="G1884" s="4">
        <v>2.0</v>
      </c>
      <c r="H1884" s="3" t="s">
        <v>19</v>
      </c>
      <c r="I1884" s="4" t="s">
        <v>19</v>
      </c>
      <c r="J1884" s="8">
        <v>11.0</v>
      </c>
      <c r="K1884" s="4">
        <v>12.0</v>
      </c>
      <c r="L1884" s="5" t="str">
        <f t="shared" si="2"/>
        <v>SMA</v>
      </c>
    </row>
    <row r="1885">
      <c r="A1885" s="2" t="str">
        <f t="shared" si="1"/>
        <v>2023</v>
      </c>
      <c r="B1885" s="2" t="s">
        <v>132</v>
      </c>
      <c r="C1885" s="3" t="str">
        <f t="shared" ref="C1885:C1887" si="155">UPPER("lpb kalteng 2023")</f>
        <v>LPB KALTENG 2023</v>
      </c>
      <c r="D1885" s="3" t="s">
        <v>3045</v>
      </c>
      <c r="E1885" s="3" t="s">
        <v>3808</v>
      </c>
      <c r="F1885" s="3" t="s">
        <v>3809</v>
      </c>
      <c r="G1885" s="3">
        <v>2.0</v>
      </c>
      <c r="H1885" s="3" t="s">
        <v>18</v>
      </c>
      <c r="I1885" s="3" t="s">
        <v>18</v>
      </c>
      <c r="J1885" s="8">
        <v>10.0</v>
      </c>
      <c r="K1885" s="3">
        <v>11.0</v>
      </c>
      <c r="L1885" s="5" t="str">
        <f t="shared" si="2"/>
        <v>SMA</v>
      </c>
    </row>
    <row r="1886">
      <c r="A1886" s="2" t="str">
        <f t="shared" si="1"/>
        <v>2023</v>
      </c>
      <c r="B1886" s="2" t="s">
        <v>132</v>
      </c>
      <c r="C1886" s="3" t="str">
        <f t="shared" si="155"/>
        <v>LPB KALTENG 2023</v>
      </c>
      <c r="D1886" s="3" t="s">
        <v>3045</v>
      </c>
      <c r="E1886" s="3" t="s">
        <v>3810</v>
      </c>
      <c r="F1886" s="3" t="s">
        <v>3811</v>
      </c>
      <c r="G1886" s="3">
        <v>1.0</v>
      </c>
      <c r="H1886" s="3" t="s">
        <v>18</v>
      </c>
      <c r="I1886" s="2"/>
      <c r="J1886" s="8">
        <v>11.0</v>
      </c>
      <c r="K1886" s="2"/>
      <c r="L1886" s="5" t="str">
        <f t="shared" si="2"/>
        <v>SMA</v>
      </c>
    </row>
    <row r="1887">
      <c r="A1887" s="2" t="str">
        <f t="shared" si="1"/>
        <v>2023</v>
      </c>
      <c r="B1887" s="2" t="s">
        <v>132</v>
      </c>
      <c r="C1887" s="3" t="str">
        <f t="shared" si="155"/>
        <v>LPB KALTENG 2023</v>
      </c>
      <c r="D1887" s="3" t="s">
        <v>3045</v>
      </c>
      <c r="E1887" s="3" t="s">
        <v>3812</v>
      </c>
      <c r="F1887" s="3" t="s">
        <v>3813</v>
      </c>
      <c r="G1887" s="3">
        <v>2.0</v>
      </c>
      <c r="H1887" s="3" t="s">
        <v>18</v>
      </c>
      <c r="I1887" s="3" t="s">
        <v>18</v>
      </c>
      <c r="J1887" s="8">
        <v>10.0</v>
      </c>
      <c r="K1887" s="3">
        <v>12.0</v>
      </c>
      <c r="L1887" s="5" t="str">
        <f t="shared" si="2"/>
        <v>SMA</v>
      </c>
    </row>
    <row r="1888">
      <c r="A1888" s="2" t="str">
        <f t="shared" si="1"/>
        <v>2025</v>
      </c>
      <c r="B1888" s="2" t="s">
        <v>3814</v>
      </c>
      <c r="C1888" s="4" t="s">
        <v>3815</v>
      </c>
      <c r="D1888" s="3" t="s">
        <v>3045</v>
      </c>
      <c r="E1888" s="4" t="s">
        <v>3816</v>
      </c>
      <c r="F1888" s="4" t="s">
        <v>3817</v>
      </c>
      <c r="G1888" s="4">
        <v>2.0</v>
      </c>
      <c r="H1888" s="4" t="s">
        <v>18</v>
      </c>
      <c r="I1888" s="4" t="s">
        <v>18</v>
      </c>
      <c r="J1888" s="4">
        <v>12.0</v>
      </c>
      <c r="K1888" s="4">
        <v>12.0</v>
      </c>
      <c r="L1888" s="5" t="str">
        <f t="shared" si="2"/>
        <v>SMA</v>
      </c>
    </row>
    <row r="1889">
      <c r="A1889" s="2" t="str">
        <f t="shared" si="1"/>
        <v>2025</v>
      </c>
      <c r="B1889" s="2" t="s">
        <v>78</v>
      </c>
      <c r="C1889" s="4" t="s">
        <v>530</v>
      </c>
      <c r="D1889" s="3" t="s">
        <v>3045</v>
      </c>
      <c r="E1889" s="4" t="s">
        <v>3818</v>
      </c>
      <c r="F1889" s="4" t="s">
        <v>3819</v>
      </c>
      <c r="G1889" s="4">
        <v>2.0</v>
      </c>
      <c r="H1889" s="4" t="s">
        <v>18</v>
      </c>
      <c r="I1889" s="4" t="s">
        <v>18</v>
      </c>
      <c r="J1889" s="4">
        <v>9.0</v>
      </c>
      <c r="K1889" s="4">
        <v>9.0</v>
      </c>
      <c r="L1889" s="5" t="str">
        <f t="shared" si="2"/>
        <v>SMP</v>
      </c>
    </row>
    <row r="1890">
      <c r="A1890" s="2" t="str">
        <f t="shared" si="1"/>
        <v>2025</v>
      </c>
      <c r="B1890" s="2" t="s">
        <v>78</v>
      </c>
      <c r="C1890" s="4" t="s">
        <v>530</v>
      </c>
      <c r="D1890" s="3" t="s">
        <v>3045</v>
      </c>
      <c r="E1890" s="4" t="s">
        <v>3820</v>
      </c>
      <c r="F1890" s="4" t="s">
        <v>3821</v>
      </c>
      <c r="G1890" s="4">
        <v>2.0</v>
      </c>
      <c r="H1890" s="4" t="s">
        <v>18</v>
      </c>
      <c r="I1890" s="4" t="s">
        <v>18</v>
      </c>
      <c r="J1890" s="4">
        <v>10.0</v>
      </c>
      <c r="K1890" s="4">
        <v>10.0</v>
      </c>
      <c r="L1890" s="5" t="str">
        <f t="shared" si="2"/>
        <v>SMA</v>
      </c>
    </row>
    <row r="1891">
      <c r="A1891" s="2" t="str">
        <f t="shared" si="1"/>
        <v>2025</v>
      </c>
      <c r="B1891" s="2" t="s">
        <v>78</v>
      </c>
      <c r="C1891" s="4" t="s">
        <v>530</v>
      </c>
      <c r="D1891" s="3" t="s">
        <v>3045</v>
      </c>
      <c r="E1891" s="4" t="s">
        <v>3822</v>
      </c>
      <c r="F1891" s="4" t="s">
        <v>3823</v>
      </c>
      <c r="G1891" s="4">
        <v>2.0</v>
      </c>
      <c r="H1891" s="4" t="s">
        <v>18</v>
      </c>
      <c r="I1891" s="4" t="s">
        <v>18</v>
      </c>
      <c r="J1891" s="4">
        <v>11.0</v>
      </c>
      <c r="K1891" s="4">
        <v>11.0</v>
      </c>
      <c r="L1891" s="5" t="str">
        <f t="shared" si="2"/>
        <v>SMA</v>
      </c>
    </row>
    <row r="1892">
      <c r="A1892" s="2" t="str">
        <f t="shared" si="1"/>
        <v>2025</v>
      </c>
      <c r="B1892" s="2" t="s">
        <v>78</v>
      </c>
      <c r="C1892" s="4" t="s">
        <v>530</v>
      </c>
      <c r="D1892" s="3" t="s">
        <v>3045</v>
      </c>
      <c r="E1892" s="4" t="s">
        <v>3824</v>
      </c>
      <c r="F1892" s="4" t="s">
        <v>3825</v>
      </c>
      <c r="G1892" s="4">
        <v>2.0</v>
      </c>
      <c r="H1892" s="4" t="s">
        <v>18</v>
      </c>
      <c r="I1892" s="4" t="s">
        <v>18</v>
      </c>
      <c r="J1892" s="4">
        <v>9.0</v>
      </c>
      <c r="K1892" s="4">
        <v>9.0</v>
      </c>
      <c r="L1892" s="5" t="str">
        <f t="shared" si="2"/>
        <v>SMP</v>
      </c>
    </row>
    <row r="1893">
      <c r="A1893" s="2" t="str">
        <f t="shared" si="1"/>
        <v>2025</v>
      </c>
      <c r="B1893" s="2" t="s">
        <v>78</v>
      </c>
      <c r="C1893" s="4" t="s">
        <v>530</v>
      </c>
      <c r="D1893" s="3" t="s">
        <v>3045</v>
      </c>
      <c r="E1893" s="4" t="s">
        <v>3826</v>
      </c>
      <c r="F1893" s="4" t="s">
        <v>3827</v>
      </c>
      <c r="G1893" s="4">
        <v>2.0</v>
      </c>
      <c r="H1893" s="4" t="s">
        <v>19</v>
      </c>
      <c r="I1893" s="4" t="s">
        <v>19</v>
      </c>
      <c r="J1893" s="4">
        <v>12.0</v>
      </c>
      <c r="K1893" s="4">
        <v>12.0</v>
      </c>
      <c r="L1893" s="5" t="str">
        <f t="shared" si="2"/>
        <v>SMA</v>
      </c>
    </row>
    <row r="1894">
      <c r="A1894" s="2" t="str">
        <f t="shared" si="1"/>
        <v>2025</v>
      </c>
      <c r="B1894" s="2" t="s">
        <v>78</v>
      </c>
      <c r="C1894" s="4" t="s">
        <v>530</v>
      </c>
      <c r="D1894" s="3" t="s">
        <v>3045</v>
      </c>
      <c r="E1894" s="4" t="s">
        <v>3828</v>
      </c>
      <c r="F1894" s="4" t="s">
        <v>3829</v>
      </c>
      <c r="G1894" s="4">
        <v>2.0</v>
      </c>
      <c r="H1894" s="4" t="s">
        <v>18</v>
      </c>
      <c r="I1894" s="4" t="s">
        <v>18</v>
      </c>
      <c r="J1894" s="4">
        <v>9.0</v>
      </c>
      <c r="K1894" s="4">
        <v>9.0</v>
      </c>
      <c r="L1894" s="5" t="str">
        <f t="shared" si="2"/>
        <v>SMP</v>
      </c>
    </row>
    <row r="1895">
      <c r="A1895" s="2" t="str">
        <f t="shared" si="1"/>
        <v>2025</v>
      </c>
      <c r="B1895" s="2" t="s">
        <v>78</v>
      </c>
      <c r="C1895" s="4" t="s">
        <v>530</v>
      </c>
      <c r="D1895" s="3" t="s">
        <v>3045</v>
      </c>
      <c r="E1895" s="4" t="s">
        <v>3830</v>
      </c>
      <c r="F1895" s="4" t="s">
        <v>3831</v>
      </c>
      <c r="G1895" s="4">
        <v>2.0</v>
      </c>
      <c r="H1895" s="4" t="s">
        <v>18</v>
      </c>
      <c r="I1895" s="4" t="s">
        <v>18</v>
      </c>
      <c r="J1895" s="4">
        <v>9.0</v>
      </c>
      <c r="K1895" s="4">
        <v>9.0</v>
      </c>
      <c r="L1895" s="5" t="str">
        <f t="shared" si="2"/>
        <v>SMP</v>
      </c>
    </row>
    <row r="1896">
      <c r="A1896" s="2" t="str">
        <f t="shared" si="1"/>
        <v>2025</v>
      </c>
      <c r="B1896" s="2" t="s">
        <v>78</v>
      </c>
      <c r="C1896" s="4" t="s">
        <v>530</v>
      </c>
      <c r="D1896" s="3" t="s">
        <v>3045</v>
      </c>
      <c r="E1896" s="4" t="s">
        <v>3832</v>
      </c>
      <c r="F1896" s="4" t="s">
        <v>3833</v>
      </c>
      <c r="G1896" s="4">
        <v>2.0</v>
      </c>
      <c r="H1896" s="4" t="s">
        <v>18</v>
      </c>
      <c r="I1896" s="4" t="s">
        <v>18</v>
      </c>
      <c r="J1896" s="4">
        <v>9.0</v>
      </c>
      <c r="K1896" s="4">
        <v>9.0</v>
      </c>
      <c r="L1896" s="5" t="str">
        <f t="shared" si="2"/>
        <v>SMP</v>
      </c>
    </row>
    <row r="1897">
      <c r="A1897" s="2" t="str">
        <f t="shared" si="1"/>
        <v>2025</v>
      </c>
      <c r="B1897" s="2" t="s">
        <v>265</v>
      </c>
      <c r="C1897" s="4" t="s">
        <v>537</v>
      </c>
      <c r="D1897" s="3" t="s">
        <v>3045</v>
      </c>
      <c r="E1897" s="4" t="s">
        <v>3834</v>
      </c>
      <c r="F1897" s="4" t="s">
        <v>3835</v>
      </c>
      <c r="G1897" s="4">
        <v>2.0</v>
      </c>
      <c r="H1897" s="4" t="s">
        <v>18</v>
      </c>
      <c r="I1897" s="4" t="s">
        <v>19</v>
      </c>
      <c r="J1897" s="4">
        <v>11.0</v>
      </c>
      <c r="K1897" s="4">
        <v>11.0</v>
      </c>
      <c r="L1897" s="5" t="str">
        <f t="shared" si="2"/>
        <v>SMA</v>
      </c>
    </row>
    <row r="1898">
      <c r="A1898" s="2" t="str">
        <f t="shared" si="1"/>
        <v>2025</v>
      </c>
      <c r="B1898" s="2" t="s">
        <v>265</v>
      </c>
      <c r="C1898" s="4" t="s">
        <v>537</v>
      </c>
      <c r="D1898" s="3" t="s">
        <v>3045</v>
      </c>
      <c r="E1898" s="4" t="s">
        <v>3836</v>
      </c>
      <c r="F1898" s="4" t="s">
        <v>3837</v>
      </c>
      <c r="G1898" s="4">
        <v>2.0</v>
      </c>
      <c r="H1898" s="4" t="s">
        <v>19</v>
      </c>
      <c r="I1898" s="4" t="s">
        <v>18</v>
      </c>
      <c r="J1898" s="4">
        <v>10.0</v>
      </c>
      <c r="K1898" s="4">
        <v>11.0</v>
      </c>
      <c r="L1898" s="5" t="str">
        <f t="shared" si="2"/>
        <v>SMA</v>
      </c>
    </row>
    <row r="1899">
      <c r="A1899" s="2" t="str">
        <f t="shared" si="1"/>
        <v>2025</v>
      </c>
      <c r="B1899" s="2" t="s">
        <v>265</v>
      </c>
      <c r="C1899" s="4" t="s">
        <v>537</v>
      </c>
      <c r="D1899" s="3" t="s">
        <v>3045</v>
      </c>
      <c r="E1899" s="4" t="s">
        <v>3838</v>
      </c>
      <c r="F1899" s="4" t="s">
        <v>3839</v>
      </c>
      <c r="G1899" s="4">
        <v>2.0</v>
      </c>
      <c r="H1899" s="4" t="s">
        <v>19</v>
      </c>
      <c r="I1899" s="4" t="s">
        <v>18</v>
      </c>
      <c r="J1899" s="4">
        <v>11.0</v>
      </c>
      <c r="K1899" s="4">
        <v>11.0</v>
      </c>
      <c r="L1899" s="5" t="str">
        <f t="shared" si="2"/>
        <v>SMA</v>
      </c>
    </row>
    <row r="1900">
      <c r="A1900" s="2" t="str">
        <f t="shared" si="1"/>
        <v>2025</v>
      </c>
      <c r="B1900" s="2" t="s">
        <v>265</v>
      </c>
      <c r="C1900" s="4" t="s">
        <v>537</v>
      </c>
      <c r="D1900" s="3" t="s">
        <v>3045</v>
      </c>
      <c r="E1900" s="4" t="s">
        <v>3840</v>
      </c>
      <c r="F1900" s="4" t="s">
        <v>3841</v>
      </c>
      <c r="G1900" s="4">
        <v>2.0</v>
      </c>
      <c r="H1900" s="4" t="s">
        <v>18</v>
      </c>
      <c r="I1900" s="4" t="s">
        <v>18</v>
      </c>
      <c r="J1900" s="4">
        <v>12.0</v>
      </c>
      <c r="K1900" s="4">
        <v>12.0</v>
      </c>
      <c r="L1900" s="5" t="str">
        <f t="shared" si="2"/>
        <v>SMA</v>
      </c>
    </row>
    <row r="1901">
      <c r="A1901" s="2" t="str">
        <f t="shared" si="1"/>
        <v>2025</v>
      </c>
      <c r="B1901" s="2" t="s">
        <v>265</v>
      </c>
      <c r="C1901" s="4" t="s">
        <v>537</v>
      </c>
      <c r="D1901" s="3" t="s">
        <v>3045</v>
      </c>
      <c r="E1901" s="4" t="s">
        <v>3842</v>
      </c>
      <c r="F1901" s="4" t="s">
        <v>3843</v>
      </c>
      <c r="G1901" s="4">
        <v>2.0</v>
      </c>
      <c r="H1901" s="4" t="s">
        <v>19</v>
      </c>
      <c r="I1901" s="4" t="s">
        <v>18</v>
      </c>
      <c r="J1901" s="4">
        <v>9.0</v>
      </c>
      <c r="K1901" s="4">
        <v>9.0</v>
      </c>
      <c r="L1901" s="5" t="str">
        <f t="shared" si="2"/>
        <v>SMP</v>
      </c>
    </row>
    <row r="1902">
      <c r="A1902" s="2" t="str">
        <f t="shared" si="1"/>
        <v>2025</v>
      </c>
      <c r="B1902" s="2" t="s">
        <v>265</v>
      </c>
      <c r="C1902" s="4" t="s">
        <v>537</v>
      </c>
      <c r="D1902" s="3" t="s">
        <v>3045</v>
      </c>
      <c r="E1902" s="4" t="s">
        <v>3844</v>
      </c>
      <c r="F1902" s="4" t="s">
        <v>3845</v>
      </c>
      <c r="G1902" s="4">
        <v>1.0</v>
      </c>
      <c r="H1902" s="4" t="s">
        <v>18</v>
      </c>
      <c r="I1902" s="2"/>
      <c r="J1902" s="4">
        <v>12.0</v>
      </c>
      <c r="K1902" s="2"/>
      <c r="L1902" s="5" t="str">
        <f t="shared" si="2"/>
        <v>SMA</v>
      </c>
    </row>
    <row r="1903">
      <c r="A1903" s="2" t="str">
        <f t="shared" si="1"/>
        <v>2025</v>
      </c>
      <c r="B1903" s="2" t="s">
        <v>265</v>
      </c>
      <c r="C1903" s="4" t="s">
        <v>537</v>
      </c>
      <c r="D1903" s="3" t="s">
        <v>3045</v>
      </c>
      <c r="E1903" s="4" t="s">
        <v>3846</v>
      </c>
      <c r="F1903" s="4" t="s">
        <v>3847</v>
      </c>
      <c r="G1903" s="4">
        <v>2.0</v>
      </c>
      <c r="H1903" s="4" t="s">
        <v>18</v>
      </c>
      <c r="I1903" s="4" t="s">
        <v>18</v>
      </c>
      <c r="J1903" s="4">
        <v>11.0</v>
      </c>
      <c r="K1903" s="4">
        <v>11.0</v>
      </c>
      <c r="L1903" s="5" t="str">
        <f t="shared" si="2"/>
        <v>SMA</v>
      </c>
    </row>
    <row r="1904">
      <c r="A1904" s="2" t="str">
        <f t="shared" si="1"/>
        <v>2025</v>
      </c>
      <c r="B1904" s="2" t="s">
        <v>265</v>
      </c>
      <c r="C1904" s="4" t="s">
        <v>537</v>
      </c>
      <c r="D1904" s="3" t="s">
        <v>3045</v>
      </c>
      <c r="E1904" s="4" t="s">
        <v>3848</v>
      </c>
      <c r="F1904" s="4" t="s">
        <v>3849</v>
      </c>
      <c r="G1904" s="4">
        <v>2.0</v>
      </c>
      <c r="H1904" s="4" t="s">
        <v>18</v>
      </c>
      <c r="I1904" s="4" t="s">
        <v>18</v>
      </c>
      <c r="J1904" s="4">
        <v>12.0</v>
      </c>
      <c r="K1904" s="4">
        <v>12.0</v>
      </c>
      <c r="L1904" s="5" t="str">
        <f t="shared" si="2"/>
        <v>SMA</v>
      </c>
    </row>
    <row r="1905">
      <c r="A1905" s="2" t="str">
        <f t="shared" si="1"/>
        <v>2025</v>
      </c>
      <c r="B1905" s="2" t="s">
        <v>265</v>
      </c>
      <c r="C1905" s="4" t="s">
        <v>537</v>
      </c>
      <c r="D1905" s="3" t="s">
        <v>3045</v>
      </c>
      <c r="E1905" s="4" t="s">
        <v>3850</v>
      </c>
      <c r="F1905" s="4" t="s">
        <v>3851</v>
      </c>
      <c r="G1905" s="4">
        <v>2.0</v>
      </c>
      <c r="H1905" s="4" t="s">
        <v>18</v>
      </c>
      <c r="I1905" s="4" t="s">
        <v>19</v>
      </c>
      <c r="J1905" s="4">
        <v>11.0</v>
      </c>
      <c r="K1905" s="4">
        <v>11.0</v>
      </c>
      <c r="L1905" s="5" t="str">
        <f t="shared" si="2"/>
        <v>SMA</v>
      </c>
    </row>
    <row r="1906">
      <c r="A1906" s="2" t="str">
        <f t="shared" si="1"/>
        <v>2025</v>
      </c>
      <c r="B1906" s="2" t="s">
        <v>265</v>
      </c>
      <c r="C1906" s="4" t="s">
        <v>537</v>
      </c>
      <c r="D1906" s="3" t="s">
        <v>3045</v>
      </c>
      <c r="E1906" s="4" t="s">
        <v>3852</v>
      </c>
      <c r="F1906" s="4" t="s">
        <v>3853</v>
      </c>
      <c r="G1906" s="4">
        <v>2.0</v>
      </c>
      <c r="H1906" s="4" t="s">
        <v>18</v>
      </c>
      <c r="I1906" s="4" t="s">
        <v>18</v>
      </c>
      <c r="J1906" s="4">
        <v>9.0</v>
      </c>
      <c r="K1906" s="4">
        <v>9.0</v>
      </c>
      <c r="L1906" s="5" t="str">
        <f t="shared" si="2"/>
        <v>SMP</v>
      </c>
    </row>
    <row r="1907">
      <c r="A1907" s="2" t="str">
        <f t="shared" si="1"/>
        <v>2025</v>
      </c>
      <c r="B1907" s="2" t="s">
        <v>546</v>
      </c>
      <c r="C1907" s="4" t="s">
        <v>547</v>
      </c>
      <c r="D1907" s="3" t="s">
        <v>3045</v>
      </c>
      <c r="E1907" s="4" t="s">
        <v>3854</v>
      </c>
      <c r="F1907" s="4" t="s">
        <v>3855</v>
      </c>
      <c r="G1907" s="4">
        <v>2.0</v>
      </c>
      <c r="H1907" s="4" t="s">
        <v>18</v>
      </c>
      <c r="I1907" s="4" t="s">
        <v>18</v>
      </c>
      <c r="J1907" s="4">
        <v>9.0</v>
      </c>
      <c r="K1907" s="4">
        <v>9.0</v>
      </c>
      <c r="L1907" s="5" t="str">
        <f t="shared" si="2"/>
        <v>SMP</v>
      </c>
    </row>
    <row r="1908">
      <c r="A1908" s="2" t="str">
        <f t="shared" si="1"/>
        <v>2025</v>
      </c>
      <c r="B1908" s="2" t="s">
        <v>546</v>
      </c>
      <c r="C1908" s="4" t="s">
        <v>547</v>
      </c>
      <c r="D1908" s="3" t="s">
        <v>3045</v>
      </c>
      <c r="E1908" s="4" t="s">
        <v>3856</v>
      </c>
      <c r="F1908" s="4" t="s">
        <v>3857</v>
      </c>
      <c r="G1908" s="4">
        <v>2.0</v>
      </c>
      <c r="H1908" s="4" t="s">
        <v>18</v>
      </c>
      <c r="I1908" s="4" t="s">
        <v>18</v>
      </c>
      <c r="J1908" s="4">
        <v>9.0</v>
      </c>
      <c r="K1908" s="4">
        <v>9.0</v>
      </c>
      <c r="L1908" s="5" t="str">
        <f t="shared" si="2"/>
        <v>SMP</v>
      </c>
    </row>
    <row r="1909">
      <c r="A1909" s="2" t="str">
        <f t="shared" si="1"/>
        <v>2025</v>
      </c>
      <c r="B1909" s="2" t="s">
        <v>546</v>
      </c>
      <c r="C1909" s="4" t="s">
        <v>547</v>
      </c>
      <c r="D1909" s="3" t="s">
        <v>3045</v>
      </c>
      <c r="E1909" s="4" t="s">
        <v>3858</v>
      </c>
      <c r="F1909" s="4" t="s">
        <v>3859</v>
      </c>
      <c r="G1909" s="4">
        <v>2.0</v>
      </c>
      <c r="H1909" s="4" t="s">
        <v>18</v>
      </c>
      <c r="I1909" s="4" t="s">
        <v>18</v>
      </c>
      <c r="J1909" s="4">
        <v>8.0</v>
      </c>
      <c r="K1909" s="4">
        <v>8.0</v>
      </c>
      <c r="L1909" s="5" t="str">
        <f t="shared" si="2"/>
        <v>SMP</v>
      </c>
    </row>
    <row r="1910">
      <c r="A1910" s="2" t="str">
        <f t="shared" si="1"/>
        <v>2025</v>
      </c>
      <c r="B1910" s="2" t="s">
        <v>546</v>
      </c>
      <c r="C1910" s="4" t="s">
        <v>547</v>
      </c>
      <c r="D1910" s="3" t="s">
        <v>3045</v>
      </c>
      <c r="E1910" s="4" t="s">
        <v>3860</v>
      </c>
      <c r="F1910" s="4" t="s">
        <v>3861</v>
      </c>
      <c r="G1910" s="4">
        <v>2.0</v>
      </c>
      <c r="H1910" s="4" t="s">
        <v>19</v>
      </c>
      <c r="I1910" s="4" t="s">
        <v>19</v>
      </c>
      <c r="J1910" s="4">
        <v>10.0</v>
      </c>
      <c r="K1910" s="4">
        <v>10.0</v>
      </c>
      <c r="L1910" s="5" t="str">
        <f t="shared" si="2"/>
        <v>SMA</v>
      </c>
    </row>
    <row r="1911">
      <c r="A1911" s="2" t="str">
        <f t="shared" si="1"/>
        <v>2025</v>
      </c>
      <c r="B1911" s="2" t="s">
        <v>546</v>
      </c>
      <c r="C1911" s="4" t="s">
        <v>547</v>
      </c>
      <c r="D1911" s="3" t="s">
        <v>3045</v>
      </c>
      <c r="E1911" s="4" t="s">
        <v>3862</v>
      </c>
      <c r="F1911" s="4" t="s">
        <v>3863</v>
      </c>
      <c r="G1911" s="4">
        <v>1.0</v>
      </c>
      <c r="H1911" s="4" t="s">
        <v>18</v>
      </c>
      <c r="I1911" s="2"/>
      <c r="J1911" s="4">
        <v>10.0</v>
      </c>
      <c r="K1911" s="2"/>
      <c r="L1911" s="5" t="str">
        <f t="shared" si="2"/>
        <v>SMA</v>
      </c>
    </row>
    <row r="1912">
      <c r="A1912" s="2" t="str">
        <f t="shared" si="1"/>
        <v>2025</v>
      </c>
      <c r="B1912" s="2" t="s">
        <v>546</v>
      </c>
      <c r="C1912" s="4" t="s">
        <v>547</v>
      </c>
      <c r="D1912" s="3" t="s">
        <v>3045</v>
      </c>
      <c r="E1912" s="4" t="s">
        <v>3864</v>
      </c>
      <c r="F1912" s="4" t="s">
        <v>3865</v>
      </c>
      <c r="G1912" s="4">
        <v>2.0</v>
      </c>
      <c r="H1912" s="4" t="s">
        <v>18</v>
      </c>
      <c r="I1912" s="4" t="s">
        <v>18</v>
      </c>
      <c r="J1912" s="4">
        <v>10.0</v>
      </c>
      <c r="K1912" s="4">
        <v>10.0</v>
      </c>
      <c r="L1912" s="5" t="str">
        <f t="shared" si="2"/>
        <v>SMA</v>
      </c>
    </row>
    <row r="1913">
      <c r="A1913" s="2" t="str">
        <f t="shared" si="1"/>
        <v>2025</v>
      </c>
      <c r="B1913" s="2" t="s">
        <v>546</v>
      </c>
      <c r="C1913" s="4" t="s">
        <v>547</v>
      </c>
      <c r="D1913" s="3" t="s">
        <v>3045</v>
      </c>
      <c r="E1913" s="4" t="s">
        <v>3866</v>
      </c>
      <c r="F1913" s="4" t="s">
        <v>3867</v>
      </c>
      <c r="G1913" s="4">
        <v>2.0</v>
      </c>
      <c r="H1913" s="4" t="s">
        <v>19</v>
      </c>
      <c r="I1913" s="4" t="s">
        <v>19</v>
      </c>
      <c r="J1913" s="4">
        <v>8.0</v>
      </c>
      <c r="K1913" s="4">
        <v>8.0</v>
      </c>
      <c r="L1913" s="5" t="str">
        <f t="shared" si="2"/>
        <v>SMP</v>
      </c>
    </row>
    <row r="1914">
      <c r="A1914" s="2" t="str">
        <f t="shared" si="1"/>
        <v>2025</v>
      </c>
      <c r="B1914" s="2" t="s">
        <v>546</v>
      </c>
      <c r="C1914" s="4" t="s">
        <v>547</v>
      </c>
      <c r="D1914" s="3" t="s">
        <v>3045</v>
      </c>
      <c r="E1914" s="4" t="s">
        <v>3868</v>
      </c>
      <c r="F1914" s="4" t="s">
        <v>3869</v>
      </c>
      <c r="G1914" s="4">
        <v>2.0</v>
      </c>
      <c r="H1914" s="4" t="s">
        <v>18</v>
      </c>
      <c r="I1914" s="4" t="s">
        <v>18</v>
      </c>
      <c r="J1914" s="4">
        <v>8.0</v>
      </c>
      <c r="K1914" s="4">
        <v>8.0</v>
      </c>
      <c r="L1914" s="5" t="str">
        <f t="shared" si="2"/>
        <v>SMP</v>
      </c>
    </row>
    <row r="1915">
      <c r="A1915" s="2" t="str">
        <f t="shared" si="1"/>
        <v>2025</v>
      </c>
      <c r="B1915" s="2" t="s">
        <v>546</v>
      </c>
      <c r="C1915" s="4" t="s">
        <v>547</v>
      </c>
      <c r="D1915" s="3" t="s">
        <v>3045</v>
      </c>
      <c r="E1915" s="4" t="s">
        <v>3870</v>
      </c>
      <c r="F1915" s="4" t="s">
        <v>3871</v>
      </c>
      <c r="G1915" s="4">
        <v>2.0</v>
      </c>
      <c r="H1915" s="4" t="s">
        <v>18</v>
      </c>
      <c r="I1915" s="4" t="s">
        <v>19</v>
      </c>
      <c r="J1915" s="4">
        <v>9.0</v>
      </c>
      <c r="K1915" s="4">
        <v>7.0</v>
      </c>
      <c r="L1915" s="5" t="str">
        <f t="shared" si="2"/>
        <v>SMP</v>
      </c>
    </row>
    <row r="1916">
      <c r="A1916" s="2" t="str">
        <f t="shared" si="1"/>
        <v>2025</v>
      </c>
      <c r="B1916" s="2" t="s">
        <v>546</v>
      </c>
      <c r="C1916" s="4" t="s">
        <v>547</v>
      </c>
      <c r="D1916" s="3" t="s">
        <v>3045</v>
      </c>
      <c r="E1916" s="4" t="s">
        <v>3872</v>
      </c>
      <c r="F1916" s="4" t="s">
        <v>3873</v>
      </c>
      <c r="G1916" s="4">
        <v>2.0</v>
      </c>
      <c r="H1916" s="4" t="s">
        <v>18</v>
      </c>
      <c r="I1916" s="4" t="s">
        <v>18</v>
      </c>
      <c r="J1916" s="4">
        <v>8.0</v>
      </c>
      <c r="K1916" s="4">
        <v>8.0</v>
      </c>
      <c r="L1916" s="5" t="str">
        <f t="shared" si="2"/>
        <v>SMP</v>
      </c>
    </row>
    <row r="1917">
      <c r="A1917" s="2" t="str">
        <f t="shared" si="1"/>
        <v>2025</v>
      </c>
      <c r="B1917" s="2" t="s">
        <v>546</v>
      </c>
      <c r="C1917" s="4" t="s">
        <v>547</v>
      </c>
      <c r="D1917" s="3" t="s">
        <v>3045</v>
      </c>
      <c r="E1917" s="4" t="s">
        <v>3874</v>
      </c>
      <c r="F1917" s="4" t="s">
        <v>3875</v>
      </c>
      <c r="G1917" s="4">
        <v>2.0</v>
      </c>
      <c r="H1917" s="4" t="s">
        <v>18</v>
      </c>
      <c r="I1917" s="4" t="s">
        <v>18</v>
      </c>
      <c r="J1917" s="4">
        <v>9.0</v>
      </c>
      <c r="K1917" s="4">
        <v>9.0</v>
      </c>
      <c r="L1917" s="5" t="str">
        <f t="shared" si="2"/>
        <v>SMP</v>
      </c>
    </row>
    <row r="1918">
      <c r="A1918" s="2" t="str">
        <f t="shared" si="1"/>
        <v>2025</v>
      </c>
      <c r="B1918" s="2" t="s">
        <v>558</v>
      </c>
      <c r="C1918" s="4" t="s">
        <v>559</v>
      </c>
      <c r="D1918" s="3" t="s">
        <v>3045</v>
      </c>
      <c r="E1918" s="4" t="s">
        <v>3876</v>
      </c>
      <c r="F1918" s="4" t="s">
        <v>3877</v>
      </c>
      <c r="G1918" s="4">
        <v>2.0</v>
      </c>
      <c r="H1918" s="4" t="s">
        <v>18</v>
      </c>
      <c r="I1918" s="4" t="s">
        <v>18</v>
      </c>
      <c r="J1918" s="4">
        <v>11.0</v>
      </c>
      <c r="K1918" s="4">
        <v>11.0</v>
      </c>
      <c r="L1918" s="5" t="str">
        <f t="shared" si="2"/>
        <v>SMA</v>
      </c>
    </row>
    <row r="1919">
      <c r="A1919" s="2" t="str">
        <f t="shared" si="1"/>
        <v>2025</v>
      </c>
      <c r="B1919" s="2" t="s">
        <v>558</v>
      </c>
      <c r="C1919" s="4" t="s">
        <v>559</v>
      </c>
      <c r="D1919" s="3" t="s">
        <v>3045</v>
      </c>
      <c r="E1919" s="4" t="s">
        <v>3878</v>
      </c>
      <c r="F1919" s="4" t="s">
        <v>3879</v>
      </c>
      <c r="G1919" s="4">
        <v>2.0</v>
      </c>
      <c r="H1919" s="4" t="s">
        <v>18</v>
      </c>
      <c r="I1919" s="4" t="s">
        <v>18</v>
      </c>
      <c r="J1919" s="4">
        <v>11.0</v>
      </c>
      <c r="K1919" s="4">
        <v>11.0</v>
      </c>
      <c r="L1919" s="5" t="str">
        <f t="shared" si="2"/>
        <v>SMA</v>
      </c>
    </row>
    <row r="1920">
      <c r="A1920" s="2" t="str">
        <f t="shared" si="1"/>
        <v>2025</v>
      </c>
      <c r="B1920" s="2" t="s">
        <v>558</v>
      </c>
      <c r="C1920" s="4" t="s">
        <v>559</v>
      </c>
      <c r="D1920" s="3" t="s">
        <v>3045</v>
      </c>
      <c r="E1920" s="4" t="s">
        <v>3880</v>
      </c>
      <c r="F1920" s="4" t="s">
        <v>3881</v>
      </c>
      <c r="G1920" s="4">
        <v>2.0</v>
      </c>
      <c r="H1920" s="4" t="s">
        <v>18</v>
      </c>
      <c r="I1920" s="4" t="s">
        <v>18</v>
      </c>
      <c r="J1920" s="4">
        <v>11.0</v>
      </c>
      <c r="K1920" s="4">
        <v>11.0</v>
      </c>
      <c r="L1920" s="5" t="str">
        <f t="shared" si="2"/>
        <v>SMA</v>
      </c>
    </row>
    <row r="1921">
      <c r="A1921" s="2" t="str">
        <f t="shared" si="1"/>
        <v>2025</v>
      </c>
      <c r="B1921" s="2" t="s">
        <v>558</v>
      </c>
      <c r="C1921" s="4" t="s">
        <v>559</v>
      </c>
      <c r="D1921" s="3" t="s">
        <v>3045</v>
      </c>
      <c r="E1921" s="4" t="s">
        <v>3882</v>
      </c>
      <c r="F1921" s="4" t="s">
        <v>3883</v>
      </c>
      <c r="G1921" s="4">
        <v>2.0</v>
      </c>
      <c r="H1921" s="4" t="s">
        <v>18</v>
      </c>
      <c r="I1921" s="4" t="s">
        <v>18</v>
      </c>
      <c r="J1921" s="4">
        <v>12.0</v>
      </c>
      <c r="K1921" s="4">
        <v>12.0</v>
      </c>
      <c r="L1921" s="5" t="str">
        <f t="shared" si="2"/>
        <v>SMA</v>
      </c>
    </row>
    <row r="1922">
      <c r="A1922" s="2" t="str">
        <f t="shared" si="1"/>
        <v>2025</v>
      </c>
      <c r="B1922" s="2" t="s">
        <v>558</v>
      </c>
      <c r="C1922" s="4" t="s">
        <v>559</v>
      </c>
      <c r="D1922" s="3" t="s">
        <v>3045</v>
      </c>
      <c r="E1922" s="4" t="s">
        <v>3884</v>
      </c>
      <c r="F1922" s="4" t="s">
        <v>3885</v>
      </c>
      <c r="G1922" s="4">
        <v>2.0</v>
      </c>
      <c r="H1922" s="4" t="s">
        <v>18</v>
      </c>
      <c r="I1922" s="4" t="s">
        <v>18</v>
      </c>
      <c r="J1922" s="4">
        <v>11.0</v>
      </c>
      <c r="K1922" s="4">
        <v>11.0</v>
      </c>
      <c r="L1922" s="5" t="str">
        <f t="shared" si="2"/>
        <v>SMA</v>
      </c>
    </row>
    <row r="1923">
      <c r="A1923" s="2" t="str">
        <f t="shared" si="1"/>
        <v>2025</v>
      </c>
      <c r="B1923" s="2" t="s">
        <v>558</v>
      </c>
      <c r="C1923" s="4" t="s">
        <v>559</v>
      </c>
      <c r="D1923" s="3" t="s">
        <v>3045</v>
      </c>
      <c r="E1923" s="4" t="s">
        <v>3886</v>
      </c>
      <c r="F1923" s="4" t="s">
        <v>3887</v>
      </c>
      <c r="G1923" s="4">
        <v>2.0</v>
      </c>
      <c r="H1923" s="4" t="s">
        <v>18</v>
      </c>
      <c r="I1923" s="4" t="s">
        <v>18</v>
      </c>
      <c r="J1923" s="4">
        <v>11.0</v>
      </c>
      <c r="K1923" s="4">
        <v>11.0</v>
      </c>
      <c r="L1923" s="5" t="str">
        <f t="shared" si="2"/>
        <v>SMA</v>
      </c>
    </row>
    <row r="1924">
      <c r="A1924" s="2" t="str">
        <f t="shared" si="1"/>
        <v>2025</v>
      </c>
      <c r="B1924" s="2" t="s">
        <v>558</v>
      </c>
      <c r="C1924" s="4" t="s">
        <v>559</v>
      </c>
      <c r="D1924" s="3" t="s">
        <v>3045</v>
      </c>
      <c r="E1924" s="4" t="s">
        <v>3888</v>
      </c>
      <c r="F1924" s="4" t="s">
        <v>3889</v>
      </c>
      <c r="G1924" s="4">
        <v>2.0</v>
      </c>
      <c r="H1924" s="4" t="s">
        <v>18</v>
      </c>
      <c r="I1924" s="4" t="s">
        <v>18</v>
      </c>
      <c r="J1924" s="4">
        <v>11.0</v>
      </c>
      <c r="K1924" s="4">
        <v>11.0</v>
      </c>
      <c r="L1924" s="5" t="str">
        <f t="shared" si="2"/>
        <v>SMA</v>
      </c>
    </row>
    <row r="1925">
      <c r="A1925" s="2" t="str">
        <f t="shared" si="1"/>
        <v>2025</v>
      </c>
      <c r="B1925" s="2" t="s">
        <v>558</v>
      </c>
      <c r="C1925" s="4" t="s">
        <v>559</v>
      </c>
      <c r="D1925" s="3" t="s">
        <v>3045</v>
      </c>
      <c r="E1925" s="4" t="s">
        <v>3890</v>
      </c>
      <c r="F1925" s="4" t="s">
        <v>3891</v>
      </c>
      <c r="G1925" s="4">
        <v>2.0</v>
      </c>
      <c r="H1925" s="4" t="s">
        <v>18</v>
      </c>
      <c r="I1925" s="4" t="s">
        <v>18</v>
      </c>
      <c r="J1925" s="4">
        <v>12.0</v>
      </c>
      <c r="K1925" s="4">
        <v>12.0</v>
      </c>
      <c r="L1925" s="5" t="str">
        <f t="shared" si="2"/>
        <v>SMA</v>
      </c>
    </row>
    <row r="1926">
      <c r="A1926" s="2" t="str">
        <f t="shared" si="1"/>
        <v>2025</v>
      </c>
      <c r="B1926" s="2" t="s">
        <v>558</v>
      </c>
      <c r="C1926" s="4" t="s">
        <v>559</v>
      </c>
      <c r="D1926" s="3" t="s">
        <v>3045</v>
      </c>
      <c r="E1926" s="4" t="s">
        <v>3892</v>
      </c>
      <c r="F1926" s="4" t="s">
        <v>3893</v>
      </c>
      <c r="G1926" s="4">
        <v>2.0</v>
      </c>
      <c r="H1926" s="4" t="s">
        <v>18</v>
      </c>
      <c r="I1926" s="4" t="s">
        <v>18</v>
      </c>
      <c r="J1926" s="4">
        <v>11.0</v>
      </c>
      <c r="K1926" s="4">
        <v>11.0</v>
      </c>
      <c r="L1926" s="5" t="str">
        <f t="shared" si="2"/>
        <v>SMA</v>
      </c>
    </row>
    <row r="1927">
      <c r="A1927" s="2" t="str">
        <f t="shared" si="1"/>
        <v>2025</v>
      </c>
      <c r="B1927" s="2" t="s">
        <v>558</v>
      </c>
      <c r="C1927" s="4" t="s">
        <v>559</v>
      </c>
      <c r="D1927" s="3" t="s">
        <v>3045</v>
      </c>
      <c r="E1927" s="4" t="s">
        <v>3894</v>
      </c>
      <c r="F1927" s="4" t="s">
        <v>3895</v>
      </c>
      <c r="G1927" s="4">
        <v>2.0</v>
      </c>
      <c r="H1927" s="4" t="s">
        <v>18</v>
      </c>
      <c r="I1927" s="4" t="s">
        <v>18</v>
      </c>
      <c r="J1927" s="4">
        <v>12.0</v>
      </c>
      <c r="K1927" s="4">
        <v>11.0</v>
      </c>
      <c r="L1927" s="5" t="str">
        <f t="shared" si="2"/>
        <v>SMA</v>
      </c>
    </row>
    <row r="1928">
      <c r="A1928" s="2" t="str">
        <f t="shared" si="1"/>
        <v>2025</v>
      </c>
      <c r="B1928" s="2" t="s">
        <v>558</v>
      </c>
      <c r="C1928" s="4" t="s">
        <v>559</v>
      </c>
      <c r="D1928" s="3" t="s">
        <v>3045</v>
      </c>
      <c r="E1928" s="4" t="s">
        <v>3896</v>
      </c>
      <c r="F1928" s="4" t="s">
        <v>3897</v>
      </c>
      <c r="G1928" s="4">
        <v>1.0</v>
      </c>
      <c r="H1928" s="4" t="s">
        <v>19</v>
      </c>
      <c r="I1928" s="2"/>
      <c r="J1928" s="4">
        <v>12.0</v>
      </c>
      <c r="K1928" s="2"/>
      <c r="L1928" s="5" t="str">
        <f t="shared" si="2"/>
        <v>SMA</v>
      </c>
    </row>
    <row r="1929">
      <c r="A1929" s="2" t="str">
        <f t="shared" si="1"/>
        <v>2025</v>
      </c>
      <c r="B1929" s="2" t="s">
        <v>584</v>
      </c>
      <c r="C1929" s="4" t="s">
        <v>585</v>
      </c>
      <c r="D1929" s="3" t="s">
        <v>3045</v>
      </c>
      <c r="E1929" s="4" t="s">
        <v>3898</v>
      </c>
      <c r="F1929" s="4" t="s">
        <v>3899</v>
      </c>
      <c r="G1929" s="4">
        <v>1.0</v>
      </c>
      <c r="H1929" s="4" t="s">
        <v>19</v>
      </c>
      <c r="I1929" s="2"/>
      <c r="J1929" s="4">
        <v>12.0</v>
      </c>
      <c r="K1929" s="2"/>
      <c r="L1929" s="5" t="str">
        <f t="shared" si="2"/>
        <v>SMA</v>
      </c>
    </row>
    <row r="1930">
      <c r="A1930" s="2" t="str">
        <f t="shared" si="1"/>
        <v>2025</v>
      </c>
      <c r="B1930" s="2" t="s">
        <v>584</v>
      </c>
      <c r="C1930" s="4" t="s">
        <v>585</v>
      </c>
      <c r="D1930" s="3" t="s">
        <v>3045</v>
      </c>
      <c r="E1930" s="4" t="s">
        <v>3900</v>
      </c>
      <c r="F1930" s="4" t="s">
        <v>3901</v>
      </c>
      <c r="G1930" s="4">
        <v>2.0</v>
      </c>
      <c r="H1930" s="4" t="s">
        <v>18</v>
      </c>
      <c r="I1930" s="4" t="s">
        <v>18</v>
      </c>
      <c r="J1930" s="4">
        <v>11.0</v>
      </c>
      <c r="K1930" s="4">
        <v>11.0</v>
      </c>
      <c r="L1930" s="5" t="str">
        <f t="shared" si="2"/>
        <v>SMA</v>
      </c>
    </row>
    <row r="1931">
      <c r="A1931" s="2" t="str">
        <f t="shared" si="1"/>
        <v>2025</v>
      </c>
      <c r="B1931" s="2" t="s">
        <v>584</v>
      </c>
      <c r="C1931" s="4" t="s">
        <v>585</v>
      </c>
      <c r="D1931" s="3" t="s">
        <v>3045</v>
      </c>
      <c r="E1931" s="4" t="s">
        <v>3902</v>
      </c>
      <c r="F1931" s="4" t="s">
        <v>3903</v>
      </c>
      <c r="G1931" s="4">
        <v>2.0</v>
      </c>
      <c r="H1931" s="4" t="s">
        <v>19</v>
      </c>
      <c r="I1931" s="4" t="s">
        <v>18</v>
      </c>
      <c r="J1931" s="4">
        <v>12.0</v>
      </c>
      <c r="K1931" s="4">
        <v>12.0</v>
      </c>
      <c r="L1931" s="5" t="str">
        <f t="shared" si="2"/>
        <v>SMA</v>
      </c>
    </row>
    <row r="1932">
      <c r="A1932" s="2" t="str">
        <f t="shared" si="1"/>
        <v>2025</v>
      </c>
      <c r="B1932" s="2" t="s">
        <v>584</v>
      </c>
      <c r="C1932" s="4" t="s">
        <v>585</v>
      </c>
      <c r="D1932" s="3" t="s">
        <v>3045</v>
      </c>
      <c r="E1932" s="4" t="s">
        <v>3904</v>
      </c>
      <c r="F1932" s="4" t="s">
        <v>3905</v>
      </c>
      <c r="G1932" s="4">
        <v>2.0</v>
      </c>
      <c r="H1932" s="4" t="s">
        <v>18</v>
      </c>
      <c r="I1932" s="4" t="s">
        <v>18</v>
      </c>
      <c r="J1932" s="4">
        <v>11.0</v>
      </c>
      <c r="K1932" s="4">
        <v>11.0</v>
      </c>
      <c r="L1932" s="5" t="str">
        <f t="shared" si="2"/>
        <v>SMA</v>
      </c>
    </row>
    <row r="1933">
      <c r="A1933" s="2" t="str">
        <f t="shared" si="1"/>
        <v>2025</v>
      </c>
      <c r="B1933" s="2" t="s">
        <v>584</v>
      </c>
      <c r="C1933" s="4" t="s">
        <v>585</v>
      </c>
      <c r="D1933" s="3" t="s">
        <v>3045</v>
      </c>
      <c r="E1933" s="4" t="s">
        <v>3906</v>
      </c>
      <c r="F1933" s="4" t="s">
        <v>3907</v>
      </c>
      <c r="G1933" s="4">
        <v>2.0</v>
      </c>
      <c r="H1933" s="4" t="s">
        <v>18</v>
      </c>
      <c r="I1933" s="4" t="s">
        <v>18</v>
      </c>
      <c r="J1933" s="4">
        <v>10.0</v>
      </c>
      <c r="K1933" s="4">
        <v>10.0</v>
      </c>
      <c r="L1933" s="5" t="str">
        <f t="shared" si="2"/>
        <v>SMA</v>
      </c>
    </row>
    <row r="1934">
      <c r="A1934" s="2" t="str">
        <f t="shared" si="1"/>
        <v>2025</v>
      </c>
      <c r="B1934" s="2" t="s">
        <v>584</v>
      </c>
      <c r="C1934" s="4" t="s">
        <v>585</v>
      </c>
      <c r="D1934" s="3" t="s">
        <v>3045</v>
      </c>
      <c r="E1934" s="4" t="s">
        <v>3908</v>
      </c>
      <c r="F1934" s="4" t="s">
        <v>3909</v>
      </c>
      <c r="G1934" s="4">
        <v>2.0</v>
      </c>
      <c r="H1934" s="4" t="s">
        <v>19</v>
      </c>
      <c r="I1934" s="4" t="s">
        <v>19</v>
      </c>
      <c r="J1934" s="4">
        <v>11.0</v>
      </c>
      <c r="K1934" s="4">
        <v>11.0</v>
      </c>
      <c r="L1934" s="5" t="str">
        <f t="shared" si="2"/>
        <v>SMA</v>
      </c>
    </row>
    <row r="1935">
      <c r="A1935" s="2" t="str">
        <f t="shared" si="1"/>
        <v>2025</v>
      </c>
      <c r="B1935" s="2" t="s">
        <v>584</v>
      </c>
      <c r="C1935" s="4" t="s">
        <v>585</v>
      </c>
      <c r="D1935" s="3" t="s">
        <v>3045</v>
      </c>
      <c r="E1935" s="4" t="s">
        <v>3910</v>
      </c>
      <c r="F1935" s="4" t="s">
        <v>3911</v>
      </c>
      <c r="G1935" s="4">
        <v>2.0</v>
      </c>
      <c r="H1935" s="4" t="s">
        <v>18</v>
      </c>
      <c r="I1935" s="4" t="s">
        <v>18</v>
      </c>
      <c r="J1935" s="4">
        <v>9.0</v>
      </c>
      <c r="K1935" s="4">
        <v>9.0</v>
      </c>
      <c r="L1935" s="5" t="str">
        <f t="shared" si="2"/>
        <v>SMP</v>
      </c>
    </row>
    <row r="1936">
      <c r="A1936" s="2" t="str">
        <f t="shared" si="1"/>
        <v>2025</v>
      </c>
      <c r="B1936" s="2" t="s">
        <v>3912</v>
      </c>
      <c r="C1936" s="4" t="s">
        <v>3913</v>
      </c>
      <c r="D1936" s="3" t="s">
        <v>3045</v>
      </c>
      <c r="E1936" s="4" t="s">
        <v>3914</v>
      </c>
      <c r="F1936" s="4" t="s">
        <v>3915</v>
      </c>
      <c r="G1936" s="4">
        <v>2.0</v>
      </c>
      <c r="H1936" s="4" t="s">
        <v>19</v>
      </c>
      <c r="I1936" s="4" t="s">
        <v>18</v>
      </c>
      <c r="J1936" s="4">
        <v>11.0</v>
      </c>
      <c r="K1936" s="4">
        <v>11.0</v>
      </c>
      <c r="L1936" s="5" t="str">
        <f t="shared" si="2"/>
        <v>SMA</v>
      </c>
    </row>
    <row r="1937">
      <c r="A1937" s="2" t="str">
        <f t="shared" si="1"/>
        <v>2025</v>
      </c>
      <c r="B1937" s="2" t="s">
        <v>3912</v>
      </c>
      <c r="C1937" s="4" t="s">
        <v>3913</v>
      </c>
      <c r="D1937" s="3" t="s">
        <v>3045</v>
      </c>
      <c r="E1937" s="4" t="s">
        <v>3916</v>
      </c>
      <c r="F1937" s="4" t="s">
        <v>3917</v>
      </c>
      <c r="G1937" s="4">
        <v>2.0</v>
      </c>
      <c r="H1937" s="4" t="s">
        <v>18</v>
      </c>
      <c r="I1937" s="4" t="s">
        <v>18</v>
      </c>
      <c r="J1937" s="4">
        <v>9.0</v>
      </c>
      <c r="K1937" s="4">
        <v>9.0</v>
      </c>
      <c r="L1937" s="5" t="str">
        <f t="shared" si="2"/>
        <v>SMP</v>
      </c>
    </row>
    <row r="1938">
      <c r="A1938" s="2" t="str">
        <f t="shared" si="1"/>
        <v>2025</v>
      </c>
      <c r="B1938" s="2" t="s">
        <v>3912</v>
      </c>
      <c r="C1938" s="4" t="s">
        <v>3913</v>
      </c>
      <c r="D1938" s="3" t="s">
        <v>3045</v>
      </c>
      <c r="E1938" s="4" t="s">
        <v>3918</v>
      </c>
      <c r="F1938" s="4" t="s">
        <v>3919</v>
      </c>
      <c r="G1938" s="4">
        <v>2.0</v>
      </c>
      <c r="H1938" s="4" t="s">
        <v>19</v>
      </c>
      <c r="I1938" s="4" t="s">
        <v>19</v>
      </c>
      <c r="J1938" s="4">
        <v>11.0</v>
      </c>
      <c r="K1938" s="4">
        <v>11.0</v>
      </c>
      <c r="L1938" s="5" t="str">
        <f t="shared" si="2"/>
        <v>SMA</v>
      </c>
    </row>
    <row r="1939">
      <c r="A1939" s="2" t="str">
        <f t="shared" si="1"/>
        <v>2025</v>
      </c>
      <c r="B1939" s="2" t="s">
        <v>3912</v>
      </c>
      <c r="C1939" s="4" t="s">
        <v>3913</v>
      </c>
      <c r="D1939" s="3" t="s">
        <v>3045</v>
      </c>
      <c r="E1939" s="4" t="s">
        <v>3920</v>
      </c>
      <c r="F1939" s="4" t="s">
        <v>3921</v>
      </c>
      <c r="G1939" s="4">
        <v>2.0</v>
      </c>
      <c r="H1939" s="4" t="s">
        <v>18</v>
      </c>
      <c r="I1939" s="4" t="s">
        <v>18</v>
      </c>
      <c r="J1939" s="4">
        <v>10.0</v>
      </c>
      <c r="K1939" s="4">
        <v>10.0</v>
      </c>
      <c r="L1939" s="5" t="str">
        <f t="shared" si="2"/>
        <v>SMA</v>
      </c>
    </row>
    <row r="1940">
      <c r="A1940" s="2" t="str">
        <f t="shared" si="1"/>
        <v>2025</v>
      </c>
      <c r="B1940" s="2" t="s">
        <v>3912</v>
      </c>
      <c r="C1940" s="4" t="s">
        <v>3913</v>
      </c>
      <c r="D1940" s="3" t="s">
        <v>3045</v>
      </c>
      <c r="E1940" s="4" t="s">
        <v>3922</v>
      </c>
      <c r="F1940" s="4" t="s">
        <v>3923</v>
      </c>
      <c r="G1940" s="4">
        <v>2.0</v>
      </c>
      <c r="H1940" s="4" t="s">
        <v>18</v>
      </c>
      <c r="I1940" s="4" t="s">
        <v>19</v>
      </c>
      <c r="J1940" s="4">
        <v>9.0</v>
      </c>
      <c r="K1940" s="4">
        <v>8.0</v>
      </c>
      <c r="L1940" s="5" t="str">
        <f t="shared" si="2"/>
        <v>SMP</v>
      </c>
    </row>
    <row r="1941">
      <c r="A1941" s="2" t="str">
        <f t="shared" si="1"/>
        <v>2025</v>
      </c>
      <c r="B1941" s="2" t="s">
        <v>3912</v>
      </c>
      <c r="C1941" s="4" t="s">
        <v>3913</v>
      </c>
      <c r="D1941" s="3" t="s">
        <v>3045</v>
      </c>
      <c r="E1941" s="4" t="s">
        <v>3924</v>
      </c>
      <c r="F1941" s="4" t="s">
        <v>3925</v>
      </c>
      <c r="G1941" s="4">
        <v>2.0</v>
      </c>
      <c r="H1941" s="4" t="s">
        <v>18</v>
      </c>
      <c r="I1941" s="4" t="s">
        <v>18</v>
      </c>
      <c r="J1941" s="4">
        <v>10.0</v>
      </c>
      <c r="K1941" s="4">
        <v>10.0</v>
      </c>
      <c r="L1941" s="5" t="str">
        <f t="shared" si="2"/>
        <v>SMA</v>
      </c>
    </row>
    <row r="1942">
      <c r="A1942" s="2" t="str">
        <f t="shared" si="1"/>
        <v>2025</v>
      </c>
      <c r="B1942" s="2" t="s">
        <v>3912</v>
      </c>
      <c r="C1942" s="4" t="s">
        <v>3913</v>
      </c>
      <c r="D1942" s="3" t="s">
        <v>3045</v>
      </c>
      <c r="E1942" s="4" t="s">
        <v>3926</v>
      </c>
      <c r="F1942" s="4" t="s">
        <v>3927</v>
      </c>
      <c r="G1942" s="4">
        <v>2.0</v>
      </c>
      <c r="H1942" s="4" t="s">
        <v>19</v>
      </c>
      <c r="I1942" s="4" t="s">
        <v>19</v>
      </c>
      <c r="J1942" s="4">
        <v>10.0</v>
      </c>
      <c r="K1942" s="4">
        <v>10.0</v>
      </c>
      <c r="L1942" s="5" t="str">
        <f t="shared" si="2"/>
        <v>SMA</v>
      </c>
    </row>
    <row r="1943">
      <c r="A1943" s="2" t="str">
        <f t="shared" si="1"/>
        <v>2025</v>
      </c>
      <c r="B1943" s="2" t="s">
        <v>3912</v>
      </c>
      <c r="C1943" s="4" t="s">
        <v>3913</v>
      </c>
      <c r="D1943" s="3" t="s">
        <v>3045</v>
      </c>
      <c r="E1943" s="4" t="s">
        <v>3928</v>
      </c>
      <c r="F1943" s="4" t="s">
        <v>3929</v>
      </c>
      <c r="G1943" s="4">
        <v>2.0</v>
      </c>
      <c r="H1943" s="4" t="s">
        <v>18</v>
      </c>
      <c r="I1943" s="4" t="s">
        <v>18</v>
      </c>
      <c r="J1943" s="4">
        <v>10.0</v>
      </c>
      <c r="K1943" s="4">
        <v>10.0</v>
      </c>
      <c r="L1943" s="5" t="str">
        <f t="shared" si="2"/>
        <v>SMA</v>
      </c>
    </row>
    <row r="1944">
      <c r="A1944" s="2" t="str">
        <f t="shared" si="1"/>
        <v>2025</v>
      </c>
      <c r="B1944" s="2" t="s">
        <v>3912</v>
      </c>
      <c r="C1944" s="4" t="s">
        <v>3913</v>
      </c>
      <c r="D1944" s="3" t="s">
        <v>3045</v>
      </c>
      <c r="E1944" s="4" t="s">
        <v>3930</v>
      </c>
      <c r="F1944" s="4" t="s">
        <v>3931</v>
      </c>
      <c r="G1944" s="4">
        <v>2.0</v>
      </c>
      <c r="H1944" s="4" t="s">
        <v>18</v>
      </c>
      <c r="I1944" s="4" t="s">
        <v>18</v>
      </c>
      <c r="J1944" s="4">
        <v>10.0</v>
      </c>
      <c r="K1944" s="4">
        <v>10.0</v>
      </c>
      <c r="L1944" s="5" t="str">
        <f t="shared" si="2"/>
        <v>SMA</v>
      </c>
    </row>
    <row r="1945">
      <c r="A1945" s="2" t="str">
        <f t="shared" si="1"/>
        <v>2025</v>
      </c>
      <c r="B1945" s="2" t="s">
        <v>3912</v>
      </c>
      <c r="C1945" s="4" t="s">
        <v>3913</v>
      </c>
      <c r="D1945" s="3" t="s">
        <v>3045</v>
      </c>
      <c r="E1945" s="4" t="s">
        <v>3932</v>
      </c>
      <c r="F1945" s="4" t="s">
        <v>3933</v>
      </c>
      <c r="G1945" s="4">
        <v>2.0</v>
      </c>
      <c r="H1945" s="4" t="s">
        <v>19</v>
      </c>
      <c r="I1945" s="4" t="s">
        <v>18</v>
      </c>
      <c r="J1945" s="4">
        <v>10.0</v>
      </c>
      <c r="K1945" s="4">
        <v>10.0</v>
      </c>
      <c r="L1945" s="5" t="str">
        <f t="shared" si="2"/>
        <v>SMA</v>
      </c>
    </row>
    <row r="1946">
      <c r="A1946" s="2" t="str">
        <f t="shared" si="1"/>
        <v>2025</v>
      </c>
      <c r="B1946" s="2" t="s">
        <v>3912</v>
      </c>
      <c r="C1946" s="4" t="s">
        <v>3913</v>
      </c>
      <c r="D1946" s="3" t="s">
        <v>3045</v>
      </c>
      <c r="E1946" s="4" t="s">
        <v>3934</v>
      </c>
      <c r="F1946" s="4" t="s">
        <v>3935</v>
      </c>
      <c r="G1946" s="4">
        <v>2.0</v>
      </c>
      <c r="H1946" s="4" t="s">
        <v>18</v>
      </c>
      <c r="I1946" s="4" t="s">
        <v>18</v>
      </c>
      <c r="J1946" s="4">
        <v>12.0</v>
      </c>
      <c r="K1946" s="4">
        <v>12.0</v>
      </c>
      <c r="L1946" s="5" t="str">
        <f t="shared" si="2"/>
        <v>SMA</v>
      </c>
    </row>
    <row r="1947">
      <c r="A1947" s="2" t="str">
        <f t="shared" si="1"/>
        <v>2025</v>
      </c>
      <c r="B1947" s="2" t="s">
        <v>3912</v>
      </c>
      <c r="C1947" s="4" t="s">
        <v>3913</v>
      </c>
      <c r="D1947" s="3" t="s">
        <v>3045</v>
      </c>
      <c r="E1947" s="4" t="s">
        <v>3936</v>
      </c>
      <c r="F1947" s="4" t="s">
        <v>3937</v>
      </c>
      <c r="G1947" s="4">
        <v>2.0</v>
      </c>
      <c r="H1947" s="4" t="s">
        <v>19</v>
      </c>
      <c r="I1947" s="4" t="s">
        <v>19</v>
      </c>
      <c r="J1947" s="4">
        <v>8.0</v>
      </c>
      <c r="K1947" s="4">
        <v>8.0</v>
      </c>
      <c r="L1947" s="5" t="str">
        <f t="shared" si="2"/>
        <v>SMP</v>
      </c>
    </row>
    <row r="1948">
      <c r="A1948" s="2" t="str">
        <f t="shared" si="1"/>
        <v>2025</v>
      </c>
      <c r="B1948" s="2" t="s">
        <v>3912</v>
      </c>
      <c r="C1948" s="4" t="s">
        <v>3913</v>
      </c>
      <c r="D1948" s="3" t="s">
        <v>3045</v>
      </c>
      <c r="E1948" s="4" t="s">
        <v>3938</v>
      </c>
      <c r="F1948" s="4" t="s">
        <v>3939</v>
      </c>
      <c r="G1948" s="4">
        <v>2.0</v>
      </c>
      <c r="H1948" s="4" t="s">
        <v>19</v>
      </c>
      <c r="I1948" s="4" t="s">
        <v>18</v>
      </c>
      <c r="J1948" s="4">
        <v>11.0</v>
      </c>
      <c r="K1948" s="4">
        <v>10.0</v>
      </c>
      <c r="L1948" s="5" t="str">
        <f t="shared" si="2"/>
        <v>SMA</v>
      </c>
    </row>
    <row r="1949">
      <c r="A1949" s="2" t="str">
        <f t="shared" si="1"/>
        <v>2025</v>
      </c>
      <c r="B1949" s="2" t="s">
        <v>3912</v>
      </c>
      <c r="C1949" s="4" t="s">
        <v>3913</v>
      </c>
      <c r="D1949" s="3" t="s">
        <v>3045</v>
      </c>
      <c r="E1949" s="4" t="s">
        <v>3940</v>
      </c>
      <c r="F1949" s="4" t="s">
        <v>3941</v>
      </c>
      <c r="G1949" s="4">
        <v>1.0</v>
      </c>
      <c r="H1949" s="4" t="s">
        <v>18</v>
      </c>
      <c r="I1949" s="2"/>
      <c r="J1949" s="4">
        <v>12.0</v>
      </c>
      <c r="K1949" s="2"/>
      <c r="L1949" s="5" t="str">
        <f t="shared" si="2"/>
        <v>SMA</v>
      </c>
    </row>
    <row r="1950">
      <c r="A1950" s="2" t="str">
        <f t="shared" si="1"/>
        <v>2025</v>
      </c>
      <c r="B1950" s="2" t="s">
        <v>3912</v>
      </c>
      <c r="C1950" s="4" t="s">
        <v>3913</v>
      </c>
      <c r="D1950" s="3" t="s">
        <v>3045</v>
      </c>
      <c r="E1950" s="4" t="s">
        <v>3942</v>
      </c>
      <c r="F1950" s="4" t="s">
        <v>3943</v>
      </c>
      <c r="G1950" s="4">
        <v>2.0</v>
      </c>
      <c r="H1950" s="4" t="s">
        <v>19</v>
      </c>
      <c r="I1950" s="4" t="s">
        <v>18</v>
      </c>
      <c r="J1950" s="4">
        <v>9.0</v>
      </c>
      <c r="K1950" s="4">
        <v>9.0</v>
      </c>
      <c r="L1950" s="5" t="str">
        <f t="shared" si="2"/>
        <v>SMP</v>
      </c>
    </row>
    <row r="1951">
      <c r="A1951" s="2" t="str">
        <f t="shared" si="1"/>
        <v>2025</v>
      </c>
      <c r="B1951" s="2" t="s">
        <v>3912</v>
      </c>
      <c r="C1951" s="4" t="s">
        <v>3913</v>
      </c>
      <c r="D1951" s="3" t="s">
        <v>3045</v>
      </c>
      <c r="E1951" s="4" t="s">
        <v>3944</v>
      </c>
      <c r="F1951" s="4" t="s">
        <v>3945</v>
      </c>
      <c r="G1951" s="4">
        <v>2.0</v>
      </c>
      <c r="H1951" s="4" t="s">
        <v>18</v>
      </c>
      <c r="I1951" s="4" t="s">
        <v>18</v>
      </c>
      <c r="J1951" s="4">
        <v>9.0</v>
      </c>
      <c r="K1951" s="4">
        <v>9.0</v>
      </c>
      <c r="L1951" s="5" t="str">
        <f t="shared" si="2"/>
        <v>SMP</v>
      </c>
    </row>
    <row r="1952">
      <c r="A1952" s="2" t="str">
        <f t="shared" si="1"/>
        <v>2025</v>
      </c>
      <c r="B1952" s="2" t="s">
        <v>3912</v>
      </c>
      <c r="C1952" s="4" t="s">
        <v>3913</v>
      </c>
      <c r="D1952" s="3" t="s">
        <v>3045</v>
      </c>
      <c r="E1952" s="4" t="s">
        <v>3946</v>
      </c>
      <c r="F1952" s="4" t="s">
        <v>3947</v>
      </c>
      <c r="G1952" s="4">
        <v>2.0</v>
      </c>
      <c r="H1952" s="4" t="s">
        <v>19</v>
      </c>
      <c r="I1952" s="4" t="s">
        <v>19</v>
      </c>
      <c r="J1952" s="4">
        <v>11.0</v>
      </c>
      <c r="K1952" s="4">
        <v>11.0</v>
      </c>
      <c r="L1952" s="5" t="str">
        <f t="shared" si="2"/>
        <v>SMA</v>
      </c>
    </row>
    <row r="1953">
      <c r="A1953" s="2" t="str">
        <f t="shared" si="1"/>
        <v>2025</v>
      </c>
      <c r="B1953" s="2" t="s">
        <v>3912</v>
      </c>
      <c r="C1953" s="4" t="s">
        <v>3913</v>
      </c>
      <c r="D1953" s="3" t="s">
        <v>3045</v>
      </c>
      <c r="E1953" s="4" t="s">
        <v>3948</v>
      </c>
      <c r="F1953" s="4" t="s">
        <v>3949</v>
      </c>
      <c r="G1953" s="4">
        <v>1.0</v>
      </c>
      <c r="H1953" s="4" t="s">
        <v>18</v>
      </c>
      <c r="I1953" s="2"/>
      <c r="J1953" s="4">
        <v>11.0</v>
      </c>
      <c r="K1953" s="2"/>
      <c r="L1953" s="5" t="str">
        <f t="shared" si="2"/>
        <v>SMA</v>
      </c>
    </row>
    <row r="1954">
      <c r="A1954" s="2" t="str">
        <f t="shared" si="1"/>
        <v>2025</v>
      </c>
      <c r="B1954" s="2" t="s">
        <v>3912</v>
      </c>
      <c r="C1954" s="4" t="s">
        <v>3913</v>
      </c>
      <c r="D1954" s="3" t="s">
        <v>3045</v>
      </c>
      <c r="E1954" s="4" t="s">
        <v>3950</v>
      </c>
      <c r="F1954" s="4" t="s">
        <v>3951</v>
      </c>
      <c r="G1954" s="4">
        <v>2.0</v>
      </c>
      <c r="H1954" s="4" t="s">
        <v>19</v>
      </c>
      <c r="I1954" s="4" t="s">
        <v>19</v>
      </c>
      <c r="J1954" s="4">
        <v>12.0</v>
      </c>
      <c r="K1954" s="4">
        <v>11.0</v>
      </c>
      <c r="L1954" s="5" t="str">
        <f t="shared" si="2"/>
        <v>SMA</v>
      </c>
    </row>
    <row r="1955">
      <c r="A1955" s="2" t="str">
        <f t="shared" si="1"/>
        <v>2025</v>
      </c>
      <c r="B1955" s="2" t="s">
        <v>3912</v>
      </c>
      <c r="C1955" s="4" t="s">
        <v>3913</v>
      </c>
      <c r="D1955" s="3" t="s">
        <v>3045</v>
      </c>
      <c r="E1955" s="4" t="s">
        <v>3952</v>
      </c>
      <c r="F1955" s="4" t="s">
        <v>3953</v>
      </c>
      <c r="G1955" s="4">
        <v>1.0</v>
      </c>
      <c r="H1955" s="4" t="s">
        <v>18</v>
      </c>
      <c r="I1955" s="2"/>
      <c r="J1955" s="4">
        <v>8.0</v>
      </c>
      <c r="K1955" s="2"/>
      <c r="L1955" s="5" t="str">
        <f t="shared" si="2"/>
        <v>SMP</v>
      </c>
    </row>
    <row r="1956">
      <c r="A1956" s="2" t="str">
        <f t="shared" si="1"/>
        <v>2025</v>
      </c>
      <c r="B1956" s="2" t="s">
        <v>3912</v>
      </c>
      <c r="C1956" s="4" t="s">
        <v>3913</v>
      </c>
      <c r="D1956" s="3" t="s">
        <v>3045</v>
      </c>
      <c r="E1956" s="4" t="s">
        <v>926</v>
      </c>
      <c r="F1956" s="4" t="s">
        <v>3954</v>
      </c>
      <c r="G1956" s="4">
        <v>2.0</v>
      </c>
      <c r="H1956" s="4" t="s">
        <v>18</v>
      </c>
      <c r="I1956" s="4" t="s">
        <v>18</v>
      </c>
      <c r="J1956" s="4">
        <v>8.0</v>
      </c>
      <c r="K1956" s="4">
        <v>8.0</v>
      </c>
      <c r="L1956" s="5" t="str">
        <f t="shared" si="2"/>
        <v>SMP</v>
      </c>
    </row>
    <row r="1957">
      <c r="A1957" s="2" t="str">
        <f t="shared" si="1"/>
        <v>2025</v>
      </c>
      <c r="B1957" s="2" t="s">
        <v>3912</v>
      </c>
      <c r="C1957" s="4" t="s">
        <v>3913</v>
      </c>
      <c r="D1957" s="3" t="s">
        <v>3045</v>
      </c>
      <c r="E1957" s="4" t="s">
        <v>3955</v>
      </c>
      <c r="F1957" s="4" t="s">
        <v>3956</v>
      </c>
      <c r="G1957" s="4">
        <v>2.0</v>
      </c>
      <c r="H1957" s="4" t="s">
        <v>18</v>
      </c>
      <c r="I1957" s="4" t="s">
        <v>18</v>
      </c>
      <c r="J1957" s="4">
        <v>10.0</v>
      </c>
      <c r="K1957" s="4">
        <v>10.0</v>
      </c>
      <c r="L1957" s="5" t="str">
        <f t="shared" si="2"/>
        <v>SMA</v>
      </c>
    </row>
    <row r="1958">
      <c r="A1958" s="2" t="str">
        <f t="shared" si="1"/>
        <v>2025</v>
      </c>
      <c r="B1958" s="2" t="s">
        <v>3912</v>
      </c>
      <c r="C1958" s="4" t="s">
        <v>3913</v>
      </c>
      <c r="D1958" s="3" t="s">
        <v>3045</v>
      </c>
      <c r="E1958" s="4" t="s">
        <v>3957</v>
      </c>
      <c r="F1958" s="4" t="s">
        <v>3958</v>
      </c>
      <c r="G1958" s="4">
        <v>2.0</v>
      </c>
      <c r="H1958" s="4" t="s">
        <v>18</v>
      </c>
      <c r="I1958" s="4" t="s">
        <v>18</v>
      </c>
      <c r="J1958" s="4">
        <v>12.0</v>
      </c>
      <c r="K1958" s="4">
        <v>12.0</v>
      </c>
      <c r="L1958" s="5" t="str">
        <f t="shared" si="2"/>
        <v>SMA</v>
      </c>
    </row>
    <row r="1959">
      <c r="A1959" s="2" t="str">
        <f t="shared" si="1"/>
        <v>2025</v>
      </c>
      <c r="B1959" s="2" t="s">
        <v>3912</v>
      </c>
      <c r="C1959" s="4" t="s">
        <v>3913</v>
      </c>
      <c r="D1959" s="3" t="s">
        <v>3045</v>
      </c>
      <c r="E1959" s="4" t="s">
        <v>3959</v>
      </c>
      <c r="F1959" s="4" t="s">
        <v>3960</v>
      </c>
      <c r="G1959" s="4">
        <v>2.0</v>
      </c>
      <c r="H1959" s="4" t="s">
        <v>18</v>
      </c>
      <c r="I1959" s="4" t="s">
        <v>18</v>
      </c>
      <c r="J1959" s="4">
        <v>11.0</v>
      </c>
      <c r="K1959" s="4">
        <v>11.0</v>
      </c>
      <c r="L1959" s="5" t="str">
        <f t="shared" si="2"/>
        <v>SMA</v>
      </c>
    </row>
    <row r="1960">
      <c r="A1960" s="2" t="str">
        <f t="shared" si="1"/>
        <v>2025</v>
      </c>
      <c r="B1960" s="2" t="s">
        <v>3912</v>
      </c>
      <c r="C1960" s="4" t="s">
        <v>3913</v>
      </c>
      <c r="D1960" s="3" t="s">
        <v>3045</v>
      </c>
      <c r="E1960" s="4" t="s">
        <v>3961</v>
      </c>
      <c r="F1960" s="4" t="s">
        <v>3962</v>
      </c>
      <c r="G1960" s="4">
        <v>2.0</v>
      </c>
      <c r="H1960" s="4" t="s">
        <v>19</v>
      </c>
      <c r="I1960" s="4" t="s">
        <v>19</v>
      </c>
      <c r="J1960" s="4">
        <v>11.0</v>
      </c>
      <c r="K1960" s="4">
        <v>11.0</v>
      </c>
      <c r="L1960" s="5" t="str">
        <f t="shared" si="2"/>
        <v>SMA</v>
      </c>
    </row>
    <row r="1961">
      <c r="A1961" s="2" t="str">
        <f t="shared" si="1"/>
        <v>2025</v>
      </c>
      <c r="B1961" s="2" t="s">
        <v>3912</v>
      </c>
      <c r="C1961" s="4" t="s">
        <v>3913</v>
      </c>
      <c r="D1961" s="3" t="s">
        <v>3045</v>
      </c>
      <c r="E1961" s="4" t="s">
        <v>3963</v>
      </c>
      <c r="F1961" s="4" t="s">
        <v>3964</v>
      </c>
      <c r="G1961" s="4">
        <v>2.0</v>
      </c>
      <c r="H1961" s="4" t="s">
        <v>18</v>
      </c>
      <c r="I1961" s="4" t="s">
        <v>18</v>
      </c>
      <c r="J1961" s="4">
        <v>12.0</v>
      </c>
      <c r="K1961" s="4">
        <v>11.0</v>
      </c>
      <c r="L1961" s="5" t="str">
        <f t="shared" si="2"/>
        <v>SMA</v>
      </c>
    </row>
    <row r="1962">
      <c r="A1962" s="2" t="str">
        <f t="shared" si="1"/>
        <v>2025</v>
      </c>
      <c r="B1962" s="2" t="s">
        <v>3912</v>
      </c>
      <c r="C1962" s="4" t="s">
        <v>3913</v>
      </c>
      <c r="D1962" s="3" t="s">
        <v>3045</v>
      </c>
      <c r="E1962" s="4" t="s">
        <v>3965</v>
      </c>
      <c r="F1962" s="4" t="s">
        <v>3966</v>
      </c>
      <c r="G1962" s="4">
        <v>2.0</v>
      </c>
      <c r="H1962" s="4" t="s">
        <v>18</v>
      </c>
      <c r="I1962" s="4" t="s">
        <v>18</v>
      </c>
      <c r="J1962" s="4">
        <v>11.0</v>
      </c>
      <c r="K1962" s="4">
        <v>11.0</v>
      </c>
      <c r="L1962" s="5" t="str">
        <f t="shared" si="2"/>
        <v>SMA</v>
      </c>
    </row>
    <row r="1963">
      <c r="A1963" s="2" t="str">
        <f t="shared" si="1"/>
        <v>2025</v>
      </c>
      <c r="B1963" s="2" t="s">
        <v>3912</v>
      </c>
      <c r="C1963" s="4" t="s">
        <v>3913</v>
      </c>
      <c r="D1963" s="3" t="s">
        <v>3045</v>
      </c>
      <c r="E1963" s="4" t="s">
        <v>3967</v>
      </c>
      <c r="F1963" s="4" t="s">
        <v>3968</v>
      </c>
      <c r="G1963" s="4">
        <v>1.0</v>
      </c>
      <c r="H1963" s="4" t="s">
        <v>18</v>
      </c>
      <c r="I1963" s="2"/>
      <c r="J1963" s="4">
        <v>9.0</v>
      </c>
      <c r="K1963" s="2"/>
      <c r="L1963" s="5" t="str">
        <f t="shared" si="2"/>
        <v>SMP</v>
      </c>
    </row>
    <row r="1964">
      <c r="A1964" s="2" t="str">
        <f t="shared" si="1"/>
        <v>2025</v>
      </c>
      <c r="B1964" s="2" t="s">
        <v>3912</v>
      </c>
      <c r="C1964" s="4" t="s">
        <v>3913</v>
      </c>
      <c r="D1964" s="3" t="s">
        <v>3045</v>
      </c>
      <c r="E1964" s="4" t="s">
        <v>3969</v>
      </c>
      <c r="F1964" s="4" t="s">
        <v>3970</v>
      </c>
      <c r="G1964" s="4">
        <v>1.0</v>
      </c>
      <c r="H1964" s="4" t="s">
        <v>18</v>
      </c>
      <c r="I1964" s="2"/>
      <c r="J1964" s="4">
        <v>9.0</v>
      </c>
      <c r="K1964" s="2"/>
      <c r="L1964" s="5" t="str">
        <f t="shared" si="2"/>
        <v>SMP</v>
      </c>
    </row>
    <row r="1965">
      <c r="A1965" s="2" t="str">
        <f t="shared" si="1"/>
        <v>2025</v>
      </c>
      <c r="B1965" s="2" t="s">
        <v>3912</v>
      </c>
      <c r="C1965" s="4" t="s">
        <v>3913</v>
      </c>
      <c r="D1965" s="3" t="s">
        <v>3045</v>
      </c>
      <c r="E1965" s="4" t="s">
        <v>3971</v>
      </c>
      <c r="F1965" s="4" t="s">
        <v>3972</v>
      </c>
      <c r="G1965" s="4">
        <v>2.0</v>
      </c>
      <c r="H1965" s="4" t="s">
        <v>18</v>
      </c>
      <c r="I1965" s="4" t="s">
        <v>18</v>
      </c>
      <c r="J1965" s="4">
        <v>10.0</v>
      </c>
      <c r="K1965" s="4">
        <v>10.0</v>
      </c>
      <c r="L1965" s="5" t="str">
        <f t="shared" si="2"/>
        <v>SMA</v>
      </c>
    </row>
    <row r="1966">
      <c r="A1966" s="2" t="str">
        <f t="shared" si="1"/>
        <v>2025</v>
      </c>
      <c r="B1966" s="2" t="s">
        <v>3912</v>
      </c>
      <c r="C1966" s="4" t="s">
        <v>3913</v>
      </c>
      <c r="D1966" s="3" t="s">
        <v>3045</v>
      </c>
      <c r="E1966" s="4" t="s">
        <v>3973</v>
      </c>
      <c r="F1966" s="4" t="s">
        <v>3974</v>
      </c>
      <c r="G1966" s="4">
        <v>2.0</v>
      </c>
      <c r="H1966" s="4" t="s">
        <v>18</v>
      </c>
      <c r="I1966" s="4" t="s">
        <v>18</v>
      </c>
      <c r="J1966" s="4">
        <v>11.0</v>
      </c>
      <c r="K1966" s="4">
        <v>11.0</v>
      </c>
      <c r="L1966" s="5" t="str">
        <f t="shared" si="2"/>
        <v>SMA</v>
      </c>
    </row>
    <row r="1967">
      <c r="A1967" s="2" t="str">
        <f t="shared" si="1"/>
        <v>2025</v>
      </c>
      <c r="B1967" s="2" t="s">
        <v>3912</v>
      </c>
      <c r="C1967" s="4" t="s">
        <v>3913</v>
      </c>
      <c r="D1967" s="3" t="s">
        <v>3045</v>
      </c>
      <c r="E1967" s="4" t="s">
        <v>3975</v>
      </c>
      <c r="F1967" s="4" t="s">
        <v>3976</v>
      </c>
      <c r="G1967" s="4">
        <v>2.0</v>
      </c>
      <c r="H1967" s="4" t="s">
        <v>18</v>
      </c>
      <c r="I1967" s="4" t="s">
        <v>18</v>
      </c>
      <c r="J1967" s="4">
        <v>11.0</v>
      </c>
      <c r="K1967" s="4">
        <v>11.0</v>
      </c>
      <c r="L1967" s="5" t="str">
        <f t="shared" si="2"/>
        <v>SMA</v>
      </c>
    </row>
    <row r="1968">
      <c r="A1968" s="2" t="str">
        <f t="shared" si="1"/>
        <v>2025</v>
      </c>
      <c r="B1968" s="2" t="s">
        <v>3912</v>
      </c>
      <c r="C1968" s="4" t="s">
        <v>3913</v>
      </c>
      <c r="D1968" s="3" t="s">
        <v>3045</v>
      </c>
      <c r="E1968" s="4" t="s">
        <v>3977</v>
      </c>
      <c r="F1968" s="4" t="s">
        <v>3978</v>
      </c>
      <c r="G1968" s="4">
        <v>2.0</v>
      </c>
      <c r="H1968" s="4" t="s">
        <v>19</v>
      </c>
      <c r="I1968" s="4" t="s">
        <v>19</v>
      </c>
      <c r="J1968" s="4">
        <v>11.0</v>
      </c>
      <c r="K1968" s="4">
        <v>11.0</v>
      </c>
      <c r="L1968" s="5" t="str">
        <f t="shared" si="2"/>
        <v>SMA</v>
      </c>
    </row>
    <row r="1969">
      <c r="A1969" s="2" t="str">
        <f t="shared" si="1"/>
        <v>2025</v>
      </c>
      <c r="B1969" s="2" t="s">
        <v>3912</v>
      </c>
      <c r="C1969" s="4" t="s">
        <v>3913</v>
      </c>
      <c r="D1969" s="3" t="s">
        <v>3045</v>
      </c>
      <c r="E1969" s="4" t="s">
        <v>3979</v>
      </c>
      <c r="F1969" s="4" t="s">
        <v>3980</v>
      </c>
      <c r="G1969" s="4">
        <v>2.0</v>
      </c>
      <c r="H1969" s="4" t="s">
        <v>18</v>
      </c>
      <c r="I1969" s="4" t="s">
        <v>18</v>
      </c>
      <c r="J1969" s="4">
        <v>11.0</v>
      </c>
      <c r="K1969" s="4">
        <v>11.0</v>
      </c>
      <c r="L1969" s="5" t="str">
        <f t="shared" si="2"/>
        <v>SMA</v>
      </c>
    </row>
    <row r="1970">
      <c r="A1970" s="2" t="str">
        <f t="shared" si="1"/>
        <v>2025</v>
      </c>
      <c r="B1970" s="2" t="s">
        <v>3912</v>
      </c>
      <c r="C1970" s="4" t="s">
        <v>3913</v>
      </c>
      <c r="D1970" s="3" t="s">
        <v>3045</v>
      </c>
      <c r="E1970" s="4" t="s">
        <v>3981</v>
      </c>
      <c r="F1970" s="4" t="s">
        <v>3982</v>
      </c>
      <c r="G1970" s="4">
        <v>2.0</v>
      </c>
      <c r="H1970" s="4" t="s">
        <v>18</v>
      </c>
      <c r="I1970" s="4" t="s">
        <v>18</v>
      </c>
      <c r="J1970" s="4">
        <v>10.0</v>
      </c>
      <c r="K1970" s="4">
        <v>10.0</v>
      </c>
      <c r="L1970" s="5" t="str">
        <f t="shared" si="2"/>
        <v>SMA</v>
      </c>
    </row>
    <row r="1971">
      <c r="A1971" s="2" t="str">
        <f t="shared" si="1"/>
        <v>2025</v>
      </c>
      <c r="B1971" s="2" t="s">
        <v>3912</v>
      </c>
      <c r="C1971" s="4" t="s">
        <v>3913</v>
      </c>
      <c r="D1971" s="3" t="s">
        <v>3045</v>
      </c>
      <c r="E1971" s="4" t="s">
        <v>3983</v>
      </c>
      <c r="F1971" s="4" t="s">
        <v>3984</v>
      </c>
      <c r="G1971" s="4">
        <v>2.0</v>
      </c>
      <c r="H1971" s="4" t="s">
        <v>18</v>
      </c>
      <c r="I1971" s="4" t="s">
        <v>18</v>
      </c>
      <c r="J1971" s="4">
        <v>10.0</v>
      </c>
      <c r="K1971" s="4">
        <v>10.0</v>
      </c>
      <c r="L1971" s="5" t="str">
        <f t="shared" si="2"/>
        <v>SMA</v>
      </c>
    </row>
    <row r="1972">
      <c r="A1972" s="2" t="str">
        <f t="shared" si="1"/>
        <v>2025</v>
      </c>
      <c r="B1972" s="2" t="s">
        <v>3912</v>
      </c>
      <c r="C1972" s="4" t="s">
        <v>3913</v>
      </c>
      <c r="D1972" s="3" t="s">
        <v>3045</v>
      </c>
      <c r="E1972" s="4" t="s">
        <v>3985</v>
      </c>
      <c r="F1972" s="4" t="s">
        <v>3986</v>
      </c>
      <c r="G1972" s="4">
        <v>2.0</v>
      </c>
      <c r="H1972" s="4" t="s">
        <v>18</v>
      </c>
      <c r="I1972" s="4" t="s">
        <v>18</v>
      </c>
      <c r="J1972" s="4">
        <v>10.0</v>
      </c>
      <c r="K1972" s="4">
        <v>10.0</v>
      </c>
      <c r="L1972" s="5" t="str">
        <f t="shared" si="2"/>
        <v>SMA</v>
      </c>
    </row>
    <row r="1973">
      <c r="A1973" s="2" t="str">
        <f t="shared" si="1"/>
        <v>2025</v>
      </c>
      <c r="B1973" s="2" t="s">
        <v>3912</v>
      </c>
      <c r="C1973" s="4" t="s">
        <v>3913</v>
      </c>
      <c r="D1973" s="3" t="s">
        <v>3045</v>
      </c>
      <c r="E1973" s="4" t="s">
        <v>3987</v>
      </c>
      <c r="F1973" s="4" t="s">
        <v>3988</v>
      </c>
      <c r="G1973" s="4">
        <v>2.0</v>
      </c>
      <c r="H1973" s="4" t="s">
        <v>18</v>
      </c>
      <c r="I1973" s="4" t="s">
        <v>18</v>
      </c>
      <c r="J1973" s="4">
        <v>9.0</v>
      </c>
      <c r="K1973" s="4">
        <v>8.0</v>
      </c>
      <c r="L1973" s="5" t="str">
        <f t="shared" si="2"/>
        <v>SMP</v>
      </c>
    </row>
    <row r="1974">
      <c r="A1974" s="2" t="str">
        <f t="shared" si="1"/>
        <v>2025</v>
      </c>
      <c r="B1974" s="2" t="s">
        <v>3912</v>
      </c>
      <c r="C1974" s="4" t="s">
        <v>3913</v>
      </c>
      <c r="D1974" s="3" t="s">
        <v>3045</v>
      </c>
      <c r="E1974" s="4" t="s">
        <v>3989</v>
      </c>
      <c r="F1974" s="4" t="s">
        <v>3990</v>
      </c>
      <c r="G1974" s="4">
        <v>2.0</v>
      </c>
      <c r="H1974" s="4" t="s">
        <v>18</v>
      </c>
      <c r="I1974" s="4" t="s">
        <v>18</v>
      </c>
      <c r="J1974" s="4">
        <v>10.0</v>
      </c>
      <c r="K1974" s="4">
        <v>10.0</v>
      </c>
      <c r="L1974" s="5" t="str">
        <f t="shared" si="2"/>
        <v>SMA</v>
      </c>
    </row>
    <row r="1975">
      <c r="A1975" s="2" t="str">
        <f t="shared" si="1"/>
        <v>2025</v>
      </c>
      <c r="B1975" s="2" t="s">
        <v>3912</v>
      </c>
      <c r="C1975" s="4" t="s">
        <v>3913</v>
      </c>
      <c r="D1975" s="3" t="s">
        <v>3045</v>
      </c>
      <c r="E1975" s="4" t="s">
        <v>3991</v>
      </c>
      <c r="F1975" s="4" t="s">
        <v>3992</v>
      </c>
      <c r="G1975" s="4">
        <v>2.0</v>
      </c>
      <c r="H1975" s="4" t="s">
        <v>18</v>
      </c>
      <c r="I1975" s="4" t="s">
        <v>18</v>
      </c>
      <c r="J1975" s="4">
        <v>10.0</v>
      </c>
      <c r="K1975" s="4">
        <v>10.0</v>
      </c>
      <c r="L1975" s="5" t="str">
        <f t="shared" si="2"/>
        <v>SMA</v>
      </c>
    </row>
    <row r="1976">
      <c r="A1976" s="2" t="str">
        <f t="shared" si="1"/>
        <v>2025</v>
      </c>
      <c r="B1976" s="2" t="s">
        <v>602</v>
      </c>
      <c r="C1976" s="4" t="s">
        <v>603</v>
      </c>
      <c r="D1976" s="3" t="s">
        <v>3045</v>
      </c>
      <c r="E1976" s="4" t="s">
        <v>3993</v>
      </c>
      <c r="F1976" s="4" t="s">
        <v>3994</v>
      </c>
      <c r="G1976" s="4">
        <v>2.0</v>
      </c>
      <c r="H1976" s="4" t="s">
        <v>19</v>
      </c>
      <c r="I1976" s="4" t="s">
        <v>19</v>
      </c>
      <c r="J1976" s="4">
        <v>9.0</v>
      </c>
      <c r="K1976" s="4">
        <v>9.0</v>
      </c>
      <c r="L1976" s="5" t="str">
        <f t="shared" si="2"/>
        <v>SMP</v>
      </c>
    </row>
    <row r="1977">
      <c r="A1977" s="2" t="str">
        <f t="shared" si="1"/>
        <v>2025</v>
      </c>
      <c r="B1977" s="2" t="s">
        <v>602</v>
      </c>
      <c r="C1977" s="4" t="s">
        <v>603</v>
      </c>
      <c r="D1977" s="3" t="s">
        <v>3045</v>
      </c>
      <c r="E1977" s="4" t="s">
        <v>3995</v>
      </c>
      <c r="F1977" s="4" t="s">
        <v>3996</v>
      </c>
      <c r="G1977" s="4">
        <v>2.0</v>
      </c>
      <c r="H1977" s="4" t="s">
        <v>18</v>
      </c>
      <c r="I1977" s="4" t="s">
        <v>18</v>
      </c>
      <c r="J1977" s="4">
        <v>12.0</v>
      </c>
      <c r="K1977" s="4">
        <v>12.0</v>
      </c>
      <c r="L1977" s="5" t="str">
        <f t="shared" si="2"/>
        <v>SMA</v>
      </c>
    </row>
    <row r="1978">
      <c r="A1978" s="2" t="str">
        <f t="shared" si="1"/>
        <v>2025</v>
      </c>
      <c r="B1978" s="2" t="s">
        <v>602</v>
      </c>
      <c r="C1978" s="4" t="s">
        <v>603</v>
      </c>
      <c r="D1978" s="3" t="s">
        <v>3045</v>
      </c>
      <c r="E1978" s="4" t="s">
        <v>3997</v>
      </c>
      <c r="F1978" s="4" t="s">
        <v>3998</v>
      </c>
      <c r="G1978" s="4">
        <v>2.0</v>
      </c>
      <c r="H1978" s="4" t="s">
        <v>18</v>
      </c>
      <c r="I1978" s="4" t="s">
        <v>18</v>
      </c>
      <c r="J1978" s="4">
        <v>10.0</v>
      </c>
      <c r="K1978" s="4">
        <v>10.0</v>
      </c>
      <c r="L1978" s="5" t="str">
        <f t="shared" si="2"/>
        <v>SMA</v>
      </c>
    </row>
    <row r="1979">
      <c r="A1979" s="2" t="str">
        <f t="shared" si="1"/>
        <v>2025</v>
      </c>
      <c r="B1979" s="2" t="s">
        <v>602</v>
      </c>
      <c r="C1979" s="4" t="s">
        <v>603</v>
      </c>
      <c r="D1979" s="3" t="s">
        <v>3045</v>
      </c>
      <c r="E1979" s="4" t="s">
        <v>3999</v>
      </c>
      <c r="F1979" s="4" t="s">
        <v>4000</v>
      </c>
      <c r="G1979" s="4">
        <v>1.0</v>
      </c>
      <c r="H1979" s="4" t="s">
        <v>18</v>
      </c>
      <c r="I1979" s="2"/>
      <c r="J1979" s="4">
        <v>12.0</v>
      </c>
      <c r="K1979" s="2"/>
      <c r="L1979" s="5" t="str">
        <f t="shared" si="2"/>
        <v>SMA</v>
      </c>
    </row>
    <row r="1980">
      <c r="A1980" s="2" t="str">
        <f t="shared" si="1"/>
        <v>2025</v>
      </c>
      <c r="B1980" s="2" t="s">
        <v>602</v>
      </c>
      <c r="C1980" s="4" t="s">
        <v>603</v>
      </c>
      <c r="D1980" s="3" t="s">
        <v>3045</v>
      </c>
      <c r="E1980" s="4" t="s">
        <v>4001</v>
      </c>
      <c r="F1980" s="4" t="s">
        <v>4002</v>
      </c>
      <c r="G1980" s="4">
        <v>2.0</v>
      </c>
      <c r="H1980" s="4" t="s">
        <v>18</v>
      </c>
      <c r="I1980" s="4" t="s">
        <v>18</v>
      </c>
      <c r="J1980" s="4">
        <v>12.0</v>
      </c>
      <c r="K1980" s="4">
        <v>12.0</v>
      </c>
      <c r="L1980" s="5" t="str">
        <f t="shared" si="2"/>
        <v>SMA</v>
      </c>
    </row>
    <row r="1981">
      <c r="A1981" s="2" t="str">
        <f t="shared" si="1"/>
        <v>2025</v>
      </c>
      <c r="B1981" s="2" t="s">
        <v>602</v>
      </c>
      <c r="C1981" s="4" t="s">
        <v>603</v>
      </c>
      <c r="D1981" s="3" t="s">
        <v>3045</v>
      </c>
      <c r="E1981" s="4" t="s">
        <v>4003</v>
      </c>
      <c r="F1981" s="4" t="s">
        <v>4004</v>
      </c>
      <c r="G1981" s="4">
        <v>2.0</v>
      </c>
      <c r="H1981" s="4" t="s">
        <v>19</v>
      </c>
      <c r="I1981" s="4" t="s">
        <v>19</v>
      </c>
      <c r="J1981" s="4">
        <v>11.0</v>
      </c>
      <c r="K1981" s="4">
        <v>11.0</v>
      </c>
      <c r="L1981" s="5" t="str">
        <f t="shared" si="2"/>
        <v>SMA</v>
      </c>
    </row>
    <row r="1982">
      <c r="A1982" s="2" t="str">
        <f t="shared" si="1"/>
        <v>2025</v>
      </c>
      <c r="B1982" s="2" t="s">
        <v>602</v>
      </c>
      <c r="C1982" s="4" t="s">
        <v>603</v>
      </c>
      <c r="D1982" s="3" t="s">
        <v>3045</v>
      </c>
      <c r="E1982" s="4" t="s">
        <v>4005</v>
      </c>
      <c r="F1982" s="4" t="s">
        <v>4006</v>
      </c>
      <c r="G1982" s="4">
        <v>2.0</v>
      </c>
      <c r="H1982" s="4" t="s">
        <v>19</v>
      </c>
      <c r="I1982" s="4" t="s">
        <v>19</v>
      </c>
      <c r="J1982" s="4">
        <v>11.0</v>
      </c>
      <c r="K1982" s="4">
        <v>10.0</v>
      </c>
      <c r="L1982" s="5" t="str">
        <f t="shared" si="2"/>
        <v>SMA</v>
      </c>
    </row>
    <row r="1983">
      <c r="A1983" s="2" t="str">
        <f t="shared" si="1"/>
        <v>2025</v>
      </c>
      <c r="B1983" s="2" t="s">
        <v>602</v>
      </c>
      <c r="C1983" s="4" t="s">
        <v>603</v>
      </c>
      <c r="D1983" s="3" t="s">
        <v>3045</v>
      </c>
      <c r="E1983" s="4" t="s">
        <v>4007</v>
      </c>
      <c r="F1983" s="4" t="s">
        <v>4008</v>
      </c>
      <c r="G1983" s="4">
        <v>2.0</v>
      </c>
      <c r="H1983" s="4" t="s">
        <v>18</v>
      </c>
      <c r="I1983" s="4" t="s">
        <v>18</v>
      </c>
      <c r="J1983" s="4">
        <v>11.0</v>
      </c>
      <c r="K1983" s="4">
        <v>11.0</v>
      </c>
      <c r="L1983" s="5" t="str">
        <f t="shared" si="2"/>
        <v>SMA</v>
      </c>
    </row>
    <row r="1984">
      <c r="A1984" s="2" t="str">
        <f t="shared" si="1"/>
        <v>2025</v>
      </c>
      <c r="B1984" s="2" t="s">
        <v>602</v>
      </c>
      <c r="C1984" s="4" t="s">
        <v>603</v>
      </c>
      <c r="D1984" s="3" t="s">
        <v>3045</v>
      </c>
      <c r="E1984" s="4" t="s">
        <v>4009</v>
      </c>
      <c r="F1984" s="4" t="s">
        <v>4010</v>
      </c>
      <c r="G1984" s="4">
        <v>2.0</v>
      </c>
      <c r="H1984" s="4" t="s">
        <v>19</v>
      </c>
      <c r="I1984" s="4" t="s">
        <v>19</v>
      </c>
      <c r="J1984" s="4">
        <v>9.0</v>
      </c>
      <c r="K1984" s="4">
        <v>9.0</v>
      </c>
      <c r="L1984" s="5" t="str">
        <f t="shared" si="2"/>
        <v>SMP</v>
      </c>
    </row>
    <row r="1985">
      <c r="A1985" s="2" t="str">
        <f t="shared" si="1"/>
        <v>2025</v>
      </c>
      <c r="B1985" s="2" t="s">
        <v>602</v>
      </c>
      <c r="C1985" s="4" t="s">
        <v>603</v>
      </c>
      <c r="D1985" s="3" t="s">
        <v>3045</v>
      </c>
      <c r="E1985" s="4" t="s">
        <v>4011</v>
      </c>
      <c r="F1985" s="4" t="s">
        <v>4012</v>
      </c>
      <c r="G1985" s="4">
        <v>2.0</v>
      </c>
      <c r="H1985" s="4" t="s">
        <v>19</v>
      </c>
      <c r="I1985" s="4" t="s">
        <v>18</v>
      </c>
      <c r="J1985" s="4">
        <v>9.0</v>
      </c>
      <c r="K1985" s="4">
        <v>9.0</v>
      </c>
      <c r="L1985" s="5" t="str">
        <f t="shared" si="2"/>
        <v>SMP</v>
      </c>
    </row>
    <row r="1986">
      <c r="A1986" s="2" t="str">
        <f t="shared" si="1"/>
        <v>2025</v>
      </c>
      <c r="B1986" s="2" t="s">
        <v>602</v>
      </c>
      <c r="C1986" s="4" t="s">
        <v>603</v>
      </c>
      <c r="D1986" s="3" t="s">
        <v>3045</v>
      </c>
      <c r="E1986" s="4" t="s">
        <v>4013</v>
      </c>
      <c r="F1986" s="4" t="s">
        <v>4014</v>
      </c>
      <c r="G1986" s="4">
        <v>2.0</v>
      </c>
      <c r="H1986" s="4" t="s">
        <v>18</v>
      </c>
      <c r="I1986" s="4" t="s">
        <v>18</v>
      </c>
      <c r="J1986" s="4">
        <v>8.0</v>
      </c>
      <c r="K1986" s="4">
        <v>8.0</v>
      </c>
      <c r="L1986" s="5" t="str">
        <f t="shared" si="2"/>
        <v>SMP</v>
      </c>
    </row>
    <row r="1987">
      <c r="A1987" s="2" t="str">
        <f t="shared" si="1"/>
        <v>2025</v>
      </c>
      <c r="B1987" s="2" t="s">
        <v>602</v>
      </c>
      <c r="C1987" s="4" t="s">
        <v>603</v>
      </c>
      <c r="D1987" s="3" t="s">
        <v>3045</v>
      </c>
      <c r="E1987" s="4" t="s">
        <v>4015</v>
      </c>
      <c r="F1987" s="4" t="s">
        <v>4016</v>
      </c>
      <c r="G1987" s="4">
        <v>1.0</v>
      </c>
      <c r="H1987" s="4" t="s">
        <v>18</v>
      </c>
      <c r="I1987" s="2"/>
      <c r="J1987" s="4">
        <v>8.0</v>
      </c>
      <c r="K1987" s="2"/>
      <c r="L1987" s="5" t="str">
        <f t="shared" si="2"/>
        <v>SMP</v>
      </c>
    </row>
    <row r="1988">
      <c r="A1988" s="2" t="str">
        <f t="shared" si="1"/>
        <v>2025</v>
      </c>
      <c r="B1988" s="2" t="s">
        <v>602</v>
      </c>
      <c r="C1988" s="4" t="s">
        <v>603</v>
      </c>
      <c r="D1988" s="3" t="s">
        <v>3045</v>
      </c>
      <c r="E1988" s="4" t="s">
        <v>4017</v>
      </c>
      <c r="F1988" s="4" t="s">
        <v>4018</v>
      </c>
      <c r="G1988" s="4">
        <v>2.0</v>
      </c>
      <c r="H1988" s="4" t="s">
        <v>18</v>
      </c>
      <c r="I1988" s="4" t="s">
        <v>18</v>
      </c>
      <c r="J1988" s="4">
        <v>9.0</v>
      </c>
      <c r="K1988" s="4">
        <v>9.0</v>
      </c>
      <c r="L1988" s="5" t="str">
        <f t="shared" si="2"/>
        <v>SMP</v>
      </c>
    </row>
    <row r="1989">
      <c r="A1989" s="2" t="str">
        <f t="shared" si="1"/>
        <v>2025</v>
      </c>
      <c r="B1989" s="2" t="s">
        <v>602</v>
      </c>
      <c r="C1989" s="4" t="s">
        <v>603</v>
      </c>
      <c r="D1989" s="3" t="s">
        <v>3045</v>
      </c>
      <c r="E1989" s="4" t="s">
        <v>4019</v>
      </c>
      <c r="F1989" s="4" t="s">
        <v>4020</v>
      </c>
      <c r="G1989" s="4">
        <v>2.0</v>
      </c>
      <c r="H1989" s="4" t="s">
        <v>19</v>
      </c>
      <c r="I1989" s="4" t="s">
        <v>18</v>
      </c>
      <c r="J1989" s="4">
        <v>12.0</v>
      </c>
      <c r="K1989" s="4">
        <v>12.0</v>
      </c>
      <c r="L1989" s="5" t="str">
        <f t="shared" si="2"/>
        <v>SMA</v>
      </c>
    </row>
    <row r="1990">
      <c r="A1990" s="2" t="str">
        <f t="shared" si="1"/>
        <v>2025</v>
      </c>
      <c r="B1990" s="2" t="s">
        <v>602</v>
      </c>
      <c r="C1990" s="4" t="s">
        <v>603</v>
      </c>
      <c r="D1990" s="3" t="s">
        <v>3045</v>
      </c>
      <c r="E1990" s="4" t="s">
        <v>4021</v>
      </c>
      <c r="F1990" s="4" t="s">
        <v>4022</v>
      </c>
      <c r="G1990" s="4">
        <v>2.0</v>
      </c>
      <c r="H1990" s="4" t="s">
        <v>18</v>
      </c>
      <c r="I1990" s="4" t="s">
        <v>18</v>
      </c>
      <c r="J1990" s="4">
        <v>12.0</v>
      </c>
      <c r="K1990" s="4">
        <v>12.0</v>
      </c>
      <c r="L1990" s="5" t="str">
        <f t="shared" si="2"/>
        <v>SMA</v>
      </c>
    </row>
    <row r="1991">
      <c r="A1991" s="2" t="str">
        <f t="shared" si="1"/>
        <v>2025</v>
      </c>
      <c r="B1991" s="2" t="s">
        <v>602</v>
      </c>
      <c r="C1991" s="4" t="s">
        <v>603</v>
      </c>
      <c r="D1991" s="3" t="s">
        <v>3045</v>
      </c>
      <c r="E1991" s="4" t="s">
        <v>4023</v>
      </c>
      <c r="F1991" s="4" t="s">
        <v>4012</v>
      </c>
      <c r="G1991" s="4">
        <v>2.0</v>
      </c>
      <c r="H1991" s="4" t="s">
        <v>18</v>
      </c>
      <c r="I1991" s="4" t="s">
        <v>19</v>
      </c>
      <c r="J1991" s="4">
        <v>12.0</v>
      </c>
      <c r="K1991" s="4">
        <v>12.0</v>
      </c>
      <c r="L1991" s="5" t="str">
        <f t="shared" si="2"/>
        <v>SMA</v>
      </c>
    </row>
    <row r="1992">
      <c r="A1992" s="2" t="str">
        <f t="shared" si="1"/>
        <v>2025</v>
      </c>
      <c r="B1992" s="2" t="s">
        <v>602</v>
      </c>
      <c r="C1992" s="4" t="s">
        <v>603</v>
      </c>
      <c r="D1992" s="3" t="s">
        <v>3045</v>
      </c>
      <c r="E1992" s="4" t="s">
        <v>4024</v>
      </c>
      <c r="F1992" s="4" t="s">
        <v>4025</v>
      </c>
      <c r="G1992" s="4">
        <v>2.0</v>
      </c>
      <c r="H1992" s="4" t="s">
        <v>18</v>
      </c>
      <c r="I1992" s="4" t="s">
        <v>18</v>
      </c>
      <c r="J1992" s="4">
        <v>12.0</v>
      </c>
      <c r="K1992" s="4">
        <v>12.0</v>
      </c>
      <c r="L1992" s="5" t="str">
        <f t="shared" si="2"/>
        <v>SMA</v>
      </c>
    </row>
    <row r="1993">
      <c r="A1993" s="2" t="str">
        <f t="shared" si="1"/>
        <v>2025</v>
      </c>
      <c r="B1993" s="2" t="s">
        <v>602</v>
      </c>
      <c r="C1993" s="4" t="s">
        <v>603</v>
      </c>
      <c r="D1993" s="3" t="s">
        <v>3045</v>
      </c>
      <c r="E1993" s="4" t="s">
        <v>4026</v>
      </c>
      <c r="F1993" s="4" t="s">
        <v>4027</v>
      </c>
      <c r="G1993" s="4">
        <v>2.0</v>
      </c>
      <c r="H1993" s="4" t="s">
        <v>18</v>
      </c>
      <c r="I1993" s="4" t="s">
        <v>18</v>
      </c>
      <c r="J1993" s="4">
        <v>12.0</v>
      </c>
      <c r="K1993" s="4">
        <v>12.0</v>
      </c>
      <c r="L1993" s="5" t="str">
        <f t="shared" si="2"/>
        <v>SMA</v>
      </c>
    </row>
    <row r="1994">
      <c r="A1994" s="2" t="str">
        <f t="shared" si="1"/>
        <v>2025</v>
      </c>
      <c r="B1994" s="2" t="s">
        <v>602</v>
      </c>
      <c r="C1994" s="4" t="s">
        <v>603</v>
      </c>
      <c r="D1994" s="3" t="s">
        <v>3045</v>
      </c>
      <c r="E1994" s="4" t="s">
        <v>4028</v>
      </c>
      <c r="F1994" s="4" t="s">
        <v>4029</v>
      </c>
      <c r="G1994" s="4">
        <v>2.0</v>
      </c>
      <c r="H1994" s="4" t="s">
        <v>18</v>
      </c>
      <c r="I1994" s="4" t="s">
        <v>18</v>
      </c>
      <c r="J1994" s="4">
        <v>11.0</v>
      </c>
      <c r="K1994" s="4">
        <v>11.0</v>
      </c>
      <c r="L1994" s="5" t="str">
        <f t="shared" si="2"/>
        <v>SMA</v>
      </c>
    </row>
    <row r="1995">
      <c r="A1995" s="2" t="str">
        <f t="shared" si="1"/>
        <v>2025</v>
      </c>
      <c r="B1995" s="2" t="s">
        <v>602</v>
      </c>
      <c r="C1995" s="4" t="s">
        <v>603</v>
      </c>
      <c r="D1995" s="3" t="s">
        <v>3045</v>
      </c>
      <c r="E1995" s="4" t="s">
        <v>4030</v>
      </c>
      <c r="F1995" s="4" t="s">
        <v>4031</v>
      </c>
      <c r="G1995" s="4">
        <v>2.0</v>
      </c>
      <c r="H1995" s="4" t="s">
        <v>19</v>
      </c>
      <c r="I1995" s="4" t="s">
        <v>18</v>
      </c>
      <c r="J1995" s="4">
        <v>11.0</v>
      </c>
      <c r="K1995" s="4">
        <v>11.0</v>
      </c>
      <c r="L1995" s="5" t="str">
        <f t="shared" si="2"/>
        <v>SMA</v>
      </c>
    </row>
    <row r="1996">
      <c r="A1996" s="2" t="str">
        <f t="shared" si="1"/>
        <v>2025</v>
      </c>
      <c r="B1996" s="2" t="s">
        <v>602</v>
      </c>
      <c r="C1996" s="4" t="s">
        <v>603</v>
      </c>
      <c r="D1996" s="3" t="s">
        <v>3045</v>
      </c>
      <c r="E1996" s="4" t="s">
        <v>4032</v>
      </c>
      <c r="F1996" s="4" t="s">
        <v>4033</v>
      </c>
      <c r="G1996" s="4">
        <v>2.0</v>
      </c>
      <c r="H1996" s="4" t="s">
        <v>18</v>
      </c>
      <c r="I1996" s="4" t="s">
        <v>18</v>
      </c>
      <c r="J1996" s="4">
        <v>9.0</v>
      </c>
      <c r="K1996" s="4">
        <v>9.0</v>
      </c>
      <c r="L1996" s="5" t="str">
        <f t="shared" si="2"/>
        <v>SMP</v>
      </c>
    </row>
    <row r="1997">
      <c r="A1997" s="2" t="str">
        <f t="shared" si="1"/>
        <v>2025</v>
      </c>
      <c r="B1997" s="2" t="s">
        <v>602</v>
      </c>
      <c r="C1997" s="4" t="s">
        <v>603</v>
      </c>
      <c r="D1997" s="3" t="s">
        <v>3045</v>
      </c>
      <c r="E1997" s="4" t="s">
        <v>4034</v>
      </c>
      <c r="F1997" s="4" t="s">
        <v>4035</v>
      </c>
      <c r="G1997" s="4">
        <v>2.0</v>
      </c>
      <c r="H1997" s="4" t="s">
        <v>18</v>
      </c>
      <c r="I1997" s="4" t="s">
        <v>18</v>
      </c>
      <c r="J1997" s="4">
        <v>8.0</v>
      </c>
      <c r="K1997" s="4">
        <v>8.0</v>
      </c>
      <c r="L1997" s="5" t="str">
        <f t="shared" si="2"/>
        <v>SMP</v>
      </c>
    </row>
    <row r="1998">
      <c r="A1998" s="2" t="str">
        <f t="shared" si="1"/>
        <v>2025</v>
      </c>
      <c r="B1998" s="2" t="s">
        <v>602</v>
      </c>
      <c r="C1998" s="4" t="s">
        <v>603</v>
      </c>
      <c r="D1998" s="3" t="s">
        <v>3045</v>
      </c>
      <c r="E1998" s="4" t="s">
        <v>4036</v>
      </c>
      <c r="F1998" s="4" t="s">
        <v>4037</v>
      </c>
      <c r="G1998" s="4">
        <v>2.0</v>
      </c>
      <c r="H1998" s="4" t="s">
        <v>18</v>
      </c>
      <c r="I1998" s="4" t="s">
        <v>18</v>
      </c>
      <c r="J1998" s="4">
        <v>11.0</v>
      </c>
      <c r="K1998" s="4">
        <v>11.0</v>
      </c>
      <c r="L1998" s="5" t="str">
        <f t="shared" si="2"/>
        <v>SMA</v>
      </c>
    </row>
    <row r="1999">
      <c r="A1999" s="2" t="str">
        <f t="shared" si="1"/>
        <v>2025</v>
      </c>
      <c r="B1999" s="2" t="s">
        <v>602</v>
      </c>
      <c r="C1999" s="4" t="s">
        <v>603</v>
      </c>
      <c r="D1999" s="3" t="s">
        <v>3045</v>
      </c>
      <c r="E1999" s="4" t="s">
        <v>4038</v>
      </c>
      <c r="F1999" s="4" t="s">
        <v>4039</v>
      </c>
      <c r="G1999" s="4">
        <v>2.0</v>
      </c>
      <c r="H1999" s="4" t="s">
        <v>18</v>
      </c>
      <c r="I1999" s="4" t="s">
        <v>18</v>
      </c>
      <c r="J1999" s="4">
        <v>11.0</v>
      </c>
      <c r="K1999" s="4">
        <v>11.0</v>
      </c>
      <c r="L1999" s="5" t="str">
        <f t="shared" si="2"/>
        <v>SMA</v>
      </c>
    </row>
    <row r="2000">
      <c r="A2000" s="2" t="str">
        <f t="shared" si="1"/>
        <v>2021</v>
      </c>
      <c r="B2000" s="2" t="s">
        <v>13</v>
      </c>
      <c r="C2000" s="3" t="str">
        <f t="shared" ref="C2000:C2001" si="156">UPPER("lpb aceh 2021")</f>
        <v>LPB ACEH 2021</v>
      </c>
      <c r="D2000" s="3" t="s">
        <v>4040</v>
      </c>
      <c r="E2000" s="3" t="s">
        <v>4041</v>
      </c>
      <c r="F2000" s="2"/>
      <c r="G2000" s="3">
        <v>2.0</v>
      </c>
      <c r="H2000" s="3" t="s">
        <v>18</v>
      </c>
      <c r="I2000" s="7" t="s">
        <v>18</v>
      </c>
      <c r="J2000" s="8">
        <v>11.0</v>
      </c>
      <c r="K2000" s="8">
        <v>11.0</v>
      </c>
      <c r="L2000" s="5" t="str">
        <f t="shared" si="2"/>
        <v>SMA</v>
      </c>
    </row>
    <row r="2001">
      <c r="A2001" s="2" t="str">
        <f t="shared" si="1"/>
        <v>2021</v>
      </c>
      <c r="B2001" s="2" t="s">
        <v>13</v>
      </c>
      <c r="C2001" s="3" t="str">
        <f t="shared" si="156"/>
        <v>LPB ACEH 2021</v>
      </c>
      <c r="D2001" s="3" t="s">
        <v>4040</v>
      </c>
      <c r="E2001" s="3" t="s">
        <v>4042</v>
      </c>
      <c r="F2001" s="2"/>
      <c r="G2001" s="3">
        <v>2.0</v>
      </c>
      <c r="H2001" s="3" t="s">
        <v>18</v>
      </c>
      <c r="I2001" s="7" t="s">
        <v>18</v>
      </c>
      <c r="J2001" s="8">
        <v>10.0</v>
      </c>
      <c r="K2001" s="8">
        <v>10.0</v>
      </c>
      <c r="L2001" s="5" t="str">
        <f t="shared" si="2"/>
        <v>SMA</v>
      </c>
    </row>
    <row r="2002">
      <c r="A2002" s="2" t="str">
        <f t="shared" si="1"/>
        <v>2020</v>
      </c>
      <c r="B2002" s="2" t="s">
        <v>13</v>
      </c>
      <c r="C2002" s="3" t="s">
        <v>14</v>
      </c>
      <c r="D2002" s="3" t="s">
        <v>4040</v>
      </c>
      <c r="E2002" s="3" t="s">
        <v>4043</v>
      </c>
      <c r="F2002" s="3" t="s">
        <v>4044</v>
      </c>
      <c r="G2002" s="3">
        <v>2.0</v>
      </c>
      <c r="H2002" s="3" t="s">
        <v>18</v>
      </c>
      <c r="I2002" s="7" t="s">
        <v>18</v>
      </c>
      <c r="J2002" s="8">
        <v>11.0</v>
      </c>
      <c r="K2002" s="3">
        <v>12.0</v>
      </c>
      <c r="L2002" s="5" t="str">
        <f t="shared" si="2"/>
        <v>SMA</v>
      </c>
    </row>
    <row r="2003">
      <c r="A2003" s="2" t="str">
        <f t="shared" si="1"/>
        <v>2020</v>
      </c>
      <c r="B2003" s="2" t="s">
        <v>26</v>
      </c>
      <c r="C2003" s="3" t="s">
        <v>27</v>
      </c>
      <c r="D2003" s="3" t="s">
        <v>4040</v>
      </c>
      <c r="E2003" s="3" t="s">
        <v>4045</v>
      </c>
      <c r="F2003" s="3" t="s">
        <v>4046</v>
      </c>
      <c r="G2003" s="3">
        <v>2.0</v>
      </c>
      <c r="H2003" s="3" t="s">
        <v>18</v>
      </c>
      <c r="I2003" s="7" t="s">
        <v>18</v>
      </c>
      <c r="J2003" s="8">
        <v>11.0</v>
      </c>
      <c r="K2003" s="3">
        <v>11.0</v>
      </c>
      <c r="L2003" s="5" t="str">
        <f t="shared" si="2"/>
        <v>SMA</v>
      </c>
    </row>
    <row r="2004">
      <c r="A2004" s="2" t="str">
        <f t="shared" si="1"/>
        <v>2020</v>
      </c>
      <c r="B2004" s="2" t="s">
        <v>26</v>
      </c>
      <c r="C2004" s="3" t="s">
        <v>27</v>
      </c>
      <c r="D2004" s="3" t="s">
        <v>4040</v>
      </c>
      <c r="E2004" s="3" t="s">
        <v>4047</v>
      </c>
      <c r="F2004" s="3" t="s">
        <v>4048</v>
      </c>
      <c r="G2004" s="3">
        <v>2.0</v>
      </c>
      <c r="H2004" s="3" t="s">
        <v>18</v>
      </c>
      <c r="I2004" s="7" t="s">
        <v>18</v>
      </c>
      <c r="J2004" s="8">
        <v>10.0</v>
      </c>
      <c r="K2004" s="3">
        <v>11.0</v>
      </c>
      <c r="L2004" s="5" t="str">
        <f t="shared" si="2"/>
        <v>SMA</v>
      </c>
    </row>
    <row r="2005">
      <c r="A2005" s="2" t="str">
        <f t="shared" si="1"/>
        <v>2020</v>
      </c>
      <c r="B2005" s="2" t="s">
        <v>26</v>
      </c>
      <c r="C2005" s="3" t="s">
        <v>27</v>
      </c>
      <c r="D2005" s="3" t="s">
        <v>4040</v>
      </c>
      <c r="E2005" s="3" t="s">
        <v>4049</v>
      </c>
      <c r="F2005" s="3" t="s">
        <v>4050</v>
      </c>
      <c r="G2005" s="3">
        <v>2.0</v>
      </c>
      <c r="H2005" s="3" t="s">
        <v>18</v>
      </c>
      <c r="I2005" s="7" t="s">
        <v>18</v>
      </c>
      <c r="J2005" s="8">
        <v>11.0</v>
      </c>
      <c r="K2005" s="3">
        <v>12.0</v>
      </c>
      <c r="L2005" s="5" t="str">
        <f t="shared" si="2"/>
        <v>SMA</v>
      </c>
    </row>
    <row r="2006">
      <c r="A2006" s="2" t="str">
        <f t="shared" si="1"/>
        <v>2020</v>
      </c>
      <c r="B2006" s="2" t="s">
        <v>26</v>
      </c>
      <c r="C2006" s="3" t="s">
        <v>27</v>
      </c>
      <c r="D2006" s="3" t="s">
        <v>4040</v>
      </c>
      <c r="E2006" s="3" t="s">
        <v>4051</v>
      </c>
      <c r="F2006" s="3" t="s">
        <v>4052</v>
      </c>
      <c r="G2006" s="3">
        <v>1.0</v>
      </c>
      <c r="H2006" s="3" t="s">
        <v>19</v>
      </c>
      <c r="I2006" s="6"/>
      <c r="J2006" s="8">
        <v>8.0</v>
      </c>
      <c r="K2006" s="2"/>
      <c r="L2006" s="5" t="str">
        <f t="shared" si="2"/>
        <v>SMP</v>
      </c>
    </row>
    <row r="2007">
      <c r="A2007" s="2" t="str">
        <f t="shared" si="1"/>
        <v>2020</v>
      </c>
      <c r="B2007" s="2" t="s">
        <v>26</v>
      </c>
      <c r="C2007" s="3" t="s">
        <v>27</v>
      </c>
      <c r="D2007" s="3" t="s">
        <v>4040</v>
      </c>
      <c r="E2007" s="3" t="s">
        <v>4053</v>
      </c>
      <c r="F2007" s="3" t="s">
        <v>4054</v>
      </c>
      <c r="G2007" s="3">
        <v>1.0</v>
      </c>
      <c r="H2007" s="3" t="s">
        <v>19</v>
      </c>
      <c r="I2007" s="6"/>
      <c r="J2007" s="8">
        <v>7.0</v>
      </c>
      <c r="K2007" s="2"/>
      <c r="L2007" s="5" t="str">
        <f t="shared" si="2"/>
        <v>SMP</v>
      </c>
    </row>
    <row r="2008">
      <c r="A2008" s="2" t="str">
        <f t="shared" si="1"/>
        <v>2020</v>
      </c>
      <c r="B2008" s="2" t="s">
        <v>26</v>
      </c>
      <c r="C2008" s="3" t="s">
        <v>27</v>
      </c>
      <c r="D2008" s="3" t="s">
        <v>4040</v>
      </c>
      <c r="E2008" s="3" t="s">
        <v>4055</v>
      </c>
      <c r="F2008" s="3" t="s">
        <v>4056</v>
      </c>
      <c r="G2008" s="3">
        <v>2.0</v>
      </c>
      <c r="H2008" s="3" t="s">
        <v>19</v>
      </c>
      <c r="I2008" s="7" t="s">
        <v>19</v>
      </c>
      <c r="J2008" s="8">
        <v>10.0</v>
      </c>
      <c r="K2008" s="3">
        <v>11.0</v>
      </c>
      <c r="L2008" s="5" t="str">
        <f t="shared" si="2"/>
        <v>SMA</v>
      </c>
    </row>
    <row r="2009">
      <c r="A2009" s="2" t="str">
        <f t="shared" si="1"/>
        <v>2020</v>
      </c>
      <c r="B2009" s="2" t="s">
        <v>26</v>
      </c>
      <c r="C2009" s="3" t="s">
        <v>27</v>
      </c>
      <c r="D2009" s="3" t="s">
        <v>4040</v>
      </c>
      <c r="E2009" s="3" t="s">
        <v>4057</v>
      </c>
      <c r="F2009" s="3" t="s">
        <v>4058</v>
      </c>
      <c r="G2009" s="3">
        <v>2.0</v>
      </c>
      <c r="H2009" s="3" t="s">
        <v>18</v>
      </c>
      <c r="I2009" s="7" t="s">
        <v>18</v>
      </c>
      <c r="J2009" s="8">
        <v>10.0</v>
      </c>
      <c r="K2009" s="3">
        <v>11.0</v>
      </c>
      <c r="L2009" s="5" t="str">
        <f t="shared" si="2"/>
        <v>SMA</v>
      </c>
    </row>
    <row r="2010">
      <c r="A2010" s="2" t="str">
        <f t="shared" si="1"/>
        <v>2020</v>
      </c>
      <c r="B2010" s="2" t="s">
        <v>26</v>
      </c>
      <c r="C2010" s="3" t="s">
        <v>27</v>
      </c>
      <c r="D2010" s="3" t="s">
        <v>4040</v>
      </c>
      <c r="E2010" s="3" t="s">
        <v>4059</v>
      </c>
      <c r="F2010" s="3" t="s">
        <v>4060</v>
      </c>
      <c r="G2010" s="3">
        <v>1.0</v>
      </c>
      <c r="H2010" s="3" t="s">
        <v>19</v>
      </c>
      <c r="I2010" s="6"/>
      <c r="J2010" s="8">
        <v>11.0</v>
      </c>
      <c r="K2010" s="2"/>
      <c r="L2010" s="5" t="str">
        <f t="shared" si="2"/>
        <v>SMA</v>
      </c>
    </row>
    <row r="2011">
      <c r="A2011" s="2" t="str">
        <f t="shared" si="1"/>
        <v>2020</v>
      </c>
      <c r="B2011" s="2" t="s">
        <v>60</v>
      </c>
      <c r="C2011" s="3" t="s">
        <v>61</v>
      </c>
      <c r="D2011" s="3" t="s">
        <v>4040</v>
      </c>
      <c r="E2011" s="3" t="s">
        <v>4061</v>
      </c>
      <c r="F2011" s="3" t="s">
        <v>4062</v>
      </c>
      <c r="G2011" s="3">
        <v>1.0</v>
      </c>
      <c r="H2011" s="3" t="s">
        <v>19</v>
      </c>
      <c r="I2011" s="6"/>
      <c r="J2011" s="8">
        <v>11.0</v>
      </c>
      <c r="K2011" s="2"/>
      <c r="L2011" s="5" t="str">
        <f t="shared" si="2"/>
        <v>SMA</v>
      </c>
    </row>
    <row r="2012">
      <c r="A2012" s="2" t="str">
        <f t="shared" si="1"/>
        <v>2020</v>
      </c>
      <c r="B2012" s="2" t="s">
        <v>60</v>
      </c>
      <c r="C2012" s="3" t="s">
        <v>61</v>
      </c>
      <c r="D2012" s="3" t="s">
        <v>4040</v>
      </c>
      <c r="E2012" s="3" t="s">
        <v>4063</v>
      </c>
      <c r="F2012" s="3" t="s">
        <v>4064</v>
      </c>
      <c r="G2012" s="3">
        <v>2.0</v>
      </c>
      <c r="H2012" s="3" t="s">
        <v>18</v>
      </c>
      <c r="I2012" s="7" t="s">
        <v>18</v>
      </c>
      <c r="J2012" s="8">
        <v>8.0</v>
      </c>
      <c r="K2012" s="3">
        <v>9.0</v>
      </c>
      <c r="L2012" s="5" t="str">
        <f t="shared" si="2"/>
        <v>SMP</v>
      </c>
    </row>
    <row r="2013">
      <c r="A2013" s="2" t="str">
        <f t="shared" si="1"/>
        <v>2020</v>
      </c>
      <c r="B2013" s="2" t="s">
        <v>60</v>
      </c>
      <c r="C2013" s="3" t="s">
        <v>61</v>
      </c>
      <c r="D2013" s="3" t="s">
        <v>4040</v>
      </c>
      <c r="E2013" s="3" t="s">
        <v>4065</v>
      </c>
      <c r="F2013" s="3" t="s">
        <v>4066</v>
      </c>
      <c r="G2013" s="3">
        <v>2.0</v>
      </c>
      <c r="H2013" s="3" t="s">
        <v>19</v>
      </c>
      <c r="I2013" s="7" t="s">
        <v>18</v>
      </c>
      <c r="J2013" s="8">
        <v>8.0</v>
      </c>
      <c r="K2013" s="3">
        <v>9.0</v>
      </c>
      <c r="L2013" s="5" t="str">
        <f t="shared" si="2"/>
        <v>SMP</v>
      </c>
    </row>
    <row r="2014">
      <c r="A2014" s="2" t="str">
        <f t="shared" si="1"/>
        <v>2020</v>
      </c>
      <c r="B2014" s="2" t="s">
        <v>60</v>
      </c>
      <c r="C2014" s="3" t="s">
        <v>61</v>
      </c>
      <c r="D2014" s="3" t="s">
        <v>4040</v>
      </c>
      <c r="E2014" s="3" t="s">
        <v>4067</v>
      </c>
      <c r="F2014" s="3" t="s">
        <v>4068</v>
      </c>
      <c r="G2014" s="3">
        <v>2.0</v>
      </c>
      <c r="H2014" s="3" t="s">
        <v>18</v>
      </c>
      <c r="I2014" s="7" t="s">
        <v>18</v>
      </c>
      <c r="J2014" s="8">
        <v>10.0</v>
      </c>
      <c r="K2014" s="3">
        <v>11.0</v>
      </c>
      <c r="L2014" s="5" t="str">
        <f t="shared" si="2"/>
        <v>SMA</v>
      </c>
    </row>
    <row r="2015">
      <c r="A2015" s="2" t="str">
        <f t="shared" si="1"/>
        <v>2020</v>
      </c>
      <c r="B2015" s="2" t="s">
        <v>60</v>
      </c>
      <c r="C2015" s="3" t="s">
        <v>61</v>
      </c>
      <c r="D2015" s="3" t="s">
        <v>4040</v>
      </c>
      <c r="E2015" s="3" t="s">
        <v>4069</v>
      </c>
      <c r="F2015" s="3" t="s">
        <v>4070</v>
      </c>
      <c r="G2015" s="3">
        <v>2.0</v>
      </c>
      <c r="H2015" s="3" t="s">
        <v>19</v>
      </c>
      <c r="I2015" s="7" t="s">
        <v>18</v>
      </c>
      <c r="J2015" s="8">
        <v>10.0</v>
      </c>
      <c r="K2015" s="3">
        <v>11.0</v>
      </c>
      <c r="L2015" s="5" t="str">
        <f t="shared" si="2"/>
        <v>SMA</v>
      </c>
    </row>
    <row r="2016">
      <c r="A2016" s="2" t="str">
        <f t="shared" si="1"/>
        <v>2020</v>
      </c>
      <c r="B2016" s="2" t="s">
        <v>68</v>
      </c>
      <c r="C2016" s="3" t="s">
        <v>69</v>
      </c>
      <c r="D2016" s="3" t="s">
        <v>4040</v>
      </c>
      <c r="E2016" s="3" t="s">
        <v>4071</v>
      </c>
      <c r="F2016" s="3" t="s">
        <v>4072</v>
      </c>
      <c r="G2016" s="3">
        <v>2.0</v>
      </c>
      <c r="H2016" s="3" t="s">
        <v>18</v>
      </c>
      <c r="I2016" s="7" t="s">
        <v>18</v>
      </c>
      <c r="J2016" s="8">
        <v>10.0</v>
      </c>
      <c r="K2016" s="3">
        <v>11.0</v>
      </c>
      <c r="L2016" s="5" t="str">
        <f t="shared" si="2"/>
        <v>SMA</v>
      </c>
    </row>
    <row r="2017">
      <c r="A2017" s="2" t="str">
        <f t="shared" si="1"/>
        <v>2020</v>
      </c>
      <c r="B2017" s="2" t="s">
        <v>68</v>
      </c>
      <c r="C2017" s="3" t="s">
        <v>69</v>
      </c>
      <c r="D2017" s="3" t="s">
        <v>4040</v>
      </c>
      <c r="E2017" s="3" t="s">
        <v>4073</v>
      </c>
      <c r="F2017" s="3" t="s">
        <v>4074</v>
      </c>
      <c r="G2017" s="3">
        <v>1.0</v>
      </c>
      <c r="H2017" s="3" t="s">
        <v>18</v>
      </c>
      <c r="I2017" s="6"/>
      <c r="J2017" s="8">
        <v>10.0</v>
      </c>
      <c r="K2017" s="2"/>
      <c r="L2017" s="5" t="str">
        <f t="shared" si="2"/>
        <v>SMA</v>
      </c>
    </row>
    <row r="2018">
      <c r="A2018" s="2" t="str">
        <f t="shared" si="1"/>
        <v>2020</v>
      </c>
      <c r="B2018" s="2" t="s">
        <v>68</v>
      </c>
      <c r="C2018" s="3" t="s">
        <v>69</v>
      </c>
      <c r="D2018" s="3" t="s">
        <v>4040</v>
      </c>
      <c r="E2018" s="3" t="s">
        <v>4075</v>
      </c>
      <c r="F2018" s="3" t="s">
        <v>4076</v>
      </c>
      <c r="G2018" s="3">
        <v>1.0</v>
      </c>
      <c r="H2018" s="3" t="s">
        <v>19</v>
      </c>
      <c r="I2018" s="6"/>
      <c r="J2018" s="8">
        <v>8.0</v>
      </c>
      <c r="K2018" s="2"/>
      <c r="L2018" s="5" t="str">
        <f t="shared" si="2"/>
        <v>SMP</v>
      </c>
    </row>
    <row r="2019">
      <c r="A2019" s="2" t="str">
        <f t="shared" si="1"/>
        <v>2020</v>
      </c>
      <c r="B2019" s="2" t="s">
        <v>68</v>
      </c>
      <c r="C2019" s="3" t="s">
        <v>69</v>
      </c>
      <c r="D2019" s="3" t="s">
        <v>4040</v>
      </c>
      <c r="E2019" s="3" t="s">
        <v>4077</v>
      </c>
      <c r="F2019" s="3" t="s">
        <v>4078</v>
      </c>
      <c r="G2019" s="3">
        <v>1.0</v>
      </c>
      <c r="H2019" s="3" t="s">
        <v>19</v>
      </c>
      <c r="I2019" s="6"/>
      <c r="J2019" s="8">
        <v>10.0</v>
      </c>
      <c r="K2019" s="2"/>
      <c r="L2019" s="5" t="str">
        <f t="shared" si="2"/>
        <v>SMA</v>
      </c>
    </row>
    <row r="2020">
      <c r="A2020" s="2" t="str">
        <f t="shared" si="1"/>
        <v>2020</v>
      </c>
      <c r="B2020" s="2" t="s">
        <v>68</v>
      </c>
      <c r="C2020" s="3" t="s">
        <v>69</v>
      </c>
      <c r="D2020" s="3" t="s">
        <v>4040</v>
      </c>
      <c r="E2020" s="3" t="s">
        <v>4079</v>
      </c>
      <c r="F2020" s="3" t="s">
        <v>4080</v>
      </c>
      <c r="G2020" s="3">
        <v>1.0</v>
      </c>
      <c r="H2020" s="3" t="s">
        <v>18</v>
      </c>
      <c r="I2020" s="6"/>
      <c r="J2020" s="8">
        <v>7.0</v>
      </c>
      <c r="K2020" s="2"/>
      <c r="L2020" s="5" t="str">
        <f t="shared" si="2"/>
        <v>SMP</v>
      </c>
    </row>
    <row r="2021">
      <c r="A2021" s="2" t="str">
        <f t="shared" si="1"/>
        <v>2020</v>
      </c>
      <c r="B2021" s="2" t="s">
        <v>68</v>
      </c>
      <c r="C2021" s="3" t="s">
        <v>69</v>
      </c>
      <c r="D2021" s="3" t="s">
        <v>4040</v>
      </c>
      <c r="E2021" s="3" t="s">
        <v>4081</v>
      </c>
      <c r="F2021" s="3" t="s">
        <v>4082</v>
      </c>
      <c r="G2021" s="3">
        <v>1.0</v>
      </c>
      <c r="H2021" s="3" t="s">
        <v>19</v>
      </c>
      <c r="I2021" s="6"/>
      <c r="J2021" s="8">
        <v>7.0</v>
      </c>
      <c r="K2021" s="2"/>
      <c r="L2021" s="5" t="str">
        <f t="shared" si="2"/>
        <v>SMP</v>
      </c>
    </row>
    <row r="2022">
      <c r="A2022" s="2" t="str">
        <f t="shared" si="1"/>
        <v>2020</v>
      </c>
      <c r="B2022" s="2" t="s">
        <v>82</v>
      </c>
      <c r="C2022" s="3" t="s">
        <v>83</v>
      </c>
      <c r="D2022" s="3" t="s">
        <v>4040</v>
      </c>
      <c r="E2022" s="3" t="s">
        <v>4083</v>
      </c>
      <c r="F2022" s="3" t="s">
        <v>4084</v>
      </c>
      <c r="G2022" s="3">
        <v>2.0</v>
      </c>
      <c r="H2022" s="3" t="s">
        <v>19</v>
      </c>
      <c r="I2022" s="7" t="s">
        <v>19</v>
      </c>
      <c r="J2022" s="8">
        <v>11.0</v>
      </c>
      <c r="K2022" s="3">
        <v>12.0</v>
      </c>
      <c r="L2022" s="5" t="str">
        <f t="shared" si="2"/>
        <v>SMA</v>
      </c>
    </row>
    <row r="2023">
      <c r="A2023" s="2" t="str">
        <f t="shared" si="1"/>
        <v>2020</v>
      </c>
      <c r="B2023" s="2" t="s">
        <v>82</v>
      </c>
      <c r="C2023" s="3" t="s">
        <v>83</v>
      </c>
      <c r="D2023" s="3" t="s">
        <v>4040</v>
      </c>
      <c r="E2023" s="3" t="s">
        <v>4085</v>
      </c>
      <c r="F2023" s="3" t="s">
        <v>4086</v>
      </c>
      <c r="G2023" s="3">
        <v>2.0</v>
      </c>
      <c r="H2023" s="3" t="s">
        <v>18</v>
      </c>
      <c r="I2023" s="7" t="s">
        <v>18</v>
      </c>
      <c r="J2023" s="8">
        <v>7.0</v>
      </c>
      <c r="K2023" s="3">
        <v>7.0</v>
      </c>
      <c r="L2023" s="5" t="str">
        <f t="shared" si="2"/>
        <v>SMP</v>
      </c>
    </row>
    <row r="2024">
      <c r="A2024" s="2" t="str">
        <f t="shared" si="1"/>
        <v>2020</v>
      </c>
      <c r="B2024" s="2" t="s">
        <v>82</v>
      </c>
      <c r="C2024" s="3" t="s">
        <v>83</v>
      </c>
      <c r="D2024" s="3" t="s">
        <v>4040</v>
      </c>
      <c r="E2024" s="3" t="s">
        <v>4087</v>
      </c>
      <c r="F2024" s="3" t="s">
        <v>4088</v>
      </c>
      <c r="G2024" s="3">
        <v>1.0</v>
      </c>
      <c r="H2024" s="3" t="s">
        <v>19</v>
      </c>
      <c r="I2024" s="6"/>
      <c r="J2024" s="8">
        <v>10.0</v>
      </c>
      <c r="K2024" s="2"/>
      <c r="L2024" s="5" t="str">
        <f t="shared" si="2"/>
        <v>SMA</v>
      </c>
    </row>
    <row r="2025">
      <c r="A2025" s="2" t="str">
        <f t="shared" si="1"/>
        <v>2020</v>
      </c>
      <c r="B2025" s="2" t="s">
        <v>82</v>
      </c>
      <c r="C2025" s="3" t="s">
        <v>83</v>
      </c>
      <c r="D2025" s="3" t="s">
        <v>4040</v>
      </c>
      <c r="E2025" s="3" t="s">
        <v>4089</v>
      </c>
      <c r="F2025" s="3" t="s">
        <v>4090</v>
      </c>
      <c r="G2025" s="3">
        <v>2.0</v>
      </c>
      <c r="H2025" s="3" t="s">
        <v>18</v>
      </c>
      <c r="I2025" s="7" t="s">
        <v>18</v>
      </c>
      <c r="J2025" s="8">
        <v>11.0</v>
      </c>
      <c r="K2025" s="3">
        <v>12.0</v>
      </c>
      <c r="L2025" s="5" t="str">
        <f t="shared" si="2"/>
        <v>SMA</v>
      </c>
    </row>
    <row r="2026">
      <c r="A2026" s="2" t="str">
        <f t="shared" si="1"/>
        <v>2020</v>
      </c>
      <c r="B2026" s="2" t="s">
        <v>82</v>
      </c>
      <c r="C2026" s="3" t="s">
        <v>83</v>
      </c>
      <c r="D2026" s="3" t="s">
        <v>4040</v>
      </c>
      <c r="E2026" s="3" t="s">
        <v>4091</v>
      </c>
      <c r="F2026" s="3" t="s">
        <v>4092</v>
      </c>
      <c r="G2026" s="3">
        <v>2.0</v>
      </c>
      <c r="H2026" s="3" t="s">
        <v>19</v>
      </c>
      <c r="I2026" s="7" t="s">
        <v>19</v>
      </c>
      <c r="J2026" s="8">
        <v>11.0</v>
      </c>
      <c r="K2026" s="3">
        <v>11.0</v>
      </c>
      <c r="L2026" s="5" t="str">
        <f t="shared" si="2"/>
        <v>SMA</v>
      </c>
    </row>
    <row r="2027">
      <c r="A2027" s="2" t="str">
        <f t="shared" si="1"/>
        <v>2020</v>
      </c>
      <c r="B2027" s="2" t="s">
        <v>82</v>
      </c>
      <c r="C2027" s="3" t="s">
        <v>83</v>
      </c>
      <c r="D2027" s="3" t="s">
        <v>4040</v>
      </c>
      <c r="E2027" s="3" t="s">
        <v>4093</v>
      </c>
      <c r="F2027" s="3" t="s">
        <v>4094</v>
      </c>
      <c r="G2027" s="3">
        <v>2.0</v>
      </c>
      <c r="H2027" s="3" t="s">
        <v>18</v>
      </c>
      <c r="I2027" s="7" t="s">
        <v>18</v>
      </c>
      <c r="J2027" s="8">
        <v>7.0</v>
      </c>
      <c r="K2027" s="3">
        <v>8.0</v>
      </c>
      <c r="L2027" s="5" t="str">
        <f t="shared" si="2"/>
        <v>SMP</v>
      </c>
    </row>
    <row r="2028">
      <c r="A2028" s="2" t="str">
        <f t="shared" si="1"/>
        <v>2020</v>
      </c>
      <c r="B2028" s="2" t="s">
        <v>92</v>
      </c>
      <c r="C2028" s="3" t="s">
        <v>93</v>
      </c>
      <c r="D2028" s="3" t="s">
        <v>4040</v>
      </c>
      <c r="E2028" s="3" t="s">
        <v>4095</v>
      </c>
      <c r="F2028" s="3" t="s">
        <v>4096</v>
      </c>
      <c r="G2028" s="3">
        <v>2.0</v>
      </c>
      <c r="H2028" s="3" t="s">
        <v>19</v>
      </c>
      <c r="I2028" s="7" t="s">
        <v>19</v>
      </c>
      <c r="J2028" s="8">
        <v>10.0</v>
      </c>
      <c r="K2028" s="3">
        <v>11.0</v>
      </c>
      <c r="L2028" s="5" t="str">
        <f t="shared" si="2"/>
        <v>SMA</v>
      </c>
    </row>
    <row r="2029">
      <c r="A2029" s="2" t="str">
        <f t="shared" si="1"/>
        <v>2020</v>
      </c>
      <c r="B2029" s="2" t="s">
        <v>92</v>
      </c>
      <c r="C2029" s="3" t="s">
        <v>93</v>
      </c>
      <c r="D2029" s="3" t="s">
        <v>4040</v>
      </c>
      <c r="E2029" s="3" t="s">
        <v>4097</v>
      </c>
      <c r="F2029" s="3" t="s">
        <v>4098</v>
      </c>
      <c r="G2029" s="3">
        <v>2.0</v>
      </c>
      <c r="H2029" s="3" t="s">
        <v>19</v>
      </c>
      <c r="I2029" s="7" t="s">
        <v>18</v>
      </c>
      <c r="J2029" s="8">
        <v>11.0</v>
      </c>
      <c r="K2029" s="3">
        <v>12.0</v>
      </c>
      <c r="L2029" s="5" t="str">
        <f t="shared" si="2"/>
        <v>SMA</v>
      </c>
    </row>
    <row r="2030">
      <c r="A2030" s="2" t="str">
        <f t="shared" si="1"/>
        <v>2020</v>
      </c>
      <c r="B2030" s="2" t="s">
        <v>92</v>
      </c>
      <c r="C2030" s="3" t="s">
        <v>93</v>
      </c>
      <c r="D2030" s="3" t="s">
        <v>4040</v>
      </c>
      <c r="E2030" s="3" t="s">
        <v>4099</v>
      </c>
      <c r="F2030" s="3" t="s">
        <v>4100</v>
      </c>
      <c r="G2030" s="3">
        <v>2.0</v>
      </c>
      <c r="H2030" s="3" t="s">
        <v>18</v>
      </c>
      <c r="I2030" s="7" t="s">
        <v>18</v>
      </c>
      <c r="J2030" s="8">
        <v>10.0</v>
      </c>
      <c r="K2030" s="3">
        <v>11.0</v>
      </c>
      <c r="L2030" s="5" t="str">
        <f t="shared" si="2"/>
        <v>SMA</v>
      </c>
    </row>
    <row r="2031">
      <c r="A2031" s="2" t="str">
        <f t="shared" si="1"/>
        <v>2020</v>
      </c>
      <c r="B2031" s="2" t="s">
        <v>92</v>
      </c>
      <c r="C2031" s="3" t="s">
        <v>93</v>
      </c>
      <c r="D2031" s="3" t="s">
        <v>4040</v>
      </c>
      <c r="E2031" s="3" t="s">
        <v>4101</v>
      </c>
      <c r="F2031" s="3" t="s">
        <v>4102</v>
      </c>
      <c r="G2031" s="3">
        <v>2.0</v>
      </c>
      <c r="H2031" s="3" t="s">
        <v>18</v>
      </c>
      <c r="I2031" s="7" t="s">
        <v>19</v>
      </c>
      <c r="J2031" s="8">
        <v>10.0</v>
      </c>
      <c r="K2031" s="3">
        <v>10.0</v>
      </c>
      <c r="L2031" s="5" t="str">
        <f t="shared" si="2"/>
        <v>SMA</v>
      </c>
    </row>
    <row r="2032">
      <c r="A2032" s="2" t="str">
        <f t="shared" si="1"/>
        <v>2020</v>
      </c>
      <c r="B2032" s="2" t="s">
        <v>92</v>
      </c>
      <c r="C2032" s="3" t="s">
        <v>93</v>
      </c>
      <c r="D2032" s="3" t="s">
        <v>4040</v>
      </c>
      <c r="E2032" s="3" t="s">
        <v>4103</v>
      </c>
      <c r="F2032" s="3" t="s">
        <v>4104</v>
      </c>
      <c r="G2032" s="3">
        <v>2.0</v>
      </c>
      <c r="H2032" s="3" t="s">
        <v>18</v>
      </c>
      <c r="I2032" s="7" t="s">
        <v>18</v>
      </c>
      <c r="J2032" s="8">
        <v>7.0</v>
      </c>
      <c r="K2032" s="3">
        <v>8.0</v>
      </c>
      <c r="L2032" s="5" t="str">
        <f t="shared" si="2"/>
        <v>SMP</v>
      </c>
    </row>
    <row r="2033">
      <c r="A2033" s="2" t="str">
        <f t="shared" si="1"/>
        <v>2020</v>
      </c>
      <c r="B2033" s="2" t="s">
        <v>92</v>
      </c>
      <c r="C2033" s="3" t="s">
        <v>93</v>
      </c>
      <c r="D2033" s="3" t="s">
        <v>4040</v>
      </c>
      <c r="E2033" s="3" t="s">
        <v>4105</v>
      </c>
      <c r="F2033" s="3" t="s">
        <v>4106</v>
      </c>
      <c r="G2033" s="3">
        <v>2.0</v>
      </c>
      <c r="H2033" s="3" t="s">
        <v>18</v>
      </c>
      <c r="I2033" s="7" t="s">
        <v>18</v>
      </c>
      <c r="J2033" s="8">
        <v>11.0</v>
      </c>
      <c r="K2033" s="3">
        <v>12.0</v>
      </c>
      <c r="L2033" s="5" t="str">
        <f t="shared" si="2"/>
        <v>SMA</v>
      </c>
    </row>
    <row r="2034">
      <c r="A2034" s="2" t="str">
        <f t="shared" si="1"/>
        <v>2020</v>
      </c>
      <c r="B2034" s="2" t="s">
        <v>114</v>
      </c>
      <c r="C2034" s="3" t="s">
        <v>115</v>
      </c>
      <c r="D2034" s="3" t="s">
        <v>4040</v>
      </c>
      <c r="E2034" s="3" t="s">
        <v>4107</v>
      </c>
      <c r="F2034" s="3" t="s">
        <v>4108</v>
      </c>
      <c r="G2034" s="3">
        <v>1.0</v>
      </c>
      <c r="H2034" s="3" t="s">
        <v>18</v>
      </c>
      <c r="I2034" s="6"/>
      <c r="J2034" s="8">
        <v>7.0</v>
      </c>
      <c r="K2034" s="2"/>
      <c r="L2034" s="5" t="str">
        <f t="shared" si="2"/>
        <v>SMP</v>
      </c>
    </row>
    <row r="2035">
      <c r="A2035" s="2" t="str">
        <f t="shared" si="1"/>
        <v>2020</v>
      </c>
      <c r="B2035" s="2" t="s">
        <v>114</v>
      </c>
      <c r="C2035" s="3" t="s">
        <v>115</v>
      </c>
      <c r="D2035" s="3" t="s">
        <v>4040</v>
      </c>
      <c r="E2035" s="3" t="s">
        <v>4109</v>
      </c>
      <c r="F2035" s="3" t="s">
        <v>4110</v>
      </c>
      <c r="G2035" s="3">
        <v>1.0</v>
      </c>
      <c r="H2035" s="3" t="s">
        <v>18</v>
      </c>
      <c r="I2035" s="6"/>
      <c r="J2035" s="8">
        <v>7.0</v>
      </c>
      <c r="K2035" s="2"/>
      <c r="L2035" s="5" t="str">
        <f t="shared" si="2"/>
        <v>SMP</v>
      </c>
    </row>
    <row r="2036">
      <c r="A2036" s="2" t="str">
        <f t="shared" si="1"/>
        <v>2020</v>
      </c>
      <c r="B2036" s="2" t="s">
        <v>114</v>
      </c>
      <c r="C2036" s="3" t="s">
        <v>115</v>
      </c>
      <c r="D2036" s="3" t="s">
        <v>4040</v>
      </c>
      <c r="E2036" s="3" t="s">
        <v>4111</v>
      </c>
      <c r="F2036" s="3" t="s">
        <v>4112</v>
      </c>
      <c r="G2036" s="3">
        <v>2.0</v>
      </c>
      <c r="H2036" s="3" t="s">
        <v>18</v>
      </c>
      <c r="I2036" s="7" t="s">
        <v>18</v>
      </c>
      <c r="J2036" s="8">
        <v>11.0</v>
      </c>
      <c r="K2036" s="8">
        <v>11.0</v>
      </c>
      <c r="L2036" s="5" t="str">
        <f t="shared" si="2"/>
        <v>SMA</v>
      </c>
    </row>
    <row r="2037">
      <c r="A2037" s="2" t="str">
        <f t="shared" si="1"/>
        <v>2020</v>
      </c>
      <c r="B2037" s="2" t="s">
        <v>114</v>
      </c>
      <c r="C2037" s="3" t="s">
        <v>115</v>
      </c>
      <c r="D2037" s="3" t="s">
        <v>4040</v>
      </c>
      <c r="E2037" s="3" t="s">
        <v>4113</v>
      </c>
      <c r="F2037" s="3" t="s">
        <v>4114</v>
      </c>
      <c r="G2037" s="3">
        <v>2.0</v>
      </c>
      <c r="H2037" s="3" t="s">
        <v>18</v>
      </c>
      <c r="I2037" s="7" t="s">
        <v>18</v>
      </c>
      <c r="J2037" s="8">
        <v>10.0</v>
      </c>
      <c r="K2037" s="8">
        <v>10.0</v>
      </c>
      <c r="L2037" s="5" t="str">
        <f t="shared" si="2"/>
        <v>SMA</v>
      </c>
    </row>
    <row r="2038">
      <c r="A2038" s="2" t="str">
        <f t="shared" si="1"/>
        <v>2020</v>
      </c>
      <c r="B2038" s="2" t="s">
        <v>136</v>
      </c>
      <c r="C2038" s="3" t="s">
        <v>137</v>
      </c>
      <c r="D2038" s="3" t="s">
        <v>4040</v>
      </c>
      <c r="E2038" s="3" t="s">
        <v>4115</v>
      </c>
      <c r="F2038" s="3" t="s">
        <v>4116</v>
      </c>
      <c r="G2038" s="3">
        <v>1.0</v>
      </c>
      <c r="H2038" s="3" t="s">
        <v>19</v>
      </c>
      <c r="I2038" s="6"/>
      <c r="J2038" s="8">
        <v>7.0</v>
      </c>
      <c r="K2038" s="6"/>
      <c r="L2038" s="5" t="str">
        <f t="shared" si="2"/>
        <v>SMP</v>
      </c>
    </row>
    <row r="2039">
      <c r="A2039" s="2" t="str">
        <f t="shared" si="1"/>
        <v>2020</v>
      </c>
      <c r="B2039" s="2" t="s">
        <v>136</v>
      </c>
      <c r="C2039" s="3" t="s">
        <v>137</v>
      </c>
      <c r="D2039" s="3" t="s">
        <v>4040</v>
      </c>
      <c r="E2039" s="3" t="s">
        <v>4117</v>
      </c>
      <c r="F2039" s="3" t="s">
        <v>4118</v>
      </c>
      <c r="G2039" s="3">
        <v>1.0</v>
      </c>
      <c r="H2039" s="3" t="s">
        <v>18</v>
      </c>
      <c r="I2039" s="6"/>
      <c r="J2039" s="8">
        <v>7.0</v>
      </c>
      <c r="K2039" s="6"/>
      <c r="L2039" s="5" t="str">
        <f t="shared" si="2"/>
        <v>SMP</v>
      </c>
    </row>
    <row r="2040">
      <c r="A2040" s="2" t="str">
        <f t="shared" si="1"/>
        <v>2020</v>
      </c>
      <c r="B2040" s="2" t="s">
        <v>136</v>
      </c>
      <c r="C2040" s="3" t="s">
        <v>137</v>
      </c>
      <c r="D2040" s="3" t="s">
        <v>4040</v>
      </c>
      <c r="E2040" s="3" t="s">
        <v>4119</v>
      </c>
      <c r="F2040" s="3" t="s">
        <v>4120</v>
      </c>
      <c r="G2040" s="3">
        <v>1.0</v>
      </c>
      <c r="H2040" s="3" t="s">
        <v>18</v>
      </c>
      <c r="I2040" s="6"/>
      <c r="J2040" s="8">
        <v>8.0</v>
      </c>
      <c r="K2040" s="6"/>
      <c r="L2040" s="5" t="str">
        <f t="shared" si="2"/>
        <v>SMP</v>
      </c>
    </row>
    <row r="2041">
      <c r="A2041" s="2" t="str">
        <f t="shared" si="1"/>
        <v>2020</v>
      </c>
      <c r="B2041" s="2" t="s">
        <v>136</v>
      </c>
      <c r="C2041" s="3" t="s">
        <v>137</v>
      </c>
      <c r="D2041" s="3" t="s">
        <v>4040</v>
      </c>
      <c r="E2041" s="3" t="s">
        <v>4121</v>
      </c>
      <c r="F2041" s="3" t="s">
        <v>4122</v>
      </c>
      <c r="G2041" s="3">
        <v>1.0</v>
      </c>
      <c r="H2041" s="3" t="s">
        <v>18</v>
      </c>
      <c r="I2041" s="6"/>
      <c r="J2041" s="8">
        <v>8.0</v>
      </c>
      <c r="K2041" s="6"/>
      <c r="L2041" s="5" t="str">
        <f t="shared" si="2"/>
        <v>SMP</v>
      </c>
    </row>
    <row r="2042">
      <c r="A2042" s="2" t="str">
        <f t="shared" si="1"/>
        <v>2020</v>
      </c>
      <c r="B2042" s="2" t="s">
        <v>136</v>
      </c>
      <c r="C2042" s="3" t="s">
        <v>137</v>
      </c>
      <c r="D2042" s="3" t="s">
        <v>4040</v>
      </c>
      <c r="E2042" s="3" t="s">
        <v>4123</v>
      </c>
      <c r="F2042" s="3" t="s">
        <v>4124</v>
      </c>
      <c r="G2042" s="3">
        <v>1.0</v>
      </c>
      <c r="H2042" s="3" t="s">
        <v>18</v>
      </c>
      <c r="I2042" s="6"/>
      <c r="J2042" s="8">
        <v>8.0</v>
      </c>
      <c r="K2042" s="6"/>
      <c r="L2042" s="5" t="str">
        <f t="shared" si="2"/>
        <v>SMP</v>
      </c>
    </row>
    <row r="2043">
      <c r="A2043" s="2" t="str">
        <f t="shared" si="1"/>
        <v>2020</v>
      </c>
      <c r="B2043" s="2" t="s">
        <v>162</v>
      </c>
      <c r="C2043" s="3" t="s">
        <v>163</v>
      </c>
      <c r="D2043" s="3" t="s">
        <v>4040</v>
      </c>
      <c r="E2043" s="3" t="s">
        <v>4125</v>
      </c>
      <c r="F2043" s="3" t="s">
        <v>4126</v>
      </c>
      <c r="G2043" s="3">
        <v>1.0</v>
      </c>
      <c r="H2043" s="3" t="s">
        <v>18</v>
      </c>
      <c r="I2043" s="6"/>
      <c r="J2043" s="8">
        <v>9.0</v>
      </c>
      <c r="K2043" s="2"/>
      <c r="L2043" s="5" t="str">
        <f t="shared" si="2"/>
        <v>SMP</v>
      </c>
    </row>
    <row r="2044">
      <c r="A2044" s="2" t="str">
        <f t="shared" si="1"/>
        <v>2020</v>
      </c>
      <c r="B2044" s="2" t="s">
        <v>178</v>
      </c>
      <c r="C2044" s="3" t="s">
        <v>179</v>
      </c>
      <c r="D2044" s="3" t="s">
        <v>4040</v>
      </c>
      <c r="E2044" s="3" t="s">
        <v>4127</v>
      </c>
      <c r="F2044" s="3" t="s">
        <v>4128</v>
      </c>
      <c r="G2044" s="3">
        <v>2.0</v>
      </c>
      <c r="H2044" s="3" t="s">
        <v>18</v>
      </c>
      <c r="I2044" s="7" t="s">
        <v>18</v>
      </c>
      <c r="J2044" s="8">
        <v>11.0</v>
      </c>
      <c r="K2044" s="8">
        <v>11.0</v>
      </c>
      <c r="L2044" s="5" t="str">
        <f t="shared" si="2"/>
        <v>SMA</v>
      </c>
    </row>
    <row r="2045">
      <c r="A2045" s="2" t="str">
        <f t="shared" si="1"/>
        <v>2020</v>
      </c>
      <c r="B2045" s="2" t="s">
        <v>178</v>
      </c>
      <c r="C2045" s="3" t="s">
        <v>179</v>
      </c>
      <c r="D2045" s="3" t="s">
        <v>4040</v>
      </c>
      <c r="E2045" s="12" t="s">
        <v>4129</v>
      </c>
      <c r="F2045" s="12" t="s">
        <v>4130</v>
      </c>
      <c r="G2045" s="12">
        <v>2.0</v>
      </c>
      <c r="H2045" s="3" t="s">
        <v>18</v>
      </c>
      <c r="I2045" s="15" t="s">
        <v>19</v>
      </c>
      <c r="J2045" s="8">
        <v>11.0</v>
      </c>
      <c r="K2045" s="8">
        <v>11.0</v>
      </c>
      <c r="L2045" s="5" t="str">
        <f t="shared" si="2"/>
        <v>SMA</v>
      </c>
    </row>
    <row r="2046">
      <c r="A2046" s="2" t="str">
        <f t="shared" si="1"/>
        <v>2021</v>
      </c>
      <c r="B2046" s="2" t="s">
        <v>26</v>
      </c>
      <c r="C2046" s="3" t="str">
        <f t="shared" ref="C2046:C2047" si="157">UPPER("lpb bali 2021")</f>
        <v>LPB BALI 2021</v>
      </c>
      <c r="D2046" s="3" t="s">
        <v>4040</v>
      </c>
      <c r="E2046" s="3" t="s">
        <v>4131</v>
      </c>
      <c r="F2046" s="3" t="s">
        <v>4132</v>
      </c>
      <c r="G2046" s="3">
        <v>2.0</v>
      </c>
      <c r="H2046" s="3" t="s">
        <v>18</v>
      </c>
      <c r="I2046" s="7" t="s">
        <v>18</v>
      </c>
      <c r="J2046" s="8">
        <v>10.0</v>
      </c>
      <c r="K2046" s="8">
        <v>10.0</v>
      </c>
      <c r="L2046" s="5" t="str">
        <f t="shared" si="2"/>
        <v>SMA</v>
      </c>
    </row>
    <row r="2047">
      <c r="A2047" s="2" t="str">
        <f t="shared" si="1"/>
        <v>2021</v>
      </c>
      <c r="B2047" s="2" t="s">
        <v>26</v>
      </c>
      <c r="C2047" s="3" t="str">
        <f t="shared" si="157"/>
        <v>LPB BALI 2021</v>
      </c>
      <c r="D2047" s="3" t="s">
        <v>4040</v>
      </c>
      <c r="E2047" s="3" t="s">
        <v>4133</v>
      </c>
      <c r="F2047" s="3" t="s">
        <v>4134</v>
      </c>
      <c r="G2047" s="3">
        <v>2.0</v>
      </c>
      <c r="H2047" s="3" t="s">
        <v>18</v>
      </c>
      <c r="I2047" s="7" t="s">
        <v>18</v>
      </c>
      <c r="J2047" s="8">
        <v>10.0</v>
      </c>
      <c r="K2047" s="8">
        <v>10.0</v>
      </c>
      <c r="L2047" s="5" t="str">
        <f t="shared" si="2"/>
        <v>SMA</v>
      </c>
    </row>
    <row r="2048">
      <c r="A2048" s="2" t="str">
        <f t="shared" si="1"/>
        <v>2021</v>
      </c>
      <c r="B2048" s="2" t="s">
        <v>60</v>
      </c>
      <c r="C2048" s="3" t="str">
        <f>UPPER("lpb banten 2021")</f>
        <v>LPB BANTEN 2021</v>
      </c>
      <c r="D2048" s="3" t="s">
        <v>4040</v>
      </c>
      <c r="E2048" s="3" t="s">
        <v>4135</v>
      </c>
      <c r="F2048" s="3" t="s">
        <v>4136</v>
      </c>
      <c r="G2048" s="3">
        <v>1.0</v>
      </c>
      <c r="H2048" s="3" t="s">
        <v>18</v>
      </c>
      <c r="I2048" s="6"/>
      <c r="J2048" s="8">
        <v>9.0</v>
      </c>
      <c r="K2048" s="6"/>
      <c r="L2048" s="5" t="str">
        <f t="shared" si="2"/>
        <v>SMP</v>
      </c>
    </row>
    <row r="2049">
      <c r="A2049" s="2" t="str">
        <f t="shared" si="1"/>
        <v>2021</v>
      </c>
      <c r="B2049" s="2" t="s">
        <v>68</v>
      </c>
      <c r="C2049" s="3" t="str">
        <f t="shared" ref="C2049:C2051" si="158">UPPER("lpb diy 2021")</f>
        <v>LPB DIY 2021</v>
      </c>
      <c r="D2049" s="3" t="s">
        <v>4040</v>
      </c>
      <c r="E2049" s="3" t="s">
        <v>4137</v>
      </c>
      <c r="F2049" s="3" t="s">
        <v>4138</v>
      </c>
      <c r="G2049" s="3">
        <v>1.0</v>
      </c>
      <c r="H2049" s="3" t="s">
        <v>18</v>
      </c>
      <c r="I2049" s="6"/>
      <c r="J2049" s="8">
        <v>8.0</v>
      </c>
      <c r="K2049" s="6"/>
      <c r="L2049" s="5" t="str">
        <f t="shared" si="2"/>
        <v>SMP</v>
      </c>
    </row>
    <row r="2050">
      <c r="A2050" s="2" t="str">
        <f t="shared" si="1"/>
        <v>2021</v>
      </c>
      <c r="B2050" s="2" t="s">
        <v>68</v>
      </c>
      <c r="C2050" s="3" t="str">
        <f t="shared" si="158"/>
        <v>LPB DIY 2021</v>
      </c>
      <c r="D2050" s="3" t="s">
        <v>4040</v>
      </c>
      <c r="E2050" s="3" t="s">
        <v>4139</v>
      </c>
      <c r="F2050" s="3" t="s">
        <v>4140</v>
      </c>
      <c r="G2050" s="3">
        <v>1.0</v>
      </c>
      <c r="H2050" s="3" t="s">
        <v>18</v>
      </c>
      <c r="I2050" s="6"/>
      <c r="J2050" s="8">
        <v>8.0</v>
      </c>
      <c r="K2050" s="6"/>
      <c r="L2050" s="5" t="str">
        <f t="shared" si="2"/>
        <v>SMP</v>
      </c>
    </row>
    <row r="2051">
      <c r="A2051" s="2" t="str">
        <f t="shared" si="1"/>
        <v>2021</v>
      </c>
      <c r="B2051" s="2" t="s">
        <v>68</v>
      </c>
      <c r="C2051" s="3" t="str">
        <f t="shared" si="158"/>
        <v>LPB DIY 2021</v>
      </c>
      <c r="D2051" s="3" t="s">
        <v>4040</v>
      </c>
      <c r="E2051" s="3" t="s">
        <v>4141</v>
      </c>
      <c r="F2051" s="3" t="s">
        <v>4142</v>
      </c>
      <c r="G2051" s="3">
        <v>2.0</v>
      </c>
      <c r="H2051" s="3" t="s">
        <v>18</v>
      </c>
      <c r="I2051" s="7" t="s">
        <v>18</v>
      </c>
      <c r="J2051" s="8">
        <v>9.0</v>
      </c>
      <c r="K2051" s="8">
        <v>9.0</v>
      </c>
      <c r="L2051" s="5" t="str">
        <f t="shared" si="2"/>
        <v>SMP</v>
      </c>
    </row>
    <row r="2052">
      <c r="A2052" s="2" t="str">
        <f t="shared" si="1"/>
        <v>2021</v>
      </c>
      <c r="B2052" s="2" t="s">
        <v>92</v>
      </c>
      <c r="C2052" s="3" t="str">
        <f t="shared" ref="C2052:C2056" si="159">Upper("lpb jateng 2021")</f>
        <v>LPB JATENG 2021</v>
      </c>
      <c r="D2052" s="3" t="s">
        <v>4040</v>
      </c>
      <c r="E2052" s="3" t="s">
        <v>4143</v>
      </c>
      <c r="F2052" s="3" t="s">
        <v>4144</v>
      </c>
      <c r="G2052" s="3">
        <v>2.0</v>
      </c>
      <c r="H2052" s="3" t="s">
        <v>18</v>
      </c>
      <c r="I2052" s="7" t="s">
        <v>18</v>
      </c>
      <c r="J2052" s="8">
        <v>10.0</v>
      </c>
      <c r="K2052" s="8">
        <v>10.0</v>
      </c>
      <c r="L2052" s="5" t="str">
        <f t="shared" si="2"/>
        <v>SMA</v>
      </c>
    </row>
    <row r="2053">
      <c r="A2053" s="2" t="str">
        <f t="shared" si="1"/>
        <v>2021</v>
      </c>
      <c r="B2053" s="2" t="s">
        <v>92</v>
      </c>
      <c r="C2053" s="3" t="str">
        <f t="shared" si="159"/>
        <v>LPB JATENG 2021</v>
      </c>
      <c r="D2053" s="3" t="s">
        <v>4040</v>
      </c>
      <c r="E2053" s="3" t="s">
        <v>4145</v>
      </c>
      <c r="F2053" s="3" t="s">
        <v>4146</v>
      </c>
      <c r="G2053" s="3">
        <v>1.0</v>
      </c>
      <c r="H2053" s="3" t="s">
        <v>18</v>
      </c>
      <c r="I2053" s="6"/>
      <c r="J2053" s="8">
        <v>11.0</v>
      </c>
      <c r="K2053" s="6"/>
      <c r="L2053" s="5" t="str">
        <f t="shared" si="2"/>
        <v>SMA</v>
      </c>
    </row>
    <row r="2054">
      <c r="A2054" s="2" t="str">
        <f t="shared" si="1"/>
        <v>2021</v>
      </c>
      <c r="B2054" s="2" t="s">
        <v>92</v>
      </c>
      <c r="C2054" s="3" t="str">
        <f t="shared" si="159"/>
        <v>LPB JATENG 2021</v>
      </c>
      <c r="D2054" s="3" t="s">
        <v>4040</v>
      </c>
      <c r="E2054" s="3" t="s">
        <v>4147</v>
      </c>
      <c r="F2054" s="3" t="s">
        <v>4148</v>
      </c>
      <c r="G2054" s="3">
        <v>2.0</v>
      </c>
      <c r="H2054" s="3" t="s">
        <v>18</v>
      </c>
      <c r="I2054" s="7" t="s">
        <v>19</v>
      </c>
      <c r="J2054" s="8">
        <v>10.0</v>
      </c>
      <c r="K2054" s="8">
        <v>9.0</v>
      </c>
      <c r="L2054" s="5" t="str">
        <f t="shared" si="2"/>
        <v>SMA</v>
      </c>
    </row>
    <row r="2055">
      <c r="A2055" s="2" t="str">
        <f t="shared" si="1"/>
        <v>2021</v>
      </c>
      <c r="B2055" s="2" t="s">
        <v>92</v>
      </c>
      <c r="C2055" s="3" t="str">
        <f t="shared" si="159"/>
        <v>LPB JATENG 2021</v>
      </c>
      <c r="D2055" s="3" t="s">
        <v>4040</v>
      </c>
      <c r="E2055" s="3" t="s">
        <v>4149</v>
      </c>
      <c r="F2055" s="3" t="s">
        <v>4150</v>
      </c>
      <c r="G2055" s="3">
        <v>2.0</v>
      </c>
      <c r="H2055" s="3" t="s">
        <v>19</v>
      </c>
      <c r="I2055" s="7" t="s">
        <v>19</v>
      </c>
      <c r="J2055" s="8">
        <v>11.0</v>
      </c>
      <c r="K2055" s="8">
        <v>10.0</v>
      </c>
      <c r="L2055" s="5" t="str">
        <f t="shared" si="2"/>
        <v>SMA</v>
      </c>
    </row>
    <row r="2056">
      <c r="A2056" s="2" t="str">
        <f t="shared" si="1"/>
        <v>2021</v>
      </c>
      <c r="B2056" s="2" t="s">
        <v>92</v>
      </c>
      <c r="C2056" s="3" t="str">
        <f t="shared" si="159"/>
        <v>LPB JATENG 2021</v>
      </c>
      <c r="D2056" s="3" t="s">
        <v>4040</v>
      </c>
      <c r="E2056" s="3" t="s">
        <v>4151</v>
      </c>
      <c r="F2056" s="3" t="s">
        <v>4152</v>
      </c>
      <c r="G2056" s="3">
        <v>2.0</v>
      </c>
      <c r="H2056" s="3" t="s">
        <v>18</v>
      </c>
      <c r="I2056" s="7" t="s">
        <v>18</v>
      </c>
      <c r="J2056" s="8">
        <v>10.0</v>
      </c>
      <c r="K2056" s="8">
        <v>10.0</v>
      </c>
      <c r="L2056" s="5" t="str">
        <f t="shared" si="2"/>
        <v>SMA</v>
      </c>
    </row>
    <row r="2057">
      <c r="A2057" s="2" t="str">
        <f t="shared" si="1"/>
        <v>2021</v>
      </c>
      <c r="B2057" s="2" t="s">
        <v>114</v>
      </c>
      <c r="C2057" s="3" t="str">
        <f t="shared" ref="C2057:C2062" si="160">UPPER("lpb jatim 2021")</f>
        <v>LPB JATIM 2021</v>
      </c>
      <c r="D2057" s="3" t="s">
        <v>4040</v>
      </c>
      <c r="E2057" s="3" t="s">
        <v>4153</v>
      </c>
      <c r="F2057" s="3" t="s">
        <v>4154</v>
      </c>
      <c r="G2057" s="3">
        <v>1.0</v>
      </c>
      <c r="H2057" s="3" t="s">
        <v>18</v>
      </c>
      <c r="I2057" s="6"/>
      <c r="J2057" s="8">
        <v>8.0</v>
      </c>
      <c r="K2057" s="6"/>
      <c r="L2057" s="5" t="str">
        <f t="shared" si="2"/>
        <v>SMP</v>
      </c>
    </row>
    <row r="2058">
      <c r="A2058" s="2" t="str">
        <f t="shared" si="1"/>
        <v>2021</v>
      </c>
      <c r="B2058" s="2" t="s">
        <v>114</v>
      </c>
      <c r="C2058" s="3" t="str">
        <f t="shared" si="160"/>
        <v>LPB JATIM 2021</v>
      </c>
      <c r="D2058" s="3" t="s">
        <v>4040</v>
      </c>
      <c r="E2058" s="3" t="s">
        <v>4155</v>
      </c>
      <c r="F2058" s="3" t="s">
        <v>4156</v>
      </c>
      <c r="G2058" s="3">
        <v>2.0</v>
      </c>
      <c r="H2058" s="3" t="s">
        <v>18</v>
      </c>
      <c r="I2058" s="7" t="s">
        <v>18</v>
      </c>
      <c r="J2058" s="8">
        <v>10.0</v>
      </c>
      <c r="K2058" s="8">
        <v>10.0</v>
      </c>
      <c r="L2058" s="5" t="str">
        <f t="shared" si="2"/>
        <v>SMA</v>
      </c>
    </row>
    <row r="2059">
      <c r="A2059" s="2" t="str">
        <f t="shared" si="1"/>
        <v>2021</v>
      </c>
      <c r="B2059" s="2" t="s">
        <v>114</v>
      </c>
      <c r="C2059" s="3" t="str">
        <f t="shared" si="160"/>
        <v>LPB JATIM 2021</v>
      </c>
      <c r="D2059" s="3" t="s">
        <v>4040</v>
      </c>
      <c r="E2059" s="3" t="s">
        <v>4157</v>
      </c>
      <c r="F2059" s="3" t="s">
        <v>4158</v>
      </c>
      <c r="G2059" s="3">
        <v>1.0</v>
      </c>
      <c r="H2059" s="3" t="s">
        <v>19</v>
      </c>
      <c r="I2059" s="6"/>
      <c r="J2059" s="8">
        <v>10.0</v>
      </c>
      <c r="K2059" s="6"/>
      <c r="L2059" s="5" t="str">
        <f t="shared" si="2"/>
        <v>SMA</v>
      </c>
    </row>
    <row r="2060">
      <c r="A2060" s="2" t="str">
        <f t="shared" si="1"/>
        <v>2021</v>
      </c>
      <c r="B2060" s="2" t="s">
        <v>114</v>
      </c>
      <c r="C2060" s="3" t="str">
        <f t="shared" si="160"/>
        <v>LPB JATIM 2021</v>
      </c>
      <c r="D2060" s="3" t="s">
        <v>4040</v>
      </c>
      <c r="E2060" s="3" t="s">
        <v>4159</v>
      </c>
      <c r="F2060" s="3" t="s">
        <v>4160</v>
      </c>
      <c r="G2060" s="3">
        <v>2.0</v>
      </c>
      <c r="H2060" s="3" t="s">
        <v>19</v>
      </c>
      <c r="I2060" s="7" t="s">
        <v>19</v>
      </c>
      <c r="J2060" s="8">
        <v>9.0</v>
      </c>
      <c r="K2060" s="8">
        <v>9.0</v>
      </c>
      <c r="L2060" s="5" t="str">
        <f t="shared" si="2"/>
        <v>SMP</v>
      </c>
    </row>
    <row r="2061">
      <c r="A2061" s="2" t="str">
        <f t="shared" si="1"/>
        <v>2021</v>
      </c>
      <c r="B2061" s="2" t="s">
        <v>114</v>
      </c>
      <c r="C2061" s="3" t="str">
        <f t="shared" si="160"/>
        <v>LPB JATIM 2021</v>
      </c>
      <c r="D2061" s="3" t="s">
        <v>4040</v>
      </c>
      <c r="E2061" s="3" t="s">
        <v>4161</v>
      </c>
      <c r="F2061" s="3" t="s">
        <v>4162</v>
      </c>
      <c r="G2061" s="3">
        <v>2.0</v>
      </c>
      <c r="H2061" s="3" t="s">
        <v>18</v>
      </c>
      <c r="I2061" s="7" t="s">
        <v>18</v>
      </c>
      <c r="J2061" s="8">
        <v>11.0</v>
      </c>
      <c r="K2061" s="8">
        <v>11.0</v>
      </c>
      <c r="L2061" s="5" t="str">
        <f t="shared" si="2"/>
        <v>SMA</v>
      </c>
    </row>
    <row r="2062">
      <c r="A2062" s="2" t="str">
        <f t="shared" si="1"/>
        <v>2021</v>
      </c>
      <c r="B2062" s="2" t="s">
        <v>114</v>
      </c>
      <c r="C2062" s="3" t="str">
        <f t="shared" si="160"/>
        <v>LPB JATIM 2021</v>
      </c>
      <c r="D2062" s="3" t="s">
        <v>4040</v>
      </c>
      <c r="E2062" s="3" t="s">
        <v>4163</v>
      </c>
      <c r="F2062" s="3" t="s">
        <v>4164</v>
      </c>
      <c r="G2062" s="3">
        <v>2.0</v>
      </c>
      <c r="H2062" s="3" t="s">
        <v>19</v>
      </c>
      <c r="I2062" s="7" t="s">
        <v>18</v>
      </c>
      <c r="J2062" s="8">
        <v>9.0</v>
      </c>
      <c r="K2062" s="8">
        <v>9.0</v>
      </c>
      <c r="L2062" s="5" t="str">
        <f t="shared" si="2"/>
        <v>SMP</v>
      </c>
    </row>
    <row r="2063">
      <c r="A2063" s="2" t="str">
        <f t="shared" si="1"/>
        <v>2021</v>
      </c>
      <c r="B2063" s="2" t="s">
        <v>132</v>
      </c>
      <c r="C2063" s="3" t="str">
        <f t="shared" ref="C2063:C2064" si="161">upper("lpb kalteng 2021")</f>
        <v>LPB KALTENG 2021</v>
      </c>
      <c r="D2063" s="3" t="s">
        <v>4040</v>
      </c>
      <c r="E2063" s="3" t="s">
        <v>4165</v>
      </c>
      <c r="F2063" s="3" t="s">
        <v>4166</v>
      </c>
      <c r="G2063" s="3">
        <v>2.0</v>
      </c>
      <c r="H2063" s="3" t="s">
        <v>19</v>
      </c>
      <c r="I2063" s="7" t="s">
        <v>18</v>
      </c>
      <c r="J2063" s="8">
        <v>11.0</v>
      </c>
      <c r="K2063" s="8">
        <v>11.0</v>
      </c>
      <c r="L2063" s="5" t="str">
        <f t="shared" si="2"/>
        <v>SMA</v>
      </c>
    </row>
    <row r="2064">
      <c r="A2064" s="2" t="str">
        <f t="shared" si="1"/>
        <v>2021</v>
      </c>
      <c r="B2064" s="2" t="s">
        <v>132</v>
      </c>
      <c r="C2064" s="3" t="str">
        <f t="shared" si="161"/>
        <v>LPB KALTENG 2021</v>
      </c>
      <c r="D2064" s="3" t="s">
        <v>4040</v>
      </c>
      <c r="E2064" s="3" t="s">
        <v>4167</v>
      </c>
      <c r="F2064" s="3" t="s">
        <v>4168</v>
      </c>
      <c r="G2064" s="3">
        <v>2.0</v>
      </c>
      <c r="H2064" s="3" t="s">
        <v>18</v>
      </c>
      <c r="I2064" s="7" t="s">
        <v>18</v>
      </c>
      <c r="J2064" s="8">
        <v>8.0</v>
      </c>
      <c r="K2064" s="8">
        <v>8.0</v>
      </c>
      <c r="L2064" s="5" t="str">
        <f t="shared" si="2"/>
        <v>SMP</v>
      </c>
    </row>
    <row r="2065">
      <c r="A2065" s="2" t="str">
        <f t="shared" si="1"/>
        <v>2021</v>
      </c>
      <c r="B2065" s="2" t="s">
        <v>170</v>
      </c>
      <c r="C2065" s="3" t="str">
        <f>UPPER("lpb papua 2021")</f>
        <v>LPB PAPUA 2021</v>
      </c>
      <c r="D2065" s="3" t="s">
        <v>4040</v>
      </c>
      <c r="E2065" s="3" t="s">
        <v>4169</v>
      </c>
      <c r="F2065" s="3" t="s">
        <v>4170</v>
      </c>
      <c r="G2065" s="3">
        <v>1.0</v>
      </c>
      <c r="H2065" s="3" t="s">
        <v>19</v>
      </c>
      <c r="I2065" s="6"/>
      <c r="J2065" s="8">
        <v>10.0</v>
      </c>
      <c r="K2065" s="6"/>
      <c r="L2065" s="5" t="str">
        <f t="shared" si="2"/>
        <v>SMA</v>
      </c>
    </row>
    <row r="2066">
      <c r="A2066" s="2" t="str">
        <f t="shared" si="1"/>
        <v>2021</v>
      </c>
      <c r="B2066" s="2" t="s">
        <v>246</v>
      </c>
      <c r="C2066" s="3" t="str">
        <f>UPPER("lpb sumbar 2021")</f>
        <v>LPB SUMBAR 2021</v>
      </c>
      <c r="D2066" s="3" t="s">
        <v>4040</v>
      </c>
      <c r="E2066" s="3" t="s">
        <v>4171</v>
      </c>
      <c r="F2066" s="3" t="s">
        <v>4172</v>
      </c>
      <c r="G2066" s="3">
        <v>2.0</v>
      </c>
      <c r="H2066" s="3" t="s">
        <v>18</v>
      </c>
      <c r="I2066" s="7" t="s">
        <v>18</v>
      </c>
      <c r="J2066" s="8">
        <v>11.0</v>
      </c>
      <c r="K2066" s="8">
        <v>11.0</v>
      </c>
      <c r="L2066" s="5" t="str">
        <f t="shared" si="2"/>
        <v>SMA</v>
      </c>
    </row>
    <row r="2067">
      <c r="A2067" s="2" t="str">
        <f t="shared" si="1"/>
        <v>2021</v>
      </c>
      <c r="B2067" s="2" t="s">
        <v>178</v>
      </c>
      <c r="C2067" s="3" t="str">
        <f t="shared" ref="C2067:C2069" si="162">UPPER("lpb sumsel 2021")</f>
        <v>LPB SUMSEL 2021</v>
      </c>
      <c r="D2067" s="3" t="s">
        <v>4040</v>
      </c>
      <c r="E2067" s="3" t="s">
        <v>4173</v>
      </c>
      <c r="F2067" s="3" t="s">
        <v>4174</v>
      </c>
      <c r="G2067" s="3">
        <v>2.0</v>
      </c>
      <c r="H2067" s="3" t="s">
        <v>18</v>
      </c>
      <c r="I2067" s="7" t="s">
        <v>18</v>
      </c>
      <c r="J2067" s="8">
        <v>11.0</v>
      </c>
      <c r="K2067" s="8">
        <v>11.0</v>
      </c>
      <c r="L2067" s="5" t="str">
        <f t="shared" si="2"/>
        <v>SMA</v>
      </c>
    </row>
    <row r="2068">
      <c r="A2068" s="2" t="str">
        <f t="shared" si="1"/>
        <v>2021</v>
      </c>
      <c r="B2068" s="2" t="s">
        <v>178</v>
      </c>
      <c r="C2068" s="3" t="str">
        <f t="shared" si="162"/>
        <v>LPB SUMSEL 2021</v>
      </c>
      <c r="D2068" s="3" t="s">
        <v>4040</v>
      </c>
      <c r="E2068" s="3" t="s">
        <v>4175</v>
      </c>
      <c r="F2068" s="3" t="s">
        <v>4176</v>
      </c>
      <c r="G2068" s="3">
        <v>2.0</v>
      </c>
      <c r="H2068" s="3" t="s">
        <v>19</v>
      </c>
      <c r="I2068" s="7" t="s">
        <v>18</v>
      </c>
      <c r="J2068" s="8">
        <v>11.0</v>
      </c>
      <c r="K2068" s="8">
        <v>10.0</v>
      </c>
      <c r="L2068" s="5" t="str">
        <f t="shared" si="2"/>
        <v>SMA</v>
      </c>
    </row>
    <row r="2069">
      <c r="A2069" s="2" t="str">
        <f t="shared" si="1"/>
        <v>2021</v>
      </c>
      <c r="B2069" s="2" t="s">
        <v>178</v>
      </c>
      <c r="C2069" s="3" t="str">
        <f t="shared" si="162"/>
        <v>LPB SUMSEL 2021</v>
      </c>
      <c r="D2069" s="3" t="s">
        <v>4040</v>
      </c>
      <c r="E2069" s="12" t="s">
        <v>4177</v>
      </c>
      <c r="F2069" s="12" t="s">
        <v>4178</v>
      </c>
      <c r="G2069" s="12">
        <v>1.0</v>
      </c>
      <c r="H2069" s="3" t="s">
        <v>19</v>
      </c>
      <c r="I2069" s="14"/>
      <c r="J2069" s="8">
        <v>9.0</v>
      </c>
      <c r="K2069" s="14"/>
      <c r="L2069" s="5" t="str">
        <f t="shared" si="2"/>
        <v>SMP</v>
      </c>
    </row>
    <row r="2070">
      <c r="A2070" s="2" t="str">
        <f t="shared" si="1"/>
        <v>2021</v>
      </c>
      <c r="B2070" s="2" t="s">
        <v>265</v>
      </c>
      <c r="C2070" s="3" t="str">
        <f>UPPER("lpb sumut 2021")</f>
        <v>LPB SUMUT 2021</v>
      </c>
      <c r="D2070" s="3" t="s">
        <v>4040</v>
      </c>
      <c r="E2070" s="3" t="s">
        <v>4179</v>
      </c>
      <c r="F2070" s="3" t="s">
        <v>4180</v>
      </c>
      <c r="G2070" s="3">
        <v>2.0</v>
      </c>
      <c r="H2070" s="3" t="s">
        <v>18</v>
      </c>
      <c r="I2070" s="7" t="s">
        <v>18</v>
      </c>
      <c r="J2070" s="8">
        <v>8.0</v>
      </c>
      <c r="K2070" s="8">
        <v>8.0</v>
      </c>
      <c r="L2070" s="5" t="str">
        <f t="shared" si="2"/>
        <v>SMP</v>
      </c>
    </row>
    <row r="2071">
      <c r="A2071" s="2" t="str">
        <f t="shared" si="1"/>
        <v>2021</v>
      </c>
      <c r="B2071" s="2" t="s">
        <v>270</v>
      </c>
      <c r="C2071" s="3" t="str">
        <f>UPPER("lpb surabaya 2021")</f>
        <v>LPB SURABAYA 2021</v>
      </c>
      <c r="D2071" s="3" t="s">
        <v>4040</v>
      </c>
      <c r="E2071" s="3" t="s">
        <v>4181</v>
      </c>
      <c r="F2071" s="3" t="s">
        <v>4182</v>
      </c>
      <c r="G2071" s="3">
        <v>1.0</v>
      </c>
      <c r="H2071" s="3" t="s">
        <v>19</v>
      </c>
      <c r="I2071" s="6"/>
      <c r="J2071" s="8">
        <v>7.0</v>
      </c>
      <c r="K2071" s="6"/>
      <c r="L2071" s="5" t="str">
        <f t="shared" si="2"/>
        <v>SMP</v>
      </c>
    </row>
    <row r="2072">
      <c r="A2072" s="2" t="str">
        <f t="shared" si="1"/>
        <v>2022</v>
      </c>
      <c r="B2072" s="2" t="s">
        <v>26</v>
      </c>
      <c r="C2072" s="3" t="str">
        <f t="shared" ref="C2072:C2076" si="163">upper("lpb bali 2022")</f>
        <v>LPB BALI 2022</v>
      </c>
      <c r="D2072" s="3" t="s">
        <v>4040</v>
      </c>
      <c r="E2072" s="3" t="s">
        <v>4183</v>
      </c>
      <c r="F2072" s="3" t="s">
        <v>4184</v>
      </c>
      <c r="G2072" s="3">
        <v>2.0</v>
      </c>
      <c r="H2072" s="3" t="s">
        <v>19</v>
      </c>
      <c r="I2072" s="7" t="s">
        <v>19</v>
      </c>
      <c r="J2072" s="8">
        <v>8.0</v>
      </c>
      <c r="K2072" s="8">
        <v>8.0</v>
      </c>
      <c r="L2072" s="5" t="str">
        <f t="shared" si="2"/>
        <v>SMP</v>
      </c>
    </row>
    <row r="2073">
      <c r="A2073" s="2" t="str">
        <f t="shared" si="1"/>
        <v>2022</v>
      </c>
      <c r="B2073" s="2" t="s">
        <v>26</v>
      </c>
      <c r="C2073" s="3" t="str">
        <f t="shared" si="163"/>
        <v>LPB BALI 2022</v>
      </c>
      <c r="D2073" s="3" t="s">
        <v>4040</v>
      </c>
      <c r="E2073" s="3" t="s">
        <v>4185</v>
      </c>
      <c r="F2073" s="3" t="s">
        <v>4186</v>
      </c>
      <c r="G2073" s="3">
        <v>2.0</v>
      </c>
      <c r="H2073" s="3" t="s">
        <v>18</v>
      </c>
      <c r="I2073" s="7" t="s">
        <v>18</v>
      </c>
      <c r="J2073" s="8">
        <v>8.0</v>
      </c>
      <c r="K2073" s="8">
        <v>8.0</v>
      </c>
      <c r="L2073" s="5" t="str">
        <f t="shared" si="2"/>
        <v>SMP</v>
      </c>
    </row>
    <row r="2074">
      <c r="A2074" s="2" t="str">
        <f t="shared" si="1"/>
        <v>2022</v>
      </c>
      <c r="B2074" s="2" t="s">
        <v>26</v>
      </c>
      <c r="C2074" s="3" t="str">
        <f t="shared" si="163"/>
        <v>LPB BALI 2022</v>
      </c>
      <c r="D2074" s="3" t="s">
        <v>4040</v>
      </c>
      <c r="E2074" s="3" t="s">
        <v>4187</v>
      </c>
      <c r="F2074" s="3" t="s">
        <v>4188</v>
      </c>
      <c r="G2074" s="3">
        <v>2.0</v>
      </c>
      <c r="H2074" s="3" t="s">
        <v>18</v>
      </c>
      <c r="I2074" s="7" t="s">
        <v>19</v>
      </c>
      <c r="J2074" s="8">
        <v>7.0</v>
      </c>
      <c r="K2074" s="8">
        <v>7.0</v>
      </c>
      <c r="L2074" s="5" t="str">
        <f t="shared" si="2"/>
        <v>SMP</v>
      </c>
    </row>
    <row r="2075">
      <c r="A2075" s="2" t="str">
        <f t="shared" si="1"/>
        <v>2022</v>
      </c>
      <c r="B2075" s="2" t="s">
        <v>26</v>
      </c>
      <c r="C2075" s="3" t="str">
        <f t="shared" si="163"/>
        <v>LPB BALI 2022</v>
      </c>
      <c r="D2075" s="3" t="s">
        <v>4040</v>
      </c>
      <c r="E2075" s="3" t="s">
        <v>4189</v>
      </c>
      <c r="F2075" s="3" t="s">
        <v>4190</v>
      </c>
      <c r="G2075" s="3">
        <v>1.0</v>
      </c>
      <c r="H2075" s="3" t="s">
        <v>18</v>
      </c>
      <c r="I2075" s="6"/>
      <c r="J2075" s="8">
        <v>9.0</v>
      </c>
      <c r="K2075" s="6"/>
      <c r="L2075" s="5" t="str">
        <f t="shared" si="2"/>
        <v>SMP</v>
      </c>
    </row>
    <row r="2076">
      <c r="A2076" s="2" t="str">
        <f t="shared" si="1"/>
        <v>2022</v>
      </c>
      <c r="B2076" s="2" t="s">
        <v>26</v>
      </c>
      <c r="C2076" s="3" t="str">
        <f t="shared" si="163"/>
        <v>LPB BALI 2022</v>
      </c>
      <c r="D2076" s="3" t="s">
        <v>4040</v>
      </c>
      <c r="E2076" s="3" t="s">
        <v>4191</v>
      </c>
      <c r="F2076" s="3" t="s">
        <v>4192</v>
      </c>
      <c r="G2076" s="3">
        <v>2.0</v>
      </c>
      <c r="H2076" s="3" t="s">
        <v>18</v>
      </c>
      <c r="I2076" s="7" t="s">
        <v>18</v>
      </c>
      <c r="J2076" s="8">
        <v>11.0</v>
      </c>
      <c r="K2076" s="8">
        <v>10.0</v>
      </c>
      <c r="L2076" s="5" t="str">
        <f t="shared" si="2"/>
        <v>SMA</v>
      </c>
    </row>
    <row r="2077">
      <c r="A2077" s="2" t="str">
        <f t="shared" si="1"/>
        <v>2022</v>
      </c>
      <c r="B2077" s="2" t="s">
        <v>68</v>
      </c>
      <c r="C2077" s="3" t="str">
        <f t="shared" ref="C2077:C2080" si="164">UPPER("lpb diy 2022")</f>
        <v>LPB DIY 2022</v>
      </c>
      <c r="D2077" s="3" t="s">
        <v>4040</v>
      </c>
      <c r="E2077" s="3" t="s">
        <v>4193</v>
      </c>
      <c r="F2077" s="3" t="s">
        <v>4194</v>
      </c>
      <c r="G2077" s="3">
        <v>1.0</v>
      </c>
      <c r="H2077" s="3" t="s">
        <v>18</v>
      </c>
      <c r="I2077" s="6"/>
      <c r="J2077" s="8">
        <v>11.0</v>
      </c>
      <c r="K2077" s="6"/>
      <c r="L2077" s="5" t="str">
        <f t="shared" si="2"/>
        <v>SMA</v>
      </c>
    </row>
    <row r="2078">
      <c r="A2078" s="2" t="str">
        <f t="shared" si="1"/>
        <v>2022</v>
      </c>
      <c r="B2078" s="2" t="s">
        <v>68</v>
      </c>
      <c r="C2078" s="3" t="str">
        <f t="shared" si="164"/>
        <v>LPB DIY 2022</v>
      </c>
      <c r="D2078" s="3" t="s">
        <v>4040</v>
      </c>
      <c r="E2078" s="3" t="s">
        <v>4195</v>
      </c>
      <c r="F2078" s="3" t="s">
        <v>4196</v>
      </c>
      <c r="G2078" s="3">
        <v>2.0</v>
      </c>
      <c r="H2078" s="3" t="s">
        <v>18</v>
      </c>
      <c r="I2078" s="7" t="s">
        <v>18</v>
      </c>
      <c r="J2078" s="8">
        <v>11.0</v>
      </c>
      <c r="K2078" s="8">
        <v>11.0</v>
      </c>
      <c r="L2078" s="5" t="str">
        <f t="shared" si="2"/>
        <v>SMA</v>
      </c>
    </row>
    <row r="2079">
      <c r="A2079" s="2" t="str">
        <f t="shared" si="1"/>
        <v>2022</v>
      </c>
      <c r="B2079" s="2" t="s">
        <v>68</v>
      </c>
      <c r="C2079" s="3" t="str">
        <f t="shared" si="164"/>
        <v>LPB DIY 2022</v>
      </c>
      <c r="D2079" s="3" t="s">
        <v>4040</v>
      </c>
      <c r="E2079" s="3" t="s">
        <v>4197</v>
      </c>
      <c r="F2079" s="3" t="s">
        <v>4198</v>
      </c>
      <c r="G2079" s="3">
        <v>2.0</v>
      </c>
      <c r="H2079" s="3" t="s">
        <v>18</v>
      </c>
      <c r="I2079" s="7" t="s">
        <v>19</v>
      </c>
      <c r="J2079" s="8">
        <v>10.0</v>
      </c>
      <c r="K2079" s="8">
        <v>9.0</v>
      </c>
      <c r="L2079" s="5" t="str">
        <f t="shared" si="2"/>
        <v>SMA</v>
      </c>
    </row>
    <row r="2080">
      <c r="A2080" s="2" t="str">
        <f t="shared" si="1"/>
        <v>2022</v>
      </c>
      <c r="B2080" s="2" t="s">
        <v>68</v>
      </c>
      <c r="C2080" s="3" t="str">
        <f t="shared" si="164"/>
        <v>LPB DIY 2022</v>
      </c>
      <c r="D2080" s="3" t="s">
        <v>4040</v>
      </c>
      <c r="E2080" s="3" t="s">
        <v>4199</v>
      </c>
      <c r="F2080" s="3" t="s">
        <v>4200</v>
      </c>
      <c r="G2080" s="3">
        <v>2.0</v>
      </c>
      <c r="H2080" s="3" t="s">
        <v>18</v>
      </c>
      <c r="I2080" s="7" t="s">
        <v>18</v>
      </c>
      <c r="J2080" s="8">
        <v>10.0</v>
      </c>
      <c r="K2080" s="8">
        <v>10.0</v>
      </c>
      <c r="L2080" s="5" t="str">
        <f t="shared" si="2"/>
        <v>SMA</v>
      </c>
    </row>
    <row r="2081">
      <c r="A2081" s="2" t="str">
        <f t="shared" si="1"/>
        <v>2022</v>
      </c>
      <c r="B2081" s="2" t="s">
        <v>92</v>
      </c>
      <c r="C2081" s="3" t="str">
        <f t="shared" ref="C2081:C2090" si="165">UPPER("lpb jateng 2022")</f>
        <v>LPB JATENG 2022</v>
      </c>
      <c r="D2081" s="3" t="s">
        <v>4040</v>
      </c>
      <c r="E2081" s="3" t="s">
        <v>4201</v>
      </c>
      <c r="F2081" s="3" t="s">
        <v>4202</v>
      </c>
      <c r="G2081" s="3">
        <v>2.0</v>
      </c>
      <c r="H2081" s="3" t="s">
        <v>18</v>
      </c>
      <c r="I2081" s="7" t="s">
        <v>19</v>
      </c>
      <c r="J2081" s="8">
        <v>10.0</v>
      </c>
      <c r="K2081" s="8">
        <v>10.0</v>
      </c>
      <c r="L2081" s="5" t="str">
        <f t="shared" si="2"/>
        <v>SMA</v>
      </c>
    </row>
    <row r="2082">
      <c r="A2082" s="2" t="str">
        <f t="shared" si="1"/>
        <v>2022</v>
      </c>
      <c r="B2082" s="2" t="s">
        <v>92</v>
      </c>
      <c r="C2082" s="3" t="str">
        <f t="shared" si="165"/>
        <v>LPB JATENG 2022</v>
      </c>
      <c r="D2082" s="3" t="s">
        <v>4040</v>
      </c>
      <c r="E2082" s="3" t="s">
        <v>4203</v>
      </c>
      <c r="F2082" s="3" t="s">
        <v>4204</v>
      </c>
      <c r="G2082" s="3">
        <v>2.0</v>
      </c>
      <c r="H2082" s="3" t="s">
        <v>19</v>
      </c>
      <c r="I2082" s="7" t="s">
        <v>18</v>
      </c>
      <c r="J2082" s="8">
        <v>10.0</v>
      </c>
      <c r="K2082" s="8">
        <v>9.0</v>
      </c>
      <c r="L2082" s="5" t="str">
        <f t="shared" si="2"/>
        <v>SMA</v>
      </c>
    </row>
    <row r="2083">
      <c r="A2083" s="2" t="str">
        <f t="shared" si="1"/>
        <v>2022</v>
      </c>
      <c r="B2083" s="2" t="s">
        <v>92</v>
      </c>
      <c r="C2083" s="3" t="str">
        <f t="shared" si="165"/>
        <v>LPB JATENG 2022</v>
      </c>
      <c r="D2083" s="3" t="s">
        <v>4040</v>
      </c>
      <c r="E2083" s="3" t="s">
        <v>4205</v>
      </c>
      <c r="F2083" s="3" t="s">
        <v>4206</v>
      </c>
      <c r="G2083" s="3">
        <v>2.0</v>
      </c>
      <c r="H2083" s="3" t="s">
        <v>18</v>
      </c>
      <c r="I2083" s="7" t="s">
        <v>19</v>
      </c>
      <c r="J2083" s="8">
        <v>10.0</v>
      </c>
      <c r="K2083" s="8">
        <v>10.0</v>
      </c>
      <c r="L2083" s="5" t="str">
        <f t="shared" si="2"/>
        <v>SMA</v>
      </c>
    </row>
    <row r="2084">
      <c r="A2084" s="2" t="str">
        <f t="shared" si="1"/>
        <v>2022</v>
      </c>
      <c r="B2084" s="2" t="s">
        <v>92</v>
      </c>
      <c r="C2084" s="3" t="str">
        <f t="shared" si="165"/>
        <v>LPB JATENG 2022</v>
      </c>
      <c r="D2084" s="3" t="s">
        <v>4040</v>
      </c>
      <c r="E2084" s="3" t="s">
        <v>4207</v>
      </c>
      <c r="F2084" s="3" t="s">
        <v>4208</v>
      </c>
      <c r="G2084" s="3">
        <v>1.0</v>
      </c>
      <c r="H2084" s="3" t="s">
        <v>18</v>
      </c>
      <c r="I2084" s="6"/>
      <c r="J2084" s="8">
        <v>10.0</v>
      </c>
      <c r="K2084" s="6"/>
      <c r="L2084" s="5" t="str">
        <f t="shared" si="2"/>
        <v>SMA</v>
      </c>
    </row>
    <row r="2085">
      <c r="A2085" s="2" t="str">
        <f t="shared" si="1"/>
        <v>2022</v>
      </c>
      <c r="B2085" s="2" t="s">
        <v>92</v>
      </c>
      <c r="C2085" s="3" t="str">
        <f t="shared" si="165"/>
        <v>LPB JATENG 2022</v>
      </c>
      <c r="D2085" s="3" t="s">
        <v>4040</v>
      </c>
      <c r="E2085" s="3" t="s">
        <v>4209</v>
      </c>
      <c r="F2085" s="3" t="s">
        <v>4210</v>
      </c>
      <c r="G2085" s="3">
        <v>2.0</v>
      </c>
      <c r="H2085" s="3" t="s">
        <v>18</v>
      </c>
      <c r="I2085" s="7" t="s">
        <v>18</v>
      </c>
      <c r="J2085" s="8">
        <v>7.0</v>
      </c>
      <c r="K2085" s="8">
        <v>7.0</v>
      </c>
      <c r="L2085" s="5" t="str">
        <f t="shared" si="2"/>
        <v>SMP</v>
      </c>
    </row>
    <row r="2086">
      <c r="A2086" s="2" t="str">
        <f t="shared" si="1"/>
        <v>2022</v>
      </c>
      <c r="B2086" s="2" t="s">
        <v>92</v>
      </c>
      <c r="C2086" s="3" t="str">
        <f t="shared" si="165"/>
        <v>LPB JATENG 2022</v>
      </c>
      <c r="D2086" s="3" t="s">
        <v>4040</v>
      </c>
      <c r="E2086" s="3" t="s">
        <v>4211</v>
      </c>
      <c r="F2086" s="3" t="s">
        <v>4212</v>
      </c>
      <c r="G2086" s="3">
        <v>2.0</v>
      </c>
      <c r="H2086" s="3" t="s">
        <v>19</v>
      </c>
      <c r="I2086" s="7" t="s">
        <v>19</v>
      </c>
      <c r="J2086" s="8">
        <v>11.0</v>
      </c>
      <c r="K2086" s="8">
        <v>10.0</v>
      </c>
      <c r="L2086" s="5" t="str">
        <f t="shared" si="2"/>
        <v>SMA</v>
      </c>
    </row>
    <row r="2087">
      <c r="A2087" s="2" t="str">
        <f t="shared" si="1"/>
        <v>2022</v>
      </c>
      <c r="B2087" s="2" t="s">
        <v>92</v>
      </c>
      <c r="C2087" s="3" t="str">
        <f t="shared" si="165"/>
        <v>LPB JATENG 2022</v>
      </c>
      <c r="D2087" s="3" t="s">
        <v>4040</v>
      </c>
      <c r="E2087" s="3" t="s">
        <v>4213</v>
      </c>
      <c r="F2087" s="3" t="s">
        <v>4214</v>
      </c>
      <c r="G2087" s="3">
        <v>1.0</v>
      </c>
      <c r="H2087" s="3" t="s">
        <v>18</v>
      </c>
      <c r="I2087" s="6"/>
      <c r="J2087" s="8">
        <v>10.0</v>
      </c>
      <c r="K2087" s="6"/>
      <c r="L2087" s="5" t="str">
        <f t="shared" si="2"/>
        <v>SMA</v>
      </c>
    </row>
    <row r="2088">
      <c r="A2088" s="2" t="str">
        <f t="shared" si="1"/>
        <v>2022</v>
      </c>
      <c r="B2088" s="2" t="s">
        <v>92</v>
      </c>
      <c r="C2088" s="3" t="str">
        <f t="shared" si="165"/>
        <v>LPB JATENG 2022</v>
      </c>
      <c r="D2088" s="3" t="s">
        <v>4040</v>
      </c>
      <c r="E2088" s="3" t="s">
        <v>4215</v>
      </c>
      <c r="F2088" s="3" t="s">
        <v>4216</v>
      </c>
      <c r="G2088" s="3">
        <v>2.0</v>
      </c>
      <c r="H2088" s="3" t="s">
        <v>19</v>
      </c>
      <c r="I2088" s="7" t="s">
        <v>19</v>
      </c>
      <c r="J2088" s="8">
        <v>10.0</v>
      </c>
      <c r="K2088" s="8">
        <v>10.0</v>
      </c>
      <c r="L2088" s="5" t="str">
        <f t="shared" si="2"/>
        <v>SMA</v>
      </c>
    </row>
    <row r="2089">
      <c r="A2089" s="2" t="str">
        <f t="shared" si="1"/>
        <v>2022</v>
      </c>
      <c r="B2089" s="2" t="s">
        <v>92</v>
      </c>
      <c r="C2089" s="3" t="str">
        <f t="shared" si="165"/>
        <v>LPB JATENG 2022</v>
      </c>
      <c r="D2089" s="3" t="s">
        <v>4040</v>
      </c>
      <c r="E2089" s="3" t="s">
        <v>3469</v>
      </c>
      <c r="F2089" s="3" t="s">
        <v>4217</v>
      </c>
      <c r="G2089" s="3">
        <v>2.0</v>
      </c>
      <c r="H2089" s="3" t="s">
        <v>18</v>
      </c>
      <c r="I2089" s="7" t="s">
        <v>18</v>
      </c>
      <c r="J2089" s="8">
        <v>10.0</v>
      </c>
      <c r="K2089" s="8">
        <v>10.0</v>
      </c>
      <c r="L2089" s="5" t="str">
        <f t="shared" si="2"/>
        <v>SMA</v>
      </c>
    </row>
    <row r="2090">
      <c r="A2090" s="2" t="str">
        <f t="shared" si="1"/>
        <v>2022</v>
      </c>
      <c r="B2090" s="2" t="s">
        <v>92</v>
      </c>
      <c r="C2090" s="3" t="str">
        <f t="shared" si="165"/>
        <v>LPB JATENG 2022</v>
      </c>
      <c r="D2090" s="3" t="s">
        <v>4040</v>
      </c>
      <c r="E2090" s="3" t="s">
        <v>4218</v>
      </c>
      <c r="F2090" s="3" t="s">
        <v>4219</v>
      </c>
      <c r="G2090" s="3">
        <v>2.0</v>
      </c>
      <c r="H2090" s="3" t="s">
        <v>19</v>
      </c>
      <c r="I2090" s="7" t="s">
        <v>18</v>
      </c>
      <c r="J2090" s="8">
        <v>11.0</v>
      </c>
      <c r="K2090" s="8">
        <v>9.0</v>
      </c>
      <c r="L2090" s="5" t="str">
        <f t="shared" si="2"/>
        <v>SMA</v>
      </c>
    </row>
    <row r="2091">
      <c r="A2091" s="2" t="str">
        <f t="shared" si="1"/>
        <v>2022</v>
      </c>
      <c r="B2091" s="2" t="s">
        <v>114</v>
      </c>
      <c r="C2091" s="3" t="str">
        <f t="shared" ref="C2091:C2097" si="166">UPPER("lpb jatim 2022")</f>
        <v>LPB JATIM 2022</v>
      </c>
      <c r="D2091" s="3" t="s">
        <v>4040</v>
      </c>
      <c r="E2091" s="3" t="s">
        <v>4220</v>
      </c>
      <c r="F2091" s="3" t="s">
        <v>4221</v>
      </c>
      <c r="G2091" s="3">
        <v>2.0</v>
      </c>
      <c r="H2091" s="3" t="s">
        <v>18</v>
      </c>
      <c r="I2091" s="7" t="s">
        <v>18</v>
      </c>
      <c r="J2091" s="8">
        <v>7.0</v>
      </c>
      <c r="K2091" s="8">
        <v>7.0</v>
      </c>
      <c r="L2091" s="5" t="str">
        <f t="shared" si="2"/>
        <v>SMP</v>
      </c>
    </row>
    <row r="2092">
      <c r="A2092" s="2" t="str">
        <f t="shared" si="1"/>
        <v>2022</v>
      </c>
      <c r="B2092" s="2" t="s">
        <v>114</v>
      </c>
      <c r="C2092" s="3" t="str">
        <f t="shared" si="166"/>
        <v>LPB JATIM 2022</v>
      </c>
      <c r="D2092" s="3" t="s">
        <v>4040</v>
      </c>
      <c r="E2092" s="3" t="s">
        <v>4222</v>
      </c>
      <c r="F2092" s="3" t="s">
        <v>4223</v>
      </c>
      <c r="G2092" s="3">
        <v>2.0</v>
      </c>
      <c r="H2092" s="3" t="s">
        <v>19</v>
      </c>
      <c r="I2092" s="7" t="s">
        <v>18</v>
      </c>
      <c r="J2092" s="8">
        <v>7.0</v>
      </c>
      <c r="K2092" s="8">
        <v>7.0</v>
      </c>
      <c r="L2092" s="5" t="str">
        <f t="shared" si="2"/>
        <v>SMP</v>
      </c>
    </row>
    <row r="2093">
      <c r="A2093" s="2" t="str">
        <f t="shared" si="1"/>
        <v>2022</v>
      </c>
      <c r="B2093" s="2" t="s">
        <v>114</v>
      </c>
      <c r="C2093" s="3" t="str">
        <f t="shared" si="166"/>
        <v>LPB JATIM 2022</v>
      </c>
      <c r="D2093" s="3" t="s">
        <v>4040</v>
      </c>
      <c r="E2093" s="3" t="s">
        <v>4224</v>
      </c>
      <c r="F2093" s="3" t="s">
        <v>4225</v>
      </c>
      <c r="G2093" s="3">
        <v>2.0</v>
      </c>
      <c r="H2093" s="3" t="s">
        <v>18</v>
      </c>
      <c r="I2093" s="7" t="s">
        <v>18</v>
      </c>
      <c r="J2093" s="8">
        <v>8.0</v>
      </c>
      <c r="K2093" s="8">
        <v>8.0</v>
      </c>
      <c r="L2093" s="5" t="str">
        <f t="shared" si="2"/>
        <v>SMP</v>
      </c>
    </row>
    <row r="2094">
      <c r="A2094" s="2" t="str">
        <f t="shared" si="1"/>
        <v>2022</v>
      </c>
      <c r="B2094" s="2" t="s">
        <v>114</v>
      </c>
      <c r="C2094" s="3" t="str">
        <f t="shared" si="166"/>
        <v>LPB JATIM 2022</v>
      </c>
      <c r="D2094" s="3" t="s">
        <v>4040</v>
      </c>
      <c r="E2094" s="3" t="s">
        <v>4226</v>
      </c>
      <c r="F2094" s="3" t="s">
        <v>4227</v>
      </c>
      <c r="G2094" s="3">
        <v>1.0</v>
      </c>
      <c r="H2094" s="3" t="s">
        <v>19</v>
      </c>
      <c r="I2094" s="6"/>
      <c r="J2094" s="8">
        <v>7.0</v>
      </c>
      <c r="K2094" s="6"/>
      <c r="L2094" s="5" t="str">
        <f t="shared" si="2"/>
        <v>SMP</v>
      </c>
    </row>
    <row r="2095">
      <c r="A2095" s="2" t="str">
        <f t="shared" si="1"/>
        <v>2022</v>
      </c>
      <c r="B2095" s="2" t="s">
        <v>114</v>
      </c>
      <c r="C2095" s="3" t="str">
        <f t="shared" si="166"/>
        <v>LPB JATIM 2022</v>
      </c>
      <c r="D2095" s="3" t="s">
        <v>4040</v>
      </c>
      <c r="E2095" s="3" t="s">
        <v>4228</v>
      </c>
      <c r="F2095" s="3" t="s">
        <v>4229</v>
      </c>
      <c r="G2095" s="3">
        <v>1.0</v>
      </c>
      <c r="H2095" s="3" t="s">
        <v>19</v>
      </c>
      <c r="I2095" s="6"/>
      <c r="J2095" s="8">
        <v>8.0</v>
      </c>
      <c r="K2095" s="6"/>
      <c r="L2095" s="5" t="str">
        <f t="shared" si="2"/>
        <v>SMP</v>
      </c>
    </row>
    <row r="2096">
      <c r="A2096" s="2" t="str">
        <f t="shared" si="1"/>
        <v>2022</v>
      </c>
      <c r="B2096" s="2" t="s">
        <v>114</v>
      </c>
      <c r="C2096" s="3" t="str">
        <f t="shared" si="166"/>
        <v>LPB JATIM 2022</v>
      </c>
      <c r="D2096" s="3" t="s">
        <v>4040</v>
      </c>
      <c r="E2096" s="3" t="s">
        <v>4230</v>
      </c>
      <c r="F2096" s="3" t="s">
        <v>4231</v>
      </c>
      <c r="G2096" s="3">
        <v>1.0</v>
      </c>
      <c r="H2096" s="3" t="s">
        <v>18</v>
      </c>
      <c r="I2096" s="6"/>
      <c r="J2096" s="8">
        <v>7.0</v>
      </c>
      <c r="K2096" s="6"/>
      <c r="L2096" s="5" t="str">
        <f t="shared" si="2"/>
        <v>SMP</v>
      </c>
    </row>
    <row r="2097">
      <c r="A2097" s="2" t="str">
        <f t="shared" si="1"/>
        <v>2022</v>
      </c>
      <c r="B2097" s="2" t="s">
        <v>114</v>
      </c>
      <c r="C2097" s="3" t="str">
        <f t="shared" si="166"/>
        <v>LPB JATIM 2022</v>
      </c>
      <c r="D2097" s="3" t="s">
        <v>4040</v>
      </c>
      <c r="E2097" s="3" t="s">
        <v>4232</v>
      </c>
      <c r="F2097" s="3" t="s">
        <v>4233</v>
      </c>
      <c r="G2097" s="3">
        <v>2.0</v>
      </c>
      <c r="H2097" s="3" t="s">
        <v>19</v>
      </c>
      <c r="I2097" s="7" t="s">
        <v>18</v>
      </c>
      <c r="J2097" s="8">
        <v>10.0</v>
      </c>
      <c r="K2097" s="8">
        <v>10.0</v>
      </c>
      <c r="L2097" s="5" t="str">
        <f t="shared" si="2"/>
        <v>SMA</v>
      </c>
    </row>
    <row r="2098">
      <c r="A2098" s="2" t="str">
        <f t="shared" si="1"/>
        <v>2022</v>
      </c>
      <c r="B2098" s="2" t="s">
        <v>132</v>
      </c>
      <c r="C2098" s="3" t="str">
        <f t="shared" ref="C2098:C2099" si="167">UPPER("lpb kalteng 2022")</f>
        <v>LPB KALTENG 2022</v>
      </c>
      <c r="D2098" s="3" t="s">
        <v>4040</v>
      </c>
      <c r="E2098" s="3" t="s">
        <v>4234</v>
      </c>
      <c r="F2098" s="3" t="s">
        <v>4235</v>
      </c>
      <c r="G2098" s="3">
        <v>2.0</v>
      </c>
      <c r="H2098" s="3" t="s">
        <v>18</v>
      </c>
      <c r="I2098" s="7" t="s">
        <v>18</v>
      </c>
      <c r="J2098" s="8">
        <v>11.0</v>
      </c>
      <c r="K2098" s="8">
        <v>11.0</v>
      </c>
      <c r="L2098" s="5" t="str">
        <f t="shared" si="2"/>
        <v>SMA</v>
      </c>
    </row>
    <row r="2099">
      <c r="A2099" s="2" t="str">
        <f t="shared" si="1"/>
        <v>2022</v>
      </c>
      <c r="B2099" s="2" t="s">
        <v>132</v>
      </c>
      <c r="C2099" s="3" t="str">
        <f t="shared" si="167"/>
        <v>LPB KALTENG 2022</v>
      </c>
      <c r="D2099" s="3" t="s">
        <v>4040</v>
      </c>
      <c r="E2099" s="3" t="s">
        <v>4236</v>
      </c>
      <c r="F2099" s="3" t="s">
        <v>4237</v>
      </c>
      <c r="G2099" s="3">
        <v>2.0</v>
      </c>
      <c r="H2099" s="3" t="s">
        <v>18</v>
      </c>
      <c r="I2099" s="7" t="s">
        <v>19</v>
      </c>
      <c r="J2099" s="8">
        <v>9.0</v>
      </c>
      <c r="K2099" s="8">
        <v>9.0</v>
      </c>
      <c r="L2099" s="5" t="str">
        <f t="shared" si="2"/>
        <v>SMP</v>
      </c>
    </row>
    <row r="2100">
      <c r="A2100" s="2" t="str">
        <f t="shared" si="1"/>
        <v>2022</v>
      </c>
      <c r="B2100" s="2" t="s">
        <v>162</v>
      </c>
      <c r="C2100" s="3" t="str">
        <f>UPPER("lpb nusantara 2022")</f>
        <v>LPB NUSANTARA 2022</v>
      </c>
      <c r="D2100" s="3" t="s">
        <v>4040</v>
      </c>
      <c r="E2100" s="3" t="s">
        <v>4238</v>
      </c>
      <c r="F2100" s="3" t="s">
        <v>4239</v>
      </c>
      <c r="G2100" s="3">
        <v>2.0</v>
      </c>
      <c r="H2100" s="3" t="s">
        <v>19</v>
      </c>
      <c r="I2100" s="7" t="s">
        <v>19</v>
      </c>
      <c r="J2100" s="8">
        <v>11.0</v>
      </c>
      <c r="K2100" s="8">
        <v>10.0</v>
      </c>
      <c r="L2100" s="5" t="str">
        <f t="shared" si="2"/>
        <v>SMA</v>
      </c>
    </row>
    <row r="2101">
      <c r="A2101" s="2" t="str">
        <f t="shared" si="1"/>
        <v>2022</v>
      </c>
      <c r="B2101" s="2" t="s">
        <v>504</v>
      </c>
      <c r="C2101" s="3" t="str">
        <f t="shared" ref="C2101:C2103" si="168">UPPER("lpb sulsel 2022")</f>
        <v>LPB SULSEL 2022</v>
      </c>
      <c r="D2101" s="3" t="s">
        <v>4040</v>
      </c>
      <c r="E2101" s="3" t="s">
        <v>4240</v>
      </c>
      <c r="F2101" s="3" t="s">
        <v>4241</v>
      </c>
      <c r="G2101" s="3">
        <v>2.0</v>
      </c>
      <c r="H2101" s="3" t="s">
        <v>19</v>
      </c>
      <c r="I2101" s="7" t="s">
        <v>18</v>
      </c>
      <c r="J2101" s="8">
        <v>11.0</v>
      </c>
      <c r="K2101" s="8">
        <v>11.0</v>
      </c>
      <c r="L2101" s="5" t="str">
        <f t="shared" si="2"/>
        <v>SMA</v>
      </c>
    </row>
    <row r="2102">
      <c r="A2102" s="2" t="str">
        <f t="shared" si="1"/>
        <v>2022</v>
      </c>
      <c r="B2102" s="2" t="s">
        <v>504</v>
      </c>
      <c r="C2102" s="3" t="str">
        <f t="shared" si="168"/>
        <v>LPB SULSEL 2022</v>
      </c>
      <c r="D2102" s="3" t="s">
        <v>4040</v>
      </c>
      <c r="E2102" s="3" t="s">
        <v>4242</v>
      </c>
      <c r="F2102" s="3" t="s">
        <v>4243</v>
      </c>
      <c r="G2102" s="3">
        <v>2.0</v>
      </c>
      <c r="H2102" s="3" t="s">
        <v>19</v>
      </c>
      <c r="I2102" s="7" t="s">
        <v>18</v>
      </c>
      <c r="J2102" s="8">
        <v>10.0</v>
      </c>
      <c r="K2102" s="8">
        <v>10.0</v>
      </c>
      <c r="L2102" s="5" t="str">
        <f t="shared" si="2"/>
        <v>SMA</v>
      </c>
    </row>
    <row r="2103">
      <c r="A2103" s="2" t="str">
        <f t="shared" si="1"/>
        <v>2022</v>
      </c>
      <c r="B2103" s="2" t="s">
        <v>504</v>
      </c>
      <c r="C2103" s="3" t="str">
        <f t="shared" si="168"/>
        <v>LPB SULSEL 2022</v>
      </c>
      <c r="D2103" s="3" t="s">
        <v>4040</v>
      </c>
      <c r="E2103" s="3" t="s">
        <v>4244</v>
      </c>
      <c r="F2103" s="3" t="s">
        <v>4245</v>
      </c>
      <c r="G2103" s="3">
        <v>2.0</v>
      </c>
      <c r="H2103" s="3" t="s">
        <v>18</v>
      </c>
      <c r="I2103" s="7" t="s">
        <v>19</v>
      </c>
      <c r="J2103" s="8">
        <v>11.0</v>
      </c>
      <c r="K2103" s="8">
        <v>9.0</v>
      </c>
      <c r="L2103" s="5" t="str">
        <f t="shared" si="2"/>
        <v>SMA</v>
      </c>
    </row>
    <row r="2104">
      <c r="A2104" s="2" t="str">
        <f t="shared" si="1"/>
        <v>2022</v>
      </c>
      <c r="B2104" s="2" t="s">
        <v>246</v>
      </c>
      <c r="C2104" s="3" t="str">
        <f>UPPER("lpb sumbar 2022")</f>
        <v>LPB SUMBAR 2022</v>
      </c>
      <c r="D2104" s="3" t="s">
        <v>4040</v>
      </c>
      <c r="E2104" s="3" t="s">
        <v>4246</v>
      </c>
      <c r="F2104" s="3" t="s">
        <v>4247</v>
      </c>
      <c r="G2104" s="3">
        <v>1.0</v>
      </c>
      <c r="H2104" s="3" t="s">
        <v>18</v>
      </c>
      <c r="I2104" s="6"/>
      <c r="J2104" s="8">
        <v>11.0</v>
      </c>
      <c r="K2104" s="6"/>
      <c r="L2104" s="5" t="str">
        <f t="shared" si="2"/>
        <v>SMA</v>
      </c>
    </row>
    <row r="2105">
      <c r="A2105" s="2" t="str">
        <f t="shared" si="1"/>
        <v>2022</v>
      </c>
      <c r="B2105" s="2" t="s">
        <v>178</v>
      </c>
      <c r="C2105" s="3" t="str">
        <f t="shared" ref="C2105:C2111" si="169">UPPER("lpb sumsel 2022")</f>
        <v>LPB SUMSEL 2022</v>
      </c>
      <c r="D2105" s="3" t="s">
        <v>4040</v>
      </c>
      <c r="E2105" s="3" t="s">
        <v>4248</v>
      </c>
      <c r="F2105" s="3" t="s">
        <v>4249</v>
      </c>
      <c r="G2105" s="3">
        <v>2.0</v>
      </c>
      <c r="H2105" s="3" t="s">
        <v>18</v>
      </c>
      <c r="I2105" s="7" t="s">
        <v>18</v>
      </c>
      <c r="J2105" s="8">
        <v>11.0</v>
      </c>
      <c r="K2105" s="8">
        <v>10.0</v>
      </c>
      <c r="L2105" s="5" t="str">
        <f t="shared" si="2"/>
        <v>SMA</v>
      </c>
    </row>
    <row r="2106">
      <c r="A2106" s="2" t="str">
        <f t="shared" si="1"/>
        <v>2022</v>
      </c>
      <c r="B2106" s="2" t="s">
        <v>178</v>
      </c>
      <c r="C2106" s="3" t="str">
        <f t="shared" si="169"/>
        <v>LPB SUMSEL 2022</v>
      </c>
      <c r="D2106" s="3" t="s">
        <v>4040</v>
      </c>
      <c r="E2106" s="3" t="s">
        <v>4250</v>
      </c>
      <c r="F2106" s="3" t="s">
        <v>4251</v>
      </c>
      <c r="G2106" s="3">
        <v>2.0</v>
      </c>
      <c r="H2106" s="3" t="s">
        <v>19</v>
      </c>
      <c r="I2106" s="7" t="s">
        <v>18</v>
      </c>
      <c r="J2106" s="8">
        <v>11.0</v>
      </c>
      <c r="K2106" s="8">
        <v>10.0</v>
      </c>
      <c r="L2106" s="5" t="str">
        <f t="shared" si="2"/>
        <v>SMA</v>
      </c>
    </row>
    <row r="2107">
      <c r="A2107" s="2" t="str">
        <f t="shared" si="1"/>
        <v>2022</v>
      </c>
      <c r="B2107" s="2" t="s">
        <v>178</v>
      </c>
      <c r="C2107" s="3" t="str">
        <f t="shared" si="169"/>
        <v>LPB SUMSEL 2022</v>
      </c>
      <c r="D2107" s="3" t="s">
        <v>4040</v>
      </c>
      <c r="E2107" s="3" t="s">
        <v>4252</v>
      </c>
      <c r="F2107" s="3" t="s">
        <v>4253</v>
      </c>
      <c r="G2107" s="3">
        <v>2.0</v>
      </c>
      <c r="H2107" s="3" t="s">
        <v>18</v>
      </c>
      <c r="I2107" s="7" t="s">
        <v>18</v>
      </c>
      <c r="J2107" s="8">
        <v>11.0</v>
      </c>
      <c r="K2107" s="8">
        <v>11.0</v>
      </c>
      <c r="L2107" s="5" t="str">
        <f t="shared" si="2"/>
        <v>SMA</v>
      </c>
    </row>
    <row r="2108">
      <c r="A2108" s="2" t="str">
        <f t="shared" si="1"/>
        <v>2022</v>
      </c>
      <c r="B2108" s="2" t="s">
        <v>178</v>
      </c>
      <c r="C2108" s="3" t="str">
        <f t="shared" si="169"/>
        <v>LPB SUMSEL 2022</v>
      </c>
      <c r="D2108" s="3" t="s">
        <v>4040</v>
      </c>
      <c r="E2108" s="3" t="s">
        <v>4252</v>
      </c>
      <c r="F2108" s="3" t="s">
        <v>4253</v>
      </c>
      <c r="G2108" s="3">
        <v>2.0</v>
      </c>
      <c r="H2108" s="3" t="s">
        <v>18</v>
      </c>
      <c r="I2108" s="7" t="s">
        <v>18</v>
      </c>
      <c r="J2108" s="8">
        <v>11.0</v>
      </c>
      <c r="K2108" s="8">
        <v>11.0</v>
      </c>
      <c r="L2108" s="5" t="str">
        <f t="shared" si="2"/>
        <v>SMA</v>
      </c>
    </row>
    <row r="2109">
      <c r="A2109" s="2" t="str">
        <f t="shared" si="1"/>
        <v>2022</v>
      </c>
      <c r="B2109" s="2" t="s">
        <v>178</v>
      </c>
      <c r="C2109" s="3" t="str">
        <f t="shared" si="169"/>
        <v>LPB SUMSEL 2022</v>
      </c>
      <c r="D2109" s="3" t="s">
        <v>4040</v>
      </c>
      <c r="E2109" s="3" t="s">
        <v>4254</v>
      </c>
      <c r="F2109" s="3" t="s">
        <v>4255</v>
      </c>
      <c r="G2109" s="3">
        <v>2.0</v>
      </c>
      <c r="H2109" s="3" t="s">
        <v>18</v>
      </c>
      <c r="I2109" s="7" t="s">
        <v>18</v>
      </c>
      <c r="J2109" s="8">
        <v>11.0</v>
      </c>
      <c r="K2109" s="8">
        <v>11.0</v>
      </c>
      <c r="L2109" s="5" t="str">
        <f t="shared" si="2"/>
        <v>SMA</v>
      </c>
    </row>
    <row r="2110">
      <c r="A2110" s="2" t="str">
        <f t="shared" si="1"/>
        <v>2022</v>
      </c>
      <c r="B2110" s="2" t="s">
        <v>178</v>
      </c>
      <c r="C2110" s="3" t="str">
        <f t="shared" si="169"/>
        <v>LPB SUMSEL 2022</v>
      </c>
      <c r="D2110" s="3" t="s">
        <v>4040</v>
      </c>
      <c r="E2110" s="3" t="s">
        <v>4256</v>
      </c>
      <c r="F2110" s="3" t="s">
        <v>4257</v>
      </c>
      <c r="G2110" s="3">
        <v>2.0</v>
      </c>
      <c r="H2110" s="3" t="s">
        <v>19</v>
      </c>
      <c r="I2110" s="7" t="s">
        <v>19</v>
      </c>
      <c r="J2110" s="8">
        <v>11.0</v>
      </c>
      <c r="K2110" s="8">
        <v>11.0</v>
      </c>
      <c r="L2110" s="5" t="str">
        <f t="shared" si="2"/>
        <v>SMA</v>
      </c>
    </row>
    <row r="2111">
      <c r="A2111" s="2" t="str">
        <f t="shared" si="1"/>
        <v>2022</v>
      </c>
      <c r="B2111" s="2" t="s">
        <v>178</v>
      </c>
      <c r="C2111" s="3" t="str">
        <f t="shared" si="169"/>
        <v>LPB SUMSEL 2022</v>
      </c>
      <c r="D2111" s="3" t="s">
        <v>4040</v>
      </c>
      <c r="E2111" s="3" t="s">
        <v>4258</v>
      </c>
      <c r="F2111" s="3" t="s">
        <v>4259</v>
      </c>
      <c r="G2111" s="3">
        <v>2.0</v>
      </c>
      <c r="H2111" s="3" t="s">
        <v>18</v>
      </c>
      <c r="I2111" s="7" t="s">
        <v>18</v>
      </c>
      <c r="J2111" s="8">
        <v>9.0</v>
      </c>
      <c r="K2111" s="8">
        <v>9.0</v>
      </c>
      <c r="L2111" s="5" t="str">
        <f t="shared" si="2"/>
        <v>SMP</v>
      </c>
    </row>
    <row r="2112">
      <c r="A2112" s="2" t="str">
        <f t="shared" si="1"/>
        <v>2022</v>
      </c>
      <c r="B2112" s="2" t="s">
        <v>265</v>
      </c>
      <c r="C2112" s="3" t="str">
        <f t="shared" ref="C2112:C2114" si="170">UPPER("lpb sumut 2022")</f>
        <v>LPB SUMUT 2022</v>
      </c>
      <c r="D2112" s="3" t="s">
        <v>4040</v>
      </c>
      <c r="E2112" s="3" t="s">
        <v>4260</v>
      </c>
      <c r="F2112" s="3" t="s">
        <v>4261</v>
      </c>
      <c r="G2112" s="3">
        <v>1.0</v>
      </c>
      <c r="H2112" s="3" t="s">
        <v>18</v>
      </c>
      <c r="I2112" s="6"/>
      <c r="J2112" s="8">
        <v>9.0</v>
      </c>
      <c r="K2112" s="6"/>
      <c r="L2112" s="5" t="str">
        <f t="shared" si="2"/>
        <v>SMP</v>
      </c>
    </row>
    <row r="2113">
      <c r="A2113" s="2" t="str">
        <f t="shared" si="1"/>
        <v>2022</v>
      </c>
      <c r="B2113" s="2" t="s">
        <v>265</v>
      </c>
      <c r="C2113" s="3" t="str">
        <f t="shared" si="170"/>
        <v>LPB SUMUT 2022</v>
      </c>
      <c r="D2113" s="3" t="s">
        <v>4040</v>
      </c>
      <c r="E2113" s="3" t="s">
        <v>4262</v>
      </c>
      <c r="F2113" s="3" t="s">
        <v>4263</v>
      </c>
      <c r="G2113" s="3">
        <v>2.0</v>
      </c>
      <c r="H2113" s="3" t="s">
        <v>18</v>
      </c>
      <c r="I2113" s="7" t="s">
        <v>18</v>
      </c>
      <c r="J2113" s="8">
        <v>7.0</v>
      </c>
      <c r="K2113" s="8">
        <v>7.0</v>
      </c>
      <c r="L2113" s="5" t="str">
        <f t="shared" si="2"/>
        <v>SMP</v>
      </c>
    </row>
    <row r="2114">
      <c r="A2114" s="2" t="str">
        <f t="shared" si="1"/>
        <v>2022</v>
      </c>
      <c r="B2114" s="2" t="s">
        <v>265</v>
      </c>
      <c r="C2114" s="3" t="str">
        <f t="shared" si="170"/>
        <v>LPB SUMUT 2022</v>
      </c>
      <c r="D2114" s="3" t="s">
        <v>4040</v>
      </c>
      <c r="E2114" s="3" t="s">
        <v>4264</v>
      </c>
      <c r="F2114" s="3" t="s">
        <v>4265</v>
      </c>
      <c r="G2114" s="3">
        <v>2.0</v>
      </c>
      <c r="H2114" s="3" t="s">
        <v>18</v>
      </c>
      <c r="I2114" s="7" t="s">
        <v>18</v>
      </c>
      <c r="J2114" s="8">
        <v>7.0</v>
      </c>
      <c r="K2114" s="8">
        <v>7.0</v>
      </c>
      <c r="L2114" s="5" t="str">
        <f t="shared" si="2"/>
        <v>SMP</v>
      </c>
    </row>
    <row r="2115">
      <c r="A2115" s="2" t="str">
        <f t="shared" si="1"/>
        <v>2022</v>
      </c>
      <c r="B2115" s="2" t="s">
        <v>380</v>
      </c>
      <c r="C2115" s="3" t="str">
        <f t="shared" ref="C2115:C2132" si="171">UPPER("lpb ysc 2022")</f>
        <v>LPB YSC 2022</v>
      </c>
      <c r="D2115" s="3" t="s">
        <v>4040</v>
      </c>
      <c r="E2115" s="3" t="s">
        <v>4266</v>
      </c>
      <c r="F2115" s="3" t="s">
        <v>4267</v>
      </c>
      <c r="G2115" s="3">
        <v>2.0</v>
      </c>
      <c r="H2115" s="3" t="s">
        <v>18</v>
      </c>
      <c r="I2115" s="7" t="s">
        <v>18</v>
      </c>
      <c r="J2115" s="8">
        <v>11.0</v>
      </c>
      <c r="K2115" s="8">
        <v>11.0</v>
      </c>
      <c r="L2115" s="5" t="str">
        <f t="shared" si="2"/>
        <v>SMA</v>
      </c>
    </row>
    <row r="2116">
      <c r="A2116" s="2" t="str">
        <f t="shared" si="1"/>
        <v>2022</v>
      </c>
      <c r="B2116" s="2" t="s">
        <v>380</v>
      </c>
      <c r="C2116" s="3" t="str">
        <f t="shared" si="171"/>
        <v>LPB YSC 2022</v>
      </c>
      <c r="D2116" s="3" t="s">
        <v>4040</v>
      </c>
      <c r="E2116" s="3" t="s">
        <v>4268</v>
      </c>
      <c r="F2116" s="3" t="s">
        <v>4269</v>
      </c>
      <c r="G2116" s="3">
        <v>2.0</v>
      </c>
      <c r="H2116" s="3" t="s">
        <v>18</v>
      </c>
      <c r="I2116" s="7" t="s">
        <v>18</v>
      </c>
      <c r="J2116" s="8">
        <v>8.0</v>
      </c>
      <c r="K2116" s="8">
        <v>8.0</v>
      </c>
      <c r="L2116" s="5" t="str">
        <f t="shared" si="2"/>
        <v>SMP</v>
      </c>
    </row>
    <row r="2117">
      <c r="A2117" s="2" t="str">
        <f t="shared" si="1"/>
        <v>2022</v>
      </c>
      <c r="B2117" s="2" t="s">
        <v>380</v>
      </c>
      <c r="C2117" s="3" t="str">
        <f t="shared" si="171"/>
        <v>LPB YSC 2022</v>
      </c>
      <c r="D2117" s="3" t="s">
        <v>4040</v>
      </c>
      <c r="E2117" s="3" t="s">
        <v>4270</v>
      </c>
      <c r="F2117" s="3" t="s">
        <v>4271</v>
      </c>
      <c r="G2117" s="3">
        <v>2.0</v>
      </c>
      <c r="H2117" s="3" t="s">
        <v>18</v>
      </c>
      <c r="I2117" s="7" t="s">
        <v>18</v>
      </c>
      <c r="J2117" s="8">
        <v>8.0</v>
      </c>
      <c r="K2117" s="8">
        <v>8.0</v>
      </c>
      <c r="L2117" s="5" t="str">
        <f t="shared" si="2"/>
        <v>SMP</v>
      </c>
    </row>
    <row r="2118">
      <c r="A2118" s="2" t="str">
        <f t="shared" si="1"/>
        <v>2022</v>
      </c>
      <c r="B2118" s="2" t="s">
        <v>380</v>
      </c>
      <c r="C2118" s="3" t="str">
        <f t="shared" si="171"/>
        <v>LPB YSC 2022</v>
      </c>
      <c r="D2118" s="3" t="s">
        <v>4040</v>
      </c>
      <c r="E2118" s="3" t="s">
        <v>4272</v>
      </c>
      <c r="F2118" s="3" t="s">
        <v>4273</v>
      </c>
      <c r="G2118" s="3">
        <v>2.0</v>
      </c>
      <c r="H2118" s="3" t="s">
        <v>18</v>
      </c>
      <c r="I2118" s="7" t="s">
        <v>18</v>
      </c>
      <c r="J2118" s="8">
        <v>11.0</v>
      </c>
      <c r="K2118" s="8">
        <v>9.0</v>
      </c>
      <c r="L2118" s="5" t="str">
        <f t="shared" si="2"/>
        <v>SMA</v>
      </c>
    </row>
    <row r="2119">
      <c r="A2119" s="2" t="str">
        <f t="shared" si="1"/>
        <v>2022</v>
      </c>
      <c r="B2119" s="2" t="s">
        <v>380</v>
      </c>
      <c r="C2119" s="3" t="str">
        <f t="shared" si="171"/>
        <v>LPB YSC 2022</v>
      </c>
      <c r="D2119" s="3" t="s">
        <v>4040</v>
      </c>
      <c r="E2119" s="3" t="s">
        <v>4274</v>
      </c>
      <c r="F2119" s="3" t="s">
        <v>4275</v>
      </c>
      <c r="G2119" s="3">
        <v>2.0</v>
      </c>
      <c r="H2119" s="3" t="s">
        <v>18</v>
      </c>
      <c r="I2119" s="7" t="s">
        <v>18</v>
      </c>
      <c r="J2119" s="8">
        <v>11.0</v>
      </c>
      <c r="K2119" s="8">
        <v>11.0</v>
      </c>
      <c r="L2119" s="5" t="str">
        <f t="shared" si="2"/>
        <v>SMA</v>
      </c>
    </row>
    <row r="2120">
      <c r="A2120" s="2" t="str">
        <f t="shared" si="1"/>
        <v>2022</v>
      </c>
      <c r="B2120" s="2" t="s">
        <v>380</v>
      </c>
      <c r="C2120" s="3" t="str">
        <f t="shared" si="171"/>
        <v>LPB YSC 2022</v>
      </c>
      <c r="D2120" s="3" t="s">
        <v>4040</v>
      </c>
      <c r="E2120" s="3" t="s">
        <v>4276</v>
      </c>
      <c r="F2120" s="3" t="s">
        <v>4277</v>
      </c>
      <c r="G2120" s="3">
        <v>2.0</v>
      </c>
      <c r="H2120" s="3" t="s">
        <v>18</v>
      </c>
      <c r="I2120" s="7" t="s">
        <v>18</v>
      </c>
      <c r="J2120" s="8">
        <v>11.0</v>
      </c>
      <c r="K2120" s="8">
        <v>10.0</v>
      </c>
      <c r="L2120" s="5" t="str">
        <f t="shared" si="2"/>
        <v>SMA</v>
      </c>
    </row>
    <row r="2121">
      <c r="A2121" s="2" t="str">
        <f t="shared" si="1"/>
        <v>2022</v>
      </c>
      <c r="B2121" s="2" t="s">
        <v>380</v>
      </c>
      <c r="C2121" s="3" t="str">
        <f t="shared" si="171"/>
        <v>LPB YSC 2022</v>
      </c>
      <c r="D2121" s="3" t="s">
        <v>4040</v>
      </c>
      <c r="E2121" s="3" t="s">
        <v>4278</v>
      </c>
      <c r="F2121" s="3" t="s">
        <v>4279</v>
      </c>
      <c r="G2121" s="3">
        <v>2.0</v>
      </c>
      <c r="H2121" s="3" t="s">
        <v>19</v>
      </c>
      <c r="I2121" s="7" t="s">
        <v>19</v>
      </c>
      <c r="J2121" s="8">
        <v>11.0</v>
      </c>
      <c r="K2121" s="8">
        <v>10.0</v>
      </c>
      <c r="L2121" s="5" t="str">
        <f t="shared" si="2"/>
        <v>SMA</v>
      </c>
    </row>
    <row r="2122">
      <c r="A2122" s="2" t="str">
        <f t="shared" si="1"/>
        <v>2022</v>
      </c>
      <c r="B2122" s="2" t="s">
        <v>380</v>
      </c>
      <c r="C2122" s="3" t="str">
        <f t="shared" si="171"/>
        <v>LPB YSC 2022</v>
      </c>
      <c r="D2122" s="3" t="s">
        <v>4040</v>
      </c>
      <c r="E2122" s="3" t="s">
        <v>4280</v>
      </c>
      <c r="F2122" s="3" t="s">
        <v>4281</v>
      </c>
      <c r="G2122" s="3">
        <v>1.0</v>
      </c>
      <c r="H2122" s="3" t="s">
        <v>19</v>
      </c>
      <c r="I2122" s="6"/>
      <c r="J2122" s="8">
        <v>10.0</v>
      </c>
      <c r="K2122" s="6"/>
      <c r="L2122" s="5" t="str">
        <f t="shared" si="2"/>
        <v>SMA</v>
      </c>
    </row>
    <row r="2123">
      <c r="A2123" s="2" t="str">
        <f t="shared" si="1"/>
        <v>2022</v>
      </c>
      <c r="B2123" s="2" t="s">
        <v>380</v>
      </c>
      <c r="C2123" s="3" t="str">
        <f t="shared" si="171"/>
        <v>LPB YSC 2022</v>
      </c>
      <c r="D2123" s="3" t="s">
        <v>4040</v>
      </c>
      <c r="E2123" s="3" t="s">
        <v>4282</v>
      </c>
      <c r="F2123" s="3" t="s">
        <v>4283</v>
      </c>
      <c r="G2123" s="3">
        <v>1.0</v>
      </c>
      <c r="H2123" s="3" t="s">
        <v>19</v>
      </c>
      <c r="I2123" s="6"/>
      <c r="J2123" s="8">
        <v>10.0</v>
      </c>
      <c r="K2123" s="6"/>
      <c r="L2123" s="5" t="str">
        <f t="shared" si="2"/>
        <v>SMA</v>
      </c>
    </row>
    <row r="2124">
      <c r="A2124" s="2" t="str">
        <f t="shared" si="1"/>
        <v>2022</v>
      </c>
      <c r="B2124" s="2" t="s">
        <v>380</v>
      </c>
      <c r="C2124" s="3" t="str">
        <f t="shared" si="171"/>
        <v>LPB YSC 2022</v>
      </c>
      <c r="D2124" s="3" t="s">
        <v>4040</v>
      </c>
      <c r="E2124" s="3" t="s">
        <v>4284</v>
      </c>
      <c r="F2124" s="3" t="s">
        <v>4285</v>
      </c>
      <c r="G2124" s="3">
        <v>2.0</v>
      </c>
      <c r="H2124" s="3" t="s">
        <v>18</v>
      </c>
      <c r="I2124" s="7" t="s">
        <v>18</v>
      </c>
      <c r="J2124" s="8">
        <v>9.0</v>
      </c>
      <c r="K2124" s="8">
        <v>9.0</v>
      </c>
      <c r="L2124" s="5" t="str">
        <f t="shared" si="2"/>
        <v>SMP</v>
      </c>
    </row>
    <row r="2125">
      <c r="A2125" s="2" t="str">
        <f t="shared" si="1"/>
        <v>2022</v>
      </c>
      <c r="B2125" s="2" t="s">
        <v>380</v>
      </c>
      <c r="C2125" s="3" t="str">
        <f t="shared" si="171"/>
        <v>LPB YSC 2022</v>
      </c>
      <c r="D2125" s="3" t="s">
        <v>4040</v>
      </c>
      <c r="E2125" s="3" t="s">
        <v>4286</v>
      </c>
      <c r="F2125" s="3" t="s">
        <v>4287</v>
      </c>
      <c r="G2125" s="3">
        <v>2.0</v>
      </c>
      <c r="H2125" s="3" t="s">
        <v>18</v>
      </c>
      <c r="I2125" s="7" t="s">
        <v>18</v>
      </c>
      <c r="J2125" s="8">
        <v>11.0</v>
      </c>
      <c r="K2125" s="8">
        <v>10.0</v>
      </c>
      <c r="L2125" s="5" t="str">
        <f t="shared" si="2"/>
        <v>SMA</v>
      </c>
    </row>
    <row r="2126">
      <c r="A2126" s="2" t="str">
        <f t="shared" si="1"/>
        <v>2022</v>
      </c>
      <c r="B2126" s="2" t="s">
        <v>380</v>
      </c>
      <c r="C2126" s="3" t="str">
        <f t="shared" si="171"/>
        <v>LPB YSC 2022</v>
      </c>
      <c r="D2126" s="3" t="s">
        <v>4040</v>
      </c>
      <c r="E2126" s="3" t="s">
        <v>4288</v>
      </c>
      <c r="F2126" s="3" t="s">
        <v>4289</v>
      </c>
      <c r="G2126" s="3">
        <v>2.0</v>
      </c>
      <c r="H2126" s="3" t="s">
        <v>19</v>
      </c>
      <c r="I2126" s="7" t="s">
        <v>19</v>
      </c>
      <c r="J2126" s="8">
        <v>11.0</v>
      </c>
      <c r="K2126" s="8">
        <v>11.0</v>
      </c>
      <c r="L2126" s="5" t="str">
        <f t="shared" si="2"/>
        <v>SMA</v>
      </c>
    </row>
    <row r="2127">
      <c r="A2127" s="2" t="str">
        <f t="shared" si="1"/>
        <v>2022</v>
      </c>
      <c r="B2127" s="2" t="s">
        <v>380</v>
      </c>
      <c r="C2127" s="3" t="str">
        <f t="shared" si="171"/>
        <v>LPB YSC 2022</v>
      </c>
      <c r="D2127" s="3" t="s">
        <v>4040</v>
      </c>
      <c r="E2127" s="3" t="s">
        <v>4290</v>
      </c>
      <c r="F2127" s="3" t="s">
        <v>4291</v>
      </c>
      <c r="G2127" s="3">
        <v>1.0</v>
      </c>
      <c r="H2127" s="3" t="s">
        <v>19</v>
      </c>
      <c r="I2127" s="6"/>
      <c r="J2127" s="8">
        <v>9.0</v>
      </c>
      <c r="K2127" s="6"/>
      <c r="L2127" s="5" t="str">
        <f t="shared" si="2"/>
        <v>SMP</v>
      </c>
    </row>
    <row r="2128">
      <c r="A2128" s="2" t="str">
        <f t="shared" si="1"/>
        <v>2022</v>
      </c>
      <c r="B2128" s="2" t="s">
        <v>380</v>
      </c>
      <c r="C2128" s="3" t="str">
        <f t="shared" si="171"/>
        <v>LPB YSC 2022</v>
      </c>
      <c r="D2128" s="3" t="s">
        <v>4040</v>
      </c>
      <c r="E2128" s="3" t="s">
        <v>4292</v>
      </c>
      <c r="F2128" s="3" t="s">
        <v>4293</v>
      </c>
      <c r="G2128" s="3">
        <v>1.0</v>
      </c>
      <c r="H2128" s="3" t="s">
        <v>19</v>
      </c>
      <c r="I2128" s="6"/>
      <c r="J2128" s="8">
        <v>10.0</v>
      </c>
      <c r="K2128" s="6"/>
      <c r="L2128" s="5" t="str">
        <f t="shared" si="2"/>
        <v>SMA</v>
      </c>
    </row>
    <row r="2129">
      <c r="A2129" s="2" t="str">
        <f t="shared" si="1"/>
        <v>2022</v>
      </c>
      <c r="B2129" s="2" t="s">
        <v>380</v>
      </c>
      <c r="C2129" s="3" t="str">
        <f t="shared" si="171"/>
        <v>LPB YSC 2022</v>
      </c>
      <c r="D2129" s="3" t="s">
        <v>4040</v>
      </c>
      <c r="E2129" s="3" t="s">
        <v>4294</v>
      </c>
      <c r="F2129" s="3" t="s">
        <v>4295</v>
      </c>
      <c r="G2129" s="3">
        <v>2.0</v>
      </c>
      <c r="H2129" s="3" t="s">
        <v>18</v>
      </c>
      <c r="I2129" s="7" t="s">
        <v>18</v>
      </c>
      <c r="J2129" s="8">
        <v>10.0</v>
      </c>
      <c r="K2129" s="8">
        <v>10.0</v>
      </c>
      <c r="L2129" s="5" t="str">
        <f t="shared" si="2"/>
        <v>SMA</v>
      </c>
    </row>
    <row r="2130">
      <c r="A2130" s="2" t="str">
        <f t="shared" si="1"/>
        <v>2022</v>
      </c>
      <c r="B2130" s="2" t="s">
        <v>380</v>
      </c>
      <c r="C2130" s="3" t="str">
        <f t="shared" si="171"/>
        <v>LPB YSC 2022</v>
      </c>
      <c r="D2130" s="3" t="s">
        <v>4040</v>
      </c>
      <c r="E2130" s="3" t="s">
        <v>4296</v>
      </c>
      <c r="F2130" s="3" t="s">
        <v>4297</v>
      </c>
      <c r="G2130" s="3">
        <v>2.0</v>
      </c>
      <c r="H2130" s="3" t="s">
        <v>19</v>
      </c>
      <c r="I2130" s="7" t="s">
        <v>19</v>
      </c>
      <c r="J2130" s="8">
        <v>11.0</v>
      </c>
      <c r="K2130" s="8">
        <v>10.0</v>
      </c>
      <c r="L2130" s="5" t="str">
        <f t="shared" si="2"/>
        <v>SMA</v>
      </c>
    </row>
    <row r="2131">
      <c r="A2131" s="2" t="str">
        <f t="shared" si="1"/>
        <v>2022</v>
      </c>
      <c r="B2131" s="2" t="s">
        <v>380</v>
      </c>
      <c r="C2131" s="3" t="str">
        <f t="shared" si="171"/>
        <v>LPB YSC 2022</v>
      </c>
      <c r="D2131" s="3" t="s">
        <v>4040</v>
      </c>
      <c r="E2131" s="3" t="s">
        <v>4298</v>
      </c>
      <c r="F2131" s="3" t="s">
        <v>4299</v>
      </c>
      <c r="G2131" s="3">
        <v>2.0</v>
      </c>
      <c r="H2131" s="3" t="s">
        <v>19</v>
      </c>
      <c r="I2131" s="7" t="s">
        <v>19</v>
      </c>
      <c r="J2131" s="8">
        <v>10.0</v>
      </c>
      <c r="K2131" s="8">
        <v>10.0</v>
      </c>
      <c r="L2131" s="5" t="str">
        <f t="shared" si="2"/>
        <v>SMA</v>
      </c>
    </row>
    <row r="2132">
      <c r="A2132" s="2" t="str">
        <f t="shared" si="1"/>
        <v>2022</v>
      </c>
      <c r="B2132" s="2" t="s">
        <v>380</v>
      </c>
      <c r="C2132" s="3" t="str">
        <f t="shared" si="171"/>
        <v>LPB YSC 2022</v>
      </c>
      <c r="D2132" s="3" t="s">
        <v>4040</v>
      </c>
      <c r="E2132" s="3" t="s">
        <v>4300</v>
      </c>
      <c r="F2132" s="3" t="s">
        <v>4301</v>
      </c>
      <c r="G2132" s="3">
        <v>1.0</v>
      </c>
      <c r="H2132" s="3" t="s">
        <v>18</v>
      </c>
      <c r="I2132" s="2"/>
      <c r="J2132" s="8">
        <v>11.0</v>
      </c>
      <c r="K2132" s="6"/>
      <c r="L2132" s="5" t="str">
        <f t="shared" si="2"/>
        <v>SMA</v>
      </c>
    </row>
    <row r="2133">
      <c r="A2133" s="2" t="str">
        <f t="shared" si="1"/>
        <v>2023</v>
      </c>
      <c r="B2133" s="2" t="s">
        <v>13</v>
      </c>
      <c r="C2133" s="3" t="str">
        <f t="shared" ref="C2133:C2137" si="172">UPPER("lpb aceh 2023")</f>
        <v>LPB ACEH 2023</v>
      </c>
      <c r="D2133" s="3" t="s">
        <v>4040</v>
      </c>
      <c r="E2133" s="3" t="s">
        <v>4302</v>
      </c>
      <c r="F2133" s="3" t="s">
        <v>4303</v>
      </c>
      <c r="G2133" s="3">
        <v>2.0</v>
      </c>
      <c r="H2133" s="3" t="s">
        <v>18</v>
      </c>
      <c r="I2133" s="3" t="s">
        <v>19</v>
      </c>
      <c r="J2133" s="8">
        <v>11.0</v>
      </c>
      <c r="K2133" s="3">
        <v>12.0</v>
      </c>
      <c r="L2133" s="5" t="str">
        <f t="shared" si="2"/>
        <v>SMA</v>
      </c>
    </row>
    <row r="2134">
      <c r="A2134" s="2" t="str">
        <f t="shared" si="1"/>
        <v>2023</v>
      </c>
      <c r="B2134" s="2" t="s">
        <v>13</v>
      </c>
      <c r="C2134" s="3" t="str">
        <f t="shared" si="172"/>
        <v>LPB ACEH 2023</v>
      </c>
      <c r="D2134" s="3" t="s">
        <v>4040</v>
      </c>
      <c r="E2134" s="3" t="s">
        <v>4304</v>
      </c>
      <c r="F2134" s="3" t="s">
        <v>4305</v>
      </c>
      <c r="G2134" s="3">
        <v>2.0</v>
      </c>
      <c r="H2134" s="3" t="s">
        <v>18</v>
      </c>
      <c r="I2134" s="3" t="s">
        <v>18</v>
      </c>
      <c r="J2134" s="8">
        <v>10.0</v>
      </c>
      <c r="K2134" s="3">
        <v>11.0</v>
      </c>
      <c r="L2134" s="5" t="str">
        <f t="shared" si="2"/>
        <v>SMA</v>
      </c>
    </row>
    <row r="2135">
      <c r="A2135" s="2" t="str">
        <f t="shared" si="1"/>
        <v>2023</v>
      </c>
      <c r="B2135" s="2" t="s">
        <v>13</v>
      </c>
      <c r="C2135" s="3" t="str">
        <f t="shared" si="172"/>
        <v>LPB ACEH 2023</v>
      </c>
      <c r="D2135" s="3" t="s">
        <v>4040</v>
      </c>
      <c r="E2135" s="3" t="s">
        <v>4306</v>
      </c>
      <c r="F2135" s="3" t="s">
        <v>4307</v>
      </c>
      <c r="G2135" s="3">
        <v>2.0</v>
      </c>
      <c r="H2135" s="3" t="s">
        <v>19</v>
      </c>
      <c r="I2135" s="3" t="s">
        <v>18</v>
      </c>
      <c r="J2135" s="8">
        <v>10.0</v>
      </c>
      <c r="K2135" s="3">
        <v>11.0</v>
      </c>
      <c r="L2135" s="5" t="str">
        <f t="shared" si="2"/>
        <v>SMA</v>
      </c>
    </row>
    <row r="2136">
      <c r="A2136" s="2" t="str">
        <f t="shared" si="1"/>
        <v>2023</v>
      </c>
      <c r="B2136" s="2" t="s">
        <v>13</v>
      </c>
      <c r="C2136" s="3" t="str">
        <f t="shared" si="172"/>
        <v>LPB ACEH 2023</v>
      </c>
      <c r="D2136" s="3" t="s">
        <v>4040</v>
      </c>
      <c r="E2136" s="3" t="s">
        <v>4308</v>
      </c>
      <c r="F2136" s="3" t="s">
        <v>4309</v>
      </c>
      <c r="G2136" s="3">
        <v>2.0</v>
      </c>
      <c r="H2136" s="3" t="s">
        <v>18</v>
      </c>
      <c r="I2136" s="3" t="s">
        <v>18</v>
      </c>
      <c r="J2136" s="8">
        <v>11.0</v>
      </c>
      <c r="K2136" s="3">
        <v>12.0</v>
      </c>
      <c r="L2136" s="5" t="str">
        <f t="shared" si="2"/>
        <v>SMA</v>
      </c>
    </row>
    <row r="2137">
      <c r="A2137" s="2" t="str">
        <f t="shared" si="1"/>
        <v>2023</v>
      </c>
      <c r="B2137" s="2" t="s">
        <v>13</v>
      </c>
      <c r="C2137" s="3" t="str">
        <f t="shared" si="172"/>
        <v>LPB ACEH 2023</v>
      </c>
      <c r="D2137" s="3" t="s">
        <v>4040</v>
      </c>
      <c r="E2137" s="3" t="s">
        <v>4310</v>
      </c>
      <c r="F2137" s="3" t="s">
        <v>4311</v>
      </c>
      <c r="G2137" s="3">
        <v>2.0</v>
      </c>
      <c r="H2137" s="3" t="s">
        <v>18</v>
      </c>
      <c r="I2137" s="3" t="s">
        <v>19</v>
      </c>
      <c r="J2137" s="8">
        <v>11.0</v>
      </c>
      <c r="K2137" s="3">
        <v>12.0</v>
      </c>
      <c r="L2137" s="5" t="str">
        <f t="shared" si="2"/>
        <v>SMA</v>
      </c>
    </row>
    <row r="2138">
      <c r="A2138" s="2" t="str">
        <f t="shared" si="1"/>
        <v>2023</v>
      </c>
      <c r="B2138" s="9" t="s">
        <v>413</v>
      </c>
      <c r="C2138" s="3" t="str">
        <f t="shared" ref="C2138:C2156" si="173">UPPER("lpb jawa tengah 2023")</f>
        <v>LPB JAWA TENGAH 2023</v>
      </c>
      <c r="D2138" s="3" t="s">
        <v>4040</v>
      </c>
      <c r="E2138" s="3" t="s">
        <v>4312</v>
      </c>
      <c r="F2138" s="3" t="s">
        <v>4313</v>
      </c>
      <c r="G2138" s="3">
        <v>2.0</v>
      </c>
      <c r="H2138" s="3" t="s">
        <v>18</v>
      </c>
      <c r="I2138" s="3" t="s">
        <v>18</v>
      </c>
      <c r="J2138" s="8">
        <v>11.0</v>
      </c>
      <c r="K2138" s="3">
        <v>12.0</v>
      </c>
      <c r="L2138" s="5" t="str">
        <f t="shared" si="2"/>
        <v>SMA</v>
      </c>
    </row>
    <row r="2139">
      <c r="A2139" s="2" t="str">
        <f t="shared" si="1"/>
        <v>2023</v>
      </c>
      <c r="B2139" s="9" t="s">
        <v>413</v>
      </c>
      <c r="C2139" s="3" t="str">
        <f t="shared" si="173"/>
        <v>LPB JAWA TENGAH 2023</v>
      </c>
      <c r="D2139" s="3" t="s">
        <v>4040</v>
      </c>
      <c r="E2139" s="3" t="s">
        <v>4314</v>
      </c>
      <c r="F2139" s="3" t="s">
        <v>4315</v>
      </c>
      <c r="G2139" s="3">
        <v>1.0</v>
      </c>
      <c r="H2139" s="3" t="s">
        <v>18</v>
      </c>
      <c r="I2139" s="2"/>
      <c r="J2139" s="8">
        <v>8.0</v>
      </c>
      <c r="K2139" s="2"/>
      <c r="L2139" s="5" t="str">
        <f t="shared" si="2"/>
        <v>SMP</v>
      </c>
    </row>
    <row r="2140">
      <c r="A2140" s="2" t="str">
        <f t="shared" si="1"/>
        <v>2023</v>
      </c>
      <c r="B2140" s="9" t="s">
        <v>413</v>
      </c>
      <c r="C2140" s="3" t="str">
        <f t="shared" si="173"/>
        <v>LPB JAWA TENGAH 2023</v>
      </c>
      <c r="D2140" s="3" t="s">
        <v>4040</v>
      </c>
      <c r="E2140" s="3" t="s">
        <v>4316</v>
      </c>
      <c r="F2140" s="3" t="s">
        <v>4317</v>
      </c>
      <c r="G2140" s="3">
        <v>2.0</v>
      </c>
      <c r="H2140" s="3" t="s">
        <v>18</v>
      </c>
      <c r="I2140" s="3" t="s">
        <v>18</v>
      </c>
      <c r="J2140" s="8">
        <v>7.0</v>
      </c>
      <c r="K2140" s="3">
        <v>8.0</v>
      </c>
      <c r="L2140" s="5" t="str">
        <f t="shared" si="2"/>
        <v>SMP</v>
      </c>
    </row>
    <row r="2141">
      <c r="A2141" s="2" t="str">
        <f t="shared" si="1"/>
        <v>2023</v>
      </c>
      <c r="B2141" s="9" t="s">
        <v>413</v>
      </c>
      <c r="C2141" s="3" t="str">
        <f t="shared" si="173"/>
        <v>LPB JAWA TENGAH 2023</v>
      </c>
      <c r="D2141" s="3" t="s">
        <v>4040</v>
      </c>
      <c r="E2141" s="3" t="s">
        <v>4318</v>
      </c>
      <c r="F2141" s="3" t="s">
        <v>4319</v>
      </c>
      <c r="G2141" s="3">
        <v>2.0</v>
      </c>
      <c r="H2141" s="3" t="s">
        <v>19</v>
      </c>
      <c r="I2141" s="3" t="s">
        <v>18</v>
      </c>
      <c r="J2141" s="8">
        <v>7.0</v>
      </c>
      <c r="K2141" s="3">
        <v>8.0</v>
      </c>
      <c r="L2141" s="5" t="str">
        <f t="shared" si="2"/>
        <v>SMP</v>
      </c>
    </row>
    <row r="2142">
      <c r="A2142" s="2" t="str">
        <f t="shared" si="1"/>
        <v>2023</v>
      </c>
      <c r="B2142" s="9" t="s">
        <v>413</v>
      </c>
      <c r="C2142" s="3" t="str">
        <f t="shared" si="173"/>
        <v>LPB JAWA TENGAH 2023</v>
      </c>
      <c r="D2142" s="3" t="s">
        <v>4040</v>
      </c>
      <c r="E2142" s="3" t="s">
        <v>4320</v>
      </c>
      <c r="F2142" s="3" t="s">
        <v>4321</v>
      </c>
      <c r="G2142" s="3">
        <v>2.0</v>
      </c>
      <c r="H2142" s="3" t="s">
        <v>18</v>
      </c>
      <c r="I2142" s="3" t="s">
        <v>18</v>
      </c>
      <c r="J2142" s="8">
        <v>10.0</v>
      </c>
      <c r="K2142" s="3">
        <v>12.0</v>
      </c>
      <c r="L2142" s="5" t="str">
        <f t="shared" si="2"/>
        <v>SMA</v>
      </c>
    </row>
    <row r="2143">
      <c r="A2143" s="2" t="str">
        <f t="shared" si="1"/>
        <v>2023</v>
      </c>
      <c r="B2143" s="9" t="s">
        <v>413</v>
      </c>
      <c r="C2143" s="3" t="str">
        <f t="shared" si="173"/>
        <v>LPB JAWA TENGAH 2023</v>
      </c>
      <c r="D2143" s="3" t="s">
        <v>4040</v>
      </c>
      <c r="E2143" s="3" t="s">
        <v>4322</v>
      </c>
      <c r="F2143" s="3" t="s">
        <v>4323</v>
      </c>
      <c r="G2143" s="3">
        <v>2.0</v>
      </c>
      <c r="H2143" s="3" t="s">
        <v>18</v>
      </c>
      <c r="I2143" s="3" t="s">
        <v>18</v>
      </c>
      <c r="J2143" s="8">
        <v>11.0</v>
      </c>
      <c r="K2143" s="3">
        <v>12.0</v>
      </c>
      <c r="L2143" s="5" t="str">
        <f t="shared" si="2"/>
        <v>SMA</v>
      </c>
    </row>
    <row r="2144">
      <c r="A2144" s="2" t="str">
        <f t="shared" si="1"/>
        <v>2023</v>
      </c>
      <c r="B2144" s="9" t="s">
        <v>413</v>
      </c>
      <c r="C2144" s="3" t="str">
        <f t="shared" si="173"/>
        <v>LPB JAWA TENGAH 2023</v>
      </c>
      <c r="D2144" s="3" t="s">
        <v>4040</v>
      </c>
      <c r="E2144" s="3" t="s">
        <v>4324</v>
      </c>
      <c r="F2144" s="3" t="s">
        <v>4325</v>
      </c>
      <c r="G2144" s="3">
        <v>2.0</v>
      </c>
      <c r="H2144" s="3" t="s">
        <v>18</v>
      </c>
      <c r="I2144" s="3" t="s">
        <v>18</v>
      </c>
      <c r="J2144" s="8">
        <v>10.0</v>
      </c>
      <c r="K2144" s="3">
        <v>11.0</v>
      </c>
      <c r="L2144" s="5" t="str">
        <f t="shared" si="2"/>
        <v>SMA</v>
      </c>
    </row>
    <row r="2145">
      <c r="A2145" s="2" t="str">
        <f t="shared" si="1"/>
        <v>2023</v>
      </c>
      <c r="B2145" s="9" t="s">
        <v>413</v>
      </c>
      <c r="C2145" s="3" t="str">
        <f t="shared" si="173"/>
        <v>LPB JAWA TENGAH 2023</v>
      </c>
      <c r="D2145" s="3" t="s">
        <v>4040</v>
      </c>
      <c r="E2145" s="3" t="s">
        <v>4326</v>
      </c>
      <c r="F2145" s="3" t="s">
        <v>4327</v>
      </c>
      <c r="G2145" s="3">
        <v>2.0</v>
      </c>
      <c r="H2145" s="3" t="s">
        <v>18</v>
      </c>
      <c r="I2145" s="3" t="s">
        <v>18</v>
      </c>
      <c r="J2145" s="8">
        <v>10.0</v>
      </c>
      <c r="K2145" s="3">
        <v>11.0</v>
      </c>
      <c r="L2145" s="5" t="str">
        <f t="shared" si="2"/>
        <v>SMA</v>
      </c>
    </row>
    <row r="2146">
      <c r="A2146" s="2" t="str">
        <f t="shared" si="1"/>
        <v>2023</v>
      </c>
      <c r="B2146" s="9" t="s">
        <v>413</v>
      </c>
      <c r="C2146" s="3" t="str">
        <f t="shared" si="173"/>
        <v>LPB JAWA TENGAH 2023</v>
      </c>
      <c r="D2146" s="3" t="s">
        <v>4040</v>
      </c>
      <c r="E2146" s="3" t="s">
        <v>4328</v>
      </c>
      <c r="F2146" s="3" t="s">
        <v>4329</v>
      </c>
      <c r="G2146" s="3">
        <v>2.0</v>
      </c>
      <c r="H2146" s="3" t="s">
        <v>18</v>
      </c>
      <c r="I2146" s="3" t="s">
        <v>18</v>
      </c>
      <c r="J2146" s="8">
        <v>8.0</v>
      </c>
      <c r="K2146" s="3">
        <v>9.0</v>
      </c>
      <c r="L2146" s="5" t="str">
        <f t="shared" si="2"/>
        <v>SMP</v>
      </c>
    </row>
    <row r="2147">
      <c r="A2147" s="2" t="str">
        <f t="shared" si="1"/>
        <v>2023</v>
      </c>
      <c r="B2147" s="9" t="s">
        <v>413</v>
      </c>
      <c r="C2147" s="3" t="str">
        <f t="shared" si="173"/>
        <v>LPB JAWA TENGAH 2023</v>
      </c>
      <c r="D2147" s="3" t="s">
        <v>4040</v>
      </c>
      <c r="E2147" s="3" t="s">
        <v>4330</v>
      </c>
      <c r="F2147" s="3" t="s">
        <v>4331</v>
      </c>
      <c r="G2147" s="3">
        <v>2.0</v>
      </c>
      <c r="H2147" s="3" t="s">
        <v>19</v>
      </c>
      <c r="I2147" s="3" t="s">
        <v>18</v>
      </c>
      <c r="J2147" s="8">
        <v>10.0</v>
      </c>
      <c r="K2147" s="3">
        <v>11.0</v>
      </c>
      <c r="L2147" s="5" t="str">
        <f t="shared" si="2"/>
        <v>SMA</v>
      </c>
    </row>
    <row r="2148">
      <c r="A2148" s="2" t="str">
        <f t="shared" si="1"/>
        <v>2023</v>
      </c>
      <c r="B2148" s="9" t="s">
        <v>413</v>
      </c>
      <c r="C2148" s="3" t="str">
        <f t="shared" si="173"/>
        <v>LPB JAWA TENGAH 2023</v>
      </c>
      <c r="D2148" s="3" t="s">
        <v>4040</v>
      </c>
      <c r="E2148" s="3" t="s">
        <v>4332</v>
      </c>
      <c r="F2148" s="3" t="s">
        <v>4333</v>
      </c>
      <c r="G2148" s="3">
        <v>1.0</v>
      </c>
      <c r="H2148" s="3" t="s">
        <v>18</v>
      </c>
      <c r="I2148" s="2"/>
      <c r="J2148" s="8">
        <v>10.0</v>
      </c>
      <c r="K2148" s="2"/>
      <c r="L2148" s="5" t="str">
        <f t="shared" si="2"/>
        <v>SMA</v>
      </c>
    </row>
    <row r="2149">
      <c r="A2149" s="2" t="str">
        <f t="shared" si="1"/>
        <v>2023</v>
      </c>
      <c r="B2149" s="9" t="s">
        <v>413</v>
      </c>
      <c r="C2149" s="3" t="str">
        <f t="shared" si="173"/>
        <v>LPB JAWA TENGAH 2023</v>
      </c>
      <c r="D2149" s="3" t="s">
        <v>4040</v>
      </c>
      <c r="E2149" s="3" t="s">
        <v>4334</v>
      </c>
      <c r="F2149" s="3" t="s">
        <v>4335</v>
      </c>
      <c r="G2149" s="3">
        <v>2.0</v>
      </c>
      <c r="H2149" s="3" t="s">
        <v>19</v>
      </c>
      <c r="I2149" s="3" t="s">
        <v>19</v>
      </c>
      <c r="J2149" s="8">
        <v>10.0</v>
      </c>
      <c r="K2149" s="3">
        <v>10.0</v>
      </c>
      <c r="L2149" s="5" t="str">
        <f t="shared" si="2"/>
        <v>SMA</v>
      </c>
    </row>
    <row r="2150">
      <c r="A2150" s="2" t="str">
        <f t="shared" si="1"/>
        <v>2023</v>
      </c>
      <c r="B2150" s="9" t="s">
        <v>413</v>
      </c>
      <c r="C2150" s="3" t="str">
        <f t="shared" si="173"/>
        <v>LPB JAWA TENGAH 2023</v>
      </c>
      <c r="D2150" s="3" t="s">
        <v>4040</v>
      </c>
      <c r="E2150" s="3" t="s">
        <v>4336</v>
      </c>
      <c r="F2150" s="3" t="s">
        <v>4337</v>
      </c>
      <c r="G2150" s="3">
        <v>2.0</v>
      </c>
      <c r="H2150" s="3" t="s">
        <v>18</v>
      </c>
      <c r="I2150" s="3" t="s">
        <v>18</v>
      </c>
      <c r="J2150" s="8">
        <v>11.0</v>
      </c>
      <c r="K2150" s="3">
        <v>12.0</v>
      </c>
      <c r="L2150" s="5" t="str">
        <f t="shared" si="2"/>
        <v>SMA</v>
      </c>
    </row>
    <row r="2151">
      <c r="A2151" s="2" t="str">
        <f t="shared" si="1"/>
        <v>2023</v>
      </c>
      <c r="B2151" s="9" t="s">
        <v>413</v>
      </c>
      <c r="C2151" s="3" t="str">
        <f t="shared" si="173"/>
        <v>LPB JAWA TENGAH 2023</v>
      </c>
      <c r="D2151" s="3" t="s">
        <v>4040</v>
      </c>
      <c r="E2151" s="3" t="s">
        <v>4338</v>
      </c>
      <c r="F2151" s="3" t="s">
        <v>4339</v>
      </c>
      <c r="G2151" s="3">
        <v>2.0</v>
      </c>
      <c r="H2151" s="3" t="s">
        <v>18</v>
      </c>
      <c r="I2151" s="3" t="s">
        <v>19</v>
      </c>
      <c r="J2151" s="8">
        <v>10.0</v>
      </c>
      <c r="K2151" s="3">
        <v>10.0</v>
      </c>
      <c r="L2151" s="5" t="str">
        <f t="shared" si="2"/>
        <v>SMA</v>
      </c>
    </row>
    <row r="2152">
      <c r="A2152" s="2" t="str">
        <f t="shared" si="1"/>
        <v>2023</v>
      </c>
      <c r="B2152" s="9" t="s">
        <v>413</v>
      </c>
      <c r="C2152" s="3" t="str">
        <f t="shared" si="173"/>
        <v>LPB JAWA TENGAH 2023</v>
      </c>
      <c r="D2152" s="3" t="s">
        <v>4040</v>
      </c>
      <c r="E2152" s="3" t="s">
        <v>4340</v>
      </c>
      <c r="F2152" s="3" t="s">
        <v>4341</v>
      </c>
      <c r="G2152" s="3">
        <v>1.0</v>
      </c>
      <c r="H2152" s="3" t="s">
        <v>18</v>
      </c>
      <c r="I2152" s="2"/>
      <c r="J2152" s="8">
        <v>10.0</v>
      </c>
      <c r="K2152" s="2"/>
      <c r="L2152" s="5" t="str">
        <f t="shared" si="2"/>
        <v>SMA</v>
      </c>
    </row>
    <row r="2153">
      <c r="A2153" s="2" t="str">
        <f t="shared" si="1"/>
        <v>2023</v>
      </c>
      <c r="B2153" s="9" t="s">
        <v>413</v>
      </c>
      <c r="C2153" s="3" t="str">
        <f t="shared" si="173"/>
        <v>LPB JAWA TENGAH 2023</v>
      </c>
      <c r="D2153" s="3" t="s">
        <v>4040</v>
      </c>
      <c r="E2153" s="3" t="s">
        <v>4342</v>
      </c>
      <c r="F2153" s="3" t="s">
        <v>4343</v>
      </c>
      <c r="G2153" s="3">
        <v>2.0</v>
      </c>
      <c r="H2153" s="3" t="s">
        <v>18</v>
      </c>
      <c r="I2153" s="3" t="s">
        <v>18</v>
      </c>
      <c r="J2153" s="8">
        <v>10.0</v>
      </c>
      <c r="K2153" s="3">
        <v>11.0</v>
      </c>
      <c r="L2153" s="5" t="str">
        <f t="shared" si="2"/>
        <v>SMA</v>
      </c>
    </row>
    <row r="2154">
      <c r="A2154" s="2" t="str">
        <f t="shared" si="1"/>
        <v>2023</v>
      </c>
      <c r="B2154" s="9" t="s">
        <v>413</v>
      </c>
      <c r="C2154" s="3" t="str">
        <f t="shared" si="173"/>
        <v>LPB JAWA TENGAH 2023</v>
      </c>
      <c r="D2154" s="3" t="s">
        <v>4040</v>
      </c>
      <c r="E2154" s="3" t="s">
        <v>4344</v>
      </c>
      <c r="F2154" s="3" t="s">
        <v>4345</v>
      </c>
      <c r="G2154" s="3">
        <v>2.0</v>
      </c>
      <c r="H2154" s="3" t="s">
        <v>19</v>
      </c>
      <c r="I2154" s="3" t="s">
        <v>18</v>
      </c>
      <c r="J2154" s="8">
        <v>11.0</v>
      </c>
      <c r="K2154" s="3">
        <v>12.0</v>
      </c>
      <c r="L2154" s="5" t="str">
        <f t="shared" si="2"/>
        <v>SMA</v>
      </c>
    </row>
    <row r="2155">
      <c r="A2155" s="2" t="str">
        <f t="shared" si="1"/>
        <v>2023</v>
      </c>
      <c r="B2155" s="9" t="s">
        <v>413</v>
      </c>
      <c r="C2155" s="3" t="str">
        <f t="shared" si="173"/>
        <v>LPB JAWA TENGAH 2023</v>
      </c>
      <c r="D2155" s="3" t="s">
        <v>4040</v>
      </c>
      <c r="E2155" s="3" t="s">
        <v>4346</v>
      </c>
      <c r="F2155" s="3" t="s">
        <v>4347</v>
      </c>
      <c r="G2155" s="3">
        <v>2.0</v>
      </c>
      <c r="H2155" s="3" t="s">
        <v>18</v>
      </c>
      <c r="I2155" s="3" t="s">
        <v>18</v>
      </c>
      <c r="J2155" s="8">
        <v>10.0</v>
      </c>
      <c r="K2155" s="3">
        <v>11.0</v>
      </c>
      <c r="L2155" s="5" t="str">
        <f t="shared" si="2"/>
        <v>SMA</v>
      </c>
    </row>
    <row r="2156">
      <c r="A2156" s="2" t="str">
        <f t="shared" si="1"/>
        <v>2023</v>
      </c>
      <c r="B2156" s="9" t="s">
        <v>413</v>
      </c>
      <c r="C2156" s="3" t="str">
        <f t="shared" si="173"/>
        <v>LPB JAWA TENGAH 2023</v>
      </c>
      <c r="D2156" s="3" t="s">
        <v>4040</v>
      </c>
      <c r="E2156" s="3" t="s">
        <v>4348</v>
      </c>
      <c r="F2156" s="3" t="s">
        <v>4349</v>
      </c>
      <c r="G2156" s="3">
        <v>2.0</v>
      </c>
      <c r="H2156" s="3" t="s">
        <v>18</v>
      </c>
      <c r="I2156" s="3" t="s">
        <v>18</v>
      </c>
      <c r="J2156" s="8">
        <v>11.0</v>
      </c>
      <c r="K2156" s="3">
        <v>12.0</v>
      </c>
      <c r="L2156" s="5" t="str">
        <f t="shared" si="2"/>
        <v>SMA</v>
      </c>
    </row>
    <row r="2157">
      <c r="A2157" s="2" t="str">
        <f t="shared" si="1"/>
        <v>2023</v>
      </c>
      <c r="B2157" s="2" t="s">
        <v>178</v>
      </c>
      <c r="C2157" s="3" t="str">
        <f t="shared" ref="C2157:C2162" si="174">UPPER("lpb sumsel 2023")</f>
        <v>LPB SUMSEL 2023</v>
      </c>
      <c r="D2157" s="3" t="s">
        <v>4040</v>
      </c>
      <c r="E2157" s="3" t="s">
        <v>4350</v>
      </c>
      <c r="F2157" s="3" t="s">
        <v>4351</v>
      </c>
      <c r="G2157" s="3">
        <v>1.0</v>
      </c>
      <c r="H2157" s="3" t="s">
        <v>18</v>
      </c>
      <c r="I2157" s="2"/>
      <c r="J2157" s="8">
        <v>7.0</v>
      </c>
      <c r="K2157" s="2"/>
      <c r="L2157" s="5" t="str">
        <f t="shared" si="2"/>
        <v>SMP</v>
      </c>
    </row>
    <row r="2158">
      <c r="A2158" s="2" t="str">
        <f t="shared" si="1"/>
        <v>2023</v>
      </c>
      <c r="B2158" s="2" t="s">
        <v>178</v>
      </c>
      <c r="C2158" s="3" t="str">
        <f t="shared" si="174"/>
        <v>LPB SUMSEL 2023</v>
      </c>
      <c r="D2158" s="3" t="s">
        <v>4040</v>
      </c>
      <c r="E2158" s="3" t="s">
        <v>4352</v>
      </c>
      <c r="F2158" s="3" t="s">
        <v>4353</v>
      </c>
      <c r="G2158" s="3">
        <v>1.0</v>
      </c>
      <c r="H2158" s="3" t="s">
        <v>18</v>
      </c>
      <c r="I2158" s="2"/>
      <c r="J2158" s="8">
        <v>7.0</v>
      </c>
      <c r="K2158" s="2"/>
      <c r="L2158" s="5" t="str">
        <f t="shared" si="2"/>
        <v>SMP</v>
      </c>
    </row>
    <row r="2159">
      <c r="A2159" s="2" t="str">
        <f t="shared" si="1"/>
        <v>2023</v>
      </c>
      <c r="B2159" s="2" t="s">
        <v>178</v>
      </c>
      <c r="C2159" s="3" t="str">
        <f t="shared" si="174"/>
        <v>LPB SUMSEL 2023</v>
      </c>
      <c r="D2159" s="3" t="s">
        <v>4040</v>
      </c>
      <c r="E2159" s="3" t="s">
        <v>4354</v>
      </c>
      <c r="F2159" s="3" t="s">
        <v>4355</v>
      </c>
      <c r="G2159" s="3">
        <v>1.0</v>
      </c>
      <c r="H2159" s="3" t="s">
        <v>19</v>
      </c>
      <c r="I2159" s="2"/>
      <c r="J2159" s="8">
        <v>10.0</v>
      </c>
      <c r="K2159" s="2"/>
      <c r="L2159" s="5" t="str">
        <f t="shared" si="2"/>
        <v>SMA</v>
      </c>
    </row>
    <row r="2160">
      <c r="A2160" s="2" t="str">
        <f t="shared" si="1"/>
        <v>2023</v>
      </c>
      <c r="B2160" s="2" t="s">
        <v>178</v>
      </c>
      <c r="C2160" s="3" t="str">
        <f t="shared" si="174"/>
        <v>LPB SUMSEL 2023</v>
      </c>
      <c r="D2160" s="3" t="s">
        <v>4040</v>
      </c>
      <c r="E2160" s="3" t="s">
        <v>4356</v>
      </c>
      <c r="F2160" s="3" t="s">
        <v>4357</v>
      </c>
      <c r="G2160" s="3">
        <v>2.0</v>
      </c>
      <c r="H2160" s="3" t="s">
        <v>18</v>
      </c>
      <c r="I2160" s="3" t="s">
        <v>18</v>
      </c>
      <c r="J2160" s="8">
        <v>11.0</v>
      </c>
      <c r="K2160" s="3">
        <v>12.0</v>
      </c>
      <c r="L2160" s="5" t="str">
        <f t="shared" si="2"/>
        <v>SMA</v>
      </c>
    </row>
    <row r="2161">
      <c r="A2161" s="2" t="str">
        <f t="shared" si="1"/>
        <v>2023</v>
      </c>
      <c r="B2161" s="2" t="s">
        <v>178</v>
      </c>
      <c r="C2161" s="3" t="str">
        <f t="shared" si="174"/>
        <v>LPB SUMSEL 2023</v>
      </c>
      <c r="D2161" s="3" t="s">
        <v>4040</v>
      </c>
      <c r="E2161" s="3" t="s">
        <v>4358</v>
      </c>
      <c r="F2161" s="3" t="s">
        <v>4359</v>
      </c>
      <c r="G2161" s="3">
        <v>2.0</v>
      </c>
      <c r="H2161" s="3" t="s">
        <v>18</v>
      </c>
      <c r="I2161" s="3" t="s">
        <v>18</v>
      </c>
      <c r="J2161" s="8">
        <v>11.0</v>
      </c>
      <c r="K2161" s="3">
        <v>12.0</v>
      </c>
      <c r="L2161" s="5" t="str">
        <f t="shared" si="2"/>
        <v>SMA</v>
      </c>
    </row>
    <row r="2162">
      <c r="A2162" s="2" t="str">
        <f t="shared" si="1"/>
        <v>2023</v>
      </c>
      <c r="B2162" s="2" t="s">
        <v>178</v>
      </c>
      <c r="C2162" s="3" t="str">
        <f t="shared" si="174"/>
        <v>LPB SUMSEL 2023</v>
      </c>
      <c r="D2162" s="3" t="s">
        <v>4040</v>
      </c>
      <c r="E2162" s="3" t="s">
        <v>4360</v>
      </c>
      <c r="F2162" s="3" t="s">
        <v>4361</v>
      </c>
      <c r="G2162" s="3">
        <v>1.0</v>
      </c>
      <c r="H2162" s="3" t="s">
        <v>18</v>
      </c>
      <c r="I2162" s="2"/>
      <c r="J2162" s="8">
        <v>10.0</v>
      </c>
      <c r="K2162" s="2"/>
      <c r="L2162" s="5" t="str">
        <f t="shared" si="2"/>
        <v>SMA</v>
      </c>
    </row>
    <row r="2163">
      <c r="A2163" s="2" t="str">
        <f t="shared" si="1"/>
        <v>2023</v>
      </c>
      <c r="B2163" s="2" t="s">
        <v>78</v>
      </c>
      <c r="C2163" s="3" t="str">
        <f t="shared" ref="C2163:C2166" si="175">UPPER("lpb dki 2023")</f>
        <v>LPB DKI 2023</v>
      </c>
      <c r="D2163" s="3" t="s">
        <v>4040</v>
      </c>
      <c r="E2163" s="3" t="s">
        <v>4362</v>
      </c>
      <c r="F2163" s="3" t="s">
        <v>4363</v>
      </c>
      <c r="G2163" s="3">
        <v>2.0</v>
      </c>
      <c r="H2163" s="3" t="s">
        <v>19</v>
      </c>
      <c r="I2163" s="3" t="s">
        <v>19</v>
      </c>
      <c r="J2163" s="8">
        <v>10.0</v>
      </c>
      <c r="K2163" s="3">
        <v>11.0</v>
      </c>
      <c r="L2163" s="5" t="str">
        <f t="shared" si="2"/>
        <v>SMA</v>
      </c>
    </row>
    <row r="2164">
      <c r="A2164" s="2" t="str">
        <f t="shared" si="1"/>
        <v>2023</v>
      </c>
      <c r="B2164" s="2" t="s">
        <v>78</v>
      </c>
      <c r="C2164" s="3" t="str">
        <f t="shared" si="175"/>
        <v>LPB DKI 2023</v>
      </c>
      <c r="D2164" s="3" t="s">
        <v>4040</v>
      </c>
      <c r="E2164" s="3" t="s">
        <v>4364</v>
      </c>
      <c r="F2164" s="3" t="s">
        <v>4365</v>
      </c>
      <c r="G2164" s="3">
        <v>1.0</v>
      </c>
      <c r="H2164" s="3" t="s">
        <v>18</v>
      </c>
      <c r="I2164" s="2"/>
      <c r="J2164" s="8">
        <v>11.0</v>
      </c>
      <c r="K2164" s="2"/>
      <c r="L2164" s="5" t="str">
        <f t="shared" si="2"/>
        <v>SMA</v>
      </c>
    </row>
    <row r="2165">
      <c r="A2165" s="2" t="str">
        <f t="shared" si="1"/>
        <v>2023</v>
      </c>
      <c r="B2165" s="2" t="s">
        <v>78</v>
      </c>
      <c r="C2165" s="3" t="str">
        <f t="shared" si="175"/>
        <v>LPB DKI 2023</v>
      </c>
      <c r="D2165" s="3" t="s">
        <v>4040</v>
      </c>
      <c r="E2165" s="3" t="s">
        <v>4366</v>
      </c>
      <c r="F2165" s="3" t="s">
        <v>4367</v>
      </c>
      <c r="G2165" s="3">
        <v>2.0</v>
      </c>
      <c r="H2165" s="3" t="s">
        <v>18</v>
      </c>
      <c r="I2165" s="3" t="s">
        <v>18</v>
      </c>
      <c r="J2165" s="8">
        <v>7.0</v>
      </c>
      <c r="K2165" s="3">
        <v>8.0</v>
      </c>
      <c r="L2165" s="5" t="str">
        <f t="shared" si="2"/>
        <v>SMP</v>
      </c>
    </row>
    <row r="2166">
      <c r="A2166" s="2" t="str">
        <f t="shared" si="1"/>
        <v>2023</v>
      </c>
      <c r="B2166" s="2" t="s">
        <v>78</v>
      </c>
      <c r="C2166" s="3" t="str">
        <f t="shared" si="175"/>
        <v>LPB DKI 2023</v>
      </c>
      <c r="D2166" s="3" t="s">
        <v>4040</v>
      </c>
      <c r="E2166" s="3" t="s">
        <v>4368</v>
      </c>
      <c r="F2166" s="3" t="s">
        <v>4369</v>
      </c>
      <c r="G2166" s="3">
        <v>2.0</v>
      </c>
      <c r="H2166" s="3" t="s">
        <v>19</v>
      </c>
      <c r="I2166" s="3" t="s">
        <v>18</v>
      </c>
      <c r="J2166" s="8">
        <v>7.0</v>
      </c>
      <c r="K2166" s="3">
        <v>8.0</v>
      </c>
      <c r="L2166" s="5" t="str">
        <f t="shared" si="2"/>
        <v>SMP</v>
      </c>
    </row>
    <row r="2167">
      <c r="A2167" s="2" t="str">
        <f t="shared" si="1"/>
        <v>2023</v>
      </c>
      <c r="B2167" s="2" t="s">
        <v>68</v>
      </c>
      <c r="C2167" s="3" t="str">
        <f t="shared" ref="C2167:C2169" si="176">UPPER("lpb diy 2023")</f>
        <v>LPB DIY 2023</v>
      </c>
      <c r="D2167" s="3" t="s">
        <v>4040</v>
      </c>
      <c r="E2167" s="3" t="s">
        <v>4370</v>
      </c>
      <c r="F2167" s="3" t="s">
        <v>4371</v>
      </c>
      <c r="G2167" s="3">
        <v>2.0</v>
      </c>
      <c r="H2167" s="3" t="s">
        <v>19</v>
      </c>
      <c r="I2167" s="3" t="s">
        <v>19</v>
      </c>
      <c r="J2167" s="8">
        <v>10.0</v>
      </c>
      <c r="K2167" s="3">
        <v>11.0</v>
      </c>
      <c r="L2167" s="5" t="str">
        <f t="shared" si="2"/>
        <v>SMA</v>
      </c>
    </row>
    <row r="2168">
      <c r="A2168" s="2" t="str">
        <f t="shared" si="1"/>
        <v>2023</v>
      </c>
      <c r="B2168" s="2" t="s">
        <v>68</v>
      </c>
      <c r="C2168" s="3" t="str">
        <f t="shared" si="176"/>
        <v>LPB DIY 2023</v>
      </c>
      <c r="D2168" s="3" t="s">
        <v>4040</v>
      </c>
      <c r="E2168" s="3" t="s">
        <v>4372</v>
      </c>
      <c r="F2168" s="3" t="s">
        <v>4373</v>
      </c>
      <c r="G2168" s="3">
        <v>2.0</v>
      </c>
      <c r="H2168" s="3" t="s">
        <v>18</v>
      </c>
      <c r="I2168" s="3" t="s">
        <v>18</v>
      </c>
      <c r="J2168" s="8">
        <v>11.0</v>
      </c>
      <c r="K2168" s="3">
        <v>12.0</v>
      </c>
      <c r="L2168" s="5" t="str">
        <f t="shared" si="2"/>
        <v>SMA</v>
      </c>
    </row>
    <row r="2169">
      <c r="A2169" s="2" t="str">
        <f t="shared" si="1"/>
        <v>2023</v>
      </c>
      <c r="B2169" s="2" t="s">
        <v>68</v>
      </c>
      <c r="C2169" s="3" t="str">
        <f t="shared" si="176"/>
        <v>LPB DIY 2023</v>
      </c>
      <c r="D2169" s="3" t="s">
        <v>4040</v>
      </c>
      <c r="E2169" s="3" t="s">
        <v>4374</v>
      </c>
      <c r="F2169" s="3" t="s">
        <v>4375</v>
      </c>
      <c r="G2169" s="3">
        <v>1.0</v>
      </c>
      <c r="H2169" s="3" t="s">
        <v>19</v>
      </c>
      <c r="I2169" s="2"/>
      <c r="J2169" s="8">
        <v>11.0</v>
      </c>
      <c r="K2169" s="2"/>
      <c r="L2169" s="5" t="str">
        <f t="shared" si="2"/>
        <v>SMA</v>
      </c>
    </row>
    <row r="2170">
      <c r="A2170" s="2" t="str">
        <f t="shared" si="1"/>
        <v>2023</v>
      </c>
      <c r="B2170" s="2" t="s">
        <v>162</v>
      </c>
      <c r="C2170" s="3" t="str">
        <f t="shared" ref="C2170:C2172" si="177">UPPER("lpb nusantara 2023")</f>
        <v>LPB NUSANTARA 2023</v>
      </c>
      <c r="D2170" s="3" t="s">
        <v>4040</v>
      </c>
      <c r="E2170" s="3" t="s">
        <v>4376</v>
      </c>
      <c r="F2170" s="3" t="s">
        <v>4377</v>
      </c>
      <c r="G2170" s="3">
        <v>2.0</v>
      </c>
      <c r="H2170" s="3" t="s">
        <v>18</v>
      </c>
      <c r="I2170" s="3" t="s">
        <v>18</v>
      </c>
      <c r="J2170" s="8">
        <v>9.0</v>
      </c>
      <c r="K2170" s="3">
        <v>10.0</v>
      </c>
      <c r="L2170" s="5" t="str">
        <f t="shared" si="2"/>
        <v>SMP</v>
      </c>
    </row>
    <row r="2171">
      <c r="A2171" s="2" t="str">
        <f t="shared" si="1"/>
        <v>2023</v>
      </c>
      <c r="B2171" s="2" t="s">
        <v>162</v>
      </c>
      <c r="C2171" s="3" t="str">
        <f t="shared" si="177"/>
        <v>LPB NUSANTARA 2023</v>
      </c>
      <c r="D2171" s="3" t="s">
        <v>4040</v>
      </c>
      <c r="E2171" s="3" t="s">
        <v>4378</v>
      </c>
      <c r="F2171" s="3" t="s">
        <v>4379</v>
      </c>
      <c r="G2171" s="3">
        <v>2.0</v>
      </c>
      <c r="H2171" s="3" t="s">
        <v>18</v>
      </c>
      <c r="I2171" s="3" t="s">
        <v>18</v>
      </c>
      <c r="J2171" s="8">
        <v>10.0</v>
      </c>
      <c r="K2171" s="3">
        <v>11.0</v>
      </c>
      <c r="L2171" s="5" t="str">
        <f t="shared" si="2"/>
        <v>SMA</v>
      </c>
    </row>
    <row r="2172">
      <c r="A2172" s="2" t="str">
        <f t="shared" si="1"/>
        <v>2023</v>
      </c>
      <c r="B2172" s="2" t="s">
        <v>162</v>
      </c>
      <c r="C2172" s="3" t="str">
        <f t="shared" si="177"/>
        <v>LPB NUSANTARA 2023</v>
      </c>
      <c r="D2172" s="3" t="s">
        <v>4040</v>
      </c>
      <c r="E2172" s="3" t="s">
        <v>4380</v>
      </c>
      <c r="F2172" s="3" t="s">
        <v>4381</v>
      </c>
      <c r="G2172" s="3">
        <v>2.0</v>
      </c>
      <c r="H2172" s="3" t="s">
        <v>19</v>
      </c>
      <c r="I2172" s="3" t="s">
        <v>18</v>
      </c>
      <c r="J2172" s="8">
        <v>10.0</v>
      </c>
      <c r="K2172" s="3">
        <v>12.0</v>
      </c>
      <c r="L2172" s="5" t="str">
        <f t="shared" si="2"/>
        <v>SMA</v>
      </c>
    </row>
    <row r="2173">
      <c r="A2173" s="2" t="str">
        <f t="shared" si="1"/>
        <v>2023</v>
      </c>
      <c r="B2173" s="2" t="s">
        <v>265</v>
      </c>
      <c r="C2173" s="3" t="str">
        <f t="shared" ref="C2173:C2175" si="178">UPPER("lpb sumut 2023")</f>
        <v>LPB SUMUT 2023</v>
      </c>
      <c r="D2173" s="3" t="s">
        <v>4040</v>
      </c>
      <c r="E2173" s="3" t="s">
        <v>4382</v>
      </c>
      <c r="F2173" s="3" t="s">
        <v>4383</v>
      </c>
      <c r="G2173" s="3">
        <v>2.0</v>
      </c>
      <c r="H2173" s="3" t="s">
        <v>19</v>
      </c>
      <c r="I2173" s="3" t="s">
        <v>18</v>
      </c>
      <c r="J2173" s="8">
        <v>7.0</v>
      </c>
      <c r="K2173" s="3">
        <v>7.0</v>
      </c>
      <c r="L2173" s="5" t="str">
        <f t="shared" si="2"/>
        <v>SMP</v>
      </c>
    </row>
    <row r="2174">
      <c r="A2174" s="2" t="str">
        <f t="shared" si="1"/>
        <v>2023</v>
      </c>
      <c r="B2174" s="2" t="s">
        <v>265</v>
      </c>
      <c r="C2174" s="3" t="str">
        <f t="shared" si="178"/>
        <v>LPB SUMUT 2023</v>
      </c>
      <c r="D2174" s="3" t="s">
        <v>4040</v>
      </c>
      <c r="E2174" s="3" t="s">
        <v>4384</v>
      </c>
      <c r="F2174" s="3" t="s">
        <v>4385</v>
      </c>
      <c r="G2174" s="3">
        <v>2.0</v>
      </c>
      <c r="H2174" s="3" t="s">
        <v>18</v>
      </c>
      <c r="I2174" s="3" t="s">
        <v>18</v>
      </c>
      <c r="J2174" s="8">
        <v>7.0</v>
      </c>
      <c r="K2174" s="3">
        <v>8.0</v>
      </c>
      <c r="L2174" s="5" t="str">
        <f t="shared" si="2"/>
        <v>SMP</v>
      </c>
    </row>
    <row r="2175">
      <c r="A2175" s="2" t="str">
        <f t="shared" si="1"/>
        <v>2023</v>
      </c>
      <c r="B2175" s="2" t="s">
        <v>265</v>
      </c>
      <c r="C2175" s="3" t="str">
        <f t="shared" si="178"/>
        <v>LPB SUMUT 2023</v>
      </c>
      <c r="D2175" s="3" t="s">
        <v>4040</v>
      </c>
      <c r="E2175" s="3" t="s">
        <v>4386</v>
      </c>
      <c r="F2175" s="3" t="s">
        <v>4387</v>
      </c>
      <c r="G2175" s="3">
        <v>1.0</v>
      </c>
      <c r="H2175" s="3" t="s">
        <v>18</v>
      </c>
      <c r="I2175" s="2"/>
      <c r="J2175" s="8">
        <v>11.0</v>
      </c>
      <c r="K2175" s="2"/>
      <c r="L2175" s="5" t="str">
        <f t="shared" si="2"/>
        <v>SMA</v>
      </c>
    </row>
    <row r="2176">
      <c r="A2176" s="2" t="str">
        <f t="shared" si="1"/>
        <v>2023</v>
      </c>
      <c r="B2176" s="2" t="s">
        <v>504</v>
      </c>
      <c r="C2176" s="3" t="str">
        <f t="shared" ref="C2176:C2177" si="179">UPPER("lpb sulsel 2023")</f>
        <v>LPB SULSEL 2023</v>
      </c>
      <c r="D2176" s="3" t="s">
        <v>4040</v>
      </c>
      <c r="E2176" s="3" t="s">
        <v>4388</v>
      </c>
      <c r="F2176" s="3" t="s">
        <v>4389</v>
      </c>
      <c r="G2176" s="3">
        <v>2.0</v>
      </c>
      <c r="H2176" s="3" t="s">
        <v>18</v>
      </c>
      <c r="I2176" s="3" t="s">
        <v>18</v>
      </c>
      <c r="J2176" s="8">
        <v>10.0</v>
      </c>
      <c r="K2176" s="3">
        <v>11.0</v>
      </c>
      <c r="L2176" s="5" t="str">
        <f t="shared" si="2"/>
        <v>SMA</v>
      </c>
    </row>
    <row r="2177">
      <c r="A2177" s="2" t="str">
        <f t="shared" si="1"/>
        <v>2023</v>
      </c>
      <c r="B2177" s="2" t="s">
        <v>504</v>
      </c>
      <c r="C2177" s="3" t="str">
        <f t="shared" si="179"/>
        <v>LPB SULSEL 2023</v>
      </c>
      <c r="D2177" s="3" t="s">
        <v>4040</v>
      </c>
      <c r="E2177" s="3" t="s">
        <v>4390</v>
      </c>
      <c r="F2177" s="3" t="s">
        <v>4391</v>
      </c>
      <c r="G2177" s="3">
        <v>2.0</v>
      </c>
      <c r="H2177" s="3" t="s">
        <v>18</v>
      </c>
      <c r="I2177" s="3" t="s">
        <v>19</v>
      </c>
      <c r="J2177" s="8">
        <v>10.0</v>
      </c>
      <c r="K2177" s="3">
        <v>11.0</v>
      </c>
      <c r="L2177" s="5" t="str">
        <f t="shared" si="2"/>
        <v>SMA</v>
      </c>
    </row>
    <row r="2178">
      <c r="A2178" s="2" t="str">
        <f t="shared" si="1"/>
        <v>2023</v>
      </c>
      <c r="B2178" s="2" t="s">
        <v>132</v>
      </c>
      <c r="C2178" s="3" t="str">
        <f t="shared" ref="C2178:C2181" si="180">UPPER("lpb kalteng 2023")</f>
        <v>LPB KALTENG 2023</v>
      </c>
      <c r="D2178" s="3" t="s">
        <v>4040</v>
      </c>
      <c r="E2178" s="3" t="s">
        <v>4392</v>
      </c>
      <c r="F2178" s="3" t="s">
        <v>4393</v>
      </c>
      <c r="G2178" s="3">
        <v>2.0</v>
      </c>
      <c r="H2178" s="3" t="s">
        <v>18</v>
      </c>
      <c r="I2178" s="3" t="s">
        <v>18</v>
      </c>
      <c r="J2178" s="8">
        <v>10.0</v>
      </c>
      <c r="K2178" s="3">
        <v>11.0</v>
      </c>
      <c r="L2178" s="5" t="str">
        <f t="shared" si="2"/>
        <v>SMA</v>
      </c>
    </row>
    <row r="2179">
      <c r="A2179" s="2" t="str">
        <f t="shared" si="1"/>
        <v>2023</v>
      </c>
      <c r="B2179" s="2" t="s">
        <v>132</v>
      </c>
      <c r="C2179" s="3" t="str">
        <f t="shared" si="180"/>
        <v>LPB KALTENG 2023</v>
      </c>
      <c r="D2179" s="3" t="s">
        <v>4040</v>
      </c>
      <c r="E2179" s="3" t="s">
        <v>4394</v>
      </c>
      <c r="F2179" s="3" t="s">
        <v>4395</v>
      </c>
      <c r="G2179" s="3">
        <v>2.0</v>
      </c>
      <c r="H2179" s="3" t="s">
        <v>19</v>
      </c>
      <c r="I2179" s="3" t="s">
        <v>18</v>
      </c>
      <c r="J2179" s="8">
        <v>10.0</v>
      </c>
      <c r="K2179" s="3">
        <v>11.0</v>
      </c>
      <c r="L2179" s="5" t="str">
        <f t="shared" si="2"/>
        <v>SMA</v>
      </c>
    </row>
    <row r="2180">
      <c r="A2180" s="2" t="str">
        <f t="shared" si="1"/>
        <v>2023</v>
      </c>
      <c r="B2180" s="2" t="s">
        <v>132</v>
      </c>
      <c r="C2180" s="3" t="str">
        <f t="shared" si="180"/>
        <v>LPB KALTENG 2023</v>
      </c>
      <c r="D2180" s="3" t="s">
        <v>4040</v>
      </c>
      <c r="E2180" s="3" t="s">
        <v>4396</v>
      </c>
      <c r="F2180" s="3" t="s">
        <v>4397</v>
      </c>
      <c r="G2180" s="3">
        <v>2.0</v>
      </c>
      <c r="H2180" s="3" t="s">
        <v>19</v>
      </c>
      <c r="I2180" s="3" t="s">
        <v>18</v>
      </c>
      <c r="J2180" s="8">
        <v>10.0</v>
      </c>
      <c r="K2180" s="3">
        <v>10.0</v>
      </c>
      <c r="L2180" s="5" t="str">
        <f t="shared" si="2"/>
        <v>SMA</v>
      </c>
    </row>
    <row r="2181">
      <c r="A2181" s="2" t="str">
        <f t="shared" si="1"/>
        <v>2023</v>
      </c>
      <c r="B2181" s="2" t="s">
        <v>132</v>
      </c>
      <c r="C2181" s="3" t="str">
        <f t="shared" si="180"/>
        <v>LPB KALTENG 2023</v>
      </c>
      <c r="D2181" s="3" t="s">
        <v>4040</v>
      </c>
      <c r="E2181" s="3" t="s">
        <v>4398</v>
      </c>
      <c r="F2181" s="3" t="s">
        <v>4399</v>
      </c>
      <c r="G2181" s="3">
        <v>2.0</v>
      </c>
      <c r="H2181" s="3" t="s">
        <v>18</v>
      </c>
      <c r="I2181" s="3" t="s">
        <v>18</v>
      </c>
      <c r="J2181" s="8">
        <v>8.0</v>
      </c>
      <c r="K2181" s="3">
        <v>9.0</v>
      </c>
      <c r="L2181" s="5" t="str">
        <f t="shared" si="2"/>
        <v>SMP</v>
      </c>
    </row>
    <row r="2182">
      <c r="A2182" s="2" t="str">
        <f t="shared" si="1"/>
        <v>2025</v>
      </c>
      <c r="B2182" s="2" t="s">
        <v>60</v>
      </c>
      <c r="C2182" s="16" t="s">
        <v>4400</v>
      </c>
      <c r="D2182" s="3" t="s">
        <v>4040</v>
      </c>
      <c r="E2182" s="16" t="s">
        <v>4401</v>
      </c>
      <c r="F2182" s="16" t="s">
        <v>4402</v>
      </c>
      <c r="G2182" s="17">
        <v>2.0</v>
      </c>
      <c r="H2182" s="16" t="s">
        <v>18</v>
      </c>
      <c r="I2182" s="16" t="s">
        <v>18</v>
      </c>
      <c r="J2182" s="17">
        <v>11.0</v>
      </c>
      <c r="K2182" s="17">
        <v>12.0</v>
      </c>
      <c r="L2182" s="5" t="str">
        <f t="shared" si="2"/>
        <v>SMA</v>
      </c>
    </row>
    <row r="2183">
      <c r="A2183" s="2" t="str">
        <f t="shared" si="1"/>
        <v>2025</v>
      </c>
      <c r="B2183" s="2" t="s">
        <v>60</v>
      </c>
      <c r="C2183" s="16" t="s">
        <v>4400</v>
      </c>
      <c r="D2183" s="3" t="s">
        <v>4040</v>
      </c>
      <c r="E2183" s="16" t="s">
        <v>4403</v>
      </c>
      <c r="F2183" s="16" t="s">
        <v>4404</v>
      </c>
      <c r="G2183" s="17">
        <v>2.0</v>
      </c>
      <c r="H2183" s="16" t="s">
        <v>18</v>
      </c>
      <c r="I2183" s="16" t="s">
        <v>18</v>
      </c>
      <c r="J2183" s="17">
        <v>12.0</v>
      </c>
      <c r="K2183" s="17">
        <v>12.0</v>
      </c>
      <c r="L2183" s="5" t="str">
        <f t="shared" si="2"/>
        <v>SMA</v>
      </c>
    </row>
    <row r="2184">
      <c r="A2184" s="2" t="str">
        <f t="shared" si="1"/>
        <v>2025</v>
      </c>
      <c r="B2184" s="2" t="s">
        <v>78</v>
      </c>
      <c r="C2184" s="16" t="s">
        <v>530</v>
      </c>
      <c r="D2184" s="3" t="s">
        <v>4040</v>
      </c>
      <c r="E2184" s="16" t="s">
        <v>4405</v>
      </c>
      <c r="F2184" s="16" t="s">
        <v>4406</v>
      </c>
      <c r="G2184" s="17">
        <v>2.0</v>
      </c>
      <c r="H2184" s="16" t="s">
        <v>18</v>
      </c>
      <c r="I2184" s="16" t="s">
        <v>18</v>
      </c>
      <c r="J2184" s="17">
        <v>11.0</v>
      </c>
      <c r="K2184" s="17">
        <v>11.0</v>
      </c>
      <c r="L2184" s="5" t="str">
        <f t="shared" si="2"/>
        <v>SMA</v>
      </c>
    </row>
    <row r="2185">
      <c r="A2185" s="2" t="str">
        <f t="shared" si="1"/>
        <v>2025</v>
      </c>
      <c r="B2185" s="2" t="s">
        <v>78</v>
      </c>
      <c r="C2185" s="16" t="s">
        <v>530</v>
      </c>
      <c r="D2185" s="3" t="s">
        <v>4040</v>
      </c>
      <c r="E2185" s="16" t="s">
        <v>4407</v>
      </c>
      <c r="F2185" s="16" t="s">
        <v>4408</v>
      </c>
      <c r="G2185" s="17">
        <v>2.0</v>
      </c>
      <c r="H2185" s="16" t="s">
        <v>18</v>
      </c>
      <c r="I2185" s="16" t="s">
        <v>18</v>
      </c>
      <c r="J2185" s="17">
        <v>11.0</v>
      </c>
      <c r="K2185" s="17">
        <v>11.0</v>
      </c>
      <c r="L2185" s="5" t="str">
        <f t="shared" si="2"/>
        <v>SMA</v>
      </c>
    </row>
    <row r="2186">
      <c r="A2186" s="2" t="str">
        <f t="shared" si="1"/>
        <v>2025</v>
      </c>
      <c r="B2186" s="2" t="s">
        <v>78</v>
      </c>
      <c r="C2186" s="16" t="s">
        <v>530</v>
      </c>
      <c r="D2186" s="3" t="s">
        <v>4040</v>
      </c>
      <c r="E2186" s="16" t="s">
        <v>4409</v>
      </c>
      <c r="F2186" s="16" t="s">
        <v>4410</v>
      </c>
      <c r="G2186" s="17">
        <v>2.0</v>
      </c>
      <c r="H2186" s="16" t="s">
        <v>18</v>
      </c>
      <c r="I2186" s="16" t="s">
        <v>18</v>
      </c>
      <c r="J2186" s="17">
        <v>11.0</v>
      </c>
      <c r="K2186" s="17">
        <v>11.0</v>
      </c>
      <c r="L2186" s="5" t="str">
        <f t="shared" si="2"/>
        <v>SMA</v>
      </c>
    </row>
    <row r="2187">
      <c r="A2187" s="2" t="str">
        <f t="shared" si="1"/>
        <v>2025</v>
      </c>
      <c r="B2187" s="2" t="s">
        <v>265</v>
      </c>
      <c r="C2187" s="16" t="s">
        <v>537</v>
      </c>
      <c r="D2187" s="3" t="s">
        <v>4040</v>
      </c>
      <c r="E2187" s="16" t="s">
        <v>4411</v>
      </c>
      <c r="F2187" s="16" t="s">
        <v>4412</v>
      </c>
      <c r="G2187" s="17">
        <v>2.0</v>
      </c>
      <c r="H2187" s="16" t="s">
        <v>19</v>
      </c>
      <c r="I2187" s="16" t="s">
        <v>19</v>
      </c>
      <c r="J2187" s="17">
        <v>10.0</v>
      </c>
      <c r="K2187" s="17">
        <v>10.0</v>
      </c>
      <c r="L2187" s="5" t="str">
        <f t="shared" si="2"/>
        <v>SMA</v>
      </c>
    </row>
    <row r="2188">
      <c r="A2188" s="2" t="str">
        <f t="shared" si="1"/>
        <v>2025</v>
      </c>
      <c r="B2188" s="2" t="s">
        <v>265</v>
      </c>
      <c r="C2188" s="16" t="s">
        <v>537</v>
      </c>
      <c r="D2188" s="3" t="s">
        <v>4040</v>
      </c>
      <c r="E2188" s="16" t="s">
        <v>4413</v>
      </c>
      <c r="F2188" s="16" t="s">
        <v>4414</v>
      </c>
      <c r="G2188" s="17">
        <v>2.0</v>
      </c>
      <c r="H2188" s="16" t="s">
        <v>18</v>
      </c>
      <c r="I2188" s="16" t="s">
        <v>18</v>
      </c>
      <c r="J2188" s="17">
        <v>8.0</v>
      </c>
      <c r="K2188" s="17">
        <v>8.0</v>
      </c>
      <c r="L2188" s="5" t="str">
        <f t="shared" si="2"/>
        <v>SMP</v>
      </c>
    </row>
    <row r="2189">
      <c r="A2189" s="2" t="str">
        <f t="shared" si="1"/>
        <v>2025</v>
      </c>
      <c r="B2189" s="2" t="s">
        <v>546</v>
      </c>
      <c r="C2189" s="16" t="s">
        <v>547</v>
      </c>
      <c r="D2189" s="3" t="s">
        <v>4040</v>
      </c>
      <c r="E2189" s="16" t="s">
        <v>4415</v>
      </c>
      <c r="F2189" s="16" t="s">
        <v>4416</v>
      </c>
      <c r="G2189" s="17">
        <v>2.0</v>
      </c>
      <c r="H2189" s="16" t="s">
        <v>18</v>
      </c>
      <c r="I2189" s="16" t="s">
        <v>18</v>
      </c>
      <c r="J2189" s="17">
        <v>9.0</v>
      </c>
      <c r="K2189" s="17">
        <v>9.0</v>
      </c>
      <c r="L2189" s="5" t="str">
        <f t="shared" si="2"/>
        <v>SMP</v>
      </c>
    </row>
    <row r="2190">
      <c r="A2190" s="2" t="str">
        <f t="shared" si="1"/>
        <v>2025</v>
      </c>
      <c r="B2190" s="2" t="s">
        <v>546</v>
      </c>
      <c r="C2190" s="16" t="s">
        <v>547</v>
      </c>
      <c r="D2190" s="3" t="s">
        <v>4040</v>
      </c>
      <c r="E2190" s="16" t="s">
        <v>4417</v>
      </c>
      <c r="F2190" s="16" t="s">
        <v>4418</v>
      </c>
      <c r="G2190" s="17">
        <v>2.0</v>
      </c>
      <c r="H2190" s="16" t="s">
        <v>18</v>
      </c>
      <c r="I2190" s="16" t="s">
        <v>18</v>
      </c>
      <c r="J2190" s="17">
        <v>9.0</v>
      </c>
      <c r="K2190" s="17">
        <v>9.0</v>
      </c>
      <c r="L2190" s="5" t="str">
        <f t="shared" si="2"/>
        <v>SMP</v>
      </c>
    </row>
    <row r="2191">
      <c r="A2191" s="2" t="str">
        <f t="shared" si="1"/>
        <v>2025</v>
      </c>
      <c r="B2191" s="2" t="s">
        <v>546</v>
      </c>
      <c r="C2191" s="16" t="s">
        <v>547</v>
      </c>
      <c r="D2191" s="3" t="s">
        <v>4040</v>
      </c>
      <c r="E2191" s="16" t="s">
        <v>4419</v>
      </c>
      <c r="F2191" s="16" t="s">
        <v>4420</v>
      </c>
      <c r="G2191" s="17">
        <v>2.0</v>
      </c>
      <c r="H2191" s="16" t="s">
        <v>19</v>
      </c>
      <c r="I2191" s="16" t="s">
        <v>19</v>
      </c>
      <c r="J2191" s="17">
        <v>10.0</v>
      </c>
      <c r="K2191" s="17">
        <v>10.0</v>
      </c>
      <c r="L2191" s="5" t="str">
        <f t="shared" si="2"/>
        <v>SMA</v>
      </c>
    </row>
    <row r="2192">
      <c r="A2192" s="2" t="str">
        <f t="shared" si="1"/>
        <v>2025</v>
      </c>
      <c r="B2192" s="2" t="s">
        <v>546</v>
      </c>
      <c r="C2192" s="16" t="s">
        <v>547</v>
      </c>
      <c r="D2192" s="3" t="s">
        <v>4040</v>
      </c>
      <c r="E2192" s="16" t="s">
        <v>4421</v>
      </c>
      <c r="F2192" s="16" t="s">
        <v>4422</v>
      </c>
      <c r="G2192" s="17">
        <v>2.0</v>
      </c>
      <c r="H2192" s="16" t="s">
        <v>18</v>
      </c>
      <c r="I2192" s="16" t="s">
        <v>18</v>
      </c>
      <c r="J2192" s="17">
        <v>9.0</v>
      </c>
      <c r="K2192" s="17">
        <v>7.0</v>
      </c>
      <c r="L2192" s="5" t="str">
        <f t="shared" si="2"/>
        <v>SMP</v>
      </c>
    </row>
    <row r="2193">
      <c r="A2193" s="2" t="str">
        <f t="shared" si="1"/>
        <v>2025</v>
      </c>
      <c r="B2193" s="2" t="s">
        <v>546</v>
      </c>
      <c r="C2193" s="16" t="s">
        <v>547</v>
      </c>
      <c r="D2193" s="3" t="s">
        <v>4040</v>
      </c>
      <c r="E2193" s="16" t="s">
        <v>4423</v>
      </c>
      <c r="F2193" s="16" t="s">
        <v>4424</v>
      </c>
      <c r="G2193" s="17">
        <v>2.0</v>
      </c>
      <c r="H2193" s="16" t="s">
        <v>18</v>
      </c>
      <c r="I2193" s="16" t="s">
        <v>18</v>
      </c>
      <c r="J2193" s="17">
        <v>7.0</v>
      </c>
      <c r="K2193" s="17">
        <v>7.0</v>
      </c>
      <c r="L2193" s="5" t="str">
        <f t="shared" si="2"/>
        <v>SMP</v>
      </c>
    </row>
    <row r="2194">
      <c r="A2194" s="2" t="str">
        <f t="shared" si="1"/>
        <v>2025</v>
      </c>
      <c r="B2194" s="2" t="s">
        <v>546</v>
      </c>
      <c r="C2194" s="16" t="s">
        <v>547</v>
      </c>
      <c r="D2194" s="3" t="s">
        <v>4040</v>
      </c>
      <c r="E2194" s="16" t="s">
        <v>4425</v>
      </c>
      <c r="F2194" s="16" t="s">
        <v>4426</v>
      </c>
      <c r="G2194" s="17">
        <v>2.0</v>
      </c>
      <c r="H2194" s="16" t="s">
        <v>18</v>
      </c>
      <c r="I2194" s="16" t="s">
        <v>18</v>
      </c>
      <c r="J2194" s="17">
        <v>8.0</v>
      </c>
      <c r="K2194" s="17">
        <v>7.0</v>
      </c>
      <c r="L2194" s="5" t="str">
        <f t="shared" si="2"/>
        <v>SMP</v>
      </c>
    </row>
    <row r="2195">
      <c r="A2195" s="2" t="str">
        <f t="shared" si="1"/>
        <v>2025</v>
      </c>
      <c r="B2195" s="2" t="s">
        <v>546</v>
      </c>
      <c r="C2195" s="16" t="s">
        <v>547</v>
      </c>
      <c r="D2195" s="3" t="s">
        <v>4040</v>
      </c>
      <c r="E2195" s="16" t="s">
        <v>4427</v>
      </c>
      <c r="F2195" s="16" t="s">
        <v>4428</v>
      </c>
      <c r="G2195" s="17">
        <v>2.0</v>
      </c>
      <c r="H2195" s="16" t="s">
        <v>18</v>
      </c>
      <c r="I2195" s="16" t="s">
        <v>19</v>
      </c>
      <c r="J2195" s="17">
        <v>9.0</v>
      </c>
      <c r="K2195" s="17">
        <v>9.0</v>
      </c>
      <c r="L2195" s="5" t="str">
        <f t="shared" si="2"/>
        <v>SMP</v>
      </c>
    </row>
    <row r="2196">
      <c r="A2196" s="2" t="str">
        <f t="shared" si="1"/>
        <v>2025</v>
      </c>
      <c r="B2196" s="2" t="s">
        <v>558</v>
      </c>
      <c r="C2196" s="16" t="s">
        <v>559</v>
      </c>
      <c r="D2196" s="3" t="s">
        <v>4040</v>
      </c>
      <c r="E2196" s="16" t="s">
        <v>4429</v>
      </c>
      <c r="F2196" s="16" t="s">
        <v>4430</v>
      </c>
      <c r="G2196" s="17">
        <v>2.0</v>
      </c>
      <c r="H2196" s="16" t="s">
        <v>18</v>
      </c>
      <c r="I2196" s="16" t="s">
        <v>18</v>
      </c>
      <c r="J2196" s="17">
        <v>11.0</v>
      </c>
      <c r="K2196" s="17">
        <v>10.0</v>
      </c>
      <c r="L2196" s="5" t="str">
        <f t="shared" si="2"/>
        <v>SMA</v>
      </c>
    </row>
    <row r="2197">
      <c r="A2197" s="2" t="str">
        <f t="shared" si="1"/>
        <v>2025</v>
      </c>
      <c r="B2197" s="2" t="s">
        <v>558</v>
      </c>
      <c r="C2197" s="16" t="s">
        <v>559</v>
      </c>
      <c r="D2197" s="3" t="s">
        <v>4040</v>
      </c>
      <c r="E2197" s="16" t="s">
        <v>4431</v>
      </c>
      <c r="F2197" s="16" t="s">
        <v>4432</v>
      </c>
      <c r="G2197" s="17">
        <v>2.0</v>
      </c>
      <c r="H2197" s="16" t="s">
        <v>18</v>
      </c>
      <c r="I2197" s="16" t="s">
        <v>18</v>
      </c>
      <c r="J2197" s="17">
        <v>11.0</v>
      </c>
      <c r="K2197" s="17">
        <v>11.0</v>
      </c>
      <c r="L2197" s="5" t="str">
        <f t="shared" si="2"/>
        <v>SMA</v>
      </c>
    </row>
    <row r="2198">
      <c r="A2198" s="2" t="str">
        <f t="shared" si="1"/>
        <v>2025</v>
      </c>
      <c r="B2198" s="2" t="s">
        <v>558</v>
      </c>
      <c r="C2198" s="16" t="s">
        <v>559</v>
      </c>
      <c r="D2198" s="3" t="s">
        <v>4040</v>
      </c>
      <c r="E2198" s="16" t="s">
        <v>4433</v>
      </c>
      <c r="F2198" s="16" t="s">
        <v>4434</v>
      </c>
      <c r="G2198" s="17">
        <v>1.0</v>
      </c>
      <c r="H2198" s="16" t="s">
        <v>18</v>
      </c>
      <c r="I2198" s="2"/>
      <c r="J2198" s="17">
        <v>10.0</v>
      </c>
      <c r="K2198" s="2"/>
      <c r="L2198" s="5" t="str">
        <f t="shared" si="2"/>
        <v>SMA</v>
      </c>
    </row>
    <row r="2199">
      <c r="A2199" s="2" t="str">
        <f t="shared" si="1"/>
        <v>2025</v>
      </c>
      <c r="B2199" s="2" t="s">
        <v>558</v>
      </c>
      <c r="C2199" s="16" t="s">
        <v>559</v>
      </c>
      <c r="D2199" s="3" t="s">
        <v>4040</v>
      </c>
      <c r="E2199" s="16" t="s">
        <v>4435</v>
      </c>
      <c r="F2199" s="16" t="s">
        <v>4436</v>
      </c>
      <c r="G2199" s="17">
        <v>2.0</v>
      </c>
      <c r="H2199" s="16" t="s">
        <v>18</v>
      </c>
      <c r="I2199" s="16" t="s">
        <v>18</v>
      </c>
      <c r="J2199" s="17">
        <v>12.0</v>
      </c>
      <c r="K2199" s="17">
        <v>12.0</v>
      </c>
      <c r="L2199" s="5" t="str">
        <f t="shared" si="2"/>
        <v>SMA</v>
      </c>
    </row>
    <row r="2200">
      <c r="A2200" s="2" t="str">
        <f t="shared" si="1"/>
        <v>2025</v>
      </c>
      <c r="B2200" s="2" t="s">
        <v>558</v>
      </c>
      <c r="C2200" s="16" t="s">
        <v>559</v>
      </c>
      <c r="D2200" s="3" t="s">
        <v>4040</v>
      </c>
      <c r="E2200" s="16" t="s">
        <v>4437</v>
      </c>
      <c r="F2200" s="16" t="s">
        <v>4438</v>
      </c>
      <c r="G2200" s="17">
        <v>2.0</v>
      </c>
      <c r="H2200" s="16" t="s">
        <v>18</v>
      </c>
      <c r="I2200" s="16" t="s">
        <v>18</v>
      </c>
      <c r="J2200" s="17">
        <v>12.0</v>
      </c>
      <c r="K2200" s="17">
        <v>12.0</v>
      </c>
      <c r="L2200" s="5" t="str">
        <f t="shared" si="2"/>
        <v>SMA</v>
      </c>
    </row>
    <row r="2201">
      <c r="A2201" s="2" t="str">
        <f t="shared" si="1"/>
        <v>2025</v>
      </c>
      <c r="B2201" s="2" t="s">
        <v>558</v>
      </c>
      <c r="C2201" s="16" t="s">
        <v>559</v>
      </c>
      <c r="D2201" s="3" t="s">
        <v>4040</v>
      </c>
      <c r="E2201" s="16" t="s">
        <v>4439</v>
      </c>
      <c r="F2201" s="16" t="s">
        <v>4440</v>
      </c>
      <c r="G2201" s="17">
        <v>2.0</v>
      </c>
      <c r="H2201" s="16" t="s">
        <v>18</v>
      </c>
      <c r="I2201" s="16" t="s">
        <v>18</v>
      </c>
      <c r="J2201" s="17">
        <v>11.0</v>
      </c>
      <c r="K2201" s="17">
        <v>12.0</v>
      </c>
      <c r="L2201" s="5" t="str">
        <f t="shared" si="2"/>
        <v>SMA</v>
      </c>
    </row>
    <row r="2202">
      <c r="A2202" s="2" t="str">
        <f t="shared" si="1"/>
        <v>2025</v>
      </c>
      <c r="B2202" s="2" t="s">
        <v>558</v>
      </c>
      <c r="C2202" s="16" t="s">
        <v>559</v>
      </c>
      <c r="D2202" s="3" t="s">
        <v>4040</v>
      </c>
      <c r="E2202" s="16" t="s">
        <v>4441</v>
      </c>
      <c r="F2202" s="16" t="s">
        <v>4442</v>
      </c>
      <c r="G2202" s="17">
        <v>2.0</v>
      </c>
      <c r="H2202" s="16" t="s">
        <v>19</v>
      </c>
      <c r="I2202" s="16" t="s">
        <v>19</v>
      </c>
      <c r="J2202" s="17">
        <v>12.0</v>
      </c>
      <c r="K2202" s="17">
        <v>12.0</v>
      </c>
      <c r="L2202" s="5" t="str">
        <f t="shared" si="2"/>
        <v>SMA</v>
      </c>
    </row>
    <row r="2203">
      <c r="A2203" s="2" t="str">
        <f t="shared" si="1"/>
        <v>2025</v>
      </c>
      <c r="B2203" s="2" t="s">
        <v>584</v>
      </c>
      <c r="C2203" s="16" t="s">
        <v>585</v>
      </c>
      <c r="D2203" s="3" t="s">
        <v>4040</v>
      </c>
      <c r="E2203" s="16" t="s">
        <v>4443</v>
      </c>
      <c r="F2203" s="16" t="s">
        <v>4444</v>
      </c>
      <c r="G2203" s="17">
        <v>2.0</v>
      </c>
      <c r="H2203" s="16" t="s">
        <v>18</v>
      </c>
      <c r="I2203" s="16" t="s">
        <v>18</v>
      </c>
      <c r="J2203" s="17">
        <v>10.0</v>
      </c>
      <c r="K2203" s="17">
        <v>10.0</v>
      </c>
      <c r="L2203" s="5" t="str">
        <f t="shared" si="2"/>
        <v>SMA</v>
      </c>
    </row>
    <row r="2204">
      <c r="A2204" s="2" t="str">
        <f t="shared" si="1"/>
        <v>2025</v>
      </c>
      <c r="B2204" s="2" t="s">
        <v>584</v>
      </c>
      <c r="C2204" s="16" t="s">
        <v>585</v>
      </c>
      <c r="D2204" s="3" t="s">
        <v>4040</v>
      </c>
      <c r="E2204" s="16" t="s">
        <v>4445</v>
      </c>
      <c r="F2204" s="16" t="s">
        <v>4446</v>
      </c>
      <c r="G2204" s="17">
        <v>2.0</v>
      </c>
      <c r="H2204" s="16" t="s">
        <v>19</v>
      </c>
      <c r="I2204" s="16" t="s">
        <v>19</v>
      </c>
      <c r="J2204" s="17">
        <v>10.0</v>
      </c>
      <c r="K2204" s="17">
        <v>10.0</v>
      </c>
      <c r="L2204" s="5" t="str">
        <f t="shared" si="2"/>
        <v>SMA</v>
      </c>
    </row>
    <row r="2205">
      <c r="A2205" s="2" t="str">
        <f t="shared" si="1"/>
        <v>2025</v>
      </c>
      <c r="B2205" s="2" t="s">
        <v>584</v>
      </c>
      <c r="C2205" s="16" t="s">
        <v>585</v>
      </c>
      <c r="D2205" s="3" t="s">
        <v>4040</v>
      </c>
      <c r="E2205" s="16" t="s">
        <v>4447</v>
      </c>
      <c r="F2205" s="16" t="s">
        <v>4448</v>
      </c>
      <c r="G2205" s="17">
        <v>2.0</v>
      </c>
      <c r="H2205" s="16" t="s">
        <v>19</v>
      </c>
      <c r="I2205" s="16" t="s">
        <v>19</v>
      </c>
      <c r="J2205" s="17">
        <v>11.0</v>
      </c>
      <c r="K2205" s="17">
        <v>11.0</v>
      </c>
      <c r="L2205" s="5" t="str">
        <f t="shared" si="2"/>
        <v>SMA</v>
      </c>
    </row>
    <row r="2206">
      <c r="A2206" s="2" t="str">
        <f t="shared" si="1"/>
        <v>2025</v>
      </c>
      <c r="B2206" s="2" t="s">
        <v>584</v>
      </c>
      <c r="C2206" s="16" t="s">
        <v>585</v>
      </c>
      <c r="D2206" s="3" t="s">
        <v>4040</v>
      </c>
      <c r="E2206" s="16" t="s">
        <v>4449</v>
      </c>
      <c r="F2206" s="16" t="s">
        <v>4450</v>
      </c>
      <c r="G2206" s="17">
        <v>2.0</v>
      </c>
      <c r="H2206" s="16" t="s">
        <v>18</v>
      </c>
      <c r="I2206" s="16" t="s">
        <v>18</v>
      </c>
      <c r="J2206" s="17">
        <v>12.0</v>
      </c>
      <c r="K2206" s="17">
        <v>12.0</v>
      </c>
      <c r="L2206" s="5" t="str">
        <f t="shared" si="2"/>
        <v>SMA</v>
      </c>
    </row>
    <row r="2207">
      <c r="A2207" s="2" t="str">
        <f t="shared" si="1"/>
        <v>2025</v>
      </c>
      <c r="B2207" s="2" t="s">
        <v>584</v>
      </c>
      <c r="C2207" s="16" t="s">
        <v>585</v>
      </c>
      <c r="D2207" s="3" t="s">
        <v>4040</v>
      </c>
      <c r="E2207" s="16" t="s">
        <v>4451</v>
      </c>
      <c r="F2207" s="16" t="s">
        <v>4452</v>
      </c>
      <c r="G2207" s="17">
        <v>2.0</v>
      </c>
      <c r="H2207" s="16" t="s">
        <v>19</v>
      </c>
      <c r="I2207" s="16" t="s">
        <v>18</v>
      </c>
      <c r="J2207" s="17">
        <v>11.0</v>
      </c>
      <c r="K2207" s="17">
        <v>11.0</v>
      </c>
      <c r="L2207" s="5" t="str">
        <f t="shared" si="2"/>
        <v>SMA</v>
      </c>
    </row>
    <row r="2208">
      <c r="A2208" s="2" t="str">
        <f t="shared" si="1"/>
        <v>2025</v>
      </c>
      <c r="B2208" s="2" t="s">
        <v>584</v>
      </c>
      <c r="C2208" s="16" t="s">
        <v>585</v>
      </c>
      <c r="D2208" s="3" t="s">
        <v>4040</v>
      </c>
      <c r="E2208" s="16" t="s">
        <v>4453</v>
      </c>
      <c r="F2208" s="16" t="s">
        <v>4454</v>
      </c>
      <c r="G2208" s="17">
        <v>2.0</v>
      </c>
      <c r="H2208" s="16" t="s">
        <v>19</v>
      </c>
      <c r="I2208" s="16" t="s">
        <v>18</v>
      </c>
      <c r="J2208" s="17">
        <v>12.0</v>
      </c>
      <c r="K2208" s="17">
        <v>12.0</v>
      </c>
      <c r="L2208" s="5" t="str">
        <f t="shared" si="2"/>
        <v>SMA</v>
      </c>
    </row>
    <row r="2209">
      <c r="A2209" s="2" t="str">
        <f t="shared" si="1"/>
        <v>2025</v>
      </c>
      <c r="B2209" s="2" t="s">
        <v>3912</v>
      </c>
      <c r="C2209" s="16" t="s">
        <v>3913</v>
      </c>
      <c r="D2209" s="3" t="s">
        <v>4040</v>
      </c>
      <c r="E2209" s="16" t="s">
        <v>4455</v>
      </c>
      <c r="F2209" s="16" t="s">
        <v>4456</v>
      </c>
      <c r="G2209" s="17">
        <v>1.0</v>
      </c>
      <c r="H2209" s="16" t="s">
        <v>19</v>
      </c>
      <c r="I2209" s="2"/>
      <c r="J2209" s="17">
        <v>8.0</v>
      </c>
      <c r="K2209" s="2"/>
      <c r="L2209" s="5" t="str">
        <f t="shared" si="2"/>
        <v>SMP</v>
      </c>
    </row>
    <row r="2210">
      <c r="A2210" s="2" t="str">
        <f t="shared" si="1"/>
        <v>2025</v>
      </c>
      <c r="B2210" s="2" t="s">
        <v>3912</v>
      </c>
      <c r="C2210" s="16" t="s">
        <v>3913</v>
      </c>
      <c r="D2210" s="3" t="s">
        <v>4040</v>
      </c>
      <c r="E2210" s="16" t="s">
        <v>4457</v>
      </c>
      <c r="F2210" s="16" t="s">
        <v>4458</v>
      </c>
      <c r="G2210" s="17">
        <v>2.0</v>
      </c>
      <c r="H2210" s="16" t="s">
        <v>18</v>
      </c>
      <c r="I2210" s="16" t="s">
        <v>18</v>
      </c>
      <c r="J2210" s="17">
        <v>12.0</v>
      </c>
      <c r="K2210" s="17">
        <v>12.0</v>
      </c>
      <c r="L2210" s="5" t="str">
        <f t="shared" si="2"/>
        <v>SMA</v>
      </c>
    </row>
    <row r="2211">
      <c r="A2211" s="2" t="str">
        <f t="shared" si="1"/>
        <v>2025</v>
      </c>
      <c r="B2211" s="2" t="s">
        <v>3912</v>
      </c>
      <c r="C2211" s="16" t="s">
        <v>3913</v>
      </c>
      <c r="D2211" s="3" t="s">
        <v>4040</v>
      </c>
      <c r="E2211" s="16" t="s">
        <v>4459</v>
      </c>
      <c r="F2211" s="16" t="s">
        <v>4460</v>
      </c>
      <c r="G2211" s="17">
        <v>2.0</v>
      </c>
      <c r="H2211" s="16" t="s">
        <v>18</v>
      </c>
      <c r="I2211" s="16" t="s">
        <v>18</v>
      </c>
      <c r="J2211" s="17">
        <v>10.0</v>
      </c>
      <c r="K2211" s="17">
        <v>10.0</v>
      </c>
      <c r="L2211" s="5" t="str">
        <f t="shared" si="2"/>
        <v>SMA</v>
      </c>
    </row>
    <row r="2212">
      <c r="A2212" s="2" t="str">
        <f t="shared" si="1"/>
        <v>2025</v>
      </c>
      <c r="B2212" s="2" t="s">
        <v>3912</v>
      </c>
      <c r="C2212" s="16" t="s">
        <v>3913</v>
      </c>
      <c r="D2212" s="3" t="s">
        <v>4040</v>
      </c>
      <c r="E2212" s="16" t="s">
        <v>4461</v>
      </c>
      <c r="F2212" s="16" t="s">
        <v>4462</v>
      </c>
      <c r="G2212" s="17">
        <v>2.0</v>
      </c>
      <c r="H2212" s="16" t="s">
        <v>19</v>
      </c>
      <c r="I2212" s="16" t="s">
        <v>19</v>
      </c>
      <c r="J2212" s="17">
        <v>7.0</v>
      </c>
      <c r="K2212" s="17">
        <v>7.0</v>
      </c>
      <c r="L2212" s="5" t="str">
        <f t="shared" si="2"/>
        <v>SMP</v>
      </c>
    </row>
    <row r="2213">
      <c r="A2213" s="2" t="str">
        <f t="shared" si="1"/>
        <v>2025</v>
      </c>
      <c r="B2213" s="2" t="s">
        <v>3912</v>
      </c>
      <c r="C2213" s="16" t="s">
        <v>3913</v>
      </c>
      <c r="D2213" s="3" t="s">
        <v>4040</v>
      </c>
      <c r="E2213" s="16" t="s">
        <v>4463</v>
      </c>
      <c r="F2213" s="16" t="s">
        <v>4464</v>
      </c>
      <c r="G2213" s="17">
        <v>2.0</v>
      </c>
      <c r="H2213" s="16" t="s">
        <v>19</v>
      </c>
      <c r="I2213" s="16" t="s">
        <v>19</v>
      </c>
      <c r="J2213" s="17">
        <v>10.0</v>
      </c>
      <c r="K2213" s="17">
        <v>10.0</v>
      </c>
      <c r="L2213" s="5" t="str">
        <f t="shared" si="2"/>
        <v>SMA</v>
      </c>
    </row>
    <row r="2214">
      <c r="A2214" s="2" t="str">
        <f t="shared" si="1"/>
        <v>2025</v>
      </c>
      <c r="B2214" s="2" t="s">
        <v>3912</v>
      </c>
      <c r="C2214" s="16" t="s">
        <v>3913</v>
      </c>
      <c r="D2214" s="3" t="s">
        <v>4040</v>
      </c>
      <c r="E2214" s="16" t="s">
        <v>4465</v>
      </c>
      <c r="F2214" s="16" t="s">
        <v>4466</v>
      </c>
      <c r="G2214" s="17">
        <v>2.0</v>
      </c>
      <c r="H2214" s="16" t="s">
        <v>18</v>
      </c>
      <c r="I2214" s="16" t="s">
        <v>19</v>
      </c>
      <c r="J2214" s="17">
        <v>11.0</v>
      </c>
      <c r="K2214" s="17">
        <v>10.0</v>
      </c>
      <c r="L2214" s="5" t="str">
        <f t="shared" si="2"/>
        <v>SMA</v>
      </c>
    </row>
    <row r="2215">
      <c r="A2215" s="2" t="str">
        <f t="shared" si="1"/>
        <v>2025</v>
      </c>
      <c r="B2215" s="2" t="s">
        <v>3912</v>
      </c>
      <c r="C2215" s="16" t="s">
        <v>3913</v>
      </c>
      <c r="D2215" s="3" t="s">
        <v>4040</v>
      </c>
      <c r="E2215" s="16" t="s">
        <v>4467</v>
      </c>
      <c r="F2215" s="16" t="s">
        <v>4468</v>
      </c>
      <c r="G2215" s="17">
        <v>1.0</v>
      </c>
      <c r="H2215" s="16" t="s">
        <v>19</v>
      </c>
      <c r="I2215" s="2"/>
      <c r="J2215" s="17">
        <v>10.0</v>
      </c>
      <c r="K2215" s="2"/>
      <c r="L2215" s="5" t="str">
        <f t="shared" si="2"/>
        <v>SMA</v>
      </c>
    </row>
    <row r="2216">
      <c r="A2216" s="2" t="str">
        <f t="shared" si="1"/>
        <v>2025</v>
      </c>
      <c r="B2216" s="2" t="s">
        <v>3912</v>
      </c>
      <c r="C2216" s="16" t="s">
        <v>3913</v>
      </c>
      <c r="D2216" s="3" t="s">
        <v>4040</v>
      </c>
      <c r="E2216" s="16" t="s">
        <v>4469</v>
      </c>
      <c r="F2216" s="16" t="s">
        <v>4470</v>
      </c>
      <c r="G2216" s="17">
        <v>2.0</v>
      </c>
      <c r="H2216" s="16" t="s">
        <v>18</v>
      </c>
      <c r="I2216" s="16" t="s">
        <v>18</v>
      </c>
      <c r="J2216" s="17">
        <v>9.0</v>
      </c>
      <c r="K2216" s="17">
        <v>9.0</v>
      </c>
      <c r="L2216" s="5" t="str">
        <f t="shared" si="2"/>
        <v>SMP</v>
      </c>
    </row>
    <row r="2217">
      <c r="A2217" s="2" t="str">
        <f t="shared" si="1"/>
        <v>2025</v>
      </c>
      <c r="B2217" s="2" t="s">
        <v>3912</v>
      </c>
      <c r="C2217" s="16" t="s">
        <v>3913</v>
      </c>
      <c r="D2217" s="3" t="s">
        <v>4040</v>
      </c>
      <c r="E2217" s="16" t="s">
        <v>4471</v>
      </c>
      <c r="F2217" s="16" t="s">
        <v>4472</v>
      </c>
      <c r="G2217" s="17">
        <v>2.0</v>
      </c>
      <c r="H2217" s="16" t="s">
        <v>19</v>
      </c>
      <c r="I2217" s="16" t="s">
        <v>18</v>
      </c>
      <c r="J2217" s="17">
        <v>11.0</v>
      </c>
      <c r="K2217" s="17">
        <v>11.0</v>
      </c>
      <c r="L2217" s="5" t="str">
        <f t="shared" si="2"/>
        <v>SMA</v>
      </c>
    </row>
    <row r="2218">
      <c r="A2218" s="2" t="str">
        <f t="shared" si="1"/>
        <v>2025</v>
      </c>
      <c r="B2218" s="2" t="s">
        <v>3912</v>
      </c>
      <c r="C2218" s="16" t="s">
        <v>3913</v>
      </c>
      <c r="D2218" s="3" t="s">
        <v>4040</v>
      </c>
      <c r="E2218" s="16" t="s">
        <v>4473</v>
      </c>
      <c r="F2218" s="16" t="s">
        <v>4474</v>
      </c>
      <c r="G2218" s="17">
        <v>2.0</v>
      </c>
      <c r="H2218" s="16" t="s">
        <v>18</v>
      </c>
      <c r="I2218" s="16" t="s">
        <v>18</v>
      </c>
      <c r="J2218" s="17">
        <v>12.0</v>
      </c>
      <c r="K2218" s="17">
        <v>12.0</v>
      </c>
      <c r="L2218" s="5" t="str">
        <f t="shared" si="2"/>
        <v>SMA</v>
      </c>
    </row>
    <row r="2219">
      <c r="A2219" s="2" t="str">
        <f t="shared" si="1"/>
        <v>2025</v>
      </c>
      <c r="B2219" s="2" t="s">
        <v>3912</v>
      </c>
      <c r="C2219" s="16" t="s">
        <v>3913</v>
      </c>
      <c r="D2219" s="3" t="s">
        <v>4040</v>
      </c>
      <c r="E2219" s="16" t="s">
        <v>4475</v>
      </c>
      <c r="F2219" s="16" t="s">
        <v>4476</v>
      </c>
      <c r="G2219" s="17">
        <v>1.0</v>
      </c>
      <c r="H2219" s="16" t="s">
        <v>18</v>
      </c>
      <c r="I2219" s="2"/>
      <c r="J2219" s="17">
        <v>12.0</v>
      </c>
      <c r="K2219" s="2"/>
      <c r="L2219" s="5" t="str">
        <f t="shared" si="2"/>
        <v>SMA</v>
      </c>
    </row>
    <row r="2220">
      <c r="A2220" s="2" t="str">
        <f t="shared" si="1"/>
        <v>2025</v>
      </c>
      <c r="B2220" s="2" t="s">
        <v>3912</v>
      </c>
      <c r="C2220" s="16" t="s">
        <v>3913</v>
      </c>
      <c r="D2220" s="3" t="s">
        <v>4040</v>
      </c>
      <c r="E2220" s="16" t="s">
        <v>4477</v>
      </c>
      <c r="F2220" s="16" t="s">
        <v>4478</v>
      </c>
      <c r="G2220" s="17">
        <v>1.0</v>
      </c>
      <c r="H2220" s="16" t="s">
        <v>19</v>
      </c>
      <c r="I2220" s="2"/>
      <c r="J2220" s="17">
        <v>12.0</v>
      </c>
      <c r="K2220" s="2"/>
      <c r="L2220" s="5" t="str">
        <f t="shared" si="2"/>
        <v>SMA</v>
      </c>
    </row>
    <row r="2221">
      <c r="A2221" s="2" t="str">
        <f t="shared" si="1"/>
        <v>2025</v>
      </c>
      <c r="B2221" s="2" t="s">
        <v>3912</v>
      </c>
      <c r="C2221" s="16" t="s">
        <v>3913</v>
      </c>
      <c r="D2221" s="3" t="s">
        <v>4040</v>
      </c>
      <c r="E2221" s="16" t="s">
        <v>4479</v>
      </c>
      <c r="F2221" s="16" t="s">
        <v>4480</v>
      </c>
      <c r="G2221" s="17">
        <v>2.0</v>
      </c>
      <c r="H2221" s="16" t="s">
        <v>18</v>
      </c>
      <c r="I2221" s="16" t="s">
        <v>18</v>
      </c>
      <c r="J2221" s="17">
        <v>11.0</v>
      </c>
      <c r="K2221" s="17">
        <v>11.0</v>
      </c>
      <c r="L2221" s="5" t="str">
        <f t="shared" si="2"/>
        <v>SMA</v>
      </c>
    </row>
    <row r="2222">
      <c r="A2222" s="2" t="str">
        <f t="shared" si="1"/>
        <v>2025</v>
      </c>
      <c r="B2222" s="2" t="s">
        <v>3912</v>
      </c>
      <c r="C2222" s="16" t="s">
        <v>3913</v>
      </c>
      <c r="D2222" s="3" t="s">
        <v>4040</v>
      </c>
      <c r="E2222" s="16" t="s">
        <v>4481</v>
      </c>
      <c r="F2222" s="16" t="s">
        <v>4482</v>
      </c>
      <c r="G2222" s="17">
        <v>2.0</v>
      </c>
      <c r="H2222" s="16" t="s">
        <v>19</v>
      </c>
      <c r="I2222" s="16" t="s">
        <v>19</v>
      </c>
      <c r="J2222" s="17">
        <v>12.0</v>
      </c>
      <c r="K2222" s="17">
        <v>12.0</v>
      </c>
      <c r="L2222" s="5" t="str">
        <f t="shared" si="2"/>
        <v>SMA</v>
      </c>
    </row>
    <row r="2223">
      <c r="A2223" s="2" t="str">
        <f t="shared" si="1"/>
        <v>2025</v>
      </c>
      <c r="B2223" s="2" t="s">
        <v>3912</v>
      </c>
      <c r="C2223" s="16" t="s">
        <v>3913</v>
      </c>
      <c r="D2223" s="3" t="s">
        <v>4040</v>
      </c>
      <c r="E2223" s="16" t="s">
        <v>4483</v>
      </c>
      <c r="F2223" s="16" t="s">
        <v>4484</v>
      </c>
      <c r="G2223" s="17">
        <v>2.0</v>
      </c>
      <c r="H2223" s="16" t="s">
        <v>18</v>
      </c>
      <c r="I2223" s="16" t="s">
        <v>18</v>
      </c>
      <c r="J2223" s="17">
        <v>10.0</v>
      </c>
      <c r="K2223" s="17">
        <v>10.0</v>
      </c>
      <c r="L2223" s="5" t="str">
        <f t="shared" si="2"/>
        <v>SMA</v>
      </c>
    </row>
    <row r="2224">
      <c r="A2224" s="2" t="str">
        <f t="shared" si="1"/>
        <v>2025</v>
      </c>
      <c r="B2224" s="2" t="s">
        <v>3912</v>
      </c>
      <c r="C2224" s="16" t="s">
        <v>3913</v>
      </c>
      <c r="D2224" s="3" t="s">
        <v>4040</v>
      </c>
      <c r="E2224" s="16" t="s">
        <v>4485</v>
      </c>
      <c r="F2224" s="16" t="s">
        <v>4486</v>
      </c>
      <c r="G2224" s="17">
        <v>2.0</v>
      </c>
      <c r="H2224" s="16" t="s">
        <v>18</v>
      </c>
      <c r="I2224" s="16" t="s">
        <v>18</v>
      </c>
      <c r="J2224" s="17">
        <v>10.0</v>
      </c>
      <c r="K2224" s="17">
        <v>10.0</v>
      </c>
      <c r="L2224" s="5" t="str">
        <f t="shared" si="2"/>
        <v>SMA</v>
      </c>
    </row>
    <row r="2225">
      <c r="A2225" s="2" t="str">
        <f t="shared" si="1"/>
        <v>2025</v>
      </c>
      <c r="B2225" s="2" t="s">
        <v>3912</v>
      </c>
      <c r="C2225" s="16" t="s">
        <v>3913</v>
      </c>
      <c r="D2225" s="3" t="s">
        <v>4040</v>
      </c>
      <c r="E2225" s="16" t="s">
        <v>4487</v>
      </c>
      <c r="F2225" s="16" t="s">
        <v>4488</v>
      </c>
      <c r="G2225" s="17">
        <v>2.0</v>
      </c>
      <c r="H2225" s="16" t="s">
        <v>18</v>
      </c>
      <c r="I2225" s="16" t="s">
        <v>18</v>
      </c>
      <c r="J2225" s="17">
        <v>11.0</v>
      </c>
      <c r="K2225" s="17">
        <v>11.0</v>
      </c>
      <c r="L2225" s="5" t="str">
        <f t="shared" si="2"/>
        <v>SMA</v>
      </c>
    </row>
    <row r="2226">
      <c r="A2226" s="2" t="str">
        <f t="shared" si="1"/>
        <v>2025</v>
      </c>
      <c r="B2226" s="2" t="s">
        <v>3912</v>
      </c>
      <c r="C2226" s="16" t="s">
        <v>3913</v>
      </c>
      <c r="D2226" s="3" t="s">
        <v>4040</v>
      </c>
      <c r="E2226" s="16" t="s">
        <v>4489</v>
      </c>
      <c r="F2226" s="16" t="s">
        <v>4490</v>
      </c>
      <c r="G2226" s="17">
        <v>2.0</v>
      </c>
      <c r="H2226" s="16" t="s">
        <v>19</v>
      </c>
      <c r="I2226" s="16" t="s">
        <v>19</v>
      </c>
      <c r="J2226" s="17">
        <v>9.0</v>
      </c>
      <c r="K2226" s="17">
        <v>9.0</v>
      </c>
      <c r="L2226" s="5" t="str">
        <f t="shared" si="2"/>
        <v>SMP</v>
      </c>
    </row>
    <row r="2227">
      <c r="A2227" s="2" t="str">
        <f t="shared" si="1"/>
        <v>2025</v>
      </c>
      <c r="B2227" s="2" t="s">
        <v>3912</v>
      </c>
      <c r="C2227" s="16" t="s">
        <v>3913</v>
      </c>
      <c r="D2227" s="3" t="s">
        <v>4040</v>
      </c>
      <c r="E2227" s="16" t="s">
        <v>4491</v>
      </c>
      <c r="F2227" s="16" t="s">
        <v>4492</v>
      </c>
      <c r="G2227" s="17">
        <v>2.0</v>
      </c>
      <c r="H2227" s="16" t="s">
        <v>18</v>
      </c>
      <c r="I2227" s="16" t="s">
        <v>18</v>
      </c>
      <c r="J2227" s="17">
        <v>9.0</v>
      </c>
      <c r="K2227" s="17">
        <v>9.0</v>
      </c>
      <c r="L2227" s="5" t="str">
        <f t="shared" si="2"/>
        <v>SMP</v>
      </c>
    </row>
    <row r="2228">
      <c r="A2228" s="2" t="str">
        <f t="shared" si="1"/>
        <v>2025</v>
      </c>
      <c r="B2228" s="2" t="s">
        <v>3912</v>
      </c>
      <c r="C2228" s="16" t="s">
        <v>3913</v>
      </c>
      <c r="D2228" s="3" t="s">
        <v>4040</v>
      </c>
      <c r="E2228" s="16" t="s">
        <v>4493</v>
      </c>
      <c r="F2228" s="16" t="s">
        <v>4494</v>
      </c>
      <c r="G2228" s="17">
        <v>2.0</v>
      </c>
      <c r="H2228" s="16" t="s">
        <v>19</v>
      </c>
      <c r="I2228" s="16" t="s">
        <v>19</v>
      </c>
      <c r="J2228" s="17">
        <v>9.0</v>
      </c>
      <c r="K2228" s="17">
        <v>9.0</v>
      </c>
      <c r="L2228" s="5" t="str">
        <f t="shared" si="2"/>
        <v>SMP</v>
      </c>
    </row>
    <row r="2229">
      <c r="A2229" s="2" t="str">
        <f t="shared" si="1"/>
        <v>2025</v>
      </c>
      <c r="B2229" s="2" t="s">
        <v>602</v>
      </c>
      <c r="C2229" s="16" t="s">
        <v>603</v>
      </c>
      <c r="D2229" s="3" t="s">
        <v>4040</v>
      </c>
      <c r="E2229" s="16" t="s">
        <v>4495</v>
      </c>
      <c r="F2229" s="16" t="s">
        <v>4496</v>
      </c>
      <c r="G2229" s="17">
        <v>2.0</v>
      </c>
      <c r="H2229" s="16" t="s">
        <v>18</v>
      </c>
      <c r="I2229" s="16" t="s">
        <v>18</v>
      </c>
      <c r="J2229" s="17">
        <v>12.0</v>
      </c>
      <c r="K2229" s="17">
        <v>12.0</v>
      </c>
      <c r="L2229" s="5" t="str">
        <f t="shared" si="2"/>
        <v>SMA</v>
      </c>
    </row>
    <row r="2230">
      <c r="A2230" s="2" t="str">
        <f t="shared" si="1"/>
        <v>2025</v>
      </c>
      <c r="B2230" s="2" t="s">
        <v>602</v>
      </c>
      <c r="C2230" s="16" t="s">
        <v>603</v>
      </c>
      <c r="D2230" s="3" t="s">
        <v>4040</v>
      </c>
      <c r="E2230" s="16" t="s">
        <v>4497</v>
      </c>
      <c r="F2230" s="16" t="s">
        <v>4498</v>
      </c>
      <c r="G2230" s="17">
        <v>2.0</v>
      </c>
      <c r="H2230" s="16" t="s">
        <v>18</v>
      </c>
      <c r="I2230" s="16" t="s">
        <v>18</v>
      </c>
      <c r="J2230" s="17">
        <v>9.0</v>
      </c>
      <c r="K2230" s="17">
        <v>9.0</v>
      </c>
      <c r="L2230" s="5" t="str">
        <f t="shared" si="2"/>
        <v>SMP</v>
      </c>
    </row>
    <row r="2231">
      <c r="A2231" s="2" t="str">
        <f t="shared" si="1"/>
        <v>2025</v>
      </c>
      <c r="B2231" s="2" t="s">
        <v>602</v>
      </c>
      <c r="C2231" s="16" t="s">
        <v>603</v>
      </c>
      <c r="D2231" s="3" t="s">
        <v>4040</v>
      </c>
      <c r="E2231" s="16" t="s">
        <v>4499</v>
      </c>
      <c r="F2231" s="16" t="s">
        <v>4500</v>
      </c>
      <c r="G2231" s="17">
        <v>1.0</v>
      </c>
      <c r="H2231" s="16" t="s">
        <v>18</v>
      </c>
      <c r="I2231" s="2"/>
      <c r="J2231" s="17">
        <v>12.0</v>
      </c>
      <c r="K2231" s="2"/>
      <c r="L2231" s="5" t="str">
        <f t="shared" si="2"/>
        <v>SMA</v>
      </c>
    </row>
    <row r="2232">
      <c r="A2232" s="2" t="str">
        <f t="shared" si="1"/>
        <v>2025</v>
      </c>
      <c r="B2232" s="2" t="s">
        <v>602</v>
      </c>
      <c r="C2232" s="16" t="s">
        <v>603</v>
      </c>
      <c r="D2232" s="3" t="s">
        <v>4040</v>
      </c>
      <c r="E2232" s="16" t="s">
        <v>4501</v>
      </c>
      <c r="F2232" s="16" t="s">
        <v>4502</v>
      </c>
      <c r="G2232" s="17">
        <v>2.0</v>
      </c>
      <c r="H2232" s="16" t="s">
        <v>18</v>
      </c>
      <c r="I2232" s="16" t="s">
        <v>18</v>
      </c>
      <c r="J2232" s="17">
        <v>11.0</v>
      </c>
      <c r="K2232" s="17">
        <v>11.0</v>
      </c>
      <c r="L2232" s="5" t="str">
        <f t="shared" si="2"/>
        <v>SMA</v>
      </c>
    </row>
    <row r="2233">
      <c r="A2233" s="2" t="str">
        <f t="shared" si="1"/>
        <v>2025</v>
      </c>
      <c r="B2233" s="2" t="s">
        <v>602</v>
      </c>
      <c r="C2233" s="16" t="s">
        <v>603</v>
      </c>
      <c r="D2233" s="3" t="s">
        <v>4040</v>
      </c>
      <c r="E2233" s="16" t="s">
        <v>4503</v>
      </c>
      <c r="F2233" s="16" t="s">
        <v>4504</v>
      </c>
      <c r="G2233" s="17">
        <v>1.0</v>
      </c>
      <c r="H2233" s="16" t="s">
        <v>18</v>
      </c>
      <c r="I2233" s="2"/>
      <c r="J2233" s="17">
        <v>7.0</v>
      </c>
      <c r="K2233" s="2"/>
      <c r="L2233" s="5" t="str">
        <f t="shared" si="2"/>
        <v>SMP</v>
      </c>
    </row>
    <row r="2234">
      <c r="A2234" s="2" t="str">
        <f t="shared" si="1"/>
        <v>2025</v>
      </c>
      <c r="B2234" s="2" t="s">
        <v>602</v>
      </c>
      <c r="C2234" s="16" t="s">
        <v>603</v>
      </c>
      <c r="D2234" s="3" t="s">
        <v>4040</v>
      </c>
      <c r="E2234" s="16" t="s">
        <v>4505</v>
      </c>
      <c r="F2234" s="16" t="s">
        <v>4506</v>
      </c>
      <c r="G2234" s="17">
        <v>2.0</v>
      </c>
      <c r="H2234" s="16" t="s">
        <v>19</v>
      </c>
      <c r="I2234" s="16" t="s">
        <v>19</v>
      </c>
      <c r="J2234" s="17">
        <v>7.0</v>
      </c>
      <c r="K2234" s="17">
        <v>7.0</v>
      </c>
      <c r="L2234" s="5" t="str">
        <f t="shared" si="2"/>
        <v>SMP</v>
      </c>
    </row>
    <row r="2235">
      <c r="A2235" s="2" t="str">
        <f t="shared" si="1"/>
        <v>2025</v>
      </c>
      <c r="B2235" s="2" t="s">
        <v>602</v>
      </c>
      <c r="C2235" s="16" t="s">
        <v>603</v>
      </c>
      <c r="D2235" s="3" t="s">
        <v>4040</v>
      </c>
      <c r="E2235" s="16" t="s">
        <v>4507</v>
      </c>
      <c r="F2235" s="16" t="s">
        <v>4508</v>
      </c>
      <c r="G2235" s="17">
        <v>2.0</v>
      </c>
      <c r="H2235" s="16" t="s">
        <v>18</v>
      </c>
      <c r="I2235" s="16" t="s">
        <v>18</v>
      </c>
      <c r="J2235" s="17">
        <v>9.0</v>
      </c>
      <c r="K2235" s="17">
        <v>9.0</v>
      </c>
      <c r="L2235" s="5" t="str">
        <f t="shared" si="2"/>
        <v>SMP</v>
      </c>
    </row>
    <row r="2236">
      <c r="A2236" s="2" t="str">
        <f t="shared" si="1"/>
        <v>2025</v>
      </c>
      <c r="B2236" s="2" t="s">
        <v>602</v>
      </c>
      <c r="C2236" s="16" t="s">
        <v>603</v>
      </c>
      <c r="D2236" s="3" t="s">
        <v>4040</v>
      </c>
      <c r="E2236" s="16" t="s">
        <v>4509</v>
      </c>
      <c r="F2236" s="16" t="s">
        <v>4510</v>
      </c>
      <c r="G2236" s="17">
        <v>2.0</v>
      </c>
      <c r="H2236" s="16" t="s">
        <v>18</v>
      </c>
      <c r="I2236" s="16" t="s">
        <v>18</v>
      </c>
      <c r="J2236" s="17">
        <v>8.0</v>
      </c>
      <c r="K2236" s="17">
        <v>8.0</v>
      </c>
      <c r="L2236" s="5" t="str">
        <f t="shared" si="2"/>
        <v>SMP</v>
      </c>
    </row>
    <row r="2237">
      <c r="A2237" s="2" t="str">
        <f t="shared" si="1"/>
        <v>2025</v>
      </c>
      <c r="B2237" s="2" t="s">
        <v>602</v>
      </c>
      <c r="C2237" s="16" t="s">
        <v>603</v>
      </c>
      <c r="D2237" s="3" t="s">
        <v>4040</v>
      </c>
      <c r="E2237" s="16" t="s">
        <v>4511</v>
      </c>
      <c r="F2237" s="16" t="s">
        <v>4512</v>
      </c>
      <c r="G2237" s="17">
        <v>1.0</v>
      </c>
      <c r="H2237" s="16" t="s">
        <v>18</v>
      </c>
      <c r="I2237" s="2"/>
      <c r="J2237" s="17">
        <v>11.0</v>
      </c>
      <c r="K2237" s="2"/>
      <c r="L2237" s="5" t="str">
        <f t="shared" si="2"/>
        <v>SMA</v>
      </c>
    </row>
    <row r="2238">
      <c r="A2238" s="2" t="str">
        <f t="shared" si="1"/>
        <v>2025</v>
      </c>
      <c r="B2238" s="2" t="s">
        <v>602</v>
      </c>
      <c r="C2238" s="16" t="s">
        <v>603</v>
      </c>
      <c r="D2238" s="3" t="s">
        <v>4040</v>
      </c>
      <c r="E2238" s="16" t="s">
        <v>4513</v>
      </c>
      <c r="F2238" s="16" t="s">
        <v>4514</v>
      </c>
      <c r="G2238" s="17">
        <v>2.0</v>
      </c>
      <c r="H2238" s="16" t="s">
        <v>18</v>
      </c>
      <c r="I2238" s="16" t="s">
        <v>18</v>
      </c>
      <c r="J2238" s="17">
        <v>11.0</v>
      </c>
      <c r="K2238" s="17">
        <v>11.0</v>
      </c>
      <c r="L2238" s="5" t="str">
        <f t="shared" si="2"/>
        <v>SMA</v>
      </c>
    </row>
    <row r="2239">
      <c r="A2239" s="2" t="str">
        <f t="shared" si="1"/>
        <v>2025</v>
      </c>
      <c r="B2239" s="2" t="s">
        <v>602</v>
      </c>
      <c r="C2239" s="16" t="s">
        <v>603</v>
      </c>
      <c r="D2239" s="3" t="s">
        <v>4040</v>
      </c>
      <c r="E2239" s="16" t="s">
        <v>4515</v>
      </c>
      <c r="F2239" s="16" t="s">
        <v>4516</v>
      </c>
      <c r="G2239" s="17">
        <v>2.0</v>
      </c>
      <c r="H2239" s="16" t="s">
        <v>18</v>
      </c>
      <c r="I2239" s="16" t="s">
        <v>18</v>
      </c>
      <c r="J2239" s="17">
        <v>9.0</v>
      </c>
      <c r="K2239" s="17">
        <v>9.0</v>
      </c>
      <c r="L2239" s="5" t="str">
        <f t="shared" si="2"/>
        <v>SMP</v>
      </c>
    </row>
    <row r="2240">
      <c r="A2240" s="2" t="str">
        <f t="shared" si="1"/>
        <v>2021</v>
      </c>
      <c r="B2240" s="2" t="s">
        <v>13</v>
      </c>
      <c r="C2240" s="3" t="str">
        <f>UPPER("lpb aceh 2021")</f>
        <v>LPB ACEH 2021</v>
      </c>
      <c r="D2240" s="3" t="s">
        <v>4517</v>
      </c>
      <c r="E2240" s="3" t="s">
        <v>4518</v>
      </c>
      <c r="F2240" s="2"/>
      <c r="G2240" s="3">
        <v>2.0</v>
      </c>
      <c r="H2240" s="3" t="s">
        <v>18</v>
      </c>
      <c r="I2240" s="7" t="s">
        <v>18</v>
      </c>
      <c r="J2240" s="8">
        <v>11.0</v>
      </c>
      <c r="K2240" s="8">
        <v>11.0</v>
      </c>
      <c r="L2240" s="5" t="str">
        <f t="shared" si="2"/>
        <v>SMA</v>
      </c>
    </row>
    <row r="2241">
      <c r="A2241" s="2" t="str">
        <f t="shared" si="1"/>
        <v>2020</v>
      </c>
      <c r="B2241" s="2" t="s">
        <v>13</v>
      </c>
      <c r="C2241" s="3" t="s">
        <v>14</v>
      </c>
      <c r="D2241" s="3" t="s">
        <v>4517</v>
      </c>
      <c r="E2241" s="3" t="s">
        <v>4519</v>
      </c>
      <c r="F2241" s="3" t="s">
        <v>4520</v>
      </c>
      <c r="G2241" s="3">
        <v>2.0</v>
      </c>
      <c r="H2241" s="3" t="s">
        <v>19</v>
      </c>
      <c r="I2241" s="3" t="s">
        <v>19</v>
      </c>
      <c r="J2241" s="8">
        <v>11.0</v>
      </c>
      <c r="K2241" s="3">
        <v>12.0</v>
      </c>
      <c r="L2241" s="5" t="str">
        <f t="shared" si="2"/>
        <v>SMA</v>
      </c>
    </row>
    <row r="2242">
      <c r="A2242" s="2" t="str">
        <f t="shared" si="1"/>
        <v>2020</v>
      </c>
      <c r="B2242" s="2" t="s">
        <v>13</v>
      </c>
      <c r="C2242" s="3" t="s">
        <v>14</v>
      </c>
      <c r="D2242" s="3" t="s">
        <v>4517</v>
      </c>
      <c r="E2242" s="3" t="s">
        <v>4521</v>
      </c>
      <c r="F2242" s="3" t="s">
        <v>4522</v>
      </c>
      <c r="G2242" s="3">
        <v>2.0</v>
      </c>
      <c r="H2242" s="3" t="s">
        <v>19</v>
      </c>
      <c r="I2242" s="3" t="s">
        <v>19</v>
      </c>
      <c r="J2242" s="8">
        <v>11.0</v>
      </c>
      <c r="K2242" s="3">
        <v>12.0</v>
      </c>
      <c r="L2242" s="5" t="str">
        <f t="shared" si="2"/>
        <v>SMA</v>
      </c>
    </row>
    <row r="2243">
      <c r="A2243" s="2" t="str">
        <f t="shared" si="1"/>
        <v>2020</v>
      </c>
      <c r="B2243" s="2" t="s">
        <v>13</v>
      </c>
      <c r="C2243" s="3" t="s">
        <v>14</v>
      </c>
      <c r="D2243" s="3" t="s">
        <v>4517</v>
      </c>
      <c r="E2243" s="3" t="s">
        <v>4523</v>
      </c>
      <c r="F2243" s="3" t="s">
        <v>4524</v>
      </c>
      <c r="G2243" s="3">
        <v>1.0</v>
      </c>
      <c r="H2243" s="3" t="s">
        <v>18</v>
      </c>
      <c r="I2243" s="2"/>
      <c r="J2243" s="8">
        <v>10.0</v>
      </c>
      <c r="K2243" s="2"/>
      <c r="L2243" s="5" t="str">
        <f t="shared" si="2"/>
        <v>SMA</v>
      </c>
    </row>
    <row r="2244">
      <c r="A2244" s="2" t="str">
        <f t="shared" si="1"/>
        <v>2020</v>
      </c>
      <c r="B2244" s="2" t="s">
        <v>26</v>
      </c>
      <c r="C2244" s="3" t="s">
        <v>27</v>
      </c>
      <c r="D2244" s="3" t="s">
        <v>4517</v>
      </c>
      <c r="E2244" s="3" t="s">
        <v>4525</v>
      </c>
      <c r="F2244" s="3" t="s">
        <v>4526</v>
      </c>
      <c r="G2244" s="3">
        <v>1.0</v>
      </c>
      <c r="H2244" s="3" t="s">
        <v>19</v>
      </c>
      <c r="I2244" s="2"/>
      <c r="J2244" s="8">
        <v>7.0</v>
      </c>
      <c r="K2244" s="2"/>
      <c r="L2244" s="5" t="str">
        <f t="shared" si="2"/>
        <v>SMP</v>
      </c>
    </row>
    <row r="2245">
      <c r="A2245" s="2" t="str">
        <f t="shared" si="1"/>
        <v>2020</v>
      </c>
      <c r="B2245" s="2" t="s">
        <v>26</v>
      </c>
      <c r="C2245" s="3" t="s">
        <v>27</v>
      </c>
      <c r="D2245" s="3" t="s">
        <v>4517</v>
      </c>
      <c r="E2245" s="3" t="s">
        <v>4527</v>
      </c>
      <c r="F2245" s="3" t="s">
        <v>4528</v>
      </c>
      <c r="G2245" s="3">
        <v>2.0</v>
      </c>
      <c r="H2245" s="3" t="s">
        <v>18</v>
      </c>
      <c r="I2245" s="3" t="s">
        <v>19</v>
      </c>
      <c r="J2245" s="8">
        <v>10.0</v>
      </c>
      <c r="K2245" s="3">
        <v>11.0</v>
      </c>
      <c r="L2245" s="5" t="str">
        <f t="shared" si="2"/>
        <v>SMA</v>
      </c>
    </row>
    <row r="2246">
      <c r="A2246" s="2" t="str">
        <f t="shared" si="1"/>
        <v>2020</v>
      </c>
      <c r="B2246" s="2" t="s">
        <v>26</v>
      </c>
      <c r="C2246" s="3" t="s">
        <v>27</v>
      </c>
      <c r="D2246" s="3" t="s">
        <v>4517</v>
      </c>
      <c r="E2246" s="3" t="s">
        <v>4529</v>
      </c>
      <c r="F2246" s="3" t="s">
        <v>4530</v>
      </c>
      <c r="G2246" s="3">
        <v>2.0</v>
      </c>
      <c r="H2246" s="3" t="s">
        <v>18</v>
      </c>
      <c r="I2246" s="3" t="s">
        <v>19</v>
      </c>
      <c r="J2246" s="8">
        <v>11.0</v>
      </c>
      <c r="K2246" s="3">
        <v>12.0</v>
      </c>
      <c r="L2246" s="5" t="str">
        <f t="shared" si="2"/>
        <v>SMA</v>
      </c>
    </row>
    <row r="2247">
      <c r="A2247" s="2" t="str">
        <f t="shared" si="1"/>
        <v>2020</v>
      </c>
      <c r="B2247" s="2" t="s">
        <v>26</v>
      </c>
      <c r="C2247" s="3" t="s">
        <v>27</v>
      </c>
      <c r="D2247" s="3" t="s">
        <v>4517</v>
      </c>
      <c r="E2247" s="3" t="s">
        <v>4531</v>
      </c>
      <c r="F2247" s="3" t="s">
        <v>4532</v>
      </c>
      <c r="G2247" s="3">
        <v>1.0</v>
      </c>
      <c r="H2247" s="3" t="s">
        <v>18</v>
      </c>
      <c r="I2247" s="2"/>
      <c r="J2247" s="8">
        <v>7.0</v>
      </c>
      <c r="K2247" s="2"/>
      <c r="L2247" s="5" t="str">
        <f t="shared" si="2"/>
        <v>SMP</v>
      </c>
    </row>
    <row r="2248">
      <c r="A2248" s="2" t="str">
        <f t="shared" si="1"/>
        <v>2020</v>
      </c>
      <c r="B2248" s="2" t="s">
        <v>26</v>
      </c>
      <c r="C2248" s="3" t="s">
        <v>27</v>
      </c>
      <c r="D2248" s="3" t="s">
        <v>4517</v>
      </c>
      <c r="E2248" s="3" t="s">
        <v>4533</v>
      </c>
      <c r="F2248" s="3" t="s">
        <v>4534</v>
      </c>
      <c r="G2248" s="3">
        <v>1.0</v>
      </c>
      <c r="H2248" s="3" t="s">
        <v>18</v>
      </c>
      <c r="I2248" s="2"/>
      <c r="J2248" s="8">
        <v>7.0</v>
      </c>
      <c r="K2248" s="2"/>
      <c r="L2248" s="5" t="str">
        <f t="shared" si="2"/>
        <v>SMP</v>
      </c>
    </row>
    <row r="2249">
      <c r="A2249" s="2" t="str">
        <f t="shared" si="1"/>
        <v>2020</v>
      </c>
      <c r="B2249" s="2" t="s">
        <v>26</v>
      </c>
      <c r="C2249" s="3" t="s">
        <v>27</v>
      </c>
      <c r="D2249" s="3" t="s">
        <v>4517</v>
      </c>
      <c r="E2249" s="3" t="s">
        <v>4535</v>
      </c>
      <c r="F2249" s="3" t="s">
        <v>4536</v>
      </c>
      <c r="G2249" s="3">
        <v>2.0</v>
      </c>
      <c r="H2249" s="3" t="s">
        <v>18</v>
      </c>
      <c r="I2249" s="3" t="s">
        <v>18</v>
      </c>
      <c r="J2249" s="8">
        <v>11.0</v>
      </c>
      <c r="K2249" s="3">
        <v>12.0</v>
      </c>
      <c r="L2249" s="5" t="str">
        <f t="shared" si="2"/>
        <v>SMA</v>
      </c>
    </row>
    <row r="2250">
      <c r="A2250" s="2" t="str">
        <f t="shared" si="1"/>
        <v>2020</v>
      </c>
      <c r="B2250" s="2" t="s">
        <v>26</v>
      </c>
      <c r="C2250" s="3" t="s">
        <v>27</v>
      </c>
      <c r="D2250" s="3" t="s">
        <v>4517</v>
      </c>
      <c r="E2250" s="3" t="s">
        <v>4537</v>
      </c>
      <c r="F2250" s="3" t="s">
        <v>4538</v>
      </c>
      <c r="G2250" s="3">
        <v>2.0</v>
      </c>
      <c r="H2250" s="3" t="s">
        <v>18</v>
      </c>
      <c r="I2250" s="3" t="s">
        <v>18</v>
      </c>
      <c r="J2250" s="8">
        <v>8.0</v>
      </c>
      <c r="K2250" s="3">
        <v>9.0</v>
      </c>
      <c r="L2250" s="5" t="str">
        <f t="shared" si="2"/>
        <v>SMP</v>
      </c>
    </row>
    <row r="2251">
      <c r="A2251" s="2" t="str">
        <f t="shared" si="1"/>
        <v>2020</v>
      </c>
      <c r="B2251" s="2" t="s">
        <v>26</v>
      </c>
      <c r="C2251" s="3" t="s">
        <v>27</v>
      </c>
      <c r="D2251" s="3" t="s">
        <v>4517</v>
      </c>
      <c r="E2251" s="3" t="s">
        <v>4539</v>
      </c>
      <c r="F2251" s="3" t="s">
        <v>4540</v>
      </c>
      <c r="G2251" s="3">
        <v>2.0</v>
      </c>
      <c r="H2251" s="3" t="s">
        <v>18</v>
      </c>
      <c r="I2251" s="3" t="s">
        <v>18</v>
      </c>
      <c r="J2251" s="8">
        <v>8.0</v>
      </c>
      <c r="K2251" s="3">
        <v>9.0</v>
      </c>
      <c r="L2251" s="5" t="str">
        <f t="shared" si="2"/>
        <v>SMP</v>
      </c>
    </row>
    <row r="2252">
      <c r="A2252" s="2" t="str">
        <f t="shared" si="1"/>
        <v>2020</v>
      </c>
      <c r="B2252" s="2" t="s">
        <v>26</v>
      </c>
      <c r="C2252" s="3" t="s">
        <v>27</v>
      </c>
      <c r="D2252" s="3" t="s">
        <v>4517</v>
      </c>
      <c r="E2252" s="3" t="s">
        <v>4541</v>
      </c>
      <c r="F2252" s="3" t="s">
        <v>4542</v>
      </c>
      <c r="G2252" s="3">
        <v>2.0</v>
      </c>
      <c r="H2252" s="3" t="s">
        <v>18</v>
      </c>
      <c r="I2252" s="3" t="s">
        <v>18</v>
      </c>
      <c r="J2252" s="8">
        <v>11.0</v>
      </c>
      <c r="K2252" s="3">
        <v>12.0</v>
      </c>
      <c r="L2252" s="5" t="str">
        <f t="shared" si="2"/>
        <v>SMA</v>
      </c>
    </row>
    <row r="2253">
      <c r="A2253" s="2" t="str">
        <f t="shared" si="1"/>
        <v>2020</v>
      </c>
      <c r="B2253" s="2" t="s">
        <v>26</v>
      </c>
      <c r="C2253" s="3" t="s">
        <v>27</v>
      </c>
      <c r="D2253" s="3" t="s">
        <v>4517</v>
      </c>
      <c r="E2253" s="3" t="s">
        <v>4543</v>
      </c>
      <c r="F2253" s="3" t="s">
        <v>4544</v>
      </c>
      <c r="G2253" s="3">
        <v>2.0</v>
      </c>
      <c r="H2253" s="3" t="s">
        <v>19</v>
      </c>
      <c r="I2253" s="3" t="s">
        <v>19</v>
      </c>
      <c r="J2253" s="8">
        <v>10.0</v>
      </c>
      <c r="K2253" s="3">
        <v>11.0</v>
      </c>
      <c r="L2253" s="5" t="str">
        <f t="shared" si="2"/>
        <v>SMA</v>
      </c>
    </row>
    <row r="2254">
      <c r="A2254" s="2" t="str">
        <f t="shared" si="1"/>
        <v>2020</v>
      </c>
      <c r="B2254" s="2" t="s">
        <v>26</v>
      </c>
      <c r="C2254" s="3" t="s">
        <v>27</v>
      </c>
      <c r="D2254" s="3" t="s">
        <v>4517</v>
      </c>
      <c r="E2254" s="3" t="s">
        <v>4545</v>
      </c>
      <c r="F2254" s="3" t="s">
        <v>4546</v>
      </c>
      <c r="G2254" s="3">
        <v>2.0</v>
      </c>
      <c r="H2254" s="3" t="s">
        <v>18</v>
      </c>
      <c r="I2254" s="3" t="s">
        <v>19</v>
      </c>
      <c r="J2254" s="8">
        <v>11.0</v>
      </c>
      <c r="K2254" s="3">
        <v>12.0</v>
      </c>
      <c r="L2254" s="5" t="str">
        <f t="shared" si="2"/>
        <v>SMA</v>
      </c>
    </row>
    <row r="2255">
      <c r="A2255" s="2" t="str">
        <f t="shared" si="1"/>
        <v>2020</v>
      </c>
      <c r="B2255" s="2" t="s">
        <v>26</v>
      </c>
      <c r="C2255" s="3" t="s">
        <v>27</v>
      </c>
      <c r="D2255" s="3" t="s">
        <v>4517</v>
      </c>
      <c r="E2255" s="3" t="s">
        <v>4547</v>
      </c>
      <c r="F2255" s="3" t="s">
        <v>4548</v>
      </c>
      <c r="G2255" s="3">
        <v>2.0</v>
      </c>
      <c r="H2255" s="3" t="s">
        <v>18</v>
      </c>
      <c r="I2255" s="3" t="s">
        <v>19</v>
      </c>
      <c r="J2255" s="8">
        <v>10.0</v>
      </c>
      <c r="K2255" s="3">
        <v>11.0</v>
      </c>
      <c r="L2255" s="5" t="str">
        <f t="shared" si="2"/>
        <v>SMA</v>
      </c>
    </row>
    <row r="2256">
      <c r="A2256" s="2" t="str">
        <f t="shared" si="1"/>
        <v>2020</v>
      </c>
      <c r="B2256" s="2" t="s">
        <v>26</v>
      </c>
      <c r="C2256" s="3" t="s">
        <v>27</v>
      </c>
      <c r="D2256" s="3" t="s">
        <v>4517</v>
      </c>
      <c r="E2256" s="3" t="s">
        <v>4549</v>
      </c>
      <c r="F2256" s="3" t="s">
        <v>4550</v>
      </c>
      <c r="G2256" s="3">
        <v>1.0</v>
      </c>
      <c r="H2256" s="3" t="s">
        <v>18</v>
      </c>
      <c r="I2256" s="2"/>
      <c r="J2256" s="8">
        <v>10.0</v>
      </c>
      <c r="K2256" s="2"/>
      <c r="L2256" s="5" t="str">
        <f t="shared" si="2"/>
        <v>SMA</v>
      </c>
    </row>
    <row r="2257">
      <c r="A2257" s="2" t="str">
        <f t="shared" si="1"/>
        <v>2020</v>
      </c>
      <c r="B2257" s="2" t="s">
        <v>60</v>
      </c>
      <c r="C2257" s="3" t="s">
        <v>61</v>
      </c>
      <c r="D2257" s="3" t="s">
        <v>4517</v>
      </c>
      <c r="E2257" s="3" t="s">
        <v>4551</v>
      </c>
      <c r="F2257" s="3" t="s">
        <v>4552</v>
      </c>
      <c r="G2257" s="3">
        <v>1.0</v>
      </c>
      <c r="H2257" s="3" t="s">
        <v>18</v>
      </c>
      <c r="I2257" s="2"/>
      <c r="J2257" s="8">
        <v>11.0</v>
      </c>
      <c r="K2257" s="2"/>
      <c r="L2257" s="5" t="str">
        <f t="shared" si="2"/>
        <v>SMA</v>
      </c>
    </row>
    <row r="2258">
      <c r="A2258" s="2" t="str">
        <f t="shared" si="1"/>
        <v>2020</v>
      </c>
      <c r="B2258" s="2" t="s">
        <v>60</v>
      </c>
      <c r="C2258" s="3" t="s">
        <v>61</v>
      </c>
      <c r="D2258" s="3" t="s">
        <v>4517</v>
      </c>
      <c r="E2258" s="3" t="s">
        <v>4553</v>
      </c>
      <c r="F2258" s="3" t="s">
        <v>4554</v>
      </c>
      <c r="G2258" s="3">
        <v>1.0</v>
      </c>
      <c r="H2258" s="3" t="s">
        <v>19</v>
      </c>
      <c r="I2258" s="2"/>
      <c r="J2258" s="8">
        <v>10.0</v>
      </c>
      <c r="K2258" s="2"/>
      <c r="L2258" s="5" t="str">
        <f t="shared" si="2"/>
        <v>SMA</v>
      </c>
    </row>
    <row r="2259">
      <c r="A2259" s="2" t="str">
        <f t="shared" si="1"/>
        <v>2020</v>
      </c>
      <c r="B2259" s="2" t="s">
        <v>60</v>
      </c>
      <c r="C2259" s="3" t="s">
        <v>61</v>
      </c>
      <c r="D2259" s="3" t="s">
        <v>4517</v>
      </c>
      <c r="E2259" s="3" t="s">
        <v>4555</v>
      </c>
      <c r="F2259" s="3" t="s">
        <v>4556</v>
      </c>
      <c r="G2259" s="3">
        <v>1.0</v>
      </c>
      <c r="H2259" s="3" t="s">
        <v>18</v>
      </c>
      <c r="I2259" s="2"/>
      <c r="J2259" s="8">
        <v>7.0</v>
      </c>
      <c r="K2259" s="2"/>
      <c r="L2259" s="5" t="str">
        <f t="shared" si="2"/>
        <v>SMP</v>
      </c>
    </row>
    <row r="2260">
      <c r="A2260" s="2" t="str">
        <f t="shared" si="1"/>
        <v>2020</v>
      </c>
      <c r="B2260" s="2" t="s">
        <v>60</v>
      </c>
      <c r="C2260" s="3" t="s">
        <v>61</v>
      </c>
      <c r="D2260" s="3" t="s">
        <v>4517</v>
      </c>
      <c r="E2260" s="3" t="s">
        <v>4557</v>
      </c>
      <c r="F2260" s="3" t="s">
        <v>4558</v>
      </c>
      <c r="G2260" s="3">
        <v>1.0</v>
      </c>
      <c r="H2260" s="3" t="s">
        <v>18</v>
      </c>
      <c r="I2260" s="2"/>
      <c r="J2260" s="8">
        <v>8.0</v>
      </c>
      <c r="K2260" s="2"/>
      <c r="L2260" s="5" t="str">
        <f t="shared" si="2"/>
        <v>SMP</v>
      </c>
    </row>
    <row r="2261">
      <c r="A2261" s="2" t="str">
        <f t="shared" si="1"/>
        <v>2020</v>
      </c>
      <c r="B2261" s="2" t="s">
        <v>60</v>
      </c>
      <c r="C2261" s="3" t="s">
        <v>61</v>
      </c>
      <c r="D2261" s="3" t="s">
        <v>4517</v>
      </c>
      <c r="E2261" s="3" t="s">
        <v>4559</v>
      </c>
      <c r="F2261" s="3" t="s">
        <v>4560</v>
      </c>
      <c r="G2261" s="3">
        <v>2.0</v>
      </c>
      <c r="H2261" s="3" t="s">
        <v>18</v>
      </c>
      <c r="I2261" s="3" t="s">
        <v>18</v>
      </c>
      <c r="J2261" s="8">
        <v>10.0</v>
      </c>
      <c r="K2261" s="3">
        <v>11.0</v>
      </c>
      <c r="L2261" s="5" t="str">
        <f t="shared" si="2"/>
        <v>SMA</v>
      </c>
    </row>
    <row r="2262">
      <c r="A2262" s="2" t="str">
        <f t="shared" si="1"/>
        <v>2020</v>
      </c>
      <c r="B2262" s="2" t="s">
        <v>60</v>
      </c>
      <c r="C2262" s="3" t="s">
        <v>61</v>
      </c>
      <c r="D2262" s="3" t="s">
        <v>4517</v>
      </c>
      <c r="E2262" s="3" t="s">
        <v>4561</v>
      </c>
      <c r="F2262" s="3" t="s">
        <v>4562</v>
      </c>
      <c r="G2262" s="3">
        <v>1.0</v>
      </c>
      <c r="H2262" s="3" t="s">
        <v>18</v>
      </c>
      <c r="I2262" s="2"/>
      <c r="J2262" s="8">
        <v>8.0</v>
      </c>
      <c r="K2262" s="2"/>
      <c r="L2262" s="5" t="str">
        <f t="shared" si="2"/>
        <v>SMP</v>
      </c>
    </row>
    <row r="2263">
      <c r="A2263" s="2" t="str">
        <f t="shared" si="1"/>
        <v>2020</v>
      </c>
      <c r="B2263" s="2" t="s">
        <v>60</v>
      </c>
      <c r="C2263" s="3" t="s">
        <v>61</v>
      </c>
      <c r="D2263" s="3" t="s">
        <v>4517</v>
      </c>
      <c r="E2263" s="3" t="s">
        <v>4563</v>
      </c>
      <c r="F2263" s="3" t="s">
        <v>4564</v>
      </c>
      <c r="G2263" s="3">
        <v>2.0</v>
      </c>
      <c r="H2263" s="3" t="s">
        <v>18</v>
      </c>
      <c r="I2263" s="3" t="s">
        <v>18</v>
      </c>
      <c r="J2263" s="8">
        <v>10.0</v>
      </c>
      <c r="K2263" s="3">
        <v>11.0</v>
      </c>
      <c r="L2263" s="5" t="str">
        <f t="shared" si="2"/>
        <v>SMA</v>
      </c>
    </row>
    <row r="2264">
      <c r="A2264" s="2" t="str">
        <f t="shared" si="1"/>
        <v>2020</v>
      </c>
      <c r="B2264" s="2" t="s">
        <v>60</v>
      </c>
      <c r="C2264" s="3" t="s">
        <v>61</v>
      </c>
      <c r="D2264" s="3" t="s">
        <v>4517</v>
      </c>
      <c r="E2264" s="3" t="s">
        <v>4565</v>
      </c>
      <c r="F2264" s="3" t="s">
        <v>4566</v>
      </c>
      <c r="G2264" s="3">
        <v>2.0</v>
      </c>
      <c r="H2264" s="18" t="s">
        <v>18</v>
      </c>
      <c r="I2264" s="3" t="s">
        <v>18</v>
      </c>
      <c r="J2264" s="3">
        <v>8.0</v>
      </c>
      <c r="K2264" s="3">
        <v>8.0</v>
      </c>
      <c r="L2264" s="5" t="str">
        <f t="shared" si="2"/>
        <v>SMP</v>
      </c>
    </row>
    <row r="2265">
      <c r="A2265" s="2" t="str">
        <f t="shared" si="1"/>
        <v>2020</v>
      </c>
      <c r="B2265" s="2" t="s">
        <v>68</v>
      </c>
      <c r="C2265" s="3" t="s">
        <v>69</v>
      </c>
      <c r="D2265" s="3" t="s">
        <v>4517</v>
      </c>
      <c r="E2265" s="3" t="s">
        <v>4567</v>
      </c>
      <c r="F2265" s="3" t="s">
        <v>4568</v>
      </c>
      <c r="G2265" s="3">
        <v>1.0</v>
      </c>
      <c r="H2265" s="3" t="s">
        <v>18</v>
      </c>
      <c r="I2265" s="2"/>
      <c r="J2265" s="8">
        <v>10.0</v>
      </c>
      <c r="K2265" s="2"/>
      <c r="L2265" s="5" t="str">
        <f t="shared" si="2"/>
        <v>SMA</v>
      </c>
    </row>
    <row r="2266">
      <c r="A2266" s="2" t="str">
        <f t="shared" si="1"/>
        <v>2020</v>
      </c>
      <c r="B2266" s="2" t="s">
        <v>68</v>
      </c>
      <c r="C2266" s="3" t="s">
        <v>69</v>
      </c>
      <c r="D2266" s="3" t="s">
        <v>4517</v>
      </c>
      <c r="E2266" s="3" t="s">
        <v>4569</v>
      </c>
      <c r="F2266" s="3" t="s">
        <v>4570</v>
      </c>
      <c r="G2266" s="3">
        <v>2.0</v>
      </c>
      <c r="H2266" s="3" t="s">
        <v>18</v>
      </c>
      <c r="I2266" s="3" t="s">
        <v>18</v>
      </c>
      <c r="J2266" s="8">
        <v>10.0</v>
      </c>
      <c r="K2266" s="3">
        <v>11.0</v>
      </c>
      <c r="L2266" s="5" t="str">
        <f t="shared" si="2"/>
        <v>SMA</v>
      </c>
    </row>
    <row r="2267">
      <c r="A2267" s="2" t="str">
        <f t="shared" si="1"/>
        <v>2020</v>
      </c>
      <c r="B2267" s="2" t="s">
        <v>68</v>
      </c>
      <c r="C2267" s="3" t="s">
        <v>69</v>
      </c>
      <c r="D2267" s="3" t="s">
        <v>4517</v>
      </c>
      <c r="E2267" s="3" t="s">
        <v>4571</v>
      </c>
      <c r="F2267" s="3" t="s">
        <v>4572</v>
      </c>
      <c r="G2267" s="3">
        <v>2.0</v>
      </c>
      <c r="H2267" s="3" t="s">
        <v>18</v>
      </c>
      <c r="I2267" s="3" t="s">
        <v>18</v>
      </c>
      <c r="J2267" s="8">
        <v>8.0</v>
      </c>
      <c r="K2267" s="3">
        <v>9.0</v>
      </c>
      <c r="L2267" s="5" t="str">
        <f t="shared" si="2"/>
        <v>SMP</v>
      </c>
    </row>
    <row r="2268">
      <c r="A2268" s="2" t="str">
        <f t="shared" si="1"/>
        <v>2020</v>
      </c>
      <c r="B2268" s="2" t="s">
        <v>68</v>
      </c>
      <c r="C2268" s="3" t="s">
        <v>69</v>
      </c>
      <c r="D2268" s="3" t="s">
        <v>4517</v>
      </c>
      <c r="E2268" s="3" t="s">
        <v>4573</v>
      </c>
      <c r="F2268" s="3" t="s">
        <v>4574</v>
      </c>
      <c r="G2268" s="3">
        <v>1.0</v>
      </c>
      <c r="H2268" s="3" t="s">
        <v>18</v>
      </c>
      <c r="I2268" s="2"/>
      <c r="J2268" s="8">
        <v>10.0</v>
      </c>
      <c r="K2268" s="2"/>
      <c r="L2268" s="5" t="str">
        <f t="shared" si="2"/>
        <v>SMA</v>
      </c>
    </row>
    <row r="2269">
      <c r="A2269" s="2" t="str">
        <f t="shared" si="1"/>
        <v>2020</v>
      </c>
      <c r="B2269" s="2" t="s">
        <v>68</v>
      </c>
      <c r="C2269" s="3" t="s">
        <v>69</v>
      </c>
      <c r="D2269" s="3" t="s">
        <v>4517</v>
      </c>
      <c r="E2269" s="12" t="s">
        <v>4575</v>
      </c>
      <c r="F2269" s="12" t="s">
        <v>4576</v>
      </c>
      <c r="G2269" s="12">
        <v>1.0</v>
      </c>
      <c r="H2269" s="3" t="s">
        <v>19</v>
      </c>
      <c r="I2269" s="13"/>
      <c r="J2269" s="8">
        <v>10.0</v>
      </c>
      <c r="K2269" s="13"/>
      <c r="L2269" s="5" t="str">
        <f t="shared" si="2"/>
        <v>SMA</v>
      </c>
    </row>
    <row r="2270">
      <c r="A2270" s="2" t="str">
        <f t="shared" si="1"/>
        <v>2020</v>
      </c>
      <c r="B2270" s="2" t="s">
        <v>68</v>
      </c>
      <c r="C2270" s="3" t="s">
        <v>69</v>
      </c>
      <c r="D2270" s="3" t="s">
        <v>4517</v>
      </c>
      <c r="E2270" s="3" t="s">
        <v>4577</v>
      </c>
      <c r="F2270" s="3" t="s">
        <v>4578</v>
      </c>
      <c r="G2270" s="3">
        <v>2.0</v>
      </c>
      <c r="H2270" s="3" t="s">
        <v>18</v>
      </c>
      <c r="I2270" s="3" t="s">
        <v>18</v>
      </c>
      <c r="J2270" s="8">
        <v>8.0</v>
      </c>
      <c r="K2270" s="3">
        <v>9.0</v>
      </c>
      <c r="L2270" s="5" t="str">
        <f t="shared" si="2"/>
        <v>SMP</v>
      </c>
    </row>
    <row r="2271">
      <c r="A2271" s="2" t="str">
        <f t="shared" si="1"/>
        <v>2020</v>
      </c>
      <c r="B2271" s="2" t="s">
        <v>68</v>
      </c>
      <c r="C2271" s="3" t="s">
        <v>69</v>
      </c>
      <c r="D2271" s="3" t="s">
        <v>4517</v>
      </c>
      <c r="E2271" s="3" t="s">
        <v>4579</v>
      </c>
      <c r="F2271" s="3" t="s">
        <v>4580</v>
      </c>
      <c r="G2271" s="3">
        <v>2.0</v>
      </c>
      <c r="H2271" s="3" t="s">
        <v>18</v>
      </c>
      <c r="I2271" s="3" t="s">
        <v>18</v>
      </c>
      <c r="J2271" s="8">
        <v>11.0</v>
      </c>
      <c r="K2271" s="3">
        <v>12.0</v>
      </c>
      <c r="L2271" s="5" t="str">
        <f t="shared" si="2"/>
        <v>SMA</v>
      </c>
    </row>
    <row r="2272">
      <c r="A2272" s="2" t="str">
        <f t="shared" si="1"/>
        <v>2020</v>
      </c>
      <c r="B2272" s="2" t="s">
        <v>78</v>
      </c>
      <c r="C2272" s="3" t="s">
        <v>79</v>
      </c>
      <c r="D2272" s="3" t="s">
        <v>4517</v>
      </c>
      <c r="E2272" s="3" t="s">
        <v>4581</v>
      </c>
      <c r="F2272" s="3" t="s">
        <v>4582</v>
      </c>
      <c r="G2272" s="3">
        <v>1.0</v>
      </c>
      <c r="H2272" s="3" t="s">
        <v>18</v>
      </c>
      <c r="I2272" s="2"/>
      <c r="J2272" s="8">
        <v>11.0</v>
      </c>
      <c r="K2272" s="2"/>
      <c r="L2272" s="5" t="str">
        <f t="shared" si="2"/>
        <v>SMA</v>
      </c>
    </row>
    <row r="2273">
      <c r="A2273" s="2" t="str">
        <f t="shared" si="1"/>
        <v>2020</v>
      </c>
      <c r="B2273" s="2" t="s">
        <v>78</v>
      </c>
      <c r="C2273" s="3" t="s">
        <v>79</v>
      </c>
      <c r="D2273" s="3" t="s">
        <v>4517</v>
      </c>
      <c r="E2273" s="3" t="s">
        <v>4583</v>
      </c>
      <c r="F2273" s="3" t="s">
        <v>4584</v>
      </c>
      <c r="G2273" s="3">
        <v>1.0</v>
      </c>
      <c r="H2273" s="3" t="s">
        <v>19</v>
      </c>
      <c r="I2273" s="2"/>
      <c r="J2273" s="8">
        <v>8.0</v>
      </c>
      <c r="K2273" s="2"/>
      <c r="L2273" s="5" t="str">
        <f t="shared" si="2"/>
        <v>SMP</v>
      </c>
    </row>
    <row r="2274">
      <c r="A2274" s="2" t="str">
        <f t="shared" si="1"/>
        <v>2020</v>
      </c>
      <c r="B2274" s="2" t="s">
        <v>82</v>
      </c>
      <c r="C2274" s="3" t="s">
        <v>83</v>
      </c>
      <c r="D2274" s="3" t="s">
        <v>4517</v>
      </c>
      <c r="E2274" s="3" t="s">
        <v>4585</v>
      </c>
      <c r="F2274" s="3" t="s">
        <v>4586</v>
      </c>
      <c r="G2274" s="3">
        <v>2.0</v>
      </c>
      <c r="H2274" s="3" t="s">
        <v>18</v>
      </c>
      <c r="I2274" s="3" t="s">
        <v>18</v>
      </c>
      <c r="J2274" s="8">
        <v>10.0</v>
      </c>
      <c r="K2274" s="3">
        <v>11.0</v>
      </c>
      <c r="L2274" s="5" t="str">
        <f t="shared" si="2"/>
        <v>SMA</v>
      </c>
    </row>
    <row r="2275">
      <c r="A2275" s="2" t="str">
        <f t="shared" si="1"/>
        <v>2020</v>
      </c>
      <c r="B2275" s="2" t="s">
        <v>82</v>
      </c>
      <c r="C2275" s="3" t="s">
        <v>83</v>
      </c>
      <c r="D2275" s="3" t="s">
        <v>4517</v>
      </c>
      <c r="E2275" s="3" t="s">
        <v>4587</v>
      </c>
      <c r="F2275" s="3" t="s">
        <v>4588</v>
      </c>
      <c r="G2275" s="3">
        <v>2.0</v>
      </c>
      <c r="H2275" s="3" t="s">
        <v>19</v>
      </c>
      <c r="I2275" s="3" t="s">
        <v>19</v>
      </c>
      <c r="J2275" s="8">
        <v>11.0</v>
      </c>
      <c r="K2275" s="3">
        <v>11.0</v>
      </c>
      <c r="L2275" s="5" t="str">
        <f t="shared" si="2"/>
        <v>SMA</v>
      </c>
    </row>
    <row r="2276">
      <c r="A2276" s="2" t="str">
        <f t="shared" si="1"/>
        <v>2020</v>
      </c>
      <c r="B2276" s="2" t="s">
        <v>82</v>
      </c>
      <c r="C2276" s="3" t="s">
        <v>83</v>
      </c>
      <c r="D2276" s="3" t="s">
        <v>4517</v>
      </c>
      <c r="E2276" s="3" t="s">
        <v>4589</v>
      </c>
      <c r="F2276" s="3" t="s">
        <v>4590</v>
      </c>
      <c r="G2276" s="3">
        <v>1.0</v>
      </c>
      <c r="H2276" s="3" t="s">
        <v>18</v>
      </c>
      <c r="I2276" s="2"/>
      <c r="J2276" s="8">
        <v>8.0</v>
      </c>
      <c r="K2276" s="2"/>
      <c r="L2276" s="5" t="str">
        <f t="shared" si="2"/>
        <v>SMP</v>
      </c>
    </row>
    <row r="2277">
      <c r="A2277" s="2" t="str">
        <f t="shared" si="1"/>
        <v>2020</v>
      </c>
      <c r="B2277" s="2" t="s">
        <v>82</v>
      </c>
      <c r="C2277" s="3" t="s">
        <v>83</v>
      </c>
      <c r="D2277" s="3" t="s">
        <v>4517</v>
      </c>
      <c r="E2277" s="3" t="s">
        <v>4591</v>
      </c>
      <c r="F2277" s="3" t="s">
        <v>4592</v>
      </c>
      <c r="G2277" s="3">
        <v>2.0</v>
      </c>
      <c r="H2277" s="3" t="s">
        <v>18</v>
      </c>
      <c r="I2277" s="3" t="s">
        <v>18</v>
      </c>
      <c r="J2277" s="8">
        <v>7.0</v>
      </c>
      <c r="K2277" s="3">
        <v>7.0</v>
      </c>
      <c r="L2277" s="5" t="str">
        <f t="shared" si="2"/>
        <v>SMP</v>
      </c>
    </row>
    <row r="2278">
      <c r="A2278" s="2" t="str">
        <f t="shared" si="1"/>
        <v>2020</v>
      </c>
      <c r="B2278" s="2" t="s">
        <v>82</v>
      </c>
      <c r="C2278" s="3" t="s">
        <v>83</v>
      </c>
      <c r="D2278" s="3" t="s">
        <v>4517</v>
      </c>
      <c r="E2278" s="3" t="s">
        <v>4593</v>
      </c>
      <c r="F2278" s="3" t="s">
        <v>4594</v>
      </c>
      <c r="G2278" s="3">
        <v>1.0</v>
      </c>
      <c r="H2278" s="3" t="s">
        <v>18</v>
      </c>
      <c r="I2278" s="2"/>
      <c r="J2278" s="8">
        <v>8.0</v>
      </c>
      <c r="K2278" s="2"/>
      <c r="L2278" s="5" t="str">
        <f t="shared" si="2"/>
        <v>SMP</v>
      </c>
    </row>
    <row r="2279">
      <c r="A2279" s="2" t="str">
        <f t="shared" si="1"/>
        <v>2020</v>
      </c>
      <c r="B2279" s="2" t="s">
        <v>82</v>
      </c>
      <c r="C2279" s="3" t="s">
        <v>83</v>
      </c>
      <c r="D2279" s="3" t="s">
        <v>4517</v>
      </c>
      <c r="E2279" s="3" t="s">
        <v>4595</v>
      </c>
      <c r="F2279" s="3" t="s">
        <v>4596</v>
      </c>
      <c r="G2279" s="3">
        <v>2.0</v>
      </c>
      <c r="H2279" s="3" t="s">
        <v>18</v>
      </c>
      <c r="I2279" s="3" t="s">
        <v>19</v>
      </c>
      <c r="J2279" s="8">
        <v>11.0</v>
      </c>
      <c r="K2279" s="3">
        <v>11.0</v>
      </c>
      <c r="L2279" s="5" t="str">
        <f t="shared" si="2"/>
        <v>SMA</v>
      </c>
    </row>
    <row r="2280">
      <c r="A2280" s="2" t="str">
        <f t="shared" si="1"/>
        <v>2020</v>
      </c>
      <c r="B2280" s="2" t="s">
        <v>82</v>
      </c>
      <c r="C2280" s="3" t="s">
        <v>83</v>
      </c>
      <c r="D2280" s="3" t="s">
        <v>4517</v>
      </c>
      <c r="E2280" s="3" t="s">
        <v>4597</v>
      </c>
      <c r="F2280" s="3" t="s">
        <v>4598</v>
      </c>
      <c r="G2280" s="3">
        <v>2.0</v>
      </c>
      <c r="H2280" s="3" t="s">
        <v>18</v>
      </c>
      <c r="I2280" s="3" t="s">
        <v>18</v>
      </c>
      <c r="J2280" s="8">
        <v>10.0</v>
      </c>
      <c r="K2280" s="3">
        <v>11.0</v>
      </c>
      <c r="L2280" s="5" t="str">
        <f t="shared" si="2"/>
        <v>SMA</v>
      </c>
    </row>
    <row r="2281">
      <c r="A2281" s="2" t="str">
        <f t="shared" si="1"/>
        <v>2020</v>
      </c>
      <c r="B2281" s="2" t="s">
        <v>82</v>
      </c>
      <c r="C2281" s="3" t="s">
        <v>83</v>
      </c>
      <c r="D2281" s="3" t="s">
        <v>4517</v>
      </c>
      <c r="E2281" s="3" t="s">
        <v>4599</v>
      </c>
      <c r="F2281" s="3" t="s">
        <v>4600</v>
      </c>
      <c r="G2281" s="3">
        <v>2.0</v>
      </c>
      <c r="H2281" s="3" t="s">
        <v>18</v>
      </c>
      <c r="I2281" s="3" t="s">
        <v>18</v>
      </c>
      <c r="J2281" s="8">
        <v>11.0</v>
      </c>
      <c r="K2281" s="3">
        <v>12.0</v>
      </c>
      <c r="L2281" s="5" t="str">
        <f t="shared" si="2"/>
        <v>SMA</v>
      </c>
    </row>
    <row r="2282">
      <c r="A2282" s="2" t="str">
        <f t="shared" si="1"/>
        <v>2020</v>
      </c>
      <c r="B2282" s="2" t="s">
        <v>82</v>
      </c>
      <c r="C2282" s="3" t="s">
        <v>83</v>
      </c>
      <c r="D2282" s="3" t="s">
        <v>4517</v>
      </c>
      <c r="E2282" s="3" t="s">
        <v>4601</v>
      </c>
      <c r="F2282" s="3" t="s">
        <v>4602</v>
      </c>
      <c r="G2282" s="3">
        <v>2.0</v>
      </c>
      <c r="H2282" s="3" t="s">
        <v>19</v>
      </c>
      <c r="I2282" s="3" t="s">
        <v>19</v>
      </c>
      <c r="J2282" s="8">
        <v>10.0</v>
      </c>
      <c r="K2282" s="3">
        <v>11.0</v>
      </c>
      <c r="L2282" s="5" t="str">
        <f t="shared" si="2"/>
        <v>SMA</v>
      </c>
    </row>
    <row r="2283">
      <c r="A2283" s="2" t="str">
        <f t="shared" si="1"/>
        <v>2020</v>
      </c>
      <c r="B2283" s="2" t="s">
        <v>82</v>
      </c>
      <c r="C2283" s="3" t="s">
        <v>83</v>
      </c>
      <c r="D2283" s="3" t="s">
        <v>4517</v>
      </c>
      <c r="E2283" s="3" t="s">
        <v>4603</v>
      </c>
      <c r="F2283" s="3" t="s">
        <v>4604</v>
      </c>
      <c r="G2283" s="3">
        <v>1.0</v>
      </c>
      <c r="H2283" s="3" t="s">
        <v>18</v>
      </c>
      <c r="I2283" s="2"/>
      <c r="J2283" s="8">
        <v>10.0</v>
      </c>
      <c r="K2283" s="2"/>
      <c r="L2283" s="5" t="str">
        <f t="shared" si="2"/>
        <v>SMA</v>
      </c>
    </row>
    <row r="2284">
      <c r="A2284" s="2" t="str">
        <f t="shared" si="1"/>
        <v>2020</v>
      </c>
      <c r="B2284" s="2" t="s">
        <v>82</v>
      </c>
      <c r="C2284" s="3" t="s">
        <v>83</v>
      </c>
      <c r="D2284" s="3" t="s">
        <v>4517</v>
      </c>
      <c r="E2284" s="3" t="s">
        <v>4605</v>
      </c>
      <c r="F2284" s="3" t="s">
        <v>4606</v>
      </c>
      <c r="G2284" s="3">
        <v>2.0</v>
      </c>
      <c r="H2284" s="3" t="s">
        <v>18</v>
      </c>
      <c r="I2284" s="3" t="s">
        <v>18</v>
      </c>
      <c r="J2284" s="8">
        <v>10.0</v>
      </c>
      <c r="K2284" s="3">
        <v>11.0</v>
      </c>
      <c r="L2284" s="5" t="str">
        <f t="shared" si="2"/>
        <v>SMA</v>
      </c>
    </row>
    <row r="2285">
      <c r="A2285" s="2" t="str">
        <f t="shared" si="1"/>
        <v>2020</v>
      </c>
      <c r="B2285" s="2" t="s">
        <v>82</v>
      </c>
      <c r="C2285" s="3" t="s">
        <v>83</v>
      </c>
      <c r="D2285" s="3" t="s">
        <v>4517</v>
      </c>
      <c r="E2285" s="3" t="s">
        <v>4607</v>
      </c>
      <c r="F2285" s="3" t="s">
        <v>4608</v>
      </c>
      <c r="G2285" s="3">
        <v>2.0</v>
      </c>
      <c r="H2285" s="3" t="s">
        <v>19</v>
      </c>
      <c r="I2285" s="3" t="s">
        <v>18</v>
      </c>
      <c r="J2285" s="8">
        <v>11.0</v>
      </c>
      <c r="K2285" s="3">
        <v>12.0</v>
      </c>
      <c r="L2285" s="5" t="str">
        <f t="shared" si="2"/>
        <v>SMA</v>
      </c>
    </row>
    <row r="2286">
      <c r="A2286" s="2" t="str">
        <f t="shared" si="1"/>
        <v>2020</v>
      </c>
      <c r="B2286" s="2" t="s">
        <v>92</v>
      </c>
      <c r="C2286" s="3" t="s">
        <v>93</v>
      </c>
      <c r="D2286" s="3" t="s">
        <v>4517</v>
      </c>
      <c r="E2286" s="3" t="s">
        <v>4609</v>
      </c>
      <c r="F2286" s="3" t="s">
        <v>4610</v>
      </c>
      <c r="G2286" s="3">
        <v>1.0</v>
      </c>
      <c r="H2286" s="3" t="s">
        <v>18</v>
      </c>
      <c r="I2286" s="2"/>
      <c r="J2286" s="8">
        <v>11.0</v>
      </c>
      <c r="K2286" s="2"/>
      <c r="L2286" s="5" t="str">
        <f t="shared" si="2"/>
        <v>SMA</v>
      </c>
    </row>
    <row r="2287">
      <c r="A2287" s="2" t="str">
        <f t="shared" si="1"/>
        <v>2020</v>
      </c>
      <c r="B2287" s="2" t="s">
        <v>92</v>
      </c>
      <c r="C2287" s="3" t="s">
        <v>93</v>
      </c>
      <c r="D2287" s="3" t="s">
        <v>4517</v>
      </c>
      <c r="E2287" s="3" t="s">
        <v>4611</v>
      </c>
      <c r="F2287" s="3" t="s">
        <v>4612</v>
      </c>
      <c r="G2287" s="3">
        <v>1.0</v>
      </c>
      <c r="H2287" s="3" t="s">
        <v>18</v>
      </c>
      <c r="I2287" s="2"/>
      <c r="J2287" s="8">
        <v>8.0</v>
      </c>
      <c r="K2287" s="2"/>
      <c r="L2287" s="5" t="str">
        <f t="shared" si="2"/>
        <v>SMP</v>
      </c>
    </row>
    <row r="2288">
      <c r="A2288" s="2" t="str">
        <f t="shared" si="1"/>
        <v>2020</v>
      </c>
      <c r="B2288" s="2" t="s">
        <v>92</v>
      </c>
      <c r="C2288" s="3" t="s">
        <v>93</v>
      </c>
      <c r="D2288" s="3" t="s">
        <v>4517</v>
      </c>
      <c r="E2288" s="3" t="s">
        <v>4613</v>
      </c>
      <c r="F2288" s="3" t="s">
        <v>4614</v>
      </c>
      <c r="G2288" s="3">
        <v>2.0</v>
      </c>
      <c r="H2288" s="3" t="s">
        <v>18</v>
      </c>
      <c r="I2288" s="3" t="s">
        <v>18</v>
      </c>
      <c r="J2288" s="8">
        <v>11.0</v>
      </c>
      <c r="K2288" s="3">
        <v>11.0</v>
      </c>
      <c r="L2288" s="5" t="str">
        <f t="shared" si="2"/>
        <v>SMA</v>
      </c>
    </row>
    <row r="2289">
      <c r="A2289" s="2" t="str">
        <f t="shared" si="1"/>
        <v>2020</v>
      </c>
      <c r="B2289" s="2" t="s">
        <v>92</v>
      </c>
      <c r="C2289" s="3" t="s">
        <v>93</v>
      </c>
      <c r="D2289" s="3" t="s">
        <v>4517</v>
      </c>
      <c r="E2289" s="3" t="s">
        <v>4615</v>
      </c>
      <c r="F2289" s="3" t="s">
        <v>4616</v>
      </c>
      <c r="G2289" s="3">
        <v>2.0</v>
      </c>
      <c r="H2289" s="3" t="s">
        <v>19</v>
      </c>
      <c r="I2289" s="3" t="s">
        <v>18</v>
      </c>
      <c r="J2289" s="8">
        <v>10.0</v>
      </c>
      <c r="K2289" s="3">
        <v>11.0</v>
      </c>
      <c r="L2289" s="5" t="str">
        <f t="shared" si="2"/>
        <v>SMA</v>
      </c>
    </row>
    <row r="2290">
      <c r="A2290" s="2" t="str">
        <f t="shared" si="1"/>
        <v>2020</v>
      </c>
      <c r="B2290" s="2" t="s">
        <v>92</v>
      </c>
      <c r="C2290" s="3" t="s">
        <v>93</v>
      </c>
      <c r="D2290" s="3" t="s">
        <v>4517</v>
      </c>
      <c r="E2290" s="3" t="s">
        <v>4617</v>
      </c>
      <c r="F2290" s="3" t="s">
        <v>4618</v>
      </c>
      <c r="G2290" s="3">
        <v>1.0</v>
      </c>
      <c r="H2290" s="3" t="s">
        <v>18</v>
      </c>
      <c r="I2290" s="2"/>
      <c r="J2290" s="8">
        <v>10.0</v>
      </c>
      <c r="K2290" s="2"/>
      <c r="L2290" s="5" t="str">
        <f t="shared" si="2"/>
        <v>SMA</v>
      </c>
    </row>
    <row r="2291">
      <c r="A2291" s="2" t="str">
        <f t="shared" si="1"/>
        <v>2020</v>
      </c>
      <c r="B2291" s="2" t="s">
        <v>92</v>
      </c>
      <c r="C2291" s="3" t="s">
        <v>93</v>
      </c>
      <c r="D2291" s="3" t="s">
        <v>4517</v>
      </c>
      <c r="E2291" s="3" t="s">
        <v>4619</v>
      </c>
      <c r="F2291" s="3" t="s">
        <v>4620</v>
      </c>
      <c r="G2291" s="3">
        <v>2.0</v>
      </c>
      <c r="H2291" s="3" t="s">
        <v>18</v>
      </c>
      <c r="I2291" s="3" t="s">
        <v>19</v>
      </c>
      <c r="J2291" s="8">
        <v>10.0</v>
      </c>
      <c r="K2291" s="3">
        <v>11.0</v>
      </c>
      <c r="L2291" s="5" t="str">
        <f t="shared" si="2"/>
        <v>SMA</v>
      </c>
    </row>
    <row r="2292">
      <c r="A2292" s="2" t="str">
        <f t="shared" si="1"/>
        <v>2020</v>
      </c>
      <c r="B2292" s="2" t="s">
        <v>92</v>
      </c>
      <c r="C2292" s="3" t="s">
        <v>93</v>
      </c>
      <c r="D2292" s="3" t="s">
        <v>4517</v>
      </c>
      <c r="E2292" s="3" t="s">
        <v>4621</v>
      </c>
      <c r="F2292" s="3" t="s">
        <v>4622</v>
      </c>
      <c r="G2292" s="3">
        <v>2.0</v>
      </c>
      <c r="H2292" s="3" t="s">
        <v>18</v>
      </c>
      <c r="I2292" s="3" t="s">
        <v>18</v>
      </c>
      <c r="J2292" s="8">
        <v>11.0</v>
      </c>
      <c r="K2292" s="3">
        <v>10.0</v>
      </c>
      <c r="L2292" s="5" t="str">
        <f t="shared" si="2"/>
        <v>SMA</v>
      </c>
    </row>
    <row r="2293">
      <c r="A2293" s="2" t="str">
        <f t="shared" si="1"/>
        <v>2020</v>
      </c>
      <c r="B2293" s="2" t="s">
        <v>92</v>
      </c>
      <c r="C2293" s="3" t="s">
        <v>93</v>
      </c>
      <c r="D2293" s="3" t="s">
        <v>4517</v>
      </c>
      <c r="E2293" s="3" t="s">
        <v>4623</v>
      </c>
      <c r="F2293" s="3" t="s">
        <v>4624</v>
      </c>
      <c r="G2293" s="3">
        <v>2.0</v>
      </c>
      <c r="H2293" s="3" t="s">
        <v>19</v>
      </c>
      <c r="I2293" s="3" t="s">
        <v>18</v>
      </c>
      <c r="J2293" s="8">
        <v>11.0</v>
      </c>
      <c r="K2293" s="3">
        <v>12.0</v>
      </c>
      <c r="L2293" s="5" t="str">
        <f t="shared" si="2"/>
        <v>SMA</v>
      </c>
    </row>
    <row r="2294">
      <c r="A2294" s="2" t="str">
        <f t="shared" si="1"/>
        <v>2020</v>
      </c>
      <c r="B2294" s="2" t="s">
        <v>92</v>
      </c>
      <c r="C2294" s="3" t="s">
        <v>93</v>
      </c>
      <c r="D2294" s="3" t="s">
        <v>4517</v>
      </c>
      <c r="E2294" s="3" t="s">
        <v>4625</v>
      </c>
      <c r="F2294" s="3" t="s">
        <v>4626</v>
      </c>
      <c r="G2294" s="3">
        <v>2.0</v>
      </c>
      <c r="H2294" s="3" t="s">
        <v>18</v>
      </c>
      <c r="I2294" s="3" t="s">
        <v>18</v>
      </c>
      <c r="J2294" s="8">
        <v>11.0</v>
      </c>
      <c r="K2294" s="3">
        <v>12.0</v>
      </c>
      <c r="L2294" s="5" t="str">
        <f t="shared" si="2"/>
        <v>SMA</v>
      </c>
    </row>
    <row r="2295">
      <c r="A2295" s="2" t="str">
        <f t="shared" si="1"/>
        <v>2020</v>
      </c>
      <c r="B2295" s="2" t="s">
        <v>92</v>
      </c>
      <c r="C2295" s="3" t="s">
        <v>93</v>
      </c>
      <c r="D2295" s="3" t="s">
        <v>4517</v>
      </c>
      <c r="E2295" s="3" t="s">
        <v>4627</v>
      </c>
      <c r="F2295" s="3" t="s">
        <v>4628</v>
      </c>
      <c r="G2295" s="3">
        <v>2.0</v>
      </c>
      <c r="H2295" s="3" t="s">
        <v>18</v>
      </c>
      <c r="I2295" s="3" t="s">
        <v>19</v>
      </c>
      <c r="J2295" s="8">
        <v>10.0</v>
      </c>
      <c r="K2295" s="3">
        <v>11.0</v>
      </c>
      <c r="L2295" s="5" t="str">
        <f t="shared" si="2"/>
        <v>SMA</v>
      </c>
    </row>
    <row r="2296">
      <c r="A2296" s="2" t="str">
        <f t="shared" si="1"/>
        <v>2020</v>
      </c>
      <c r="B2296" s="2" t="s">
        <v>92</v>
      </c>
      <c r="C2296" s="3" t="s">
        <v>93</v>
      </c>
      <c r="D2296" s="3" t="s">
        <v>4517</v>
      </c>
      <c r="E2296" s="3" t="s">
        <v>4629</v>
      </c>
      <c r="F2296" s="3" t="s">
        <v>4630</v>
      </c>
      <c r="G2296" s="3">
        <v>1.0</v>
      </c>
      <c r="H2296" s="3" t="s">
        <v>19</v>
      </c>
      <c r="I2296" s="2"/>
      <c r="J2296" s="8">
        <v>10.0</v>
      </c>
      <c r="K2296" s="2"/>
      <c r="L2296" s="5" t="str">
        <f t="shared" si="2"/>
        <v>SMA</v>
      </c>
    </row>
    <row r="2297">
      <c r="A2297" s="2" t="str">
        <f t="shared" si="1"/>
        <v>2020</v>
      </c>
      <c r="B2297" s="2" t="s">
        <v>92</v>
      </c>
      <c r="C2297" s="3" t="s">
        <v>93</v>
      </c>
      <c r="D2297" s="3" t="s">
        <v>4517</v>
      </c>
      <c r="E2297" s="3" t="s">
        <v>4631</v>
      </c>
      <c r="F2297" s="3" t="s">
        <v>4632</v>
      </c>
      <c r="G2297" s="3">
        <v>2.0</v>
      </c>
      <c r="H2297" s="3" t="s">
        <v>18</v>
      </c>
      <c r="I2297" s="3" t="s">
        <v>18</v>
      </c>
      <c r="J2297" s="8">
        <v>8.0</v>
      </c>
      <c r="K2297" s="3">
        <v>9.0</v>
      </c>
      <c r="L2297" s="5" t="str">
        <f t="shared" si="2"/>
        <v>SMP</v>
      </c>
    </row>
    <row r="2298">
      <c r="A2298" s="2" t="str">
        <f t="shared" si="1"/>
        <v>2020</v>
      </c>
      <c r="B2298" s="2" t="s">
        <v>92</v>
      </c>
      <c r="C2298" s="3" t="s">
        <v>93</v>
      </c>
      <c r="D2298" s="3" t="s">
        <v>4517</v>
      </c>
      <c r="E2298" s="3" t="s">
        <v>4633</v>
      </c>
      <c r="F2298" s="3" t="s">
        <v>4634</v>
      </c>
      <c r="G2298" s="3">
        <v>2.0</v>
      </c>
      <c r="H2298" s="3" t="s">
        <v>19</v>
      </c>
      <c r="I2298" s="3" t="s">
        <v>19</v>
      </c>
      <c r="J2298" s="8">
        <v>11.0</v>
      </c>
      <c r="K2298" s="3">
        <v>12.0</v>
      </c>
      <c r="L2298" s="5" t="str">
        <f t="shared" si="2"/>
        <v>SMA</v>
      </c>
    </row>
    <row r="2299">
      <c r="A2299" s="2" t="str">
        <f t="shared" si="1"/>
        <v>2020</v>
      </c>
      <c r="B2299" s="2" t="s">
        <v>92</v>
      </c>
      <c r="C2299" s="3" t="s">
        <v>93</v>
      </c>
      <c r="D2299" s="3" t="s">
        <v>4517</v>
      </c>
      <c r="E2299" s="3" t="s">
        <v>4635</v>
      </c>
      <c r="F2299" s="3" t="s">
        <v>4636</v>
      </c>
      <c r="G2299" s="3">
        <v>2.0</v>
      </c>
      <c r="H2299" s="3" t="s">
        <v>18</v>
      </c>
      <c r="I2299" s="3" t="s">
        <v>18</v>
      </c>
      <c r="J2299" s="8">
        <v>8.0</v>
      </c>
      <c r="K2299" s="3">
        <v>9.0</v>
      </c>
      <c r="L2299" s="5" t="str">
        <f t="shared" si="2"/>
        <v>SMP</v>
      </c>
    </row>
    <row r="2300">
      <c r="A2300" s="2" t="str">
        <f t="shared" si="1"/>
        <v>2020</v>
      </c>
      <c r="B2300" s="2" t="s">
        <v>92</v>
      </c>
      <c r="C2300" s="3" t="s">
        <v>93</v>
      </c>
      <c r="D2300" s="3" t="s">
        <v>4517</v>
      </c>
      <c r="E2300" s="3" t="s">
        <v>4637</v>
      </c>
      <c r="F2300" s="3" t="s">
        <v>4638</v>
      </c>
      <c r="G2300" s="3">
        <v>2.0</v>
      </c>
      <c r="H2300" s="3" t="s">
        <v>19</v>
      </c>
      <c r="I2300" s="3" t="s">
        <v>19</v>
      </c>
      <c r="J2300" s="8">
        <v>11.0</v>
      </c>
      <c r="K2300" s="3">
        <v>12.0</v>
      </c>
      <c r="L2300" s="5" t="str">
        <f t="shared" si="2"/>
        <v>SMA</v>
      </c>
    </row>
    <row r="2301">
      <c r="A2301" s="2" t="str">
        <f t="shared" si="1"/>
        <v>2020</v>
      </c>
      <c r="B2301" s="2" t="s">
        <v>114</v>
      </c>
      <c r="C2301" s="3" t="s">
        <v>115</v>
      </c>
      <c r="D2301" s="3" t="s">
        <v>4517</v>
      </c>
      <c r="E2301" s="3" t="s">
        <v>4639</v>
      </c>
      <c r="F2301" s="3" t="s">
        <v>4640</v>
      </c>
      <c r="G2301" s="3">
        <v>1.0</v>
      </c>
      <c r="H2301" s="3" t="s">
        <v>18</v>
      </c>
      <c r="I2301" s="2"/>
      <c r="J2301" s="8">
        <v>10.0</v>
      </c>
      <c r="K2301" s="2"/>
      <c r="L2301" s="5" t="str">
        <f t="shared" si="2"/>
        <v>SMA</v>
      </c>
    </row>
    <row r="2302">
      <c r="A2302" s="2" t="str">
        <f t="shared" si="1"/>
        <v>2020</v>
      </c>
      <c r="B2302" s="2" t="s">
        <v>114</v>
      </c>
      <c r="C2302" s="3" t="s">
        <v>115</v>
      </c>
      <c r="D2302" s="3" t="s">
        <v>4517</v>
      </c>
      <c r="E2302" s="3" t="s">
        <v>4641</v>
      </c>
      <c r="F2302" s="3" t="s">
        <v>4642</v>
      </c>
      <c r="G2302" s="3">
        <v>2.0</v>
      </c>
      <c r="H2302" s="3" t="s">
        <v>18</v>
      </c>
      <c r="I2302" s="3" t="s">
        <v>18</v>
      </c>
      <c r="J2302" s="8">
        <v>9.0</v>
      </c>
      <c r="K2302" s="8">
        <v>9.0</v>
      </c>
      <c r="L2302" s="5" t="str">
        <f t="shared" si="2"/>
        <v>SMP</v>
      </c>
    </row>
    <row r="2303">
      <c r="A2303" s="2" t="str">
        <f t="shared" si="1"/>
        <v>2020</v>
      </c>
      <c r="B2303" s="2" t="s">
        <v>114</v>
      </c>
      <c r="C2303" s="3" t="s">
        <v>115</v>
      </c>
      <c r="D2303" s="3" t="s">
        <v>4517</v>
      </c>
      <c r="E2303" s="3" t="s">
        <v>4643</v>
      </c>
      <c r="F2303" s="3" t="s">
        <v>4644</v>
      </c>
      <c r="G2303" s="3">
        <v>1.0</v>
      </c>
      <c r="H2303" s="3" t="s">
        <v>19</v>
      </c>
      <c r="I2303" s="2"/>
      <c r="J2303" s="8">
        <v>11.0</v>
      </c>
      <c r="K2303" s="2"/>
      <c r="L2303" s="5" t="str">
        <f t="shared" si="2"/>
        <v>SMA</v>
      </c>
    </row>
    <row r="2304">
      <c r="A2304" s="2" t="str">
        <f t="shared" si="1"/>
        <v>2020</v>
      </c>
      <c r="B2304" s="2" t="s">
        <v>114</v>
      </c>
      <c r="C2304" s="3" t="s">
        <v>115</v>
      </c>
      <c r="D2304" s="3" t="s">
        <v>4517</v>
      </c>
      <c r="E2304" s="3" t="s">
        <v>4645</v>
      </c>
      <c r="F2304" s="3" t="s">
        <v>4646</v>
      </c>
      <c r="G2304" s="3">
        <v>2.0</v>
      </c>
      <c r="H2304" s="3" t="s">
        <v>19</v>
      </c>
      <c r="I2304" s="3" t="s">
        <v>18</v>
      </c>
      <c r="J2304" s="8">
        <v>11.0</v>
      </c>
      <c r="K2304" s="8">
        <v>11.0</v>
      </c>
      <c r="L2304" s="5" t="str">
        <f t="shared" si="2"/>
        <v>SMA</v>
      </c>
    </row>
    <row r="2305">
      <c r="A2305" s="2" t="str">
        <f t="shared" si="1"/>
        <v>2020</v>
      </c>
      <c r="B2305" s="2" t="s">
        <v>114</v>
      </c>
      <c r="C2305" s="3" t="s">
        <v>115</v>
      </c>
      <c r="D2305" s="3" t="s">
        <v>4517</v>
      </c>
      <c r="E2305" s="3" t="s">
        <v>4647</v>
      </c>
      <c r="F2305" s="3" t="s">
        <v>4648</v>
      </c>
      <c r="G2305" s="3">
        <v>2.0</v>
      </c>
      <c r="H2305" s="3" t="s">
        <v>19</v>
      </c>
      <c r="I2305" s="3" t="s">
        <v>18</v>
      </c>
      <c r="J2305" s="8">
        <v>10.0</v>
      </c>
      <c r="K2305" s="8">
        <v>10.0</v>
      </c>
      <c r="L2305" s="5" t="str">
        <f t="shared" si="2"/>
        <v>SMA</v>
      </c>
    </row>
    <row r="2306">
      <c r="A2306" s="2" t="str">
        <f t="shared" si="1"/>
        <v>2020</v>
      </c>
      <c r="B2306" s="2" t="s">
        <v>114</v>
      </c>
      <c r="C2306" s="3" t="s">
        <v>115</v>
      </c>
      <c r="D2306" s="3" t="s">
        <v>4517</v>
      </c>
      <c r="E2306" s="3" t="s">
        <v>4649</v>
      </c>
      <c r="F2306" s="3" t="s">
        <v>4650</v>
      </c>
      <c r="G2306" s="3">
        <v>1.0</v>
      </c>
      <c r="H2306" s="3" t="s">
        <v>19</v>
      </c>
      <c r="I2306" s="2"/>
      <c r="J2306" s="8">
        <v>9.0</v>
      </c>
      <c r="K2306" s="2"/>
      <c r="L2306" s="5" t="str">
        <f t="shared" si="2"/>
        <v>SMP</v>
      </c>
    </row>
    <row r="2307">
      <c r="A2307" s="2" t="str">
        <f t="shared" si="1"/>
        <v>2020</v>
      </c>
      <c r="B2307" s="2" t="s">
        <v>114</v>
      </c>
      <c r="C2307" s="3" t="s">
        <v>115</v>
      </c>
      <c r="D2307" s="3" t="s">
        <v>4517</v>
      </c>
      <c r="E2307" s="3" t="s">
        <v>4651</v>
      </c>
      <c r="F2307" s="3" t="s">
        <v>4652</v>
      </c>
      <c r="G2307" s="3">
        <v>2.0</v>
      </c>
      <c r="H2307" s="3" t="s">
        <v>18</v>
      </c>
      <c r="I2307" s="3" t="s">
        <v>18</v>
      </c>
      <c r="J2307" s="8">
        <v>10.0</v>
      </c>
      <c r="K2307" s="8">
        <v>10.0</v>
      </c>
      <c r="L2307" s="5" t="str">
        <f t="shared" si="2"/>
        <v>SMA</v>
      </c>
    </row>
    <row r="2308">
      <c r="A2308" s="2" t="str">
        <f t="shared" si="1"/>
        <v>2020</v>
      </c>
      <c r="B2308" s="2" t="s">
        <v>114</v>
      </c>
      <c r="C2308" s="3" t="s">
        <v>115</v>
      </c>
      <c r="D2308" s="3" t="s">
        <v>4517</v>
      </c>
      <c r="E2308" s="3" t="s">
        <v>4653</v>
      </c>
      <c r="F2308" s="3" t="s">
        <v>4654</v>
      </c>
      <c r="G2308" s="3">
        <v>2.0</v>
      </c>
      <c r="H2308" s="3" t="s">
        <v>18</v>
      </c>
      <c r="I2308" s="3" t="s">
        <v>18</v>
      </c>
      <c r="J2308" s="8">
        <v>10.0</v>
      </c>
      <c r="K2308" s="8">
        <v>10.0</v>
      </c>
      <c r="L2308" s="5" t="str">
        <f t="shared" si="2"/>
        <v>SMA</v>
      </c>
    </row>
    <row r="2309">
      <c r="A2309" s="2" t="str">
        <f t="shared" si="1"/>
        <v>2020</v>
      </c>
      <c r="B2309" s="2" t="s">
        <v>114</v>
      </c>
      <c r="C2309" s="3" t="s">
        <v>115</v>
      </c>
      <c r="D2309" s="3" t="s">
        <v>4517</v>
      </c>
      <c r="E2309" s="3" t="s">
        <v>4655</v>
      </c>
      <c r="F2309" s="3" t="s">
        <v>4656</v>
      </c>
      <c r="G2309" s="3">
        <v>2.0</v>
      </c>
      <c r="H2309" s="3" t="s">
        <v>18</v>
      </c>
      <c r="I2309" s="3" t="s">
        <v>18</v>
      </c>
      <c r="J2309" s="8">
        <v>11.0</v>
      </c>
      <c r="K2309" s="8">
        <v>11.0</v>
      </c>
      <c r="L2309" s="5" t="str">
        <f t="shared" si="2"/>
        <v>SMA</v>
      </c>
    </row>
    <row r="2310">
      <c r="A2310" s="2" t="str">
        <f t="shared" si="1"/>
        <v>2020</v>
      </c>
      <c r="B2310" s="2" t="s">
        <v>114</v>
      </c>
      <c r="C2310" s="3" t="s">
        <v>115</v>
      </c>
      <c r="D2310" s="3" t="s">
        <v>4517</v>
      </c>
      <c r="E2310" s="3" t="s">
        <v>4657</v>
      </c>
      <c r="F2310" s="3" t="s">
        <v>4658</v>
      </c>
      <c r="G2310" s="3">
        <v>2.0</v>
      </c>
      <c r="H2310" s="3" t="s">
        <v>19</v>
      </c>
      <c r="I2310" s="3" t="s">
        <v>19</v>
      </c>
      <c r="J2310" s="8">
        <v>10.0</v>
      </c>
      <c r="K2310" s="8">
        <v>10.0</v>
      </c>
      <c r="L2310" s="5" t="str">
        <f t="shared" si="2"/>
        <v>SMA</v>
      </c>
    </row>
    <row r="2311">
      <c r="A2311" s="2" t="str">
        <f t="shared" si="1"/>
        <v>2020</v>
      </c>
      <c r="B2311" s="2" t="s">
        <v>114</v>
      </c>
      <c r="C2311" s="3" t="s">
        <v>115</v>
      </c>
      <c r="D2311" s="3" t="s">
        <v>4517</v>
      </c>
      <c r="E2311" s="3" t="s">
        <v>4659</v>
      </c>
      <c r="F2311" s="3" t="s">
        <v>4660</v>
      </c>
      <c r="G2311" s="3">
        <v>1.0</v>
      </c>
      <c r="H2311" s="3" t="s">
        <v>19</v>
      </c>
      <c r="I2311" s="2"/>
      <c r="J2311" s="8">
        <v>9.0</v>
      </c>
      <c r="K2311" s="2"/>
      <c r="L2311" s="5" t="str">
        <f t="shared" si="2"/>
        <v>SMP</v>
      </c>
    </row>
    <row r="2312">
      <c r="A2312" s="2" t="str">
        <f t="shared" si="1"/>
        <v>2020</v>
      </c>
      <c r="B2312" s="2" t="s">
        <v>114</v>
      </c>
      <c r="C2312" s="3" t="s">
        <v>115</v>
      </c>
      <c r="D2312" s="3" t="s">
        <v>4517</v>
      </c>
      <c r="E2312" s="3" t="s">
        <v>4661</v>
      </c>
      <c r="F2312" s="3" t="s">
        <v>4662</v>
      </c>
      <c r="G2312" s="3">
        <v>2.0</v>
      </c>
      <c r="H2312" s="3" t="s">
        <v>18</v>
      </c>
      <c r="I2312" s="3" t="s">
        <v>18</v>
      </c>
      <c r="J2312" s="8">
        <v>10.0</v>
      </c>
      <c r="K2312" s="8">
        <v>10.0</v>
      </c>
      <c r="L2312" s="5" t="str">
        <f t="shared" si="2"/>
        <v>SMA</v>
      </c>
    </row>
    <row r="2313">
      <c r="A2313" s="2" t="str">
        <f t="shared" si="1"/>
        <v>2020</v>
      </c>
      <c r="B2313" s="2" t="s">
        <v>114</v>
      </c>
      <c r="C2313" s="3" t="s">
        <v>115</v>
      </c>
      <c r="D2313" s="3" t="s">
        <v>4517</v>
      </c>
      <c r="E2313" s="3" t="s">
        <v>4663</v>
      </c>
      <c r="F2313" s="3" t="s">
        <v>4664</v>
      </c>
      <c r="G2313" s="3">
        <v>2.0</v>
      </c>
      <c r="H2313" s="3" t="s">
        <v>18</v>
      </c>
      <c r="I2313" s="3" t="s">
        <v>18</v>
      </c>
      <c r="J2313" s="8">
        <v>11.0</v>
      </c>
      <c r="K2313" s="8">
        <v>11.0</v>
      </c>
      <c r="L2313" s="5" t="str">
        <f t="shared" si="2"/>
        <v>SMA</v>
      </c>
    </row>
    <row r="2314">
      <c r="A2314" s="2" t="str">
        <f t="shared" si="1"/>
        <v>2020</v>
      </c>
      <c r="B2314" s="2" t="s">
        <v>114</v>
      </c>
      <c r="C2314" s="3" t="s">
        <v>115</v>
      </c>
      <c r="D2314" s="3" t="s">
        <v>4517</v>
      </c>
      <c r="E2314" s="3" t="s">
        <v>4665</v>
      </c>
      <c r="F2314" s="3" t="s">
        <v>4666</v>
      </c>
      <c r="G2314" s="3">
        <v>1.0</v>
      </c>
      <c r="H2314" s="3" t="s">
        <v>19</v>
      </c>
      <c r="I2314" s="2"/>
      <c r="J2314" s="8">
        <v>10.0</v>
      </c>
      <c r="K2314" s="2"/>
      <c r="L2314" s="5" t="str">
        <f t="shared" si="2"/>
        <v>SMA</v>
      </c>
    </row>
    <row r="2315">
      <c r="A2315" s="2" t="str">
        <f t="shared" si="1"/>
        <v>2020</v>
      </c>
      <c r="B2315" s="2" t="s">
        <v>114</v>
      </c>
      <c r="C2315" s="3" t="s">
        <v>115</v>
      </c>
      <c r="D2315" s="3" t="s">
        <v>4517</v>
      </c>
      <c r="E2315" s="3" t="s">
        <v>4667</v>
      </c>
      <c r="F2315" s="3" t="s">
        <v>4668</v>
      </c>
      <c r="G2315" s="3">
        <v>2.0</v>
      </c>
      <c r="H2315" s="3" t="s">
        <v>18</v>
      </c>
      <c r="I2315" s="3" t="s">
        <v>19</v>
      </c>
      <c r="J2315" s="8">
        <v>11.0</v>
      </c>
      <c r="K2315" s="8">
        <v>9.0</v>
      </c>
      <c r="L2315" s="5" t="str">
        <f t="shared" si="2"/>
        <v>SMA</v>
      </c>
    </row>
    <row r="2316">
      <c r="A2316" s="2" t="str">
        <f t="shared" si="1"/>
        <v>2020</v>
      </c>
      <c r="B2316" s="2" t="s">
        <v>114</v>
      </c>
      <c r="C2316" s="3" t="s">
        <v>115</v>
      </c>
      <c r="D2316" s="3" t="s">
        <v>4517</v>
      </c>
      <c r="E2316" s="3" t="s">
        <v>4669</v>
      </c>
      <c r="F2316" s="3" t="s">
        <v>4670</v>
      </c>
      <c r="G2316" s="3">
        <v>1.0</v>
      </c>
      <c r="H2316" s="3" t="s">
        <v>18</v>
      </c>
      <c r="I2316" s="2"/>
      <c r="J2316" s="8">
        <v>9.0</v>
      </c>
      <c r="K2316" s="2"/>
      <c r="L2316" s="5" t="str">
        <f t="shared" si="2"/>
        <v>SMP</v>
      </c>
    </row>
    <row r="2317">
      <c r="A2317" s="2" t="str">
        <f t="shared" si="1"/>
        <v>2020</v>
      </c>
      <c r="B2317" s="2" t="s">
        <v>114</v>
      </c>
      <c r="C2317" s="3" t="s">
        <v>115</v>
      </c>
      <c r="D2317" s="3" t="s">
        <v>4517</v>
      </c>
      <c r="E2317" s="3" t="s">
        <v>4671</v>
      </c>
      <c r="F2317" s="3" t="s">
        <v>4672</v>
      </c>
      <c r="G2317" s="3">
        <v>2.0</v>
      </c>
      <c r="H2317" s="3" t="s">
        <v>18</v>
      </c>
      <c r="I2317" s="3" t="s">
        <v>18</v>
      </c>
      <c r="J2317" s="8">
        <v>10.0</v>
      </c>
      <c r="K2317" s="8">
        <v>10.0</v>
      </c>
      <c r="L2317" s="5" t="str">
        <f t="shared" si="2"/>
        <v>SMA</v>
      </c>
    </row>
    <row r="2318">
      <c r="A2318" s="2" t="str">
        <f t="shared" si="1"/>
        <v>2020</v>
      </c>
      <c r="B2318" s="2" t="s">
        <v>114</v>
      </c>
      <c r="C2318" s="3" t="s">
        <v>115</v>
      </c>
      <c r="D2318" s="3" t="s">
        <v>4517</v>
      </c>
      <c r="E2318" s="3" t="s">
        <v>4673</v>
      </c>
      <c r="F2318" s="3" t="s">
        <v>4674</v>
      </c>
      <c r="G2318" s="3">
        <v>2.0</v>
      </c>
      <c r="H2318" s="3" t="s">
        <v>18</v>
      </c>
      <c r="I2318" s="3" t="s">
        <v>18</v>
      </c>
      <c r="J2318" s="8">
        <v>8.0</v>
      </c>
      <c r="K2318" s="8">
        <v>7.0</v>
      </c>
      <c r="L2318" s="5" t="str">
        <f t="shared" si="2"/>
        <v>SMP</v>
      </c>
    </row>
    <row r="2319">
      <c r="A2319" s="2" t="str">
        <f t="shared" si="1"/>
        <v>2020</v>
      </c>
      <c r="B2319" s="2" t="s">
        <v>114</v>
      </c>
      <c r="C2319" s="3" t="s">
        <v>115</v>
      </c>
      <c r="D2319" s="3" t="s">
        <v>4517</v>
      </c>
      <c r="E2319" s="3" t="s">
        <v>4675</v>
      </c>
      <c r="F2319" s="3" t="s">
        <v>4676</v>
      </c>
      <c r="G2319" s="3">
        <v>2.0</v>
      </c>
      <c r="H2319" s="3" t="s">
        <v>18</v>
      </c>
      <c r="I2319" s="3" t="s">
        <v>18</v>
      </c>
      <c r="J2319" s="8">
        <v>7.0</v>
      </c>
      <c r="K2319" s="8">
        <v>7.0</v>
      </c>
      <c r="L2319" s="5" t="str">
        <f t="shared" si="2"/>
        <v>SMP</v>
      </c>
    </row>
    <row r="2320">
      <c r="A2320" s="2" t="str">
        <f t="shared" si="1"/>
        <v>2020</v>
      </c>
      <c r="B2320" s="2" t="s">
        <v>114</v>
      </c>
      <c r="C2320" s="3" t="s">
        <v>115</v>
      </c>
      <c r="D2320" s="3" t="s">
        <v>4517</v>
      </c>
      <c r="E2320" s="3" t="s">
        <v>4677</v>
      </c>
      <c r="F2320" s="3" t="s">
        <v>4678</v>
      </c>
      <c r="G2320" s="3">
        <v>1.0</v>
      </c>
      <c r="H2320" s="3" t="s">
        <v>19</v>
      </c>
      <c r="I2320" s="2"/>
      <c r="J2320" s="8">
        <v>11.0</v>
      </c>
      <c r="K2320" s="2"/>
      <c r="L2320" s="5" t="str">
        <f t="shared" si="2"/>
        <v>SMA</v>
      </c>
    </row>
    <row r="2321">
      <c r="A2321" s="2" t="str">
        <f t="shared" si="1"/>
        <v>2020</v>
      </c>
      <c r="B2321" s="2" t="s">
        <v>114</v>
      </c>
      <c r="C2321" s="3" t="s">
        <v>115</v>
      </c>
      <c r="D2321" s="3" t="s">
        <v>4517</v>
      </c>
      <c r="E2321" s="3" t="s">
        <v>4679</v>
      </c>
      <c r="F2321" s="3" t="s">
        <v>4680</v>
      </c>
      <c r="G2321" s="3">
        <v>2.0</v>
      </c>
      <c r="H2321" s="3" t="s">
        <v>18</v>
      </c>
      <c r="I2321" s="3" t="s">
        <v>18</v>
      </c>
      <c r="J2321" s="8">
        <v>10.0</v>
      </c>
      <c r="K2321" s="8">
        <v>10.0</v>
      </c>
      <c r="L2321" s="5" t="str">
        <f t="shared" si="2"/>
        <v>SMA</v>
      </c>
    </row>
    <row r="2322">
      <c r="A2322" s="2" t="str">
        <f t="shared" si="1"/>
        <v>2020</v>
      </c>
      <c r="B2322" s="2" t="s">
        <v>114</v>
      </c>
      <c r="C2322" s="3" t="s">
        <v>115</v>
      </c>
      <c r="D2322" s="3" t="s">
        <v>4517</v>
      </c>
      <c r="E2322" s="3" t="s">
        <v>4681</v>
      </c>
      <c r="F2322" s="3" t="s">
        <v>4682</v>
      </c>
      <c r="G2322" s="3">
        <v>1.0</v>
      </c>
      <c r="H2322" s="3" t="s">
        <v>18</v>
      </c>
      <c r="I2322" s="2"/>
      <c r="J2322" s="8">
        <v>10.0</v>
      </c>
      <c r="K2322" s="2"/>
      <c r="L2322" s="5" t="str">
        <f t="shared" si="2"/>
        <v>SMA</v>
      </c>
    </row>
    <row r="2323">
      <c r="A2323" s="2" t="str">
        <f t="shared" si="1"/>
        <v>2020</v>
      </c>
      <c r="B2323" s="2" t="s">
        <v>132</v>
      </c>
      <c r="C2323" s="3" t="s">
        <v>133</v>
      </c>
      <c r="D2323" s="3" t="s">
        <v>4517</v>
      </c>
      <c r="E2323" s="3" t="s">
        <v>4683</v>
      </c>
      <c r="F2323" s="3" t="s">
        <v>4684</v>
      </c>
      <c r="G2323" s="3">
        <v>2.0</v>
      </c>
      <c r="H2323" s="3" t="s">
        <v>18</v>
      </c>
      <c r="I2323" s="3" t="s">
        <v>18</v>
      </c>
      <c r="J2323" s="8">
        <v>11.0</v>
      </c>
      <c r="K2323" s="8">
        <v>10.0</v>
      </c>
      <c r="L2323" s="5" t="str">
        <f t="shared" si="2"/>
        <v>SMA</v>
      </c>
    </row>
    <row r="2324">
      <c r="A2324" s="2" t="str">
        <f t="shared" si="1"/>
        <v>2020</v>
      </c>
      <c r="B2324" s="2" t="s">
        <v>132</v>
      </c>
      <c r="C2324" s="3" t="s">
        <v>133</v>
      </c>
      <c r="D2324" s="3" t="s">
        <v>4517</v>
      </c>
      <c r="E2324" s="3" t="s">
        <v>4685</v>
      </c>
      <c r="F2324" s="3" t="s">
        <v>4686</v>
      </c>
      <c r="G2324" s="3">
        <v>2.0</v>
      </c>
      <c r="H2324" s="3" t="s">
        <v>19</v>
      </c>
      <c r="I2324" s="3" t="s">
        <v>18</v>
      </c>
      <c r="J2324" s="8">
        <v>10.0</v>
      </c>
      <c r="K2324" s="8">
        <v>10.0</v>
      </c>
      <c r="L2324" s="5" t="str">
        <f t="shared" si="2"/>
        <v>SMA</v>
      </c>
    </row>
    <row r="2325">
      <c r="A2325" s="2" t="str">
        <f t="shared" si="1"/>
        <v>2020</v>
      </c>
      <c r="B2325" s="2" t="s">
        <v>132</v>
      </c>
      <c r="C2325" s="3" t="s">
        <v>133</v>
      </c>
      <c r="D2325" s="3" t="s">
        <v>4517</v>
      </c>
      <c r="E2325" s="3" t="s">
        <v>4687</v>
      </c>
      <c r="F2325" s="3" t="s">
        <v>4688</v>
      </c>
      <c r="G2325" s="3">
        <v>2.0</v>
      </c>
      <c r="H2325" s="3" t="s">
        <v>18</v>
      </c>
      <c r="I2325" s="3" t="s">
        <v>18</v>
      </c>
      <c r="J2325" s="8">
        <v>10.0</v>
      </c>
      <c r="K2325" s="8">
        <v>10.0</v>
      </c>
      <c r="L2325" s="5" t="str">
        <f t="shared" si="2"/>
        <v>SMA</v>
      </c>
    </row>
    <row r="2326">
      <c r="A2326" s="2" t="str">
        <f t="shared" si="1"/>
        <v>2020</v>
      </c>
      <c r="B2326" s="2" t="s">
        <v>136</v>
      </c>
      <c r="C2326" s="3" t="s">
        <v>137</v>
      </c>
      <c r="D2326" s="3" t="s">
        <v>4517</v>
      </c>
      <c r="E2326" s="3" t="s">
        <v>4689</v>
      </c>
      <c r="F2326" s="3" t="s">
        <v>4690</v>
      </c>
      <c r="G2326" s="3">
        <v>2.0</v>
      </c>
      <c r="H2326" s="3" t="s">
        <v>18</v>
      </c>
      <c r="I2326" s="3" t="s">
        <v>18</v>
      </c>
      <c r="J2326" s="8">
        <v>8.0</v>
      </c>
      <c r="K2326" s="8">
        <v>8.0</v>
      </c>
      <c r="L2326" s="5" t="str">
        <f t="shared" si="2"/>
        <v>SMP</v>
      </c>
    </row>
    <row r="2327">
      <c r="A2327" s="2" t="str">
        <f t="shared" si="1"/>
        <v>2020</v>
      </c>
      <c r="B2327" s="2" t="s">
        <v>136</v>
      </c>
      <c r="C2327" s="3" t="s">
        <v>137</v>
      </c>
      <c r="D2327" s="3" t="s">
        <v>4517</v>
      </c>
      <c r="E2327" s="3" t="s">
        <v>4691</v>
      </c>
      <c r="F2327" s="3" t="s">
        <v>4692</v>
      </c>
      <c r="G2327" s="3">
        <v>2.0</v>
      </c>
      <c r="H2327" s="3" t="s">
        <v>18</v>
      </c>
      <c r="I2327" s="3" t="s">
        <v>18</v>
      </c>
      <c r="J2327" s="8">
        <v>7.0</v>
      </c>
      <c r="K2327" s="8">
        <v>7.0</v>
      </c>
      <c r="L2327" s="5" t="str">
        <f t="shared" si="2"/>
        <v>SMP</v>
      </c>
    </row>
    <row r="2328">
      <c r="A2328" s="2" t="str">
        <f t="shared" si="1"/>
        <v>2020</v>
      </c>
      <c r="B2328" s="2" t="s">
        <v>136</v>
      </c>
      <c r="C2328" s="3" t="s">
        <v>137</v>
      </c>
      <c r="D2328" s="3" t="s">
        <v>4517</v>
      </c>
      <c r="E2328" s="3" t="s">
        <v>4693</v>
      </c>
      <c r="F2328" s="3" t="s">
        <v>4694</v>
      </c>
      <c r="G2328" s="3">
        <v>2.0</v>
      </c>
      <c r="H2328" s="3" t="s">
        <v>18</v>
      </c>
      <c r="I2328" s="3" t="s">
        <v>18</v>
      </c>
      <c r="J2328" s="8">
        <v>8.0</v>
      </c>
      <c r="K2328" s="8">
        <v>7.0</v>
      </c>
      <c r="L2328" s="5" t="str">
        <f t="shared" si="2"/>
        <v>SMP</v>
      </c>
    </row>
    <row r="2329">
      <c r="A2329" s="2" t="str">
        <f t="shared" si="1"/>
        <v>2020</v>
      </c>
      <c r="B2329" s="2" t="s">
        <v>136</v>
      </c>
      <c r="C2329" s="3" t="s">
        <v>137</v>
      </c>
      <c r="D2329" s="3" t="s">
        <v>4517</v>
      </c>
      <c r="E2329" s="3" t="s">
        <v>4695</v>
      </c>
      <c r="F2329" s="3" t="s">
        <v>4696</v>
      </c>
      <c r="G2329" s="3">
        <v>1.0</v>
      </c>
      <c r="H2329" s="3" t="s">
        <v>18</v>
      </c>
      <c r="I2329" s="2"/>
      <c r="J2329" s="8">
        <v>7.0</v>
      </c>
      <c r="K2329" s="6"/>
      <c r="L2329" s="5" t="str">
        <f t="shared" si="2"/>
        <v>SMP</v>
      </c>
    </row>
    <row r="2330">
      <c r="A2330" s="2" t="str">
        <f t="shared" si="1"/>
        <v>2020</v>
      </c>
      <c r="B2330" s="2" t="s">
        <v>136</v>
      </c>
      <c r="C2330" s="3" t="s">
        <v>137</v>
      </c>
      <c r="D2330" s="3" t="s">
        <v>4517</v>
      </c>
      <c r="E2330" s="3" t="s">
        <v>4697</v>
      </c>
      <c r="F2330" s="3" t="s">
        <v>4698</v>
      </c>
      <c r="G2330" s="3">
        <v>1.0</v>
      </c>
      <c r="H2330" s="3" t="s">
        <v>18</v>
      </c>
      <c r="I2330" s="2"/>
      <c r="J2330" s="8">
        <v>8.0</v>
      </c>
      <c r="K2330" s="6"/>
      <c r="L2330" s="5" t="str">
        <f t="shared" si="2"/>
        <v>SMP</v>
      </c>
    </row>
    <row r="2331">
      <c r="A2331" s="2" t="str">
        <f t="shared" si="1"/>
        <v>2020</v>
      </c>
      <c r="B2331" s="2" t="s">
        <v>136</v>
      </c>
      <c r="C2331" s="3" t="s">
        <v>137</v>
      </c>
      <c r="D2331" s="3" t="s">
        <v>4517</v>
      </c>
      <c r="E2331" s="3" t="s">
        <v>4699</v>
      </c>
      <c r="F2331" s="3" t="s">
        <v>4700</v>
      </c>
      <c r="G2331" s="3">
        <v>1.0</v>
      </c>
      <c r="H2331" s="3" t="s">
        <v>19</v>
      </c>
      <c r="I2331" s="2"/>
      <c r="J2331" s="8">
        <v>8.0</v>
      </c>
      <c r="K2331" s="6"/>
      <c r="L2331" s="5" t="str">
        <f t="shared" si="2"/>
        <v>SMP</v>
      </c>
    </row>
    <row r="2332">
      <c r="A2332" s="2" t="str">
        <f t="shared" si="1"/>
        <v>2020</v>
      </c>
      <c r="B2332" s="2" t="s">
        <v>136</v>
      </c>
      <c r="C2332" s="3" t="s">
        <v>137</v>
      </c>
      <c r="D2332" s="3" t="s">
        <v>4517</v>
      </c>
      <c r="E2332" s="3" t="s">
        <v>4701</v>
      </c>
      <c r="F2332" s="3" t="s">
        <v>4702</v>
      </c>
      <c r="G2332" s="3">
        <v>1.0</v>
      </c>
      <c r="H2332" s="3" t="s">
        <v>18</v>
      </c>
      <c r="I2332" s="2"/>
      <c r="J2332" s="8">
        <v>8.0</v>
      </c>
      <c r="K2332" s="6"/>
      <c r="L2332" s="5" t="str">
        <f t="shared" si="2"/>
        <v>SMP</v>
      </c>
    </row>
    <row r="2333">
      <c r="A2333" s="2" t="str">
        <f t="shared" si="1"/>
        <v>2020</v>
      </c>
      <c r="B2333" s="2" t="s">
        <v>136</v>
      </c>
      <c r="C2333" s="3" t="s">
        <v>137</v>
      </c>
      <c r="D2333" s="3" t="s">
        <v>4517</v>
      </c>
      <c r="E2333" s="3" t="s">
        <v>4703</v>
      </c>
      <c r="F2333" s="3" t="s">
        <v>4704</v>
      </c>
      <c r="G2333" s="3">
        <v>2.0</v>
      </c>
      <c r="H2333" s="3" t="s">
        <v>19</v>
      </c>
      <c r="I2333" s="3" t="s">
        <v>18</v>
      </c>
      <c r="J2333" s="8">
        <v>7.0</v>
      </c>
      <c r="K2333" s="8">
        <v>8.0</v>
      </c>
      <c r="L2333" s="5" t="str">
        <f t="shared" si="2"/>
        <v>SMP</v>
      </c>
    </row>
    <row r="2334">
      <c r="A2334" s="2" t="str">
        <f t="shared" si="1"/>
        <v>2020</v>
      </c>
      <c r="B2334" s="2" t="s">
        <v>136</v>
      </c>
      <c r="C2334" s="3" t="s">
        <v>137</v>
      </c>
      <c r="D2334" s="3" t="s">
        <v>4517</v>
      </c>
      <c r="E2334" s="3" t="s">
        <v>4705</v>
      </c>
      <c r="F2334" s="3" t="s">
        <v>4706</v>
      </c>
      <c r="G2334" s="3">
        <v>1.0</v>
      </c>
      <c r="H2334" s="3" t="s">
        <v>19</v>
      </c>
      <c r="I2334" s="2"/>
      <c r="J2334" s="8">
        <v>7.0</v>
      </c>
      <c r="K2334" s="6"/>
      <c r="L2334" s="5" t="str">
        <f t="shared" si="2"/>
        <v>SMP</v>
      </c>
    </row>
    <row r="2335">
      <c r="A2335" s="2" t="str">
        <f t="shared" si="1"/>
        <v>2020</v>
      </c>
      <c r="B2335" s="2" t="s">
        <v>136</v>
      </c>
      <c r="C2335" s="3" t="s">
        <v>137</v>
      </c>
      <c r="D2335" s="3" t="s">
        <v>4517</v>
      </c>
      <c r="E2335" s="3" t="s">
        <v>4707</v>
      </c>
      <c r="F2335" s="3" t="s">
        <v>4708</v>
      </c>
      <c r="G2335" s="3">
        <v>2.0</v>
      </c>
      <c r="H2335" s="3" t="s">
        <v>18</v>
      </c>
      <c r="I2335" s="3" t="s">
        <v>18</v>
      </c>
      <c r="J2335" s="8">
        <v>8.0</v>
      </c>
      <c r="K2335" s="8">
        <v>8.0</v>
      </c>
      <c r="L2335" s="5" t="str">
        <f t="shared" si="2"/>
        <v>SMP</v>
      </c>
    </row>
    <row r="2336">
      <c r="A2336" s="2" t="str">
        <f t="shared" si="1"/>
        <v>2020</v>
      </c>
      <c r="B2336" s="2" t="s">
        <v>136</v>
      </c>
      <c r="C2336" s="3" t="s">
        <v>137</v>
      </c>
      <c r="D2336" s="3" t="s">
        <v>4517</v>
      </c>
      <c r="E2336" s="3" t="s">
        <v>4709</v>
      </c>
      <c r="F2336" s="3" t="s">
        <v>4710</v>
      </c>
      <c r="G2336" s="3">
        <v>1.0</v>
      </c>
      <c r="H2336" s="3" t="s">
        <v>18</v>
      </c>
      <c r="I2336" s="2"/>
      <c r="J2336" s="8">
        <v>7.0</v>
      </c>
      <c r="K2336" s="6"/>
      <c r="L2336" s="5" t="str">
        <f t="shared" si="2"/>
        <v>SMP</v>
      </c>
    </row>
    <row r="2337">
      <c r="A2337" s="2" t="str">
        <f t="shared" si="1"/>
        <v>2020</v>
      </c>
      <c r="B2337" s="2" t="s">
        <v>136</v>
      </c>
      <c r="C2337" s="3" t="s">
        <v>137</v>
      </c>
      <c r="D2337" s="3" t="s">
        <v>4517</v>
      </c>
      <c r="E2337" s="3" t="s">
        <v>4711</v>
      </c>
      <c r="F2337" s="3" t="s">
        <v>4712</v>
      </c>
      <c r="G2337" s="3">
        <v>2.0</v>
      </c>
      <c r="H2337" s="3" t="s">
        <v>18</v>
      </c>
      <c r="I2337" s="3" t="s">
        <v>18</v>
      </c>
      <c r="J2337" s="8">
        <v>7.0</v>
      </c>
      <c r="K2337" s="8">
        <v>7.0</v>
      </c>
      <c r="L2337" s="5" t="str">
        <f t="shared" si="2"/>
        <v>SMP</v>
      </c>
    </row>
    <row r="2338">
      <c r="A2338" s="2" t="str">
        <f t="shared" si="1"/>
        <v>2020</v>
      </c>
      <c r="B2338" s="2" t="s">
        <v>136</v>
      </c>
      <c r="C2338" s="3" t="s">
        <v>137</v>
      </c>
      <c r="D2338" s="3" t="s">
        <v>4517</v>
      </c>
      <c r="E2338" s="3" t="s">
        <v>4713</v>
      </c>
      <c r="F2338" s="3" t="s">
        <v>4714</v>
      </c>
      <c r="G2338" s="3">
        <v>2.0</v>
      </c>
      <c r="H2338" s="3" t="s">
        <v>18</v>
      </c>
      <c r="I2338" s="3" t="s">
        <v>18</v>
      </c>
      <c r="J2338" s="8">
        <v>8.0</v>
      </c>
      <c r="K2338" s="8">
        <v>8.0</v>
      </c>
      <c r="L2338" s="5" t="str">
        <f t="shared" si="2"/>
        <v>SMP</v>
      </c>
    </row>
    <row r="2339">
      <c r="A2339" s="2" t="str">
        <f t="shared" si="1"/>
        <v>2020</v>
      </c>
      <c r="B2339" s="2" t="s">
        <v>136</v>
      </c>
      <c r="C2339" s="3" t="s">
        <v>137</v>
      </c>
      <c r="D2339" s="3" t="s">
        <v>4517</v>
      </c>
      <c r="E2339" s="3" t="s">
        <v>4715</v>
      </c>
      <c r="F2339" s="3" t="s">
        <v>4716</v>
      </c>
      <c r="G2339" s="3">
        <v>1.0</v>
      </c>
      <c r="H2339" s="3" t="s">
        <v>18</v>
      </c>
      <c r="I2339" s="2"/>
      <c r="J2339" s="8">
        <v>7.0</v>
      </c>
      <c r="K2339" s="6"/>
      <c r="L2339" s="5" t="str">
        <f t="shared" si="2"/>
        <v>SMP</v>
      </c>
    </row>
    <row r="2340">
      <c r="A2340" s="2" t="str">
        <f t="shared" si="1"/>
        <v>2020</v>
      </c>
      <c r="B2340" s="2" t="s">
        <v>136</v>
      </c>
      <c r="C2340" s="3" t="s">
        <v>137</v>
      </c>
      <c r="D2340" s="3" t="s">
        <v>4517</v>
      </c>
      <c r="E2340" s="3" t="s">
        <v>4717</v>
      </c>
      <c r="F2340" s="3" t="s">
        <v>4718</v>
      </c>
      <c r="G2340" s="3">
        <v>1.0</v>
      </c>
      <c r="H2340" s="3" t="s">
        <v>18</v>
      </c>
      <c r="I2340" s="2"/>
      <c r="J2340" s="8">
        <v>8.0</v>
      </c>
      <c r="K2340" s="6"/>
      <c r="L2340" s="5" t="str">
        <f t="shared" si="2"/>
        <v>SMP</v>
      </c>
    </row>
    <row r="2341">
      <c r="A2341" s="2" t="str">
        <f t="shared" si="1"/>
        <v>2020</v>
      </c>
      <c r="B2341" s="2" t="s">
        <v>136</v>
      </c>
      <c r="C2341" s="3" t="s">
        <v>137</v>
      </c>
      <c r="D2341" s="3" t="s">
        <v>4517</v>
      </c>
      <c r="E2341" s="3" t="s">
        <v>4719</v>
      </c>
      <c r="F2341" s="3" t="s">
        <v>4720</v>
      </c>
      <c r="G2341" s="3">
        <v>2.0</v>
      </c>
      <c r="H2341" s="3" t="s">
        <v>18</v>
      </c>
      <c r="I2341" s="3" t="s">
        <v>18</v>
      </c>
      <c r="J2341" s="8">
        <v>8.0</v>
      </c>
      <c r="K2341" s="8">
        <v>8.0</v>
      </c>
      <c r="L2341" s="5" t="str">
        <f t="shared" si="2"/>
        <v>SMP</v>
      </c>
    </row>
    <row r="2342">
      <c r="A2342" s="2" t="str">
        <f t="shared" si="1"/>
        <v>2020</v>
      </c>
      <c r="B2342" s="2" t="s">
        <v>136</v>
      </c>
      <c r="C2342" s="3" t="s">
        <v>137</v>
      </c>
      <c r="D2342" s="3" t="s">
        <v>4517</v>
      </c>
      <c r="E2342" s="3" t="s">
        <v>4721</v>
      </c>
      <c r="F2342" s="3" t="s">
        <v>4722</v>
      </c>
      <c r="G2342" s="3">
        <v>1.0</v>
      </c>
      <c r="H2342" s="3" t="s">
        <v>18</v>
      </c>
      <c r="I2342" s="2"/>
      <c r="J2342" s="8">
        <v>8.0</v>
      </c>
      <c r="K2342" s="6"/>
      <c r="L2342" s="5" t="str">
        <f t="shared" si="2"/>
        <v>SMP</v>
      </c>
    </row>
    <row r="2343">
      <c r="A2343" s="2" t="str">
        <f t="shared" si="1"/>
        <v>2020</v>
      </c>
      <c r="B2343" s="2" t="s">
        <v>162</v>
      </c>
      <c r="C2343" s="3" t="s">
        <v>163</v>
      </c>
      <c r="D2343" s="3" t="s">
        <v>4517</v>
      </c>
      <c r="E2343" s="3" t="s">
        <v>4723</v>
      </c>
      <c r="F2343" s="3" t="s">
        <v>4724</v>
      </c>
      <c r="G2343" s="3">
        <v>2.0</v>
      </c>
      <c r="H2343" s="3" t="s">
        <v>18</v>
      </c>
      <c r="I2343" s="7" t="s">
        <v>18</v>
      </c>
      <c r="J2343" s="8">
        <v>11.0</v>
      </c>
      <c r="K2343" s="3">
        <v>12.0</v>
      </c>
      <c r="L2343" s="5" t="str">
        <f t="shared" si="2"/>
        <v>SMA</v>
      </c>
    </row>
    <row r="2344">
      <c r="A2344" s="2" t="str">
        <f t="shared" si="1"/>
        <v>2020</v>
      </c>
      <c r="B2344" s="2" t="s">
        <v>162</v>
      </c>
      <c r="C2344" s="3" t="s">
        <v>163</v>
      </c>
      <c r="D2344" s="3" t="s">
        <v>4517</v>
      </c>
      <c r="E2344" s="3" t="s">
        <v>4725</v>
      </c>
      <c r="F2344" s="3" t="s">
        <v>4726</v>
      </c>
      <c r="G2344" s="3">
        <v>2.0</v>
      </c>
      <c r="H2344" s="3" t="s">
        <v>18</v>
      </c>
      <c r="I2344" s="7" t="s">
        <v>18</v>
      </c>
      <c r="J2344" s="8">
        <v>9.0</v>
      </c>
      <c r="K2344" s="3">
        <v>10.0</v>
      </c>
      <c r="L2344" s="5" t="str">
        <f t="shared" si="2"/>
        <v>SMP</v>
      </c>
    </row>
    <row r="2345">
      <c r="A2345" s="2" t="str">
        <f t="shared" si="1"/>
        <v>2020</v>
      </c>
      <c r="B2345" s="2" t="s">
        <v>162</v>
      </c>
      <c r="C2345" s="3" t="s">
        <v>163</v>
      </c>
      <c r="D2345" s="3" t="s">
        <v>4517</v>
      </c>
      <c r="E2345" s="3" t="s">
        <v>4727</v>
      </c>
      <c r="F2345" s="3" t="s">
        <v>4728</v>
      </c>
      <c r="G2345" s="3">
        <v>1.0</v>
      </c>
      <c r="H2345" s="3" t="s">
        <v>19</v>
      </c>
      <c r="I2345" s="6"/>
      <c r="J2345" s="8">
        <v>9.0</v>
      </c>
      <c r="K2345" s="2"/>
      <c r="L2345" s="5" t="str">
        <f t="shared" si="2"/>
        <v>SMP</v>
      </c>
    </row>
    <row r="2346">
      <c r="A2346" s="2" t="str">
        <f t="shared" si="1"/>
        <v>2020</v>
      </c>
      <c r="B2346" s="2" t="s">
        <v>174</v>
      </c>
      <c r="C2346" s="3" t="s">
        <v>175</v>
      </c>
      <c r="D2346" s="3" t="s">
        <v>4517</v>
      </c>
      <c r="E2346" s="3" t="s">
        <v>4729</v>
      </c>
      <c r="F2346" s="3" t="s">
        <v>4730</v>
      </c>
      <c r="G2346" s="3">
        <v>2.0</v>
      </c>
      <c r="H2346" s="3" t="s">
        <v>18</v>
      </c>
      <c r="I2346" s="3" t="s">
        <v>18</v>
      </c>
      <c r="J2346" s="8">
        <v>11.0</v>
      </c>
      <c r="K2346" s="3">
        <v>12.0</v>
      </c>
      <c r="L2346" s="5" t="str">
        <f t="shared" si="2"/>
        <v>SMA</v>
      </c>
    </row>
    <row r="2347">
      <c r="A2347" s="2" t="str">
        <f t="shared" si="1"/>
        <v>2020</v>
      </c>
      <c r="B2347" s="2" t="s">
        <v>174</v>
      </c>
      <c r="C2347" s="3" t="s">
        <v>175</v>
      </c>
      <c r="D2347" s="3" t="s">
        <v>4517</v>
      </c>
      <c r="E2347" s="3" t="s">
        <v>4731</v>
      </c>
      <c r="F2347" s="3" t="s">
        <v>4732</v>
      </c>
      <c r="G2347" s="3">
        <v>2.0</v>
      </c>
      <c r="H2347" s="3" t="s">
        <v>18</v>
      </c>
      <c r="I2347" s="3" t="s">
        <v>18</v>
      </c>
      <c r="J2347" s="8">
        <v>11.0</v>
      </c>
      <c r="K2347" s="3">
        <v>12.0</v>
      </c>
      <c r="L2347" s="5" t="str">
        <f t="shared" si="2"/>
        <v>SMA</v>
      </c>
    </row>
    <row r="2348">
      <c r="A2348" s="2" t="str">
        <f t="shared" si="1"/>
        <v>2020</v>
      </c>
      <c r="B2348" s="2" t="s">
        <v>178</v>
      </c>
      <c r="C2348" s="3" t="s">
        <v>179</v>
      </c>
      <c r="D2348" s="3" t="s">
        <v>4517</v>
      </c>
      <c r="E2348" s="3" t="s">
        <v>4733</v>
      </c>
      <c r="F2348" s="3" t="s">
        <v>4734</v>
      </c>
      <c r="G2348" s="3">
        <v>2.0</v>
      </c>
      <c r="H2348" s="3" t="s">
        <v>18</v>
      </c>
      <c r="I2348" s="3" t="s">
        <v>18</v>
      </c>
      <c r="J2348" s="8">
        <v>11.0</v>
      </c>
      <c r="K2348" s="8">
        <v>11.0</v>
      </c>
      <c r="L2348" s="5" t="str">
        <f t="shared" si="2"/>
        <v>SMA</v>
      </c>
    </row>
    <row r="2349">
      <c r="A2349" s="2" t="str">
        <f t="shared" si="1"/>
        <v>2020</v>
      </c>
      <c r="B2349" s="2" t="s">
        <v>178</v>
      </c>
      <c r="C2349" s="3" t="s">
        <v>179</v>
      </c>
      <c r="D2349" s="3" t="s">
        <v>4517</v>
      </c>
      <c r="E2349" s="3" t="s">
        <v>4735</v>
      </c>
      <c r="F2349" s="3" t="s">
        <v>4736</v>
      </c>
      <c r="G2349" s="3">
        <v>2.0</v>
      </c>
      <c r="H2349" s="3" t="s">
        <v>18</v>
      </c>
      <c r="I2349" s="3" t="s">
        <v>18</v>
      </c>
      <c r="J2349" s="8">
        <v>11.0</v>
      </c>
      <c r="K2349" s="8">
        <v>11.0</v>
      </c>
      <c r="L2349" s="5" t="str">
        <f t="shared" si="2"/>
        <v>SMA</v>
      </c>
    </row>
    <row r="2350">
      <c r="A2350" s="2" t="str">
        <f t="shared" si="1"/>
        <v>2020</v>
      </c>
      <c r="B2350" s="2" t="s">
        <v>178</v>
      </c>
      <c r="C2350" s="3" t="s">
        <v>179</v>
      </c>
      <c r="D2350" s="3" t="s">
        <v>4517</v>
      </c>
      <c r="E2350" s="3" t="s">
        <v>4737</v>
      </c>
      <c r="F2350" s="3" t="s">
        <v>4738</v>
      </c>
      <c r="G2350" s="3">
        <v>2.0</v>
      </c>
      <c r="H2350" s="3" t="s">
        <v>18</v>
      </c>
      <c r="I2350" s="2"/>
      <c r="J2350" s="8">
        <v>10.0</v>
      </c>
      <c r="K2350" s="6"/>
      <c r="L2350" s="5" t="str">
        <f t="shared" si="2"/>
        <v>SMA</v>
      </c>
    </row>
    <row r="2351">
      <c r="A2351" s="2" t="str">
        <f t="shared" si="1"/>
        <v>2020</v>
      </c>
      <c r="B2351" s="2" t="s">
        <v>178</v>
      </c>
      <c r="C2351" s="3" t="s">
        <v>179</v>
      </c>
      <c r="D2351" s="3" t="s">
        <v>4517</v>
      </c>
      <c r="E2351" s="3" t="s">
        <v>4739</v>
      </c>
      <c r="F2351" s="3" t="s">
        <v>4740</v>
      </c>
      <c r="G2351" s="3">
        <v>2.0</v>
      </c>
      <c r="H2351" s="3" t="s">
        <v>18</v>
      </c>
      <c r="I2351" s="3" t="s">
        <v>18</v>
      </c>
      <c r="J2351" s="8">
        <v>11.0</v>
      </c>
      <c r="K2351" s="8">
        <v>10.0</v>
      </c>
      <c r="L2351" s="5" t="str">
        <f t="shared" si="2"/>
        <v>SMA</v>
      </c>
    </row>
    <row r="2352">
      <c r="A2352" s="2" t="str">
        <f t="shared" si="1"/>
        <v>2020</v>
      </c>
      <c r="B2352" s="2" t="s">
        <v>178</v>
      </c>
      <c r="C2352" s="3" t="s">
        <v>179</v>
      </c>
      <c r="D2352" s="3" t="s">
        <v>4517</v>
      </c>
      <c r="E2352" s="3" t="s">
        <v>4741</v>
      </c>
      <c r="F2352" s="3" t="s">
        <v>4742</v>
      </c>
      <c r="G2352" s="3">
        <v>2.0</v>
      </c>
      <c r="H2352" s="3" t="s">
        <v>18</v>
      </c>
      <c r="I2352" s="3" t="s">
        <v>18</v>
      </c>
      <c r="J2352" s="8">
        <v>10.0</v>
      </c>
      <c r="K2352" s="8">
        <v>10.0</v>
      </c>
      <c r="L2352" s="5" t="str">
        <f t="shared" si="2"/>
        <v>SMA</v>
      </c>
    </row>
    <row r="2353">
      <c r="A2353" s="2" t="str">
        <f t="shared" si="1"/>
        <v>2020</v>
      </c>
      <c r="B2353" s="2" t="s">
        <v>178</v>
      </c>
      <c r="C2353" s="3" t="s">
        <v>179</v>
      </c>
      <c r="D2353" s="3" t="s">
        <v>4517</v>
      </c>
      <c r="E2353" s="3" t="s">
        <v>4743</v>
      </c>
      <c r="F2353" s="3" t="s">
        <v>4744</v>
      </c>
      <c r="G2353" s="3">
        <v>2.0</v>
      </c>
      <c r="H2353" s="3" t="s">
        <v>18</v>
      </c>
      <c r="I2353" s="3" t="s">
        <v>19</v>
      </c>
      <c r="J2353" s="8">
        <v>10.0</v>
      </c>
      <c r="K2353" s="8">
        <v>10.0</v>
      </c>
      <c r="L2353" s="5" t="str">
        <f t="shared" si="2"/>
        <v>SMA</v>
      </c>
    </row>
    <row r="2354">
      <c r="A2354" s="2" t="str">
        <f t="shared" si="1"/>
        <v>2020</v>
      </c>
      <c r="B2354" s="2" t="s">
        <v>178</v>
      </c>
      <c r="C2354" s="3" t="s">
        <v>179</v>
      </c>
      <c r="D2354" s="3" t="s">
        <v>4517</v>
      </c>
      <c r="E2354" s="3" t="s">
        <v>4745</v>
      </c>
      <c r="F2354" s="3" t="s">
        <v>4746</v>
      </c>
      <c r="G2354" s="3">
        <v>2.0</v>
      </c>
      <c r="H2354" s="3" t="s">
        <v>18</v>
      </c>
      <c r="I2354" s="3" t="s">
        <v>18</v>
      </c>
      <c r="J2354" s="8">
        <v>11.0</v>
      </c>
      <c r="K2354" s="8">
        <v>11.0</v>
      </c>
      <c r="L2354" s="5" t="str">
        <f t="shared" si="2"/>
        <v>SMA</v>
      </c>
    </row>
    <row r="2355">
      <c r="A2355" s="2" t="str">
        <f t="shared" si="1"/>
        <v>2020</v>
      </c>
      <c r="B2355" s="2" t="s">
        <v>178</v>
      </c>
      <c r="C2355" s="3" t="s">
        <v>179</v>
      </c>
      <c r="D2355" s="3" t="s">
        <v>4517</v>
      </c>
      <c r="E2355" s="3" t="s">
        <v>4747</v>
      </c>
      <c r="F2355" s="3" t="s">
        <v>4748</v>
      </c>
      <c r="G2355" s="3">
        <v>2.0</v>
      </c>
      <c r="H2355" s="3" t="s">
        <v>19</v>
      </c>
      <c r="I2355" s="3" t="s">
        <v>18</v>
      </c>
      <c r="J2355" s="8">
        <v>10.0</v>
      </c>
      <c r="K2355" s="8">
        <v>10.0</v>
      </c>
      <c r="L2355" s="5" t="str">
        <f t="shared" si="2"/>
        <v>SMA</v>
      </c>
    </row>
    <row r="2356">
      <c r="A2356" s="2" t="str">
        <f t="shared" si="1"/>
        <v>2020</v>
      </c>
      <c r="B2356" s="2" t="s">
        <v>178</v>
      </c>
      <c r="C2356" s="3" t="s">
        <v>179</v>
      </c>
      <c r="D2356" s="3" t="s">
        <v>4517</v>
      </c>
      <c r="E2356" s="3" t="s">
        <v>4749</v>
      </c>
      <c r="F2356" s="3" t="s">
        <v>4750</v>
      </c>
      <c r="G2356" s="3">
        <v>2.0</v>
      </c>
      <c r="H2356" s="3" t="s">
        <v>19</v>
      </c>
      <c r="I2356" s="3" t="s">
        <v>18</v>
      </c>
      <c r="J2356" s="8">
        <v>11.0</v>
      </c>
      <c r="K2356" s="8">
        <v>11.0</v>
      </c>
      <c r="L2356" s="5" t="str">
        <f t="shared" si="2"/>
        <v>SMA</v>
      </c>
    </row>
    <row r="2357">
      <c r="A2357" s="2" t="str">
        <f t="shared" si="1"/>
        <v>2021</v>
      </c>
      <c r="B2357" s="2" t="s">
        <v>26</v>
      </c>
      <c r="C2357" s="3" t="str">
        <f t="shared" ref="C2357:C2363" si="181">UPPER("lpb bali 2021")</f>
        <v>LPB BALI 2021</v>
      </c>
      <c r="D2357" s="3" t="s">
        <v>4517</v>
      </c>
      <c r="E2357" s="3" t="s">
        <v>4751</v>
      </c>
      <c r="F2357" s="3" t="s">
        <v>4752</v>
      </c>
      <c r="G2357" s="3">
        <v>1.0</v>
      </c>
      <c r="H2357" s="3" t="s">
        <v>18</v>
      </c>
      <c r="I2357" s="2"/>
      <c r="J2357" s="8">
        <v>9.0</v>
      </c>
      <c r="K2357" s="6"/>
      <c r="L2357" s="5" t="str">
        <f t="shared" si="2"/>
        <v>SMP</v>
      </c>
    </row>
    <row r="2358">
      <c r="A2358" s="2" t="str">
        <f t="shared" si="1"/>
        <v>2021</v>
      </c>
      <c r="B2358" s="2" t="s">
        <v>26</v>
      </c>
      <c r="C2358" s="3" t="str">
        <f t="shared" si="181"/>
        <v>LPB BALI 2021</v>
      </c>
      <c r="D2358" s="3" t="s">
        <v>4517</v>
      </c>
      <c r="E2358" s="3" t="s">
        <v>4753</v>
      </c>
      <c r="F2358" s="3" t="s">
        <v>4754</v>
      </c>
      <c r="G2358" s="3">
        <v>2.0</v>
      </c>
      <c r="H2358" s="3" t="s">
        <v>18</v>
      </c>
      <c r="I2358" s="3" t="s">
        <v>18</v>
      </c>
      <c r="J2358" s="8">
        <v>11.0</v>
      </c>
      <c r="K2358" s="8">
        <v>9.0</v>
      </c>
      <c r="L2358" s="5" t="str">
        <f t="shared" si="2"/>
        <v>SMA</v>
      </c>
    </row>
    <row r="2359">
      <c r="A2359" s="2" t="str">
        <f t="shared" si="1"/>
        <v>2021</v>
      </c>
      <c r="B2359" s="2" t="s">
        <v>26</v>
      </c>
      <c r="C2359" s="3" t="str">
        <f t="shared" si="181"/>
        <v>LPB BALI 2021</v>
      </c>
      <c r="D2359" s="3" t="s">
        <v>4517</v>
      </c>
      <c r="E2359" s="3" t="s">
        <v>4755</v>
      </c>
      <c r="F2359" s="3" t="s">
        <v>4756</v>
      </c>
      <c r="G2359" s="3">
        <v>2.0</v>
      </c>
      <c r="H2359" s="3" t="s">
        <v>18</v>
      </c>
      <c r="I2359" s="3" t="s">
        <v>18</v>
      </c>
      <c r="J2359" s="8">
        <v>10.0</v>
      </c>
      <c r="K2359" s="8">
        <v>10.0</v>
      </c>
      <c r="L2359" s="5" t="str">
        <f t="shared" si="2"/>
        <v>SMA</v>
      </c>
    </row>
    <row r="2360">
      <c r="A2360" s="2" t="str">
        <f t="shared" si="1"/>
        <v>2021</v>
      </c>
      <c r="B2360" s="2" t="s">
        <v>26</v>
      </c>
      <c r="C2360" s="3" t="str">
        <f t="shared" si="181"/>
        <v>LPB BALI 2021</v>
      </c>
      <c r="D2360" s="3" t="s">
        <v>4517</v>
      </c>
      <c r="E2360" s="3" t="s">
        <v>4757</v>
      </c>
      <c r="F2360" s="3" t="s">
        <v>4758</v>
      </c>
      <c r="G2360" s="3">
        <v>2.0</v>
      </c>
      <c r="H2360" s="3" t="s">
        <v>18</v>
      </c>
      <c r="I2360" s="3" t="s">
        <v>18</v>
      </c>
      <c r="J2360" s="8">
        <v>11.0</v>
      </c>
      <c r="K2360" s="8">
        <v>11.0</v>
      </c>
      <c r="L2360" s="5" t="str">
        <f t="shared" si="2"/>
        <v>SMA</v>
      </c>
    </row>
    <row r="2361">
      <c r="A2361" s="2" t="str">
        <f t="shared" si="1"/>
        <v>2021</v>
      </c>
      <c r="B2361" s="2" t="s">
        <v>26</v>
      </c>
      <c r="C2361" s="3" t="str">
        <f t="shared" si="181"/>
        <v>LPB BALI 2021</v>
      </c>
      <c r="D2361" s="3" t="s">
        <v>4517</v>
      </c>
      <c r="E2361" s="3" t="s">
        <v>4759</v>
      </c>
      <c r="F2361" s="3" t="s">
        <v>4760</v>
      </c>
      <c r="G2361" s="3">
        <v>2.0</v>
      </c>
      <c r="H2361" s="3" t="s">
        <v>18</v>
      </c>
      <c r="I2361" s="3" t="s">
        <v>18</v>
      </c>
      <c r="J2361" s="8">
        <v>10.0</v>
      </c>
      <c r="K2361" s="8">
        <v>10.0</v>
      </c>
      <c r="L2361" s="5" t="str">
        <f t="shared" si="2"/>
        <v>SMA</v>
      </c>
    </row>
    <row r="2362">
      <c r="A2362" s="2" t="str">
        <f t="shared" si="1"/>
        <v>2021</v>
      </c>
      <c r="B2362" s="2" t="s">
        <v>26</v>
      </c>
      <c r="C2362" s="3" t="str">
        <f t="shared" si="181"/>
        <v>LPB BALI 2021</v>
      </c>
      <c r="D2362" s="3" t="s">
        <v>4517</v>
      </c>
      <c r="E2362" s="3" t="s">
        <v>4761</v>
      </c>
      <c r="F2362" s="3" t="s">
        <v>4762</v>
      </c>
      <c r="G2362" s="3">
        <v>2.0</v>
      </c>
      <c r="H2362" s="3" t="s">
        <v>18</v>
      </c>
      <c r="I2362" s="3" t="s">
        <v>18</v>
      </c>
      <c r="J2362" s="8">
        <v>10.0</v>
      </c>
      <c r="K2362" s="8">
        <v>10.0</v>
      </c>
      <c r="L2362" s="5" t="str">
        <f t="shared" si="2"/>
        <v>SMA</v>
      </c>
    </row>
    <row r="2363">
      <c r="A2363" s="2" t="str">
        <f t="shared" si="1"/>
        <v>2021</v>
      </c>
      <c r="B2363" s="2" t="s">
        <v>26</v>
      </c>
      <c r="C2363" s="3" t="str">
        <f t="shared" si="181"/>
        <v>LPB BALI 2021</v>
      </c>
      <c r="D2363" s="3" t="s">
        <v>4517</v>
      </c>
      <c r="E2363" s="3" t="s">
        <v>4763</v>
      </c>
      <c r="F2363" s="3" t="s">
        <v>4764</v>
      </c>
      <c r="G2363" s="3">
        <v>2.0</v>
      </c>
      <c r="H2363" s="3" t="s">
        <v>19</v>
      </c>
      <c r="I2363" s="3" t="s">
        <v>18</v>
      </c>
      <c r="J2363" s="8">
        <v>10.0</v>
      </c>
      <c r="K2363" s="8">
        <v>10.0</v>
      </c>
      <c r="L2363" s="5" t="str">
        <f t="shared" si="2"/>
        <v>SMA</v>
      </c>
    </row>
    <row r="2364">
      <c r="A2364" s="2" t="str">
        <f t="shared" si="1"/>
        <v>2021</v>
      </c>
      <c r="B2364" s="2" t="s">
        <v>60</v>
      </c>
      <c r="C2364" s="3" t="str">
        <f t="shared" ref="C2364:C2369" si="182">UPPER("lpb banten 2021")</f>
        <v>LPB BANTEN 2021</v>
      </c>
      <c r="D2364" s="3" t="s">
        <v>4517</v>
      </c>
      <c r="E2364" s="3" t="s">
        <v>4765</v>
      </c>
      <c r="F2364" s="3" t="s">
        <v>4766</v>
      </c>
      <c r="G2364" s="3">
        <v>1.0</v>
      </c>
      <c r="H2364" s="3" t="s">
        <v>18</v>
      </c>
      <c r="I2364" s="2"/>
      <c r="J2364" s="8">
        <v>7.0</v>
      </c>
      <c r="K2364" s="6"/>
      <c r="L2364" s="5" t="str">
        <f t="shared" si="2"/>
        <v>SMP</v>
      </c>
    </row>
    <row r="2365">
      <c r="A2365" s="2" t="str">
        <f t="shared" si="1"/>
        <v>2021</v>
      </c>
      <c r="B2365" s="2" t="s">
        <v>60</v>
      </c>
      <c r="C2365" s="3" t="str">
        <f t="shared" si="182"/>
        <v>LPB BANTEN 2021</v>
      </c>
      <c r="D2365" s="3" t="s">
        <v>4517</v>
      </c>
      <c r="E2365" s="3" t="s">
        <v>4767</v>
      </c>
      <c r="F2365" s="3" t="s">
        <v>4768</v>
      </c>
      <c r="G2365" s="3">
        <v>1.0</v>
      </c>
      <c r="H2365" s="3" t="s">
        <v>18</v>
      </c>
      <c r="I2365" s="2"/>
      <c r="J2365" s="8">
        <v>7.0</v>
      </c>
      <c r="K2365" s="6"/>
      <c r="L2365" s="5" t="str">
        <f t="shared" si="2"/>
        <v>SMP</v>
      </c>
    </row>
    <row r="2366">
      <c r="A2366" s="2" t="str">
        <f t="shared" si="1"/>
        <v>2021</v>
      </c>
      <c r="B2366" s="2" t="s">
        <v>60</v>
      </c>
      <c r="C2366" s="3" t="str">
        <f t="shared" si="182"/>
        <v>LPB BANTEN 2021</v>
      </c>
      <c r="D2366" s="3" t="s">
        <v>4517</v>
      </c>
      <c r="E2366" s="3" t="s">
        <v>4769</v>
      </c>
      <c r="F2366" s="3" t="s">
        <v>4770</v>
      </c>
      <c r="G2366" s="3">
        <v>2.0</v>
      </c>
      <c r="H2366" s="3" t="s">
        <v>18</v>
      </c>
      <c r="I2366" s="3" t="s">
        <v>18</v>
      </c>
      <c r="J2366" s="8">
        <v>9.0</v>
      </c>
      <c r="K2366" s="8">
        <v>9.0</v>
      </c>
      <c r="L2366" s="5" t="str">
        <f t="shared" si="2"/>
        <v>SMP</v>
      </c>
    </row>
    <row r="2367">
      <c r="A2367" s="2" t="str">
        <f t="shared" si="1"/>
        <v>2021</v>
      </c>
      <c r="B2367" s="2" t="s">
        <v>60</v>
      </c>
      <c r="C2367" s="3" t="str">
        <f t="shared" si="182"/>
        <v>LPB BANTEN 2021</v>
      </c>
      <c r="D2367" s="3" t="s">
        <v>4517</v>
      </c>
      <c r="E2367" s="3" t="s">
        <v>4771</v>
      </c>
      <c r="F2367" s="3" t="s">
        <v>4772</v>
      </c>
      <c r="G2367" s="3">
        <v>2.0</v>
      </c>
      <c r="H2367" s="3" t="s">
        <v>18</v>
      </c>
      <c r="I2367" s="3" t="s">
        <v>18</v>
      </c>
      <c r="J2367" s="8">
        <v>9.0</v>
      </c>
      <c r="K2367" s="8">
        <v>9.0</v>
      </c>
      <c r="L2367" s="5" t="str">
        <f t="shared" si="2"/>
        <v>SMP</v>
      </c>
    </row>
    <row r="2368">
      <c r="A2368" s="2" t="str">
        <f t="shared" si="1"/>
        <v>2021</v>
      </c>
      <c r="B2368" s="2" t="s">
        <v>60</v>
      </c>
      <c r="C2368" s="3" t="str">
        <f t="shared" si="182"/>
        <v>LPB BANTEN 2021</v>
      </c>
      <c r="D2368" s="3" t="s">
        <v>4517</v>
      </c>
      <c r="E2368" s="3" t="s">
        <v>4773</v>
      </c>
      <c r="F2368" s="3" t="s">
        <v>4774</v>
      </c>
      <c r="G2368" s="3">
        <v>2.0</v>
      </c>
      <c r="H2368" s="3" t="s">
        <v>18</v>
      </c>
      <c r="I2368" s="3" t="s">
        <v>18</v>
      </c>
      <c r="J2368" s="8">
        <v>11.0</v>
      </c>
      <c r="K2368" s="8">
        <v>11.0</v>
      </c>
      <c r="L2368" s="5" t="str">
        <f t="shared" si="2"/>
        <v>SMA</v>
      </c>
    </row>
    <row r="2369">
      <c r="A2369" s="2" t="str">
        <f t="shared" si="1"/>
        <v>2021</v>
      </c>
      <c r="B2369" s="2" t="s">
        <v>60</v>
      </c>
      <c r="C2369" s="3" t="str">
        <f t="shared" si="182"/>
        <v>LPB BANTEN 2021</v>
      </c>
      <c r="D2369" s="3" t="s">
        <v>4517</v>
      </c>
      <c r="E2369" s="3" t="s">
        <v>4775</v>
      </c>
      <c r="F2369" s="3" t="s">
        <v>4776</v>
      </c>
      <c r="G2369" s="3">
        <v>2.0</v>
      </c>
      <c r="H2369" s="3" t="s">
        <v>19</v>
      </c>
      <c r="I2369" s="3" t="s">
        <v>19</v>
      </c>
      <c r="J2369" s="8">
        <v>10.0</v>
      </c>
      <c r="K2369" s="8">
        <v>10.0</v>
      </c>
      <c r="L2369" s="5" t="str">
        <f t="shared" si="2"/>
        <v>SMA</v>
      </c>
    </row>
    <row r="2370">
      <c r="A2370" s="2" t="str">
        <f t="shared" si="1"/>
        <v>2021</v>
      </c>
      <c r="B2370" s="2" t="s">
        <v>68</v>
      </c>
      <c r="C2370" s="3" t="str">
        <f t="shared" ref="C2370:C2375" si="183">UPPER("lpb diy 2021")</f>
        <v>LPB DIY 2021</v>
      </c>
      <c r="D2370" s="3" t="s">
        <v>4517</v>
      </c>
      <c r="E2370" s="3" t="s">
        <v>4777</v>
      </c>
      <c r="F2370" s="3" t="s">
        <v>4778</v>
      </c>
      <c r="G2370" s="3">
        <v>2.0</v>
      </c>
      <c r="H2370" s="3" t="s">
        <v>19</v>
      </c>
      <c r="I2370" s="3" t="s">
        <v>18</v>
      </c>
      <c r="J2370" s="8">
        <v>7.0</v>
      </c>
      <c r="K2370" s="8">
        <v>7.0</v>
      </c>
      <c r="L2370" s="5" t="str">
        <f t="shared" si="2"/>
        <v>SMP</v>
      </c>
    </row>
    <row r="2371">
      <c r="A2371" s="2" t="str">
        <f t="shared" si="1"/>
        <v>2021</v>
      </c>
      <c r="B2371" s="2" t="s">
        <v>68</v>
      </c>
      <c r="C2371" s="3" t="str">
        <f t="shared" si="183"/>
        <v>LPB DIY 2021</v>
      </c>
      <c r="D2371" s="3" t="s">
        <v>4517</v>
      </c>
      <c r="E2371" s="3" t="s">
        <v>4779</v>
      </c>
      <c r="F2371" s="3" t="s">
        <v>4780</v>
      </c>
      <c r="G2371" s="3">
        <v>2.0</v>
      </c>
      <c r="H2371" s="3" t="s">
        <v>18</v>
      </c>
      <c r="I2371" s="3" t="s">
        <v>18</v>
      </c>
      <c r="J2371" s="8">
        <v>10.0</v>
      </c>
      <c r="K2371" s="8">
        <v>10.0</v>
      </c>
      <c r="L2371" s="5" t="str">
        <f t="shared" si="2"/>
        <v>SMA</v>
      </c>
    </row>
    <row r="2372">
      <c r="A2372" s="2" t="str">
        <f t="shared" si="1"/>
        <v>2021</v>
      </c>
      <c r="B2372" s="2" t="s">
        <v>68</v>
      </c>
      <c r="C2372" s="3" t="str">
        <f t="shared" si="183"/>
        <v>LPB DIY 2021</v>
      </c>
      <c r="D2372" s="3" t="s">
        <v>4517</v>
      </c>
      <c r="E2372" s="3" t="s">
        <v>4781</v>
      </c>
      <c r="F2372" s="3" t="s">
        <v>4782</v>
      </c>
      <c r="G2372" s="3">
        <v>2.0</v>
      </c>
      <c r="H2372" s="3" t="s">
        <v>19</v>
      </c>
      <c r="I2372" s="3" t="s">
        <v>19</v>
      </c>
      <c r="J2372" s="8">
        <v>10.0</v>
      </c>
      <c r="K2372" s="8">
        <v>10.0</v>
      </c>
      <c r="L2372" s="5" t="str">
        <f t="shared" si="2"/>
        <v>SMA</v>
      </c>
    </row>
    <row r="2373">
      <c r="A2373" s="2" t="str">
        <f t="shared" si="1"/>
        <v>2021</v>
      </c>
      <c r="B2373" s="2" t="s">
        <v>68</v>
      </c>
      <c r="C2373" s="3" t="str">
        <f t="shared" si="183"/>
        <v>LPB DIY 2021</v>
      </c>
      <c r="D2373" s="3" t="s">
        <v>4517</v>
      </c>
      <c r="E2373" s="3" t="s">
        <v>4783</v>
      </c>
      <c r="F2373" s="3" t="s">
        <v>4784</v>
      </c>
      <c r="G2373" s="3">
        <v>2.0</v>
      </c>
      <c r="H2373" s="3" t="s">
        <v>18</v>
      </c>
      <c r="I2373" s="3" t="s">
        <v>18</v>
      </c>
      <c r="J2373" s="8">
        <v>7.0</v>
      </c>
      <c r="K2373" s="8">
        <v>7.0</v>
      </c>
      <c r="L2373" s="5" t="str">
        <f t="shared" si="2"/>
        <v>SMP</v>
      </c>
    </row>
    <row r="2374">
      <c r="A2374" s="2" t="str">
        <f t="shared" si="1"/>
        <v>2021</v>
      </c>
      <c r="B2374" s="2" t="s">
        <v>68</v>
      </c>
      <c r="C2374" s="3" t="str">
        <f t="shared" si="183"/>
        <v>LPB DIY 2021</v>
      </c>
      <c r="D2374" s="3" t="s">
        <v>4517</v>
      </c>
      <c r="E2374" s="3" t="s">
        <v>4785</v>
      </c>
      <c r="F2374" s="3" t="s">
        <v>4786</v>
      </c>
      <c r="G2374" s="3">
        <v>2.0</v>
      </c>
      <c r="H2374" s="3" t="s">
        <v>18</v>
      </c>
      <c r="I2374" s="3" t="s">
        <v>18</v>
      </c>
      <c r="J2374" s="8">
        <v>7.0</v>
      </c>
      <c r="K2374" s="8">
        <v>7.0</v>
      </c>
      <c r="L2374" s="5" t="str">
        <f t="shared" si="2"/>
        <v>SMP</v>
      </c>
    </row>
    <row r="2375">
      <c r="A2375" s="2" t="str">
        <f t="shared" si="1"/>
        <v>2021</v>
      </c>
      <c r="B2375" s="2" t="s">
        <v>68</v>
      </c>
      <c r="C2375" s="3" t="str">
        <f t="shared" si="183"/>
        <v>LPB DIY 2021</v>
      </c>
      <c r="D2375" s="3" t="s">
        <v>4517</v>
      </c>
      <c r="E2375" s="3" t="s">
        <v>4787</v>
      </c>
      <c r="F2375" s="3" t="s">
        <v>4788</v>
      </c>
      <c r="G2375" s="3">
        <v>2.0</v>
      </c>
      <c r="H2375" s="3" t="s">
        <v>18</v>
      </c>
      <c r="I2375" s="3" t="s">
        <v>18</v>
      </c>
      <c r="J2375" s="8">
        <v>9.0</v>
      </c>
      <c r="K2375" s="8">
        <v>9.0</v>
      </c>
      <c r="L2375" s="5" t="str">
        <f t="shared" si="2"/>
        <v>SMP</v>
      </c>
    </row>
    <row r="2376">
      <c r="A2376" s="2" t="str">
        <f t="shared" si="1"/>
        <v>2021</v>
      </c>
      <c r="B2376" s="2" t="s">
        <v>92</v>
      </c>
      <c r="C2376" s="3" t="str">
        <f t="shared" ref="C2376:C2383" si="184">Upper("lpb jateng 2021")</f>
        <v>LPB JATENG 2021</v>
      </c>
      <c r="D2376" s="3" t="s">
        <v>4517</v>
      </c>
      <c r="E2376" s="3" t="s">
        <v>4789</v>
      </c>
      <c r="F2376" s="3" t="s">
        <v>4790</v>
      </c>
      <c r="G2376" s="3">
        <v>2.0</v>
      </c>
      <c r="H2376" s="3" t="s">
        <v>18</v>
      </c>
      <c r="I2376" s="3" t="s">
        <v>18</v>
      </c>
      <c r="J2376" s="8">
        <v>11.0</v>
      </c>
      <c r="K2376" s="8">
        <v>11.0</v>
      </c>
      <c r="L2376" s="5" t="str">
        <f t="shared" si="2"/>
        <v>SMA</v>
      </c>
    </row>
    <row r="2377">
      <c r="A2377" s="2" t="str">
        <f t="shared" si="1"/>
        <v>2021</v>
      </c>
      <c r="B2377" s="2" t="s">
        <v>92</v>
      </c>
      <c r="C2377" s="3" t="str">
        <f t="shared" si="184"/>
        <v>LPB JATENG 2021</v>
      </c>
      <c r="D2377" s="3" t="s">
        <v>4517</v>
      </c>
      <c r="E2377" s="3" t="s">
        <v>4791</v>
      </c>
      <c r="F2377" s="3" t="s">
        <v>4792</v>
      </c>
      <c r="G2377" s="3">
        <v>2.0</v>
      </c>
      <c r="H2377" s="3" t="s">
        <v>18</v>
      </c>
      <c r="I2377" s="3" t="s">
        <v>18</v>
      </c>
      <c r="J2377" s="8">
        <v>8.0</v>
      </c>
      <c r="K2377" s="8">
        <v>8.0</v>
      </c>
      <c r="L2377" s="5" t="str">
        <f t="shared" si="2"/>
        <v>SMP</v>
      </c>
    </row>
    <row r="2378">
      <c r="A2378" s="2" t="str">
        <f t="shared" si="1"/>
        <v>2021</v>
      </c>
      <c r="B2378" s="2" t="s">
        <v>92</v>
      </c>
      <c r="C2378" s="3" t="str">
        <f t="shared" si="184"/>
        <v>LPB JATENG 2021</v>
      </c>
      <c r="D2378" s="3" t="s">
        <v>4517</v>
      </c>
      <c r="E2378" s="3" t="s">
        <v>4793</v>
      </c>
      <c r="F2378" s="3" t="s">
        <v>4794</v>
      </c>
      <c r="G2378" s="3">
        <v>2.0</v>
      </c>
      <c r="H2378" s="3" t="s">
        <v>19</v>
      </c>
      <c r="I2378" s="3" t="s">
        <v>18</v>
      </c>
      <c r="J2378" s="8">
        <v>10.0</v>
      </c>
      <c r="K2378" s="8">
        <v>11.0</v>
      </c>
      <c r="L2378" s="5" t="str">
        <f t="shared" si="2"/>
        <v>SMA</v>
      </c>
    </row>
    <row r="2379">
      <c r="A2379" s="2" t="str">
        <f t="shared" si="1"/>
        <v>2021</v>
      </c>
      <c r="B2379" s="2" t="s">
        <v>92</v>
      </c>
      <c r="C2379" s="3" t="str">
        <f t="shared" si="184"/>
        <v>LPB JATENG 2021</v>
      </c>
      <c r="D2379" s="3" t="s">
        <v>4517</v>
      </c>
      <c r="E2379" s="3" t="s">
        <v>4795</v>
      </c>
      <c r="F2379" s="3" t="s">
        <v>4796</v>
      </c>
      <c r="G2379" s="3">
        <v>2.0</v>
      </c>
      <c r="H2379" s="3" t="s">
        <v>18</v>
      </c>
      <c r="I2379" s="3" t="s">
        <v>18</v>
      </c>
      <c r="J2379" s="8">
        <v>11.0</v>
      </c>
      <c r="K2379" s="8">
        <v>10.0</v>
      </c>
      <c r="L2379" s="5" t="str">
        <f t="shared" si="2"/>
        <v>SMA</v>
      </c>
    </row>
    <row r="2380">
      <c r="A2380" s="2" t="str">
        <f t="shared" si="1"/>
        <v>2021</v>
      </c>
      <c r="B2380" s="2" t="s">
        <v>92</v>
      </c>
      <c r="C2380" s="3" t="str">
        <f t="shared" si="184"/>
        <v>LPB JATENG 2021</v>
      </c>
      <c r="D2380" s="3" t="s">
        <v>4517</v>
      </c>
      <c r="E2380" s="3" t="s">
        <v>4797</v>
      </c>
      <c r="F2380" s="3" t="s">
        <v>4798</v>
      </c>
      <c r="G2380" s="3">
        <v>2.0</v>
      </c>
      <c r="H2380" s="3" t="s">
        <v>19</v>
      </c>
      <c r="I2380" s="3" t="s">
        <v>19</v>
      </c>
      <c r="J2380" s="8">
        <v>10.0</v>
      </c>
      <c r="K2380" s="8">
        <v>10.0</v>
      </c>
      <c r="L2380" s="5" t="str">
        <f t="shared" si="2"/>
        <v>SMA</v>
      </c>
    </row>
    <row r="2381">
      <c r="A2381" s="2" t="str">
        <f t="shared" si="1"/>
        <v>2021</v>
      </c>
      <c r="B2381" s="2" t="s">
        <v>92</v>
      </c>
      <c r="C2381" s="3" t="str">
        <f t="shared" si="184"/>
        <v>LPB JATENG 2021</v>
      </c>
      <c r="D2381" s="3" t="s">
        <v>4517</v>
      </c>
      <c r="E2381" s="3" t="s">
        <v>4799</v>
      </c>
      <c r="F2381" s="3" t="s">
        <v>4800</v>
      </c>
      <c r="G2381" s="3">
        <v>2.0</v>
      </c>
      <c r="H2381" s="3" t="s">
        <v>19</v>
      </c>
      <c r="I2381" s="3" t="s">
        <v>19</v>
      </c>
      <c r="J2381" s="8">
        <v>10.0</v>
      </c>
      <c r="K2381" s="8">
        <v>10.0</v>
      </c>
      <c r="L2381" s="5" t="str">
        <f t="shared" si="2"/>
        <v>SMA</v>
      </c>
    </row>
    <row r="2382">
      <c r="A2382" s="2" t="str">
        <f t="shared" si="1"/>
        <v>2021</v>
      </c>
      <c r="B2382" s="2" t="s">
        <v>92</v>
      </c>
      <c r="C2382" s="3" t="str">
        <f t="shared" si="184"/>
        <v>LPB JATENG 2021</v>
      </c>
      <c r="D2382" s="3" t="s">
        <v>4517</v>
      </c>
      <c r="E2382" s="3" t="s">
        <v>4801</v>
      </c>
      <c r="F2382" s="3" t="s">
        <v>4802</v>
      </c>
      <c r="G2382" s="3">
        <v>1.0</v>
      </c>
      <c r="H2382" s="3" t="s">
        <v>18</v>
      </c>
      <c r="I2382" s="2"/>
      <c r="J2382" s="8">
        <v>11.0</v>
      </c>
      <c r="K2382" s="6"/>
      <c r="L2382" s="5" t="str">
        <f t="shared" si="2"/>
        <v>SMA</v>
      </c>
    </row>
    <row r="2383">
      <c r="A2383" s="2" t="str">
        <f t="shared" si="1"/>
        <v>2021</v>
      </c>
      <c r="B2383" s="2" t="s">
        <v>92</v>
      </c>
      <c r="C2383" s="3" t="str">
        <f t="shared" si="184"/>
        <v>LPB JATENG 2021</v>
      </c>
      <c r="D2383" s="3" t="s">
        <v>4517</v>
      </c>
      <c r="E2383" s="3" t="s">
        <v>4803</v>
      </c>
      <c r="F2383" s="3" t="s">
        <v>4804</v>
      </c>
      <c r="G2383" s="3">
        <v>2.0</v>
      </c>
      <c r="H2383" s="3" t="s">
        <v>18</v>
      </c>
      <c r="I2383" s="3" t="s">
        <v>18</v>
      </c>
      <c r="J2383" s="8">
        <v>10.0</v>
      </c>
      <c r="K2383" s="8">
        <v>10.0</v>
      </c>
      <c r="L2383" s="5" t="str">
        <f t="shared" si="2"/>
        <v>SMA</v>
      </c>
    </row>
    <row r="2384">
      <c r="A2384" s="2" t="str">
        <f t="shared" si="1"/>
        <v>2021</v>
      </c>
      <c r="B2384" s="2" t="s">
        <v>114</v>
      </c>
      <c r="C2384" s="3" t="str">
        <f t="shared" ref="C2384:C2393" si="185">UPPER("lpb jatim 2021")</f>
        <v>LPB JATIM 2021</v>
      </c>
      <c r="D2384" s="3" t="s">
        <v>4517</v>
      </c>
      <c r="E2384" s="12" t="s">
        <v>4805</v>
      </c>
      <c r="F2384" s="12" t="s">
        <v>4806</v>
      </c>
      <c r="G2384" s="12">
        <v>1.0</v>
      </c>
      <c r="H2384" s="3" t="s">
        <v>18</v>
      </c>
      <c r="I2384" s="13"/>
      <c r="J2384" s="8">
        <v>9.0</v>
      </c>
      <c r="K2384" s="14"/>
      <c r="L2384" s="5" t="str">
        <f t="shared" si="2"/>
        <v>SMP</v>
      </c>
    </row>
    <row r="2385">
      <c r="A2385" s="2" t="str">
        <f t="shared" si="1"/>
        <v>2021</v>
      </c>
      <c r="B2385" s="2" t="s">
        <v>114</v>
      </c>
      <c r="C2385" s="3" t="str">
        <f t="shared" si="185"/>
        <v>LPB JATIM 2021</v>
      </c>
      <c r="D2385" s="3" t="s">
        <v>4517</v>
      </c>
      <c r="E2385" s="3" t="s">
        <v>4807</v>
      </c>
      <c r="F2385" s="3" t="s">
        <v>4808</v>
      </c>
      <c r="G2385" s="3">
        <v>2.0</v>
      </c>
      <c r="H2385" s="3" t="s">
        <v>18</v>
      </c>
      <c r="I2385" s="3" t="s">
        <v>18</v>
      </c>
      <c r="J2385" s="8">
        <v>10.0</v>
      </c>
      <c r="K2385" s="8">
        <v>10.0</v>
      </c>
      <c r="L2385" s="5" t="str">
        <f t="shared" si="2"/>
        <v>SMA</v>
      </c>
    </row>
    <row r="2386">
      <c r="A2386" s="2" t="str">
        <f t="shared" si="1"/>
        <v>2021</v>
      </c>
      <c r="B2386" s="2" t="s">
        <v>114</v>
      </c>
      <c r="C2386" s="3" t="str">
        <f t="shared" si="185"/>
        <v>LPB JATIM 2021</v>
      </c>
      <c r="D2386" s="3" t="s">
        <v>4517</v>
      </c>
      <c r="E2386" s="3" t="s">
        <v>4809</v>
      </c>
      <c r="F2386" s="3" t="s">
        <v>4810</v>
      </c>
      <c r="G2386" s="3">
        <v>2.0</v>
      </c>
      <c r="H2386" s="3" t="s">
        <v>19</v>
      </c>
      <c r="I2386" s="3" t="s">
        <v>18</v>
      </c>
      <c r="J2386" s="8">
        <v>10.0</v>
      </c>
      <c r="K2386" s="8">
        <v>10.0</v>
      </c>
      <c r="L2386" s="5" t="str">
        <f t="shared" si="2"/>
        <v>SMA</v>
      </c>
    </row>
    <row r="2387">
      <c r="A2387" s="2" t="str">
        <f t="shared" si="1"/>
        <v>2021</v>
      </c>
      <c r="B2387" s="2" t="s">
        <v>114</v>
      </c>
      <c r="C2387" s="3" t="str">
        <f t="shared" si="185"/>
        <v>LPB JATIM 2021</v>
      </c>
      <c r="D2387" s="3" t="s">
        <v>4517</v>
      </c>
      <c r="E2387" s="3" t="s">
        <v>4811</v>
      </c>
      <c r="F2387" s="3" t="s">
        <v>4812</v>
      </c>
      <c r="G2387" s="3">
        <v>1.0</v>
      </c>
      <c r="H2387" s="3" t="s">
        <v>18</v>
      </c>
      <c r="I2387" s="2"/>
      <c r="J2387" s="8">
        <v>7.0</v>
      </c>
      <c r="K2387" s="6"/>
      <c r="L2387" s="5" t="str">
        <f t="shared" si="2"/>
        <v>SMP</v>
      </c>
    </row>
    <row r="2388">
      <c r="A2388" s="2" t="str">
        <f t="shared" si="1"/>
        <v>2021</v>
      </c>
      <c r="B2388" s="2" t="s">
        <v>114</v>
      </c>
      <c r="C2388" s="3" t="str">
        <f t="shared" si="185"/>
        <v>LPB JATIM 2021</v>
      </c>
      <c r="D2388" s="3" t="s">
        <v>4517</v>
      </c>
      <c r="E2388" s="3" t="s">
        <v>4813</v>
      </c>
      <c r="F2388" s="3" t="s">
        <v>4814</v>
      </c>
      <c r="G2388" s="3">
        <v>1.0</v>
      </c>
      <c r="H2388" s="3" t="s">
        <v>18</v>
      </c>
      <c r="I2388" s="2"/>
      <c r="J2388" s="8">
        <v>9.0</v>
      </c>
      <c r="K2388" s="6"/>
      <c r="L2388" s="5" t="str">
        <f t="shared" si="2"/>
        <v>SMP</v>
      </c>
    </row>
    <row r="2389">
      <c r="A2389" s="2" t="str">
        <f t="shared" si="1"/>
        <v>2021</v>
      </c>
      <c r="B2389" s="2" t="s">
        <v>114</v>
      </c>
      <c r="C2389" s="3" t="str">
        <f t="shared" si="185"/>
        <v>LPB JATIM 2021</v>
      </c>
      <c r="D2389" s="3" t="s">
        <v>4517</v>
      </c>
      <c r="E2389" s="3" t="s">
        <v>4815</v>
      </c>
      <c r="F2389" s="3" t="s">
        <v>4816</v>
      </c>
      <c r="G2389" s="3">
        <v>2.0</v>
      </c>
      <c r="H2389" s="3" t="s">
        <v>18</v>
      </c>
      <c r="I2389" s="3" t="s">
        <v>18</v>
      </c>
      <c r="J2389" s="8">
        <v>8.0</v>
      </c>
      <c r="K2389" s="8">
        <v>8.0</v>
      </c>
      <c r="L2389" s="5" t="str">
        <f t="shared" si="2"/>
        <v>SMP</v>
      </c>
    </row>
    <row r="2390">
      <c r="A2390" s="2" t="str">
        <f t="shared" si="1"/>
        <v>2021</v>
      </c>
      <c r="B2390" s="2" t="s">
        <v>114</v>
      </c>
      <c r="C2390" s="3" t="str">
        <f t="shared" si="185"/>
        <v>LPB JATIM 2021</v>
      </c>
      <c r="D2390" s="3" t="s">
        <v>4517</v>
      </c>
      <c r="E2390" s="3" t="s">
        <v>4817</v>
      </c>
      <c r="F2390" s="3" t="s">
        <v>4818</v>
      </c>
      <c r="G2390" s="3">
        <v>1.0</v>
      </c>
      <c r="H2390" s="3" t="s">
        <v>18</v>
      </c>
      <c r="I2390" s="2"/>
      <c r="J2390" s="8">
        <v>8.0</v>
      </c>
      <c r="K2390" s="6"/>
      <c r="L2390" s="5" t="str">
        <f t="shared" si="2"/>
        <v>SMP</v>
      </c>
    </row>
    <row r="2391">
      <c r="A2391" s="2" t="str">
        <f t="shared" si="1"/>
        <v>2021</v>
      </c>
      <c r="B2391" s="2" t="s">
        <v>114</v>
      </c>
      <c r="C2391" s="3" t="str">
        <f t="shared" si="185"/>
        <v>LPB JATIM 2021</v>
      </c>
      <c r="D2391" s="3" t="s">
        <v>4517</v>
      </c>
      <c r="E2391" s="3" t="s">
        <v>4819</v>
      </c>
      <c r="F2391" s="3" t="s">
        <v>4820</v>
      </c>
      <c r="G2391" s="3">
        <v>1.0</v>
      </c>
      <c r="H2391" s="3" t="s">
        <v>18</v>
      </c>
      <c r="I2391" s="2"/>
      <c r="J2391" s="8">
        <v>9.0</v>
      </c>
      <c r="K2391" s="6"/>
      <c r="L2391" s="5" t="str">
        <f t="shared" si="2"/>
        <v>SMP</v>
      </c>
    </row>
    <row r="2392">
      <c r="A2392" s="2" t="str">
        <f t="shared" si="1"/>
        <v>2021</v>
      </c>
      <c r="B2392" s="2" t="s">
        <v>114</v>
      </c>
      <c r="C2392" s="3" t="str">
        <f t="shared" si="185"/>
        <v>LPB JATIM 2021</v>
      </c>
      <c r="D2392" s="3" t="s">
        <v>4517</v>
      </c>
      <c r="E2392" s="3" t="s">
        <v>4821</v>
      </c>
      <c r="F2392" s="3" t="s">
        <v>4822</v>
      </c>
      <c r="G2392" s="3">
        <v>2.0</v>
      </c>
      <c r="H2392" s="3" t="s">
        <v>18</v>
      </c>
      <c r="I2392" s="3" t="s">
        <v>18</v>
      </c>
      <c r="J2392" s="8">
        <v>11.0</v>
      </c>
      <c r="K2392" s="8">
        <v>11.0</v>
      </c>
      <c r="L2392" s="5" t="str">
        <f t="shared" si="2"/>
        <v>SMA</v>
      </c>
    </row>
    <row r="2393">
      <c r="A2393" s="2" t="str">
        <f t="shared" si="1"/>
        <v>2021</v>
      </c>
      <c r="B2393" s="2" t="s">
        <v>114</v>
      </c>
      <c r="C2393" s="3" t="str">
        <f t="shared" si="185"/>
        <v>LPB JATIM 2021</v>
      </c>
      <c r="D2393" s="3" t="s">
        <v>4517</v>
      </c>
      <c r="E2393" s="3" t="s">
        <v>4823</v>
      </c>
      <c r="F2393" s="3" t="s">
        <v>4824</v>
      </c>
      <c r="G2393" s="3">
        <v>2.0</v>
      </c>
      <c r="H2393" s="3" t="s">
        <v>18</v>
      </c>
      <c r="I2393" s="3" t="s">
        <v>19</v>
      </c>
      <c r="J2393" s="8">
        <v>10.0</v>
      </c>
      <c r="K2393" s="8">
        <v>10.0</v>
      </c>
      <c r="L2393" s="5" t="str">
        <f t="shared" si="2"/>
        <v>SMA</v>
      </c>
    </row>
    <row r="2394">
      <c r="A2394" s="2" t="str">
        <f t="shared" si="1"/>
        <v>2021</v>
      </c>
      <c r="B2394" s="2" t="s">
        <v>238</v>
      </c>
      <c r="C2394" s="3" t="str">
        <f t="shared" ref="C2394:C2397" si="186">UPPER("lpb kaltara 2021")</f>
        <v>LPB KALTARA 2021</v>
      </c>
      <c r="D2394" s="3" t="s">
        <v>4517</v>
      </c>
      <c r="E2394" s="3" t="s">
        <v>4825</v>
      </c>
      <c r="F2394" s="3" t="s">
        <v>4826</v>
      </c>
      <c r="G2394" s="3">
        <v>2.0</v>
      </c>
      <c r="H2394" s="3" t="s">
        <v>18</v>
      </c>
      <c r="I2394" s="3" t="s">
        <v>18</v>
      </c>
      <c r="J2394" s="8">
        <v>10.0</v>
      </c>
      <c r="K2394" s="8">
        <v>10.0</v>
      </c>
      <c r="L2394" s="5" t="str">
        <f t="shared" si="2"/>
        <v>SMA</v>
      </c>
    </row>
    <row r="2395">
      <c r="A2395" s="2" t="str">
        <f t="shared" si="1"/>
        <v>2021</v>
      </c>
      <c r="B2395" s="2" t="s">
        <v>238</v>
      </c>
      <c r="C2395" s="3" t="str">
        <f t="shared" si="186"/>
        <v>LPB KALTARA 2021</v>
      </c>
      <c r="D2395" s="3" t="s">
        <v>4517</v>
      </c>
      <c r="E2395" s="3" t="s">
        <v>4827</v>
      </c>
      <c r="F2395" s="3" t="s">
        <v>4828</v>
      </c>
      <c r="G2395" s="3">
        <v>1.0</v>
      </c>
      <c r="H2395" s="3" t="s">
        <v>18</v>
      </c>
      <c r="I2395" s="2"/>
      <c r="J2395" s="8">
        <v>10.0</v>
      </c>
      <c r="K2395" s="6"/>
      <c r="L2395" s="5" t="str">
        <f t="shared" si="2"/>
        <v>SMA</v>
      </c>
    </row>
    <row r="2396">
      <c r="A2396" s="2" t="str">
        <f t="shared" si="1"/>
        <v>2021</v>
      </c>
      <c r="B2396" s="2" t="s">
        <v>238</v>
      </c>
      <c r="C2396" s="3" t="str">
        <f t="shared" si="186"/>
        <v>LPB KALTARA 2021</v>
      </c>
      <c r="D2396" s="3" t="s">
        <v>4517</v>
      </c>
      <c r="E2396" s="3" t="s">
        <v>4829</v>
      </c>
      <c r="F2396" s="3" t="s">
        <v>4830</v>
      </c>
      <c r="G2396" s="3">
        <v>2.0</v>
      </c>
      <c r="H2396" s="3" t="s">
        <v>19</v>
      </c>
      <c r="I2396" s="3" t="s">
        <v>19</v>
      </c>
      <c r="J2396" s="8">
        <v>10.0</v>
      </c>
      <c r="K2396" s="8">
        <v>10.0</v>
      </c>
      <c r="L2396" s="5" t="str">
        <f t="shared" si="2"/>
        <v>SMA</v>
      </c>
    </row>
    <row r="2397">
      <c r="A2397" s="2" t="str">
        <f t="shared" si="1"/>
        <v>2021</v>
      </c>
      <c r="B2397" s="2" t="s">
        <v>238</v>
      </c>
      <c r="C2397" s="3" t="str">
        <f t="shared" si="186"/>
        <v>LPB KALTARA 2021</v>
      </c>
      <c r="D2397" s="3" t="s">
        <v>4517</v>
      </c>
      <c r="E2397" s="3" t="s">
        <v>4831</v>
      </c>
      <c r="F2397" s="3" t="s">
        <v>4832</v>
      </c>
      <c r="G2397" s="3">
        <v>2.0</v>
      </c>
      <c r="H2397" s="3" t="s">
        <v>18</v>
      </c>
      <c r="I2397" s="3" t="s">
        <v>18</v>
      </c>
      <c r="J2397" s="8">
        <v>10.0</v>
      </c>
      <c r="K2397" s="8">
        <v>10.0</v>
      </c>
      <c r="L2397" s="5" t="str">
        <f t="shared" si="2"/>
        <v>SMA</v>
      </c>
    </row>
    <row r="2398">
      <c r="A2398" s="2" t="str">
        <f t="shared" si="1"/>
        <v>2021</v>
      </c>
      <c r="B2398" s="2" t="s">
        <v>132</v>
      </c>
      <c r="C2398" s="3" t="str">
        <f t="shared" ref="C2398:C2401" si="187">upper("lpb kalteng 2021")</f>
        <v>LPB KALTENG 2021</v>
      </c>
      <c r="D2398" s="3" t="s">
        <v>4517</v>
      </c>
      <c r="E2398" s="3" t="s">
        <v>4833</v>
      </c>
      <c r="F2398" s="3" t="s">
        <v>4834</v>
      </c>
      <c r="G2398" s="3">
        <v>1.0</v>
      </c>
      <c r="H2398" s="3" t="s">
        <v>18</v>
      </c>
      <c r="I2398" s="2"/>
      <c r="J2398" s="8">
        <v>11.0</v>
      </c>
      <c r="K2398" s="6"/>
      <c r="L2398" s="5" t="str">
        <f t="shared" si="2"/>
        <v>SMA</v>
      </c>
    </row>
    <row r="2399">
      <c r="A2399" s="2" t="str">
        <f t="shared" si="1"/>
        <v>2021</v>
      </c>
      <c r="B2399" s="2" t="s">
        <v>132</v>
      </c>
      <c r="C2399" s="3" t="str">
        <f t="shared" si="187"/>
        <v>LPB KALTENG 2021</v>
      </c>
      <c r="D2399" s="3" t="s">
        <v>4517</v>
      </c>
      <c r="E2399" s="3" t="s">
        <v>4835</v>
      </c>
      <c r="F2399" s="3" t="s">
        <v>4836</v>
      </c>
      <c r="G2399" s="3">
        <v>2.0</v>
      </c>
      <c r="H2399" s="3" t="s">
        <v>18</v>
      </c>
      <c r="I2399" s="3" t="s">
        <v>18</v>
      </c>
      <c r="J2399" s="8">
        <v>11.0</v>
      </c>
      <c r="K2399" s="8">
        <v>11.0</v>
      </c>
      <c r="L2399" s="5" t="str">
        <f t="shared" si="2"/>
        <v>SMA</v>
      </c>
    </row>
    <row r="2400">
      <c r="A2400" s="2" t="str">
        <f t="shared" si="1"/>
        <v>2021</v>
      </c>
      <c r="B2400" s="2" t="s">
        <v>132</v>
      </c>
      <c r="C2400" s="3" t="str">
        <f t="shared" si="187"/>
        <v>LPB KALTENG 2021</v>
      </c>
      <c r="D2400" s="3" t="s">
        <v>4517</v>
      </c>
      <c r="E2400" s="3" t="s">
        <v>4837</v>
      </c>
      <c r="F2400" s="3" t="s">
        <v>4838</v>
      </c>
      <c r="G2400" s="3">
        <v>2.0</v>
      </c>
      <c r="H2400" s="3" t="s">
        <v>18</v>
      </c>
      <c r="I2400" s="3" t="s">
        <v>18</v>
      </c>
      <c r="J2400" s="8">
        <v>11.0</v>
      </c>
      <c r="K2400" s="8">
        <v>11.0</v>
      </c>
      <c r="L2400" s="5" t="str">
        <f t="shared" si="2"/>
        <v>SMA</v>
      </c>
    </row>
    <row r="2401">
      <c r="A2401" s="2" t="str">
        <f t="shared" si="1"/>
        <v>2021</v>
      </c>
      <c r="B2401" s="2" t="s">
        <v>132</v>
      </c>
      <c r="C2401" s="3" t="str">
        <f t="shared" si="187"/>
        <v>LPB KALTENG 2021</v>
      </c>
      <c r="D2401" s="3" t="s">
        <v>4517</v>
      </c>
      <c r="E2401" s="3" t="s">
        <v>4839</v>
      </c>
      <c r="F2401" s="3" t="s">
        <v>4840</v>
      </c>
      <c r="G2401" s="3">
        <v>2.0</v>
      </c>
      <c r="H2401" s="3" t="s">
        <v>18</v>
      </c>
      <c r="I2401" s="3" t="s">
        <v>18</v>
      </c>
      <c r="J2401" s="8">
        <v>8.0</v>
      </c>
      <c r="K2401" s="8">
        <v>8.0</v>
      </c>
      <c r="L2401" s="5" t="str">
        <f t="shared" si="2"/>
        <v>SMP</v>
      </c>
    </row>
    <row r="2402">
      <c r="A2402" s="2" t="str">
        <f t="shared" si="1"/>
        <v>2021</v>
      </c>
      <c r="B2402" s="2" t="s">
        <v>246</v>
      </c>
      <c r="C2402" s="3" t="str">
        <f>UPPER("lpb sumbar 2021")</f>
        <v>LPB SUMBAR 2021</v>
      </c>
      <c r="D2402" s="3" t="s">
        <v>4517</v>
      </c>
      <c r="E2402" s="3" t="s">
        <v>4841</v>
      </c>
      <c r="F2402" s="3" t="s">
        <v>4842</v>
      </c>
      <c r="G2402" s="3">
        <v>2.0</v>
      </c>
      <c r="H2402" s="3" t="s">
        <v>18</v>
      </c>
      <c r="I2402" s="3" t="s">
        <v>18</v>
      </c>
      <c r="J2402" s="8">
        <v>11.0</v>
      </c>
      <c r="K2402" s="8">
        <v>11.0</v>
      </c>
      <c r="L2402" s="5" t="str">
        <f t="shared" si="2"/>
        <v>SMA</v>
      </c>
    </row>
    <row r="2403">
      <c r="A2403" s="2" t="str">
        <f t="shared" si="1"/>
        <v>2021</v>
      </c>
      <c r="B2403" s="2" t="s">
        <v>178</v>
      </c>
      <c r="C2403" s="3" t="str">
        <f t="shared" ref="C2403:C2414" si="188">UPPER("lpb sumsel 2021")</f>
        <v>LPB SUMSEL 2021</v>
      </c>
      <c r="D2403" s="3" t="s">
        <v>4517</v>
      </c>
      <c r="E2403" s="3" t="s">
        <v>4843</v>
      </c>
      <c r="F2403" s="3" t="s">
        <v>4844</v>
      </c>
      <c r="G2403" s="3">
        <v>2.0</v>
      </c>
      <c r="H2403" s="3" t="s">
        <v>18</v>
      </c>
      <c r="I2403" s="3" t="s">
        <v>18</v>
      </c>
      <c r="J2403" s="8">
        <v>10.0</v>
      </c>
      <c r="K2403" s="8">
        <v>10.0</v>
      </c>
      <c r="L2403" s="5" t="str">
        <f t="shared" si="2"/>
        <v>SMA</v>
      </c>
    </row>
    <row r="2404">
      <c r="A2404" s="2" t="str">
        <f t="shared" si="1"/>
        <v>2021</v>
      </c>
      <c r="B2404" s="2" t="s">
        <v>178</v>
      </c>
      <c r="C2404" s="3" t="str">
        <f t="shared" si="188"/>
        <v>LPB SUMSEL 2021</v>
      </c>
      <c r="D2404" s="3" t="s">
        <v>4517</v>
      </c>
      <c r="E2404" s="3" t="s">
        <v>4845</v>
      </c>
      <c r="F2404" s="3" t="s">
        <v>4846</v>
      </c>
      <c r="G2404" s="3">
        <v>2.0</v>
      </c>
      <c r="H2404" s="3" t="s">
        <v>18</v>
      </c>
      <c r="I2404" s="3" t="s">
        <v>18</v>
      </c>
      <c r="J2404" s="8">
        <v>8.0</v>
      </c>
      <c r="K2404" s="8">
        <v>8.0</v>
      </c>
      <c r="L2404" s="5" t="str">
        <f t="shared" si="2"/>
        <v>SMP</v>
      </c>
    </row>
    <row r="2405">
      <c r="A2405" s="2" t="str">
        <f t="shared" si="1"/>
        <v>2021</v>
      </c>
      <c r="B2405" s="2" t="s">
        <v>178</v>
      </c>
      <c r="C2405" s="3" t="str">
        <f t="shared" si="188"/>
        <v>LPB SUMSEL 2021</v>
      </c>
      <c r="D2405" s="3" t="s">
        <v>4517</v>
      </c>
      <c r="E2405" s="3" t="s">
        <v>4847</v>
      </c>
      <c r="F2405" s="3" t="s">
        <v>4848</v>
      </c>
      <c r="G2405" s="3">
        <v>2.0</v>
      </c>
      <c r="H2405" s="3" t="s">
        <v>18</v>
      </c>
      <c r="I2405" s="3" t="s">
        <v>18</v>
      </c>
      <c r="J2405" s="8">
        <v>7.0</v>
      </c>
      <c r="K2405" s="8">
        <v>7.0</v>
      </c>
      <c r="L2405" s="5" t="str">
        <f t="shared" si="2"/>
        <v>SMP</v>
      </c>
    </row>
    <row r="2406">
      <c r="A2406" s="2" t="str">
        <f t="shared" si="1"/>
        <v>2021</v>
      </c>
      <c r="B2406" s="2" t="s">
        <v>178</v>
      </c>
      <c r="C2406" s="3" t="str">
        <f t="shared" si="188"/>
        <v>LPB SUMSEL 2021</v>
      </c>
      <c r="D2406" s="3" t="s">
        <v>4517</v>
      </c>
      <c r="E2406" s="3" t="s">
        <v>4849</v>
      </c>
      <c r="F2406" s="3" t="s">
        <v>4850</v>
      </c>
      <c r="G2406" s="3">
        <v>2.0</v>
      </c>
      <c r="H2406" s="3" t="s">
        <v>18</v>
      </c>
      <c r="I2406" s="3" t="s">
        <v>18</v>
      </c>
      <c r="J2406" s="8">
        <v>11.0</v>
      </c>
      <c r="K2406" s="8">
        <v>11.0</v>
      </c>
      <c r="L2406" s="5" t="str">
        <f t="shared" si="2"/>
        <v>SMA</v>
      </c>
    </row>
    <row r="2407">
      <c r="A2407" s="2" t="str">
        <f t="shared" si="1"/>
        <v>2021</v>
      </c>
      <c r="B2407" s="2" t="s">
        <v>178</v>
      </c>
      <c r="C2407" s="3" t="str">
        <f t="shared" si="188"/>
        <v>LPB SUMSEL 2021</v>
      </c>
      <c r="D2407" s="3" t="s">
        <v>4517</v>
      </c>
      <c r="E2407" s="3" t="s">
        <v>4851</v>
      </c>
      <c r="F2407" s="3" t="s">
        <v>4852</v>
      </c>
      <c r="G2407" s="3">
        <v>2.0</v>
      </c>
      <c r="H2407" s="3" t="s">
        <v>18</v>
      </c>
      <c r="I2407" s="3" t="s">
        <v>18</v>
      </c>
      <c r="J2407" s="8">
        <v>11.0</v>
      </c>
      <c r="K2407" s="8">
        <v>11.0</v>
      </c>
      <c r="L2407" s="5" t="str">
        <f t="shared" si="2"/>
        <v>SMA</v>
      </c>
    </row>
    <row r="2408">
      <c r="A2408" s="2" t="str">
        <f t="shared" si="1"/>
        <v>2021</v>
      </c>
      <c r="B2408" s="2" t="s">
        <v>178</v>
      </c>
      <c r="C2408" s="3" t="str">
        <f t="shared" si="188"/>
        <v>LPB SUMSEL 2021</v>
      </c>
      <c r="D2408" s="3" t="s">
        <v>4517</v>
      </c>
      <c r="E2408" s="3" t="s">
        <v>4853</v>
      </c>
      <c r="F2408" s="3" t="s">
        <v>4854</v>
      </c>
      <c r="G2408" s="3">
        <v>1.0</v>
      </c>
      <c r="H2408" s="3" t="s">
        <v>18</v>
      </c>
      <c r="I2408" s="2"/>
      <c r="J2408" s="8">
        <v>10.0</v>
      </c>
      <c r="K2408" s="6"/>
      <c r="L2408" s="5" t="str">
        <f t="shared" si="2"/>
        <v>SMA</v>
      </c>
    </row>
    <row r="2409">
      <c r="A2409" s="2" t="str">
        <f t="shared" si="1"/>
        <v>2021</v>
      </c>
      <c r="B2409" s="2" t="s">
        <v>178</v>
      </c>
      <c r="C2409" s="3" t="str">
        <f t="shared" si="188"/>
        <v>LPB SUMSEL 2021</v>
      </c>
      <c r="D2409" s="3" t="s">
        <v>4517</v>
      </c>
      <c r="E2409" s="3" t="s">
        <v>4855</v>
      </c>
      <c r="F2409" s="3" t="s">
        <v>4856</v>
      </c>
      <c r="G2409" s="3">
        <v>2.0</v>
      </c>
      <c r="H2409" s="3" t="s">
        <v>18</v>
      </c>
      <c r="I2409" s="3" t="s">
        <v>19</v>
      </c>
      <c r="J2409" s="8">
        <v>10.0</v>
      </c>
      <c r="K2409" s="8">
        <v>10.0</v>
      </c>
      <c r="L2409" s="5" t="str">
        <f t="shared" si="2"/>
        <v>SMA</v>
      </c>
    </row>
    <row r="2410">
      <c r="A2410" s="2" t="str">
        <f t="shared" si="1"/>
        <v>2021</v>
      </c>
      <c r="B2410" s="2" t="s">
        <v>178</v>
      </c>
      <c r="C2410" s="3" t="str">
        <f t="shared" si="188"/>
        <v>LPB SUMSEL 2021</v>
      </c>
      <c r="D2410" s="3" t="s">
        <v>4517</v>
      </c>
      <c r="E2410" s="3" t="s">
        <v>4857</v>
      </c>
      <c r="F2410" s="3" t="s">
        <v>4858</v>
      </c>
      <c r="G2410" s="3">
        <v>1.0</v>
      </c>
      <c r="H2410" s="3" t="s">
        <v>18</v>
      </c>
      <c r="I2410" s="2"/>
      <c r="J2410" s="8">
        <v>11.0</v>
      </c>
      <c r="K2410" s="6"/>
      <c r="L2410" s="5" t="str">
        <f t="shared" si="2"/>
        <v>SMA</v>
      </c>
    </row>
    <row r="2411">
      <c r="A2411" s="2" t="str">
        <f t="shared" si="1"/>
        <v>2021</v>
      </c>
      <c r="B2411" s="2" t="s">
        <v>178</v>
      </c>
      <c r="C2411" s="3" t="str">
        <f t="shared" si="188"/>
        <v>LPB SUMSEL 2021</v>
      </c>
      <c r="D2411" s="3" t="s">
        <v>4517</v>
      </c>
      <c r="E2411" s="3" t="s">
        <v>4859</v>
      </c>
      <c r="F2411" s="3" t="s">
        <v>4860</v>
      </c>
      <c r="G2411" s="3">
        <v>1.0</v>
      </c>
      <c r="H2411" s="3" t="s">
        <v>18</v>
      </c>
      <c r="I2411" s="2"/>
      <c r="J2411" s="8">
        <v>11.0</v>
      </c>
      <c r="K2411" s="6"/>
      <c r="L2411" s="5" t="str">
        <f t="shared" si="2"/>
        <v>SMA</v>
      </c>
    </row>
    <row r="2412">
      <c r="A2412" s="2" t="str">
        <f t="shared" si="1"/>
        <v>2021</v>
      </c>
      <c r="B2412" s="2" t="s">
        <v>178</v>
      </c>
      <c r="C2412" s="3" t="str">
        <f t="shared" si="188"/>
        <v>LPB SUMSEL 2021</v>
      </c>
      <c r="D2412" s="3" t="s">
        <v>4517</v>
      </c>
      <c r="E2412" s="3" t="s">
        <v>4861</v>
      </c>
      <c r="F2412" s="3" t="s">
        <v>4862</v>
      </c>
      <c r="G2412" s="3">
        <v>2.0</v>
      </c>
      <c r="H2412" s="3" t="s">
        <v>18</v>
      </c>
      <c r="I2412" s="3" t="s">
        <v>18</v>
      </c>
      <c r="J2412" s="8">
        <v>11.0</v>
      </c>
      <c r="K2412" s="8">
        <v>11.0</v>
      </c>
      <c r="L2412" s="5" t="str">
        <f t="shared" si="2"/>
        <v>SMA</v>
      </c>
    </row>
    <row r="2413">
      <c r="A2413" s="2" t="str">
        <f t="shared" si="1"/>
        <v>2021</v>
      </c>
      <c r="B2413" s="2" t="s">
        <v>178</v>
      </c>
      <c r="C2413" s="3" t="str">
        <f t="shared" si="188"/>
        <v>LPB SUMSEL 2021</v>
      </c>
      <c r="D2413" s="3" t="s">
        <v>4517</v>
      </c>
      <c r="E2413" s="3" t="s">
        <v>4863</v>
      </c>
      <c r="F2413" s="3" t="s">
        <v>4864</v>
      </c>
      <c r="G2413" s="3">
        <v>1.0</v>
      </c>
      <c r="H2413" s="3" t="s">
        <v>18</v>
      </c>
      <c r="I2413" s="2"/>
      <c r="J2413" s="8">
        <v>9.0</v>
      </c>
      <c r="K2413" s="6"/>
      <c r="L2413" s="5" t="str">
        <f t="shared" si="2"/>
        <v>SMP</v>
      </c>
    </row>
    <row r="2414">
      <c r="A2414" s="2" t="str">
        <f t="shared" si="1"/>
        <v>2021</v>
      </c>
      <c r="B2414" s="2" t="s">
        <v>178</v>
      </c>
      <c r="C2414" s="3" t="str">
        <f t="shared" si="188"/>
        <v>LPB SUMSEL 2021</v>
      </c>
      <c r="D2414" s="3" t="s">
        <v>4517</v>
      </c>
      <c r="E2414" s="3" t="s">
        <v>4865</v>
      </c>
      <c r="F2414" s="3" t="s">
        <v>4866</v>
      </c>
      <c r="G2414" s="3">
        <v>1.0</v>
      </c>
      <c r="H2414" s="3" t="s">
        <v>18</v>
      </c>
      <c r="I2414" s="2"/>
      <c r="J2414" s="8">
        <v>11.0</v>
      </c>
      <c r="K2414" s="6"/>
      <c r="L2414" s="5" t="str">
        <f t="shared" si="2"/>
        <v>SMA</v>
      </c>
    </row>
    <row r="2415">
      <c r="A2415" s="2" t="str">
        <f t="shared" si="1"/>
        <v>2021</v>
      </c>
      <c r="B2415" s="2" t="s">
        <v>265</v>
      </c>
      <c r="C2415" s="3" t="str">
        <f t="shared" ref="C2415:C2416" si="189">UPPER("lpb sumut 2021")</f>
        <v>LPB SUMUT 2021</v>
      </c>
      <c r="D2415" s="3" t="s">
        <v>4517</v>
      </c>
      <c r="E2415" s="3" t="s">
        <v>4867</v>
      </c>
      <c r="F2415" s="3" t="s">
        <v>4868</v>
      </c>
      <c r="G2415" s="3">
        <v>2.0</v>
      </c>
      <c r="H2415" s="3" t="s">
        <v>18</v>
      </c>
      <c r="I2415" s="3" t="s">
        <v>18</v>
      </c>
      <c r="J2415" s="8">
        <v>8.0</v>
      </c>
      <c r="K2415" s="8">
        <v>8.0</v>
      </c>
      <c r="L2415" s="5" t="str">
        <f t="shared" si="2"/>
        <v>SMP</v>
      </c>
    </row>
    <row r="2416">
      <c r="A2416" s="2" t="str">
        <f t="shared" si="1"/>
        <v>2021</v>
      </c>
      <c r="B2416" s="2" t="s">
        <v>265</v>
      </c>
      <c r="C2416" s="3" t="str">
        <f t="shared" si="189"/>
        <v>LPB SUMUT 2021</v>
      </c>
      <c r="D2416" s="3" t="s">
        <v>4517</v>
      </c>
      <c r="E2416" s="3" t="s">
        <v>4869</v>
      </c>
      <c r="F2416" s="3" t="s">
        <v>4870</v>
      </c>
      <c r="G2416" s="3">
        <v>2.0</v>
      </c>
      <c r="H2416" s="3" t="s">
        <v>18</v>
      </c>
      <c r="I2416" s="3" t="s">
        <v>18</v>
      </c>
      <c r="J2416" s="8">
        <v>11.0</v>
      </c>
      <c r="K2416" s="8">
        <v>11.0</v>
      </c>
      <c r="L2416" s="5" t="str">
        <f t="shared" si="2"/>
        <v>SMA</v>
      </c>
    </row>
    <row r="2417">
      <c r="A2417" s="2" t="str">
        <f t="shared" si="1"/>
        <v>2021</v>
      </c>
      <c r="B2417" s="2" t="s">
        <v>270</v>
      </c>
      <c r="C2417" s="3" t="str">
        <f t="shared" ref="C2417:C2422" si="190">UPPER("lpb surabaya 2021")</f>
        <v>LPB SURABAYA 2021</v>
      </c>
      <c r="D2417" s="3" t="s">
        <v>4517</v>
      </c>
      <c r="E2417" s="3" t="s">
        <v>4871</v>
      </c>
      <c r="F2417" s="3" t="s">
        <v>4872</v>
      </c>
      <c r="G2417" s="3">
        <v>1.0</v>
      </c>
      <c r="H2417" s="3" t="s">
        <v>19</v>
      </c>
      <c r="I2417" s="2"/>
      <c r="J2417" s="8">
        <v>7.0</v>
      </c>
      <c r="K2417" s="6"/>
      <c r="L2417" s="5" t="str">
        <f t="shared" si="2"/>
        <v>SMP</v>
      </c>
    </row>
    <row r="2418">
      <c r="A2418" s="2" t="str">
        <f t="shared" si="1"/>
        <v>2021</v>
      </c>
      <c r="B2418" s="2" t="s">
        <v>270</v>
      </c>
      <c r="C2418" s="3" t="str">
        <f t="shared" si="190"/>
        <v>LPB SURABAYA 2021</v>
      </c>
      <c r="D2418" s="3" t="s">
        <v>4517</v>
      </c>
      <c r="E2418" s="3" t="s">
        <v>4873</v>
      </c>
      <c r="F2418" s="3" t="s">
        <v>4874</v>
      </c>
      <c r="G2418" s="3">
        <v>1.0</v>
      </c>
      <c r="H2418" s="3" t="s">
        <v>19</v>
      </c>
      <c r="I2418" s="2"/>
      <c r="J2418" s="8">
        <v>8.0</v>
      </c>
      <c r="K2418" s="6"/>
      <c r="L2418" s="5" t="str">
        <f t="shared" si="2"/>
        <v>SMP</v>
      </c>
    </row>
    <row r="2419">
      <c r="A2419" s="2" t="str">
        <f t="shared" si="1"/>
        <v>2021</v>
      </c>
      <c r="B2419" s="2" t="s">
        <v>270</v>
      </c>
      <c r="C2419" s="3" t="str">
        <f t="shared" si="190"/>
        <v>LPB SURABAYA 2021</v>
      </c>
      <c r="D2419" s="3" t="s">
        <v>4517</v>
      </c>
      <c r="E2419" s="3" t="s">
        <v>4875</v>
      </c>
      <c r="F2419" s="3" t="s">
        <v>4876</v>
      </c>
      <c r="G2419" s="3">
        <v>2.0</v>
      </c>
      <c r="H2419" s="3" t="s">
        <v>18</v>
      </c>
      <c r="I2419" s="3" t="s">
        <v>18</v>
      </c>
      <c r="J2419" s="8">
        <v>8.0</v>
      </c>
      <c r="K2419" s="8">
        <v>8.0</v>
      </c>
      <c r="L2419" s="5" t="str">
        <f t="shared" si="2"/>
        <v>SMP</v>
      </c>
    </row>
    <row r="2420">
      <c r="A2420" s="2" t="str">
        <f t="shared" si="1"/>
        <v>2021</v>
      </c>
      <c r="B2420" s="2" t="s">
        <v>270</v>
      </c>
      <c r="C2420" s="3" t="str">
        <f t="shared" si="190"/>
        <v>LPB SURABAYA 2021</v>
      </c>
      <c r="D2420" s="3" t="s">
        <v>4517</v>
      </c>
      <c r="E2420" s="3" t="s">
        <v>4877</v>
      </c>
      <c r="F2420" s="3" t="s">
        <v>4878</v>
      </c>
      <c r="G2420" s="3">
        <v>1.0</v>
      </c>
      <c r="H2420" s="3" t="s">
        <v>18</v>
      </c>
      <c r="I2420" s="2"/>
      <c r="J2420" s="8">
        <v>8.0</v>
      </c>
      <c r="K2420" s="6"/>
      <c r="L2420" s="5" t="str">
        <f t="shared" si="2"/>
        <v>SMP</v>
      </c>
    </row>
    <row r="2421">
      <c r="A2421" s="2" t="str">
        <f t="shared" si="1"/>
        <v>2021</v>
      </c>
      <c r="B2421" s="2" t="s">
        <v>270</v>
      </c>
      <c r="C2421" s="3" t="str">
        <f t="shared" si="190"/>
        <v>LPB SURABAYA 2021</v>
      </c>
      <c r="D2421" s="3" t="s">
        <v>4517</v>
      </c>
      <c r="E2421" s="3" t="s">
        <v>4879</v>
      </c>
      <c r="F2421" s="3" t="s">
        <v>4880</v>
      </c>
      <c r="G2421" s="3">
        <v>2.0</v>
      </c>
      <c r="H2421" s="3" t="s">
        <v>18</v>
      </c>
      <c r="I2421" s="3" t="s">
        <v>18</v>
      </c>
      <c r="J2421" s="8">
        <v>8.0</v>
      </c>
      <c r="K2421" s="8">
        <v>8.0</v>
      </c>
      <c r="L2421" s="5" t="str">
        <f t="shared" si="2"/>
        <v>SMP</v>
      </c>
    </row>
    <row r="2422">
      <c r="A2422" s="2" t="str">
        <f t="shared" si="1"/>
        <v>2021</v>
      </c>
      <c r="B2422" s="2" t="s">
        <v>270</v>
      </c>
      <c r="C2422" s="3" t="str">
        <f t="shared" si="190"/>
        <v>LPB SURABAYA 2021</v>
      </c>
      <c r="D2422" s="3" t="s">
        <v>4517</v>
      </c>
      <c r="E2422" s="3" t="s">
        <v>4881</v>
      </c>
      <c r="F2422" s="3" t="s">
        <v>4882</v>
      </c>
      <c r="G2422" s="3">
        <v>1.0</v>
      </c>
      <c r="H2422" s="3" t="s">
        <v>18</v>
      </c>
      <c r="I2422" s="2"/>
      <c r="J2422" s="8">
        <v>7.0</v>
      </c>
      <c r="K2422" s="6"/>
      <c r="L2422" s="5" t="str">
        <f t="shared" si="2"/>
        <v>SMP</v>
      </c>
    </row>
    <row r="2423">
      <c r="A2423" s="2" t="str">
        <f t="shared" si="1"/>
        <v>2020</v>
      </c>
      <c r="B2423" s="2" t="s">
        <v>136</v>
      </c>
      <c r="C2423" s="3" t="s">
        <v>137</v>
      </c>
      <c r="D2423" s="3" t="s">
        <v>4517</v>
      </c>
      <c r="E2423" s="3" t="s">
        <v>4883</v>
      </c>
      <c r="F2423" s="3" t="s">
        <v>4884</v>
      </c>
      <c r="G2423" s="3">
        <v>1.0</v>
      </c>
      <c r="H2423" s="3" t="s">
        <v>19</v>
      </c>
      <c r="I2423" s="2"/>
      <c r="J2423" s="8">
        <v>8.0</v>
      </c>
      <c r="K2423" s="6"/>
      <c r="L2423" s="5" t="str">
        <f t="shared" si="2"/>
        <v>SMP</v>
      </c>
    </row>
    <row r="2424">
      <c r="A2424" s="2" t="str">
        <f t="shared" si="1"/>
        <v>2022</v>
      </c>
      <c r="B2424" s="2" t="s">
        <v>13</v>
      </c>
      <c r="C2424" s="3" t="str">
        <f>UPPER("lpb aceh 2022")</f>
        <v>LPB ACEH 2022</v>
      </c>
      <c r="D2424" s="3" t="s">
        <v>4517</v>
      </c>
      <c r="E2424" s="3" t="s">
        <v>4885</v>
      </c>
      <c r="F2424" s="3" t="s">
        <v>4886</v>
      </c>
      <c r="G2424" s="3">
        <v>2.0</v>
      </c>
      <c r="H2424" s="3" t="s">
        <v>18</v>
      </c>
      <c r="I2424" s="3" t="s">
        <v>18</v>
      </c>
      <c r="J2424" s="8">
        <v>11.0</v>
      </c>
      <c r="K2424" s="8">
        <v>11.0</v>
      </c>
      <c r="L2424" s="5" t="str">
        <f t="shared" si="2"/>
        <v>SMA</v>
      </c>
    </row>
    <row r="2425">
      <c r="A2425" s="2" t="str">
        <f t="shared" si="1"/>
        <v>2022</v>
      </c>
      <c r="B2425" s="2" t="s">
        <v>78</v>
      </c>
      <c r="C2425" s="3" t="str">
        <f t="shared" ref="C2425:C2427" si="191">UPPER("lpb dki 2022")</f>
        <v>LPB DKI 2022</v>
      </c>
      <c r="D2425" s="3" t="s">
        <v>4517</v>
      </c>
      <c r="E2425" s="3" t="s">
        <v>4887</v>
      </c>
      <c r="F2425" s="3" t="s">
        <v>4888</v>
      </c>
      <c r="G2425" s="3">
        <v>1.0</v>
      </c>
      <c r="H2425" s="3" t="s">
        <v>18</v>
      </c>
      <c r="I2425" s="2"/>
      <c r="J2425" s="8">
        <v>9.0</v>
      </c>
      <c r="K2425" s="6"/>
      <c r="L2425" s="5" t="str">
        <f t="shared" si="2"/>
        <v>SMP</v>
      </c>
    </row>
    <row r="2426">
      <c r="A2426" s="2" t="str">
        <f t="shared" si="1"/>
        <v>2022</v>
      </c>
      <c r="B2426" s="2" t="s">
        <v>78</v>
      </c>
      <c r="C2426" s="3" t="str">
        <f t="shared" si="191"/>
        <v>LPB DKI 2022</v>
      </c>
      <c r="D2426" s="3" t="s">
        <v>4517</v>
      </c>
      <c r="E2426" s="3" t="s">
        <v>4889</v>
      </c>
      <c r="F2426" s="3" t="s">
        <v>4890</v>
      </c>
      <c r="G2426" s="3">
        <v>1.0</v>
      </c>
      <c r="H2426" s="3" t="s">
        <v>19</v>
      </c>
      <c r="I2426" s="2"/>
      <c r="J2426" s="8">
        <v>10.0</v>
      </c>
      <c r="K2426" s="6"/>
      <c r="L2426" s="5" t="str">
        <f t="shared" si="2"/>
        <v>SMA</v>
      </c>
    </row>
    <row r="2427">
      <c r="A2427" s="2" t="str">
        <f t="shared" si="1"/>
        <v>2022</v>
      </c>
      <c r="B2427" s="2" t="s">
        <v>78</v>
      </c>
      <c r="C2427" s="3" t="str">
        <f t="shared" si="191"/>
        <v>LPB DKI 2022</v>
      </c>
      <c r="D2427" s="3" t="s">
        <v>4517</v>
      </c>
      <c r="E2427" s="3" t="s">
        <v>4891</v>
      </c>
      <c r="F2427" s="3" t="s">
        <v>4892</v>
      </c>
      <c r="G2427" s="3">
        <v>2.0</v>
      </c>
      <c r="H2427" s="3" t="s">
        <v>19</v>
      </c>
      <c r="I2427" s="3" t="s">
        <v>19</v>
      </c>
      <c r="J2427" s="8">
        <v>9.0</v>
      </c>
      <c r="K2427" s="8">
        <v>9.0</v>
      </c>
      <c r="L2427" s="5" t="str">
        <f t="shared" si="2"/>
        <v>SMP</v>
      </c>
    </row>
    <row r="2428">
      <c r="A2428" s="2" t="str">
        <f t="shared" si="1"/>
        <v>2022</v>
      </c>
      <c r="B2428" s="2" t="s">
        <v>26</v>
      </c>
      <c r="C2428" s="3" t="str">
        <f t="shared" ref="C2428:C2441" si="192">upper("lpb bali 2022")</f>
        <v>LPB BALI 2022</v>
      </c>
      <c r="D2428" s="3" t="s">
        <v>4517</v>
      </c>
      <c r="E2428" s="3" t="s">
        <v>4893</v>
      </c>
      <c r="F2428" s="3" t="s">
        <v>4894</v>
      </c>
      <c r="G2428" s="3">
        <v>1.0</v>
      </c>
      <c r="H2428" s="3" t="s">
        <v>19</v>
      </c>
      <c r="I2428" s="2"/>
      <c r="J2428" s="8">
        <v>8.0</v>
      </c>
      <c r="K2428" s="6"/>
      <c r="L2428" s="5" t="str">
        <f t="shared" si="2"/>
        <v>SMP</v>
      </c>
    </row>
    <row r="2429">
      <c r="A2429" s="2" t="str">
        <f t="shared" si="1"/>
        <v>2022</v>
      </c>
      <c r="B2429" s="2" t="s">
        <v>26</v>
      </c>
      <c r="C2429" s="3" t="str">
        <f t="shared" si="192"/>
        <v>LPB BALI 2022</v>
      </c>
      <c r="D2429" s="3" t="s">
        <v>4517</v>
      </c>
      <c r="E2429" s="3" t="s">
        <v>4895</v>
      </c>
      <c r="F2429" s="3" t="s">
        <v>4896</v>
      </c>
      <c r="G2429" s="3">
        <v>2.0</v>
      </c>
      <c r="H2429" s="3" t="s">
        <v>18</v>
      </c>
      <c r="I2429" s="3" t="s">
        <v>19</v>
      </c>
      <c r="J2429" s="8">
        <v>9.0</v>
      </c>
      <c r="K2429" s="8">
        <v>9.0</v>
      </c>
      <c r="L2429" s="5" t="str">
        <f t="shared" si="2"/>
        <v>SMP</v>
      </c>
    </row>
    <row r="2430">
      <c r="A2430" s="2" t="str">
        <f t="shared" si="1"/>
        <v>2022</v>
      </c>
      <c r="B2430" s="2" t="s">
        <v>26</v>
      </c>
      <c r="C2430" s="3" t="str">
        <f t="shared" si="192"/>
        <v>LPB BALI 2022</v>
      </c>
      <c r="D2430" s="3" t="s">
        <v>4517</v>
      </c>
      <c r="E2430" s="3" t="s">
        <v>4895</v>
      </c>
      <c r="F2430" s="3" t="s">
        <v>4896</v>
      </c>
      <c r="G2430" s="3">
        <v>2.0</v>
      </c>
      <c r="H2430" s="3" t="s">
        <v>18</v>
      </c>
      <c r="I2430" s="3" t="s">
        <v>19</v>
      </c>
      <c r="J2430" s="8">
        <v>9.0</v>
      </c>
      <c r="K2430" s="8">
        <v>9.0</v>
      </c>
      <c r="L2430" s="5" t="str">
        <f t="shared" si="2"/>
        <v>SMP</v>
      </c>
    </row>
    <row r="2431">
      <c r="A2431" s="2" t="str">
        <f t="shared" si="1"/>
        <v>2022</v>
      </c>
      <c r="B2431" s="2" t="s">
        <v>26</v>
      </c>
      <c r="C2431" s="3" t="str">
        <f t="shared" si="192"/>
        <v>LPB BALI 2022</v>
      </c>
      <c r="D2431" s="3" t="s">
        <v>4517</v>
      </c>
      <c r="E2431" s="3" t="s">
        <v>4897</v>
      </c>
      <c r="F2431" s="3" t="s">
        <v>4898</v>
      </c>
      <c r="G2431" s="3">
        <v>2.0</v>
      </c>
      <c r="H2431" s="3" t="s">
        <v>18</v>
      </c>
      <c r="I2431" s="3" t="s">
        <v>18</v>
      </c>
      <c r="J2431" s="8">
        <v>8.0</v>
      </c>
      <c r="K2431" s="8">
        <v>8.0</v>
      </c>
      <c r="L2431" s="5" t="str">
        <f t="shared" si="2"/>
        <v>SMP</v>
      </c>
    </row>
    <row r="2432">
      <c r="A2432" s="2" t="str">
        <f t="shared" si="1"/>
        <v>2022</v>
      </c>
      <c r="B2432" s="2" t="s">
        <v>26</v>
      </c>
      <c r="C2432" s="3" t="str">
        <f t="shared" si="192"/>
        <v>LPB BALI 2022</v>
      </c>
      <c r="D2432" s="3" t="s">
        <v>4517</v>
      </c>
      <c r="E2432" s="3" t="s">
        <v>4899</v>
      </c>
      <c r="F2432" s="3" t="s">
        <v>4900</v>
      </c>
      <c r="G2432" s="3">
        <v>2.0</v>
      </c>
      <c r="H2432" s="3" t="s">
        <v>18</v>
      </c>
      <c r="I2432" s="3" t="s">
        <v>18</v>
      </c>
      <c r="J2432" s="8">
        <v>9.0</v>
      </c>
      <c r="K2432" s="8">
        <v>9.0</v>
      </c>
      <c r="L2432" s="5" t="str">
        <f t="shared" si="2"/>
        <v>SMP</v>
      </c>
    </row>
    <row r="2433">
      <c r="A2433" s="2" t="str">
        <f t="shared" si="1"/>
        <v>2022</v>
      </c>
      <c r="B2433" s="2" t="s">
        <v>26</v>
      </c>
      <c r="C2433" s="3" t="str">
        <f t="shared" si="192"/>
        <v>LPB BALI 2022</v>
      </c>
      <c r="D2433" s="3" t="s">
        <v>4517</v>
      </c>
      <c r="E2433" s="3" t="s">
        <v>4901</v>
      </c>
      <c r="F2433" s="3" t="s">
        <v>4902</v>
      </c>
      <c r="G2433" s="3">
        <v>2.0</v>
      </c>
      <c r="H2433" s="3" t="s">
        <v>18</v>
      </c>
      <c r="I2433" s="3" t="s">
        <v>18</v>
      </c>
      <c r="J2433" s="8">
        <v>9.0</v>
      </c>
      <c r="K2433" s="8">
        <v>9.0</v>
      </c>
      <c r="L2433" s="5" t="str">
        <f t="shared" si="2"/>
        <v>SMP</v>
      </c>
    </row>
    <row r="2434">
      <c r="A2434" s="2" t="str">
        <f t="shared" si="1"/>
        <v>2022</v>
      </c>
      <c r="B2434" s="2" t="s">
        <v>26</v>
      </c>
      <c r="C2434" s="3" t="str">
        <f t="shared" si="192"/>
        <v>LPB BALI 2022</v>
      </c>
      <c r="D2434" s="3" t="s">
        <v>4517</v>
      </c>
      <c r="E2434" s="3" t="s">
        <v>4903</v>
      </c>
      <c r="F2434" s="3" t="s">
        <v>4902</v>
      </c>
      <c r="G2434" s="3">
        <v>2.0</v>
      </c>
      <c r="H2434" s="3" t="s">
        <v>18</v>
      </c>
      <c r="I2434" s="3" t="s">
        <v>18</v>
      </c>
      <c r="J2434" s="8">
        <v>9.0</v>
      </c>
      <c r="K2434" s="8">
        <v>9.0</v>
      </c>
      <c r="L2434" s="5" t="str">
        <f t="shared" si="2"/>
        <v>SMP</v>
      </c>
    </row>
    <row r="2435">
      <c r="A2435" s="2" t="str">
        <f t="shared" si="1"/>
        <v>2022</v>
      </c>
      <c r="B2435" s="2" t="s">
        <v>26</v>
      </c>
      <c r="C2435" s="3" t="str">
        <f t="shared" si="192"/>
        <v>LPB BALI 2022</v>
      </c>
      <c r="D2435" s="3" t="s">
        <v>4517</v>
      </c>
      <c r="E2435" s="3" t="s">
        <v>4904</v>
      </c>
      <c r="F2435" s="3" t="s">
        <v>4905</v>
      </c>
      <c r="G2435" s="3">
        <v>2.0</v>
      </c>
      <c r="H2435" s="3" t="s">
        <v>18</v>
      </c>
      <c r="I2435" s="3" t="s">
        <v>18</v>
      </c>
      <c r="J2435" s="8">
        <v>7.0</v>
      </c>
      <c r="K2435" s="8">
        <v>7.0</v>
      </c>
      <c r="L2435" s="5" t="str">
        <f t="shared" si="2"/>
        <v>SMP</v>
      </c>
    </row>
    <row r="2436">
      <c r="A2436" s="2" t="str">
        <f t="shared" si="1"/>
        <v>2022</v>
      </c>
      <c r="B2436" s="2" t="s">
        <v>26</v>
      </c>
      <c r="C2436" s="3" t="str">
        <f t="shared" si="192"/>
        <v>LPB BALI 2022</v>
      </c>
      <c r="D2436" s="3" t="s">
        <v>4517</v>
      </c>
      <c r="E2436" s="3" t="s">
        <v>4906</v>
      </c>
      <c r="F2436" s="3" t="s">
        <v>4907</v>
      </c>
      <c r="G2436" s="3">
        <v>2.0</v>
      </c>
      <c r="H2436" s="3" t="s">
        <v>19</v>
      </c>
      <c r="I2436" s="3" t="s">
        <v>18</v>
      </c>
      <c r="J2436" s="8">
        <v>8.0</v>
      </c>
      <c r="K2436" s="8">
        <v>8.0</v>
      </c>
      <c r="L2436" s="5" t="str">
        <f t="shared" si="2"/>
        <v>SMP</v>
      </c>
    </row>
    <row r="2437">
      <c r="A2437" s="2" t="str">
        <f t="shared" si="1"/>
        <v>2022</v>
      </c>
      <c r="B2437" s="2" t="s">
        <v>26</v>
      </c>
      <c r="C2437" s="3" t="str">
        <f t="shared" si="192"/>
        <v>LPB BALI 2022</v>
      </c>
      <c r="D2437" s="3" t="s">
        <v>4517</v>
      </c>
      <c r="E2437" s="3" t="s">
        <v>4908</v>
      </c>
      <c r="F2437" s="3" t="s">
        <v>4909</v>
      </c>
      <c r="G2437" s="3">
        <v>2.0</v>
      </c>
      <c r="H2437" s="3" t="s">
        <v>18</v>
      </c>
      <c r="I2437" s="3" t="s">
        <v>18</v>
      </c>
      <c r="J2437" s="8">
        <v>11.0</v>
      </c>
      <c r="K2437" s="8">
        <v>11.0</v>
      </c>
      <c r="L2437" s="5" t="str">
        <f t="shared" si="2"/>
        <v>SMA</v>
      </c>
    </row>
    <row r="2438">
      <c r="A2438" s="2" t="str">
        <f t="shared" si="1"/>
        <v>2022</v>
      </c>
      <c r="B2438" s="2" t="s">
        <v>26</v>
      </c>
      <c r="C2438" s="3" t="str">
        <f t="shared" si="192"/>
        <v>LPB BALI 2022</v>
      </c>
      <c r="D2438" s="3" t="s">
        <v>4517</v>
      </c>
      <c r="E2438" s="3" t="s">
        <v>4910</v>
      </c>
      <c r="F2438" s="3" t="s">
        <v>4911</v>
      </c>
      <c r="G2438" s="3">
        <v>2.0</v>
      </c>
      <c r="H2438" s="3" t="s">
        <v>18</v>
      </c>
      <c r="I2438" s="3" t="s">
        <v>18</v>
      </c>
      <c r="J2438" s="8">
        <v>8.0</v>
      </c>
      <c r="K2438" s="8">
        <v>8.0</v>
      </c>
      <c r="L2438" s="5" t="str">
        <f t="shared" si="2"/>
        <v>SMP</v>
      </c>
    </row>
    <row r="2439">
      <c r="A2439" s="2" t="str">
        <f t="shared" si="1"/>
        <v>2022</v>
      </c>
      <c r="B2439" s="2" t="s">
        <v>26</v>
      </c>
      <c r="C2439" s="3" t="str">
        <f t="shared" si="192"/>
        <v>LPB BALI 2022</v>
      </c>
      <c r="D2439" s="3" t="s">
        <v>4517</v>
      </c>
      <c r="E2439" s="3" t="s">
        <v>4912</v>
      </c>
      <c r="F2439" s="3" t="s">
        <v>4913</v>
      </c>
      <c r="G2439" s="3">
        <v>2.0</v>
      </c>
      <c r="H2439" s="3" t="s">
        <v>18</v>
      </c>
      <c r="I2439" s="3" t="s">
        <v>18</v>
      </c>
      <c r="J2439" s="8">
        <v>10.0</v>
      </c>
      <c r="K2439" s="8">
        <v>10.0</v>
      </c>
      <c r="L2439" s="5" t="str">
        <f t="shared" si="2"/>
        <v>SMA</v>
      </c>
    </row>
    <row r="2440">
      <c r="A2440" s="2" t="str">
        <f t="shared" si="1"/>
        <v>2022</v>
      </c>
      <c r="B2440" s="2" t="s">
        <v>26</v>
      </c>
      <c r="C2440" s="3" t="str">
        <f t="shared" si="192"/>
        <v>LPB BALI 2022</v>
      </c>
      <c r="D2440" s="3" t="s">
        <v>4517</v>
      </c>
      <c r="E2440" s="3" t="s">
        <v>4914</v>
      </c>
      <c r="F2440" s="3" t="s">
        <v>4915</v>
      </c>
      <c r="G2440" s="3">
        <v>2.0</v>
      </c>
      <c r="H2440" s="3" t="s">
        <v>18</v>
      </c>
      <c r="I2440" s="3" t="s">
        <v>18</v>
      </c>
      <c r="J2440" s="8">
        <v>8.0</v>
      </c>
      <c r="K2440" s="8">
        <v>8.0</v>
      </c>
      <c r="L2440" s="5" t="str">
        <f t="shared" si="2"/>
        <v>SMP</v>
      </c>
    </row>
    <row r="2441">
      <c r="A2441" s="2" t="str">
        <f t="shared" si="1"/>
        <v>2022</v>
      </c>
      <c r="B2441" s="2" t="s">
        <v>26</v>
      </c>
      <c r="C2441" s="3" t="str">
        <f t="shared" si="192"/>
        <v>LPB BALI 2022</v>
      </c>
      <c r="D2441" s="3" t="s">
        <v>4517</v>
      </c>
      <c r="E2441" s="3" t="s">
        <v>4916</v>
      </c>
      <c r="F2441" s="3" t="s">
        <v>4917</v>
      </c>
      <c r="G2441" s="3">
        <v>1.0</v>
      </c>
      <c r="H2441" s="3" t="s">
        <v>19</v>
      </c>
      <c r="I2441" s="2"/>
      <c r="J2441" s="8">
        <v>7.0</v>
      </c>
      <c r="K2441" s="6"/>
      <c r="L2441" s="5" t="str">
        <f t="shared" si="2"/>
        <v>SMP</v>
      </c>
    </row>
    <row r="2442">
      <c r="A2442" s="2" t="str">
        <f t="shared" si="1"/>
        <v>2022</v>
      </c>
      <c r="B2442" s="2" t="s">
        <v>68</v>
      </c>
      <c r="C2442" s="3" t="str">
        <f t="shared" ref="C2442:C2449" si="193">UPPER("lpb diy 2022")</f>
        <v>LPB DIY 2022</v>
      </c>
      <c r="D2442" s="3" t="s">
        <v>4517</v>
      </c>
      <c r="E2442" s="3" t="s">
        <v>4918</v>
      </c>
      <c r="F2442" s="3" t="s">
        <v>4919</v>
      </c>
      <c r="G2442" s="3">
        <v>2.0</v>
      </c>
      <c r="H2442" s="3" t="s">
        <v>19</v>
      </c>
      <c r="I2442" s="3" t="s">
        <v>19</v>
      </c>
      <c r="J2442" s="8">
        <v>10.0</v>
      </c>
      <c r="K2442" s="8">
        <v>10.0</v>
      </c>
      <c r="L2442" s="5" t="str">
        <f t="shared" si="2"/>
        <v>SMA</v>
      </c>
    </row>
    <row r="2443">
      <c r="A2443" s="2" t="str">
        <f t="shared" si="1"/>
        <v>2022</v>
      </c>
      <c r="B2443" s="2" t="s">
        <v>68</v>
      </c>
      <c r="C2443" s="3" t="str">
        <f t="shared" si="193"/>
        <v>LPB DIY 2022</v>
      </c>
      <c r="D2443" s="3" t="s">
        <v>4517</v>
      </c>
      <c r="E2443" s="3" t="s">
        <v>4920</v>
      </c>
      <c r="F2443" s="3" t="s">
        <v>4921</v>
      </c>
      <c r="G2443" s="3">
        <v>1.0</v>
      </c>
      <c r="H2443" s="3" t="s">
        <v>19</v>
      </c>
      <c r="I2443" s="2"/>
      <c r="J2443" s="8">
        <v>10.0</v>
      </c>
      <c r="K2443" s="6"/>
      <c r="L2443" s="5" t="str">
        <f t="shared" si="2"/>
        <v>SMA</v>
      </c>
    </row>
    <row r="2444">
      <c r="A2444" s="2" t="str">
        <f t="shared" si="1"/>
        <v>2022</v>
      </c>
      <c r="B2444" s="2" t="s">
        <v>68</v>
      </c>
      <c r="C2444" s="3" t="str">
        <f t="shared" si="193"/>
        <v>LPB DIY 2022</v>
      </c>
      <c r="D2444" s="3" t="s">
        <v>4517</v>
      </c>
      <c r="E2444" s="3" t="s">
        <v>4922</v>
      </c>
      <c r="F2444" s="3" t="s">
        <v>4923</v>
      </c>
      <c r="G2444" s="3">
        <v>2.0</v>
      </c>
      <c r="H2444" s="3" t="s">
        <v>18</v>
      </c>
      <c r="I2444" s="3" t="s">
        <v>18</v>
      </c>
      <c r="J2444" s="8">
        <v>11.0</v>
      </c>
      <c r="K2444" s="8">
        <v>11.0</v>
      </c>
      <c r="L2444" s="5" t="str">
        <f t="shared" si="2"/>
        <v>SMA</v>
      </c>
    </row>
    <row r="2445">
      <c r="A2445" s="2" t="str">
        <f t="shared" si="1"/>
        <v>2022</v>
      </c>
      <c r="B2445" s="2" t="s">
        <v>68</v>
      </c>
      <c r="C2445" s="3" t="str">
        <f t="shared" si="193"/>
        <v>LPB DIY 2022</v>
      </c>
      <c r="D2445" s="3" t="s">
        <v>4517</v>
      </c>
      <c r="E2445" s="3" t="s">
        <v>4924</v>
      </c>
      <c r="F2445" s="3" t="s">
        <v>4925</v>
      </c>
      <c r="G2445" s="3">
        <v>2.0</v>
      </c>
      <c r="H2445" s="3" t="s">
        <v>18</v>
      </c>
      <c r="I2445" s="3" t="s">
        <v>18</v>
      </c>
      <c r="J2445" s="8">
        <v>9.0</v>
      </c>
      <c r="K2445" s="8">
        <v>9.0</v>
      </c>
      <c r="L2445" s="5" t="str">
        <f t="shared" si="2"/>
        <v>SMP</v>
      </c>
    </row>
    <row r="2446">
      <c r="A2446" s="2" t="str">
        <f t="shared" si="1"/>
        <v>2022</v>
      </c>
      <c r="B2446" s="2" t="s">
        <v>68</v>
      </c>
      <c r="C2446" s="3" t="str">
        <f t="shared" si="193"/>
        <v>LPB DIY 2022</v>
      </c>
      <c r="D2446" s="3" t="s">
        <v>4517</v>
      </c>
      <c r="E2446" s="3" t="s">
        <v>4926</v>
      </c>
      <c r="F2446" s="3" t="s">
        <v>4927</v>
      </c>
      <c r="G2446" s="3">
        <v>2.0</v>
      </c>
      <c r="H2446" s="3" t="s">
        <v>18</v>
      </c>
      <c r="I2446" s="3" t="s">
        <v>18</v>
      </c>
      <c r="J2446" s="8">
        <v>10.0</v>
      </c>
      <c r="K2446" s="8">
        <v>10.0</v>
      </c>
      <c r="L2446" s="5" t="str">
        <f t="shared" si="2"/>
        <v>SMA</v>
      </c>
    </row>
    <row r="2447">
      <c r="A2447" s="2" t="str">
        <f t="shared" si="1"/>
        <v>2022</v>
      </c>
      <c r="B2447" s="2" t="s">
        <v>68</v>
      </c>
      <c r="C2447" s="3" t="str">
        <f t="shared" si="193"/>
        <v>LPB DIY 2022</v>
      </c>
      <c r="D2447" s="3" t="s">
        <v>4517</v>
      </c>
      <c r="E2447" s="3" t="s">
        <v>4928</v>
      </c>
      <c r="F2447" s="3" t="s">
        <v>4929</v>
      </c>
      <c r="G2447" s="3">
        <v>2.0</v>
      </c>
      <c r="H2447" s="3" t="s">
        <v>18</v>
      </c>
      <c r="I2447" s="3" t="s">
        <v>18</v>
      </c>
      <c r="J2447" s="8">
        <v>10.0</v>
      </c>
      <c r="K2447" s="8">
        <v>10.0</v>
      </c>
      <c r="L2447" s="5" t="str">
        <f t="shared" si="2"/>
        <v>SMA</v>
      </c>
    </row>
    <row r="2448">
      <c r="A2448" s="2" t="str">
        <f t="shared" si="1"/>
        <v>2022</v>
      </c>
      <c r="B2448" s="2" t="s">
        <v>68</v>
      </c>
      <c r="C2448" s="3" t="str">
        <f t="shared" si="193"/>
        <v>LPB DIY 2022</v>
      </c>
      <c r="D2448" s="3" t="s">
        <v>4517</v>
      </c>
      <c r="E2448" s="3" t="s">
        <v>4930</v>
      </c>
      <c r="F2448" s="3" t="s">
        <v>4931</v>
      </c>
      <c r="G2448" s="3">
        <v>2.0</v>
      </c>
      <c r="H2448" s="3" t="s">
        <v>19</v>
      </c>
      <c r="I2448" s="3" t="s">
        <v>19</v>
      </c>
      <c r="J2448" s="8">
        <v>11.0</v>
      </c>
      <c r="K2448" s="8">
        <v>11.0</v>
      </c>
      <c r="L2448" s="5" t="str">
        <f t="shared" si="2"/>
        <v>SMA</v>
      </c>
    </row>
    <row r="2449">
      <c r="A2449" s="2" t="str">
        <f t="shared" si="1"/>
        <v>2022</v>
      </c>
      <c r="B2449" s="2" t="s">
        <v>68</v>
      </c>
      <c r="C2449" s="3" t="str">
        <f t="shared" si="193"/>
        <v>LPB DIY 2022</v>
      </c>
      <c r="D2449" s="3" t="s">
        <v>4517</v>
      </c>
      <c r="E2449" s="3" t="s">
        <v>4932</v>
      </c>
      <c r="F2449" s="3" t="s">
        <v>4933</v>
      </c>
      <c r="G2449" s="3">
        <v>2.0</v>
      </c>
      <c r="H2449" s="3" t="s">
        <v>18</v>
      </c>
      <c r="I2449" s="3" t="s">
        <v>18</v>
      </c>
      <c r="J2449" s="8">
        <v>9.0</v>
      </c>
      <c r="K2449" s="8">
        <v>9.0</v>
      </c>
      <c r="L2449" s="5" t="str">
        <f t="shared" si="2"/>
        <v>SMP</v>
      </c>
    </row>
    <row r="2450">
      <c r="A2450" s="2" t="str">
        <f t="shared" si="1"/>
        <v>2022</v>
      </c>
      <c r="B2450" s="2" t="s">
        <v>92</v>
      </c>
      <c r="C2450" s="3" t="str">
        <f t="shared" ref="C2450:C2453" si="194">UPPER("lpb jateng 2022")</f>
        <v>LPB JATENG 2022</v>
      </c>
      <c r="D2450" s="3" t="s">
        <v>4517</v>
      </c>
      <c r="E2450" s="3" t="s">
        <v>4934</v>
      </c>
      <c r="F2450" s="3" t="s">
        <v>4935</v>
      </c>
      <c r="G2450" s="3">
        <v>2.0</v>
      </c>
      <c r="H2450" s="3" t="s">
        <v>19</v>
      </c>
      <c r="I2450" s="3" t="s">
        <v>19</v>
      </c>
      <c r="J2450" s="8">
        <v>8.0</v>
      </c>
      <c r="K2450" s="8">
        <v>8.0</v>
      </c>
      <c r="L2450" s="5" t="str">
        <f t="shared" si="2"/>
        <v>SMP</v>
      </c>
    </row>
    <row r="2451">
      <c r="A2451" s="2" t="str">
        <f t="shared" si="1"/>
        <v>2022</v>
      </c>
      <c r="B2451" s="2" t="s">
        <v>92</v>
      </c>
      <c r="C2451" s="3" t="str">
        <f t="shared" si="194"/>
        <v>LPB JATENG 2022</v>
      </c>
      <c r="D2451" s="3" t="s">
        <v>4517</v>
      </c>
      <c r="E2451" s="3" t="s">
        <v>4936</v>
      </c>
      <c r="F2451" s="3" t="s">
        <v>4937</v>
      </c>
      <c r="G2451" s="3">
        <v>2.0</v>
      </c>
      <c r="H2451" s="3" t="s">
        <v>18</v>
      </c>
      <c r="I2451" s="3" t="s">
        <v>18</v>
      </c>
      <c r="J2451" s="8">
        <v>8.0</v>
      </c>
      <c r="K2451" s="8">
        <v>7.0</v>
      </c>
      <c r="L2451" s="5" t="str">
        <f t="shared" si="2"/>
        <v>SMP</v>
      </c>
    </row>
    <row r="2452">
      <c r="A2452" s="2" t="str">
        <f t="shared" si="1"/>
        <v>2022</v>
      </c>
      <c r="B2452" s="2" t="s">
        <v>92</v>
      </c>
      <c r="C2452" s="3" t="str">
        <f t="shared" si="194"/>
        <v>LPB JATENG 2022</v>
      </c>
      <c r="D2452" s="3" t="s">
        <v>4517</v>
      </c>
      <c r="E2452" s="3" t="s">
        <v>4938</v>
      </c>
      <c r="F2452" s="3" t="s">
        <v>4939</v>
      </c>
      <c r="G2452" s="3">
        <v>1.0</v>
      </c>
      <c r="H2452" s="3" t="s">
        <v>19</v>
      </c>
      <c r="I2452" s="2"/>
      <c r="J2452" s="8">
        <v>8.0</v>
      </c>
      <c r="K2452" s="6"/>
      <c r="L2452" s="5" t="str">
        <f t="shared" si="2"/>
        <v>SMP</v>
      </c>
    </row>
    <row r="2453">
      <c r="A2453" s="2" t="str">
        <f t="shared" si="1"/>
        <v>2022</v>
      </c>
      <c r="B2453" s="2" t="s">
        <v>92</v>
      </c>
      <c r="C2453" s="3" t="str">
        <f t="shared" si="194"/>
        <v>LPB JATENG 2022</v>
      </c>
      <c r="D2453" s="3" t="s">
        <v>4517</v>
      </c>
      <c r="E2453" s="3" t="s">
        <v>4940</v>
      </c>
      <c r="F2453" s="3" t="s">
        <v>4941</v>
      </c>
      <c r="G2453" s="3">
        <v>2.0</v>
      </c>
      <c r="H2453" s="3" t="s">
        <v>19</v>
      </c>
      <c r="I2453" s="3" t="s">
        <v>19</v>
      </c>
      <c r="J2453" s="8">
        <v>10.0</v>
      </c>
      <c r="K2453" s="8">
        <v>11.0</v>
      </c>
      <c r="L2453" s="5" t="str">
        <f t="shared" si="2"/>
        <v>SMA</v>
      </c>
    </row>
    <row r="2454">
      <c r="A2454" s="2" t="str">
        <f t="shared" si="1"/>
        <v>2022</v>
      </c>
      <c r="B2454" s="2" t="s">
        <v>114</v>
      </c>
      <c r="C2454" s="3" t="str">
        <f t="shared" ref="C2454:C2468" si="195">UPPER("lpb jatim 2022")</f>
        <v>LPB JATIM 2022</v>
      </c>
      <c r="D2454" s="3" t="s">
        <v>4517</v>
      </c>
      <c r="E2454" s="3" t="s">
        <v>4942</v>
      </c>
      <c r="F2454" s="3" t="s">
        <v>4943</v>
      </c>
      <c r="G2454" s="3">
        <v>1.0</v>
      </c>
      <c r="H2454" s="3" t="s">
        <v>18</v>
      </c>
      <c r="I2454" s="2"/>
      <c r="J2454" s="8">
        <v>7.0</v>
      </c>
      <c r="K2454" s="6"/>
      <c r="L2454" s="5" t="str">
        <f t="shared" si="2"/>
        <v>SMP</v>
      </c>
    </row>
    <row r="2455">
      <c r="A2455" s="2" t="str">
        <f t="shared" si="1"/>
        <v>2022</v>
      </c>
      <c r="B2455" s="2" t="s">
        <v>114</v>
      </c>
      <c r="C2455" s="3" t="str">
        <f t="shared" si="195"/>
        <v>LPB JATIM 2022</v>
      </c>
      <c r="D2455" s="3" t="s">
        <v>4517</v>
      </c>
      <c r="E2455" s="3" t="s">
        <v>4944</v>
      </c>
      <c r="F2455" s="3" t="s">
        <v>4945</v>
      </c>
      <c r="G2455" s="3">
        <v>2.0</v>
      </c>
      <c r="H2455" s="3" t="s">
        <v>18</v>
      </c>
      <c r="I2455" s="3" t="s">
        <v>18</v>
      </c>
      <c r="J2455" s="8">
        <v>8.0</v>
      </c>
      <c r="K2455" s="8">
        <v>8.0</v>
      </c>
      <c r="L2455" s="5" t="str">
        <f t="shared" si="2"/>
        <v>SMP</v>
      </c>
    </row>
    <row r="2456">
      <c r="A2456" s="2" t="str">
        <f t="shared" si="1"/>
        <v>2022</v>
      </c>
      <c r="B2456" s="2" t="s">
        <v>114</v>
      </c>
      <c r="C2456" s="3" t="str">
        <f t="shared" si="195"/>
        <v>LPB JATIM 2022</v>
      </c>
      <c r="D2456" s="3" t="s">
        <v>4517</v>
      </c>
      <c r="E2456" s="3" t="s">
        <v>4946</v>
      </c>
      <c r="F2456" s="3" t="s">
        <v>4947</v>
      </c>
      <c r="G2456" s="3">
        <v>2.0</v>
      </c>
      <c r="H2456" s="3" t="s">
        <v>19</v>
      </c>
      <c r="I2456" s="3" t="s">
        <v>19</v>
      </c>
      <c r="J2456" s="8">
        <v>9.0</v>
      </c>
      <c r="K2456" s="8">
        <v>9.0</v>
      </c>
      <c r="L2456" s="5" t="str">
        <f t="shared" si="2"/>
        <v>SMP</v>
      </c>
    </row>
    <row r="2457">
      <c r="A2457" s="2" t="str">
        <f t="shared" si="1"/>
        <v>2022</v>
      </c>
      <c r="B2457" s="2" t="s">
        <v>114</v>
      </c>
      <c r="C2457" s="3" t="str">
        <f t="shared" si="195"/>
        <v>LPB JATIM 2022</v>
      </c>
      <c r="D2457" s="3" t="s">
        <v>4517</v>
      </c>
      <c r="E2457" s="3" t="s">
        <v>4948</v>
      </c>
      <c r="F2457" s="3" t="s">
        <v>4949</v>
      </c>
      <c r="G2457" s="3">
        <v>2.0</v>
      </c>
      <c r="H2457" s="3" t="s">
        <v>18</v>
      </c>
      <c r="I2457" s="3" t="s">
        <v>18</v>
      </c>
      <c r="J2457" s="8">
        <v>9.0</v>
      </c>
      <c r="K2457" s="8">
        <v>9.0</v>
      </c>
      <c r="L2457" s="5" t="str">
        <f t="shared" si="2"/>
        <v>SMP</v>
      </c>
    </row>
    <row r="2458">
      <c r="A2458" s="2" t="str">
        <f t="shared" si="1"/>
        <v>2022</v>
      </c>
      <c r="B2458" s="2" t="s">
        <v>114</v>
      </c>
      <c r="C2458" s="3" t="str">
        <f t="shared" si="195"/>
        <v>LPB JATIM 2022</v>
      </c>
      <c r="D2458" s="3" t="s">
        <v>4517</v>
      </c>
      <c r="E2458" s="3" t="s">
        <v>4950</v>
      </c>
      <c r="F2458" s="3" t="s">
        <v>4951</v>
      </c>
      <c r="G2458" s="3">
        <v>2.0</v>
      </c>
      <c r="H2458" s="3" t="s">
        <v>18</v>
      </c>
      <c r="I2458" s="3" t="s">
        <v>18</v>
      </c>
      <c r="J2458" s="8">
        <v>8.0</v>
      </c>
      <c r="K2458" s="8">
        <v>8.0</v>
      </c>
      <c r="L2458" s="5" t="str">
        <f t="shared" si="2"/>
        <v>SMP</v>
      </c>
    </row>
    <row r="2459">
      <c r="A2459" s="2" t="str">
        <f t="shared" si="1"/>
        <v>2022</v>
      </c>
      <c r="B2459" s="2" t="s">
        <v>114</v>
      </c>
      <c r="C2459" s="3" t="str">
        <f t="shared" si="195"/>
        <v>LPB JATIM 2022</v>
      </c>
      <c r="D2459" s="3" t="s">
        <v>4517</v>
      </c>
      <c r="E2459" s="3" t="s">
        <v>4952</v>
      </c>
      <c r="F2459" s="3" t="s">
        <v>4953</v>
      </c>
      <c r="G2459" s="3">
        <v>2.0</v>
      </c>
      <c r="H2459" s="3" t="s">
        <v>19</v>
      </c>
      <c r="I2459" s="3" t="s">
        <v>19</v>
      </c>
      <c r="J2459" s="8">
        <v>10.0</v>
      </c>
      <c r="K2459" s="8">
        <v>10.0</v>
      </c>
      <c r="L2459" s="5" t="str">
        <f t="shared" si="2"/>
        <v>SMA</v>
      </c>
    </row>
    <row r="2460">
      <c r="A2460" s="2" t="str">
        <f t="shared" si="1"/>
        <v>2022</v>
      </c>
      <c r="B2460" s="2" t="s">
        <v>114</v>
      </c>
      <c r="C2460" s="3" t="str">
        <f t="shared" si="195"/>
        <v>LPB JATIM 2022</v>
      </c>
      <c r="D2460" s="3" t="s">
        <v>4517</v>
      </c>
      <c r="E2460" s="3" t="s">
        <v>4954</v>
      </c>
      <c r="F2460" s="3" t="s">
        <v>4955</v>
      </c>
      <c r="G2460" s="3">
        <v>2.0</v>
      </c>
      <c r="H2460" s="3" t="s">
        <v>18</v>
      </c>
      <c r="I2460" s="3" t="s">
        <v>18</v>
      </c>
      <c r="J2460" s="8">
        <v>9.0</v>
      </c>
      <c r="K2460" s="8">
        <v>9.0</v>
      </c>
      <c r="L2460" s="5" t="str">
        <f t="shared" si="2"/>
        <v>SMP</v>
      </c>
    </row>
    <row r="2461">
      <c r="A2461" s="2" t="str">
        <f t="shared" si="1"/>
        <v>2022</v>
      </c>
      <c r="B2461" s="2" t="s">
        <v>114</v>
      </c>
      <c r="C2461" s="3" t="str">
        <f t="shared" si="195"/>
        <v>LPB JATIM 2022</v>
      </c>
      <c r="D2461" s="3" t="s">
        <v>4517</v>
      </c>
      <c r="E2461" s="3" t="s">
        <v>4956</v>
      </c>
      <c r="F2461" s="3" t="s">
        <v>4957</v>
      </c>
      <c r="G2461" s="3">
        <v>1.0</v>
      </c>
      <c r="H2461" s="3" t="s">
        <v>18</v>
      </c>
      <c r="I2461" s="2"/>
      <c r="J2461" s="8">
        <v>7.0</v>
      </c>
      <c r="K2461" s="6"/>
      <c r="L2461" s="5" t="str">
        <f t="shared" si="2"/>
        <v>SMP</v>
      </c>
    </row>
    <row r="2462">
      <c r="A2462" s="2" t="str">
        <f t="shared" si="1"/>
        <v>2022</v>
      </c>
      <c r="B2462" s="2" t="s">
        <v>114</v>
      </c>
      <c r="C2462" s="3" t="str">
        <f t="shared" si="195"/>
        <v>LPB JATIM 2022</v>
      </c>
      <c r="D2462" s="3" t="s">
        <v>4517</v>
      </c>
      <c r="E2462" s="3" t="s">
        <v>4958</v>
      </c>
      <c r="F2462" s="3" t="s">
        <v>4959</v>
      </c>
      <c r="G2462" s="3">
        <v>1.0</v>
      </c>
      <c r="H2462" s="3" t="s">
        <v>18</v>
      </c>
      <c r="I2462" s="2"/>
      <c r="J2462" s="8">
        <v>11.0</v>
      </c>
      <c r="K2462" s="6"/>
      <c r="L2462" s="5" t="str">
        <f t="shared" si="2"/>
        <v>SMA</v>
      </c>
    </row>
    <row r="2463">
      <c r="A2463" s="2" t="str">
        <f t="shared" si="1"/>
        <v>2022</v>
      </c>
      <c r="B2463" s="2" t="s">
        <v>114</v>
      </c>
      <c r="C2463" s="3" t="str">
        <f t="shared" si="195"/>
        <v>LPB JATIM 2022</v>
      </c>
      <c r="D2463" s="3" t="s">
        <v>4517</v>
      </c>
      <c r="E2463" s="3" t="s">
        <v>4960</v>
      </c>
      <c r="F2463" s="3" t="s">
        <v>4961</v>
      </c>
      <c r="G2463" s="3">
        <v>2.0</v>
      </c>
      <c r="H2463" s="3" t="s">
        <v>18</v>
      </c>
      <c r="I2463" s="3" t="s">
        <v>18</v>
      </c>
      <c r="J2463" s="8">
        <v>9.0</v>
      </c>
      <c r="K2463" s="8">
        <v>9.0</v>
      </c>
      <c r="L2463" s="5" t="str">
        <f t="shared" si="2"/>
        <v>SMP</v>
      </c>
    </row>
    <row r="2464">
      <c r="A2464" s="2" t="str">
        <f t="shared" si="1"/>
        <v>2022</v>
      </c>
      <c r="B2464" s="2" t="s">
        <v>114</v>
      </c>
      <c r="C2464" s="3" t="str">
        <f t="shared" si="195"/>
        <v>LPB JATIM 2022</v>
      </c>
      <c r="D2464" s="3" t="s">
        <v>4517</v>
      </c>
      <c r="E2464" s="3" t="s">
        <v>4962</v>
      </c>
      <c r="F2464" s="3" t="s">
        <v>4963</v>
      </c>
      <c r="G2464" s="3">
        <v>2.0</v>
      </c>
      <c r="H2464" s="3" t="s">
        <v>18</v>
      </c>
      <c r="I2464" s="3" t="s">
        <v>19</v>
      </c>
      <c r="J2464" s="8">
        <v>8.0</v>
      </c>
      <c r="K2464" s="8">
        <v>7.0</v>
      </c>
      <c r="L2464" s="5" t="str">
        <f t="shared" si="2"/>
        <v>SMP</v>
      </c>
    </row>
    <row r="2465">
      <c r="A2465" s="2" t="str">
        <f t="shared" si="1"/>
        <v>2022</v>
      </c>
      <c r="B2465" s="2" t="s">
        <v>114</v>
      </c>
      <c r="C2465" s="3" t="str">
        <f t="shared" si="195"/>
        <v>LPB JATIM 2022</v>
      </c>
      <c r="D2465" s="3" t="s">
        <v>4517</v>
      </c>
      <c r="E2465" s="3" t="s">
        <v>4964</v>
      </c>
      <c r="F2465" s="3" t="s">
        <v>4965</v>
      </c>
      <c r="G2465" s="3">
        <v>1.0</v>
      </c>
      <c r="H2465" s="3" t="s">
        <v>18</v>
      </c>
      <c r="I2465" s="2"/>
      <c r="J2465" s="8">
        <v>10.0</v>
      </c>
      <c r="K2465" s="6"/>
      <c r="L2465" s="5" t="str">
        <f t="shared" si="2"/>
        <v>SMA</v>
      </c>
    </row>
    <row r="2466">
      <c r="A2466" s="2" t="str">
        <f t="shared" si="1"/>
        <v>2022</v>
      </c>
      <c r="B2466" s="2" t="s">
        <v>114</v>
      </c>
      <c r="C2466" s="3" t="str">
        <f t="shared" si="195"/>
        <v>LPB JATIM 2022</v>
      </c>
      <c r="D2466" s="3" t="s">
        <v>4517</v>
      </c>
      <c r="E2466" s="3" t="s">
        <v>4966</v>
      </c>
      <c r="F2466" s="3" t="s">
        <v>4967</v>
      </c>
      <c r="G2466" s="3">
        <v>2.0</v>
      </c>
      <c r="H2466" s="3" t="s">
        <v>19</v>
      </c>
      <c r="I2466" s="3" t="s">
        <v>18</v>
      </c>
      <c r="J2466" s="8">
        <v>8.0</v>
      </c>
      <c r="K2466" s="8">
        <v>7.0</v>
      </c>
      <c r="L2466" s="5" t="str">
        <f t="shared" si="2"/>
        <v>SMP</v>
      </c>
    </row>
    <row r="2467">
      <c r="A2467" s="2" t="str">
        <f t="shared" si="1"/>
        <v>2022</v>
      </c>
      <c r="B2467" s="2" t="s">
        <v>114</v>
      </c>
      <c r="C2467" s="3" t="str">
        <f t="shared" si="195"/>
        <v>LPB JATIM 2022</v>
      </c>
      <c r="D2467" s="3" t="s">
        <v>4517</v>
      </c>
      <c r="E2467" s="3" t="s">
        <v>4968</v>
      </c>
      <c r="F2467" s="3" t="s">
        <v>4969</v>
      </c>
      <c r="G2467" s="3">
        <v>2.0</v>
      </c>
      <c r="H2467" s="3" t="s">
        <v>18</v>
      </c>
      <c r="I2467" s="3" t="s">
        <v>18</v>
      </c>
      <c r="J2467" s="8">
        <v>10.0</v>
      </c>
      <c r="K2467" s="8">
        <v>10.0</v>
      </c>
      <c r="L2467" s="5" t="str">
        <f t="shared" si="2"/>
        <v>SMA</v>
      </c>
    </row>
    <row r="2468">
      <c r="A2468" s="2" t="str">
        <f t="shared" si="1"/>
        <v>2022</v>
      </c>
      <c r="B2468" s="2" t="s">
        <v>114</v>
      </c>
      <c r="C2468" s="3" t="str">
        <f t="shared" si="195"/>
        <v>LPB JATIM 2022</v>
      </c>
      <c r="D2468" s="3" t="s">
        <v>4517</v>
      </c>
      <c r="E2468" s="3" t="s">
        <v>4970</v>
      </c>
      <c r="F2468" s="3" t="s">
        <v>4971</v>
      </c>
      <c r="G2468" s="3">
        <v>2.0</v>
      </c>
      <c r="H2468" s="3" t="s">
        <v>19</v>
      </c>
      <c r="I2468" s="3" t="s">
        <v>18</v>
      </c>
      <c r="J2468" s="8">
        <v>10.0</v>
      </c>
      <c r="K2468" s="8">
        <v>10.0</v>
      </c>
      <c r="L2468" s="5" t="str">
        <f t="shared" si="2"/>
        <v>SMA</v>
      </c>
    </row>
    <row r="2469">
      <c r="A2469" s="2" t="str">
        <f t="shared" si="1"/>
        <v>2022</v>
      </c>
      <c r="B2469" s="2" t="s">
        <v>132</v>
      </c>
      <c r="C2469" s="3" t="str">
        <f t="shared" ref="C2469:C2472" si="196">UPPER("lpb kalteng 2022")</f>
        <v>LPB KALTENG 2022</v>
      </c>
      <c r="D2469" s="3" t="s">
        <v>4517</v>
      </c>
      <c r="E2469" s="3" t="s">
        <v>4972</v>
      </c>
      <c r="F2469" s="3" t="s">
        <v>4973</v>
      </c>
      <c r="G2469" s="3">
        <v>2.0</v>
      </c>
      <c r="H2469" s="3" t="s">
        <v>18</v>
      </c>
      <c r="I2469" s="3" t="s">
        <v>18</v>
      </c>
      <c r="J2469" s="8">
        <v>10.0</v>
      </c>
      <c r="K2469" s="8">
        <v>10.0</v>
      </c>
      <c r="L2469" s="5" t="str">
        <f t="shared" si="2"/>
        <v>SMA</v>
      </c>
    </row>
    <row r="2470">
      <c r="A2470" s="2" t="str">
        <f t="shared" si="1"/>
        <v>2022</v>
      </c>
      <c r="B2470" s="2" t="s">
        <v>132</v>
      </c>
      <c r="C2470" s="3" t="str">
        <f t="shared" si="196"/>
        <v>LPB KALTENG 2022</v>
      </c>
      <c r="D2470" s="3" t="s">
        <v>4517</v>
      </c>
      <c r="E2470" s="3" t="s">
        <v>4974</v>
      </c>
      <c r="F2470" s="3" t="s">
        <v>4975</v>
      </c>
      <c r="G2470" s="3">
        <v>2.0</v>
      </c>
      <c r="H2470" s="3" t="s">
        <v>18</v>
      </c>
      <c r="I2470" s="3" t="s">
        <v>18</v>
      </c>
      <c r="J2470" s="8">
        <v>9.0</v>
      </c>
      <c r="K2470" s="8">
        <v>9.0</v>
      </c>
      <c r="L2470" s="5" t="str">
        <f t="shared" si="2"/>
        <v>SMP</v>
      </c>
    </row>
    <row r="2471">
      <c r="A2471" s="2" t="str">
        <f t="shared" si="1"/>
        <v>2022</v>
      </c>
      <c r="B2471" s="2" t="s">
        <v>132</v>
      </c>
      <c r="C2471" s="3" t="str">
        <f t="shared" si="196"/>
        <v>LPB KALTENG 2022</v>
      </c>
      <c r="D2471" s="3" t="s">
        <v>4517</v>
      </c>
      <c r="E2471" s="3" t="s">
        <v>4976</v>
      </c>
      <c r="F2471" s="3" t="s">
        <v>4977</v>
      </c>
      <c r="G2471" s="3">
        <v>2.0</v>
      </c>
      <c r="H2471" s="3" t="s">
        <v>18</v>
      </c>
      <c r="I2471" s="3" t="s">
        <v>19</v>
      </c>
      <c r="J2471" s="8">
        <v>10.0</v>
      </c>
      <c r="K2471" s="8">
        <v>10.0</v>
      </c>
      <c r="L2471" s="5" t="str">
        <f t="shared" si="2"/>
        <v>SMA</v>
      </c>
    </row>
    <row r="2472">
      <c r="A2472" s="2" t="str">
        <f t="shared" si="1"/>
        <v>2022</v>
      </c>
      <c r="B2472" s="2" t="s">
        <v>132</v>
      </c>
      <c r="C2472" s="3" t="str">
        <f t="shared" si="196"/>
        <v>LPB KALTENG 2022</v>
      </c>
      <c r="D2472" s="3" t="s">
        <v>4517</v>
      </c>
      <c r="E2472" s="3" t="s">
        <v>4978</v>
      </c>
      <c r="F2472" s="3" t="s">
        <v>4979</v>
      </c>
      <c r="G2472" s="3">
        <v>1.0</v>
      </c>
      <c r="H2472" s="3" t="s">
        <v>18</v>
      </c>
      <c r="I2472" s="2"/>
      <c r="J2472" s="8">
        <v>10.0</v>
      </c>
      <c r="K2472" s="6"/>
      <c r="L2472" s="5" t="str">
        <f t="shared" si="2"/>
        <v>SMA</v>
      </c>
    </row>
    <row r="2473">
      <c r="A2473" s="2" t="str">
        <f t="shared" si="1"/>
        <v>2022</v>
      </c>
      <c r="B2473" s="2" t="s">
        <v>162</v>
      </c>
      <c r="C2473" s="3" t="str">
        <f>UPPER("lpb nusantara 2022")</f>
        <v>LPB NUSANTARA 2022</v>
      </c>
      <c r="D2473" s="3" t="s">
        <v>4517</v>
      </c>
      <c r="E2473" s="3" t="s">
        <v>4980</v>
      </c>
      <c r="F2473" s="3" t="s">
        <v>4981</v>
      </c>
      <c r="G2473" s="3">
        <v>2.0</v>
      </c>
      <c r="H2473" s="3" t="s">
        <v>18</v>
      </c>
      <c r="I2473" s="3" t="s">
        <v>18</v>
      </c>
      <c r="J2473" s="8">
        <v>10.0</v>
      </c>
      <c r="K2473" s="8">
        <v>10.0</v>
      </c>
      <c r="L2473" s="5" t="str">
        <f t="shared" si="2"/>
        <v>SMA</v>
      </c>
    </row>
    <row r="2474">
      <c r="A2474" s="2" t="str">
        <f t="shared" si="1"/>
        <v>2022</v>
      </c>
      <c r="B2474" s="2" t="s">
        <v>504</v>
      </c>
      <c r="C2474" s="3" t="str">
        <f t="shared" ref="C2474:C2479" si="197">UPPER("lpb sulsel 2022")</f>
        <v>LPB SULSEL 2022</v>
      </c>
      <c r="D2474" s="3" t="s">
        <v>4517</v>
      </c>
      <c r="E2474" s="3" t="s">
        <v>4982</v>
      </c>
      <c r="F2474" s="3" t="s">
        <v>4983</v>
      </c>
      <c r="G2474" s="3">
        <v>1.0</v>
      </c>
      <c r="H2474" s="3" t="s">
        <v>18</v>
      </c>
      <c r="I2474" s="2"/>
      <c r="J2474" s="8">
        <v>10.0</v>
      </c>
      <c r="K2474" s="6"/>
      <c r="L2474" s="5" t="str">
        <f t="shared" si="2"/>
        <v>SMA</v>
      </c>
    </row>
    <row r="2475">
      <c r="A2475" s="2" t="str">
        <f t="shared" si="1"/>
        <v>2022</v>
      </c>
      <c r="B2475" s="2" t="s">
        <v>504</v>
      </c>
      <c r="C2475" s="3" t="str">
        <f t="shared" si="197"/>
        <v>LPB SULSEL 2022</v>
      </c>
      <c r="D2475" s="3" t="s">
        <v>4517</v>
      </c>
      <c r="E2475" s="3" t="s">
        <v>4982</v>
      </c>
      <c r="F2475" s="3" t="s">
        <v>4983</v>
      </c>
      <c r="G2475" s="3">
        <v>1.0</v>
      </c>
      <c r="H2475" s="3" t="s">
        <v>18</v>
      </c>
      <c r="I2475" s="2"/>
      <c r="J2475" s="8">
        <v>10.0</v>
      </c>
      <c r="K2475" s="6"/>
      <c r="L2475" s="5" t="str">
        <f t="shared" si="2"/>
        <v>SMA</v>
      </c>
    </row>
    <row r="2476">
      <c r="A2476" s="2" t="str">
        <f t="shared" si="1"/>
        <v>2022</v>
      </c>
      <c r="B2476" s="2" t="s">
        <v>504</v>
      </c>
      <c r="C2476" s="3" t="str">
        <f t="shared" si="197"/>
        <v>LPB SULSEL 2022</v>
      </c>
      <c r="D2476" s="3" t="s">
        <v>4517</v>
      </c>
      <c r="E2476" s="3" t="s">
        <v>4984</v>
      </c>
      <c r="F2476" s="3" t="s">
        <v>4985</v>
      </c>
      <c r="G2476" s="3">
        <v>2.0</v>
      </c>
      <c r="H2476" s="3" t="s">
        <v>18</v>
      </c>
      <c r="I2476" s="3" t="s">
        <v>18</v>
      </c>
      <c r="J2476" s="8">
        <v>10.0</v>
      </c>
      <c r="K2476" s="8">
        <v>10.0</v>
      </c>
      <c r="L2476" s="5" t="str">
        <f t="shared" si="2"/>
        <v>SMA</v>
      </c>
    </row>
    <row r="2477">
      <c r="A2477" s="2" t="str">
        <f t="shared" si="1"/>
        <v>2022</v>
      </c>
      <c r="B2477" s="2" t="s">
        <v>504</v>
      </c>
      <c r="C2477" s="3" t="str">
        <f t="shared" si="197"/>
        <v>LPB SULSEL 2022</v>
      </c>
      <c r="D2477" s="3" t="s">
        <v>4517</v>
      </c>
      <c r="E2477" s="3" t="s">
        <v>4986</v>
      </c>
      <c r="F2477" s="3" t="s">
        <v>4987</v>
      </c>
      <c r="G2477" s="3">
        <v>2.0</v>
      </c>
      <c r="H2477" s="3" t="s">
        <v>19</v>
      </c>
      <c r="I2477" s="3" t="s">
        <v>18</v>
      </c>
      <c r="J2477" s="8">
        <v>10.0</v>
      </c>
      <c r="K2477" s="8">
        <v>10.0</v>
      </c>
      <c r="L2477" s="5" t="str">
        <f t="shared" si="2"/>
        <v>SMA</v>
      </c>
    </row>
    <row r="2478">
      <c r="A2478" s="2" t="str">
        <f t="shared" si="1"/>
        <v>2022</v>
      </c>
      <c r="B2478" s="2" t="s">
        <v>504</v>
      </c>
      <c r="C2478" s="3" t="str">
        <f t="shared" si="197"/>
        <v>LPB SULSEL 2022</v>
      </c>
      <c r="D2478" s="3" t="s">
        <v>4517</v>
      </c>
      <c r="E2478" s="3" t="s">
        <v>4988</v>
      </c>
      <c r="F2478" s="3" t="s">
        <v>4989</v>
      </c>
      <c r="G2478" s="3">
        <v>1.0</v>
      </c>
      <c r="H2478" s="3" t="s">
        <v>18</v>
      </c>
      <c r="I2478" s="2"/>
      <c r="J2478" s="8">
        <v>11.0</v>
      </c>
      <c r="K2478" s="6"/>
      <c r="L2478" s="5" t="str">
        <f t="shared" si="2"/>
        <v>SMA</v>
      </c>
    </row>
    <row r="2479">
      <c r="A2479" s="2" t="str">
        <f t="shared" si="1"/>
        <v>2022</v>
      </c>
      <c r="B2479" s="2" t="s">
        <v>504</v>
      </c>
      <c r="C2479" s="3" t="str">
        <f t="shared" si="197"/>
        <v>LPB SULSEL 2022</v>
      </c>
      <c r="D2479" s="3" t="s">
        <v>4517</v>
      </c>
      <c r="E2479" s="3" t="s">
        <v>4990</v>
      </c>
      <c r="F2479" s="3" t="s">
        <v>4991</v>
      </c>
      <c r="G2479" s="3">
        <v>2.0</v>
      </c>
      <c r="H2479" s="3" t="s">
        <v>18</v>
      </c>
      <c r="I2479" s="3" t="s">
        <v>19</v>
      </c>
      <c r="J2479" s="8">
        <v>11.0</v>
      </c>
      <c r="K2479" s="8">
        <v>11.0</v>
      </c>
      <c r="L2479" s="5" t="str">
        <f t="shared" si="2"/>
        <v>SMA</v>
      </c>
    </row>
    <row r="2480">
      <c r="A2480" s="2" t="str">
        <f t="shared" si="1"/>
        <v>2022</v>
      </c>
      <c r="B2480" s="2" t="s">
        <v>246</v>
      </c>
      <c r="C2480" s="3" t="str">
        <f>UPPER("lpb sumbar 2022")</f>
        <v>LPB SUMBAR 2022</v>
      </c>
      <c r="D2480" s="3" t="s">
        <v>4517</v>
      </c>
      <c r="E2480" s="3" t="s">
        <v>4992</v>
      </c>
      <c r="F2480" s="3" t="s">
        <v>4993</v>
      </c>
      <c r="G2480" s="3">
        <v>2.0</v>
      </c>
      <c r="H2480" s="3" t="s">
        <v>18</v>
      </c>
      <c r="I2480" s="3" t="s">
        <v>19</v>
      </c>
      <c r="J2480" s="8">
        <v>11.0</v>
      </c>
      <c r="K2480" s="8">
        <v>11.0</v>
      </c>
      <c r="L2480" s="5" t="str">
        <f t="shared" si="2"/>
        <v>SMA</v>
      </c>
    </row>
    <row r="2481">
      <c r="A2481" s="2" t="str">
        <f t="shared" si="1"/>
        <v>2022</v>
      </c>
      <c r="B2481" s="2" t="s">
        <v>178</v>
      </c>
      <c r="C2481" s="3" t="str">
        <f t="shared" ref="C2481:C2497" si="198">UPPER("lpb sumsel 2022")</f>
        <v>LPB SUMSEL 2022</v>
      </c>
      <c r="D2481" s="3" t="s">
        <v>4517</v>
      </c>
      <c r="E2481" s="3" t="s">
        <v>4994</v>
      </c>
      <c r="F2481" s="3" t="s">
        <v>4995</v>
      </c>
      <c r="G2481" s="3">
        <v>2.0</v>
      </c>
      <c r="H2481" s="3" t="s">
        <v>18</v>
      </c>
      <c r="I2481" s="3" t="s">
        <v>19</v>
      </c>
      <c r="J2481" s="8">
        <v>10.0</v>
      </c>
      <c r="K2481" s="8">
        <v>10.0</v>
      </c>
      <c r="L2481" s="5" t="str">
        <f t="shared" si="2"/>
        <v>SMA</v>
      </c>
    </row>
    <row r="2482">
      <c r="A2482" s="2" t="str">
        <f t="shared" si="1"/>
        <v>2022</v>
      </c>
      <c r="B2482" s="2" t="s">
        <v>178</v>
      </c>
      <c r="C2482" s="3" t="str">
        <f t="shared" si="198"/>
        <v>LPB SUMSEL 2022</v>
      </c>
      <c r="D2482" s="3" t="s">
        <v>4517</v>
      </c>
      <c r="E2482" s="3" t="s">
        <v>4996</v>
      </c>
      <c r="F2482" s="3" t="s">
        <v>4997</v>
      </c>
      <c r="G2482" s="3">
        <v>2.0</v>
      </c>
      <c r="H2482" s="3" t="s">
        <v>18</v>
      </c>
      <c r="I2482" s="3" t="s">
        <v>19</v>
      </c>
      <c r="J2482" s="8">
        <v>9.0</v>
      </c>
      <c r="K2482" s="8">
        <v>9.0</v>
      </c>
      <c r="L2482" s="5" t="str">
        <f t="shared" si="2"/>
        <v>SMP</v>
      </c>
    </row>
    <row r="2483">
      <c r="A2483" s="2" t="str">
        <f t="shared" si="1"/>
        <v>2022</v>
      </c>
      <c r="B2483" s="2" t="s">
        <v>178</v>
      </c>
      <c r="C2483" s="3" t="str">
        <f t="shared" si="198"/>
        <v>LPB SUMSEL 2022</v>
      </c>
      <c r="D2483" s="3" t="s">
        <v>4517</v>
      </c>
      <c r="E2483" s="3" t="s">
        <v>4998</v>
      </c>
      <c r="F2483" s="3" t="s">
        <v>4999</v>
      </c>
      <c r="G2483" s="3">
        <v>2.0</v>
      </c>
      <c r="H2483" s="3" t="s">
        <v>18</v>
      </c>
      <c r="I2483" s="3" t="s">
        <v>18</v>
      </c>
      <c r="J2483" s="8">
        <v>10.0</v>
      </c>
      <c r="K2483" s="8">
        <v>10.0</v>
      </c>
      <c r="L2483" s="5" t="str">
        <f t="shared" si="2"/>
        <v>SMA</v>
      </c>
    </row>
    <row r="2484">
      <c r="A2484" s="2" t="str">
        <f t="shared" si="1"/>
        <v>2022</v>
      </c>
      <c r="B2484" s="2" t="s">
        <v>178</v>
      </c>
      <c r="C2484" s="3" t="str">
        <f t="shared" si="198"/>
        <v>LPB SUMSEL 2022</v>
      </c>
      <c r="D2484" s="3" t="s">
        <v>4517</v>
      </c>
      <c r="E2484" s="3" t="s">
        <v>5000</v>
      </c>
      <c r="F2484" s="3" t="s">
        <v>5001</v>
      </c>
      <c r="G2484" s="3">
        <v>2.0</v>
      </c>
      <c r="H2484" s="3" t="s">
        <v>18</v>
      </c>
      <c r="I2484" s="3" t="s">
        <v>18</v>
      </c>
      <c r="J2484" s="8">
        <v>10.0</v>
      </c>
      <c r="K2484" s="8">
        <v>10.0</v>
      </c>
      <c r="L2484" s="5" t="str">
        <f t="shared" si="2"/>
        <v>SMA</v>
      </c>
    </row>
    <row r="2485">
      <c r="A2485" s="2" t="str">
        <f t="shared" si="1"/>
        <v>2022</v>
      </c>
      <c r="B2485" s="2" t="s">
        <v>178</v>
      </c>
      <c r="C2485" s="3" t="str">
        <f t="shared" si="198"/>
        <v>LPB SUMSEL 2022</v>
      </c>
      <c r="D2485" s="3" t="s">
        <v>4517</v>
      </c>
      <c r="E2485" s="3" t="s">
        <v>5002</v>
      </c>
      <c r="F2485" s="3" t="s">
        <v>5003</v>
      </c>
      <c r="G2485" s="3">
        <v>2.0</v>
      </c>
      <c r="H2485" s="3" t="s">
        <v>18</v>
      </c>
      <c r="I2485" s="3" t="s">
        <v>18</v>
      </c>
      <c r="J2485" s="8">
        <v>11.0</v>
      </c>
      <c r="K2485" s="8">
        <v>11.0</v>
      </c>
      <c r="L2485" s="5" t="str">
        <f t="shared" si="2"/>
        <v>SMA</v>
      </c>
    </row>
    <row r="2486">
      <c r="A2486" s="2" t="str">
        <f t="shared" si="1"/>
        <v>2022</v>
      </c>
      <c r="B2486" s="2" t="s">
        <v>178</v>
      </c>
      <c r="C2486" s="3" t="str">
        <f t="shared" si="198"/>
        <v>LPB SUMSEL 2022</v>
      </c>
      <c r="D2486" s="3" t="s">
        <v>4517</v>
      </c>
      <c r="E2486" s="3" t="s">
        <v>5004</v>
      </c>
      <c r="F2486" s="3" t="s">
        <v>5005</v>
      </c>
      <c r="G2486" s="3">
        <v>1.0</v>
      </c>
      <c r="H2486" s="3" t="s">
        <v>19</v>
      </c>
      <c r="I2486" s="2"/>
      <c r="J2486" s="8">
        <v>11.0</v>
      </c>
      <c r="K2486" s="6"/>
      <c r="L2486" s="5" t="str">
        <f t="shared" si="2"/>
        <v>SMA</v>
      </c>
    </row>
    <row r="2487">
      <c r="A2487" s="2" t="str">
        <f t="shared" si="1"/>
        <v>2022</v>
      </c>
      <c r="B2487" s="2" t="s">
        <v>178</v>
      </c>
      <c r="C2487" s="3" t="str">
        <f t="shared" si="198"/>
        <v>LPB SUMSEL 2022</v>
      </c>
      <c r="D2487" s="3" t="s">
        <v>4517</v>
      </c>
      <c r="E2487" s="3" t="s">
        <v>5006</v>
      </c>
      <c r="F2487" s="3" t="s">
        <v>5007</v>
      </c>
      <c r="G2487" s="3">
        <v>2.0</v>
      </c>
      <c r="H2487" s="3" t="s">
        <v>19</v>
      </c>
      <c r="I2487" s="3" t="s">
        <v>19</v>
      </c>
      <c r="J2487" s="8">
        <v>11.0</v>
      </c>
      <c r="K2487" s="8">
        <v>11.0</v>
      </c>
      <c r="L2487" s="5" t="str">
        <f t="shared" si="2"/>
        <v>SMA</v>
      </c>
    </row>
    <row r="2488">
      <c r="A2488" s="2" t="str">
        <f t="shared" si="1"/>
        <v>2022</v>
      </c>
      <c r="B2488" s="2" t="s">
        <v>178</v>
      </c>
      <c r="C2488" s="3" t="str">
        <f t="shared" si="198"/>
        <v>LPB SUMSEL 2022</v>
      </c>
      <c r="D2488" s="3" t="s">
        <v>4517</v>
      </c>
      <c r="E2488" s="3" t="s">
        <v>5008</v>
      </c>
      <c r="F2488" s="3" t="s">
        <v>5009</v>
      </c>
      <c r="G2488" s="3">
        <v>2.0</v>
      </c>
      <c r="H2488" s="3" t="s">
        <v>18</v>
      </c>
      <c r="I2488" s="3" t="s">
        <v>18</v>
      </c>
      <c r="J2488" s="8">
        <v>9.0</v>
      </c>
      <c r="K2488" s="8">
        <v>9.0</v>
      </c>
      <c r="L2488" s="5" t="str">
        <f t="shared" si="2"/>
        <v>SMP</v>
      </c>
    </row>
    <row r="2489">
      <c r="A2489" s="2" t="str">
        <f t="shared" si="1"/>
        <v>2022</v>
      </c>
      <c r="B2489" s="2" t="s">
        <v>178</v>
      </c>
      <c r="C2489" s="3" t="str">
        <f t="shared" si="198"/>
        <v>LPB SUMSEL 2022</v>
      </c>
      <c r="D2489" s="3" t="s">
        <v>4517</v>
      </c>
      <c r="E2489" s="3" t="s">
        <v>5010</v>
      </c>
      <c r="F2489" s="3" t="s">
        <v>5011</v>
      </c>
      <c r="G2489" s="3">
        <v>2.0</v>
      </c>
      <c r="H2489" s="3" t="s">
        <v>18</v>
      </c>
      <c r="I2489" s="3" t="s">
        <v>18</v>
      </c>
      <c r="J2489" s="8">
        <v>10.0</v>
      </c>
      <c r="K2489" s="8">
        <v>10.0</v>
      </c>
      <c r="L2489" s="5" t="str">
        <f t="shared" si="2"/>
        <v>SMA</v>
      </c>
    </row>
    <row r="2490">
      <c r="A2490" s="2" t="str">
        <f t="shared" si="1"/>
        <v>2022</v>
      </c>
      <c r="B2490" s="2" t="s">
        <v>178</v>
      </c>
      <c r="C2490" s="3" t="str">
        <f t="shared" si="198"/>
        <v>LPB SUMSEL 2022</v>
      </c>
      <c r="D2490" s="3" t="s">
        <v>4517</v>
      </c>
      <c r="E2490" s="3" t="s">
        <v>5012</v>
      </c>
      <c r="F2490" s="3" t="s">
        <v>5013</v>
      </c>
      <c r="G2490" s="3">
        <v>2.0</v>
      </c>
      <c r="H2490" s="3" t="s">
        <v>18</v>
      </c>
      <c r="I2490" s="3" t="s">
        <v>18</v>
      </c>
      <c r="J2490" s="8">
        <v>10.0</v>
      </c>
      <c r="K2490" s="8">
        <v>10.0</v>
      </c>
      <c r="L2490" s="5" t="str">
        <f t="shared" si="2"/>
        <v>SMA</v>
      </c>
    </row>
    <row r="2491">
      <c r="A2491" s="2" t="str">
        <f t="shared" si="1"/>
        <v>2022</v>
      </c>
      <c r="B2491" s="2" t="s">
        <v>178</v>
      </c>
      <c r="C2491" s="3" t="str">
        <f t="shared" si="198"/>
        <v>LPB SUMSEL 2022</v>
      </c>
      <c r="D2491" s="3" t="s">
        <v>4517</v>
      </c>
      <c r="E2491" s="3" t="s">
        <v>5014</v>
      </c>
      <c r="F2491" s="3" t="s">
        <v>5015</v>
      </c>
      <c r="G2491" s="3">
        <v>2.0</v>
      </c>
      <c r="H2491" s="3" t="s">
        <v>18</v>
      </c>
      <c r="I2491" s="3" t="s">
        <v>18</v>
      </c>
      <c r="J2491" s="8">
        <v>10.0</v>
      </c>
      <c r="K2491" s="8">
        <v>10.0</v>
      </c>
      <c r="L2491" s="5" t="str">
        <f t="shared" si="2"/>
        <v>SMA</v>
      </c>
    </row>
    <row r="2492">
      <c r="A2492" s="2" t="str">
        <f t="shared" si="1"/>
        <v>2022</v>
      </c>
      <c r="B2492" s="2" t="s">
        <v>178</v>
      </c>
      <c r="C2492" s="3" t="str">
        <f t="shared" si="198"/>
        <v>LPB SUMSEL 2022</v>
      </c>
      <c r="D2492" s="3" t="s">
        <v>4517</v>
      </c>
      <c r="E2492" s="3" t="s">
        <v>5016</v>
      </c>
      <c r="F2492" s="3" t="s">
        <v>5017</v>
      </c>
      <c r="G2492" s="3">
        <v>2.0</v>
      </c>
      <c r="H2492" s="3" t="s">
        <v>19</v>
      </c>
      <c r="I2492" s="3" t="s">
        <v>18</v>
      </c>
      <c r="J2492" s="8">
        <v>8.0</v>
      </c>
      <c r="K2492" s="8">
        <v>8.0</v>
      </c>
      <c r="L2492" s="5" t="str">
        <f t="shared" si="2"/>
        <v>SMP</v>
      </c>
    </row>
    <row r="2493">
      <c r="A2493" s="2" t="str">
        <f t="shared" si="1"/>
        <v>2022</v>
      </c>
      <c r="B2493" s="2" t="s">
        <v>178</v>
      </c>
      <c r="C2493" s="3" t="str">
        <f t="shared" si="198"/>
        <v>LPB SUMSEL 2022</v>
      </c>
      <c r="D2493" s="3" t="s">
        <v>4517</v>
      </c>
      <c r="E2493" s="3" t="s">
        <v>5018</v>
      </c>
      <c r="F2493" s="3" t="s">
        <v>5019</v>
      </c>
      <c r="G2493" s="3">
        <v>1.0</v>
      </c>
      <c r="H2493" s="3" t="s">
        <v>19</v>
      </c>
      <c r="I2493" s="2"/>
      <c r="J2493" s="8">
        <v>11.0</v>
      </c>
      <c r="K2493" s="6"/>
      <c r="L2493" s="5" t="str">
        <f t="shared" si="2"/>
        <v>SMA</v>
      </c>
    </row>
    <row r="2494">
      <c r="A2494" s="2" t="str">
        <f t="shared" si="1"/>
        <v>2022</v>
      </c>
      <c r="B2494" s="2" t="s">
        <v>178</v>
      </c>
      <c r="C2494" s="3" t="str">
        <f t="shared" si="198"/>
        <v>LPB SUMSEL 2022</v>
      </c>
      <c r="D2494" s="3" t="s">
        <v>4517</v>
      </c>
      <c r="E2494" s="3" t="s">
        <v>5020</v>
      </c>
      <c r="F2494" s="3" t="s">
        <v>5021</v>
      </c>
      <c r="G2494" s="3">
        <v>2.0</v>
      </c>
      <c r="H2494" s="3" t="s">
        <v>19</v>
      </c>
      <c r="I2494" s="3" t="s">
        <v>18</v>
      </c>
      <c r="J2494" s="8">
        <v>8.0</v>
      </c>
      <c r="K2494" s="8">
        <v>8.0</v>
      </c>
      <c r="L2494" s="5" t="str">
        <f t="shared" si="2"/>
        <v>SMP</v>
      </c>
    </row>
    <row r="2495">
      <c r="A2495" s="2" t="str">
        <f t="shared" si="1"/>
        <v>2022</v>
      </c>
      <c r="B2495" s="2" t="s">
        <v>178</v>
      </c>
      <c r="C2495" s="3" t="str">
        <f t="shared" si="198"/>
        <v>LPB SUMSEL 2022</v>
      </c>
      <c r="D2495" s="3" t="s">
        <v>4517</v>
      </c>
      <c r="E2495" s="3" t="s">
        <v>5018</v>
      </c>
      <c r="F2495" s="3" t="s">
        <v>5022</v>
      </c>
      <c r="G2495" s="3">
        <v>1.0</v>
      </c>
      <c r="H2495" s="3" t="s">
        <v>19</v>
      </c>
      <c r="I2495" s="2"/>
      <c r="J2495" s="8">
        <v>11.0</v>
      </c>
      <c r="K2495" s="6"/>
      <c r="L2495" s="5" t="str">
        <f t="shared" si="2"/>
        <v>SMA</v>
      </c>
    </row>
    <row r="2496">
      <c r="A2496" s="2" t="str">
        <f t="shared" si="1"/>
        <v>2022</v>
      </c>
      <c r="B2496" s="2" t="s">
        <v>178</v>
      </c>
      <c r="C2496" s="3" t="str">
        <f t="shared" si="198"/>
        <v>LPB SUMSEL 2022</v>
      </c>
      <c r="D2496" s="3" t="s">
        <v>4517</v>
      </c>
      <c r="E2496" s="3" t="s">
        <v>5023</v>
      </c>
      <c r="F2496" s="3" t="s">
        <v>5024</v>
      </c>
      <c r="G2496" s="3">
        <v>2.0</v>
      </c>
      <c r="H2496" s="3" t="s">
        <v>18</v>
      </c>
      <c r="I2496" s="3" t="s">
        <v>18</v>
      </c>
      <c r="J2496" s="8">
        <v>11.0</v>
      </c>
      <c r="K2496" s="8">
        <v>11.0</v>
      </c>
      <c r="L2496" s="5" t="str">
        <f t="shared" si="2"/>
        <v>SMA</v>
      </c>
    </row>
    <row r="2497">
      <c r="A2497" s="2" t="str">
        <f t="shared" si="1"/>
        <v>2022</v>
      </c>
      <c r="B2497" s="2" t="s">
        <v>178</v>
      </c>
      <c r="C2497" s="3" t="str">
        <f t="shared" si="198"/>
        <v>LPB SUMSEL 2022</v>
      </c>
      <c r="D2497" s="3" t="s">
        <v>4517</v>
      </c>
      <c r="E2497" s="3" t="s">
        <v>5025</v>
      </c>
      <c r="F2497" s="3" t="s">
        <v>5026</v>
      </c>
      <c r="G2497" s="3">
        <v>2.0</v>
      </c>
      <c r="H2497" s="3" t="s">
        <v>18</v>
      </c>
      <c r="I2497" s="3" t="s">
        <v>19</v>
      </c>
      <c r="J2497" s="8">
        <v>11.0</v>
      </c>
      <c r="K2497" s="8">
        <v>10.0</v>
      </c>
      <c r="L2497" s="5" t="str">
        <f t="shared" si="2"/>
        <v>SMA</v>
      </c>
    </row>
    <row r="2498">
      <c r="A2498" s="2" t="str">
        <f t="shared" si="1"/>
        <v>2022</v>
      </c>
      <c r="B2498" s="2" t="s">
        <v>265</v>
      </c>
      <c r="C2498" s="3" t="str">
        <f t="shared" ref="C2498:C2502" si="199">UPPER("lpb sumut 2022")</f>
        <v>LPB SUMUT 2022</v>
      </c>
      <c r="D2498" s="3" t="s">
        <v>4517</v>
      </c>
      <c r="E2498" s="3" t="s">
        <v>5027</v>
      </c>
      <c r="F2498" s="3" t="s">
        <v>5028</v>
      </c>
      <c r="G2498" s="3">
        <v>1.0</v>
      </c>
      <c r="H2498" s="3" t="s">
        <v>18</v>
      </c>
      <c r="I2498" s="2"/>
      <c r="J2498" s="8">
        <v>10.0</v>
      </c>
      <c r="K2498" s="6"/>
      <c r="L2498" s="5" t="str">
        <f t="shared" si="2"/>
        <v>SMA</v>
      </c>
    </row>
    <row r="2499">
      <c r="A2499" s="2" t="str">
        <f t="shared" si="1"/>
        <v>2022</v>
      </c>
      <c r="B2499" s="2" t="s">
        <v>265</v>
      </c>
      <c r="C2499" s="3" t="str">
        <f t="shared" si="199"/>
        <v>LPB SUMUT 2022</v>
      </c>
      <c r="D2499" s="3" t="s">
        <v>4517</v>
      </c>
      <c r="E2499" s="3" t="s">
        <v>5029</v>
      </c>
      <c r="F2499" s="3" t="s">
        <v>5030</v>
      </c>
      <c r="G2499" s="3">
        <v>2.0</v>
      </c>
      <c r="H2499" s="3" t="s">
        <v>18</v>
      </c>
      <c r="I2499" s="3" t="s">
        <v>18</v>
      </c>
      <c r="J2499" s="8">
        <v>11.0</v>
      </c>
      <c r="K2499" s="8">
        <v>11.0</v>
      </c>
      <c r="L2499" s="5" t="str">
        <f t="shared" si="2"/>
        <v>SMA</v>
      </c>
    </row>
    <row r="2500">
      <c r="A2500" s="2" t="str">
        <f t="shared" si="1"/>
        <v>2022</v>
      </c>
      <c r="B2500" s="2" t="s">
        <v>265</v>
      </c>
      <c r="C2500" s="3" t="str">
        <f t="shared" si="199"/>
        <v>LPB SUMUT 2022</v>
      </c>
      <c r="D2500" s="3" t="s">
        <v>4517</v>
      </c>
      <c r="E2500" s="3" t="s">
        <v>5031</v>
      </c>
      <c r="F2500" s="3" t="s">
        <v>5032</v>
      </c>
      <c r="G2500" s="3">
        <v>2.0</v>
      </c>
      <c r="H2500" s="3" t="s">
        <v>18</v>
      </c>
      <c r="I2500" s="3" t="s">
        <v>19</v>
      </c>
      <c r="J2500" s="8">
        <v>10.0</v>
      </c>
      <c r="K2500" s="8">
        <v>10.0</v>
      </c>
      <c r="L2500" s="5" t="str">
        <f t="shared" si="2"/>
        <v>SMA</v>
      </c>
    </row>
    <row r="2501">
      <c r="A2501" s="2" t="str">
        <f t="shared" si="1"/>
        <v>2022</v>
      </c>
      <c r="B2501" s="2" t="s">
        <v>265</v>
      </c>
      <c r="C2501" s="3" t="str">
        <f t="shared" si="199"/>
        <v>LPB SUMUT 2022</v>
      </c>
      <c r="D2501" s="3" t="s">
        <v>4517</v>
      </c>
      <c r="E2501" s="3" t="s">
        <v>5033</v>
      </c>
      <c r="F2501" s="3" t="s">
        <v>5034</v>
      </c>
      <c r="G2501" s="3">
        <v>1.0</v>
      </c>
      <c r="H2501" s="3" t="s">
        <v>18</v>
      </c>
      <c r="I2501" s="2"/>
      <c r="J2501" s="8">
        <v>10.0</v>
      </c>
      <c r="K2501" s="6"/>
      <c r="L2501" s="5" t="str">
        <f t="shared" si="2"/>
        <v>SMA</v>
      </c>
    </row>
    <row r="2502">
      <c r="A2502" s="2" t="str">
        <f t="shared" si="1"/>
        <v>2022</v>
      </c>
      <c r="B2502" s="2" t="s">
        <v>265</v>
      </c>
      <c r="C2502" s="3" t="str">
        <f t="shared" si="199"/>
        <v>LPB SUMUT 2022</v>
      </c>
      <c r="D2502" s="3" t="s">
        <v>4517</v>
      </c>
      <c r="E2502" s="3" t="s">
        <v>5035</v>
      </c>
      <c r="F2502" s="3" t="s">
        <v>5036</v>
      </c>
      <c r="G2502" s="3">
        <v>1.0</v>
      </c>
      <c r="H2502" s="3" t="s">
        <v>18</v>
      </c>
      <c r="I2502" s="2"/>
      <c r="J2502" s="8">
        <v>10.0</v>
      </c>
      <c r="K2502" s="6"/>
      <c r="L2502" s="5" t="str">
        <f t="shared" si="2"/>
        <v>SMA</v>
      </c>
    </row>
    <row r="2503">
      <c r="A2503" s="2" t="str">
        <f t="shared" si="1"/>
        <v>2022</v>
      </c>
      <c r="B2503" s="2" t="s">
        <v>380</v>
      </c>
      <c r="C2503" s="3" t="str">
        <f t="shared" ref="C2503:C2529" si="200">UPPER("lpb ysc 2022")</f>
        <v>LPB YSC 2022</v>
      </c>
      <c r="D2503" s="3" t="s">
        <v>4517</v>
      </c>
      <c r="E2503" s="3" t="s">
        <v>5037</v>
      </c>
      <c r="F2503" s="3" t="s">
        <v>5038</v>
      </c>
      <c r="G2503" s="3">
        <v>2.0</v>
      </c>
      <c r="H2503" s="3" t="s">
        <v>18</v>
      </c>
      <c r="I2503" s="3" t="s">
        <v>18</v>
      </c>
      <c r="J2503" s="8">
        <v>8.0</v>
      </c>
      <c r="K2503" s="8">
        <v>8.0</v>
      </c>
      <c r="L2503" s="5" t="str">
        <f t="shared" si="2"/>
        <v>SMP</v>
      </c>
    </row>
    <row r="2504">
      <c r="A2504" s="2" t="str">
        <f t="shared" si="1"/>
        <v>2022</v>
      </c>
      <c r="B2504" s="2" t="s">
        <v>380</v>
      </c>
      <c r="C2504" s="3" t="str">
        <f t="shared" si="200"/>
        <v>LPB YSC 2022</v>
      </c>
      <c r="D2504" s="3" t="s">
        <v>4517</v>
      </c>
      <c r="E2504" s="3" t="s">
        <v>5039</v>
      </c>
      <c r="F2504" s="3" t="s">
        <v>5040</v>
      </c>
      <c r="G2504" s="3">
        <v>2.0</v>
      </c>
      <c r="H2504" s="3" t="s">
        <v>18</v>
      </c>
      <c r="I2504" s="3" t="s">
        <v>18</v>
      </c>
      <c r="J2504" s="8">
        <v>8.0</v>
      </c>
      <c r="K2504" s="8">
        <v>8.0</v>
      </c>
      <c r="L2504" s="5" t="str">
        <f t="shared" si="2"/>
        <v>SMP</v>
      </c>
    </row>
    <row r="2505">
      <c r="A2505" s="2" t="str">
        <f t="shared" si="1"/>
        <v>2022</v>
      </c>
      <c r="B2505" s="2" t="s">
        <v>380</v>
      </c>
      <c r="C2505" s="3" t="str">
        <f t="shared" si="200"/>
        <v>LPB YSC 2022</v>
      </c>
      <c r="D2505" s="3" t="s">
        <v>4517</v>
      </c>
      <c r="E2505" s="3" t="s">
        <v>5041</v>
      </c>
      <c r="F2505" s="3" t="s">
        <v>5042</v>
      </c>
      <c r="G2505" s="3">
        <v>2.0</v>
      </c>
      <c r="H2505" s="3" t="s">
        <v>18</v>
      </c>
      <c r="I2505" s="3" t="s">
        <v>18</v>
      </c>
      <c r="J2505" s="8">
        <v>8.0</v>
      </c>
      <c r="K2505" s="8">
        <v>8.0</v>
      </c>
      <c r="L2505" s="5" t="str">
        <f t="shared" si="2"/>
        <v>SMP</v>
      </c>
    </row>
    <row r="2506">
      <c r="A2506" s="2" t="str">
        <f t="shared" si="1"/>
        <v>2022</v>
      </c>
      <c r="B2506" s="2" t="s">
        <v>380</v>
      </c>
      <c r="C2506" s="3" t="str">
        <f t="shared" si="200"/>
        <v>LPB YSC 2022</v>
      </c>
      <c r="D2506" s="3" t="s">
        <v>4517</v>
      </c>
      <c r="E2506" s="3" t="s">
        <v>5043</v>
      </c>
      <c r="F2506" s="3" t="s">
        <v>5044</v>
      </c>
      <c r="G2506" s="3">
        <v>1.0</v>
      </c>
      <c r="H2506" s="3" t="s">
        <v>19</v>
      </c>
      <c r="I2506" s="2"/>
      <c r="J2506" s="8">
        <v>10.0</v>
      </c>
      <c r="K2506" s="6"/>
      <c r="L2506" s="5" t="str">
        <f t="shared" si="2"/>
        <v>SMA</v>
      </c>
    </row>
    <row r="2507">
      <c r="A2507" s="2" t="str">
        <f t="shared" si="1"/>
        <v>2022</v>
      </c>
      <c r="B2507" s="2" t="s">
        <v>380</v>
      </c>
      <c r="C2507" s="3" t="str">
        <f t="shared" si="200"/>
        <v>LPB YSC 2022</v>
      </c>
      <c r="D2507" s="3" t="s">
        <v>4517</v>
      </c>
      <c r="E2507" s="3" t="s">
        <v>5045</v>
      </c>
      <c r="F2507" s="3" t="s">
        <v>5046</v>
      </c>
      <c r="G2507" s="3">
        <v>2.0</v>
      </c>
      <c r="H2507" s="3" t="s">
        <v>18</v>
      </c>
      <c r="I2507" s="3" t="s">
        <v>18</v>
      </c>
      <c r="J2507" s="8">
        <v>9.0</v>
      </c>
      <c r="K2507" s="8">
        <v>9.0</v>
      </c>
      <c r="L2507" s="5" t="str">
        <f t="shared" si="2"/>
        <v>SMP</v>
      </c>
    </row>
    <row r="2508">
      <c r="A2508" s="2" t="str">
        <f t="shared" si="1"/>
        <v>2022</v>
      </c>
      <c r="B2508" s="2" t="s">
        <v>380</v>
      </c>
      <c r="C2508" s="3" t="str">
        <f t="shared" si="200"/>
        <v>LPB YSC 2022</v>
      </c>
      <c r="D2508" s="3" t="s">
        <v>4517</v>
      </c>
      <c r="E2508" s="3" t="s">
        <v>5047</v>
      </c>
      <c r="F2508" s="3" t="s">
        <v>5048</v>
      </c>
      <c r="G2508" s="3">
        <v>2.0</v>
      </c>
      <c r="H2508" s="3" t="s">
        <v>18</v>
      </c>
      <c r="I2508" s="3" t="s">
        <v>18</v>
      </c>
      <c r="J2508" s="8">
        <v>11.0</v>
      </c>
      <c r="K2508" s="8">
        <v>11.0</v>
      </c>
      <c r="L2508" s="5" t="str">
        <f t="shared" si="2"/>
        <v>SMA</v>
      </c>
    </row>
    <row r="2509">
      <c r="A2509" s="2" t="str">
        <f t="shared" si="1"/>
        <v>2022</v>
      </c>
      <c r="B2509" s="2" t="s">
        <v>380</v>
      </c>
      <c r="C2509" s="3" t="str">
        <f t="shared" si="200"/>
        <v>LPB YSC 2022</v>
      </c>
      <c r="D2509" s="3" t="s">
        <v>4517</v>
      </c>
      <c r="E2509" s="3" t="s">
        <v>5049</v>
      </c>
      <c r="F2509" s="3" t="s">
        <v>5050</v>
      </c>
      <c r="G2509" s="3">
        <v>2.0</v>
      </c>
      <c r="H2509" s="3" t="s">
        <v>18</v>
      </c>
      <c r="I2509" s="3" t="s">
        <v>18</v>
      </c>
      <c r="J2509" s="8">
        <v>9.0</v>
      </c>
      <c r="K2509" s="8">
        <v>9.0</v>
      </c>
      <c r="L2509" s="5" t="str">
        <f t="shared" si="2"/>
        <v>SMP</v>
      </c>
    </row>
    <row r="2510">
      <c r="A2510" s="2" t="str">
        <f t="shared" si="1"/>
        <v>2022</v>
      </c>
      <c r="B2510" s="2" t="s">
        <v>380</v>
      </c>
      <c r="C2510" s="3" t="str">
        <f t="shared" si="200"/>
        <v>LPB YSC 2022</v>
      </c>
      <c r="D2510" s="3" t="s">
        <v>4517</v>
      </c>
      <c r="E2510" s="3" t="s">
        <v>5049</v>
      </c>
      <c r="F2510" s="3" t="s">
        <v>5050</v>
      </c>
      <c r="G2510" s="3">
        <v>2.0</v>
      </c>
      <c r="H2510" s="3" t="s">
        <v>18</v>
      </c>
      <c r="I2510" s="3" t="s">
        <v>18</v>
      </c>
      <c r="J2510" s="8">
        <v>9.0</v>
      </c>
      <c r="K2510" s="8">
        <v>9.0</v>
      </c>
      <c r="L2510" s="5" t="str">
        <f t="shared" si="2"/>
        <v>SMP</v>
      </c>
    </row>
    <row r="2511">
      <c r="A2511" s="2" t="str">
        <f t="shared" si="1"/>
        <v>2022</v>
      </c>
      <c r="B2511" s="2" t="s">
        <v>380</v>
      </c>
      <c r="C2511" s="3" t="str">
        <f t="shared" si="200"/>
        <v>LPB YSC 2022</v>
      </c>
      <c r="D2511" s="3" t="s">
        <v>4517</v>
      </c>
      <c r="E2511" s="3" t="s">
        <v>5051</v>
      </c>
      <c r="F2511" s="3" t="s">
        <v>5052</v>
      </c>
      <c r="G2511" s="3">
        <v>1.0</v>
      </c>
      <c r="H2511" s="3" t="s">
        <v>18</v>
      </c>
      <c r="I2511" s="2"/>
      <c r="J2511" s="8">
        <v>10.0</v>
      </c>
      <c r="K2511" s="6"/>
      <c r="L2511" s="5" t="str">
        <f t="shared" si="2"/>
        <v>SMA</v>
      </c>
    </row>
    <row r="2512">
      <c r="A2512" s="2" t="str">
        <f t="shared" si="1"/>
        <v>2022</v>
      </c>
      <c r="B2512" s="2" t="s">
        <v>380</v>
      </c>
      <c r="C2512" s="3" t="str">
        <f t="shared" si="200"/>
        <v>LPB YSC 2022</v>
      </c>
      <c r="D2512" s="3" t="s">
        <v>4517</v>
      </c>
      <c r="E2512" s="3" t="s">
        <v>5053</v>
      </c>
      <c r="F2512" s="3" t="s">
        <v>5054</v>
      </c>
      <c r="G2512" s="3">
        <v>2.0</v>
      </c>
      <c r="H2512" s="3" t="s">
        <v>18</v>
      </c>
      <c r="I2512" s="3" t="s">
        <v>19</v>
      </c>
      <c r="J2512" s="8">
        <v>11.0</v>
      </c>
      <c r="K2512" s="8">
        <v>9.0</v>
      </c>
      <c r="L2512" s="5" t="str">
        <f t="shared" si="2"/>
        <v>SMA</v>
      </c>
    </row>
    <row r="2513">
      <c r="A2513" s="2" t="str">
        <f t="shared" si="1"/>
        <v>2022</v>
      </c>
      <c r="B2513" s="2" t="s">
        <v>380</v>
      </c>
      <c r="C2513" s="3" t="str">
        <f t="shared" si="200"/>
        <v>LPB YSC 2022</v>
      </c>
      <c r="D2513" s="3" t="s">
        <v>4517</v>
      </c>
      <c r="E2513" s="3" t="s">
        <v>5055</v>
      </c>
      <c r="F2513" s="3" t="s">
        <v>5056</v>
      </c>
      <c r="G2513" s="3">
        <v>2.0</v>
      </c>
      <c r="H2513" s="3" t="s">
        <v>19</v>
      </c>
      <c r="I2513" s="3" t="s">
        <v>19</v>
      </c>
      <c r="J2513" s="8">
        <v>11.0</v>
      </c>
      <c r="K2513" s="8">
        <v>11.0</v>
      </c>
      <c r="L2513" s="5" t="str">
        <f t="shared" si="2"/>
        <v>SMA</v>
      </c>
    </row>
    <row r="2514">
      <c r="A2514" s="2" t="str">
        <f t="shared" si="1"/>
        <v>2022</v>
      </c>
      <c r="B2514" s="2" t="s">
        <v>380</v>
      </c>
      <c r="C2514" s="3" t="str">
        <f t="shared" si="200"/>
        <v>LPB YSC 2022</v>
      </c>
      <c r="D2514" s="3" t="s">
        <v>4517</v>
      </c>
      <c r="E2514" s="3" t="s">
        <v>5057</v>
      </c>
      <c r="F2514" s="3" t="s">
        <v>5058</v>
      </c>
      <c r="G2514" s="3">
        <v>2.0</v>
      </c>
      <c r="H2514" s="3" t="s">
        <v>18</v>
      </c>
      <c r="I2514" s="3" t="s">
        <v>18</v>
      </c>
      <c r="J2514" s="8">
        <v>11.0</v>
      </c>
      <c r="K2514" s="8">
        <v>11.0</v>
      </c>
      <c r="L2514" s="5" t="str">
        <f t="shared" si="2"/>
        <v>SMA</v>
      </c>
    </row>
    <row r="2515">
      <c r="A2515" s="2" t="str">
        <f t="shared" si="1"/>
        <v>2022</v>
      </c>
      <c r="B2515" s="2" t="s">
        <v>380</v>
      </c>
      <c r="C2515" s="3" t="str">
        <f t="shared" si="200"/>
        <v>LPB YSC 2022</v>
      </c>
      <c r="D2515" s="3" t="s">
        <v>4517</v>
      </c>
      <c r="E2515" s="3" t="s">
        <v>5059</v>
      </c>
      <c r="F2515" s="3" t="s">
        <v>5060</v>
      </c>
      <c r="G2515" s="3">
        <v>2.0</v>
      </c>
      <c r="H2515" s="3" t="s">
        <v>19</v>
      </c>
      <c r="I2515" s="3" t="s">
        <v>19</v>
      </c>
      <c r="J2515" s="8">
        <v>11.0</v>
      </c>
      <c r="K2515" s="8">
        <v>11.0</v>
      </c>
      <c r="L2515" s="5" t="str">
        <f t="shared" si="2"/>
        <v>SMA</v>
      </c>
    </row>
    <row r="2516">
      <c r="A2516" s="2" t="str">
        <f t="shared" si="1"/>
        <v>2022</v>
      </c>
      <c r="B2516" s="2" t="s">
        <v>380</v>
      </c>
      <c r="C2516" s="3" t="str">
        <f t="shared" si="200"/>
        <v>LPB YSC 2022</v>
      </c>
      <c r="D2516" s="3" t="s">
        <v>4517</v>
      </c>
      <c r="E2516" s="3" t="s">
        <v>5061</v>
      </c>
      <c r="F2516" s="3" t="s">
        <v>5062</v>
      </c>
      <c r="G2516" s="3">
        <v>2.0</v>
      </c>
      <c r="H2516" s="3" t="s">
        <v>19</v>
      </c>
      <c r="I2516" s="3" t="s">
        <v>19</v>
      </c>
      <c r="J2516" s="8">
        <v>10.0</v>
      </c>
      <c r="K2516" s="8">
        <v>10.0</v>
      </c>
      <c r="L2516" s="5" t="str">
        <f t="shared" si="2"/>
        <v>SMA</v>
      </c>
    </row>
    <row r="2517">
      <c r="A2517" s="2" t="str">
        <f t="shared" si="1"/>
        <v>2022</v>
      </c>
      <c r="B2517" s="2" t="s">
        <v>380</v>
      </c>
      <c r="C2517" s="3" t="str">
        <f t="shared" si="200"/>
        <v>LPB YSC 2022</v>
      </c>
      <c r="D2517" s="3" t="s">
        <v>4517</v>
      </c>
      <c r="E2517" s="3" t="s">
        <v>5063</v>
      </c>
      <c r="F2517" s="3" t="s">
        <v>5064</v>
      </c>
      <c r="G2517" s="3">
        <v>2.0</v>
      </c>
      <c r="H2517" s="3" t="s">
        <v>18</v>
      </c>
      <c r="I2517" s="3" t="s">
        <v>18</v>
      </c>
      <c r="J2517" s="8">
        <v>9.0</v>
      </c>
      <c r="K2517" s="8">
        <v>9.0</v>
      </c>
      <c r="L2517" s="5" t="str">
        <f t="shared" si="2"/>
        <v>SMP</v>
      </c>
    </row>
    <row r="2518">
      <c r="A2518" s="2" t="str">
        <f t="shared" si="1"/>
        <v>2022</v>
      </c>
      <c r="B2518" s="2" t="s">
        <v>380</v>
      </c>
      <c r="C2518" s="3" t="str">
        <f t="shared" si="200"/>
        <v>LPB YSC 2022</v>
      </c>
      <c r="D2518" s="3" t="s">
        <v>4517</v>
      </c>
      <c r="E2518" s="3" t="s">
        <v>5065</v>
      </c>
      <c r="F2518" s="3" t="s">
        <v>5066</v>
      </c>
      <c r="G2518" s="3">
        <v>2.0</v>
      </c>
      <c r="H2518" s="3" t="s">
        <v>18</v>
      </c>
      <c r="I2518" s="3" t="s">
        <v>18</v>
      </c>
      <c r="J2518" s="8">
        <v>10.0</v>
      </c>
      <c r="K2518" s="8">
        <v>10.0</v>
      </c>
      <c r="L2518" s="5" t="str">
        <f t="shared" si="2"/>
        <v>SMA</v>
      </c>
    </row>
    <row r="2519">
      <c r="A2519" s="2" t="str">
        <f t="shared" si="1"/>
        <v>2022</v>
      </c>
      <c r="B2519" s="2" t="s">
        <v>380</v>
      </c>
      <c r="C2519" s="3" t="str">
        <f t="shared" si="200"/>
        <v>LPB YSC 2022</v>
      </c>
      <c r="D2519" s="3" t="s">
        <v>4517</v>
      </c>
      <c r="E2519" s="3" t="s">
        <v>5067</v>
      </c>
      <c r="F2519" s="3" t="s">
        <v>5068</v>
      </c>
      <c r="G2519" s="3">
        <v>1.0</v>
      </c>
      <c r="H2519" s="3" t="s">
        <v>18</v>
      </c>
      <c r="I2519" s="2"/>
      <c r="J2519" s="8">
        <v>9.0</v>
      </c>
      <c r="K2519" s="6"/>
      <c r="L2519" s="5" t="str">
        <f t="shared" si="2"/>
        <v>SMP</v>
      </c>
    </row>
    <row r="2520">
      <c r="A2520" s="2" t="str">
        <f t="shared" si="1"/>
        <v>2022</v>
      </c>
      <c r="B2520" s="2" t="s">
        <v>380</v>
      </c>
      <c r="C2520" s="3" t="str">
        <f t="shared" si="200"/>
        <v>LPB YSC 2022</v>
      </c>
      <c r="D2520" s="3" t="s">
        <v>4517</v>
      </c>
      <c r="E2520" s="3" t="s">
        <v>5069</v>
      </c>
      <c r="F2520" s="3" t="s">
        <v>5070</v>
      </c>
      <c r="G2520" s="3">
        <v>2.0</v>
      </c>
      <c r="H2520" s="3" t="s">
        <v>18</v>
      </c>
      <c r="I2520" s="3" t="s">
        <v>18</v>
      </c>
      <c r="J2520" s="8">
        <v>11.0</v>
      </c>
      <c r="K2520" s="8">
        <v>11.0</v>
      </c>
      <c r="L2520" s="5" t="str">
        <f t="shared" si="2"/>
        <v>SMA</v>
      </c>
    </row>
    <row r="2521">
      <c r="A2521" s="2" t="str">
        <f t="shared" si="1"/>
        <v>2022</v>
      </c>
      <c r="B2521" s="2" t="s">
        <v>380</v>
      </c>
      <c r="C2521" s="3" t="str">
        <f t="shared" si="200"/>
        <v>LPB YSC 2022</v>
      </c>
      <c r="D2521" s="3" t="s">
        <v>4517</v>
      </c>
      <c r="E2521" s="3" t="s">
        <v>5071</v>
      </c>
      <c r="F2521" s="3" t="s">
        <v>5072</v>
      </c>
      <c r="G2521" s="3">
        <v>2.0</v>
      </c>
      <c r="H2521" s="3" t="s">
        <v>19</v>
      </c>
      <c r="I2521" s="3" t="s">
        <v>18</v>
      </c>
      <c r="J2521" s="8">
        <v>10.0</v>
      </c>
      <c r="K2521" s="8">
        <v>10.0</v>
      </c>
      <c r="L2521" s="5" t="str">
        <f t="shared" si="2"/>
        <v>SMA</v>
      </c>
    </row>
    <row r="2522">
      <c r="A2522" s="2" t="str">
        <f t="shared" si="1"/>
        <v>2022</v>
      </c>
      <c r="B2522" s="2" t="s">
        <v>380</v>
      </c>
      <c r="C2522" s="3" t="str">
        <f t="shared" si="200"/>
        <v>LPB YSC 2022</v>
      </c>
      <c r="D2522" s="3" t="s">
        <v>4517</v>
      </c>
      <c r="E2522" s="3" t="s">
        <v>5073</v>
      </c>
      <c r="F2522" s="3" t="s">
        <v>5074</v>
      </c>
      <c r="G2522" s="3">
        <v>2.0</v>
      </c>
      <c r="H2522" s="3" t="s">
        <v>19</v>
      </c>
      <c r="I2522" s="3" t="s">
        <v>19</v>
      </c>
      <c r="J2522" s="8">
        <v>9.0</v>
      </c>
      <c r="K2522" s="8">
        <v>9.0</v>
      </c>
      <c r="L2522" s="5" t="str">
        <f t="shared" si="2"/>
        <v>SMP</v>
      </c>
    </row>
    <row r="2523">
      <c r="A2523" s="2" t="str">
        <f t="shared" si="1"/>
        <v>2022</v>
      </c>
      <c r="B2523" s="2" t="s">
        <v>380</v>
      </c>
      <c r="C2523" s="3" t="str">
        <f t="shared" si="200"/>
        <v>LPB YSC 2022</v>
      </c>
      <c r="D2523" s="3" t="s">
        <v>4517</v>
      </c>
      <c r="E2523" s="3" t="s">
        <v>5075</v>
      </c>
      <c r="F2523" s="3" t="s">
        <v>5076</v>
      </c>
      <c r="G2523" s="3">
        <v>1.0</v>
      </c>
      <c r="H2523" s="3" t="s">
        <v>18</v>
      </c>
      <c r="I2523" s="2"/>
      <c r="J2523" s="8">
        <v>10.0</v>
      </c>
      <c r="K2523" s="6"/>
      <c r="L2523" s="5" t="str">
        <f t="shared" si="2"/>
        <v>SMA</v>
      </c>
    </row>
    <row r="2524">
      <c r="A2524" s="2" t="str">
        <f t="shared" si="1"/>
        <v>2022</v>
      </c>
      <c r="B2524" s="2" t="s">
        <v>380</v>
      </c>
      <c r="C2524" s="3" t="str">
        <f t="shared" si="200"/>
        <v>LPB YSC 2022</v>
      </c>
      <c r="D2524" s="3" t="s">
        <v>4517</v>
      </c>
      <c r="E2524" s="3" t="s">
        <v>5077</v>
      </c>
      <c r="F2524" s="3" t="s">
        <v>5078</v>
      </c>
      <c r="G2524" s="3">
        <v>2.0</v>
      </c>
      <c r="H2524" s="3" t="s">
        <v>19</v>
      </c>
      <c r="I2524" s="3" t="s">
        <v>18</v>
      </c>
      <c r="J2524" s="8">
        <v>11.0</v>
      </c>
      <c r="K2524" s="8">
        <v>11.0</v>
      </c>
      <c r="L2524" s="5" t="str">
        <f t="shared" si="2"/>
        <v>SMA</v>
      </c>
    </row>
    <row r="2525">
      <c r="A2525" s="2" t="str">
        <f t="shared" si="1"/>
        <v>2022</v>
      </c>
      <c r="B2525" s="2" t="s">
        <v>380</v>
      </c>
      <c r="C2525" s="3" t="str">
        <f t="shared" si="200"/>
        <v>LPB YSC 2022</v>
      </c>
      <c r="D2525" s="3" t="s">
        <v>4517</v>
      </c>
      <c r="E2525" s="3" t="s">
        <v>5079</v>
      </c>
      <c r="F2525" s="3" t="s">
        <v>5080</v>
      </c>
      <c r="G2525" s="3">
        <v>2.0</v>
      </c>
      <c r="H2525" s="3" t="s">
        <v>18</v>
      </c>
      <c r="I2525" s="3" t="s">
        <v>19</v>
      </c>
      <c r="J2525" s="8">
        <v>10.0</v>
      </c>
      <c r="K2525" s="8">
        <v>10.0</v>
      </c>
      <c r="L2525" s="5" t="str">
        <f t="shared" si="2"/>
        <v>SMA</v>
      </c>
    </row>
    <row r="2526">
      <c r="A2526" s="2" t="str">
        <f t="shared" si="1"/>
        <v>2022</v>
      </c>
      <c r="B2526" s="2" t="s">
        <v>380</v>
      </c>
      <c r="C2526" s="3" t="str">
        <f t="shared" si="200"/>
        <v>LPB YSC 2022</v>
      </c>
      <c r="D2526" s="3" t="s">
        <v>4517</v>
      </c>
      <c r="E2526" s="3" t="s">
        <v>5081</v>
      </c>
      <c r="F2526" s="3" t="s">
        <v>5082</v>
      </c>
      <c r="G2526" s="3">
        <v>2.0</v>
      </c>
      <c r="H2526" s="3" t="s">
        <v>18</v>
      </c>
      <c r="I2526" s="3" t="s">
        <v>18</v>
      </c>
      <c r="J2526" s="8">
        <v>10.0</v>
      </c>
      <c r="K2526" s="8">
        <v>10.0</v>
      </c>
      <c r="L2526" s="5" t="str">
        <f t="shared" si="2"/>
        <v>SMA</v>
      </c>
    </row>
    <row r="2527">
      <c r="A2527" s="2" t="str">
        <f t="shared" si="1"/>
        <v>2022</v>
      </c>
      <c r="B2527" s="2" t="s">
        <v>380</v>
      </c>
      <c r="C2527" s="3" t="str">
        <f t="shared" si="200"/>
        <v>LPB YSC 2022</v>
      </c>
      <c r="D2527" s="3" t="s">
        <v>4517</v>
      </c>
      <c r="E2527" s="3" t="s">
        <v>5083</v>
      </c>
      <c r="F2527" s="3" t="s">
        <v>5084</v>
      </c>
      <c r="G2527" s="3">
        <v>2.0</v>
      </c>
      <c r="H2527" s="3" t="s">
        <v>19</v>
      </c>
      <c r="I2527" s="3" t="s">
        <v>18</v>
      </c>
      <c r="J2527" s="8">
        <v>8.0</v>
      </c>
      <c r="K2527" s="8">
        <v>8.0</v>
      </c>
      <c r="L2527" s="5" t="str">
        <f t="shared" si="2"/>
        <v>SMP</v>
      </c>
    </row>
    <row r="2528">
      <c r="A2528" s="2" t="str">
        <f t="shared" si="1"/>
        <v>2022</v>
      </c>
      <c r="B2528" s="2" t="s">
        <v>380</v>
      </c>
      <c r="C2528" s="3" t="str">
        <f t="shared" si="200"/>
        <v>LPB YSC 2022</v>
      </c>
      <c r="D2528" s="3" t="s">
        <v>4517</v>
      </c>
      <c r="E2528" s="3" t="s">
        <v>5085</v>
      </c>
      <c r="F2528" s="3" t="s">
        <v>5086</v>
      </c>
      <c r="G2528" s="3">
        <v>2.0</v>
      </c>
      <c r="H2528" s="3" t="s">
        <v>19</v>
      </c>
      <c r="I2528" s="3" t="s">
        <v>18</v>
      </c>
      <c r="J2528" s="8">
        <v>11.0</v>
      </c>
      <c r="K2528" s="8">
        <v>11.0</v>
      </c>
      <c r="L2528" s="5" t="str">
        <f t="shared" si="2"/>
        <v>SMA</v>
      </c>
    </row>
    <row r="2529">
      <c r="A2529" s="2" t="str">
        <f t="shared" si="1"/>
        <v>2022</v>
      </c>
      <c r="B2529" s="2" t="s">
        <v>380</v>
      </c>
      <c r="C2529" s="3" t="str">
        <f t="shared" si="200"/>
        <v>LPB YSC 2022</v>
      </c>
      <c r="D2529" s="3" t="s">
        <v>4517</v>
      </c>
      <c r="E2529" s="3" t="s">
        <v>5087</v>
      </c>
      <c r="F2529" s="3" t="s">
        <v>5088</v>
      </c>
      <c r="G2529" s="3">
        <v>1.0</v>
      </c>
      <c r="H2529" s="3" t="s">
        <v>18</v>
      </c>
      <c r="I2529" s="2"/>
      <c r="J2529" s="8">
        <v>10.0</v>
      </c>
      <c r="K2529" s="2"/>
      <c r="L2529" s="5" t="str">
        <f t="shared" si="2"/>
        <v>SMA</v>
      </c>
    </row>
    <row r="2530">
      <c r="A2530" s="2" t="str">
        <f t="shared" si="1"/>
        <v>2023</v>
      </c>
      <c r="B2530" s="2" t="s">
        <v>13</v>
      </c>
      <c r="C2530" s="3" t="str">
        <f t="shared" ref="C2530:C2533" si="201">UPPER("lpb aceh 2023")</f>
        <v>LPB ACEH 2023</v>
      </c>
      <c r="D2530" s="3" t="s">
        <v>4517</v>
      </c>
      <c r="E2530" s="3" t="s">
        <v>5089</v>
      </c>
      <c r="F2530" s="3" t="s">
        <v>5090</v>
      </c>
      <c r="G2530" s="3">
        <v>2.0</v>
      </c>
      <c r="H2530" s="3" t="s">
        <v>18</v>
      </c>
      <c r="I2530" s="3" t="s">
        <v>18</v>
      </c>
      <c r="J2530" s="8">
        <v>10.0</v>
      </c>
      <c r="K2530" s="8">
        <v>10.0</v>
      </c>
      <c r="L2530" s="5" t="str">
        <f t="shared" si="2"/>
        <v>SMA</v>
      </c>
    </row>
    <row r="2531">
      <c r="A2531" s="2" t="str">
        <f t="shared" si="1"/>
        <v>2023</v>
      </c>
      <c r="B2531" s="2" t="s">
        <v>13</v>
      </c>
      <c r="C2531" s="3" t="str">
        <f t="shared" si="201"/>
        <v>LPB ACEH 2023</v>
      </c>
      <c r="D2531" s="3" t="s">
        <v>4517</v>
      </c>
      <c r="E2531" s="3" t="s">
        <v>5091</v>
      </c>
      <c r="F2531" s="3" t="s">
        <v>5092</v>
      </c>
      <c r="G2531" s="3">
        <v>2.0</v>
      </c>
      <c r="H2531" s="3" t="s">
        <v>18</v>
      </c>
      <c r="I2531" s="3" t="s">
        <v>18</v>
      </c>
      <c r="J2531" s="8">
        <v>11.0</v>
      </c>
      <c r="K2531" s="3">
        <v>12.0</v>
      </c>
      <c r="L2531" s="5" t="str">
        <f t="shared" si="2"/>
        <v>SMA</v>
      </c>
    </row>
    <row r="2532">
      <c r="A2532" s="2" t="str">
        <f t="shared" si="1"/>
        <v>2023</v>
      </c>
      <c r="B2532" s="2" t="s">
        <v>13</v>
      </c>
      <c r="C2532" s="3" t="str">
        <f t="shared" si="201"/>
        <v>LPB ACEH 2023</v>
      </c>
      <c r="D2532" s="3" t="s">
        <v>4517</v>
      </c>
      <c r="E2532" s="3" t="s">
        <v>5093</v>
      </c>
      <c r="F2532" s="3" t="s">
        <v>5094</v>
      </c>
      <c r="G2532" s="3">
        <v>2.0</v>
      </c>
      <c r="H2532" s="3" t="s">
        <v>18</v>
      </c>
      <c r="I2532" s="3" t="s">
        <v>18</v>
      </c>
      <c r="J2532" s="8">
        <v>10.0</v>
      </c>
      <c r="K2532" s="3">
        <v>11.0</v>
      </c>
      <c r="L2532" s="5" t="str">
        <f t="shared" si="2"/>
        <v>SMA</v>
      </c>
    </row>
    <row r="2533">
      <c r="A2533" s="2" t="str">
        <f t="shared" si="1"/>
        <v>2023</v>
      </c>
      <c r="B2533" s="2" t="s">
        <v>13</v>
      </c>
      <c r="C2533" s="3" t="str">
        <f t="shared" si="201"/>
        <v>LPB ACEH 2023</v>
      </c>
      <c r="D2533" s="3" t="s">
        <v>4517</v>
      </c>
      <c r="E2533" s="3" t="s">
        <v>5095</v>
      </c>
      <c r="F2533" s="3" t="s">
        <v>5096</v>
      </c>
      <c r="G2533" s="3">
        <v>2.0</v>
      </c>
      <c r="H2533" s="3" t="s">
        <v>18</v>
      </c>
      <c r="I2533" s="3" t="s">
        <v>18</v>
      </c>
      <c r="J2533" s="8">
        <v>9.0</v>
      </c>
      <c r="K2533" s="3">
        <v>10.0</v>
      </c>
      <c r="L2533" s="5" t="str">
        <f t="shared" si="2"/>
        <v>SMP</v>
      </c>
    </row>
    <row r="2534">
      <c r="A2534" s="2" t="str">
        <f t="shared" si="1"/>
        <v>2023</v>
      </c>
      <c r="B2534" s="9" t="s">
        <v>413</v>
      </c>
      <c r="C2534" s="3" t="str">
        <f t="shared" ref="C2534:C2554" si="202">UPPER("lpb jawa tengah 2023")</f>
        <v>LPB JAWA TENGAH 2023</v>
      </c>
      <c r="D2534" s="3" t="s">
        <v>4517</v>
      </c>
      <c r="E2534" s="3" t="s">
        <v>5097</v>
      </c>
      <c r="F2534" s="3" t="s">
        <v>5098</v>
      </c>
      <c r="G2534" s="3">
        <v>1.0</v>
      </c>
      <c r="H2534" s="3" t="s">
        <v>18</v>
      </c>
      <c r="I2534" s="2"/>
      <c r="J2534" s="8">
        <v>10.0</v>
      </c>
      <c r="K2534" s="2"/>
      <c r="L2534" s="5" t="str">
        <f t="shared" si="2"/>
        <v>SMA</v>
      </c>
    </row>
    <row r="2535">
      <c r="A2535" s="2" t="str">
        <f t="shared" si="1"/>
        <v>2023</v>
      </c>
      <c r="B2535" s="9" t="s">
        <v>413</v>
      </c>
      <c r="C2535" s="3" t="str">
        <f t="shared" si="202"/>
        <v>LPB JAWA TENGAH 2023</v>
      </c>
      <c r="D2535" s="3" t="s">
        <v>4517</v>
      </c>
      <c r="E2535" s="3" t="s">
        <v>5099</v>
      </c>
      <c r="F2535" s="3" t="s">
        <v>5100</v>
      </c>
      <c r="G2535" s="3">
        <v>1.0</v>
      </c>
      <c r="H2535" s="3" t="s">
        <v>18</v>
      </c>
      <c r="I2535" s="2"/>
      <c r="J2535" s="8">
        <v>10.0</v>
      </c>
      <c r="K2535" s="2"/>
      <c r="L2535" s="5" t="str">
        <f t="shared" si="2"/>
        <v>SMA</v>
      </c>
    </row>
    <row r="2536">
      <c r="A2536" s="2" t="str">
        <f t="shared" si="1"/>
        <v>2023</v>
      </c>
      <c r="B2536" s="9" t="s">
        <v>413</v>
      </c>
      <c r="C2536" s="3" t="str">
        <f t="shared" si="202"/>
        <v>LPB JAWA TENGAH 2023</v>
      </c>
      <c r="D2536" s="3" t="s">
        <v>4517</v>
      </c>
      <c r="E2536" s="3" t="s">
        <v>5101</v>
      </c>
      <c r="F2536" s="3" t="s">
        <v>5102</v>
      </c>
      <c r="G2536" s="3">
        <v>2.0</v>
      </c>
      <c r="H2536" s="3" t="s">
        <v>18</v>
      </c>
      <c r="I2536" s="3" t="s">
        <v>18</v>
      </c>
      <c r="J2536" s="8">
        <v>10.0</v>
      </c>
      <c r="K2536" s="3">
        <v>11.0</v>
      </c>
      <c r="L2536" s="5" t="str">
        <f t="shared" si="2"/>
        <v>SMA</v>
      </c>
    </row>
    <row r="2537">
      <c r="A2537" s="2" t="str">
        <f t="shared" si="1"/>
        <v>2023</v>
      </c>
      <c r="B2537" s="9" t="s">
        <v>413</v>
      </c>
      <c r="C2537" s="3" t="str">
        <f t="shared" si="202"/>
        <v>LPB JAWA TENGAH 2023</v>
      </c>
      <c r="D2537" s="3" t="s">
        <v>4517</v>
      </c>
      <c r="E2537" s="3" t="s">
        <v>5103</v>
      </c>
      <c r="F2537" s="3" t="s">
        <v>5104</v>
      </c>
      <c r="G2537" s="3">
        <v>2.0</v>
      </c>
      <c r="H2537" s="3" t="s">
        <v>18</v>
      </c>
      <c r="I2537" s="3" t="s">
        <v>18</v>
      </c>
      <c r="J2537" s="8">
        <v>9.0</v>
      </c>
      <c r="K2537" s="3">
        <v>10.0</v>
      </c>
      <c r="L2537" s="5" t="str">
        <f t="shared" si="2"/>
        <v>SMP</v>
      </c>
    </row>
    <row r="2538">
      <c r="A2538" s="2" t="str">
        <f t="shared" si="1"/>
        <v>2023</v>
      </c>
      <c r="B2538" s="9" t="s">
        <v>413</v>
      </c>
      <c r="C2538" s="3" t="str">
        <f t="shared" si="202"/>
        <v>LPB JAWA TENGAH 2023</v>
      </c>
      <c r="D2538" s="3" t="s">
        <v>4517</v>
      </c>
      <c r="E2538" s="3" t="s">
        <v>5105</v>
      </c>
      <c r="F2538" s="3" t="s">
        <v>5106</v>
      </c>
      <c r="G2538" s="3">
        <v>2.0</v>
      </c>
      <c r="H2538" s="3" t="s">
        <v>18</v>
      </c>
      <c r="I2538" s="3" t="s">
        <v>18</v>
      </c>
      <c r="J2538" s="8">
        <v>10.0</v>
      </c>
      <c r="K2538" s="3">
        <v>11.0</v>
      </c>
      <c r="L2538" s="5" t="str">
        <f t="shared" si="2"/>
        <v>SMA</v>
      </c>
    </row>
    <row r="2539">
      <c r="A2539" s="2" t="str">
        <f t="shared" si="1"/>
        <v>2023</v>
      </c>
      <c r="B2539" s="9" t="s">
        <v>413</v>
      </c>
      <c r="C2539" s="3" t="str">
        <f t="shared" si="202"/>
        <v>LPB JAWA TENGAH 2023</v>
      </c>
      <c r="D2539" s="3" t="s">
        <v>4517</v>
      </c>
      <c r="E2539" s="3" t="s">
        <v>5107</v>
      </c>
      <c r="F2539" s="3" t="s">
        <v>5108</v>
      </c>
      <c r="G2539" s="3">
        <v>2.0</v>
      </c>
      <c r="H2539" s="3" t="s">
        <v>19</v>
      </c>
      <c r="I2539" s="3" t="s">
        <v>18</v>
      </c>
      <c r="J2539" s="8">
        <v>10.0</v>
      </c>
      <c r="K2539" s="3">
        <v>12.0</v>
      </c>
      <c r="L2539" s="5" t="str">
        <f t="shared" si="2"/>
        <v>SMA</v>
      </c>
    </row>
    <row r="2540">
      <c r="A2540" s="2" t="str">
        <f t="shared" si="1"/>
        <v>2023</v>
      </c>
      <c r="B2540" s="9" t="s">
        <v>413</v>
      </c>
      <c r="C2540" s="3" t="str">
        <f t="shared" si="202"/>
        <v>LPB JAWA TENGAH 2023</v>
      </c>
      <c r="D2540" s="3" t="s">
        <v>4517</v>
      </c>
      <c r="E2540" s="3" t="s">
        <v>5109</v>
      </c>
      <c r="F2540" s="3" t="s">
        <v>5110</v>
      </c>
      <c r="G2540" s="3">
        <v>2.0</v>
      </c>
      <c r="H2540" s="3" t="s">
        <v>19</v>
      </c>
      <c r="I2540" s="3" t="s">
        <v>18</v>
      </c>
      <c r="J2540" s="8">
        <v>9.0</v>
      </c>
      <c r="K2540" s="3">
        <v>10.0</v>
      </c>
      <c r="L2540" s="5" t="str">
        <f t="shared" si="2"/>
        <v>SMP</v>
      </c>
    </row>
    <row r="2541">
      <c r="A2541" s="2" t="str">
        <f t="shared" si="1"/>
        <v>2023</v>
      </c>
      <c r="B2541" s="9" t="s">
        <v>413</v>
      </c>
      <c r="C2541" s="3" t="str">
        <f t="shared" si="202"/>
        <v>LPB JAWA TENGAH 2023</v>
      </c>
      <c r="D2541" s="3" t="s">
        <v>4517</v>
      </c>
      <c r="E2541" s="3" t="s">
        <v>5111</v>
      </c>
      <c r="F2541" s="3" t="s">
        <v>5112</v>
      </c>
      <c r="G2541" s="3">
        <v>2.0</v>
      </c>
      <c r="H2541" s="3" t="s">
        <v>18</v>
      </c>
      <c r="I2541" s="3" t="s">
        <v>18</v>
      </c>
      <c r="J2541" s="8">
        <v>11.0</v>
      </c>
      <c r="K2541" s="3">
        <v>12.0</v>
      </c>
      <c r="L2541" s="5" t="str">
        <f t="shared" si="2"/>
        <v>SMA</v>
      </c>
    </row>
    <row r="2542">
      <c r="A2542" s="2" t="str">
        <f t="shared" si="1"/>
        <v>2023</v>
      </c>
      <c r="B2542" s="9" t="s">
        <v>413</v>
      </c>
      <c r="C2542" s="3" t="str">
        <f t="shared" si="202"/>
        <v>LPB JAWA TENGAH 2023</v>
      </c>
      <c r="D2542" s="3" t="s">
        <v>4517</v>
      </c>
      <c r="E2542" s="3" t="s">
        <v>5113</v>
      </c>
      <c r="F2542" s="3" t="s">
        <v>5114</v>
      </c>
      <c r="G2542" s="3">
        <v>1.0</v>
      </c>
      <c r="H2542" s="3" t="s">
        <v>18</v>
      </c>
      <c r="I2542" s="2"/>
      <c r="J2542" s="8">
        <v>8.0</v>
      </c>
      <c r="K2542" s="2"/>
      <c r="L2542" s="5" t="str">
        <f t="shared" si="2"/>
        <v>SMP</v>
      </c>
    </row>
    <row r="2543">
      <c r="A2543" s="2" t="str">
        <f t="shared" si="1"/>
        <v>2023</v>
      </c>
      <c r="B2543" s="9" t="s">
        <v>413</v>
      </c>
      <c r="C2543" s="3" t="str">
        <f t="shared" si="202"/>
        <v>LPB JAWA TENGAH 2023</v>
      </c>
      <c r="D2543" s="3" t="s">
        <v>4517</v>
      </c>
      <c r="E2543" s="3" t="s">
        <v>5115</v>
      </c>
      <c r="F2543" s="3" t="s">
        <v>5116</v>
      </c>
      <c r="G2543" s="3">
        <v>1.0</v>
      </c>
      <c r="H2543" s="3" t="s">
        <v>18</v>
      </c>
      <c r="I2543" s="2"/>
      <c r="J2543" s="8">
        <v>8.0</v>
      </c>
      <c r="K2543" s="2"/>
      <c r="L2543" s="5" t="str">
        <f t="shared" si="2"/>
        <v>SMP</v>
      </c>
    </row>
    <row r="2544">
      <c r="A2544" s="2" t="str">
        <f t="shared" si="1"/>
        <v>2023</v>
      </c>
      <c r="B2544" s="9" t="s">
        <v>413</v>
      </c>
      <c r="C2544" s="3" t="str">
        <f t="shared" si="202"/>
        <v>LPB JAWA TENGAH 2023</v>
      </c>
      <c r="D2544" s="3" t="s">
        <v>4517</v>
      </c>
      <c r="E2544" s="3" t="s">
        <v>5117</v>
      </c>
      <c r="F2544" s="3" t="s">
        <v>5118</v>
      </c>
      <c r="G2544" s="3">
        <v>2.0</v>
      </c>
      <c r="H2544" s="3" t="s">
        <v>18</v>
      </c>
      <c r="I2544" s="3" t="s">
        <v>18</v>
      </c>
      <c r="J2544" s="8">
        <v>10.0</v>
      </c>
      <c r="K2544" s="3">
        <v>11.0</v>
      </c>
      <c r="L2544" s="5" t="str">
        <f t="shared" si="2"/>
        <v>SMA</v>
      </c>
    </row>
    <row r="2545">
      <c r="A2545" s="2" t="str">
        <f t="shared" si="1"/>
        <v>2023</v>
      </c>
      <c r="B2545" s="9" t="s">
        <v>413</v>
      </c>
      <c r="C2545" s="3" t="str">
        <f t="shared" si="202"/>
        <v>LPB JAWA TENGAH 2023</v>
      </c>
      <c r="D2545" s="3" t="s">
        <v>4517</v>
      </c>
      <c r="E2545" s="3" t="s">
        <v>5119</v>
      </c>
      <c r="F2545" s="3" t="s">
        <v>5120</v>
      </c>
      <c r="G2545" s="3">
        <v>2.0</v>
      </c>
      <c r="H2545" s="3" t="s">
        <v>18</v>
      </c>
      <c r="I2545" s="3" t="s">
        <v>18</v>
      </c>
      <c r="J2545" s="8">
        <v>10.0</v>
      </c>
      <c r="K2545" s="3">
        <v>11.0</v>
      </c>
      <c r="L2545" s="5" t="str">
        <f t="shared" si="2"/>
        <v>SMA</v>
      </c>
    </row>
    <row r="2546">
      <c r="A2546" s="2" t="str">
        <f t="shared" si="1"/>
        <v>2023</v>
      </c>
      <c r="B2546" s="9" t="s">
        <v>413</v>
      </c>
      <c r="C2546" s="3" t="str">
        <f t="shared" si="202"/>
        <v>LPB JAWA TENGAH 2023</v>
      </c>
      <c r="D2546" s="3" t="s">
        <v>4517</v>
      </c>
      <c r="E2546" s="3" t="s">
        <v>5121</v>
      </c>
      <c r="F2546" s="3" t="s">
        <v>5122</v>
      </c>
      <c r="G2546" s="3">
        <v>2.0</v>
      </c>
      <c r="H2546" s="3" t="s">
        <v>19</v>
      </c>
      <c r="I2546" s="3" t="s">
        <v>18</v>
      </c>
      <c r="J2546" s="8">
        <v>11.0</v>
      </c>
      <c r="K2546" s="3">
        <v>12.0</v>
      </c>
      <c r="L2546" s="5" t="str">
        <f t="shared" si="2"/>
        <v>SMA</v>
      </c>
    </row>
    <row r="2547">
      <c r="A2547" s="2" t="str">
        <f t="shared" si="1"/>
        <v>2023</v>
      </c>
      <c r="B2547" s="9" t="s">
        <v>413</v>
      </c>
      <c r="C2547" s="3" t="str">
        <f t="shared" si="202"/>
        <v>LPB JAWA TENGAH 2023</v>
      </c>
      <c r="D2547" s="3" t="s">
        <v>4517</v>
      </c>
      <c r="E2547" s="3" t="s">
        <v>5123</v>
      </c>
      <c r="F2547" s="3" t="s">
        <v>5124</v>
      </c>
      <c r="G2547" s="3">
        <v>2.0</v>
      </c>
      <c r="H2547" s="3" t="s">
        <v>18</v>
      </c>
      <c r="I2547" s="3" t="s">
        <v>18</v>
      </c>
      <c r="J2547" s="8">
        <v>11.0</v>
      </c>
      <c r="K2547" s="3">
        <v>12.0</v>
      </c>
      <c r="L2547" s="5" t="str">
        <f t="shared" si="2"/>
        <v>SMA</v>
      </c>
    </row>
    <row r="2548">
      <c r="A2548" s="2" t="str">
        <f t="shared" si="1"/>
        <v>2023</v>
      </c>
      <c r="B2548" s="9" t="s">
        <v>413</v>
      </c>
      <c r="C2548" s="3" t="str">
        <f t="shared" si="202"/>
        <v>LPB JAWA TENGAH 2023</v>
      </c>
      <c r="D2548" s="3" t="s">
        <v>4517</v>
      </c>
      <c r="E2548" s="3" t="s">
        <v>5125</v>
      </c>
      <c r="F2548" s="3" t="s">
        <v>5126</v>
      </c>
      <c r="G2548" s="3">
        <v>2.0</v>
      </c>
      <c r="H2548" s="3" t="s">
        <v>18</v>
      </c>
      <c r="I2548" s="3" t="s">
        <v>19</v>
      </c>
      <c r="J2548" s="8">
        <v>9.0</v>
      </c>
      <c r="K2548" s="3">
        <v>10.0</v>
      </c>
      <c r="L2548" s="5" t="str">
        <f t="shared" si="2"/>
        <v>SMP</v>
      </c>
    </row>
    <row r="2549">
      <c r="A2549" s="2" t="str">
        <f t="shared" si="1"/>
        <v>2023</v>
      </c>
      <c r="B2549" s="9" t="s">
        <v>413</v>
      </c>
      <c r="C2549" s="3" t="str">
        <f t="shared" si="202"/>
        <v>LPB JAWA TENGAH 2023</v>
      </c>
      <c r="D2549" s="3" t="s">
        <v>4517</v>
      </c>
      <c r="E2549" s="3" t="s">
        <v>5127</v>
      </c>
      <c r="F2549" s="3" t="s">
        <v>5128</v>
      </c>
      <c r="G2549" s="3">
        <v>1.0</v>
      </c>
      <c r="H2549" s="3" t="s">
        <v>18</v>
      </c>
      <c r="I2549" s="2"/>
      <c r="J2549" s="8">
        <v>7.0</v>
      </c>
      <c r="K2549" s="2"/>
      <c r="L2549" s="5" t="str">
        <f t="shared" si="2"/>
        <v>SMP</v>
      </c>
    </row>
    <row r="2550">
      <c r="A2550" s="2" t="str">
        <f t="shared" si="1"/>
        <v>2023</v>
      </c>
      <c r="B2550" s="9" t="s">
        <v>413</v>
      </c>
      <c r="C2550" s="3" t="str">
        <f t="shared" si="202"/>
        <v>LPB JAWA TENGAH 2023</v>
      </c>
      <c r="D2550" s="3" t="s">
        <v>4517</v>
      </c>
      <c r="E2550" s="3" t="s">
        <v>5129</v>
      </c>
      <c r="F2550" s="3" t="s">
        <v>5130</v>
      </c>
      <c r="G2550" s="3">
        <v>2.0</v>
      </c>
      <c r="H2550" s="3" t="s">
        <v>18</v>
      </c>
      <c r="I2550" s="3" t="s">
        <v>18</v>
      </c>
      <c r="J2550" s="8">
        <v>10.0</v>
      </c>
      <c r="K2550" s="3">
        <v>11.0</v>
      </c>
      <c r="L2550" s="5" t="str">
        <f t="shared" si="2"/>
        <v>SMA</v>
      </c>
    </row>
    <row r="2551">
      <c r="A2551" s="2" t="str">
        <f t="shared" si="1"/>
        <v>2023</v>
      </c>
      <c r="B2551" s="9" t="s">
        <v>413</v>
      </c>
      <c r="C2551" s="3" t="str">
        <f t="shared" si="202"/>
        <v>LPB JAWA TENGAH 2023</v>
      </c>
      <c r="D2551" s="3" t="s">
        <v>4517</v>
      </c>
      <c r="E2551" s="3" t="s">
        <v>5131</v>
      </c>
      <c r="F2551" s="3" t="s">
        <v>5132</v>
      </c>
      <c r="G2551" s="3">
        <v>2.0</v>
      </c>
      <c r="H2551" s="3" t="s">
        <v>18</v>
      </c>
      <c r="I2551" s="3" t="s">
        <v>18</v>
      </c>
      <c r="J2551" s="8">
        <v>10.0</v>
      </c>
      <c r="K2551" s="3">
        <v>11.0</v>
      </c>
      <c r="L2551" s="5" t="str">
        <f t="shared" si="2"/>
        <v>SMA</v>
      </c>
    </row>
    <row r="2552">
      <c r="A2552" s="2" t="str">
        <f t="shared" si="1"/>
        <v>2023</v>
      </c>
      <c r="B2552" s="9" t="s">
        <v>413</v>
      </c>
      <c r="C2552" s="3" t="str">
        <f t="shared" si="202"/>
        <v>LPB JAWA TENGAH 2023</v>
      </c>
      <c r="D2552" s="3" t="s">
        <v>4517</v>
      </c>
      <c r="E2552" s="3" t="s">
        <v>5133</v>
      </c>
      <c r="F2552" s="3" t="s">
        <v>5134</v>
      </c>
      <c r="G2552" s="3">
        <v>2.0</v>
      </c>
      <c r="H2552" s="3" t="s">
        <v>18</v>
      </c>
      <c r="I2552" s="3" t="s">
        <v>18</v>
      </c>
      <c r="J2552" s="8">
        <v>11.0</v>
      </c>
      <c r="K2552" s="3">
        <v>12.0</v>
      </c>
      <c r="L2552" s="5" t="str">
        <f t="shared" si="2"/>
        <v>SMA</v>
      </c>
    </row>
    <row r="2553">
      <c r="A2553" s="2" t="str">
        <f t="shared" si="1"/>
        <v>2023</v>
      </c>
      <c r="B2553" s="9" t="s">
        <v>413</v>
      </c>
      <c r="C2553" s="3" t="str">
        <f t="shared" si="202"/>
        <v>LPB JAWA TENGAH 2023</v>
      </c>
      <c r="D2553" s="3" t="s">
        <v>4517</v>
      </c>
      <c r="E2553" s="3" t="s">
        <v>5135</v>
      </c>
      <c r="F2553" s="3" t="s">
        <v>5136</v>
      </c>
      <c r="G2553" s="3">
        <v>2.0</v>
      </c>
      <c r="H2553" s="3" t="s">
        <v>18</v>
      </c>
      <c r="I2553" s="3" t="s">
        <v>18</v>
      </c>
      <c r="J2553" s="8">
        <v>10.0</v>
      </c>
      <c r="K2553" s="3">
        <v>11.0</v>
      </c>
      <c r="L2553" s="5" t="str">
        <f t="shared" si="2"/>
        <v>SMA</v>
      </c>
    </row>
    <row r="2554">
      <c r="A2554" s="2" t="str">
        <f t="shared" si="1"/>
        <v>2023</v>
      </c>
      <c r="B2554" s="9" t="s">
        <v>413</v>
      </c>
      <c r="C2554" s="3" t="str">
        <f t="shared" si="202"/>
        <v>LPB JAWA TENGAH 2023</v>
      </c>
      <c r="D2554" s="3" t="s">
        <v>4517</v>
      </c>
      <c r="E2554" s="3" t="s">
        <v>5137</v>
      </c>
      <c r="F2554" s="3" t="s">
        <v>5138</v>
      </c>
      <c r="G2554" s="3">
        <v>2.0</v>
      </c>
      <c r="H2554" s="3" t="s">
        <v>19</v>
      </c>
      <c r="I2554" s="3" t="s">
        <v>19</v>
      </c>
      <c r="J2554" s="8">
        <v>11.0</v>
      </c>
      <c r="K2554" s="3">
        <v>12.0</v>
      </c>
      <c r="L2554" s="5" t="str">
        <f t="shared" si="2"/>
        <v>SMA</v>
      </c>
    </row>
    <row r="2555">
      <c r="A2555" s="2" t="str">
        <f t="shared" si="1"/>
        <v>2023</v>
      </c>
      <c r="B2555" s="2" t="s">
        <v>178</v>
      </c>
      <c r="C2555" s="3" t="str">
        <f t="shared" ref="C2555:C2569" si="203">UPPER("lpb sumsel 2023")</f>
        <v>LPB SUMSEL 2023</v>
      </c>
      <c r="D2555" s="3" t="s">
        <v>4517</v>
      </c>
      <c r="E2555" s="3" t="s">
        <v>5139</v>
      </c>
      <c r="F2555" s="3" t="s">
        <v>5140</v>
      </c>
      <c r="G2555" s="3">
        <v>2.0</v>
      </c>
      <c r="H2555" s="3" t="s">
        <v>18</v>
      </c>
      <c r="I2555" s="3" t="s">
        <v>18</v>
      </c>
      <c r="J2555" s="8">
        <v>11.0</v>
      </c>
      <c r="K2555" s="3">
        <v>12.0</v>
      </c>
      <c r="L2555" s="5" t="str">
        <f t="shared" si="2"/>
        <v>SMA</v>
      </c>
    </row>
    <row r="2556">
      <c r="A2556" s="2" t="str">
        <f t="shared" si="1"/>
        <v>2023</v>
      </c>
      <c r="B2556" s="2" t="s">
        <v>178</v>
      </c>
      <c r="C2556" s="3" t="str">
        <f t="shared" si="203"/>
        <v>LPB SUMSEL 2023</v>
      </c>
      <c r="D2556" s="3" t="s">
        <v>4517</v>
      </c>
      <c r="E2556" s="3" t="s">
        <v>5141</v>
      </c>
      <c r="F2556" s="3" t="s">
        <v>5142</v>
      </c>
      <c r="G2556" s="3">
        <v>2.0</v>
      </c>
      <c r="H2556" s="3" t="s">
        <v>18</v>
      </c>
      <c r="I2556" s="3" t="s">
        <v>18</v>
      </c>
      <c r="J2556" s="8">
        <v>11.0</v>
      </c>
      <c r="K2556" s="3">
        <v>12.0</v>
      </c>
      <c r="L2556" s="5" t="str">
        <f t="shared" si="2"/>
        <v>SMA</v>
      </c>
    </row>
    <row r="2557">
      <c r="A2557" s="2" t="str">
        <f t="shared" si="1"/>
        <v>2023</v>
      </c>
      <c r="B2557" s="2" t="s">
        <v>178</v>
      </c>
      <c r="C2557" s="3" t="str">
        <f t="shared" si="203"/>
        <v>LPB SUMSEL 2023</v>
      </c>
      <c r="D2557" s="3" t="s">
        <v>4517</v>
      </c>
      <c r="E2557" s="3" t="s">
        <v>5143</v>
      </c>
      <c r="F2557" s="3" t="s">
        <v>5144</v>
      </c>
      <c r="G2557" s="3">
        <v>2.0</v>
      </c>
      <c r="H2557" s="3" t="s">
        <v>19</v>
      </c>
      <c r="I2557" s="3" t="s">
        <v>19</v>
      </c>
      <c r="J2557" s="8">
        <v>11.0</v>
      </c>
      <c r="K2557" s="3">
        <v>10.0</v>
      </c>
      <c r="L2557" s="5" t="str">
        <f t="shared" si="2"/>
        <v>SMA</v>
      </c>
    </row>
    <row r="2558">
      <c r="A2558" s="2" t="str">
        <f t="shared" si="1"/>
        <v>2023</v>
      </c>
      <c r="B2558" s="2" t="s">
        <v>178</v>
      </c>
      <c r="C2558" s="3" t="str">
        <f t="shared" si="203"/>
        <v>LPB SUMSEL 2023</v>
      </c>
      <c r="D2558" s="3" t="s">
        <v>4517</v>
      </c>
      <c r="E2558" s="3" t="s">
        <v>5145</v>
      </c>
      <c r="F2558" s="3" t="s">
        <v>5146</v>
      </c>
      <c r="G2558" s="3">
        <v>1.0</v>
      </c>
      <c r="H2558" s="3" t="s">
        <v>19</v>
      </c>
      <c r="I2558" s="2"/>
      <c r="J2558" s="8">
        <v>10.0</v>
      </c>
      <c r="K2558" s="2"/>
      <c r="L2558" s="5" t="str">
        <f t="shared" si="2"/>
        <v>SMA</v>
      </c>
    </row>
    <row r="2559">
      <c r="A2559" s="2" t="str">
        <f t="shared" si="1"/>
        <v>2023</v>
      </c>
      <c r="B2559" s="2" t="s">
        <v>178</v>
      </c>
      <c r="C2559" s="3" t="str">
        <f t="shared" si="203"/>
        <v>LPB SUMSEL 2023</v>
      </c>
      <c r="D2559" s="3" t="s">
        <v>4517</v>
      </c>
      <c r="E2559" s="3" t="s">
        <v>5147</v>
      </c>
      <c r="F2559" s="3" t="s">
        <v>5148</v>
      </c>
      <c r="G2559" s="3">
        <v>2.0</v>
      </c>
      <c r="H2559" s="3" t="s">
        <v>18</v>
      </c>
      <c r="I2559" s="3" t="s">
        <v>18</v>
      </c>
      <c r="J2559" s="8">
        <v>11.0</v>
      </c>
      <c r="K2559" s="3">
        <v>10.0</v>
      </c>
      <c r="L2559" s="5" t="str">
        <f t="shared" si="2"/>
        <v>SMA</v>
      </c>
    </row>
    <row r="2560">
      <c r="A2560" s="2" t="str">
        <f t="shared" si="1"/>
        <v>2023</v>
      </c>
      <c r="B2560" s="2" t="s">
        <v>178</v>
      </c>
      <c r="C2560" s="3" t="str">
        <f t="shared" si="203"/>
        <v>LPB SUMSEL 2023</v>
      </c>
      <c r="D2560" s="3" t="s">
        <v>4517</v>
      </c>
      <c r="E2560" s="3" t="s">
        <v>5149</v>
      </c>
      <c r="F2560" s="3" t="s">
        <v>5150</v>
      </c>
      <c r="G2560" s="3">
        <v>2.0</v>
      </c>
      <c r="H2560" s="3" t="s">
        <v>18</v>
      </c>
      <c r="I2560" s="3" t="s">
        <v>18</v>
      </c>
      <c r="J2560" s="8">
        <v>11.0</v>
      </c>
      <c r="K2560" s="3">
        <v>12.0</v>
      </c>
      <c r="L2560" s="5" t="str">
        <f t="shared" si="2"/>
        <v>SMA</v>
      </c>
    </row>
    <row r="2561">
      <c r="A2561" s="2" t="str">
        <f t="shared" si="1"/>
        <v>2023</v>
      </c>
      <c r="B2561" s="2" t="s">
        <v>178</v>
      </c>
      <c r="C2561" s="3" t="str">
        <f t="shared" si="203"/>
        <v>LPB SUMSEL 2023</v>
      </c>
      <c r="D2561" s="3" t="s">
        <v>4517</v>
      </c>
      <c r="E2561" s="3" t="s">
        <v>5151</v>
      </c>
      <c r="F2561" s="3" t="s">
        <v>5152</v>
      </c>
      <c r="G2561" s="3">
        <v>1.0</v>
      </c>
      <c r="H2561" s="3" t="s">
        <v>19</v>
      </c>
      <c r="I2561" s="2"/>
      <c r="J2561" s="8">
        <v>10.0</v>
      </c>
      <c r="K2561" s="2"/>
      <c r="L2561" s="5" t="str">
        <f t="shared" si="2"/>
        <v>SMA</v>
      </c>
    </row>
    <row r="2562">
      <c r="A2562" s="2" t="str">
        <f t="shared" si="1"/>
        <v>2023</v>
      </c>
      <c r="B2562" s="2" t="s">
        <v>178</v>
      </c>
      <c r="C2562" s="3" t="str">
        <f t="shared" si="203"/>
        <v>LPB SUMSEL 2023</v>
      </c>
      <c r="D2562" s="3" t="s">
        <v>4517</v>
      </c>
      <c r="E2562" s="3" t="s">
        <v>5153</v>
      </c>
      <c r="F2562" s="3" t="s">
        <v>5154</v>
      </c>
      <c r="G2562" s="3">
        <v>2.0</v>
      </c>
      <c r="H2562" s="3" t="s">
        <v>18</v>
      </c>
      <c r="I2562" s="3" t="s">
        <v>18</v>
      </c>
      <c r="J2562" s="8">
        <v>11.0</v>
      </c>
      <c r="K2562" s="3">
        <v>12.0</v>
      </c>
      <c r="L2562" s="5" t="str">
        <f t="shared" si="2"/>
        <v>SMA</v>
      </c>
    </row>
    <row r="2563">
      <c r="A2563" s="2" t="str">
        <f t="shared" si="1"/>
        <v>2023</v>
      </c>
      <c r="B2563" s="2" t="s">
        <v>178</v>
      </c>
      <c r="C2563" s="3" t="str">
        <f t="shared" si="203"/>
        <v>LPB SUMSEL 2023</v>
      </c>
      <c r="D2563" s="3" t="s">
        <v>4517</v>
      </c>
      <c r="E2563" s="3" t="s">
        <v>5155</v>
      </c>
      <c r="F2563" s="3" t="s">
        <v>5156</v>
      </c>
      <c r="G2563" s="3">
        <v>2.0</v>
      </c>
      <c r="H2563" s="3" t="s">
        <v>19</v>
      </c>
      <c r="I2563" s="3" t="s">
        <v>18</v>
      </c>
      <c r="J2563" s="8">
        <v>10.0</v>
      </c>
      <c r="K2563" s="3">
        <v>11.0</v>
      </c>
      <c r="L2563" s="5" t="str">
        <f t="shared" si="2"/>
        <v>SMA</v>
      </c>
    </row>
    <row r="2564">
      <c r="A2564" s="2" t="str">
        <f t="shared" si="1"/>
        <v>2023</v>
      </c>
      <c r="B2564" s="2" t="s">
        <v>178</v>
      </c>
      <c r="C2564" s="3" t="str">
        <f t="shared" si="203"/>
        <v>LPB SUMSEL 2023</v>
      </c>
      <c r="D2564" s="3" t="s">
        <v>4517</v>
      </c>
      <c r="E2564" s="3" t="s">
        <v>5157</v>
      </c>
      <c r="F2564" s="3" t="s">
        <v>5158</v>
      </c>
      <c r="G2564" s="3">
        <v>1.0</v>
      </c>
      <c r="H2564" s="3" t="s">
        <v>18</v>
      </c>
      <c r="I2564" s="2"/>
      <c r="J2564" s="8">
        <v>11.0</v>
      </c>
      <c r="K2564" s="2"/>
      <c r="L2564" s="5" t="str">
        <f t="shared" si="2"/>
        <v>SMA</v>
      </c>
    </row>
    <row r="2565">
      <c r="A2565" s="2" t="str">
        <f t="shared" si="1"/>
        <v>2023</v>
      </c>
      <c r="B2565" s="2" t="s">
        <v>178</v>
      </c>
      <c r="C2565" s="3" t="str">
        <f t="shared" si="203"/>
        <v>LPB SUMSEL 2023</v>
      </c>
      <c r="D2565" s="3" t="s">
        <v>4517</v>
      </c>
      <c r="E2565" s="3" t="s">
        <v>5159</v>
      </c>
      <c r="F2565" s="3" t="s">
        <v>5160</v>
      </c>
      <c r="G2565" s="3">
        <v>2.0</v>
      </c>
      <c r="H2565" s="3" t="s">
        <v>18</v>
      </c>
      <c r="I2565" s="3" t="s">
        <v>19</v>
      </c>
      <c r="J2565" s="8">
        <v>11.0</v>
      </c>
      <c r="K2565" s="3">
        <v>11.0</v>
      </c>
      <c r="L2565" s="5" t="str">
        <f t="shared" si="2"/>
        <v>SMA</v>
      </c>
    </row>
    <row r="2566">
      <c r="A2566" s="2" t="str">
        <f t="shared" si="1"/>
        <v>2023</v>
      </c>
      <c r="B2566" s="2" t="s">
        <v>178</v>
      </c>
      <c r="C2566" s="3" t="str">
        <f t="shared" si="203"/>
        <v>LPB SUMSEL 2023</v>
      </c>
      <c r="D2566" s="3" t="s">
        <v>4517</v>
      </c>
      <c r="E2566" s="3" t="s">
        <v>5161</v>
      </c>
      <c r="F2566" s="3" t="s">
        <v>5162</v>
      </c>
      <c r="G2566" s="3">
        <v>2.0</v>
      </c>
      <c r="H2566" s="3" t="s">
        <v>18</v>
      </c>
      <c r="I2566" s="3" t="s">
        <v>18</v>
      </c>
      <c r="J2566" s="8">
        <v>11.0</v>
      </c>
      <c r="K2566" s="3">
        <v>12.0</v>
      </c>
      <c r="L2566" s="5" t="str">
        <f t="shared" si="2"/>
        <v>SMA</v>
      </c>
    </row>
    <row r="2567">
      <c r="A2567" s="2" t="str">
        <f t="shared" si="1"/>
        <v>2023</v>
      </c>
      <c r="B2567" s="2" t="s">
        <v>178</v>
      </c>
      <c r="C2567" s="3" t="str">
        <f t="shared" si="203"/>
        <v>LPB SUMSEL 2023</v>
      </c>
      <c r="D2567" s="3" t="s">
        <v>4517</v>
      </c>
      <c r="E2567" s="3" t="s">
        <v>5163</v>
      </c>
      <c r="F2567" s="3" t="s">
        <v>5164</v>
      </c>
      <c r="G2567" s="3">
        <v>2.0</v>
      </c>
      <c r="H2567" s="3" t="s">
        <v>18</v>
      </c>
      <c r="I2567" s="3" t="s">
        <v>18</v>
      </c>
      <c r="J2567" s="8">
        <v>11.0</v>
      </c>
      <c r="K2567" s="3">
        <v>12.0</v>
      </c>
      <c r="L2567" s="5" t="str">
        <f t="shared" si="2"/>
        <v>SMA</v>
      </c>
    </row>
    <row r="2568">
      <c r="A2568" s="2" t="str">
        <f t="shared" si="1"/>
        <v>2023</v>
      </c>
      <c r="B2568" s="2" t="s">
        <v>178</v>
      </c>
      <c r="C2568" s="3" t="str">
        <f t="shared" si="203"/>
        <v>LPB SUMSEL 2023</v>
      </c>
      <c r="D2568" s="3" t="s">
        <v>4517</v>
      </c>
      <c r="E2568" s="3" t="s">
        <v>5165</v>
      </c>
      <c r="F2568" s="3" t="s">
        <v>5166</v>
      </c>
      <c r="G2568" s="3">
        <v>2.0</v>
      </c>
      <c r="H2568" s="3" t="s">
        <v>18</v>
      </c>
      <c r="I2568" s="3" t="s">
        <v>18</v>
      </c>
      <c r="J2568" s="8">
        <v>10.0</v>
      </c>
      <c r="K2568" s="3">
        <v>11.0</v>
      </c>
      <c r="L2568" s="5" t="str">
        <f t="shared" si="2"/>
        <v>SMA</v>
      </c>
    </row>
    <row r="2569">
      <c r="A2569" s="2" t="str">
        <f t="shared" si="1"/>
        <v>2023</v>
      </c>
      <c r="B2569" s="2" t="s">
        <v>178</v>
      </c>
      <c r="C2569" s="3" t="str">
        <f t="shared" si="203"/>
        <v>LPB SUMSEL 2023</v>
      </c>
      <c r="D2569" s="3" t="s">
        <v>4517</v>
      </c>
      <c r="E2569" s="3" t="s">
        <v>5167</v>
      </c>
      <c r="F2569" s="3" t="s">
        <v>5168</v>
      </c>
      <c r="G2569" s="3">
        <v>2.0</v>
      </c>
      <c r="H2569" s="3" t="s">
        <v>19</v>
      </c>
      <c r="I2569" s="3" t="s">
        <v>18</v>
      </c>
      <c r="J2569" s="8">
        <v>11.0</v>
      </c>
      <c r="K2569" s="3">
        <v>12.0</v>
      </c>
      <c r="L2569" s="5" t="str">
        <f t="shared" si="2"/>
        <v>SMA</v>
      </c>
    </row>
    <row r="2570">
      <c r="A2570" s="2" t="str">
        <f t="shared" si="1"/>
        <v>2023</v>
      </c>
      <c r="B2570" s="2" t="s">
        <v>78</v>
      </c>
      <c r="C2570" s="3" t="str">
        <f t="shared" ref="C2570:C2577" si="204">UPPER("lpb dki 2023")</f>
        <v>LPB DKI 2023</v>
      </c>
      <c r="D2570" s="3" t="s">
        <v>4517</v>
      </c>
      <c r="E2570" s="3" t="s">
        <v>5169</v>
      </c>
      <c r="F2570" s="3" t="s">
        <v>5170</v>
      </c>
      <c r="G2570" s="3">
        <v>1.0</v>
      </c>
      <c r="H2570" s="3" t="s">
        <v>18</v>
      </c>
      <c r="I2570" s="2"/>
      <c r="J2570" s="8">
        <v>10.0</v>
      </c>
      <c r="K2570" s="2"/>
      <c r="L2570" s="5" t="str">
        <f t="shared" si="2"/>
        <v>SMA</v>
      </c>
    </row>
    <row r="2571">
      <c r="A2571" s="2" t="str">
        <f t="shared" si="1"/>
        <v>2023</v>
      </c>
      <c r="B2571" s="2" t="s">
        <v>78</v>
      </c>
      <c r="C2571" s="3" t="str">
        <f t="shared" si="204"/>
        <v>LPB DKI 2023</v>
      </c>
      <c r="D2571" s="3" t="s">
        <v>4517</v>
      </c>
      <c r="E2571" s="3" t="s">
        <v>5171</v>
      </c>
      <c r="F2571" s="3" t="s">
        <v>5172</v>
      </c>
      <c r="G2571" s="3">
        <v>2.0</v>
      </c>
      <c r="H2571" s="3" t="s">
        <v>19</v>
      </c>
      <c r="I2571" s="3" t="s">
        <v>18</v>
      </c>
      <c r="J2571" s="8">
        <v>11.0</v>
      </c>
      <c r="K2571" s="3">
        <v>12.0</v>
      </c>
      <c r="L2571" s="5" t="str">
        <f t="shared" si="2"/>
        <v>SMA</v>
      </c>
    </row>
    <row r="2572">
      <c r="A2572" s="2" t="str">
        <f t="shared" si="1"/>
        <v>2023</v>
      </c>
      <c r="B2572" s="2" t="s">
        <v>78</v>
      </c>
      <c r="C2572" s="3" t="str">
        <f t="shared" si="204"/>
        <v>LPB DKI 2023</v>
      </c>
      <c r="D2572" s="3" t="s">
        <v>4517</v>
      </c>
      <c r="E2572" s="3" t="s">
        <v>5173</v>
      </c>
      <c r="F2572" s="3" t="s">
        <v>5174</v>
      </c>
      <c r="G2572" s="3">
        <v>2.0</v>
      </c>
      <c r="H2572" s="3" t="s">
        <v>19</v>
      </c>
      <c r="I2572" s="3" t="s">
        <v>19</v>
      </c>
      <c r="J2572" s="8">
        <v>10.0</v>
      </c>
      <c r="K2572" s="3">
        <v>11.0</v>
      </c>
      <c r="L2572" s="5" t="str">
        <f t="shared" si="2"/>
        <v>SMA</v>
      </c>
    </row>
    <row r="2573">
      <c r="A2573" s="2" t="str">
        <f t="shared" si="1"/>
        <v>2023</v>
      </c>
      <c r="B2573" s="2" t="s">
        <v>78</v>
      </c>
      <c r="C2573" s="3" t="str">
        <f t="shared" si="204"/>
        <v>LPB DKI 2023</v>
      </c>
      <c r="D2573" s="3" t="s">
        <v>4517</v>
      </c>
      <c r="E2573" s="3" t="s">
        <v>5175</v>
      </c>
      <c r="F2573" s="3" t="s">
        <v>5176</v>
      </c>
      <c r="G2573" s="3">
        <v>2.0</v>
      </c>
      <c r="H2573" s="3" t="s">
        <v>19</v>
      </c>
      <c r="I2573" s="3" t="s">
        <v>19</v>
      </c>
      <c r="J2573" s="8">
        <v>11.0</v>
      </c>
      <c r="K2573" s="3">
        <v>12.0</v>
      </c>
      <c r="L2573" s="5" t="str">
        <f t="shared" si="2"/>
        <v>SMA</v>
      </c>
    </row>
    <row r="2574">
      <c r="A2574" s="2" t="str">
        <f t="shared" si="1"/>
        <v>2023</v>
      </c>
      <c r="B2574" s="2" t="s">
        <v>78</v>
      </c>
      <c r="C2574" s="3" t="str">
        <f t="shared" si="204"/>
        <v>LPB DKI 2023</v>
      </c>
      <c r="D2574" s="3" t="s">
        <v>4517</v>
      </c>
      <c r="E2574" s="3" t="s">
        <v>5177</v>
      </c>
      <c r="F2574" s="3" t="s">
        <v>5178</v>
      </c>
      <c r="G2574" s="3">
        <v>2.0</v>
      </c>
      <c r="H2574" s="3" t="s">
        <v>18</v>
      </c>
      <c r="I2574" s="3" t="s">
        <v>19</v>
      </c>
      <c r="J2574" s="8">
        <v>9.0</v>
      </c>
      <c r="K2574" s="3">
        <v>10.0</v>
      </c>
      <c r="L2574" s="5" t="str">
        <f t="shared" si="2"/>
        <v>SMP</v>
      </c>
    </row>
    <row r="2575">
      <c r="A2575" s="2" t="str">
        <f t="shared" si="1"/>
        <v>2023</v>
      </c>
      <c r="B2575" s="2" t="s">
        <v>78</v>
      </c>
      <c r="C2575" s="3" t="str">
        <f t="shared" si="204"/>
        <v>LPB DKI 2023</v>
      </c>
      <c r="D2575" s="3" t="s">
        <v>4517</v>
      </c>
      <c r="E2575" s="3" t="s">
        <v>5179</v>
      </c>
      <c r="F2575" s="3" t="s">
        <v>5180</v>
      </c>
      <c r="G2575" s="3">
        <v>2.0</v>
      </c>
      <c r="H2575" s="3" t="s">
        <v>18</v>
      </c>
      <c r="I2575" s="3" t="s">
        <v>18</v>
      </c>
      <c r="J2575" s="8">
        <v>9.0</v>
      </c>
      <c r="K2575" s="3">
        <v>10.0</v>
      </c>
      <c r="L2575" s="5" t="str">
        <f t="shared" si="2"/>
        <v>SMP</v>
      </c>
    </row>
    <row r="2576">
      <c r="A2576" s="2" t="str">
        <f t="shared" si="1"/>
        <v>2023</v>
      </c>
      <c r="B2576" s="2" t="s">
        <v>78</v>
      </c>
      <c r="C2576" s="3" t="str">
        <f t="shared" si="204"/>
        <v>LPB DKI 2023</v>
      </c>
      <c r="D2576" s="3" t="s">
        <v>4517</v>
      </c>
      <c r="E2576" s="3" t="s">
        <v>5181</v>
      </c>
      <c r="F2576" s="3" t="s">
        <v>5182</v>
      </c>
      <c r="G2576" s="3">
        <v>1.0</v>
      </c>
      <c r="H2576" s="3" t="s">
        <v>18</v>
      </c>
      <c r="I2576" s="2"/>
      <c r="J2576" s="8">
        <v>10.0</v>
      </c>
      <c r="K2576" s="2"/>
      <c r="L2576" s="5" t="str">
        <f t="shared" si="2"/>
        <v>SMA</v>
      </c>
    </row>
    <row r="2577">
      <c r="A2577" s="2" t="str">
        <f t="shared" si="1"/>
        <v>2023</v>
      </c>
      <c r="B2577" s="2" t="s">
        <v>78</v>
      </c>
      <c r="C2577" s="3" t="str">
        <f t="shared" si="204"/>
        <v>LPB DKI 2023</v>
      </c>
      <c r="D2577" s="3" t="s">
        <v>4517</v>
      </c>
      <c r="E2577" s="3" t="s">
        <v>5183</v>
      </c>
      <c r="F2577" s="3" t="s">
        <v>5184</v>
      </c>
      <c r="G2577" s="3">
        <v>1.0</v>
      </c>
      <c r="H2577" s="3" t="s">
        <v>18</v>
      </c>
      <c r="I2577" s="2"/>
      <c r="J2577" s="8">
        <v>11.0</v>
      </c>
      <c r="K2577" s="2"/>
      <c r="L2577" s="5" t="str">
        <f t="shared" si="2"/>
        <v>SMA</v>
      </c>
    </row>
    <row r="2578">
      <c r="A2578" s="2" t="str">
        <f t="shared" si="1"/>
        <v>2023</v>
      </c>
      <c r="B2578" s="2" t="s">
        <v>68</v>
      </c>
      <c r="C2578" s="3" t="str">
        <f t="shared" ref="C2578:C2591" si="205">UPPER("lpb diy 2023")</f>
        <v>LPB DIY 2023</v>
      </c>
      <c r="D2578" s="3" t="s">
        <v>4517</v>
      </c>
      <c r="E2578" s="3" t="s">
        <v>5185</v>
      </c>
      <c r="F2578" s="3" t="s">
        <v>5186</v>
      </c>
      <c r="G2578" s="3">
        <v>2.0</v>
      </c>
      <c r="H2578" s="3" t="s">
        <v>18</v>
      </c>
      <c r="I2578" s="3" t="s">
        <v>19</v>
      </c>
      <c r="J2578" s="8">
        <v>8.0</v>
      </c>
      <c r="K2578" s="3">
        <v>9.0</v>
      </c>
      <c r="L2578" s="5" t="str">
        <f t="shared" si="2"/>
        <v>SMP</v>
      </c>
    </row>
    <row r="2579">
      <c r="A2579" s="2" t="str">
        <f t="shared" si="1"/>
        <v>2023</v>
      </c>
      <c r="B2579" s="2" t="s">
        <v>68</v>
      </c>
      <c r="C2579" s="3" t="str">
        <f t="shared" si="205"/>
        <v>LPB DIY 2023</v>
      </c>
      <c r="D2579" s="3" t="s">
        <v>4517</v>
      </c>
      <c r="E2579" s="3" t="s">
        <v>5187</v>
      </c>
      <c r="F2579" s="3" t="s">
        <v>5188</v>
      </c>
      <c r="G2579" s="3">
        <v>2.0</v>
      </c>
      <c r="H2579" s="3" t="s">
        <v>18</v>
      </c>
      <c r="I2579" s="3" t="s">
        <v>18</v>
      </c>
      <c r="J2579" s="8">
        <v>8.0</v>
      </c>
      <c r="K2579" s="3">
        <v>9.0</v>
      </c>
      <c r="L2579" s="5" t="str">
        <f t="shared" si="2"/>
        <v>SMP</v>
      </c>
    </row>
    <row r="2580">
      <c r="A2580" s="2" t="str">
        <f t="shared" si="1"/>
        <v>2023</v>
      </c>
      <c r="B2580" s="2" t="s">
        <v>68</v>
      </c>
      <c r="C2580" s="3" t="str">
        <f t="shared" si="205"/>
        <v>LPB DIY 2023</v>
      </c>
      <c r="D2580" s="3" t="s">
        <v>4517</v>
      </c>
      <c r="E2580" s="3" t="s">
        <v>5189</v>
      </c>
      <c r="F2580" s="3" t="s">
        <v>5190</v>
      </c>
      <c r="G2580" s="3">
        <v>2.0</v>
      </c>
      <c r="H2580" s="3" t="s">
        <v>18</v>
      </c>
      <c r="I2580" s="3" t="s">
        <v>18</v>
      </c>
      <c r="J2580" s="8">
        <v>8.0</v>
      </c>
      <c r="K2580" s="3">
        <v>9.0</v>
      </c>
      <c r="L2580" s="5" t="str">
        <f t="shared" si="2"/>
        <v>SMP</v>
      </c>
    </row>
    <row r="2581">
      <c r="A2581" s="2" t="str">
        <f t="shared" si="1"/>
        <v>2023</v>
      </c>
      <c r="B2581" s="2" t="s">
        <v>68</v>
      </c>
      <c r="C2581" s="3" t="str">
        <f t="shared" si="205"/>
        <v>LPB DIY 2023</v>
      </c>
      <c r="D2581" s="3" t="s">
        <v>4517</v>
      </c>
      <c r="E2581" s="3" t="s">
        <v>5191</v>
      </c>
      <c r="F2581" s="3" t="s">
        <v>5192</v>
      </c>
      <c r="G2581" s="3">
        <v>2.0</v>
      </c>
      <c r="H2581" s="3" t="s">
        <v>18</v>
      </c>
      <c r="I2581" s="3" t="s">
        <v>18</v>
      </c>
      <c r="J2581" s="8">
        <v>9.0</v>
      </c>
      <c r="K2581" s="3">
        <v>12.0</v>
      </c>
      <c r="L2581" s="5" t="str">
        <f t="shared" si="2"/>
        <v>SMP</v>
      </c>
    </row>
    <row r="2582">
      <c r="A2582" s="2" t="str">
        <f t="shared" si="1"/>
        <v>2023</v>
      </c>
      <c r="B2582" s="2" t="s">
        <v>68</v>
      </c>
      <c r="C2582" s="3" t="str">
        <f t="shared" si="205"/>
        <v>LPB DIY 2023</v>
      </c>
      <c r="D2582" s="3" t="s">
        <v>4517</v>
      </c>
      <c r="E2582" s="3" t="s">
        <v>5193</v>
      </c>
      <c r="F2582" s="3" t="s">
        <v>5194</v>
      </c>
      <c r="G2582" s="3">
        <v>2.0</v>
      </c>
      <c r="H2582" s="3" t="s">
        <v>19</v>
      </c>
      <c r="I2582" s="3" t="s">
        <v>18</v>
      </c>
      <c r="J2582" s="8">
        <v>8.0</v>
      </c>
      <c r="K2582" s="3">
        <v>9.0</v>
      </c>
      <c r="L2582" s="5" t="str">
        <f t="shared" si="2"/>
        <v>SMP</v>
      </c>
    </row>
    <row r="2583">
      <c r="A2583" s="2" t="str">
        <f t="shared" si="1"/>
        <v>2023</v>
      </c>
      <c r="B2583" s="2" t="s">
        <v>68</v>
      </c>
      <c r="C2583" s="3" t="str">
        <f t="shared" si="205"/>
        <v>LPB DIY 2023</v>
      </c>
      <c r="D2583" s="3" t="s">
        <v>4517</v>
      </c>
      <c r="E2583" s="3" t="s">
        <v>5195</v>
      </c>
      <c r="F2583" s="3" t="s">
        <v>5196</v>
      </c>
      <c r="G2583" s="3">
        <v>1.0</v>
      </c>
      <c r="H2583" s="3" t="s">
        <v>19</v>
      </c>
      <c r="I2583" s="2"/>
      <c r="J2583" s="8">
        <v>11.0</v>
      </c>
      <c r="K2583" s="2"/>
      <c r="L2583" s="5" t="str">
        <f t="shared" si="2"/>
        <v>SMA</v>
      </c>
    </row>
    <row r="2584">
      <c r="A2584" s="2" t="str">
        <f t="shared" si="1"/>
        <v>2023</v>
      </c>
      <c r="B2584" s="2" t="s">
        <v>68</v>
      </c>
      <c r="C2584" s="3" t="str">
        <f t="shared" si="205"/>
        <v>LPB DIY 2023</v>
      </c>
      <c r="D2584" s="3" t="s">
        <v>4517</v>
      </c>
      <c r="E2584" s="3" t="s">
        <v>5197</v>
      </c>
      <c r="F2584" s="3" t="s">
        <v>5198</v>
      </c>
      <c r="G2584" s="3">
        <v>2.0</v>
      </c>
      <c r="H2584" s="3" t="s">
        <v>19</v>
      </c>
      <c r="I2584" s="3" t="s">
        <v>19</v>
      </c>
      <c r="J2584" s="8">
        <v>10.0</v>
      </c>
      <c r="K2584" s="3">
        <v>11.0</v>
      </c>
      <c r="L2584" s="5" t="str">
        <f t="shared" si="2"/>
        <v>SMA</v>
      </c>
    </row>
    <row r="2585">
      <c r="A2585" s="2" t="str">
        <f t="shared" si="1"/>
        <v>2023</v>
      </c>
      <c r="B2585" s="2" t="s">
        <v>68</v>
      </c>
      <c r="C2585" s="3" t="str">
        <f t="shared" si="205"/>
        <v>LPB DIY 2023</v>
      </c>
      <c r="D2585" s="3" t="s">
        <v>4517</v>
      </c>
      <c r="E2585" s="3" t="s">
        <v>5199</v>
      </c>
      <c r="F2585" s="3" t="s">
        <v>5200</v>
      </c>
      <c r="G2585" s="3">
        <v>1.0</v>
      </c>
      <c r="H2585" s="3" t="s">
        <v>18</v>
      </c>
      <c r="I2585" s="2"/>
      <c r="J2585" s="8">
        <v>8.0</v>
      </c>
      <c r="K2585" s="2"/>
      <c r="L2585" s="5" t="str">
        <f t="shared" si="2"/>
        <v>SMP</v>
      </c>
    </row>
    <row r="2586">
      <c r="A2586" s="2" t="str">
        <f t="shared" si="1"/>
        <v>2023</v>
      </c>
      <c r="B2586" s="2" t="s">
        <v>68</v>
      </c>
      <c r="C2586" s="3" t="str">
        <f t="shared" si="205"/>
        <v>LPB DIY 2023</v>
      </c>
      <c r="D2586" s="3" t="s">
        <v>4517</v>
      </c>
      <c r="E2586" s="3" t="s">
        <v>5201</v>
      </c>
      <c r="F2586" s="3" t="s">
        <v>5202</v>
      </c>
      <c r="G2586" s="3">
        <v>1.0</v>
      </c>
      <c r="H2586" s="3" t="s">
        <v>18</v>
      </c>
      <c r="I2586" s="2"/>
      <c r="J2586" s="8">
        <v>11.0</v>
      </c>
      <c r="K2586" s="2"/>
      <c r="L2586" s="5" t="str">
        <f t="shared" si="2"/>
        <v>SMA</v>
      </c>
    </row>
    <row r="2587">
      <c r="A2587" s="2" t="str">
        <f t="shared" si="1"/>
        <v>2023</v>
      </c>
      <c r="B2587" s="2" t="s">
        <v>68</v>
      </c>
      <c r="C2587" s="3" t="str">
        <f t="shared" si="205"/>
        <v>LPB DIY 2023</v>
      </c>
      <c r="D2587" s="3" t="s">
        <v>4517</v>
      </c>
      <c r="E2587" s="3" t="s">
        <v>5203</v>
      </c>
      <c r="F2587" s="3" t="s">
        <v>5204</v>
      </c>
      <c r="G2587" s="3">
        <v>2.0</v>
      </c>
      <c r="H2587" s="3" t="s">
        <v>18</v>
      </c>
      <c r="I2587" s="3" t="s">
        <v>18</v>
      </c>
      <c r="J2587" s="8">
        <v>10.0</v>
      </c>
      <c r="K2587" s="3">
        <v>11.0</v>
      </c>
      <c r="L2587" s="5" t="str">
        <f t="shared" si="2"/>
        <v>SMA</v>
      </c>
    </row>
    <row r="2588">
      <c r="A2588" s="2" t="str">
        <f t="shared" si="1"/>
        <v>2023</v>
      </c>
      <c r="B2588" s="2" t="s">
        <v>68</v>
      </c>
      <c r="C2588" s="3" t="str">
        <f t="shared" si="205"/>
        <v>LPB DIY 2023</v>
      </c>
      <c r="D2588" s="3" t="s">
        <v>4517</v>
      </c>
      <c r="E2588" s="3" t="s">
        <v>5205</v>
      </c>
      <c r="F2588" s="3" t="s">
        <v>5206</v>
      </c>
      <c r="G2588" s="3">
        <v>1.0</v>
      </c>
      <c r="H2588" s="3" t="s">
        <v>18</v>
      </c>
      <c r="I2588" s="2"/>
      <c r="J2588" s="8">
        <v>10.0</v>
      </c>
      <c r="K2588" s="2"/>
      <c r="L2588" s="5" t="str">
        <f t="shared" si="2"/>
        <v>SMA</v>
      </c>
    </row>
    <row r="2589">
      <c r="A2589" s="2" t="str">
        <f t="shared" si="1"/>
        <v>2023</v>
      </c>
      <c r="B2589" s="2" t="s">
        <v>68</v>
      </c>
      <c r="C2589" s="3" t="str">
        <f t="shared" si="205"/>
        <v>LPB DIY 2023</v>
      </c>
      <c r="D2589" s="3" t="s">
        <v>4517</v>
      </c>
      <c r="E2589" s="3" t="s">
        <v>5207</v>
      </c>
      <c r="F2589" s="3" t="s">
        <v>5208</v>
      </c>
      <c r="G2589" s="3">
        <v>2.0</v>
      </c>
      <c r="H2589" s="3" t="s">
        <v>19</v>
      </c>
      <c r="I2589" s="3" t="s">
        <v>18</v>
      </c>
      <c r="J2589" s="8">
        <v>10.0</v>
      </c>
      <c r="K2589" s="3">
        <v>11.0</v>
      </c>
      <c r="L2589" s="5" t="str">
        <f t="shared" si="2"/>
        <v>SMA</v>
      </c>
    </row>
    <row r="2590">
      <c r="A2590" s="2" t="str">
        <f t="shared" si="1"/>
        <v>2023</v>
      </c>
      <c r="B2590" s="2" t="s">
        <v>68</v>
      </c>
      <c r="C2590" s="3" t="str">
        <f t="shared" si="205"/>
        <v>LPB DIY 2023</v>
      </c>
      <c r="D2590" s="3" t="s">
        <v>4517</v>
      </c>
      <c r="E2590" s="3" t="s">
        <v>5209</v>
      </c>
      <c r="F2590" s="3" t="s">
        <v>5210</v>
      </c>
      <c r="G2590" s="3">
        <v>2.0</v>
      </c>
      <c r="H2590" s="3" t="s">
        <v>19</v>
      </c>
      <c r="I2590" s="3" t="s">
        <v>19</v>
      </c>
      <c r="J2590" s="8">
        <v>10.0</v>
      </c>
      <c r="K2590" s="3">
        <v>11.0</v>
      </c>
      <c r="L2590" s="5" t="str">
        <f t="shared" si="2"/>
        <v>SMA</v>
      </c>
    </row>
    <row r="2591">
      <c r="A2591" s="2" t="str">
        <f t="shared" si="1"/>
        <v>2023</v>
      </c>
      <c r="B2591" s="2" t="s">
        <v>68</v>
      </c>
      <c r="C2591" s="3" t="str">
        <f t="shared" si="205"/>
        <v>LPB DIY 2023</v>
      </c>
      <c r="D2591" s="3" t="s">
        <v>4517</v>
      </c>
      <c r="E2591" s="3" t="s">
        <v>5211</v>
      </c>
      <c r="F2591" s="3" t="s">
        <v>5212</v>
      </c>
      <c r="G2591" s="3">
        <v>2.0</v>
      </c>
      <c r="H2591" s="3" t="s">
        <v>19</v>
      </c>
      <c r="I2591" s="3" t="s">
        <v>19</v>
      </c>
      <c r="J2591" s="8">
        <v>10.0</v>
      </c>
      <c r="K2591" s="3">
        <v>11.0</v>
      </c>
      <c r="L2591" s="5" t="str">
        <f t="shared" si="2"/>
        <v>SMA</v>
      </c>
    </row>
    <row r="2592">
      <c r="A2592" s="2" t="str">
        <f t="shared" si="1"/>
        <v>2023</v>
      </c>
      <c r="B2592" s="2" t="s">
        <v>162</v>
      </c>
      <c r="C2592" s="3" t="str">
        <f t="shared" ref="C2592:C2598" si="206">UPPER("lpb nusantara 2023")</f>
        <v>LPB NUSANTARA 2023</v>
      </c>
      <c r="D2592" s="3" t="s">
        <v>4517</v>
      </c>
      <c r="E2592" s="3" t="s">
        <v>5213</v>
      </c>
      <c r="F2592" s="3" t="s">
        <v>5214</v>
      </c>
      <c r="G2592" s="3">
        <v>2.0</v>
      </c>
      <c r="H2592" s="3" t="s">
        <v>19</v>
      </c>
      <c r="I2592" s="3" t="s">
        <v>18</v>
      </c>
      <c r="J2592" s="8">
        <v>7.0</v>
      </c>
      <c r="K2592" s="3">
        <v>8.0</v>
      </c>
      <c r="L2592" s="5" t="str">
        <f t="shared" si="2"/>
        <v>SMP</v>
      </c>
    </row>
    <row r="2593">
      <c r="A2593" s="2" t="str">
        <f t="shared" si="1"/>
        <v>2023</v>
      </c>
      <c r="B2593" s="2" t="s">
        <v>162</v>
      </c>
      <c r="C2593" s="3" t="str">
        <f t="shared" si="206"/>
        <v>LPB NUSANTARA 2023</v>
      </c>
      <c r="D2593" s="3" t="s">
        <v>4517</v>
      </c>
      <c r="E2593" s="3" t="s">
        <v>5215</v>
      </c>
      <c r="F2593" s="3" t="s">
        <v>5216</v>
      </c>
      <c r="G2593" s="3">
        <v>2.0</v>
      </c>
      <c r="H2593" s="3" t="s">
        <v>18</v>
      </c>
      <c r="I2593" s="3" t="s">
        <v>18</v>
      </c>
      <c r="J2593" s="8">
        <v>8.0</v>
      </c>
      <c r="K2593" s="3">
        <v>9.0</v>
      </c>
      <c r="L2593" s="5" t="str">
        <f t="shared" si="2"/>
        <v>SMP</v>
      </c>
    </row>
    <row r="2594">
      <c r="A2594" s="2" t="str">
        <f t="shared" si="1"/>
        <v>2023</v>
      </c>
      <c r="B2594" s="2" t="s">
        <v>162</v>
      </c>
      <c r="C2594" s="3" t="str">
        <f t="shared" si="206"/>
        <v>LPB NUSANTARA 2023</v>
      </c>
      <c r="D2594" s="3" t="s">
        <v>4517</v>
      </c>
      <c r="E2594" s="3" t="s">
        <v>5217</v>
      </c>
      <c r="F2594" s="3" t="s">
        <v>5218</v>
      </c>
      <c r="G2594" s="3">
        <v>2.0</v>
      </c>
      <c r="H2594" s="3" t="s">
        <v>18</v>
      </c>
      <c r="I2594" s="3" t="s">
        <v>18</v>
      </c>
      <c r="J2594" s="8">
        <v>7.0</v>
      </c>
      <c r="K2594" s="3">
        <v>8.0</v>
      </c>
      <c r="L2594" s="5" t="str">
        <f t="shared" si="2"/>
        <v>SMP</v>
      </c>
    </row>
    <row r="2595">
      <c r="A2595" s="2" t="str">
        <f t="shared" si="1"/>
        <v>2023</v>
      </c>
      <c r="B2595" s="2" t="s">
        <v>162</v>
      </c>
      <c r="C2595" s="3" t="str">
        <f t="shared" si="206"/>
        <v>LPB NUSANTARA 2023</v>
      </c>
      <c r="D2595" s="3" t="s">
        <v>4517</v>
      </c>
      <c r="E2595" s="3" t="s">
        <v>5219</v>
      </c>
      <c r="F2595" s="3" t="s">
        <v>5220</v>
      </c>
      <c r="G2595" s="3">
        <v>1.0</v>
      </c>
      <c r="H2595" s="3" t="s">
        <v>18</v>
      </c>
      <c r="I2595" s="2"/>
      <c r="J2595" s="8">
        <v>10.0</v>
      </c>
      <c r="K2595" s="2"/>
      <c r="L2595" s="5" t="str">
        <f t="shared" si="2"/>
        <v>SMA</v>
      </c>
    </row>
    <row r="2596">
      <c r="A2596" s="2" t="str">
        <f t="shared" si="1"/>
        <v>2023</v>
      </c>
      <c r="B2596" s="2" t="s">
        <v>162</v>
      </c>
      <c r="C2596" s="3" t="str">
        <f t="shared" si="206"/>
        <v>LPB NUSANTARA 2023</v>
      </c>
      <c r="D2596" s="3" t="s">
        <v>4517</v>
      </c>
      <c r="E2596" s="3" t="s">
        <v>5221</v>
      </c>
      <c r="F2596" s="3" t="s">
        <v>5222</v>
      </c>
      <c r="G2596" s="3">
        <v>2.0</v>
      </c>
      <c r="H2596" s="3" t="s">
        <v>19</v>
      </c>
      <c r="I2596" s="3" t="s">
        <v>19</v>
      </c>
      <c r="J2596" s="8">
        <v>10.0</v>
      </c>
      <c r="K2596" s="3">
        <v>8.0</v>
      </c>
      <c r="L2596" s="5" t="str">
        <f t="shared" si="2"/>
        <v>SMA</v>
      </c>
    </row>
    <row r="2597">
      <c r="A2597" s="2" t="str">
        <f t="shared" si="1"/>
        <v>2023</v>
      </c>
      <c r="B2597" s="2" t="s">
        <v>162</v>
      </c>
      <c r="C2597" s="3" t="str">
        <f t="shared" si="206"/>
        <v>LPB NUSANTARA 2023</v>
      </c>
      <c r="D2597" s="3" t="s">
        <v>4517</v>
      </c>
      <c r="E2597" s="3" t="s">
        <v>5223</v>
      </c>
      <c r="F2597" s="3" t="s">
        <v>5224</v>
      </c>
      <c r="G2597" s="3">
        <v>2.0</v>
      </c>
      <c r="H2597" s="3" t="s">
        <v>18</v>
      </c>
      <c r="I2597" s="3" t="s">
        <v>18</v>
      </c>
      <c r="J2597" s="8">
        <v>11.0</v>
      </c>
      <c r="K2597" s="3">
        <v>12.0</v>
      </c>
      <c r="L2597" s="5" t="str">
        <f t="shared" si="2"/>
        <v>SMA</v>
      </c>
    </row>
    <row r="2598">
      <c r="A2598" s="2" t="str">
        <f t="shared" si="1"/>
        <v>2023</v>
      </c>
      <c r="B2598" s="2" t="s">
        <v>162</v>
      </c>
      <c r="C2598" s="3" t="str">
        <f t="shared" si="206"/>
        <v>LPB NUSANTARA 2023</v>
      </c>
      <c r="D2598" s="3" t="s">
        <v>4517</v>
      </c>
      <c r="E2598" s="3" t="s">
        <v>5225</v>
      </c>
      <c r="F2598" s="3" t="s">
        <v>5226</v>
      </c>
      <c r="G2598" s="3">
        <v>2.0</v>
      </c>
      <c r="H2598" s="3" t="s">
        <v>18</v>
      </c>
      <c r="I2598" s="3" t="s">
        <v>18</v>
      </c>
      <c r="J2598" s="8">
        <v>10.0</v>
      </c>
      <c r="K2598" s="3">
        <v>11.0</v>
      </c>
      <c r="L2598" s="5" t="str">
        <f t="shared" si="2"/>
        <v>SMA</v>
      </c>
    </row>
    <row r="2599">
      <c r="A2599" s="2" t="str">
        <f t="shared" si="1"/>
        <v>2023</v>
      </c>
      <c r="B2599" s="2" t="s">
        <v>265</v>
      </c>
      <c r="C2599" s="3" t="str">
        <f t="shared" ref="C2599:C2606" si="207">UPPER("lpb sumut 2023")</f>
        <v>LPB SUMUT 2023</v>
      </c>
      <c r="D2599" s="3" t="s">
        <v>4517</v>
      </c>
      <c r="E2599" s="3" t="s">
        <v>5227</v>
      </c>
      <c r="F2599" s="3" t="s">
        <v>5228</v>
      </c>
      <c r="G2599" s="3">
        <v>1.0</v>
      </c>
      <c r="H2599" s="3" t="s">
        <v>19</v>
      </c>
      <c r="I2599" s="2"/>
      <c r="J2599" s="8">
        <v>9.0</v>
      </c>
      <c r="K2599" s="2"/>
      <c r="L2599" s="5" t="str">
        <f t="shared" si="2"/>
        <v>SMP</v>
      </c>
    </row>
    <row r="2600">
      <c r="A2600" s="2" t="str">
        <f t="shared" si="1"/>
        <v>2023</v>
      </c>
      <c r="B2600" s="2" t="s">
        <v>265</v>
      </c>
      <c r="C2600" s="3" t="str">
        <f t="shared" si="207"/>
        <v>LPB SUMUT 2023</v>
      </c>
      <c r="D2600" s="3" t="s">
        <v>4517</v>
      </c>
      <c r="E2600" s="3" t="s">
        <v>5229</v>
      </c>
      <c r="F2600" s="3" t="s">
        <v>5230</v>
      </c>
      <c r="G2600" s="3">
        <v>2.0</v>
      </c>
      <c r="H2600" s="3" t="s">
        <v>19</v>
      </c>
      <c r="I2600" s="3" t="s">
        <v>19</v>
      </c>
      <c r="J2600" s="8">
        <v>10.0</v>
      </c>
      <c r="K2600" s="3">
        <v>11.0</v>
      </c>
      <c r="L2600" s="5" t="str">
        <f t="shared" si="2"/>
        <v>SMA</v>
      </c>
    </row>
    <row r="2601">
      <c r="A2601" s="2" t="str">
        <f t="shared" si="1"/>
        <v>2023</v>
      </c>
      <c r="B2601" s="2" t="s">
        <v>265</v>
      </c>
      <c r="C2601" s="3" t="str">
        <f t="shared" si="207"/>
        <v>LPB SUMUT 2023</v>
      </c>
      <c r="D2601" s="3" t="s">
        <v>4517</v>
      </c>
      <c r="E2601" s="3" t="s">
        <v>5231</v>
      </c>
      <c r="F2601" s="3" t="s">
        <v>5232</v>
      </c>
      <c r="G2601" s="3">
        <v>2.0</v>
      </c>
      <c r="H2601" s="3" t="s">
        <v>18</v>
      </c>
      <c r="I2601" s="3" t="s">
        <v>19</v>
      </c>
      <c r="J2601" s="8">
        <v>11.0</v>
      </c>
      <c r="K2601" s="3">
        <v>11.0</v>
      </c>
      <c r="L2601" s="5" t="str">
        <f t="shared" si="2"/>
        <v>SMA</v>
      </c>
    </row>
    <row r="2602">
      <c r="A2602" s="2" t="str">
        <f t="shared" si="1"/>
        <v>2023</v>
      </c>
      <c r="B2602" s="2" t="s">
        <v>265</v>
      </c>
      <c r="C2602" s="3" t="str">
        <f t="shared" si="207"/>
        <v>LPB SUMUT 2023</v>
      </c>
      <c r="D2602" s="3" t="s">
        <v>4517</v>
      </c>
      <c r="E2602" s="3" t="s">
        <v>5233</v>
      </c>
      <c r="F2602" s="3" t="s">
        <v>5234</v>
      </c>
      <c r="G2602" s="3">
        <v>2.0</v>
      </c>
      <c r="H2602" s="3" t="s">
        <v>18</v>
      </c>
      <c r="I2602" s="3" t="s">
        <v>19</v>
      </c>
      <c r="J2602" s="8">
        <v>9.0</v>
      </c>
      <c r="K2602" s="3">
        <v>10.0</v>
      </c>
      <c r="L2602" s="5" t="str">
        <f t="shared" si="2"/>
        <v>SMP</v>
      </c>
    </row>
    <row r="2603">
      <c r="A2603" s="2" t="str">
        <f t="shared" si="1"/>
        <v>2023</v>
      </c>
      <c r="B2603" s="2" t="s">
        <v>265</v>
      </c>
      <c r="C2603" s="3" t="str">
        <f t="shared" si="207"/>
        <v>LPB SUMUT 2023</v>
      </c>
      <c r="D2603" s="3" t="s">
        <v>4517</v>
      </c>
      <c r="E2603" s="3" t="s">
        <v>5235</v>
      </c>
      <c r="F2603" s="3" t="s">
        <v>5236</v>
      </c>
      <c r="G2603" s="3">
        <v>2.0</v>
      </c>
      <c r="H2603" s="3" t="s">
        <v>18</v>
      </c>
      <c r="I2603" s="3" t="s">
        <v>18</v>
      </c>
      <c r="J2603" s="8">
        <v>9.0</v>
      </c>
      <c r="K2603" s="3">
        <v>10.0</v>
      </c>
      <c r="L2603" s="5" t="str">
        <f t="shared" si="2"/>
        <v>SMP</v>
      </c>
    </row>
    <row r="2604">
      <c r="A2604" s="2" t="str">
        <f t="shared" si="1"/>
        <v>2023</v>
      </c>
      <c r="B2604" s="2" t="s">
        <v>265</v>
      </c>
      <c r="C2604" s="3" t="str">
        <f t="shared" si="207"/>
        <v>LPB SUMUT 2023</v>
      </c>
      <c r="D2604" s="3" t="s">
        <v>4517</v>
      </c>
      <c r="E2604" s="3" t="s">
        <v>5237</v>
      </c>
      <c r="F2604" s="3" t="s">
        <v>5238</v>
      </c>
      <c r="G2604" s="3">
        <v>2.0</v>
      </c>
      <c r="H2604" s="3" t="s">
        <v>18</v>
      </c>
      <c r="I2604" s="3" t="s">
        <v>19</v>
      </c>
      <c r="J2604" s="8">
        <v>11.0</v>
      </c>
      <c r="K2604" s="3">
        <v>11.0</v>
      </c>
      <c r="L2604" s="5" t="str">
        <f t="shared" si="2"/>
        <v>SMA</v>
      </c>
    </row>
    <row r="2605">
      <c r="A2605" s="2" t="str">
        <f t="shared" si="1"/>
        <v>2023</v>
      </c>
      <c r="B2605" s="2" t="s">
        <v>265</v>
      </c>
      <c r="C2605" s="3" t="str">
        <f t="shared" si="207"/>
        <v>LPB SUMUT 2023</v>
      </c>
      <c r="D2605" s="3" t="s">
        <v>4517</v>
      </c>
      <c r="E2605" s="3" t="s">
        <v>5239</v>
      </c>
      <c r="F2605" s="3" t="s">
        <v>5240</v>
      </c>
      <c r="G2605" s="3">
        <v>2.0</v>
      </c>
      <c r="H2605" s="3" t="s">
        <v>18</v>
      </c>
      <c r="I2605" s="3" t="s">
        <v>18</v>
      </c>
      <c r="J2605" s="8">
        <v>10.0</v>
      </c>
      <c r="K2605" s="3">
        <v>11.0</v>
      </c>
      <c r="L2605" s="5" t="str">
        <f t="shared" si="2"/>
        <v>SMA</v>
      </c>
    </row>
    <row r="2606">
      <c r="A2606" s="2" t="str">
        <f t="shared" si="1"/>
        <v>2023</v>
      </c>
      <c r="B2606" s="2" t="s">
        <v>265</v>
      </c>
      <c r="C2606" s="3" t="str">
        <f t="shared" si="207"/>
        <v>LPB SUMUT 2023</v>
      </c>
      <c r="D2606" s="3" t="s">
        <v>4517</v>
      </c>
      <c r="E2606" s="3" t="s">
        <v>5241</v>
      </c>
      <c r="F2606" s="3" t="s">
        <v>5242</v>
      </c>
      <c r="G2606" s="3">
        <v>2.0</v>
      </c>
      <c r="H2606" s="3" t="s">
        <v>18</v>
      </c>
      <c r="I2606" s="3" t="s">
        <v>18</v>
      </c>
      <c r="J2606" s="8">
        <v>10.0</v>
      </c>
      <c r="K2606" s="3">
        <v>11.0</v>
      </c>
      <c r="L2606" s="5" t="str">
        <f t="shared" si="2"/>
        <v>SMA</v>
      </c>
    </row>
    <row r="2607">
      <c r="A2607" s="2" t="str">
        <f t="shared" si="1"/>
        <v>2023</v>
      </c>
      <c r="B2607" s="2" t="s">
        <v>504</v>
      </c>
      <c r="C2607" s="3" t="str">
        <f t="shared" ref="C2607:C2612" si="208">UPPER("lpb sulsel 2023")</f>
        <v>LPB SULSEL 2023</v>
      </c>
      <c r="D2607" s="3" t="s">
        <v>4517</v>
      </c>
      <c r="E2607" s="3" t="s">
        <v>5243</v>
      </c>
      <c r="F2607" s="3" t="s">
        <v>5244</v>
      </c>
      <c r="G2607" s="3">
        <v>2.0</v>
      </c>
      <c r="H2607" s="3" t="s">
        <v>18</v>
      </c>
      <c r="I2607" s="3" t="s">
        <v>18</v>
      </c>
      <c r="J2607" s="8">
        <v>11.0</v>
      </c>
      <c r="K2607" s="3">
        <v>12.0</v>
      </c>
      <c r="L2607" s="5" t="str">
        <f t="shared" si="2"/>
        <v>SMA</v>
      </c>
    </row>
    <row r="2608">
      <c r="A2608" s="2" t="str">
        <f t="shared" si="1"/>
        <v>2023</v>
      </c>
      <c r="B2608" s="2" t="s">
        <v>504</v>
      </c>
      <c r="C2608" s="3" t="str">
        <f t="shared" si="208"/>
        <v>LPB SULSEL 2023</v>
      </c>
      <c r="D2608" s="3" t="s">
        <v>4517</v>
      </c>
      <c r="E2608" s="3" t="s">
        <v>5245</v>
      </c>
      <c r="F2608" s="3" t="s">
        <v>5246</v>
      </c>
      <c r="G2608" s="3">
        <v>2.0</v>
      </c>
      <c r="H2608" s="3" t="s">
        <v>18</v>
      </c>
      <c r="I2608" s="3" t="s">
        <v>18</v>
      </c>
      <c r="J2608" s="8">
        <v>10.0</v>
      </c>
      <c r="K2608" s="3">
        <v>11.0</v>
      </c>
      <c r="L2608" s="5" t="str">
        <f t="shared" si="2"/>
        <v>SMA</v>
      </c>
    </row>
    <row r="2609">
      <c r="A2609" s="2" t="str">
        <f t="shared" si="1"/>
        <v>2023</v>
      </c>
      <c r="B2609" s="2" t="s">
        <v>504</v>
      </c>
      <c r="C2609" s="3" t="str">
        <f t="shared" si="208"/>
        <v>LPB SULSEL 2023</v>
      </c>
      <c r="D2609" s="3" t="s">
        <v>4517</v>
      </c>
      <c r="E2609" s="3" t="s">
        <v>5247</v>
      </c>
      <c r="F2609" s="3" t="s">
        <v>5248</v>
      </c>
      <c r="G2609" s="3">
        <v>2.0</v>
      </c>
      <c r="H2609" s="3" t="s">
        <v>19</v>
      </c>
      <c r="I2609" s="3" t="s">
        <v>18</v>
      </c>
      <c r="J2609" s="8">
        <v>10.0</v>
      </c>
      <c r="K2609" s="3">
        <v>11.0</v>
      </c>
      <c r="L2609" s="5" t="str">
        <f t="shared" si="2"/>
        <v>SMA</v>
      </c>
    </row>
    <row r="2610">
      <c r="A2610" s="2" t="str">
        <f t="shared" si="1"/>
        <v>2023</v>
      </c>
      <c r="B2610" s="2" t="s">
        <v>504</v>
      </c>
      <c r="C2610" s="3" t="str">
        <f t="shared" si="208"/>
        <v>LPB SULSEL 2023</v>
      </c>
      <c r="D2610" s="3" t="s">
        <v>4517</v>
      </c>
      <c r="E2610" s="3" t="s">
        <v>5249</v>
      </c>
      <c r="F2610" s="3" t="s">
        <v>5250</v>
      </c>
      <c r="G2610" s="3">
        <v>2.0</v>
      </c>
      <c r="H2610" s="3" t="s">
        <v>19</v>
      </c>
      <c r="I2610" s="3" t="s">
        <v>18</v>
      </c>
      <c r="J2610" s="8">
        <v>11.0</v>
      </c>
      <c r="K2610" s="3">
        <v>12.0</v>
      </c>
      <c r="L2610" s="5" t="str">
        <f t="shared" si="2"/>
        <v>SMA</v>
      </c>
    </row>
    <row r="2611">
      <c r="A2611" s="2" t="str">
        <f t="shared" si="1"/>
        <v>2023</v>
      </c>
      <c r="B2611" s="2" t="s">
        <v>504</v>
      </c>
      <c r="C2611" s="3" t="str">
        <f t="shared" si="208"/>
        <v>LPB SULSEL 2023</v>
      </c>
      <c r="D2611" s="3" t="s">
        <v>4517</v>
      </c>
      <c r="E2611" s="3" t="s">
        <v>5251</v>
      </c>
      <c r="F2611" s="3" t="s">
        <v>5252</v>
      </c>
      <c r="G2611" s="3">
        <v>2.0</v>
      </c>
      <c r="H2611" s="3" t="s">
        <v>18</v>
      </c>
      <c r="I2611" s="3" t="s">
        <v>18</v>
      </c>
      <c r="J2611" s="8">
        <v>11.0</v>
      </c>
      <c r="K2611" s="3">
        <v>12.0</v>
      </c>
      <c r="L2611" s="5" t="str">
        <f t="shared" si="2"/>
        <v>SMA</v>
      </c>
    </row>
    <row r="2612">
      <c r="A2612" s="2" t="str">
        <f t="shared" si="1"/>
        <v>2023</v>
      </c>
      <c r="B2612" s="2" t="s">
        <v>504</v>
      </c>
      <c r="C2612" s="3" t="str">
        <f t="shared" si="208"/>
        <v>LPB SULSEL 2023</v>
      </c>
      <c r="D2612" s="3" t="s">
        <v>4517</v>
      </c>
      <c r="E2612" s="3" t="s">
        <v>5253</v>
      </c>
      <c r="F2612" s="3" t="s">
        <v>5254</v>
      </c>
      <c r="G2612" s="3">
        <v>2.0</v>
      </c>
      <c r="H2612" s="3" t="s">
        <v>18</v>
      </c>
      <c r="I2612" s="3" t="s">
        <v>18</v>
      </c>
      <c r="J2612" s="8">
        <v>11.0</v>
      </c>
      <c r="K2612" s="3">
        <v>12.0</v>
      </c>
      <c r="L2612" s="5" t="str">
        <f t="shared" si="2"/>
        <v>SMA</v>
      </c>
    </row>
    <row r="2613">
      <c r="A2613" s="2" t="str">
        <f t="shared" si="1"/>
        <v>2023</v>
      </c>
      <c r="B2613" s="2" t="s">
        <v>132</v>
      </c>
      <c r="C2613" s="3" t="str">
        <f t="shared" ref="C2613:C2616" si="209">UPPER("lpb kalteng 2023")</f>
        <v>LPB KALTENG 2023</v>
      </c>
      <c r="D2613" s="3" t="s">
        <v>4517</v>
      </c>
      <c r="E2613" s="3" t="s">
        <v>5255</v>
      </c>
      <c r="F2613" s="3" t="s">
        <v>5256</v>
      </c>
      <c r="G2613" s="3">
        <v>2.0</v>
      </c>
      <c r="H2613" s="3" t="s">
        <v>18</v>
      </c>
      <c r="I2613" s="3" t="s">
        <v>18</v>
      </c>
      <c r="J2613" s="8">
        <v>9.0</v>
      </c>
      <c r="K2613" s="3">
        <v>10.0</v>
      </c>
      <c r="L2613" s="5" t="str">
        <f t="shared" si="2"/>
        <v>SMP</v>
      </c>
    </row>
    <row r="2614">
      <c r="A2614" s="2" t="str">
        <f t="shared" si="1"/>
        <v>2023</v>
      </c>
      <c r="B2614" s="2" t="s">
        <v>132</v>
      </c>
      <c r="C2614" s="3" t="str">
        <f t="shared" si="209"/>
        <v>LPB KALTENG 2023</v>
      </c>
      <c r="D2614" s="3" t="s">
        <v>4517</v>
      </c>
      <c r="E2614" s="3" t="s">
        <v>5257</v>
      </c>
      <c r="F2614" s="3" t="s">
        <v>5258</v>
      </c>
      <c r="G2614" s="3">
        <v>2.0</v>
      </c>
      <c r="H2614" s="3" t="s">
        <v>18</v>
      </c>
      <c r="I2614" s="3" t="s">
        <v>18</v>
      </c>
      <c r="J2614" s="8">
        <v>10.0</v>
      </c>
      <c r="K2614" s="3">
        <v>11.0</v>
      </c>
      <c r="L2614" s="5" t="str">
        <f t="shared" si="2"/>
        <v>SMA</v>
      </c>
    </row>
    <row r="2615">
      <c r="A2615" s="2" t="str">
        <f t="shared" si="1"/>
        <v>2023</v>
      </c>
      <c r="B2615" s="2" t="s">
        <v>132</v>
      </c>
      <c r="C2615" s="3" t="str">
        <f t="shared" si="209"/>
        <v>LPB KALTENG 2023</v>
      </c>
      <c r="D2615" s="3" t="s">
        <v>4517</v>
      </c>
      <c r="E2615" s="3" t="s">
        <v>5259</v>
      </c>
      <c r="F2615" s="3" t="s">
        <v>5260</v>
      </c>
      <c r="G2615" s="3">
        <v>2.0</v>
      </c>
      <c r="H2615" s="3" t="s">
        <v>18</v>
      </c>
      <c r="I2615" s="3" t="s">
        <v>18</v>
      </c>
      <c r="J2615" s="8">
        <v>11.0</v>
      </c>
      <c r="K2615" s="3">
        <v>11.0</v>
      </c>
      <c r="L2615" s="5" t="str">
        <f t="shared" si="2"/>
        <v>SMA</v>
      </c>
    </row>
    <row r="2616">
      <c r="A2616" s="2" t="str">
        <f t="shared" si="1"/>
        <v>2023</v>
      </c>
      <c r="B2616" s="2" t="s">
        <v>132</v>
      </c>
      <c r="C2616" s="3" t="str">
        <f t="shared" si="209"/>
        <v>LPB KALTENG 2023</v>
      </c>
      <c r="D2616" s="3" t="s">
        <v>4517</v>
      </c>
      <c r="E2616" s="3" t="s">
        <v>5261</v>
      </c>
      <c r="F2616" s="3" t="s">
        <v>5262</v>
      </c>
      <c r="G2616" s="3">
        <v>2.0</v>
      </c>
      <c r="H2616" s="3" t="s">
        <v>18</v>
      </c>
      <c r="I2616" s="3" t="s">
        <v>18</v>
      </c>
      <c r="J2616" s="8">
        <v>9.0</v>
      </c>
      <c r="K2616" s="3">
        <v>10.0</v>
      </c>
      <c r="L2616" s="5" t="str">
        <f t="shared" si="2"/>
        <v>SMP</v>
      </c>
    </row>
    <row r="2617">
      <c r="A2617" s="2" t="str">
        <f t="shared" si="1"/>
        <v>2025</v>
      </c>
      <c r="B2617" s="2" t="s">
        <v>60</v>
      </c>
      <c r="C2617" s="4" t="s">
        <v>4400</v>
      </c>
      <c r="D2617" s="3" t="s">
        <v>4517</v>
      </c>
      <c r="E2617" s="4" t="s">
        <v>5263</v>
      </c>
      <c r="F2617" s="4" t="s">
        <v>5264</v>
      </c>
      <c r="G2617" s="4">
        <v>1.0</v>
      </c>
      <c r="H2617" s="4" t="s">
        <v>18</v>
      </c>
      <c r="I2617" s="2"/>
      <c r="J2617" s="4">
        <v>12.0</v>
      </c>
      <c r="K2617" s="2"/>
      <c r="L2617" s="5" t="str">
        <f t="shared" si="2"/>
        <v>SMA</v>
      </c>
    </row>
    <row r="2618">
      <c r="A2618" s="2" t="str">
        <f t="shared" si="1"/>
        <v>2025</v>
      </c>
      <c r="B2618" s="2" t="s">
        <v>60</v>
      </c>
      <c r="C2618" s="4" t="s">
        <v>4400</v>
      </c>
      <c r="D2618" s="3" t="s">
        <v>4517</v>
      </c>
      <c r="E2618" s="4" t="s">
        <v>5265</v>
      </c>
      <c r="F2618" s="4" t="s">
        <v>5266</v>
      </c>
      <c r="G2618" s="4">
        <v>2.0</v>
      </c>
      <c r="H2618" s="4" t="s">
        <v>18</v>
      </c>
      <c r="I2618" s="4" t="s">
        <v>18</v>
      </c>
      <c r="J2618" s="4">
        <v>10.0</v>
      </c>
      <c r="K2618" s="4">
        <v>10.0</v>
      </c>
      <c r="L2618" s="5" t="str">
        <f t="shared" si="2"/>
        <v>SMA</v>
      </c>
    </row>
    <row r="2619">
      <c r="A2619" s="2" t="str">
        <f t="shared" si="1"/>
        <v>2025</v>
      </c>
      <c r="B2619" s="2" t="s">
        <v>60</v>
      </c>
      <c r="C2619" s="4" t="s">
        <v>4400</v>
      </c>
      <c r="D2619" s="3" t="s">
        <v>4517</v>
      </c>
      <c r="E2619" s="4" t="s">
        <v>5267</v>
      </c>
      <c r="F2619" s="4" t="s">
        <v>5268</v>
      </c>
      <c r="G2619" s="4">
        <v>1.0</v>
      </c>
      <c r="H2619" s="4" t="s">
        <v>18</v>
      </c>
      <c r="I2619" s="2"/>
      <c r="J2619" s="4">
        <v>12.0</v>
      </c>
      <c r="K2619" s="2"/>
      <c r="L2619" s="5" t="str">
        <f t="shared" si="2"/>
        <v>SMA</v>
      </c>
    </row>
    <row r="2620">
      <c r="A2620" s="2" t="str">
        <f t="shared" si="1"/>
        <v>2025</v>
      </c>
      <c r="B2620" s="2" t="s">
        <v>526</v>
      </c>
      <c r="C2620" s="4" t="s">
        <v>527</v>
      </c>
      <c r="D2620" s="3" t="s">
        <v>4517</v>
      </c>
      <c r="E2620" s="4" t="s">
        <v>5269</v>
      </c>
      <c r="F2620" s="4" t="s">
        <v>5270</v>
      </c>
      <c r="G2620" s="4">
        <v>2.0</v>
      </c>
      <c r="H2620" s="4" t="s">
        <v>18</v>
      </c>
      <c r="I2620" s="4" t="s">
        <v>18</v>
      </c>
      <c r="J2620" s="4">
        <v>11.0</v>
      </c>
      <c r="K2620" s="4">
        <v>11.0</v>
      </c>
      <c r="L2620" s="5" t="str">
        <f t="shared" si="2"/>
        <v>SMA</v>
      </c>
    </row>
    <row r="2621">
      <c r="A2621" s="2" t="str">
        <f t="shared" si="1"/>
        <v>2025</v>
      </c>
      <c r="B2621" s="2" t="s">
        <v>78</v>
      </c>
      <c r="C2621" s="4" t="s">
        <v>530</v>
      </c>
      <c r="D2621" s="3" t="s">
        <v>4517</v>
      </c>
      <c r="E2621" s="4" t="s">
        <v>5271</v>
      </c>
      <c r="F2621" s="4" t="s">
        <v>5272</v>
      </c>
      <c r="G2621" s="4">
        <v>2.0</v>
      </c>
      <c r="H2621" s="4" t="s">
        <v>19</v>
      </c>
      <c r="I2621" s="4" t="s">
        <v>18</v>
      </c>
      <c r="J2621" s="4">
        <v>11.0</v>
      </c>
      <c r="K2621" s="4">
        <v>11.0</v>
      </c>
      <c r="L2621" s="5" t="str">
        <f t="shared" si="2"/>
        <v>SMA</v>
      </c>
    </row>
    <row r="2622">
      <c r="A2622" s="2" t="str">
        <f t="shared" si="1"/>
        <v>2025</v>
      </c>
      <c r="B2622" s="2" t="s">
        <v>78</v>
      </c>
      <c r="C2622" s="4" t="s">
        <v>530</v>
      </c>
      <c r="D2622" s="3" t="s">
        <v>4517</v>
      </c>
      <c r="E2622" s="4" t="s">
        <v>5273</v>
      </c>
      <c r="F2622" s="4" t="s">
        <v>5274</v>
      </c>
      <c r="G2622" s="4">
        <v>2.0</v>
      </c>
      <c r="H2622" s="4" t="s">
        <v>18</v>
      </c>
      <c r="I2622" s="4" t="s">
        <v>18</v>
      </c>
      <c r="J2622" s="4">
        <v>9.0</v>
      </c>
      <c r="K2622" s="4">
        <v>9.0</v>
      </c>
      <c r="L2622" s="5" t="str">
        <f t="shared" si="2"/>
        <v>SMP</v>
      </c>
    </row>
    <row r="2623">
      <c r="A2623" s="2" t="str">
        <f t="shared" si="1"/>
        <v>2025</v>
      </c>
      <c r="B2623" s="2" t="s">
        <v>78</v>
      </c>
      <c r="C2623" s="4" t="s">
        <v>530</v>
      </c>
      <c r="D2623" s="3" t="s">
        <v>4517</v>
      </c>
      <c r="E2623" s="4" t="s">
        <v>5275</v>
      </c>
      <c r="F2623" s="4" t="s">
        <v>5276</v>
      </c>
      <c r="G2623" s="4">
        <v>2.0</v>
      </c>
      <c r="H2623" s="4" t="s">
        <v>18</v>
      </c>
      <c r="I2623" s="4" t="s">
        <v>18</v>
      </c>
      <c r="J2623" s="4">
        <v>10.0</v>
      </c>
      <c r="K2623" s="4">
        <v>10.0</v>
      </c>
      <c r="L2623" s="5" t="str">
        <f t="shared" si="2"/>
        <v>SMA</v>
      </c>
    </row>
    <row r="2624">
      <c r="A2624" s="2" t="str">
        <f t="shared" si="1"/>
        <v>2025</v>
      </c>
      <c r="B2624" s="2" t="s">
        <v>78</v>
      </c>
      <c r="C2624" s="4" t="s">
        <v>530</v>
      </c>
      <c r="D2624" s="3" t="s">
        <v>4517</v>
      </c>
      <c r="E2624" s="4" t="s">
        <v>5277</v>
      </c>
      <c r="F2624" s="4" t="s">
        <v>5278</v>
      </c>
      <c r="G2624" s="4">
        <v>2.0</v>
      </c>
      <c r="H2624" s="4" t="s">
        <v>18</v>
      </c>
      <c r="I2624" s="4" t="s">
        <v>18</v>
      </c>
      <c r="J2624" s="4">
        <v>9.0</v>
      </c>
      <c r="K2624" s="4">
        <v>9.0</v>
      </c>
      <c r="L2624" s="5" t="str">
        <f t="shared" si="2"/>
        <v>SMP</v>
      </c>
    </row>
    <row r="2625">
      <c r="A2625" s="2" t="str">
        <f t="shared" si="1"/>
        <v>2025</v>
      </c>
      <c r="B2625" s="2" t="s">
        <v>78</v>
      </c>
      <c r="C2625" s="4" t="s">
        <v>530</v>
      </c>
      <c r="D2625" s="3" t="s">
        <v>4517</v>
      </c>
      <c r="E2625" s="4" t="s">
        <v>5279</v>
      </c>
      <c r="F2625" s="4" t="s">
        <v>5280</v>
      </c>
      <c r="G2625" s="4">
        <v>2.0</v>
      </c>
      <c r="H2625" s="4" t="s">
        <v>19</v>
      </c>
      <c r="I2625" s="4" t="s">
        <v>18</v>
      </c>
      <c r="J2625" s="4">
        <v>11.0</v>
      </c>
      <c r="K2625" s="4">
        <v>11.0</v>
      </c>
      <c r="L2625" s="5" t="str">
        <f t="shared" si="2"/>
        <v>SMA</v>
      </c>
    </row>
    <row r="2626">
      <c r="A2626" s="2" t="str">
        <f t="shared" si="1"/>
        <v>2025</v>
      </c>
      <c r="B2626" s="2" t="s">
        <v>265</v>
      </c>
      <c r="C2626" s="4" t="s">
        <v>537</v>
      </c>
      <c r="D2626" s="3" t="s">
        <v>4517</v>
      </c>
      <c r="E2626" s="4" t="s">
        <v>5281</v>
      </c>
      <c r="F2626" s="4" t="s">
        <v>5282</v>
      </c>
      <c r="G2626" s="4">
        <v>2.0</v>
      </c>
      <c r="H2626" s="4" t="s">
        <v>18</v>
      </c>
      <c r="I2626" s="4" t="s">
        <v>18</v>
      </c>
      <c r="J2626" s="4">
        <v>10.0</v>
      </c>
      <c r="K2626" s="4">
        <v>10.0</v>
      </c>
      <c r="L2626" s="5" t="str">
        <f t="shared" si="2"/>
        <v>SMA</v>
      </c>
    </row>
    <row r="2627">
      <c r="A2627" s="2" t="str">
        <f t="shared" si="1"/>
        <v>2025</v>
      </c>
      <c r="B2627" s="2" t="s">
        <v>265</v>
      </c>
      <c r="C2627" s="4" t="s">
        <v>537</v>
      </c>
      <c r="D2627" s="3" t="s">
        <v>4517</v>
      </c>
      <c r="E2627" s="4" t="s">
        <v>5283</v>
      </c>
      <c r="F2627" s="4" t="s">
        <v>5284</v>
      </c>
      <c r="G2627" s="4">
        <v>1.0</v>
      </c>
      <c r="H2627" s="4" t="s">
        <v>18</v>
      </c>
      <c r="I2627" s="2"/>
      <c r="J2627" s="4">
        <v>12.0</v>
      </c>
      <c r="K2627" s="2"/>
      <c r="L2627" s="5" t="str">
        <f t="shared" si="2"/>
        <v>SMA</v>
      </c>
    </row>
    <row r="2628">
      <c r="A2628" s="2" t="str">
        <f t="shared" si="1"/>
        <v>2025</v>
      </c>
      <c r="B2628" s="2" t="s">
        <v>265</v>
      </c>
      <c r="C2628" s="4" t="s">
        <v>537</v>
      </c>
      <c r="D2628" s="3" t="s">
        <v>4517</v>
      </c>
      <c r="E2628" s="4" t="s">
        <v>5285</v>
      </c>
      <c r="F2628" s="4" t="s">
        <v>5286</v>
      </c>
      <c r="G2628" s="4">
        <v>1.0</v>
      </c>
      <c r="H2628" s="4" t="s">
        <v>18</v>
      </c>
      <c r="I2628" s="2"/>
      <c r="J2628" s="4">
        <v>12.0</v>
      </c>
      <c r="K2628" s="2"/>
      <c r="L2628" s="5" t="str">
        <f t="shared" si="2"/>
        <v>SMA</v>
      </c>
    </row>
    <row r="2629">
      <c r="A2629" s="2" t="str">
        <f t="shared" si="1"/>
        <v>2025</v>
      </c>
      <c r="B2629" s="2" t="s">
        <v>265</v>
      </c>
      <c r="C2629" s="4" t="s">
        <v>537</v>
      </c>
      <c r="D2629" s="3" t="s">
        <v>4517</v>
      </c>
      <c r="E2629" s="4" t="s">
        <v>5287</v>
      </c>
      <c r="F2629" s="4" t="s">
        <v>5288</v>
      </c>
      <c r="G2629" s="4">
        <v>2.0</v>
      </c>
      <c r="H2629" s="4" t="s">
        <v>18</v>
      </c>
      <c r="I2629" s="4" t="s">
        <v>19</v>
      </c>
      <c r="J2629" s="4">
        <v>12.0</v>
      </c>
      <c r="K2629" s="4">
        <v>12.0</v>
      </c>
      <c r="L2629" s="5" t="str">
        <f t="shared" si="2"/>
        <v>SMA</v>
      </c>
    </row>
    <row r="2630">
      <c r="A2630" s="2" t="str">
        <f t="shared" si="1"/>
        <v>2025</v>
      </c>
      <c r="B2630" s="2" t="s">
        <v>265</v>
      </c>
      <c r="C2630" s="4" t="s">
        <v>537</v>
      </c>
      <c r="D2630" s="3" t="s">
        <v>4517</v>
      </c>
      <c r="E2630" s="4" t="s">
        <v>5289</v>
      </c>
      <c r="F2630" s="4" t="s">
        <v>5290</v>
      </c>
      <c r="G2630" s="4">
        <v>2.0</v>
      </c>
      <c r="H2630" s="4" t="s">
        <v>18</v>
      </c>
      <c r="I2630" s="4" t="s">
        <v>18</v>
      </c>
      <c r="J2630" s="4">
        <v>11.0</v>
      </c>
      <c r="K2630" s="4">
        <v>11.0</v>
      </c>
      <c r="L2630" s="5" t="str">
        <f t="shared" si="2"/>
        <v>SMA</v>
      </c>
    </row>
    <row r="2631">
      <c r="A2631" s="2" t="str">
        <f t="shared" si="1"/>
        <v>2025</v>
      </c>
      <c r="B2631" s="2" t="s">
        <v>546</v>
      </c>
      <c r="C2631" s="4" t="s">
        <v>547</v>
      </c>
      <c r="D2631" s="3" t="s">
        <v>4517</v>
      </c>
      <c r="E2631" s="4" t="s">
        <v>5291</v>
      </c>
      <c r="F2631" s="4" t="s">
        <v>5292</v>
      </c>
      <c r="G2631" s="4">
        <v>2.0</v>
      </c>
      <c r="H2631" s="4" t="s">
        <v>19</v>
      </c>
      <c r="I2631" s="4" t="s">
        <v>19</v>
      </c>
      <c r="J2631" s="4">
        <v>9.0</v>
      </c>
      <c r="K2631" s="4">
        <v>9.0</v>
      </c>
      <c r="L2631" s="5" t="str">
        <f t="shared" si="2"/>
        <v>SMP</v>
      </c>
    </row>
    <row r="2632">
      <c r="A2632" s="2" t="str">
        <f t="shared" si="1"/>
        <v>2025</v>
      </c>
      <c r="B2632" s="2" t="s">
        <v>546</v>
      </c>
      <c r="C2632" s="4" t="s">
        <v>547</v>
      </c>
      <c r="D2632" s="3" t="s">
        <v>4517</v>
      </c>
      <c r="E2632" s="4" t="s">
        <v>5293</v>
      </c>
      <c r="F2632" s="4" t="s">
        <v>5294</v>
      </c>
      <c r="G2632" s="4">
        <v>2.0</v>
      </c>
      <c r="H2632" s="4" t="s">
        <v>18</v>
      </c>
      <c r="I2632" s="4" t="s">
        <v>18</v>
      </c>
      <c r="J2632" s="4">
        <v>8.0</v>
      </c>
      <c r="K2632" s="4">
        <v>8.0</v>
      </c>
      <c r="L2632" s="5" t="str">
        <f t="shared" si="2"/>
        <v>SMP</v>
      </c>
    </row>
    <row r="2633">
      <c r="A2633" s="2" t="str">
        <f t="shared" si="1"/>
        <v>2025</v>
      </c>
      <c r="B2633" s="2" t="s">
        <v>546</v>
      </c>
      <c r="C2633" s="4" t="s">
        <v>547</v>
      </c>
      <c r="D2633" s="3" t="s">
        <v>4517</v>
      </c>
      <c r="E2633" s="4" t="s">
        <v>5295</v>
      </c>
      <c r="F2633" s="4" t="s">
        <v>5296</v>
      </c>
      <c r="G2633" s="4">
        <v>2.0</v>
      </c>
      <c r="H2633" s="4" t="s">
        <v>18</v>
      </c>
      <c r="I2633" s="4" t="s">
        <v>18</v>
      </c>
      <c r="J2633" s="4">
        <v>8.0</v>
      </c>
      <c r="K2633" s="4">
        <v>8.0</v>
      </c>
      <c r="L2633" s="5" t="str">
        <f t="shared" si="2"/>
        <v>SMP</v>
      </c>
    </row>
    <row r="2634">
      <c r="A2634" s="2" t="str">
        <f t="shared" si="1"/>
        <v>2025</v>
      </c>
      <c r="B2634" s="2" t="s">
        <v>546</v>
      </c>
      <c r="C2634" s="4" t="s">
        <v>547</v>
      </c>
      <c r="D2634" s="3" t="s">
        <v>4517</v>
      </c>
      <c r="E2634" s="4" t="s">
        <v>5297</v>
      </c>
      <c r="F2634" s="4" t="s">
        <v>5298</v>
      </c>
      <c r="G2634" s="4">
        <v>2.0</v>
      </c>
      <c r="H2634" s="4" t="s">
        <v>19</v>
      </c>
      <c r="I2634" s="4" t="s">
        <v>19</v>
      </c>
      <c r="J2634" s="4">
        <v>10.0</v>
      </c>
      <c r="K2634" s="4">
        <v>10.0</v>
      </c>
      <c r="L2634" s="5" t="str">
        <f t="shared" si="2"/>
        <v>SMA</v>
      </c>
    </row>
    <row r="2635">
      <c r="A2635" s="2" t="str">
        <f t="shared" si="1"/>
        <v>2025</v>
      </c>
      <c r="B2635" s="2" t="s">
        <v>546</v>
      </c>
      <c r="C2635" s="4" t="s">
        <v>547</v>
      </c>
      <c r="D2635" s="3" t="s">
        <v>4517</v>
      </c>
      <c r="E2635" s="4" t="s">
        <v>5299</v>
      </c>
      <c r="F2635" s="4" t="s">
        <v>5300</v>
      </c>
      <c r="G2635" s="4">
        <v>2.0</v>
      </c>
      <c r="H2635" s="4" t="s">
        <v>18</v>
      </c>
      <c r="I2635" s="4" t="s">
        <v>18</v>
      </c>
      <c r="J2635" s="4">
        <v>12.0</v>
      </c>
      <c r="K2635" s="4">
        <v>12.0</v>
      </c>
      <c r="L2635" s="5" t="str">
        <f t="shared" si="2"/>
        <v>SMA</v>
      </c>
    </row>
    <row r="2636">
      <c r="A2636" s="2" t="str">
        <f t="shared" si="1"/>
        <v>2025</v>
      </c>
      <c r="B2636" s="2" t="s">
        <v>546</v>
      </c>
      <c r="C2636" s="4" t="s">
        <v>547</v>
      </c>
      <c r="D2636" s="3" t="s">
        <v>4517</v>
      </c>
      <c r="E2636" s="4" t="s">
        <v>5301</v>
      </c>
      <c r="F2636" s="4" t="s">
        <v>5302</v>
      </c>
      <c r="G2636" s="4">
        <v>2.0</v>
      </c>
      <c r="H2636" s="4" t="s">
        <v>19</v>
      </c>
      <c r="I2636" s="4" t="s">
        <v>18</v>
      </c>
      <c r="J2636" s="4">
        <v>10.0</v>
      </c>
      <c r="K2636" s="4">
        <v>10.0</v>
      </c>
      <c r="L2636" s="5" t="str">
        <f t="shared" si="2"/>
        <v>SMA</v>
      </c>
    </row>
    <row r="2637">
      <c r="A2637" s="2" t="str">
        <f t="shared" si="1"/>
        <v>2025</v>
      </c>
      <c r="B2637" s="2" t="s">
        <v>546</v>
      </c>
      <c r="C2637" s="4" t="s">
        <v>547</v>
      </c>
      <c r="D2637" s="3" t="s">
        <v>4517</v>
      </c>
      <c r="E2637" s="4" t="s">
        <v>5303</v>
      </c>
      <c r="F2637" s="4" t="s">
        <v>5304</v>
      </c>
      <c r="G2637" s="4">
        <v>2.0</v>
      </c>
      <c r="H2637" s="4" t="s">
        <v>18</v>
      </c>
      <c r="I2637" s="4" t="s">
        <v>19</v>
      </c>
      <c r="J2637" s="4">
        <v>10.0</v>
      </c>
      <c r="K2637" s="4">
        <v>11.0</v>
      </c>
      <c r="L2637" s="5" t="str">
        <f t="shared" si="2"/>
        <v>SMA</v>
      </c>
    </row>
    <row r="2638">
      <c r="A2638" s="2" t="str">
        <f t="shared" si="1"/>
        <v>2025</v>
      </c>
      <c r="B2638" s="2" t="s">
        <v>546</v>
      </c>
      <c r="C2638" s="4" t="s">
        <v>547</v>
      </c>
      <c r="D2638" s="3" t="s">
        <v>4517</v>
      </c>
      <c r="E2638" s="4" t="s">
        <v>5305</v>
      </c>
      <c r="F2638" s="4" t="s">
        <v>5306</v>
      </c>
      <c r="G2638" s="4">
        <v>2.0</v>
      </c>
      <c r="H2638" s="4" t="s">
        <v>18</v>
      </c>
      <c r="I2638" s="4" t="s">
        <v>18</v>
      </c>
      <c r="J2638" s="4">
        <v>10.0</v>
      </c>
      <c r="K2638" s="4">
        <v>10.0</v>
      </c>
      <c r="L2638" s="5" t="str">
        <f t="shared" si="2"/>
        <v>SMA</v>
      </c>
    </row>
    <row r="2639">
      <c r="A2639" s="2" t="str">
        <f t="shared" si="1"/>
        <v>2025</v>
      </c>
      <c r="B2639" s="2" t="s">
        <v>546</v>
      </c>
      <c r="C2639" s="4" t="s">
        <v>547</v>
      </c>
      <c r="D2639" s="3" t="s">
        <v>4517</v>
      </c>
      <c r="E2639" s="4" t="s">
        <v>5307</v>
      </c>
      <c r="F2639" s="4" t="s">
        <v>5308</v>
      </c>
      <c r="G2639" s="4">
        <v>2.0</v>
      </c>
      <c r="H2639" s="4" t="s">
        <v>18</v>
      </c>
      <c r="I2639" s="4" t="s">
        <v>18</v>
      </c>
      <c r="J2639" s="4">
        <v>11.0</v>
      </c>
      <c r="K2639" s="4">
        <v>11.0</v>
      </c>
      <c r="L2639" s="5" t="str">
        <f t="shared" si="2"/>
        <v>SMA</v>
      </c>
    </row>
    <row r="2640">
      <c r="A2640" s="2" t="str">
        <f t="shared" si="1"/>
        <v>2025</v>
      </c>
      <c r="B2640" s="2" t="s">
        <v>546</v>
      </c>
      <c r="C2640" s="4" t="s">
        <v>547</v>
      </c>
      <c r="D2640" s="3" t="s">
        <v>4517</v>
      </c>
      <c r="E2640" s="4" t="s">
        <v>5309</v>
      </c>
      <c r="F2640" s="4" t="s">
        <v>5310</v>
      </c>
      <c r="G2640" s="4">
        <v>2.0</v>
      </c>
      <c r="H2640" s="4" t="s">
        <v>19</v>
      </c>
      <c r="I2640" s="4" t="s">
        <v>19</v>
      </c>
      <c r="J2640" s="4">
        <v>7.0</v>
      </c>
      <c r="K2640" s="4">
        <v>7.0</v>
      </c>
      <c r="L2640" s="5" t="str">
        <f t="shared" si="2"/>
        <v>SMP</v>
      </c>
    </row>
    <row r="2641">
      <c r="A2641" s="2" t="str">
        <f t="shared" si="1"/>
        <v>2025</v>
      </c>
      <c r="B2641" s="2" t="s">
        <v>546</v>
      </c>
      <c r="C2641" s="4" t="s">
        <v>547</v>
      </c>
      <c r="D2641" s="3" t="s">
        <v>4517</v>
      </c>
      <c r="E2641" s="4" t="s">
        <v>5311</v>
      </c>
      <c r="F2641" s="4" t="s">
        <v>5312</v>
      </c>
      <c r="G2641" s="4">
        <v>2.0</v>
      </c>
      <c r="H2641" s="4" t="s">
        <v>19</v>
      </c>
      <c r="I2641" s="4" t="s">
        <v>19</v>
      </c>
      <c r="J2641" s="4">
        <v>8.0</v>
      </c>
      <c r="K2641" s="4">
        <v>8.0</v>
      </c>
      <c r="L2641" s="5" t="str">
        <f t="shared" si="2"/>
        <v>SMP</v>
      </c>
    </row>
    <row r="2642">
      <c r="A2642" s="2" t="str">
        <f t="shared" si="1"/>
        <v>2025</v>
      </c>
      <c r="B2642" s="2" t="s">
        <v>546</v>
      </c>
      <c r="C2642" s="4" t="s">
        <v>547</v>
      </c>
      <c r="D2642" s="3" t="s">
        <v>4517</v>
      </c>
      <c r="E2642" s="4" t="s">
        <v>5313</v>
      </c>
      <c r="F2642" s="4" t="s">
        <v>5314</v>
      </c>
      <c r="G2642" s="4">
        <v>2.0</v>
      </c>
      <c r="H2642" s="4" t="s">
        <v>18</v>
      </c>
      <c r="I2642" s="4" t="s">
        <v>18</v>
      </c>
      <c r="J2642" s="4">
        <v>9.0</v>
      </c>
      <c r="K2642" s="4">
        <v>7.0</v>
      </c>
      <c r="L2642" s="5" t="str">
        <f t="shared" si="2"/>
        <v>SMP</v>
      </c>
    </row>
    <row r="2643">
      <c r="A2643" s="2" t="str">
        <f t="shared" si="1"/>
        <v>2025</v>
      </c>
      <c r="B2643" s="2" t="s">
        <v>558</v>
      </c>
      <c r="C2643" s="4" t="s">
        <v>559</v>
      </c>
      <c r="D2643" s="3" t="s">
        <v>4517</v>
      </c>
      <c r="E2643" s="4" t="s">
        <v>5315</v>
      </c>
      <c r="F2643" s="4" t="s">
        <v>5316</v>
      </c>
      <c r="G2643" s="4">
        <v>2.0</v>
      </c>
      <c r="H2643" s="4" t="s">
        <v>18</v>
      </c>
      <c r="I2643" s="4" t="s">
        <v>18</v>
      </c>
      <c r="J2643" s="4">
        <v>11.0</v>
      </c>
      <c r="K2643" s="4">
        <v>11.0</v>
      </c>
      <c r="L2643" s="5" t="str">
        <f t="shared" si="2"/>
        <v>SMA</v>
      </c>
    </row>
    <row r="2644">
      <c r="A2644" s="2" t="str">
        <f t="shared" si="1"/>
        <v>2025</v>
      </c>
      <c r="B2644" s="2" t="s">
        <v>558</v>
      </c>
      <c r="C2644" s="4" t="s">
        <v>559</v>
      </c>
      <c r="D2644" s="3" t="s">
        <v>4517</v>
      </c>
      <c r="E2644" s="4" t="s">
        <v>5317</v>
      </c>
      <c r="F2644" s="4" t="s">
        <v>5318</v>
      </c>
      <c r="G2644" s="4">
        <v>2.0</v>
      </c>
      <c r="H2644" s="4" t="s">
        <v>19</v>
      </c>
      <c r="I2644" s="4" t="s">
        <v>18</v>
      </c>
      <c r="J2644" s="4">
        <v>11.0</v>
      </c>
      <c r="K2644" s="4">
        <v>11.0</v>
      </c>
      <c r="L2644" s="5" t="str">
        <f t="shared" si="2"/>
        <v>SMA</v>
      </c>
    </row>
    <row r="2645">
      <c r="A2645" s="2" t="str">
        <f t="shared" si="1"/>
        <v>2025</v>
      </c>
      <c r="B2645" s="2" t="s">
        <v>558</v>
      </c>
      <c r="C2645" s="4" t="s">
        <v>559</v>
      </c>
      <c r="D2645" s="3" t="s">
        <v>4517</v>
      </c>
      <c r="E2645" s="4" t="s">
        <v>5319</v>
      </c>
      <c r="F2645" s="4" t="s">
        <v>5320</v>
      </c>
      <c r="G2645" s="4">
        <v>2.0</v>
      </c>
      <c r="H2645" s="4" t="s">
        <v>18</v>
      </c>
      <c r="I2645" s="4" t="s">
        <v>18</v>
      </c>
      <c r="J2645" s="4">
        <v>11.0</v>
      </c>
      <c r="K2645" s="4">
        <v>11.0</v>
      </c>
      <c r="L2645" s="5" t="str">
        <f t="shared" si="2"/>
        <v>SMA</v>
      </c>
    </row>
    <row r="2646">
      <c r="A2646" s="2" t="str">
        <f t="shared" si="1"/>
        <v>2025</v>
      </c>
      <c r="B2646" s="2" t="s">
        <v>558</v>
      </c>
      <c r="C2646" s="4" t="s">
        <v>559</v>
      </c>
      <c r="D2646" s="3" t="s">
        <v>4517</v>
      </c>
      <c r="E2646" s="4" t="s">
        <v>5321</v>
      </c>
      <c r="F2646" s="4" t="s">
        <v>5322</v>
      </c>
      <c r="G2646" s="4">
        <v>2.0</v>
      </c>
      <c r="H2646" s="4" t="s">
        <v>18</v>
      </c>
      <c r="I2646" s="4" t="s">
        <v>18</v>
      </c>
      <c r="J2646" s="4">
        <v>11.0</v>
      </c>
      <c r="K2646" s="4">
        <v>11.0</v>
      </c>
      <c r="L2646" s="5" t="str">
        <f t="shared" si="2"/>
        <v>SMA</v>
      </c>
    </row>
    <row r="2647">
      <c r="A2647" s="2" t="str">
        <f t="shared" si="1"/>
        <v>2025</v>
      </c>
      <c r="B2647" s="2" t="s">
        <v>558</v>
      </c>
      <c r="C2647" s="4" t="s">
        <v>559</v>
      </c>
      <c r="D2647" s="3" t="s">
        <v>4517</v>
      </c>
      <c r="E2647" s="4" t="s">
        <v>5323</v>
      </c>
      <c r="F2647" s="4" t="s">
        <v>5324</v>
      </c>
      <c r="G2647" s="4">
        <v>2.0</v>
      </c>
      <c r="H2647" s="4" t="s">
        <v>18</v>
      </c>
      <c r="I2647" s="4" t="s">
        <v>18</v>
      </c>
      <c r="J2647" s="4">
        <v>11.0</v>
      </c>
      <c r="K2647" s="4">
        <v>11.0</v>
      </c>
      <c r="L2647" s="5" t="str">
        <f t="shared" si="2"/>
        <v>SMA</v>
      </c>
    </row>
    <row r="2648">
      <c r="A2648" s="2" t="str">
        <f t="shared" si="1"/>
        <v>2025</v>
      </c>
      <c r="B2648" s="2" t="s">
        <v>558</v>
      </c>
      <c r="C2648" s="4" t="s">
        <v>559</v>
      </c>
      <c r="D2648" s="3" t="s">
        <v>4517</v>
      </c>
      <c r="E2648" s="4" t="s">
        <v>5325</v>
      </c>
      <c r="F2648" s="4" t="s">
        <v>5326</v>
      </c>
      <c r="G2648" s="4">
        <v>2.0</v>
      </c>
      <c r="H2648" s="4" t="s">
        <v>18</v>
      </c>
      <c r="I2648" s="4" t="s">
        <v>18</v>
      </c>
      <c r="J2648" s="4">
        <v>12.0</v>
      </c>
      <c r="K2648" s="4">
        <v>12.0</v>
      </c>
      <c r="L2648" s="5" t="str">
        <f t="shared" si="2"/>
        <v>SMA</v>
      </c>
    </row>
    <row r="2649">
      <c r="A2649" s="2" t="str">
        <f t="shared" si="1"/>
        <v>2025</v>
      </c>
      <c r="B2649" s="2" t="s">
        <v>558</v>
      </c>
      <c r="C2649" s="4" t="s">
        <v>559</v>
      </c>
      <c r="D2649" s="3" t="s">
        <v>4517</v>
      </c>
      <c r="E2649" s="4" t="s">
        <v>5327</v>
      </c>
      <c r="F2649" s="4" t="s">
        <v>5328</v>
      </c>
      <c r="G2649" s="4">
        <v>2.0</v>
      </c>
      <c r="H2649" s="4" t="s">
        <v>18</v>
      </c>
      <c r="I2649" s="4" t="s">
        <v>18</v>
      </c>
      <c r="J2649" s="4">
        <v>12.0</v>
      </c>
      <c r="K2649" s="4">
        <v>12.0</v>
      </c>
      <c r="L2649" s="5" t="str">
        <f t="shared" si="2"/>
        <v>SMA</v>
      </c>
    </row>
    <row r="2650">
      <c r="A2650" s="2" t="str">
        <f t="shared" si="1"/>
        <v>2025</v>
      </c>
      <c r="B2650" s="2" t="s">
        <v>558</v>
      </c>
      <c r="C2650" s="4" t="s">
        <v>559</v>
      </c>
      <c r="D2650" s="3" t="s">
        <v>4517</v>
      </c>
      <c r="E2650" s="4" t="s">
        <v>5329</v>
      </c>
      <c r="F2650" s="4" t="s">
        <v>5330</v>
      </c>
      <c r="G2650" s="4">
        <v>2.0</v>
      </c>
      <c r="H2650" s="4" t="s">
        <v>18</v>
      </c>
      <c r="I2650" s="4" t="s">
        <v>19</v>
      </c>
      <c r="J2650" s="4">
        <v>12.0</v>
      </c>
      <c r="K2650" s="4">
        <v>11.0</v>
      </c>
      <c r="L2650" s="5" t="str">
        <f t="shared" si="2"/>
        <v>SMA</v>
      </c>
    </row>
    <row r="2651">
      <c r="A2651" s="2" t="str">
        <f t="shared" si="1"/>
        <v>2025</v>
      </c>
      <c r="B2651" s="2" t="s">
        <v>558</v>
      </c>
      <c r="C2651" s="4" t="s">
        <v>559</v>
      </c>
      <c r="D2651" s="3" t="s">
        <v>4517</v>
      </c>
      <c r="E2651" s="4" t="s">
        <v>5331</v>
      </c>
      <c r="F2651" s="4" t="s">
        <v>5332</v>
      </c>
      <c r="G2651" s="4">
        <v>2.0</v>
      </c>
      <c r="H2651" s="4" t="s">
        <v>18</v>
      </c>
      <c r="I2651" s="4" t="s">
        <v>18</v>
      </c>
      <c r="J2651" s="4">
        <v>12.0</v>
      </c>
      <c r="K2651" s="4">
        <v>12.0</v>
      </c>
      <c r="L2651" s="5" t="str">
        <f t="shared" si="2"/>
        <v>SMA</v>
      </c>
    </row>
    <row r="2652">
      <c r="A2652" s="2" t="str">
        <f t="shared" si="1"/>
        <v>2025</v>
      </c>
      <c r="B2652" s="2" t="s">
        <v>558</v>
      </c>
      <c r="C2652" s="4" t="s">
        <v>559</v>
      </c>
      <c r="D2652" s="3" t="s">
        <v>4517</v>
      </c>
      <c r="E2652" s="4" t="s">
        <v>5333</v>
      </c>
      <c r="F2652" s="4" t="s">
        <v>5334</v>
      </c>
      <c r="G2652" s="4">
        <v>2.0</v>
      </c>
      <c r="H2652" s="4" t="s">
        <v>18</v>
      </c>
      <c r="I2652" s="4" t="s">
        <v>18</v>
      </c>
      <c r="J2652" s="4">
        <v>12.0</v>
      </c>
      <c r="K2652" s="4">
        <v>12.0</v>
      </c>
      <c r="L2652" s="5" t="str">
        <f t="shared" si="2"/>
        <v>SMA</v>
      </c>
    </row>
    <row r="2653">
      <c r="A2653" s="2" t="str">
        <f t="shared" si="1"/>
        <v>2025</v>
      </c>
      <c r="B2653" s="2" t="s">
        <v>558</v>
      </c>
      <c r="C2653" s="4" t="s">
        <v>559</v>
      </c>
      <c r="D2653" s="3" t="s">
        <v>4517</v>
      </c>
      <c r="E2653" s="4" t="s">
        <v>5335</v>
      </c>
      <c r="F2653" s="4" t="s">
        <v>5336</v>
      </c>
      <c r="G2653" s="4">
        <v>2.0</v>
      </c>
      <c r="H2653" s="4" t="s">
        <v>18</v>
      </c>
      <c r="I2653" s="4" t="s">
        <v>18</v>
      </c>
      <c r="J2653" s="4">
        <v>11.0</v>
      </c>
      <c r="K2653" s="4">
        <v>11.0</v>
      </c>
      <c r="L2653" s="5" t="str">
        <f t="shared" si="2"/>
        <v>SMA</v>
      </c>
    </row>
    <row r="2654">
      <c r="A2654" s="2" t="str">
        <f t="shared" si="1"/>
        <v>2025</v>
      </c>
      <c r="B2654" s="2" t="s">
        <v>584</v>
      </c>
      <c r="C2654" s="4" t="s">
        <v>585</v>
      </c>
      <c r="D2654" s="3" t="s">
        <v>4517</v>
      </c>
      <c r="E2654" s="4" t="s">
        <v>5337</v>
      </c>
      <c r="F2654" s="4" t="s">
        <v>5338</v>
      </c>
      <c r="G2654" s="4">
        <v>2.0</v>
      </c>
      <c r="H2654" s="4" t="s">
        <v>18</v>
      </c>
      <c r="I2654" s="4" t="s">
        <v>18</v>
      </c>
      <c r="J2654" s="4">
        <v>10.0</v>
      </c>
      <c r="K2654" s="4">
        <v>10.0</v>
      </c>
      <c r="L2654" s="5" t="str">
        <f t="shared" si="2"/>
        <v>SMA</v>
      </c>
    </row>
    <row r="2655">
      <c r="A2655" s="2" t="str">
        <f t="shared" si="1"/>
        <v>2025</v>
      </c>
      <c r="B2655" s="2" t="s">
        <v>584</v>
      </c>
      <c r="C2655" s="4" t="s">
        <v>585</v>
      </c>
      <c r="D2655" s="3" t="s">
        <v>4517</v>
      </c>
      <c r="E2655" s="4" t="s">
        <v>5339</v>
      </c>
      <c r="F2655" s="4" t="s">
        <v>5340</v>
      </c>
      <c r="G2655" s="4">
        <v>2.0</v>
      </c>
      <c r="H2655" s="4" t="s">
        <v>18</v>
      </c>
      <c r="I2655" s="4" t="s">
        <v>18</v>
      </c>
      <c r="J2655" s="4">
        <v>12.0</v>
      </c>
      <c r="K2655" s="4">
        <v>12.0</v>
      </c>
      <c r="L2655" s="5" t="str">
        <f t="shared" si="2"/>
        <v>SMA</v>
      </c>
    </row>
    <row r="2656">
      <c r="A2656" s="2" t="str">
        <f t="shared" si="1"/>
        <v>2025</v>
      </c>
      <c r="B2656" s="2" t="s">
        <v>584</v>
      </c>
      <c r="C2656" s="4" t="s">
        <v>585</v>
      </c>
      <c r="D2656" s="3" t="s">
        <v>4517</v>
      </c>
      <c r="E2656" s="4" t="s">
        <v>5341</v>
      </c>
      <c r="F2656" s="4" t="s">
        <v>5342</v>
      </c>
      <c r="G2656" s="4">
        <v>2.0</v>
      </c>
      <c r="H2656" s="4" t="s">
        <v>18</v>
      </c>
      <c r="I2656" s="4" t="s">
        <v>18</v>
      </c>
      <c r="J2656" s="4">
        <v>11.0</v>
      </c>
      <c r="K2656" s="4">
        <v>11.0</v>
      </c>
      <c r="L2656" s="5" t="str">
        <f t="shared" si="2"/>
        <v>SMA</v>
      </c>
    </row>
    <row r="2657">
      <c r="A2657" s="2" t="str">
        <f t="shared" si="1"/>
        <v>2025</v>
      </c>
      <c r="B2657" s="2" t="s">
        <v>584</v>
      </c>
      <c r="C2657" s="4" t="s">
        <v>585</v>
      </c>
      <c r="D2657" s="3" t="s">
        <v>4517</v>
      </c>
      <c r="E2657" s="4" t="s">
        <v>5343</v>
      </c>
      <c r="F2657" s="4" t="s">
        <v>5344</v>
      </c>
      <c r="G2657" s="4">
        <v>2.0</v>
      </c>
      <c r="H2657" s="4" t="s">
        <v>18</v>
      </c>
      <c r="I2657" s="4" t="s">
        <v>18</v>
      </c>
      <c r="J2657" s="4">
        <v>11.0</v>
      </c>
      <c r="K2657" s="4">
        <v>11.0</v>
      </c>
      <c r="L2657" s="5" t="str">
        <f t="shared" si="2"/>
        <v>SMA</v>
      </c>
    </row>
    <row r="2658">
      <c r="A2658" s="2" t="str">
        <f t="shared" si="1"/>
        <v>2025</v>
      </c>
      <c r="B2658" s="2" t="s">
        <v>584</v>
      </c>
      <c r="C2658" s="4" t="s">
        <v>585</v>
      </c>
      <c r="D2658" s="3" t="s">
        <v>4517</v>
      </c>
      <c r="E2658" s="4" t="s">
        <v>5345</v>
      </c>
      <c r="F2658" s="4" t="s">
        <v>5346</v>
      </c>
      <c r="G2658" s="4">
        <v>2.0</v>
      </c>
      <c r="H2658" s="4" t="s">
        <v>18</v>
      </c>
      <c r="I2658" s="4" t="s">
        <v>18</v>
      </c>
      <c r="J2658" s="4">
        <v>12.0</v>
      </c>
      <c r="K2658" s="4">
        <v>12.0</v>
      </c>
      <c r="L2658" s="5" t="str">
        <f t="shared" si="2"/>
        <v>SMA</v>
      </c>
    </row>
    <row r="2659">
      <c r="A2659" s="2" t="str">
        <f t="shared" si="1"/>
        <v>2025</v>
      </c>
      <c r="B2659" s="2" t="s">
        <v>584</v>
      </c>
      <c r="C2659" s="4" t="s">
        <v>585</v>
      </c>
      <c r="D2659" s="3" t="s">
        <v>4517</v>
      </c>
      <c r="E2659" s="4" t="s">
        <v>5347</v>
      </c>
      <c r="F2659" s="4" t="s">
        <v>5348</v>
      </c>
      <c r="G2659" s="4">
        <v>2.0</v>
      </c>
      <c r="H2659" s="4" t="s">
        <v>18</v>
      </c>
      <c r="I2659" s="4" t="s">
        <v>18</v>
      </c>
      <c r="J2659" s="4">
        <v>12.0</v>
      </c>
      <c r="K2659" s="4">
        <v>12.0</v>
      </c>
      <c r="L2659" s="5" t="str">
        <f t="shared" si="2"/>
        <v>SMA</v>
      </c>
    </row>
    <row r="2660">
      <c r="A2660" s="2" t="str">
        <f t="shared" si="1"/>
        <v>2025</v>
      </c>
      <c r="B2660" s="2" t="s">
        <v>584</v>
      </c>
      <c r="C2660" s="4" t="s">
        <v>585</v>
      </c>
      <c r="D2660" s="3" t="s">
        <v>4517</v>
      </c>
      <c r="E2660" s="4" t="s">
        <v>5349</v>
      </c>
      <c r="F2660" s="4" t="s">
        <v>5350</v>
      </c>
      <c r="G2660" s="4">
        <v>2.0</v>
      </c>
      <c r="H2660" s="4" t="s">
        <v>18</v>
      </c>
      <c r="I2660" s="4" t="s">
        <v>18</v>
      </c>
      <c r="J2660" s="4">
        <v>12.0</v>
      </c>
      <c r="K2660" s="4">
        <v>12.0</v>
      </c>
      <c r="L2660" s="5" t="str">
        <f t="shared" si="2"/>
        <v>SMA</v>
      </c>
    </row>
    <row r="2661">
      <c r="A2661" s="2" t="str">
        <f t="shared" si="1"/>
        <v>2025</v>
      </c>
      <c r="B2661" s="2" t="s">
        <v>584</v>
      </c>
      <c r="C2661" s="4" t="s">
        <v>585</v>
      </c>
      <c r="D2661" s="3" t="s">
        <v>4517</v>
      </c>
      <c r="E2661" s="4" t="s">
        <v>5351</v>
      </c>
      <c r="F2661" s="4" t="s">
        <v>5352</v>
      </c>
      <c r="G2661" s="4">
        <v>2.0</v>
      </c>
      <c r="H2661" s="4" t="s">
        <v>18</v>
      </c>
      <c r="I2661" s="4" t="s">
        <v>18</v>
      </c>
      <c r="J2661" s="4">
        <v>12.0</v>
      </c>
      <c r="K2661" s="4">
        <v>12.0</v>
      </c>
      <c r="L2661" s="5" t="str">
        <f t="shared" si="2"/>
        <v>SMA</v>
      </c>
    </row>
    <row r="2662">
      <c r="A2662" s="2" t="str">
        <f t="shared" si="1"/>
        <v>2025</v>
      </c>
      <c r="B2662" s="2" t="s">
        <v>584</v>
      </c>
      <c r="C2662" s="4" t="s">
        <v>585</v>
      </c>
      <c r="D2662" s="3" t="s">
        <v>4517</v>
      </c>
      <c r="E2662" s="4" t="s">
        <v>5353</v>
      </c>
      <c r="F2662" s="4" t="s">
        <v>5354</v>
      </c>
      <c r="G2662" s="4">
        <v>2.0</v>
      </c>
      <c r="H2662" s="4" t="s">
        <v>18</v>
      </c>
      <c r="I2662" s="4" t="s">
        <v>18</v>
      </c>
      <c r="J2662" s="4">
        <v>11.0</v>
      </c>
      <c r="K2662" s="4">
        <v>11.0</v>
      </c>
      <c r="L2662" s="5" t="str">
        <f t="shared" si="2"/>
        <v>SMA</v>
      </c>
    </row>
    <row r="2663">
      <c r="A2663" s="2" t="str">
        <f t="shared" si="1"/>
        <v>2025</v>
      </c>
      <c r="B2663" s="2" t="s">
        <v>584</v>
      </c>
      <c r="C2663" s="4" t="s">
        <v>585</v>
      </c>
      <c r="D2663" s="3" t="s">
        <v>4517</v>
      </c>
      <c r="E2663" s="4" t="s">
        <v>5355</v>
      </c>
      <c r="F2663" s="4" t="s">
        <v>5356</v>
      </c>
      <c r="G2663" s="4">
        <v>2.0</v>
      </c>
      <c r="H2663" s="4" t="s">
        <v>18</v>
      </c>
      <c r="I2663" s="4" t="s">
        <v>18</v>
      </c>
      <c r="J2663" s="4">
        <v>12.0</v>
      </c>
      <c r="K2663" s="4">
        <v>12.0</v>
      </c>
      <c r="L2663" s="5" t="str">
        <f t="shared" si="2"/>
        <v>SMA</v>
      </c>
    </row>
    <row r="2664">
      <c r="A2664" s="2" t="str">
        <f t="shared" si="1"/>
        <v>2025</v>
      </c>
      <c r="B2664" s="2" t="s">
        <v>3912</v>
      </c>
      <c r="C2664" s="4" t="s">
        <v>3913</v>
      </c>
      <c r="D2664" s="3" t="s">
        <v>4517</v>
      </c>
      <c r="E2664" s="4" t="s">
        <v>5357</v>
      </c>
      <c r="F2664" s="4" t="s">
        <v>5358</v>
      </c>
      <c r="G2664" s="4">
        <v>2.0</v>
      </c>
      <c r="H2664" s="4" t="s">
        <v>18</v>
      </c>
      <c r="I2664" s="4" t="s">
        <v>18</v>
      </c>
      <c r="J2664" s="4">
        <v>10.0</v>
      </c>
      <c r="K2664" s="4">
        <v>10.0</v>
      </c>
      <c r="L2664" s="5" t="str">
        <f t="shared" si="2"/>
        <v>SMA</v>
      </c>
    </row>
    <row r="2665">
      <c r="A2665" s="2" t="str">
        <f t="shared" si="1"/>
        <v>2025</v>
      </c>
      <c r="B2665" s="2" t="s">
        <v>3912</v>
      </c>
      <c r="C2665" s="4" t="s">
        <v>3913</v>
      </c>
      <c r="D2665" s="3" t="s">
        <v>4517</v>
      </c>
      <c r="E2665" s="4" t="s">
        <v>5359</v>
      </c>
      <c r="F2665" s="4" t="s">
        <v>5360</v>
      </c>
      <c r="G2665" s="4">
        <v>2.0</v>
      </c>
      <c r="H2665" s="4" t="s">
        <v>18</v>
      </c>
      <c r="I2665" s="4" t="s">
        <v>18</v>
      </c>
      <c r="J2665" s="4">
        <v>10.0</v>
      </c>
      <c r="K2665" s="4">
        <v>10.0</v>
      </c>
      <c r="L2665" s="5" t="str">
        <f t="shared" si="2"/>
        <v>SMA</v>
      </c>
    </row>
    <row r="2666">
      <c r="A2666" s="2" t="str">
        <f t="shared" si="1"/>
        <v>2025</v>
      </c>
      <c r="B2666" s="2" t="s">
        <v>3912</v>
      </c>
      <c r="C2666" s="4" t="s">
        <v>3913</v>
      </c>
      <c r="D2666" s="3" t="s">
        <v>4517</v>
      </c>
      <c r="E2666" s="4" t="s">
        <v>5361</v>
      </c>
      <c r="F2666" s="4" t="s">
        <v>5362</v>
      </c>
      <c r="G2666" s="4">
        <v>2.0</v>
      </c>
      <c r="H2666" s="4" t="s">
        <v>18</v>
      </c>
      <c r="I2666" s="4" t="s">
        <v>18</v>
      </c>
      <c r="J2666" s="4">
        <v>9.0</v>
      </c>
      <c r="K2666" s="4">
        <v>9.0</v>
      </c>
      <c r="L2666" s="5" t="str">
        <f t="shared" si="2"/>
        <v>SMP</v>
      </c>
    </row>
    <row r="2667">
      <c r="A2667" s="2" t="str">
        <f t="shared" si="1"/>
        <v>2025</v>
      </c>
      <c r="B2667" s="2" t="s">
        <v>3912</v>
      </c>
      <c r="C2667" s="4" t="s">
        <v>3913</v>
      </c>
      <c r="D2667" s="3" t="s">
        <v>4517</v>
      </c>
      <c r="E2667" s="4" t="s">
        <v>5363</v>
      </c>
      <c r="F2667" s="4" t="s">
        <v>5364</v>
      </c>
      <c r="G2667" s="4">
        <v>2.0</v>
      </c>
      <c r="H2667" s="4" t="s">
        <v>18</v>
      </c>
      <c r="I2667" s="4" t="s">
        <v>18</v>
      </c>
      <c r="J2667" s="4">
        <v>11.0</v>
      </c>
      <c r="K2667" s="4">
        <v>11.0</v>
      </c>
      <c r="L2667" s="5" t="str">
        <f t="shared" si="2"/>
        <v>SMA</v>
      </c>
    </row>
    <row r="2668">
      <c r="A2668" s="2" t="str">
        <f t="shared" si="1"/>
        <v>2025</v>
      </c>
      <c r="B2668" s="2" t="s">
        <v>3912</v>
      </c>
      <c r="C2668" s="4" t="s">
        <v>3913</v>
      </c>
      <c r="D2668" s="3" t="s">
        <v>4517</v>
      </c>
      <c r="E2668" s="4" t="s">
        <v>5365</v>
      </c>
      <c r="F2668" s="4" t="s">
        <v>5366</v>
      </c>
      <c r="G2668" s="4">
        <v>2.0</v>
      </c>
      <c r="H2668" s="4" t="s">
        <v>18</v>
      </c>
      <c r="I2668" s="4" t="s">
        <v>18</v>
      </c>
      <c r="J2668" s="4">
        <v>11.0</v>
      </c>
      <c r="K2668" s="4">
        <v>11.0</v>
      </c>
      <c r="L2668" s="5" t="str">
        <f t="shared" si="2"/>
        <v>SMA</v>
      </c>
    </row>
    <row r="2669">
      <c r="A2669" s="2" t="str">
        <f t="shared" si="1"/>
        <v>2025</v>
      </c>
      <c r="B2669" s="2" t="s">
        <v>3912</v>
      </c>
      <c r="C2669" s="4" t="s">
        <v>3913</v>
      </c>
      <c r="D2669" s="3" t="s">
        <v>4517</v>
      </c>
      <c r="E2669" s="4" t="s">
        <v>5367</v>
      </c>
      <c r="F2669" s="4" t="s">
        <v>5368</v>
      </c>
      <c r="G2669" s="4">
        <v>2.0</v>
      </c>
      <c r="H2669" s="4" t="s">
        <v>18</v>
      </c>
      <c r="I2669" s="4" t="s">
        <v>18</v>
      </c>
      <c r="J2669" s="4">
        <v>10.0</v>
      </c>
      <c r="K2669" s="4">
        <v>10.0</v>
      </c>
      <c r="L2669" s="5" t="str">
        <f t="shared" si="2"/>
        <v>SMA</v>
      </c>
    </row>
    <row r="2670">
      <c r="A2670" s="2" t="str">
        <f t="shared" si="1"/>
        <v>2025</v>
      </c>
      <c r="B2670" s="2" t="s">
        <v>3912</v>
      </c>
      <c r="C2670" s="4" t="s">
        <v>3913</v>
      </c>
      <c r="D2670" s="3" t="s">
        <v>4517</v>
      </c>
      <c r="E2670" s="4" t="s">
        <v>5369</v>
      </c>
      <c r="F2670" s="4" t="s">
        <v>5370</v>
      </c>
      <c r="G2670" s="4">
        <v>1.0</v>
      </c>
      <c r="H2670" s="4" t="s">
        <v>18</v>
      </c>
      <c r="I2670" s="2"/>
      <c r="J2670" s="4">
        <v>11.0</v>
      </c>
      <c r="K2670" s="2"/>
      <c r="L2670" s="5" t="str">
        <f t="shared" si="2"/>
        <v>SMA</v>
      </c>
    </row>
    <row r="2671">
      <c r="A2671" s="2" t="str">
        <f t="shared" si="1"/>
        <v>2025</v>
      </c>
      <c r="B2671" s="2" t="s">
        <v>3912</v>
      </c>
      <c r="C2671" s="4" t="s">
        <v>3913</v>
      </c>
      <c r="D2671" s="3" t="s">
        <v>4517</v>
      </c>
      <c r="E2671" s="4" t="s">
        <v>5371</v>
      </c>
      <c r="F2671" s="4" t="s">
        <v>5372</v>
      </c>
      <c r="G2671" s="4">
        <v>1.0</v>
      </c>
      <c r="H2671" s="4" t="s">
        <v>18</v>
      </c>
      <c r="I2671" s="2"/>
      <c r="J2671" s="4">
        <v>10.0</v>
      </c>
      <c r="K2671" s="2"/>
      <c r="L2671" s="5" t="str">
        <f t="shared" si="2"/>
        <v>SMA</v>
      </c>
    </row>
    <row r="2672">
      <c r="A2672" s="2" t="str">
        <f t="shared" si="1"/>
        <v>2025</v>
      </c>
      <c r="B2672" s="2" t="s">
        <v>3912</v>
      </c>
      <c r="C2672" s="4" t="s">
        <v>3913</v>
      </c>
      <c r="D2672" s="3" t="s">
        <v>4517</v>
      </c>
      <c r="E2672" s="4" t="s">
        <v>5373</v>
      </c>
      <c r="F2672" s="4" t="s">
        <v>5374</v>
      </c>
      <c r="G2672" s="4">
        <v>2.0</v>
      </c>
      <c r="H2672" s="4" t="s">
        <v>18</v>
      </c>
      <c r="I2672" s="4" t="s">
        <v>18</v>
      </c>
      <c r="J2672" s="4">
        <v>9.0</v>
      </c>
      <c r="K2672" s="4">
        <v>9.0</v>
      </c>
      <c r="L2672" s="5" t="str">
        <f t="shared" si="2"/>
        <v>SMP</v>
      </c>
    </row>
    <row r="2673">
      <c r="A2673" s="2" t="str">
        <f t="shared" si="1"/>
        <v>2025</v>
      </c>
      <c r="B2673" s="2" t="s">
        <v>3912</v>
      </c>
      <c r="C2673" s="4" t="s">
        <v>3913</v>
      </c>
      <c r="D2673" s="3" t="s">
        <v>4517</v>
      </c>
      <c r="E2673" s="4" t="s">
        <v>5375</v>
      </c>
      <c r="F2673" s="4" t="s">
        <v>5376</v>
      </c>
      <c r="G2673" s="4">
        <v>1.0</v>
      </c>
      <c r="H2673" s="4" t="s">
        <v>18</v>
      </c>
      <c r="I2673" s="2"/>
      <c r="J2673" s="4">
        <v>12.0</v>
      </c>
      <c r="K2673" s="2"/>
      <c r="L2673" s="5" t="str">
        <f t="shared" si="2"/>
        <v>SMA</v>
      </c>
    </row>
    <row r="2674">
      <c r="A2674" s="2" t="str">
        <f t="shared" si="1"/>
        <v>2025</v>
      </c>
      <c r="B2674" s="2" t="s">
        <v>3912</v>
      </c>
      <c r="C2674" s="4" t="s">
        <v>3913</v>
      </c>
      <c r="D2674" s="3" t="s">
        <v>4517</v>
      </c>
      <c r="E2674" s="4" t="s">
        <v>5377</v>
      </c>
      <c r="F2674" s="4" t="s">
        <v>5378</v>
      </c>
      <c r="G2674" s="4">
        <v>2.0</v>
      </c>
      <c r="H2674" s="4" t="s">
        <v>19</v>
      </c>
      <c r="I2674" s="4" t="s">
        <v>19</v>
      </c>
      <c r="J2674" s="4">
        <v>12.0</v>
      </c>
      <c r="K2674" s="4">
        <v>11.0</v>
      </c>
      <c r="L2674" s="5" t="str">
        <f t="shared" si="2"/>
        <v>SMA</v>
      </c>
    </row>
    <row r="2675">
      <c r="A2675" s="2" t="str">
        <f t="shared" si="1"/>
        <v>2025</v>
      </c>
      <c r="B2675" s="2" t="s">
        <v>3912</v>
      </c>
      <c r="C2675" s="4" t="s">
        <v>3913</v>
      </c>
      <c r="D2675" s="3" t="s">
        <v>4517</v>
      </c>
      <c r="E2675" s="4" t="s">
        <v>5379</v>
      </c>
      <c r="F2675" s="4" t="s">
        <v>5380</v>
      </c>
      <c r="G2675" s="4">
        <v>2.0</v>
      </c>
      <c r="H2675" s="4" t="s">
        <v>18</v>
      </c>
      <c r="I2675" s="4" t="s">
        <v>18</v>
      </c>
      <c r="J2675" s="4">
        <v>11.0</v>
      </c>
      <c r="K2675" s="4">
        <v>11.0</v>
      </c>
      <c r="L2675" s="5" t="str">
        <f t="shared" si="2"/>
        <v>SMA</v>
      </c>
    </row>
    <row r="2676">
      <c r="A2676" s="2" t="str">
        <f t="shared" si="1"/>
        <v>2025</v>
      </c>
      <c r="B2676" s="2" t="s">
        <v>3912</v>
      </c>
      <c r="C2676" s="4" t="s">
        <v>3913</v>
      </c>
      <c r="D2676" s="3" t="s">
        <v>4517</v>
      </c>
      <c r="E2676" s="4" t="s">
        <v>5381</v>
      </c>
      <c r="F2676" s="4" t="s">
        <v>5382</v>
      </c>
      <c r="G2676" s="4">
        <v>2.0</v>
      </c>
      <c r="H2676" s="4" t="s">
        <v>18</v>
      </c>
      <c r="I2676" s="4" t="s">
        <v>18</v>
      </c>
      <c r="J2676" s="4">
        <v>10.0</v>
      </c>
      <c r="K2676" s="4">
        <v>10.0</v>
      </c>
      <c r="L2676" s="5" t="str">
        <f t="shared" si="2"/>
        <v>SMA</v>
      </c>
    </row>
    <row r="2677">
      <c r="A2677" s="2" t="str">
        <f t="shared" si="1"/>
        <v>2025</v>
      </c>
      <c r="B2677" s="2" t="s">
        <v>3912</v>
      </c>
      <c r="C2677" s="4" t="s">
        <v>3913</v>
      </c>
      <c r="D2677" s="3" t="s">
        <v>4517</v>
      </c>
      <c r="E2677" s="4" t="s">
        <v>5383</v>
      </c>
      <c r="F2677" s="4" t="s">
        <v>5384</v>
      </c>
      <c r="G2677" s="4">
        <v>1.0</v>
      </c>
      <c r="H2677" s="4" t="s">
        <v>18</v>
      </c>
      <c r="I2677" s="2"/>
      <c r="J2677" s="4">
        <v>11.0</v>
      </c>
      <c r="K2677" s="2"/>
      <c r="L2677" s="5" t="str">
        <f t="shared" si="2"/>
        <v>SMA</v>
      </c>
    </row>
    <row r="2678">
      <c r="A2678" s="2" t="str">
        <f t="shared" si="1"/>
        <v>2025</v>
      </c>
      <c r="B2678" s="2" t="s">
        <v>3912</v>
      </c>
      <c r="C2678" s="4" t="s">
        <v>3913</v>
      </c>
      <c r="D2678" s="3" t="s">
        <v>4517</v>
      </c>
      <c r="E2678" s="4" t="s">
        <v>5385</v>
      </c>
      <c r="F2678" s="4" t="s">
        <v>5386</v>
      </c>
      <c r="G2678" s="4">
        <v>2.0</v>
      </c>
      <c r="H2678" s="4" t="s">
        <v>18</v>
      </c>
      <c r="I2678" s="4" t="s">
        <v>18</v>
      </c>
      <c r="J2678" s="4">
        <v>10.0</v>
      </c>
      <c r="K2678" s="4">
        <v>10.0</v>
      </c>
      <c r="L2678" s="5" t="str">
        <f t="shared" si="2"/>
        <v>SMA</v>
      </c>
    </row>
    <row r="2679">
      <c r="A2679" s="2" t="str">
        <f t="shared" si="1"/>
        <v>2025</v>
      </c>
      <c r="B2679" s="2" t="s">
        <v>3912</v>
      </c>
      <c r="C2679" s="4" t="s">
        <v>3913</v>
      </c>
      <c r="D2679" s="3" t="s">
        <v>4517</v>
      </c>
      <c r="E2679" s="4" t="s">
        <v>5387</v>
      </c>
      <c r="F2679" s="4" t="s">
        <v>5388</v>
      </c>
      <c r="G2679" s="4">
        <v>2.0</v>
      </c>
      <c r="H2679" s="4" t="s">
        <v>18</v>
      </c>
      <c r="I2679" s="4" t="s">
        <v>18</v>
      </c>
      <c r="J2679" s="4">
        <v>8.0</v>
      </c>
      <c r="K2679" s="4">
        <v>8.0</v>
      </c>
      <c r="L2679" s="5" t="str">
        <f t="shared" si="2"/>
        <v>SMP</v>
      </c>
    </row>
    <row r="2680">
      <c r="A2680" s="2" t="str">
        <f t="shared" si="1"/>
        <v>2025</v>
      </c>
      <c r="B2680" s="2" t="s">
        <v>3912</v>
      </c>
      <c r="C2680" s="4" t="s">
        <v>3913</v>
      </c>
      <c r="D2680" s="3" t="s">
        <v>4517</v>
      </c>
      <c r="E2680" s="4" t="s">
        <v>5389</v>
      </c>
      <c r="F2680" s="4" t="s">
        <v>5390</v>
      </c>
      <c r="G2680" s="4">
        <v>1.0</v>
      </c>
      <c r="H2680" s="4" t="s">
        <v>19</v>
      </c>
      <c r="I2680" s="2"/>
      <c r="J2680" s="4">
        <v>7.0</v>
      </c>
      <c r="K2680" s="2"/>
      <c r="L2680" s="5" t="str">
        <f t="shared" si="2"/>
        <v>SMP</v>
      </c>
    </row>
    <row r="2681">
      <c r="A2681" s="2" t="str">
        <f t="shared" si="1"/>
        <v>2025</v>
      </c>
      <c r="B2681" s="2" t="s">
        <v>3912</v>
      </c>
      <c r="C2681" s="4" t="s">
        <v>3913</v>
      </c>
      <c r="D2681" s="3" t="s">
        <v>4517</v>
      </c>
      <c r="E2681" s="4" t="s">
        <v>5391</v>
      </c>
      <c r="F2681" s="4" t="s">
        <v>5392</v>
      </c>
      <c r="G2681" s="4">
        <v>1.0</v>
      </c>
      <c r="H2681" s="4" t="s">
        <v>19</v>
      </c>
      <c r="I2681" s="2"/>
      <c r="J2681" s="4">
        <v>8.0</v>
      </c>
      <c r="K2681" s="2"/>
      <c r="L2681" s="5" t="str">
        <f t="shared" si="2"/>
        <v>SMP</v>
      </c>
    </row>
    <row r="2682">
      <c r="A2682" s="2" t="str">
        <f t="shared" si="1"/>
        <v>2025</v>
      </c>
      <c r="B2682" s="2" t="s">
        <v>3912</v>
      </c>
      <c r="C2682" s="4" t="s">
        <v>3913</v>
      </c>
      <c r="D2682" s="3" t="s">
        <v>4517</v>
      </c>
      <c r="E2682" s="4" t="s">
        <v>5393</v>
      </c>
      <c r="F2682" s="4" t="s">
        <v>5394</v>
      </c>
      <c r="G2682" s="4">
        <v>2.0</v>
      </c>
      <c r="H2682" s="4" t="s">
        <v>18</v>
      </c>
      <c r="I2682" s="4" t="s">
        <v>18</v>
      </c>
      <c r="J2682" s="4">
        <v>10.0</v>
      </c>
      <c r="K2682" s="4">
        <v>10.0</v>
      </c>
      <c r="L2682" s="5" t="str">
        <f t="shared" si="2"/>
        <v>SMA</v>
      </c>
    </row>
    <row r="2683">
      <c r="A2683" s="2" t="str">
        <f t="shared" si="1"/>
        <v>2025</v>
      </c>
      <c r="B2683" s="2" t="s">
        <v>3912</v>
      </c>
      <c r="C2683" s="4" t="s">
        <v>3913</v>
      </c>
      <c r="D2683" s="3" t="s">
        <v>4517</v>
      </c>
      <c r="E2683" s="4" t="s">
        <v>5395</v>
      </c>
      <c r="F2683" s="4" t="s">
        <v>5396</v>
      </c>
      <c r="G2683" s="4">
        <v>2.0</v>
      </c>
      <c r="H2683" s="4" t="s">
        <v>18</v>
      </c>
      <c r="I2683" s="4" t="s">
        <v>18</v>
      </c>
      <c r="J2683" s="4">
        <v>12.0</v>
      </c>
      <c r="K2683" s="4">
        <v>12.0</v>
      </c>
      <c r="L2683" s="5" t="str">
        <f t="shared" si="2"/>
        <v>SMA</v>
      </c>
    </row>
    <row r="2684">
      <c r="A2684" s="2" t="str">
        <f t="shared" si="1"/>
        <v>2025</v>
      </c>
      <c r="B2684" s="2" t="s">
        <v>3912</v>
      </c>
      <c r="C2684" s="4" t="s">
        <v>3913</v>
      </c>
      <c r="D2684" s="3" t="s">
        <v>4517</v>
      </c>
      <c r="E2684" s="4" t="s">
        <v>5397</v>
      </c>
      <c r="F2684" s="4" t="s">
        <v>5398</v>
      </c>
      <c r="G2684" s="4">
        <v>1.0</v>
      </c>
      <c r="H2684" s="4" t="s">
        <v>18</v>
      </c>
      <c r="I2684" s="2"/>
      <c r="J2684" s="4">
        <v>9.0</v>
      </c>
      <c r="K2684" s="2"/>
      <c r="L2684" s="5" t="str">
        <f t="shared" si="2"/>
        <v>SMP</v>
      </c>
    </row>
    <row r="2685">
      <c r="A2685" s="2" t="str">
        <f t="shared" si="1"/>
        <v>2025</v>
      </c>
      <c r="B2685" s="2" t="s">
        <v>3912</v>
      </c>
      <c r="C2685" s="4" t="s">
        <v>3913</v>
      </c>
      <c r="D2685" s="3" t="s">
        <v>4517</v>
      </c>
      <c r="E2685" s="4" t="s">
        <v>5399</v>
      </c>
      <c r="F2685" s="4" t="s">
        <v>5400</v>
      </c>
      <c r="G2685" s="4">
        <v>2.0</v>
      </c>
      <c r="H2685" s="4" t="s">
        <v>18</v>
      </c>
      <c r="I2685" s="4" t="s">
        <v>18</v>
      </c>
      <c r="J2685" s="4">
        <v>11.0</v>
      </c>
      <c r="K2685" s="4">
        <v>11.0</v>
      </c>
      <c r="L2685" s="5" t="str">
        <f t="shared" si="2"/>
        <v>SMA</v>
      </c>
    </row>
    <row r="2686">
      <c r="A2686" s="2" t="str">
        <f t="shared" si="1"/>
        <v>2025</v>
      </c>
      <c r="B2686" s="2" t="s">
        <v>3912</v>
      </c>
      <c r="C2686" s="4" t="s">
        <v>3913</v>
      </c>
      <c r="D2686" s="3" t="s">
        <v>4517</v>
      </c>
      <c r="E2686" s="4" t="s">
        <v>5401</v>
      </c>
      <c r="F2686" s="4" t="s">
        <v>5402</v>
      </c>
      <c r="G2686" s="4">
        <v>2.0</v>
      </c>
      <c r="H2686" s="4" t="s">
        <v>19</v>
      </c>
      <c r="I2686" s="4" t="s">
        <v>19</v>
      </c>
      <c r="J2686" s="4">
        <v>12.0</v>
      </c>
      <c r="K2686" s="4">
        <v>12.0</v>
      </c>
      <c r="L2686" s="5" t="str">
        <f t="shared" si="2"/>
        <v>SMA</v>
      </c>
    </row>
    <row r="2687">
      <c r="A2687" s="2" t="str">
        <f t="shared" si="1"/>
        <v>2025</v>
      </c>
      <c r="B2687" s="2" t="s">
        <v>3912</v>
      </c>
      <c r="C2687" s="4" t="s">
        <v>3913</v>
      </c>
      <c r="D2687" s="3" t="s">
        <v>4517</v>
      </c>
      <c r="E2687" s="4" t="s">
        <v>5403</v>
      </c>
      <c r="F2687" s="4" t="s">
        <v>5404</v>
      </c>
      <c r="G2687" s="4">
        <v>1.0</v>
      </c>
      <c r="H2687" s="4" t="s">
        <v>18</v>
      </c>
      <c r="I2687" s="2"/>
      <c r="J2687" s="4">
        <v>9.0</v>
      </c>
      <c r="K2687" s="2"/>
      <c r="L2687" s="5" t="str">
        <f t="shared" si="2"/>
        <v>SMP</v>
      </c>
    </row>
    <row r="2688">
      <c r="A2688" s="2" t="str">
        <f t="shared" si="1"/>
        <v>2025</v>
      </c>
      <c r="B2688" s="2" t="s">
        <v>3912</v>
      </c>
      <c r="C2688" s="4" t="s">
        <v>3913</v>
      </c>
      <c r="D2688" s="3" t="s">
        <v>4517</v>
      </c>
      <c r="E2688" s="4" t="s">
        <v>5405</v>
      </c>
      <c r="F2688" s="4" t="s">
        <v>5406</v>
      </c>
      <c r="G2688" s="4">
        <v>1.0</v>
      </c>
      <c r="H2688" s="4" t="s">
        <v>18</v>
      </c>
      <c r="I2688" s="2"/>
      <c r="J2688" s="4">
        <v>9.0</v>
      </c>
      <c r="K2688" s="2"/>
      <c r="L2688" s="5" t="str">
        <f t="shared" si="2"/>
        <v>SMP</v>
      </c>
    </row>
    <row r="2689">
      <c r="A2689" s="2" t="str">
        <f t="shared" si="1"/>
        <v>2025</v>
      </c>
      <c r="B2689" s="2" t="s">
        <v>3912</v>
      </c>
      <c r="C2689" s="4" t="s">
        <v>3913</v>
      </c>
      <c r="D2689" s="3" t="s">
        <v>4517</v>
      </c>
      <c r="E2689" s="4" t="s">
        <v>5407</v>
      </c>
      <c r="F2689" s="4" t="s">
        <v>5408</v>
      </c>
      <c r="G2689" s="4">
        <v>2.0</v>
      </c>
      <c r="H2689" s="4" t="s">
        <v>19</v>
      </c>
      <c r="I2689" s="4" t="s">
        <v>18</v>
      </c>
      <c r="J2689" s="4">
        <v>11.0</v>
      </c>
      <c r="K2689" s="4">
        <v>10.0</v>
      </c>
      <c r="L2689" s="5" t="str">
        <f t="shared" si="2"/>
        <v>SMA</v>
      </c>
    </row>
    <row r="2690">
      <c r="A2690" s="2" t="str">
        <f t="shared" si="1"/>
        <v>2025</v>
      </c>
      <c r="B2690" s="2" t="s">
        <v>3912</v>
      </c>
      <c r="C2690" s="4" t="s">
        <v>3913</v>
      </c>
      <c r="D2690" s="3" t="s">
        <v>4517</v>
      </c>
      <c r="E2690" s="4" t="s">
        <v>5409</v>
      </c>
      <c r="F2690" s="4" t="s">
        <v>5410</v>
      </c>
      <c r="G2690" s="4">
        <v>2.0</v>
      </c>
      <c r="H2690" s="4" t="s">
        <v>18</v>
      </c>
      <c r="I2690" s="4" t="s">
        <v>18</v>
      </c>
      <c r="J2690" s="4">
        <v>11.0</v>
      </c>
      <c r="K2690" s="4">
        <v>11.0</v>
      </c>
      <c r="L2690" s="5" t="str">
        <f t="shared" si="2"/>
        <v>SMA</v>
      </c>
    </row>
    <row r="2691">
      <c r="A2691" s="2" t="str">
        <f t="shared" si="1"/>
        <v>2025</v>
      </c>
      <c r="B2691" s="2" t="s">
        <v>3912</v>
      </c>
      <c r="C2691" s="4" t="s">
        <v>3913</v>
      </c>
      <c r="D2691" s="3" t="s">
        <v>4517</v>
      </c>
      <c r="E2691" s="4" t="s">
        <v>5411</v>
      </c>
      <c r="F2691" s="4" t="s">
        <v>5412</v>
      </c>
      <c r="G2691" s="4">
        <v>2.0</v>
      </c>
      <c r="H2691" s="4" t="s">
        <v>18</v>
      </c>
      <c r="I2691" s="4" t="s">
        <v>18</v>
      </c>
      <c r="J2691" s="4">
        <v>12.0</v>
      </c>
      <c r="K2691" s="4">
        <v>12.0</v>
      </c>
      <c r="L2691" s="5" t="str">
        <f t="shared" si="2"/>
        <v>SMA</v>
      </c>
    </row>
    <row r="2692">
      <c r="A2692" s="2" t="str">
        <f t="shared" si="1"/>
        <v>2025</v>
      </c>
      <c r="B2692" s="2" t="s">
        <v>602</v>
      </c>
      <c r="C2692" s="4" t="s">
        <v>603</v>
      </c>
      <c r="D2692" s="3" t="s">
        <v>4517</v>
      </c>
      <c r="E2692" s="4" t="s">
        <v>5413</v>
      </c>
      <c r="F2692" s="4" t="s">
        <v>5414</v>
      </c>
      <c r="G2692" s="4">
        <v>2.0</v>
      </c>
      <c r="H2692" s="4" t="s">
        <v>18</v>
      </c>
      <c r="I2692" s="4" t="s">
        <v>18</v>
      </c>
      <c r="J2692" s="4">
        <v>11.0</v>
      </c>
      <c r="K2692" s="4">
        <v>10.0</v>
      </c>
      <c r="L2692" s="5" t="str">
        <f t="shared" si="2"/>
        <v>SMA</v>
      </c>
    </row>
    <row r="2693">
      <c r="A2693" s="2" t="str">
        <f t="shared" si="1"/>
        <v>2025</v>
      </c>
      <c r="B2693" s="2" t="s">
        <v>602</v>
      </c>
      <c r="C2693" s="4" t="s">
        <v>603</v>
      </c>
      <c r="D2693" s="3" t="s">
        <v>4517</v>
      </c>
      <c r="E2693" s="4" t="s">
        <v>5415</v>
      </c>
      <c r="F2693" s="4" t="s">
        <v>5416</v>
      </c>
      <c r="G2693" s="4">
        <v>2.0</v>
      </c>
      <c r="H2693" s="4" t="s">
        <v>18</v>
      </c>
      <c r="I2693" s="4" t="s">
        <v>18</v>
      </c>
      <c r="J2693" s="4">
        <v>11.0</v>
      </c>
      <c r="K2693" s="4">
        <v>11.0</v>
      </c>
      <c r="L2693" s="5" t="str">
        <f t="shared" si="2"/>
        <v>SMA</v>
      </c>
    </row>
    <row r="2694">
      <c r="A2694" s="2" t="str">
        <f t="shared" si="1"/>
        <v>2025</v>
      </c>
      <c r="B2694" s="2" t="s">
        <v>602</v>
      </c>
      <c r="C2694" s="4" t="s">
        <v>603</v>
      </c>
      <c r="D2694" s="3" t="s">
        <v>4517</v>
      </c>
      <c r="E2694" s="4" t="s">
        <v>5417</v>
      </c>
      <c r="F2694" s="4" t="s">
        <v>5418</v>
      </c>
      <c r="G2694" s="4">
        <v>2.0</v>
      </c>
      <c r="H2694" s="4" t="s">
        <v>18</v>
      </c>
      <c r="I2694" s="4" t="s">
        <v>19</v>
      </c>
      <c r="J2694" s="4">
        <v>11.0</v>
      </c>
      <c r="K2694" s="4">
        <v>11.0</v>
      </c>
      <c r="L2694" s="5" t="str">
        <f t="shared" si="2"/>
        <v>SMA</v>
      </c>
    </row>
    <row r="2695">
      <c r="A2695" s="2" t="str">
        <f t="shared" si="1"/>
        <v>2025</v>
      </c>
      <c r="B2695" s="2" t="s">
        <v>602</v>
      </c>
      <c r="C2695" s="4" t="s">
        <v>603</v>
      </c>
      <c r="D2695" s="3" t="s">
        <v>4517</v>
      </c>
      <c r="E2695" s="4" t="s">
        <v>5419</v>
      </c>
      <c r="F2695" s="4" t="s">
        <v>5420</v>
      </c>
      <c r="G2695" s="4">
        <v>2.0</v>
      </c>
      <c r="H2695" s="4" t="s">
        <v>18</v>
      </c>
      <c r="I2695" s="4" t="s">
        <v>18</v>
      </c>
      <c r="J2695" s="4">
        <v>11.0</v>
      </c>
      <c r="K2695" s="4">
        <v>11.0</v>
      </c>
      <c r="L2695" s="5" t="str">
        <f t="shared" si="2"/>
        <v>SMA</v>
      </c>
    </row>
    <row r="2696">
      <c r="A2696" s="2" t="str">
        <f t="shared" si="1"/>
        <v>2025</v>
      </c>
      <c r="B2696" s="2" t="s">
        <v>602</v>
      </c>
      <c r="C2696" s="4" t="s">
        <v>603</v>
      </c>
      <c r="D2696" s="3" t="s">
        <v>4517</v>
      </c>
      <c r="E2696" s="4" t="s">
        <v>5421</v>
      </c>
      <c r="F2696" s="4" t="s">
        <v>5422</v>
      </c>
      <c r="G2696" s="4">
        <v>2.0</v>
      </c>
      <c r="H2696" s="4" t="s">
        <v>18</v>
      </c>
      <c r="I2696" s="4" t="s">
        <v>18</v>
      </c>
      <c r="J2696" s="4">
        <v>12.0</v>
      </c>
      <c r="K2696" s="4">
        <v>12.0</v>
      </c>
      <c r="L2696" s="5" t="str">
        <f t="shared" si="2"/>
        <v>SMA</v>
      </c>
    </row>
    <row r="2697">
      <c r="A2697" s="2" t="str">
        <f t="shared" si="1"/>
        <v>2025</v>
      </c>
      <c r="B2697" s="2" t="s">
        <v>602</v>
      </c>
      <c r="C2697" s="4" t="s">
        <v>603</v>
      </c>
      <c r="D2697" s="3" t="s">
        <v>4517</v>
      </c>
      <c r="E2697" s="4" t="s">
        <v>5423</v>
      </c>
      <c r="F2697" s="4" t="s">
        <v>5424</v>
      </c>
      <c r="G2697" s="4">
        <v>2.0</v>
      </c>
      <c r="H2697" s="4" t="s">
        <v>18</v>
      </c>
      <c r="I2697" s="4" t="s">
        <v>18</v>
      </c>
      <c r="J2697" s="4">
        <v>10.0</v>
      </c>
      <c r="K2697" s="4">
        <v>10.0</v>
      </c>
      <c r="L2697" s="5" t="str">
        <f t="shared" si="2"/>
        <v>SMA</v>
      </c>
    </row>
    <row r="2698">
      <c r="A2698" s="2" t="str">
        <f t="shared" si="1"/>
        <v>2025</v>
      </c>
      <c r="B2698" s="2" t="s">
        <v>602</v>
      </c>
      <c r="C2698" s="4" t="s">
        <v>603</v>
      </c>
      <c r="D2698" s="3" t="s">
        <v>4517</v>
      </c>
      <c r="E2698" s="4" t="s">
        <v>5425</v>
      </c>
      <c r="F2698" s="4" t="s">
        <v>5426</v>
      </c>
      <c r="G2698" s="4">
        <v>2.0</v>
      </c>
      <c r="H2698" s="4" t="s">
        <v>18</v>
      </c>
      <c r="I2698" s="4" t="s">
        <v>18</v>
      </c>
      <c r="J2698" s="4">
        <v>10.0</v>
      </c>
      <c r="K2698" s="4">
        <v>10.0</v>
      </c>
      <c r="L2698" s="5" t="str">
        <f t="shared" si="2"/>
        <v>SMA</v>
      </c>
    </row>
    <row r="2699">
      <c r="A2699" s="2" t="str">
        <f t="shared" si="1"/>
        <v>2025</v>
      </c>
      <c r="B2699" s="2" t="s">
        <v>602</v>
      </c>
      <c r="C2699" s="4" t="s">
        <v>603</v>
      </c>
      <c r="D2699" s="3" t="s">
        <v>4517</v>
      </c>
      <c r="E2699" s="4" t="s">
        <v>5427</v>
      </c>
      <c r="F2699" s="4" t="s">
        <v>5428</v>
      </c>
      <c r="G2699" s="4">
        <v>1.0</v>
      </c>
      <c r="H2699" s="4" t="s">
        <v>18</v>
      </c>
      <c r="I2699" s="2"/>
      <c r="J2699" s="4">
        <v>11.0</v>
      </c>
      <c r="K2699" s="2"/>
      <c r="L2699" s="5" t="str">
        <f t="shared" si="2"/>
        <v>SMA</v>
      </c>
    </row>
    <row r="2700">
      <c r="A2700" s="2" t="str">
        <f t="shared" si="1"/>
        <v>2025</v>
      </c>
      <c r="B2700" s="2" t="s">
        <v>602</v>
      </c>
      <c r="C2700" s="4" t="s">
        <v>603</v>
      </c>
      <c r="D2700" s="3" t="s">
        <v>4517</v>
      </c>
      <c r="E2700" s="4" t="s">
        <v>5429</v>
      </c>
      <c r="F2700" s="4" t="s">
        <v>5430</v>
      </c>
      <c r="G2700" s="4">
        <v>2.0</v>
      </c>
      <c r="H2700" s="4" t="s">
        <v>18</v>
      </c>
      <c r="I2700" s="4" t="s">
        <v>18</v>
      </c>
      <c r="J2700" s="4">
        <v>9.0</v>
      </c>
      <c r="K2700" s="4">
        <v>9.0</v>
      </c>
      <c r="L2700" s="5" t="str">
        <f t="shared" si="2"/>
        <v>SMP</v>
      </c>
    </row>
    <row r="2701">
      <c r="A2701" s="2" t="str">
        <f t="shared" si="1"/>
        <v>2025</v>
      </c>
      <c r="B2701" s="2" t="s">
        <v>602</v>
      </c>
      <c r="C2701" s="4" t="s">
        <v>603</v>
      </c>
      <c r="D2701" s="3" t="s">
        <v>4517</v>
      </c>
      <c r="E2701" s="4" t="s">
        <v>5431</v>
      </c>
      <c r="F2701" s="4" t="s">
        <v>5432</v>
      </c>
      <c r="G2701" s="4">
        <v>2.0</v>
      </c>
      <c r="H2701" s="4" t="s">
        <v>18</v>
      </c>
      <c r="I2701" s="4" t="s">
        <v>19</v>
      </c>
      <c r="J2701" s="4">
        <v>8.0</v>
      </c>
      <c r="K2701" s="4">
        <v>8.0</v>
      </c>
      <c r="L2701" s="5" t="str">
        <f t="shared" si="2"/>
        <v>SMP</v>
      </c>
    </row>
    <row r="2702">
      <c r="A2702" s="2" t="str">
        <f t="shared" si="1"/>
        <v>2025</v>
      </c>
      <c r="B2702" s="2" t="s">
        <v>602</v>
      </c>
      <c r="C2702" s="4" t="s">
        <v>603</v>
      </c>
      <c r="D2702" s="3" t="s">
        <v>4517</v>
      </c>
      <c r="E2702" s="4" t="s">
        <v>5433</v>
      </c>
      <c r="F2702" s="4" t="s">
        <v>5434</v>
      </c>
      <c r="G2702" s="4">
        <v>2.0</v>
      </c>
      <c r="H2702" s="4" t="s">
        <v>18</v>
      </c>
      <c r="I2702" s="4" t="s">
        <v>18</v>
      </c>
      <c r="J2702" s="4">
        <v>8.0</v>
      </c>
      <c r="K2702" s="4">
        <v>8.0</v>
      </c>
      <c r="L2702" s="5" t="str">
        <f t="shared" si="2"/>
        <v>SMP</v>
      </c>
    </row>
    <row r="2703">
      <c r="A2703" s="2" t="str">
        <f t="shared" si="1"/>
        <v>2025</v>
      </c>
      <c r="B2703" s="2" t="s">
        <v>602</v>
      </c>
      <c r="C2703" s="4" t="s">
        <v>603</v>
      </c>
      <c r="D2703" s="3" t="s">
        <v>4517</v>
      </c>
      <c r="E2703" s="4" t="s">
        <v>5435</v>
      </c>
      <c r="F2703" s="4" t="s">
        <v>5436</v>
      </c>
      <c r="G2703" s="4">
        <v>2.0</v>
      </c>
      <c r="H2703" s="4" t="s">
        <v>18</v>
      </c>
      <c r="I2703" s="4" t="s">
        <v>18</v>
      </c>
      <c r="J2703" s="4">
        <v>9.0</v>
      </c>
      <c r="K2703" s="4">
        <v>9.0</v>
      </c>
      <c r="L2703" s="5" t="str">
        <f t="shared" si="2"/>
        <v>SMP</v>
      </c>
    </row>
    <row r="2704">
      <c r="A2704" s="2" t="str">
        <f t="shared" si="1"/>
        <v>2025</v>
      </c>
      <c r="B2704" s="2" t="s">
        <v>602</v>
      </c>
      <c r="C2704" s="4" t="s">
        <v>603</v>
      </c>
      <c r="D2704" s="3" t="s">
        <v>4517</v>
      </c>
      <c r="E2704" s="4" t="s">
        <v>5437</v>
      </c>
      <c r="F2704" s="4" t="s">
        <v>5438</v>
      </c>
      <c r="G2704" s="4">
        <v>2.0</v>
      </c>
      <c r="H2704" s="4" t="s">
        <v>18</v>
      </c>
      <c r="I2704" s="4" t="s">
        <v>18</v>
      </c>
      <c r="J2704" s="4">
        <v>11.0</v>
      </c>
      <c r="K2704" s="4">
        <v>11.0</v>
      </c>
      <c r="L2704" s="5" t="str">
        <f t="shared" si="2"/>
        <v>SMA</v>
      </c>
    </row>
    <row r="2705">
      <c r="A2705" s="2" t="str">
        <f t="shared" si="1"/>
        <v>2025</v>
      </c>
      <c r="B2705" s="2" t="s">
        <v>602</v>
      </c>
      <c r="C2705" s="4" t="s">
        <v>603</v>
      </c>
      <c r="D2705" s="3" t="s">
        <v>4517</v>
      </c>
      <c r="E2705" s="4" t="s">
        <v>5439</v>
      </c>
      <c r="F2705" s="4" t="s">
        <v>5440</v>
      </c>
      <c r="G2705" s="4">
        <v>2.0</v>
      </c>
      <c r="H2705" s="4" t="s">
        <v>18</v>
      </c>
      <c r="I2705" s="4" t="s">
        <v>18</v>
      </c>
      <c r="J2705" s="4">
        <v>11.0</v>
      </c>
      <c r="K2705" s="4">
        <v>11.0</v>
      </c>
      <c r="L2705" s="5" t="str">
        <f t="shared" si="2"/>
        <v>SMA</v>
      </c>
    </row>
    <row r="2706">
      <c r="A2706" s="2" t="str">
        <f t="shared" si="1"/>
        <v>2025</v>
      </c>
      <c r="B2706" s="2" t="s">
        <v>602</v>
      </c>
      <c r="C2706" s="4" t="s">
        <v>603</v>
      </c>
      <c r="D2706" s="3" t="s">
        <v>4517</v>
      </c>
      <c r="E2706" s="4" t="s">
        <v>5441</v>
      </c>
      <c r="F2706" s="4" t="s">
        <v>5442</v>
      </c>
      <c r="G2706" s="4">
        <v>2.0</v>
      </c>
      <c r="H2706" s="4" t="s">
        <v>18</v>
      </c>
      <c r="I2706" s="4" t="s">
        <v>18</v>
      </c>
      <c r="J2706" s="4">
        <v>11.0</v>
      </c>
      <c r="K2706" s="4">
        <v>11.0</v>
      </c>
      <c r="L2706" s="5" t="str">
        <f t="shared" si="2"/>
        <v>SMA</v>
      </c>
    </row>
    <row r="2707">
      <c r="A2707" s="2" t="str">
        <f t="shared" si="1"/>
        <v>2025</v>
      </c>
      <c r="B2707" s="2" t="s">
        <v>602</v>
      </c>
      <c r="C2707" s="4" t="s">
        <v>603</v>
      </c>
      <c r="D2707" s="3" t="s">
        <v>4517</v>
      </c>
      <c r="E2707" s="4" t="s">
        <v>5443</v>
      </c>
      <c r="F2707" s="4" t="s">
        <v>5444</v>
      </c>
      <c r="G2707" s="4">
        <v>1.0</v>
      </c>
      <c r="H2707" s="4" t="s">
        <v>18</v>
      </c>
      <c r="I2707" s="2"/>
      <c r="J2707" s="4">
        <v>12.0</v>
      </c>
      <c r="K2707" s="2"/>
      <c r="L2707" s="5" t="str">
        <f t="shared" si="2"/>
        <v>SMA</v>
      </c>
    </row>
    <row r="2708">
      <c r="A2708" s="2" t="str">
        <f t="shared" si="1"/>
        <v>2025</v>
      </c>
      <c r="B2708" s="2" t="s">
        <v>602</v>
      </c>
      <c r="C2708" s="4" t="s">
        <v>603</v>
      </c>
      <c r="D2708" s="3" t="s">
        <v>4517</v>
      </c>
      <c r="E2708" s="4" t="s">
        <v>5445</v>
      </c>
      <c r="F2708" s="4" t="s">
        <v>5446</v>
      </c>
      <c r="G2708" s="4">
        <v>2.0</v>
      </c>
      <c r="H2708" s="4" t="s">
        <v>18</v>
      </c>
      <c r="I2708" s="4" t="s">
        <v>18</v>
      </c>
      <c r="J2708" s="4">
        <v>7.0</v>
      </c>
      <c r="K2708" s="4">
        <v>7.0</v>
      </c>
      <c r="L2708" s="5" t="str">
        <f t="shared" si="2"/>
        <v>SMP</v>
      </c>
    </row>
    <row r="2709">
      <c r="A2709" s="2" t="str">
        <f t="shared" si="1"/>
        <v>2025</v>
      </c>
      <c r="B2709" s="2" t="s">
        <v>602</v>
      </c>
      <c r="C2709" s="4" t="s">
        <v>603</v>
      </c>
      <c r="D2709" s="3" t="s">
        <v>4517</v>
      </c>
      <c r="E2709" s="4" t="s">
        <v>5447</v>
      </c>
      <c r="F2709" s="4" t="s">
        <v>5448</v>
      </c>
      <c r="G2709" s="4">
        <v>2.0</v>
      </c>
      <c r="H2709" s="4" t="s">
        <v>19</v>
      </c>
      <c r="I2709" s="4" t="s">
        <v>18</v>
      </c>
      <c r="J2709" s="4">
        <v>9.0</v>
      </c>
      <c r="K2709" s="4">
        <v>9.0</v>
      </c>
      <c r="L2709" s="5" t="str">
        <f t="shared" si="2"/>
        <v>SMP</v>
      </c>
    </row>
    <row r="2710">
      <c r="A2710" s="2" t="str">
        <f t="shared" si="1"/>
        <v>2025</v>
      </c>
      <c r="B2710" s="2" t="s">
        <v>602</v>
      </c>
      <c r="C2710" s="4" t="s">
        <v>603</v>
      </c>
      <c r="D2710" s="3" t="s">
        <v>4517</v>
      </c>
      <c r="E2710" s="4" t="s">
        <v>5449</v>
      </c>
      <c r="F2710" s="4" t="s">
        <v>5450</v>
      </c>
      <c r="G2710" s="4">
        <v>2.0</v>
      </c>
      <c r="H2710" s="4" t="s">
        <v>19</v>
      </c>
      <c r="I2710" s="4" t="s">
        <v>19</v>
      </c>
      <c r="J2710" s="4">
        <v>9.0</v>
      </c>
      <c r="K2710" s="4">
        <v>8.0</v>
      </c>
      <c r="L2710" s="5" t="str">
        <f t="shared" si="2"/>
        <v>SMP</v>
      </c>
    </row>
    <row r="2711">
      <c r="A2711" s="2" t="str">
        <f t="shared" si="1"/>
        <v>2025</v>
      </c>
      <c r="B2711" s="2" t="s">
        <v>602</v>
      </c>
      <c r="C2711" s="4" t="s">
        <v>603</v>
      </c>
      <c r="D2711" s="3" t="s">
        <v>4517</v>
      </c>
      <c r="E2711" s="4" t="s">
        <v>5451</v>
      </c>
      <c r="F2711" s="4" t="s">
        <v>5452</v>
      </c>
      <c r="G2711" s="4">
        <v>2.0</v>
      </c>
      <c r="H2711" s="4" t="s">
        <v>18</v>
      </c>
      <c r="I2711" s="4" t="s">
        <v>18</v>
      </c>
      <c r="J2711" s="4">
        <v>8.0</v>
      </c>
      <c r="K2711" s="4">
        <v>8.0</v>
      </c>
      <c r="L2711" s="5" t="str">
        <f t="shared" si="2"/>
        <v>SMP</v>
      </c>
    </row>
    <row r="2712">
      <c r="A2712" s="2" t="str">
        <f t="shared" si="1"/>
        <v>2025</v>
      </c>
      <c r="B2712" s="2" t="s">
        <v>602</v>
      </c>
      <c r="C2712" s="4" t="s">
        <v>603</v>
      </c>
      <c r="D2712" s="3" t="s">
        <v>4517</v>
      </c>
      <c r="E2712" s="4" t="s">
        <v>5453</v>
      </c>
      <c r="F2712" s="4" t="s">
        <v>5454</v>
      </c>
      <c r="G2712" s="4">
        <v>2.0</v>
      </c>
      <c r="H2712" s="4" t="s">
        <v>18</v>
      </c>
      <c r="I2712" s="4" t="s">
        <v>18</v>
      </c>
      <c r="J2712" s="4">
        <v>9.0</v>
      </c>
      <c r="K2712" s="4">
        <v>9.0</v>
      </c>
      <c r="L2712" s="5" t="str">
        <f t="shared" si="2"/>
        <v>SMP</v>
      </c>
    </row>
    <row r="2713">
      <c r="A2713" s="2" t="str">
        <f t="shared" si="1"/>
        <v>2025</v>
      </c>
      <c r="B2713" s="2" t="s">
        <v>602</v>
      </c>
      <c r="C2713" s="4" t="s">
        <v>603</v>
      </c>
      <c r="D2713" s="3" t="s">
        <v>4517</v>
      </c>
      <c r="E2713" s="4" t="s">
        <v>5455</v>
      </c>
      <c r="F2713" s="4" t="s">
        <v>5456</v>
      </c>
      <c r="G2713" s="4">
        <v>2.0</v>
      </c>
      <c r="H2713" s="4" t="s">
        <v>18</v>
      </c>
      <c r="I2713" s="4" t="s">
        <v>18</v>
      </c>
      <c r="J2713" s="4">
        <v>8.0</v>
      </c>
      <c r="K2713" s="4">
        <v>8.0</v>
      </c>
      <c r="L2713" s="5" t="str">
        <f t="shared" si="2"/>
        <v>SMP</v>
      </c>
    </row>
    <row r="2714">
      <c r="A2714" s="2" t="str">
        <f t="shared" si="1"/>
        <v>2025</v>
      </c>
      <c r="B2714" s="2" t="s">
        <v>602</v>
      </c>
      <c r="C2714" s="4" t="s">
        <v>603</v>
      </c>
      <c r="D2714" s="3" t="s">
        <v>4517</v>
      </c>
      <c r="E2714" s="4" t="s">
        <v>5457</v>
      </c>
      <c r="F2714" s="4" t="s">
        <v>5458</v>
      </c>
      <c r="G2714" s="4">
        <v>2.0</v>
      </c>
      <c r="H2714" s="4" t="s">
        <v>18</v>
      </c>
      <c r="I2714" s="4" t="s">
        <v>18</v>
      </c>
      <c r="J2714" s="4">
        <v>8.0</v>
      </c>
      <c r="K2714" s="4">
        <v>8.0</v>
      </c>
      <c r="L2714" s="5" t="str">
        <f t="shared" si="2"/>
        <v>SMP</v>
      </c>
    </row>
    <row r="2715">
      <c r="A2715" s="2" t="str">
        <f t="shared" si="1"/>
        <v>2025</v>
      </c>
      <c r="B2715" s="2" t="s">
        <v>602</v>
      </c>
      <c r="C2715" s="4" t="s">
        <v>603</v>
      </c>
      <c r="D2715" s="3" t="s">
        <v>4517</v>
      </c>
      <c r="E2715" s="4" t="s">
        <v>5459</v>
      </c>
      <c r="F2715" s="4" t="s">
        <v>5460</v>
      </c>
      <c r="G2715" s="4">
        <v>2.0</v>
      </c>
      <c r="H2715" s="4" t="s">
        <v>18</v>
      </c>
      <c r="I2715" s="4" t="s">
        <v>18</v>
      </c>
      <c r="J2715" s="4">
        <v>9.0</v>
      </c>
      <c r="K2715" s="4">
        <v>8.0</v>
      </c>
      <c r="L2715" s="5" t="str">
        <f t="shared" si="2"/>
        <v>SMP</v>
      </c>
    </row>
    <row r="2716">
      <c r="A2716" s="2" t="str">
        <f t="shared" si="1"/>
        <v>2025</v>
      </c>
      <c r="B2716" s="2" t="s">
        <v>602</v>
      </c>
      <c r="C2716" s="4" t="s">
        <v>603</v>
      </c>
      <c r="D2716" s="3" t="s">
        <v>4517</v>
      </c>
      <c r="E2716" s="4" t="s">
        <v>5461</v>
      </c>
      <c r="F2716" s="4" t="s">
        <v>5462</v>
      </c>
      <c r="G2716" s="4">
        <v>2.0</v>
      </c>
      <c r="H2716" s="4" t="s">
        <v>19</v>
      </c>
      <c r="I2716" s="4" t="s">
        <v>19</v>
      </c>
      <c r="J2716" s="4">
        <v>9.0</v>
      </c>
      <c r="K2716" s="4">
        <v>9.0</v>
      </c>
      <c r="L2716" s="5" t="str">
        <f t="shared" si="2"/>
        <v>SMP</v>
      </c>
    </row>
    <row r="2717">
      <c r="A2717" s="2" t="str">
        <f t="shared" si="1"/>
        <v>2025</v>
      </c>
      <c r="B2717" s="2" t="s">
        <v>602</v>
      </c>
      <c r="C2717" s="4" t="s">
        <v>603</v>
      </c>
      <c r="D2717" s="3" t="s">
        <v>4517</v>
      </c>
      <c r="E2717" s="4" t="s">
        <v>5463</v>
      </c>
      <c r="F2717" s="4" t="s">
        <v>5464</v>
      </c>
      <c r="G2717" s="4">
        <v>2.0</v>
      </c>
      <c r="H2717" s="4" t="s">
        <v>19</v>
      </c>
      <c r="I2717" s="4" t="s">
        <v>19</v>
      </c>
      <c r="J2717" s="4">
        <v>9.0</v>
      </c>
      <c r="K2717" s="4">
        <v>9.0</v>
      </c>
      <c r="L2717" s="5" t="str">
        <f t="shared" si="2"/>
        <v>SMP</v>
      </c>
    </row>
    <row r="2718">
      <c r="A2718" s="2" t="str">
        <f t="shared" si="1"/>
        <v>2025</v>
      </c>
      <c r="B2718" s="2" t="s">
        <v>602</v>
      </c>
      <c r="C2718" s="4" t="s">
        <v>603</v>
      </c>
      <c r="D2718" s="3" t="s">
        <v>4517</v>
      </c>
      <c r="E2718" s="4" t="s">
        <v>5465</v>
      </c>
      <c r="F2718" s="4" t="s">
        <v>5466</v>
      </c>
      <c r="G2718" s="4">
        <v>2.0</v>
      </c>
      <c r="H2718" s="4" t="s">
        <v>18</v>
      </c>
      <c r="I2718" s="4" t="s">
        <v>18</v>
      </c>
      <c r="J2718" s="4">
        <v>11.0</v>
      </c>
      <c r="K2718" s="4">
        <v>11.0</v>
      </c>
      <c r="L2718" s="5" t="str">
        <f t="shared" si="2"/>
        <v>SMA</v>
      </c>
    </row>
    <row r="2719">
      <c r="A2719" s="2" t="str">
        <f t="shared" si="1"/>
        <v>2025</v>
      </c>
      <c r="B2719" s="2" t="s">
        <v>602</v>
      </c>
      <c r="C2719" s="4" t="s">
        <v>603</v>
      </c>
      <c r="D2719" s="3" t="s">
        <v>4517</v>
      </c>
      <c r="E2719" s="4" t="s">
        <v>3952</v>
      </c>
      <c r="F2719" s="4" t="s">
        <v>5467</v>
      </c>
      <c r="G2719" s="4">
        <v>1.0</v>
      </c>
      <c r="H2719" s="4" t="s">
        <v>18</v>
      </c>
      <c r="I2719" s="2"/>
      <c r="J2719" s="4">
        <v>8.0</v>
      </c>
      <c r="K2719" s="2"/>
      <c r="L2719" s="5" t="str">
        <f t="shared" si="2"/>
        <v>SMP</v>
      </c>
    </row>
    <row r="2720">
      <c r="A2720" s="2" t="str">
        <f t="shared" si="1"/>
        <v>2025</v>
      </c>
      <c r="B2720" s="2" t="s">
        <v>602</v>
      </c>
      <c r="C2720" s="4" t="s">
        <v>603</v>
      </c>
      <c r="D2720" s="3" t="s">
        <v>4517</v>
      </c>
      <c r="E2720" s="4" t="s">
        <v>5468</v>
      </c>
      <c r="F2720" s="4" t="s">
        <v>5469</v>
      </c>
      <c r="G2720" s="4">
        <v>1.0</v>
      </c>
      <c r="H2720" s="4" t="s">
        <v>19</v>
      </c>
      <c r="I2720" s="2"/>
      <c r="J2720" s="4">
        <v>7.0</v>
      </c>
      <c r="K2720" s="2"/>
      <c r="L2720" s="5" t="str">
        <f t="shared" si="2"/>
        <v>SMP</v>
      </c>
    </row>
    <row r="2721">
      <c r="A2721" s="2" t="str">
        <f t="shared" si="1"/>
        <v>2021</v>
      </c>
      <c r="B2721" s="2" t="s">
        <v>13</v>
      </c>
      <c r="C2721" s="3" t="str">
        <f t="shared" ref="C2721:C2722" si="210">UPPER("lpb aceh 2021")</f>
        <v>LPB ACEH 2021</v>
      </c>
      <c r="D2721" s="3" t="s">
        <v>5470</v>
      </c>
      <c r="E2721" s="3" t="s">
        <v>5471</v>
      </c>
      <c r="F2721" s="2"/>
      <c r="G2721" s="3">
        <v>2.0</v>
      </c>
      <c r="H2721" s="3" t="s">
        <v>18</v>
      </c>
      <c r="I2721" s="7" t="s">
        <v>18</v>
      </c>
      <c r="J2721" s="8">
        <v>10.0</v>
      </c>
      <c r="K2721" s="8">
        <v>10.0</v>
      </c>
      <c r="L2721" s="5" t="str">
        <f t="shared" si="2"/>
        <v>SMA</v>
      </c>
    </row>
    <row r="2722">
      <c r="A2722" s="2" t="str">
        <f t="shared" si="1"/>
        <v>2021</v>
      </c>
      <c r="B2722" s="2" t="s">
        <v>13</v>
      </c>
      <c r="C2722" s="3" t="str">
        <f t="shared" si="210"/>
        <v>LPB ACEH 2021</v>
      </c>
      <c r="D2722" s="3" t="s">
        <v>5470</v>
      </c>
      <c r="E2722" s="3" t="s">
        <v>5472</v>
      </c>
      <c r="F2722" s="2"/>
      <c r="G2722" s="3">
        <v>2.0</v>
      </c>
      <c r="H2722" s="3" t="s">
        <v>18</v>
      </c>
      <c r="I2722" s="7" t="s">
        <v>18</v>
      </c>
      <c r="J2722" s="8">
        <v>11.0</v>
      </c>
      <c r="K2722" s="8">
        <v>11.0</v>
      </c>
      <c r="L2722" s="5" t="str">
        <f t="shared" si="2"/>
        <v>SMA</v>
      </c>
    </row>
    <row r="2723">
      <c r="A2723" s="2" t="str">
        <f t="shared" si="1"/>
        <v>2020</v>
      </c>
      <c r="B2723" s="2" t="s">
        <v>13</v>
      </c>
      <c r="C2723" s="3" t="s">
        <v>14</v>
      </c>
      <c r="D2723" s="3" t="s">
        <v>5470</v>
      </c>
      <c r="E2723" s="3" t="s">
        <v>5473</v>
      </c>
      <c r="F2723" s="3" t="s">
        <v>5474</v>
      </c>
      <c r="G2723" s="3">
        <v>2.0</v>
      </c>
      <c r="H2723" s="3" t="s">
        <v>19</v>
      </c>
      <c r="I2723" s="3" t="s">
        <v>19</v>
      </c>
      <c r="J2723" s="8">
        <v>8.0</v>
      </c>
      <c r="K2723" s="3">
        <v>7.0</v>
      </c>
      <c r="L2723" s="5" t="str">
        <f t="shared" si="2"/>
        <v>SMP</v>
      </c>
    </row>
    <row r="2724">
      <c r="A2724" s="2" t="str">
        <f t="shared" si="1"/>
        <v>2020</v>
      </c>
      <c r="B2724" s="2" t="s">
        <v>26</v>
      </c>
      <c r="C2724" s="3" t="s">
        <v>27</v>
      </c>
      <c r="D2724" s="3" t="s">
        <v>5470</v>
      </c>
      <c r="E2724" s="3" t="s">
        <v>5475</v>
      </c>
      <c r="F2724" s="3" t="s">
        <v>5476</v>
      </c>
      <c r="G2724" s="3">
        <v>2.0</v>
      </c>
      <c r="H2724" s="3" t="s">
        <v>18</v>
      </c>
      <c r="I2724" s="3" t="s">
        <v>18</v>
      </c>
      <c r="J2724" s="8">
        <v>10.0</v>
      </c>
      <c r="K2724" s="3">
        <v>11.0</v>
      </c>
      <c r="L2724" s="5" t="str">
        <f t="shared" si="2"/>
        <v>SMA</v>
      </c>
    </row>
    <row r="2725">
      <c r="A2725" s="2" t="str">
        <f t="shared" si="1"/>
        <v>2020</v>
      </c>
      <c r="B2725" s="2" t="s">
        <v>26</v>
      </c>
      <c r="C2725" s="3" t="s">
        <v>27</v>
      </c>
      <c r="D2725" s="3" t="s">
        <v>5470</v>
      </c>
      <c r="E2725" s="3" t="s">
        <v>5477</v>
      </c>
      <c r="F2725" s="3" t="s">
        <v>5478</v>
      </c>
      <c r="G2725" s="3">
        <v>2.0</v>
      </c>
      <c r="H2725" s="3" t="s">
        <v>18</v>
      </c>
      <c r="I2725" s="3" t="s">
        <v>18</v>
      </c>
      <c r="J2725" s="8">
        <v>11.0</v>
      </c>
      <c r="K2725" s="3">
        <v>12.0</v>
      </c>
      <c r="L2725" s="5" t="str">
        <f t="shared" si="2"/>
        <v>SMA</v>
      </c>
    </row>
    <row r="2726">
      <c r="A2726" s="2" t="str">
        <f t="shared" si="1"/>
        <v>2020</v>
      </c>
      <c r="B2726" s="2" t="s">
        <v>26</v>
      </c>
      <c r="C2726" s="3" t="s">
        <v>27</v>
      </c>
      <c r="D2726" s="3" t="s">
        <v>5470</v>
      </c>
      <c r="E2726" s="3" t="s">
        <v>5479</v>
      </c>
      <c r="F2726" s="3" t="s">
        <v>5480</v>
      </c>
      <c r="G2726" s="3">
        <v>2.0</v>
      </c>
      <c r="H2726" s="3" t="s">
        <v>18</v>
      </c>
      <c r="I2726" s="3" t="s">
        <v>18</v>
      </c>
      <c r="J2726" s="8">
        <v>11.0</v>
      </c>
      <c r="K2726" s="3">
        <v>12.0</v>
      </c>
      <c r="L2726" s="5" t="str">
        <f t="shared" si="2"/>
        <v>SMA</v>
      </c>
    </row>
    <row r="2727">
      <c r="A2727" s="2" t="str">
        <f t="shared" si="1"/>
        <v>2020</v>
      </c>
      <c r="B2727" s="2" t="s">
        <v>26</v>
      </c>
      <c r="C2727" s="3" t="s">
        <v>27</v>
      </c>
      <c r="D2727" s="3" t="s">
        <v>5470</v>
      </c>
      <c r="E2727" s="3" t="s">
        <v>5481</v>
      </c>
      <c r="F2727" s="3" t="s">
        <v>5482</v>
      </c>
      <c r="G2727" s="3">
        <v>2.0</v>
      </c>
      <c r="H2727" s="3" t="s">
        <v>19</v>
      </c>
      <c r="I2727" s="3" t="s">
        <v>18</v>
      </c>
      <c r="J2727" s="8">
        <v>11.0</v>
      </c>
      <c r="K2727" s="3">
        <v>11.0</v>
      </c>
      <c r="L2727" s="5" t="str">
        <f t="shared" si="2"/>
        <v>SMA</v>
      </c>
    </row>
    <row r="2728">
      <c r="A2728" s="2" t="str">
        <f t="shared" si="1"/>
        <v>2020</v>
      </c>
      <c r="B2728" s="2" t="s">
        <v>26</v>
      </c>
      <c r="C2728" s="3" t="s">
        <v>27</v>
      </c>
      <c r="D2728" s="3" t="s">
        <v>5470</v>
      </c>
      <c r="E2728" s="3" t="s">
        <v>5483</v>
      </c>
      <c r="F2728" s="3" t="s">
        <v>5484</v>
      </c>
      <c r="G2728" s="3">
        <v>2.0</v>
      </c>
      <c r="H2728" s="3" t="s">
        <v>18</v>
      </c>
      <c r="I2728" s="3" t="s">
        <v>19</v>
      </c>
      <c r="J2728" s="8">
        <v>8.0</v>
      </c>
      <c r="K2728" s="3">
        <v>8.0</v>
      </c>
      <c r="L2728" s="5" t="str">
        <f t="shared" si="2"/>
        <v>SMP</v>
      </c>
    </row>
    <row r="2729">
      <c r="A2729" s="2" t="str">
        <f t="shared" si="1"/>
        <v>2020</v>
      </c>
      <c r="B2729" s="2" t="s">
        <v>26</v>
      </c>
      <c r="C2729" s="3" t="s">
        <v>27</v>
      </c>
      <c r="D2729" s="3" t="s">
        <v>5470</v>
      </c>
      <c r="E2729" s="3" t="s">
        <v>5485</v>
      </c>
      <c r="F2729" s="3" t="s">
        <v>5486</v>
      </c>
      <c r="G2729" s="3">
        <v>2.0</v>
      </c>
      <c r="H2729" s="3" t="s">
        <v>18</v>
      </c>
      <c r="I2729" s="3" t="s">
        <v>18</v>
      </c>
      <c r="J2729" s="8">
        <v>11.0</v>
      </c>
      <c r="K2729" s="3">
        <v>11.0</v>
      </c>
      <c r="L2729" s="5" t="str">
        <f t="shared" si="2"/>
        <v>SMA</v>
      </c>
    </row>
    <row r="2730">
      <c r="A2730" s="2" t="str">
        <f t="shared" si="1"/>
        <v>2020</v>
      </c>
      <c r="B2730" s="2" t="s">
        <v>26</v>
      </c>
      <c r="C2730" s="3" t="s">
        <v>27</v>
      </c>
      <c r="D2730" s="3" t="s">
        <v>5470</v>
      </c>
      <c r="E2730" s="3" t="s">
        <v>5487</v>
      </c>
      <c r="F2730" s="3" t="s">
        <v>5488</v>
      </c>
      <c r="G2730" s="3">
        <v>1.0</v>
      </c>
      <c r="H2730" s="3" t="s">
        <v>19</v>
      </c>
      <c r="I2730" s="2"/>
      <c r="J2730" s="8">
        <v>8.0</v>
      </c>
      <c r="K2730" s="2"/>
      <c r="L2730" s="5" t="str">
        <f t="shared" si="2"/>
        <v>SMP</v>
      </c>
    </row>
    <row r="2731">
      <c r="A2731" s="2" t="str">
        <f t="shared" si="1"/>
        <v>2020</v>
      </c>
      <c r="B2731" s="2" t="s">
        <v>26</v>
      </c>
      <c r="C2731" s="3" t="s">
        <v>27</v>
      </c>
      <c r="D2731" s="3" t="s">
        <v>5470</v>
      </c>
      <c r="E2731" s="3" t="s">
        <v>5489</v>
      </c>
      <c r="F2731" s="3" t="s">
        <v>5490</v>
      </c>
      <c r="G2731" s="3">
        <v>2.0</v>
      </c>
      <c r="H2731" s="3" t="s">
        <v>19</v>
      </c>
      <c r="I2731" s="3" t="s">
        <v>18</v>
      </c>
      <c r="J2731" s="8">
        <v>7.0</v>
      </c>
      <c r="K2731" s="3">
        <v>7.0</v>
      </c>
      <c r="L2731" s="5" t="str">
        <f t="shared" si="2"/>
        <v>SMP</v>
      </c>
    </row>
    <row r="2732">
      <c r="A2732" s="2" t="str">
        <f t="shared" si="1"/>
        <v>2020</v>
      </c>
      <c r="B2732" s="2" t="s">
        <v>26</v>
      </c>
      <c r="C2732" s="3" t="s">
        <v>27</v>
      </c>
      <c r="D2732" s="3" t="s">
        <v>5470</v>
      </c>
      <c r="E2732" s="3" t="s">
        <v>5491</v>
      </c>
      <c r="F2732" s="3" t="s">
        <v>5492</v>
      </c>
      <c r="G2732" s="3">
        <v>2.0</v>
      </c>
      <c r="H2732" s="3" t="s">
        <v>19</v>
      </c>
      <c r="I2732" s="3" t="s">
        <v>18</v>
      </c>
      <c r="J2732" s="8">
        <v>10.0</v>
      </c>
      <c r="K2732" s="3">
        <v>11.0</v>
      </c>
      <c r="L2732" s="5" t="str">
        <f t="shared" si="2"/>
        <v>SMA</v>
      </c>
    </row>
    <row r="2733">
      <c r="A2733" s="2" t="str">
        <f t="shared" si="1"/>
        <v>2020</v>
      </c>
      <c r="B2733" s="2" t="s">
        <v>26</v>
      </c>
      <c r="C2733" s="3" t="s">
        <v>27</v>
      </c>
      <c r="D2733" s="3" t="s">
        <v>5470</v>
      </c>
      <c r="E2733" s="3" t="s">
        <v>5493</v>
      </c>
      <c r="F2733" s="3" t="s">
        <v>5494</v>
      </c>
      <c r="G2733" s="3">
        <v>2.0</v>
      </c>
      <c r="H2733" s="3" t="s">
        <v>18</v>
      </c>
      <c r="I2733" s="3" t="s">
        <v>18</v>
      </c>
      <c r="J2733" s="8">
        <v>11.0</v>
      </c>
      <c r="K2733" s="3">
        <v>12.0</v>
      </c>
      <c r="L2733" s="5" t="str">
        <f t="shared" si="2"/>
        <v>SMA</v>
      </c>
    </row>
    <row r="2734">
      <c r="A2734" s="2" t="str">
        <f t="shared" si="1"/>
        <v>2020</v>
      </c>
      <c r="B2734" s="2" t="s">
        <v>26</v>
      </c>
      <c r="C2734" s="3" t="s">
        <v>27</v>
      </c>
      <c r="D2734" s="3" t="s">
        <v>5470</v>
      </c>
      <c r="E2734" s="3" t="s">
        <v>5495</v>
      </c>
      <c r="F2734" s="3" t="s">
        <v>5496</v>
      </c>
      <c r="G2734" s="3">
        <v>2.0</v>
      </c>
      <c r="H2734" s="3" t="s">
        <v>19</v>
      </c>
      <c r="I2734" s="3" t="s">
        <v>18</v>
      </c>
      <c r="J2734" s="8">
        <v>10.0</v>
      </c>
      <c r="K2734" s="3">
        <v>11.0</v>
      </c>
      <c r="L2734" s="5" t="str">
        <f t="shared" si="2"/>
        <v>SMA</v>
      </c>
    </row>
    <row r="2735">
      <c r="A2735" s="2" t="str">
        <f t="shared" si="1"/>
        <v>2020</v>
      </c>
      <c r="B2735" s="2" t="s">
        <v>26</v>
      </c>
      <c r="C2735" s="3" t="s">
        <v>27</v>
      </c>
      <c r="D2735" s="3" t="s">
        <v>5470</v>
      </c>
      <c r="E2735" s="3" t="s">
        <v>5497</v>
      </c>
      <c r="F2735" s="3" t="s">
        <v>5498</v>
      </c>
      <c r="G2735" s="3">
        <v>2.0</v>
      </c>
      <c r="H2735" s="3" t="s">
        <v>19</v>
      </c>
      <c r="I2735" s="3" t="s">
        <v>19</v>
      </c>
      <c r="J2735" s="8">
        <v>11.0</v>
      </c>
      <c r="K2735" s="3">
        <v>12.0</v>
      </c>
      <c r="L2735" s="5" t="str">
        <f t="shared" si="2"/>
        <v>SMA</v>
      </c>
    </row>
    <row r="2736">
      <c r="A2736" s="2" t="str">
        <f t="shared" si="1"/>
        <v>2020</v>
      </c>
      <c r="B2736" s="2" t="s">
        <v>26</v>
      </c>
      <c r="C2736" s="3" t="s">
        <v>27</v>
      </c>
      <c r="D2736" s="3" t="s">
        <v>5470</v>
      </c>
      <c r="E2736" s="3" t="s">
        <v>5499</v>
      </c>
      <c r="F2736" s="3" t="s">
        <v>5500</v>
      </c>
      <c r="G2736" s="3">
        <v>1.0</v>
      </c>
      <c r="H2736" s="3" t="s">
        <v>18</v>
      </c>
      <c r="I2736" s="2"/>
      <c r="J2736" s="8">
        <v>11.0</v>
      </c>
      <c r="K2736" s="2"/>
      <c r="L2736" s="5" t="str">
        <f t="shared" si="2"/>
        <v>SMA</v>
      </c>
    </row>
    <row r="2737">
      <c r="A2737" s="2" t="str">
        <f t="shared" si="1"/>
        <v>2020</v>
      </c>
      <c r="B2737" s="2" t="s">
        <v>26</v>
      </c>
      <c r="C2737" s="3" t="s">
        <v>27</v>
      </c>
      <c r="D2737" s="3" t="s">
        <v>5470</v>
      </c>
      <c r="E2737" s="3" t="s">
        <v>5501</v>
      </c>
      <c r="F2737" s="3" t="s">
        <v>5502</v>
      </c>
      <c r="G2737" s="3">
        <v>2.0</v>
      </c>
      <c r="H2737" s="3" t="s">
        <v>19</v>
      </c>
      <c r="I2737" s="3" t="s">
        <v>18</v>
      </c>
      <c r="J2737" s="8">
        <v>10.0</v>
      </c>
      <c r="K2737" s="3">
        <v>11.0</v>
      </c>
      <c r="L2737" s="5" t="str">
        <f t="shared" si="2"/>
        <v>SMA</v>
      </c>
    </row>
    <row r="2738">
      <c r="A2738" s="2" t="str">
        <f t="shared" si="1"/>
        <v>2020</v>
      </c>
      <c r="B2738" s="2" t="s">
        <v>26</v>
      </c>
      <c r="C2738" s="3" t="s">
        <v>27</v>
      </c>
      <c r="D2738" s="3" t="s">
        <v>5470</v>
      </c>
      <c r="E2738" s="3" t="s">
        <v>5503</v>
      </c>
      <c r="F2738" s="3" t="s">
        <v>5504</v>
      </c>
      <c r="G2738" s="3">
        <v>1.0</v>
      </c>
      <c r="H2738" s="3" t="s">
        <v>18</v>
      </c>
      <c r="I2738" s="2"/>
      <c r="J2738" s="8">
        <v>11.0</v>
      </c>
      <c r="K2738" s="2"/>
      <c r="L2738" s="5" t="str">
        <f t="shared" si="2"/>
        <v>SMA</v>
      </c>
    </row>
    <row r="2739">
      <c r="A2739" s="2" t="str">
        <f t="shared" si="1"/>
        <v>2020</v>
      </c>
      <c r="B2739" s="2" t="s">
        <v>26</v>
      </c>
      <c r="C2739" s="3" t="s">
        <v>27</v>
      </c>
      <c r="D2739" s="3" t="s">
        <v>5470</v>
      </c>
      <c r="E2739" s="3" t="s">
        <v>5505</v>
      </c>
      <c r="F2739" s="3" t="s">
        <v>5506</v>
      </c>
      <c r="G2739" s="3">
        <v>2.0</v>
      </c>
      <c r="H2739" s="3" t="s">
        <v>18</v>
      </c>
      <c r="I2739" s="3" t="s">
        <v>18</v>
      </c>
      <c r="J2739" s="8">
        <v>11.0</v>
      </c>
      <c r="K2739" s="3">
        <v>12.0</v>
      </c>
      <c r="L2739" s="5" t="str">
        <f t="shared" si="2"/>
        <v>SMA</v>
      </c>
    </row>
    <row r="2740">
      <c r="A2740" s="2" t="str">
        <f t="shared" si="1"/>
        <v>2020</v>
      </c>
      <c r="B2740" s="2" t="s">
        <v>26</v>
      </c>
      <c r="C2740" s="3" t="s">
        <v>27</v>
      </c>
      <c r="D2740" s="3" t="s">
        <v>5470</v>
      </c>
      <c r="E2740" s="3" t="s">
        <v>5507</v>
      </c>
      <c r="F2740" s="3" t="s">
        <v>5508</v>
      </c>
      <c r="G2740" s="3">
        <v>2.0</v>
      </c>
      <c r="H2740" s="3" t="s">
        <v>19</v>
      </c>
      <c r="I2740" s="3" t="s">
        <v>19</v>
      </c>
      <c r="J2740" s="8">
        <v>10.0</v>
      </c>
      <c r="K2740" s="3">
        <v>11.0</v>
      </c>
      <c r="L2740" s="5" t="str">
        <f t="shared" si="2"/>
        <v>SMA</v>
      </c>
    </row>
    <row r="2741">
      <c r="A2741" s="2" t="str">
        <f t="shared" si="1"/>
        <v>2020</v>
      </c>
      <c r="B2741" s="2" t="s">
        <v>26</v>
      </c>
      <c r="C2741" s="3" t="s">
        <v>27</v>
      </c>
      <c r="D2741" s="3" t="s">
        <v>5470</v>
      </c>
      <c r="E2741" s="3" t="s">
        <v>5509</v>
      </c>
      <c r="F2741" s="3" t="s">
        <v>5510</v>
      </c>
      <c r="G2741" s="3">
        <v>2.0</v>
      </c>
      <c r="H2741" s="3" t="s">
        <v>19</v>
      </c>
      <c r="I2741" s="3" t="s">
        <v>19</v>
      </c>
      <c r="J2741" s="8">
        <v>11.0</v>
      </c>
      <c r="K2741" s="3">
        <v>11.0</v>
      </c>
      <c r="L2741" s="5" t="str">
        <f t="shared" si="2"/>
        <v>SMA</v>
      </c>
    </row>
    <row r="2742">
      <c r="A2742" s="2" t="str">
        <f t="shared" si="1"/>
        <v>2020</v>
      </c>
      <c r="B2742" s="2" t="s">
        <v>26</v>
      </c>
      <c r="C2742" s="3" t="s">
        <v>27</v>
      </c>
      <c r="D2742" s="3" t="s">
        <v>5470</v>
      </c>
      <c r="E2742" s="3" t="s">
        <v>5511</v>
      </c>
      <c r="F2742" s="3" t="s">
        <v>5512</v>
      </c>
      <c r="G2742" s="3">
        <v>2.0</v>
      </c>
      <c r="H2742" s="3" t="s">
        <v>19</v>
      </c>
      <c r="I2742" s="3" t="s">
        <v>19</v>
      </c>
      <c r="J2742" s="8">
        <v>11.0</v>
      </c>
      <c r="K2742" s="3">
        <v>11.0</v>
      </c>
      <c r="L2742" s="5" t="str">
        <f t="shared" si="2"/>
        <v>SMA</v>
      </c>
    </row>
    <row r="2743">
      <c r="A2743" s="2" t="str">
        <f t="shared" si="1"/>
        <v>2020</v>
      </c>
      <c r="B2743" s="2" t="s">
        <v>26</v>
      </c>
      <c r="C2743" s="3" t="s">
        <v>27</v>
      </c>
      <c r="D2743" s="3" t="s">
        <v>5470</v>
      </c>
      <c r="E2743" s="3" t="s">
        <v>5513</v>
      </c>
      <c r="F2743" s="3" t="s">
        <v>5514</v>
      </c>
      <c r="G2743" s="3">
        <v>2.0</v>
      </c>
      <c r="H2743" s="3" t="s">
        <v>18</v>
      </c>
      <c r="I2743" s="3" t="s">
        <v>18</v>
      </c>
      <c r="J2743" s="8">
        <v>10.0</v>
      </c>
      <c r="K2743" s="3">
        <v>11.0</v>
      </c>
      <c r="L2743" s="5" t="str">
        <f t="shared" si="2"/>
        <v>SMA</v>
      </c>
    </row>
    <row r="2744">
      <c r="A2744" s="2" t="str">
        <f t="shared" si="1"/>
        <v>2020</v>
      </c>
      <c r="B2744" s="2" t="s">
        <v>26</v>
      </c>
      <c r="C2744" s="3" t="s">
        <v>27</v>
      </c>
      <c r="D2744" s="3" t="s">
        <v>5470</v>
      </c>
      <c r="E2744" s="3" t="s">
        <v>5515</v>
      </c>
      <c r="F2744" s="3" t="s">
        <v>5516</v>
      </c>
      <c r="G2744" s="3">
        <v>2.0</v>
      </c>
      <c r="H2744" s="3" t="s">
        <v>18</v>
      </c>
      <c r="I2744" s="3" t="s">
        <v>19</v>
      </c>
      <c r="J2744" s="8">
        <v>11.0</v>
      </c>
      <c r="K2744" s="3">
        <v>12.0</v>
      </c>
      <c r="L2744" s="5" t="str">
        <f t="shared" si="2"/>
        <v>SMA</v>
      </c>
    </row>
    <row r="2745">
      <c r="A2745" s="2" t="str">
        <f t="shared" si="1"/>
        <v>2020</v>
      </c>
      <c r="B2745" s="2" t="s">
        <v>26</v>
      </c>
      <c r="C2745" s="3" t="s">
        <v>27</v>
      </c>
      <c r="D2745" s="3" t="s">
        <v>5470</v>
      </c>
      <c r="E2745" s="3" t="s">
        <v>5517</v>
      </c>
      <c r="F2745" s="3" t="s">
        <v>5518</v>
      </c>
      <c r="G2745" s="3">
        <v>2.0</v>
      </c>
      <c r="H2745" s="3" t="s">
        <v>19</v>
      </c>
      <c r="I2745" s="3" t="s">
        <v>18</v>
      </c>
      <c r="J2745" s="8">
        <v>11.0</v>
      </c>
      <c r="K2745" s="3">
        <v>12.0</v>
      </c>
      <c r="L2745" s="5" t="str">
        <f t="shared" si="2"/>
        <v>SMA</v>
      </c>
    </row>
    <row r="2746">
      <c r="A2746" s="2" t="str">
        <f t="shared" si="1"/>
        <v>2020</v>
      </c>
      <c r="B2746" s="2" t="s">
        <v>26</v>
      </c>
      <c r="C2746" s="3" t="s">
        <v>27</v>
      </c>
      <c r="D2746" s="3" t="s">
        <v>5470</v>
      </c>
      <c r="E2746" s="3" t="s">
        <v>5519</v>
      </c>
      <c r="F2746" s="3" t="s">
        <v>5520</v>
      </c>
      <c r="G2746" s="3">
        <v>2.0</v>
      </c>
      <c r="H2746" s="3" t="s">
        <v>18</v>
      </c>
      <c r="I2746" s="3" t="s">
        <v>18</v>
      </c>
      <c r="J2746" s="8">
        <v>8.0</v>
      </c>
      <c r="K2746" s="3">
        <v>9.0</v>
      </c>
      <c r="L2746" s="5" t="str">
        <f t="shared" si="2"/>
        <v>SMP</v>
      </c>
    </row>
    <row r="2747">
      <c r="A2747" s="2" t="str">
        <f t="shared" si="1"/>
        <v>2020</v>
      </c>
      <c r="B2747" s="2" t="s">
        <v>26</v>
      </c>
      <c r="C2747" s="3" t="s">
        <v>27</v>
      </c>
      <c r="D2747" s="3" t="s">
        <v>5470</v>
      </c>
      <c r="E2747" s="3" t="s">
        <v>5521</v>
      </c>
      <c r="F2747" s="3" t="s">
        <v>5522</v>
      </c>
      <c r="G2747" s="3">
        <v>2.0</v>
      </c>
      <c r="H2747" s="3" t="s">
        <v>19</v>
      </c>
      <c r="I2747" s="3" t="s">
        <v>19</v>
      </c>
      <c r="J2747" s="8">
        <v>11.0</v>
      </c>
      <c r="K2747" s="3">
        <v>12.0</v>
      </c>
      <c r="L2747" s="5" t="str">
        <f t="shared" si="2"/>
        <v>SMA</v>
      </c>
    </row>
    <row r="2748">
      <c r="A2748" s="2" t="str">
        <f t="shared" si="1"/>
        <v>2020</v>
      </c>
      <c r="B2748" s="2" t="s">
        <v>60</v>
      </c>
      <c r="C2748" s="3" t="s">
        <v>61</v>
      </c>
      <c r="D2748" s="3" t="s">
        <v>5470</v>
      </c>
      <c r="E2748" s="3" t="s">
        <v>5523</v>
      </c>
      <c r="F2748" s="3" t="s">
        <v>5524</v>
      </c>
      <c r="G2748" s="3">
        <v>2.0</v>
      </c>
      <c r="H2748" s="3" t="s">
        <v>18</v>
      </c>
      <c r="I2748" s="3" t="s">
        <v>18</v>
      </c>
      <c r="J2748" s="8">
        <v>10.0</v>
      </c>
      <c r="K2748" s="3">
        <v>11.0</v>
      </c>
      <c r="L2748" s="5" t="str">
        <f t="shared" si="2"/>
        <v>SMA</v>
      </c>
    </row>
    <row r="2749">
      <c r="A2749" s="2" t="str">
        <f t="shared" si="1"/>
        <v>2020</v>
      </c>
      <c r="B2749" s="2" t="s">
        <v>60</v>
      </c>
      <c r="C2749" s="3" t="s">
        <v>61</v>
      </c>
      <c r="D2749" s="3" t="s">
        <v>5470</v>
      </c>
      <c r="E2749" s="3" t="s">
        <v>5525</v>
      </c>
      <c r="F2749" s="3" t="s">
        <v>5526</v>
      </c>
      <c r="G2749" s="3">
        <v>2.0</v>
      </c>
      <c r="H2749" s="3" t="s">
        <v>18</v>
      </c>
      <c r="I2749" s="3" t="s">
        <v>18</v>
      </c>
      <c r="J2749" s="8">
        <v>11.0</v>
      </c>
      <c r="K2749" s="3">
        <v>12.0</v>
      </c>
      <c r="L2749" s="5" t="str">
        <f t="shared" si="2"/>
        <v>SMA</v>
      </c>
    </row>
    <row r="2750">
      <c r="A2750" s="2" t="str">
        <f t="shared" si="1"/>
        <v>2020</v>
      </c>
      <c r="B2750" s="2" t="s">
        <v>60</v>
      </c>
      <c r="C2750" s="3" t="s">
        <v>61</v>
      </c>
      <c r="D2750" s="3" t="s">
        <v>5470</v>
      </c>
      <c r="E2750" s="3" t="s">
        <v>5527</v>
      </c>
      <c r="F2750" s="3" t="s">
        <v>5528</v>
      </c>
      <c r="G2750" s="3">
        <v>1.0</v>
      </c>
      <c r="H2750" s="3" t="s">
        <v>18</v>
      </c>
      <c r="I2750" s="2"/>
      <c r="J2750" s="8">
        <v>10.0</v>
      </c>
      <c r="K2750" s="2"/>
      <c r="L2750" s="5" t="str">
        <f t="shared" si="2"/>
        <v>SMA</v>
      </c>
    </row>
    <row r="2751">
      <c r="A2751" s="2" t="str">
        <f t="shared" si="1"/>
        <v>2020</v>
      </c>
      <c r="B2751" s="2" t="s">
        <v>60</v>
      </c>
      <c r="C2751" s="3" t="s">
        <v>61</v>
      </c>
      <c r="D2751" s="3" t="s">
        <v>5470</v>
      </c>
      <c r="E2751" s="3" t="s">
        <v>5529</v>
      </c>
      <c r="F2751" s="3" t="s">
        <v>5530</v>
      </c>
      <c r="G2751" s="3">
        <v>2.0</v>
      </c>
      <c r="H2751" s="3" t="s">
        <v>19</v>
      </c>
      <c r="I2751" s="3" t="s">
        <v>19</v>
      </c>
      <c r="J2751" s="8">
        <v>9.0</v>
      </c>
      <c r="K2751" s="3">
        <v>10.0</v>
      </c>
      <c r="L2751" s="5" t="str">
        <f t="shared" si="2"/>
        <v>SMP</v>
      </c>
    </row>
    <row r="2752">
      <c r="A2752" s="2" t="str">
        <f t="shared" si="1"/>
        <v>2020</v>
      </c>
      <c r="B2752" s="2" t="s">
        <v>60</v>
      </c>
      <c r="C2752" s="3" t="s">
        <v>61</v>
      </c>
      <c r="D2752" s="3" t="s">
        <v>5470</v>
      </c>
      <c r="E2752" s="3" t="s">
        <v>5531</v>
      </c>
      <c r="F2752" s="3" t="s">
        <v>5532</v>
      </c>
      <c r="G2752" s="3">
        <v>2.0</v>
      </c>
      <c r="H2752" s="3" t="s">
        <v>18</v>
      </c>
      <c r="I2752" s="3" t="s">
        <v>18</v>
      </c>
      <c r="J2752" s="8">
        <v>8.0</v>
      </c>
      <c r="K2752" s="3">
        <v>9.0</v>
      </c>
      <c r="L2752" s="5" t="str">
        <f t="shared" si="2"/>
        <v>SMP</v>
      </c>
    </row>
    <row r="2753">
      <c r="A2753" s="2" t="str">
        <f t="shared" si="1"/>
        <v>2020</v>
      </c>
      <c r="B2753" s="2" t="s">
        <v>60</v>
      </c>
      <c r="C2753" s="3" t="s">
        <v>61</v>
      </c>
      <c r="D2753" s="3" t="s">
        <v>5470</v>
      </c>
      <c r="E2753" s="3" t="s">
        <v>5533</v>
      </c>
      <c r="F2753" s="3" t="s">
        <v>5534</v>
      </c>
      <c r="G2753" s="3">
        <v>2.0</v>
      </c>
      <c r="H2753" s="3" t="s">
        <v>18</v>
      </c>
      <c r="I2753" s="3" t="s">
        <v>18</v>
      </c>
      <c r="J2753" s="8">
        <v>10.0</v>
      </c>
      <c r="K2753" s="3">
        <v>11.0</v>
      </c>
      <c r="L2753" s="5" t="str">
        <f t="shared" si="2"/>
        <v>SMA</v>
      </c>
    </row>
    <row r="2754">
      <c r="A2754" s="2" t="str">
        <f t="shared" si="1"/>
        <v>2020</v>
      </c>
      <c r="B2754" s="2" t="s">
        <v>60</v>
      </c>
      <c r="C2754" s="3" t="s">
        <v>61</v>
      </c>
      <c r="D2754" s="3" t="s">
        <v>5470</v>
      </c>
      <c r="E2754" s="3" t="s">
        <v>5535</v>
      </c>
      <c r="F2754" s="3" t="s">
        <v>5536</v>
      </c>
      <c r="G2754" s="3">
        <v>2.0</v>
      </c>
      <c r="H2754" s="3" t="s">
        <v>18</v>
      </c>
      <c r="I2754" s="3" t="s">
        <v>19</v>
      </c>
      <c r="J2754" s="8">
        <v>10.0</v>
      </c>
      <c r="K2754" s="3">
        <v>11.0</v>
      </c>
      <c r="L2754" s="5" t="str">
        <f t="shared" si="2"/>
        <v>SMA</v>
      </c>
    </row>
    <row r="2755">
      <c r="A2755" s="2" t="str">
        <f t="shared" si="1"/>
        <v>2020</v>
      </c>
      <c r="B2755" s="2" t="s">
        <v>60</v>
      </c>
      <c r="C2755" s="3" t="s">
        <v>61</v>
      </c>
      <c r="D2755" s="3" t="s">
        <v>5470</v>
      </c>
      <c r="E2755" s="3" t="s">
        <v>5537</v>
      </c>
      <c r="F2755" s="3" t="s">
        <v>5538</v>
      </c>
      <c r="G2755" s="3">
        <v>2.0</v>
      </c>
      <c r="H2755" s="3" t="s">
        <v>18</v>
      </c>
      <c r="I2755" s="3" t="s">
        <v>19</v>
      </c>
      <c r="J2755" s="8">
        <v>10.0</v>
      </c>
      <c r="K2755" s="3">
        <v>11.0</v>
      </c>
      <c r="L2755" s="5" t="str">
        <f t="shared" si="2"/>
        <v>SMA</v>
      </c>
    </row>
    <row r="2756">
      <c r="A2756" s="2" t="str">
        <f t="shared" si="1"/>
        <v>2020</v>
      </c>
      <c r="B2756" s="2" t="s">
        <v>60</v>
      </c>
      <c r="C2756" s="3" t="s">
        <v>61</v>
      </c>
      <c r="D2756" s="3" t="s">
        <v>5470</v>
      </c>
      <c r="E2756" s="3" t="s">
        <v>5539</v>
      </c>
      <c r="F2756" s="3" t="s">
        <v>5540</v>
      </c>
      <c r="G2756" s="3">
        <v>2.0</v>
      </c>
      <c r="H2756" s="3" t="s">
        <v>18</v>
      </c>
      <c r="I2756" s="3" t="s">
        <v>18</v>
      </c>
      <c r="J2756" s="8">
        <v>10.0</v>
      </c>
      <c r="K2756" s="3">
        <v>11.0</v>
      </c>
      <c r="L2756" s="5" t="str">
        <f t="shared" si="2"/>
        <v>SMA</v>
      </c>
    </row>
    <row r="2757">
      <c r="A2757" s="2" t="str">
        <f t="shared" si="1"/>
        <v>2020</v>
      </c>
      <c r="B2757" s="2" t="s">
        <v>68</v>
      </c>
      <c r="C2757" s="3" t="s">
        <v>69</v>
      </c>
      <c r="D2757" s="3" t="s">
        <v>5470</v>
      </c>
      <c r="E2757" s="3" t="s">
        <v>5541</v>
      </c>
      <c r="F2757" s="3" t="s">
        <v>5542</v>
      </c>
      <c r="G2757" s="3">
        <v>2.0</v>
      </c>
      <c r="H2757" s="3" t="s">
        <v>19</v>
      </c>
      <c r="I2757" s="3" t="s">
        <v>19</v>
      </c>
      <c r="J2757" s="8">
        <v>8.0</v>
      </c>
      <c r="K2757" s="3">
        <v>9.0</v>
      </c>
      <c r="L2757" s="5" t="str">
        <f t="shared" si="2"/>
        <v>SMP</v>
      </c>
    </row>
    <row r="2758">
      <c r="A2758" s="2" t="str">
        <f t="shared" si="1"/>
        <v>2020</v>
      </c>
      <c r="B2758" s="2" t="s">
        <v>68</v>
      </c>
      <c r="C2758" s="3" t="s">
        <v>69</v>
      </c>
      <c r="D2758" s="3" t="s">
        <v>5470</v>
      </c>
      <c r="E2758" s="3" t="s">
        <v>5543</v>
      </c>
      <c r="F2758" s="3" t="s">
        <v>5544</v>
      </c>
      <c r="G2758" s="3">
        <v>2.0</v>
      </c>
      <c r="H2758" s="3" t="s">
        <v>18</v>
      </c>
      <c r="I2758" s="3" t="s">
        <v>18</v>
      </c>
      <c r="J2758" s="8">
        <v>7.0</v>
      </c>
      <c r="K2758" s="3">
        <v>8.0</v>
      </c>
      <c r="L2758" s="5" t="str">
        <f t="shared" si="2"/>
        <v>SMP</v>
      </c>
    </row>
    <row r="2759">
      <c r="A2759" s="2" t="str">
        <f t="shared" si="1"/>
        <v>2020</v>
      </c>
      <c r="B2759" s="2" t="s">
        <v>68</v>
      </c>
      <c r="C2759" s="3" t="s">
        <v>69</v>
      </c>
      <c r="D2759" s="3" t="s">
        <v>5470</v>
      </c>
      <c r="E2759" s="3" t="s">
        <v>5545</v>
      </c>
      <c r="F2759" s="3" t="s">
        <v>5546</v>
      </c>
      <c r="G2759" s="3">
        <v>2.0</v>
      </c>
      <c r="H2759" s="3" t="s">
        <v>19</v>
      </c>
      <c r="I2759" s="3" t="s">
        <v>18</v>
      </c>
      <c r="J2759" s="8">
        <v>8.0</v>
      </c>
      <c r="K2759" s="3">
        <v>8.0</v>
      </c>
      <c r="L2759" s="5" t="str">
        <f t="shared" si="2"/>
        <v>SMP</v>
      </c>
    </row>
    <row r="2760">
      <c r="A2760" s="2" t="str">
        <f t="shared" si="1"/>
        <v>2020</v>
      </c>
      <c r="B2760" s="2" t="s">
        <v>68</v>
      </c>
      <c r="C2760" s="3" t="s">
        <v>69</v>
      </c>
      <c r="D2760" s="3" t="s">
        <v>5470</v>
      </c>
      <c r="E2760" s="3" t="s">
        <v>5547</v>
      </c>
      <c r="F2760" s="3" t="s">
        <v>5548</v>
      </c>
      <c r="G2760" s="3">
        <v>2.0</v>
      </c>
      <c r="H2760" s="3" t="s">
        <v>18</v>
      </c>
      <c r="I2760" s="3" t="s">
        <v>18</v>
      </c>
      <c r="J2760" s="8">
        <v>7.0</v>
      </c>
      <c r="K2760" s="3">
        <v>8.0</v>
      </c>
      <c r="L2760" s="5" t="str">
        <f t="shared" si="2"/>
        <v>SMP</v>
      </c>
    </row>
    <row r="2761">
      <c r="A2761" s="2" t="str">
        <f t="shared" si="1"/>
        <v>2020</v>
      </c>
      <c r="B2761" s="2" t="s">
        <v>68</v>
      </c>
      <c r="C2761" s="3" t="s">
        <v>69</v>
      </c>
      <c r="D2761" s="3" t="s">
        <v>5470</v>
      </c>
      <c r="E2761" s="3" t="s">
        <v>5549</v>
      </c>
      <c r="F2761" s="3" t="s">
        <v>5550</v>
      </c>
      <c r="G2761" s="3">
        <v>2.0</v>
      </c>
      <c r="H2761" s="3" t="s">
        <v>18</v>
      </c>
      <c r="I2761" s="3" t="s">
        <v>18</v>
      </c>
      <c r="J2761" s="8">
        <v>7.0</v>
      </c>
      <c r="K2761" s="3">
        <v>8.0</v>
      </c>
      <c r="L2761" s="5" t="str">
        <f t="shared" si="2"/>
        <v>SMP</v>
      </c>
    </row>
    <row r="2762">
      <c r="A2762" s="2" t="str">
        <f t="shared" si="1"/>
        <v>2020</v>
      </c>
      <c r="B2762" s="2" t="s">
        <v>68</v>
      </c>
      <c r="C2762" s="3" t="s">
        <v>69</v>
      </c>
      <c r="D2762" s="3" t="s">
        <v>5470</v>
      </c>
      <c r="E2762" s="3" t="s">
        <v>5551</v>
      </c>
      <c r="F2762" s="3" t="s">
        <v>5552</v>
      </c>
      <c r="G2762" s="3">
        <v>2.0</v>
      </c>
      <c r="H2762" s="3" t="s">
        <v>18</v>
      </c>
      <c r="I2762" s="3" t="s">
        <v>19</v>
      </c>
      <c r="J2762" s="8">
        <v>8.0</v>
      </c>
      <c r="K2762" s="3">
        <v>9.0</v>
      </c>
      <c r="L2762" s="5" t="str">
        <f t="shared" si="2"/>
        <v>SMP</v>
      </c>
    </row>
    <row r="2763">
      <c r="A2763" s="2" t="str">
        <f t="shared" si="1"/>
        <v>2020</v>
      </c>
      <c r="B2763" s="2" t="s">
        <v>68</v>
      </c>
      <c r="C2763" s="3" t="s">
        <v>69</v>
      </c>
      <c r="D2763" s="3" t="s">
        <v>5470</v>
      </c>
      <c r="E2763" s="3" t="s">
        <v>5553</v>
      </c>
      <c r="F2763" s="3" t="s">
        <v>5554</v>
      </c>
      <c r="G2763" s="3">
        <v>2.0</v>
      </c>
      <c r="H2763" s="3" t="s">
        <v>18</v>
      </c>
      <c r="I2763" s="3" t="s">
        <v>18</v>
      </c>
      <c r="J2763" s="8">
        <v>11.0</v>
      </c>
      <c r="K2763" s="3">
        <v>12.0</v>
      </c>
      <c r="L2763" s="5" t="str">
        <f t="shared" si="2"/>
        <v>SMA</v>
      </c>
    </row>
    <row r="2764">
      <c r="A2764" s="2" t="str">
        <f t="shared" si="1"/>
        <v>2020</v>
      </c>
      <c r="B2764" s="2" t="s">
        <v>68</v>
      </c>
      <c r="C2764" s="3" t="s">
        <v>69</v>
      </c>
      <c r="D2764" s="3" t="s">
        <v>5470</v>
      </c>
      <c r="E2764" s="3" t="s">
        <v>5555</v>
      </c>
      <c r="F2764" s="3" t="s">
        <v>5556</v>
      </c>
      <c r="G2764" s="3">
        <v>2.0</v>
      </c>
      <c r="H2764" s="3" t="s">
        <v>18</v>
      </c>
      <c r="I2764" s="3" t="s">
        <v>18</v>
      </c>
      <c r="J2764" s="8">
        <v>10.0</v>
      </c>
      <c r="K2764" s="3">
        <v>11.0</v>
      </c>
      <c r="L2764" s="5" t="str">
        <f t="shared" si="2"/>
        <v>SMA</v>
      </c>
    </row>
    <row r="2765">
      <c r="A2765" s="2" t="str">
        <f t="shared" si="1"/>
        <v>2020</v>
      </c>
      <c r="B2765" s="2" t="s">
        <v>68</v>
      </c>
      <c r="C2765" s="3" t="s">
        <v>69</v>
      </c>
      <c r="D2765" s="3" t="s">
        <v>5470</v>
      </c>
      <c r="E2765" s="3" t="s">
        <v>5557</v>
      </c>
      <c r="F2765" s="3" t="s">
        <v>5558</v>
      </c>
      <c r="G2765" s="3">
        <v>2.0</v>
      </c>
      <c r="H2765" s="3" t="s">
        <v>18</v>
      </c>
      <c r="I2765" s="3" t="s">
        <v>18</v>
      </c>
      <c r="J2765" s="8">
        <v>7.0</v>
      </c>
      <c r="K2765" s="3">
        <v>9.0</v>
      </c>
      <c r="L2765" s="5" t="str">
        <f t="shared" si="2"/>
        <v>SMP</v>
      </c>
    </row>
    <row r="2766">
      <c r="A2766" s="2" t="str">
        <f t="shared" si="1"/>
        <v>2020</v>
      </c>
      <c r="B2766" s="2" t="s">
        <v>68</v>
      </c>
      <c r="C2766" s="3" t="s">
        <v>69</v>
      </c>
      <c r="D2766" s="3" t="s">
        <v>5470</v>
      </c>
      <c r="E2766" s="3" t="s">
        <v>5559</v>
      </c>
      <c r="F2766" s="3" t="s">
        <v>5560</v>
      </c>
      <c r="G2766" s="3">
        <v>1.0</v>
      </c>
      <c r="H2766" s="3" t="s">
        <v>18</v>
      </c>
      <c r="I2766" s="2"/>
      <c r="J2766" s="8">
        <v>10.0</v>
      </c>
      <c r="K2766" s="2"/>
      <c r="L2766" s="5" t="str">
        <f t="shared" si="2"/>
        <v>SMA</v>
      </c>
    </row>
    <row r="2767">
      <c r="A2767" s="2" t="str">
        <f t="shared" si="1"/>
        <v>2020</v>
      </c>
      <c r="B2767" s="2" t="s">
        <v>68</v>
      </c>
      <c r="C2767" s="3" t="s">
        <v>69</v>
      </c>
      <c r="D2767" s="3" t="s">
        <v>5470</v>
      </c>
      <c r="E2767" s="3" t="s">
        <v>5561</v>
      </c>
      <c r="F2767" s="3" t="s">
        <v>5562</v>
      </c>
      <c r="G2767" s="3">
        <v>2.0</v>
      </c>
      <c r="H2767" s="3" t="s">
        <v>19</v>
      </c>
      <c r="I2767" s="3" t="s">
        <v>19</v>
      </c>
      <c r="J2767" s="8">
        <v>8.0</v>
      </c>
      <c r="K2767" s="3">
        <v>9.0</v>
      </c>
      <c r="L2767" s="5" t="str">
        <f t="shared" si="2"/>
        <v>SMP</v>
      </c>
    </row>
    <row r="2768">
      <c r="A2768" s="2" t="str">
        <f t="shared" si="1"/>
        <v>2020</v>
      </c>
      <c r="B2768" s="2" t="s">
        <v>68</v>
      </c>
      <c r="C2768" s="3" t="s">
        <v>69</v>
      </c>
      <c r="D2768" s="3" t="s">
        <v>5470</v>
      </c>
      <c r="E2768" s="3" t="s">
        <v>5563</v>
      </c>
      <c r="F2768" s="3" t="s">
        <v>5564</v>
      </c>
      <c r="G2768" s="3">
        <v>2.0</v>
      </c>
      <c r="H2768" s="3" t="s">
        <v>19</v>
      </c>
      <c r="I2768" s="3" t="s">
        <v>19</v>
      </c>
      <c r="J2768" s="8">
        <v>10.0</v>
      </c>
      <c r="K2768" s="3">
        <v>11.0</v>
      </c>
      <c r="L2768" s="5" t="str">
        <f t="shared" si="2"/>
        <v>SMA</v>
      </c>
    </row>
    <row r="2769">
      <c r="A2769" s="2" t="str">
        <f t="shared" si="1"/>
        <v>2020</v>
      </c>
      <c r="B2769" s="2" t="s">
        <v>68</v>
      </c>
      <c r="C2769" s="3" t="s">
        <v>69</v>
      </c>
      <c r="D2769" s="3" t="s">
        <v>5470</v>
      </c>
      <c r="E2769" s="3" t="s">
        <v>5565</v>
      </c>
      <c r="F2769" s="3" t="s">
        <v>5566</v>
      </c>
      <c r="G2769" s="3">
        <v>1.0</v>
      </c>
      <c r="H2769" s="3" t="s">
        <v>18</v>
      </c>
      <c r="I2769" s="2"/>
      <c r="J2769" s="8">
        <v>8.0</v>
      </c>
      <c r="K2769" s="2"/>
      <c r="L2769" s="5" t="str">
        <f t="shared" si="2"/>
        <v>SMP</v>
      </c>
    </row>
    <row r="2770">
      <c r="A2770" s="2" t="str">
        <f t="shared" si="1"/>
        <v>2020</v>
      </c>
      <c r="B2770" s="2" t="s">
        <v>68</v>
      </c>
      <c r="C2770" s="3" t="s">
        <v>69</v>
      </c>
      <c r="D2770" s="3" t="s">
        <v>5470</v>
      </c>
      <c r="E2770" s="3" t="s">
        <v>5567</v>
      </c>
      <c r="F2770" s="3" t="s">
        <v>5568</v>
      </c>
      <c r="G2770" s="3">
        <v>2.0</v>
      </c>
      <c r="H2770" s="3" t="s">
        <v>18</v>
      </c>
      <c r="I2770" s="3" t="s">
        <v>18</v>
      </c>
      <c r="J2770" s="8">
        <v>8.0</v>
      </c>
      <c r="K2770" s="3">
        <v>9.0</v>
      </c>
      <c r="L2770" s="5" t="str">
        <f t="shared" si="2"/>
        <v>SMP</v>
      </c>
    </row>
    <row r="2771">
      <c r="A2771" s="2" t="str">
        <f t="shared" si="1"/>
        <v>2020</v>
      </c>
      <c r="B2771" s="2" t="s">
        <v>68</v>
      </c>
      <c r="C2771" s="3" t="s">
        <v>69</v>
      </c>
      <c r="D2771" s="3" t="s">
        <v>5470</v>
      </c>
      <c r="E2771" s="3" t="s">
        <v>5569</v>
      </c>
      <c r="F2771" s="3" t="s">
        <v>5570</v>
      </c>
      <c r="G2771" s="3">
        <v>2.0</v>
      </c>
      <c r="H2771" s="3" t="s">
        <v>18</v>
      </c>
      <c r="I2771" s="3" t="s">
        <v>18</v>
      </c>
      <c r="J2771" s="8">
        <v>7.0</v>
      </c>
      <c r="K2771" s="3">
        <v>8.0</v>
      </c>
      <c r="L2771" s="5" t="str">
        <f t="shared" si="2"/>
        <v>SMP</v>
      </c>
    </row>
    <row r="2772">
      <c r="A2772" s="2" t="str">
        <f t="shared" si="1"/>
        <v>2020</v>
      </c>
      <c r="B2772" s="2" t="s">
        <v>78</v>
      </c>
      <c r="C2772" s="3" t="s">
        <v>79</v>
      </c>
      <c r="D2772" s="3" t="s">
        <v>5470</v>
      </c>
      <c r="E2772" s="3" t="s">
        <v>5571</v>
      </c>
      <c r="F2772" s="3" t="s">
        <v>5572</v>
      </c>
      <c r="G2772" s="3">
        <v>2.0</v>
      </c>
      <c r="H2772" s="3" t="s">
        <v>18</v>
      </c>
      <c r="I2772" s="3" t="s">
        <v>18</v>
      </c>
      <c r="J2772" s="8">
        <v>10.0</v>
      </c>
      <c r="K2772" s="3">
        <v>11.0</v>
      </c>
      <c r="L2772" s="5" t="str">
        <f t="shared" si="2"/>
        <v>SMA</v>
      </c>
    </row>
    <row r="2773">
      <c r="A2773" s="2" t="str">
        <f t="shared" si="1"/>
        <v>2020</v>
      </c>
      <c r="B2773" s="2" t="s">
        <v>78</v>
      </c>
      <c r="C2773" s="3" t="s">
        <v>79</v>
      </c>
      <c r="D2773" s="3" t="s">
        <v>5470</v>
      </c>
      <c r="E2773" s="3" t="s">
        <v>5573</v>
      </c>
      <c r="F2773" s="3" t="s">
        <v>5574</v>
      </c>
      <c r="G2773" s="3">
        <v>2.0</v>
      </c>
      <c r="H2773" s="3" t="s">
        <v>18</v>
      </c>
      <c r="I2773" s="3" t="s">
        <v>19</v>
      </c>
      <c r="J2773" s="8">
        <v>8.0</v>
      </c>
      <c r="K2773" s="3">
        <v>9.0</v>
      </c>
      <c r="L2773" s="5" t="str">
        <f t="shared" si="2"/>
        <v>SMP</v>
      </c>
    </row>
    <row r="2774">
      <c r="A2774" s="2" t="str">
        <f t="shared" si="1"/>
        <v>2020</v>
      </c>
      <c r="B2774" s="2" t="s">
        <v>78</v>
      </c>
      <c r="C2774" s="3" t="s">
        <v>79</v>
      </c>
      <c r="D2774" s="3" t="s">
        <v>5470</v>
      </c>
      <c r="E2774" s="3" t="s">
        <v>5575</v>
      </c>
      <c r="F2774" s="3" t="s">
        <v>5576</v>
      </c>
      <c r="G2774" s="3">
        <v>2.0</v>
      </c>
      <c r="H2774" s="3" t="s">
        <v>19</v>
      </c>
      <c r="I2774" s="3" t="s">
        <v>19</v>
      </c>
      <c r="J2774" s="8">
        <v>11.0</v>
      </c>
      <c r="K2774" s="3">
        <v>12.0</v>
      </c>
      <c r="L2774" s="5" t="str">
        <f t="shared" si="2"/>
        <v>SMA</v>
      </c>
    </row>
    <row r="2775">
      <c r="A2775" s="2" t="str">
        <f t="shared" si="1"/>
        <v>2020</v>
      </c>
      <c r="B2775" s="2" t="s">
        <v>78</v>
      </c>
      <c r="C2775" s="3" t="s">
        <v>79</v>
      </c>
      <c r="D2775" s="3" t="s">
        <v>5470</v>
      </c>
      <c r="E2775" s="3" t="s">
        <v>5577</v>
      </c>
      <c r="F2775" s="3" t="s">
        <v>5578</v>
      </c>
      <c r="G2775" s="3">
        <v>1.0</v>
      </c>
      <c r="H2775" s="3" t="s">
        <v>19</v>
      </c>
      <c r="I2775" s="2"/>
      <c r="J2775" s="8">
        <v>8.0</v>
      </c>
      <c r="K2775" s="2"/>
      <c r="L2775" s="5" t="str">
        <f t="shared" si="2"/>
        <v>SMP</v>
      </c>
    </row>
    <row r="2776">
      <c r="A2776" s="2" t="str">
        <f t="shared" si="1"/>
        <v>2020</v>
      </c>
      <c r="B2776" s="2" t="s">
        <v>78</v>
      </c>
      <c r="C2776" s="3" t="s">
        <v>79</v>
      </c>
      <c r="D2776" s="3" t="s">
        <v>5470</v>
      </c>
      <c r="E2776" s="3" t="s">
        <v>5579</v>
      </c>
      <c r="F2776" s="3" t="s">
        <v>5580</v>
      </c>
      <c r="G2776" s="3">
        <v>2.0</v>
      </c>
      <c r="H2776" s="3" t="s">
        <v>18</v>
      </c>
      <c r="I2776" s="3" t="s">
        <v>18</v>
      </c>
      <c r="J2776" s="8">
        <v>11.0</v>
      </c>
      <c r="K2776" s="3">
        <v>12.0</v>
      </c>
      <c r="L2776" s="5" t="str">
        <f t="shared" si="2"/>
        <v>SMA</v>
      </c>
    </row>
    <row r="2777">
      <c r="A2777" s="2" t="str">
        <f t="shared" si="1"/>
        <v>2020</v>
      </c>
      <c r="B2777" s="2" t="s">
        <v>82</v>
      </c>
      <c r="C2777" s="3" t="s">
        <v>83</v>
      </c>
      <c r="D2777" s="3" t="s">
        <v>5470</v>
      </c>
      <c r="E2777" s="3" t="s">
        <v>5581</v>
      </c>
      <c r="F2777" s="3" t="s">
        <v>5582</v>
      </c>
      <c r="G2777" s="3">
        <v>2.0</v>
      </c>
      <c r="H2777" s="3" t="s">
        <v>19</v>
      </c>
      <c r="I2777" s="3" t="s">
        <v>19</v>
      </c>
      <c r="J2777" s="8">
        <v>10.0</v>
      </c>
      <c r="K2777" s="3">
        <v>11.0</v>
      </c>
      <c r="L2777" s="5" t="str">
        <f t="shared" si="2"/>
        <v>SMA</v>
      </c>
    </row>
    <row r="2778">
      <c r="A2778" s="2" t="str">
        <f t="shared" si="1"/>
        <v>2020</v>
      </c>
      <c r="B2778" s="2" t="s">
        <v>82</v>
      </c>
      <c r="C2778" s="3" t="s">
        <v>83</v>
      </c>
      <c r="D2778" s="3" t="s">
        <v>5470</v>
      </c>
      <c r="E2778" s="3" t="s">
        <v>5583</v>
      </c>
      <c r="F2778" s="3" t="s">
        <v>5584</v>
      </c>
      <c r="G2778" s="3">
        <v>1.0</v>
      </c>
      <c r="H2778" s="3" t="s">
        <v>18</v>
      </c>
      <c r="I2778" s="2"/>
      <c r="J2778" s="8">
        <v>10.0</v>
      </c>
      <c r="K2778" s="2"/>
      <c r="L2778" s="5" t="str">
        <f t="shared" si="2"/>
        <v>SMA</v>
      </c>
    </row>
    <row r="2779">
      <c r="A2779" s="2" t="str">
        <f t="shared" si="1"/>
        <v>2020</v>
      </c>
      <c r="B2779" s="2" t="s">
        <v>82</v>
      </c>
      <c r="C2779" s="3" t="s">
        <v>83</v>
      </c>
      <c r="D2779" s="3" t="s">
        <v>5470</v>
      </c>
      <c r="E2779" s="3" t="s">
        <v>5585</v>
      </c>
      <c r="F2779" s="3" t="s">
        <v>5586</v>
      </c>
      <c r="G2779" s="3">
        <v>2.0</v>
      </c>
      <c r="H2779" s="3" t="s">
        <v>18</v>
      </c>
      <c r="I2779" s="3" t="s">
        <v>18</v>
      </c>
      <c r="J2779" s="8">
        <v>9.0</v>
      </c>
      <c r="K2779" s="3">
        <v>10.0</v>
      </c>
      <c r="L2779" s="5" t="str">
        <f t="shared" si="2"/>
        <v>SMP</v>
      </c>
    </row>
    <row r="2780">
      <c r="A2780" s="2" t="str">
        <f t="shared" si="1"/>
        <v>2020</v>
      </c>
      <c r="B2780" s="2" t="s">
        <v>82</v>
      </c>
      <c r="C2780" s="3" t="s">
        <v>83</v>
      </c>
      <c r="D2780" s="3" t="s">
        <v>5470</v>
      </c>
      <c r="E2780" s="3" t="s">
        <v>5587</v>
      </c>
      <c r="F2780" s="3" t="s">
        <v>5588</v>
      </c>
      <c r="G2780" s="3">
        <v>1.0</v>
      </c>
      <c r="H2780" s="3" t="s">
        <v>18</v>
      </c>
      <c r="I2780" s="2"/>
      <c r="J2780" s="8">
        <v>11.0</v>
      </c>
      <c r="K2780" s="2"/>
      <c r="L2780" s="5" t="str">
        <f t="shared" si="2"/>
        <v>SMA</v>
      </c>
    </row>
    <row r="2781">
      <c r="A2781" s="2" t="str">
        <f t="shared" si="1"/>
        <v>2020</v>
      </c>
      <c r="B2781" s="2" t="s">
        <v>82</v>
      </c>
      <c r="C2781" s="3" t="s">
        <v>83</v>
      </c>
      <c r="D2781" s="3" t="s">
        <v>5470</v>
      </c>
      <c r="E2781" s="3" t="s">
        <v>5589</v>
      </c>
      <c r="F2781" s="3" t="s">
        <v>5590</v>
      </c>
      <c r="G2781" s="3">
        <v>2.0</v>
      </c>
      <c r="H2781" s="3" t="s">
        <v>18</v>
      </c>
      <c r="I2781" s="3" t="s">
        <v>18</v>
      </c>
      <c r="J2781" s="8">
        <v>8.0</v>
      </c>
      <c r="K2781" s="3">
        <v>9.0</v>
      </c>
      <c r="L2781" s="5" t="str">
        <f t="shared" si="2"/>
        <v>SMP</v>
      </c>
    </row>
    <row r="2782">
      <c r="A2782" s="2" t="str">
        <f t="shared" si="1"/>
        <v>2020</v>
      </c>
      <c r="B2782" s="2" t="s">
        <v>82</v>
      </c>
      <c r="C2782" s="3" t="s">
        <v>83</v>
      </c>
      <c r="D2782" s="3" t="s">
        <v>5470</v>
      </c>
      <c r="E2782" s="3" t="s">
        <v>5591</v>
      </c>
      <c r="F2782" s="3" t="s">
        <v>5592</v>
      </c>
      <c r="G2782" s="3">
        <v>2.0</v>
      </c>
      <c r="H2782" s="3" t="s">
        <v>18</v>
      </c>
      <c r="I2782" s="3" t="s">
        <v>18</v>
      </c>
      <c r="J2782" s="8">
        <v>11.0</v>
      </c>
      <c r="K2782" s="3">
        <v>12.0</v>
      </c>
      <c r="L2782" s="5" t="str">
        <f t="shared" si="2"/>
        <v>SMA</v>
      </c>
    </row>
    <row r="2783">
      <c r="A2783" s="2" t="str">
        <f t="shared" si="1"/>
        <v>2020</v>
      </c>
      <c r="B2783" s="2" t="s">
        <v>82</v>
      </c>
      <c r="C2783" s="3" t="s">
        <v>83</v>
      </c>
      <c r="D2783" s="3" t="s">
        <v>5470</v>
      </c>
      <c r="E2783" s="3" t="s">
        <v>5593</v>
      </c>
      <c r="F2783" s="3" t="s">
        <v>5594</v>
      </c>
      <c r="G2783" s="3">
        <v>2.0</v>
      </c>
      <c r="H2783" s="3" t="s">
        <v>18</v>
      </c>
      <c r="I2783" s="3" t="s">
        <v>18</v>
      </c>
      <c r="J2783" s="8">
        <v>10.0</v>
      </c>
      <c r="K2783" s="3">
        <v>11.0</v>
      </c>
      <c r="L2783" s="5" t="str">
        <f t="shared" si="2"/>
        <v>SMA</v>
      </c>
    </row>
    <row r="2784">
      <c r="A2784" s="2" t="str">
        <f t="shared" si="1"/>
        <v>2020</v>
      </c>
      <c r="B2784" s="2" t="s">
        <v>82</v>
      </c>
      <c r="C2784" s="3" t="s">
        <v>83</v>
      </c>
      <c r="D2784" s="3" t="s">
        <v>5470</v>
      </c>
      <c r="E2784" s="3" t="s">
        <v>5595</v>
      </c>
      <c r="F2784" s="3" t="s">
        <v>5596</v>
      </c>
      <c r="G2784" s="3">
        <v>2.0</v>
      </c>
      <c r="H2784" s="3" t="s">
        <v>19</v>
      </c>
      <c r="I2784" s="3" t="s">
        <v>19</v>
      </c>
      <c r="J2784" s="8">
        <v>11.0</v>
      </c>
      <c r="K2784" s="3">
        <v>12.0</v>
      </c>
      <c r="L2784" s="5" t="str">
        <f t="shared" si="2"/>
        <v>SMA</v>
      </c>
    </row>
    <row r="2785">
      <c r="A2785" s="2" t="str">
        <f t="shared" si="1"/>
        <v>2020</v>
      </c>
      <c r="B2785" s="2" t="s">
        <v>82</v>
      </c>
      <c r="C2785" s="3" t="s">
        <v>83</v>
      </c>
      <c r="D2785" s="3" t="s">
        <v>5470</v>
      </c>
      <c r="E2785" s="3" t="s">
        <v>5597</v>
      </c>
      <c r="F2785" s="3" t="s">
        <v>5598</v>
      </c>
      <c r="G2785" s="3">
        <v>2.0</v>
      </c>
      <c r="H2785" s="3" t="s">
        <v>19</v>
      </c>
      <c r="I2785" s="3" t="s">
        <v>18</v>
      </c>
      <c r="J2785" s="8">
        <v>11.0</v>
      </c>
      <c r="K2785" s="3">
        <v>12.0</v>
      </c>
      <c r="L2785" s="5" t="str">
        <f t="shared" si="2"/>
        <v>SMA</v>
      </c>
    </row>
    <row r="2786">
      <c r="A2786" s="2" t="str">
        <f t="shared" si="1"/>
        <v>2020</v>
      </c>
      <c r="B2786" s="2" t="s">
        <v>82</v>
      </c>
      <c r="C2786" s="3" t="s">
        <v>83</v>
      </c>
      <c r="D2786" s="3" t="s">
        <v>5470</v>
      </c>
      <c r="E2786" s="3" t="s">
        <v>5599</v>
      </c>
      <c r="F2786" s="3" t="s">
        <v>5600</v>
      </c>
      <c r="G2786" s="3">
        <v>2.0</v>
      </c>
      <c r="H2786" s="3" t="s">
        <v>19</v>
      </c>
      <c r="I2786" s="3" t="s">
        <v>19</v>
      </c>
      <c r="J2786" s="8">
        <v>11.0</v>
      </c>
      <c r="K2786" s="3">
        <v>12.0</v>
      </c>
      <c r="L2786" s="5" t="str">
        <f t="shared" si="2"/>
        <v>SMA</v>
      </c>
    </row>
    <row r="2787">
      <c r="A2787" s="2" t="str">
        <f t="shared" si="1"/>
        <v>2020</v>
      </c>
      <c r="B2787" s="2" t="s">
        <v>82</v>
      </c>
      <c r="C2787" s="3" t="s">
        <v>83</v>
      </c>
      <c r="D2787" s="3" t="s">
        <v>5470</v>
      </c>
      <c r="E2787" s="3" t="s">
        <v>5601</v>
      </c>
      <c r="F2787" s="3" t="s">
        <v>5602</v>
      </c>
      <c r="G2787" s="3">
        <v>2.0</v>
      </c>
      <c r="H2787" s="3" t="s">
        <v>18</v>
      </c>
      <c r="I2787" s="3" t="s">
        <v>18</v>
      </c>
      <c r="J2787" s="8">
        <v>10.0</v>
      </c>
      <c r="K2787" s="3">
        <v>11.0</v>
      </c>
      <c r="L2787" s="5" t="str">
        <f t="shared" si="2"/>
        <v>SMA</v>
      </c>
    </row>
    <row r="2788">
      <c r="A2788" s="2" t="str">
        <f t="shared" si="1"/>
        <v>2020</v>
      </c>
      <c r="B2788" s="2" t="s">
        <v>82</v>
      </c>
      <c r="C2788" s="3" t="s">
        <v>83</v>
      </c>
      <c r="D2788" s="3" t="s">
        <v>5470</v>
      </c>
      <c r="E2788" s="3" t="s">
        <v>5603</v>
      </c>
      <c r="F2788" s="3" t="s">
        <v>5604</v>
      </c>
      <c r="G2788" s="3">
        <v>2.0</v>
      </c>
      <c r="H2788" s="3" t="s">
        <v>19</v>
      </c>
      <c r="I2788" s="3" t="s">
        <v>19</v>
      </c>
      <c r="J2788" s="8">
        <v>11.0</v>
      </c>
      <c r="K2788" s="3">
        <v>12.0</v>
      </c>
      <c r="L2788" s="5" t="str">
        <f t="shared" si="2"/>
        <v>SMA</v>
      </c>
    </row>
    <row r="2789">
      <c r="A2789" s="2" t="str">
        <f t="shared" si="1"/>
        <v>2020</v>
      </c>
      <c r="B2789" s="2" t="s">
        <v>82</v>
      </c>
      <c r="C2789" s="3" t="s">
        <v>83</v>
      </c>
      <c r="D2789" s="3" t="s">
        <v>5470</v>
      </c>
      <c r="E2789" s="3" t="s">
        <v>5605</v>
      </c>
      <c r="F2789" s="3" t="s">
        <v>5606</v>
      </c>
      <c r="G2789" s="3">
        <v>2.0</v>
      </c>
      <c r="H2789" s="3" t="s">
        <v>18</v>
      </c>
      <c r="I2789" s="3" t="s">
        <v>18</v>
      </c>
      <c r="J2789" s="8">
        <v>11.0</v>
      </c>
      <c r="K2789" s="3">
        <v>12.0</v>
      </c>
      <c r="L2789" s="5" t="str">
        <f t="shared" si="2"/>
        <v>SMA</v>
      </c>
    </row>
    <row r="2790">
      <c r="A2790" s="2" t="str">
        <f t="shared" si="1"/>
        <v>2020</v>
      </c>
      <c r="B2790" s="2" t="s">
        <v>82</v>
      </c>
      <c r="C2790" s="3" t="s">
        <v>83</v>
      </c>
      <c r="D2790" s="3" t="s">
        <v>5470</v>
      </c>
      <c r="E2790" s="3" t="s">
        <v>5607</v>
      </c>
      <c r="F2790" s="3" t="s">
        <v>5608</v>
      </c>
      <c r="G2790" s="3">
        <v>1.0</v>
      </c>
      <c r="H2790" s="3" t="s">
        <v>18</v>
      </c>
      <c r="I2790" s="2"/>
      <c r="J2790" s="8">
        <v>8.0</v>
      </c>
      <c r="K2790" s="2"/>
      <c r="L2790" s="5" t="str">
        <f t="shared" si="2"/>
        <v>SMP</v>
      </c>
    </row>
    <row r="2791">
      <c r="A2791" s="2" t="str">
        <f t="shared" si="1"/>
        <v>2020</v>
      </c>
      <c r="B2791" s="2" t="s">
        <v>82</v>
      </c>
      <c r="C2791" s="3" t="s">
        <v>83</v>
      </c>
      <c r="D2791" s="3" t="s">
        <v>5470</v>
      </c>
      <c r="E2791" s="3" t="s">
        <v>5609</v>
      </c>
      <c r="F2791" s="3" t="s">
        <v>5610</v>
      </c>
      <c r="G2791" s="3">
        <v>2.0</v>
      </c>
      <c r="H2791" s="3" t="s">
        <v>18</v>
      </c>
      <c r="I2791" s="3" t="s">
        <v>18</v>
      </c>
      <c r="J2791" s="8">
        <v>10.0</v>
      </c>
      <c r="K2791" s="3">
        <v>11.0</v>
      </c>
      <c r="L2791" s="5" t="str">
        <f t="shared" si="2"/>
        <v>SMA</v>
      </c>
    </row>
    <row r="2792">
      <c r="A2792" s="2" t="str">
        <f t="shared" si="1"/>
        <v>2020</v>
      </c>
      <c r="B2792" s="2" t="s">
        <v>82</v>
      </c>
      <c r="C2792" s="3" t="s">
        <v>83</v>
      </c>
      <c r="D2792" s="3" t="s">
        <v>5470</v>
      </c>
      <c r="E2792" s="3" t="s">
        <v>5611</v>
      </c>
      <c r="F2792" s="3" t="s">
        <v>5612</v>
      </c>
      <c r="G2792" s="3">
        <v>2.0</v>
      </c>
      <c r="H2792" s="3" t="s">
        <v>18</v>
      </c>
      <c r="I2792" s="3" t="s">
        <v>18</v>
      </c>
      <c r="J2792" s="8">
        <v>10.0</v>
      </c>
      <c r="K2792" s="3">
        <v>11.0</v>
      </c>
      <c r="L2792" s="5" t="str">
        <f t="shared" si="2"/>
        <v>SMA</v>
      </c>
    </row>
    <row r="2793">
      <c r="A2793" s="2" t="str">
        <f t="shared" si="1"/>
        <v>2020</v>
      </c>
      <c r="B2793" s="2" t="s">
        <v>82</v>
      </c>
      <c r="C2793" s="3" t="s">
        <v>83</v>
      </c>
      <c r="D2793" s="3" t="s">
        <v>5470</v>
      </c>
      <c r="E2793" s="3" t="s">
        <v>5613</v>
      </c>
      <c r="F2793" s="3" t="s">
        <v>5614</v>
      </c>
      <c r="G2793" s="3">
        <v>2.0</v>
      </c>
      <c r="H2793" s="3" t="s">
        <v>18</v>
      </c>
      <c r="I2793" s="3" t="s">
        <v>18</v>
      </c>
      <c r="J2793" s="8">
        <v>10.0</v>
      </c>
      <c r="K2793" s="3">
        <v>11.0</v>
      </c>
      <c r="L2793" s="5" t="str">
        <f t="shared" si="2"/>
        <v>SMA</v>
      </c>
    </row>
    <row r="2794">
      <c r="A2794" s="2" t="str">
        <f t="shared" si="1"/>
        <v>2020</v>
      </c>
      <c r="B2794" s="2" t="s">
        <v>92</v>
      </c>
      <c r="C2794" s="3" t="s">
        <v>93</v>
      </c>
      <c r="D2794" s="3" t="s">
        <v>5470</v>
      </c>
      <c r="E2794" s="3" t="s">
        <v>5615</v>
      </c>
      <c r="F2794" s="3" t="s">
        <v>5616</v>
      </c>
      <c r="G2794" s="3">
        <v>2.0</v>
      </c>
      <c r="H2794" s="3" t="s">
        <v>18</v>
      </c>
      <c r="I2794" s="3" t="s">
        <v>18</v>
      </c>
      <c r="J2794" s="8">
        <v>11.0</v>
      </c>
      <c r="K2794" s="3">
        <v>12.0</v>
      </c>
      <c r="L2794" s="5" t="str">
        <f t="shared" si="2"/>
        <v>SMA</v>
      </c>
    </row>
    <row r="2795">
      <c r="A2795" s="2" t="str">
        <f t="shared" si="1"/>
        <v>2020</v>
      </c>
      <c r="B2795" s="2" t="s">
        <v>92</v>
      </c>
      <c r="C2795" s="3" t="s">
        <v>93</v>
      </c>
      <c r="D2795" s="3" t="s">
        <v>5470</v>
      </c>
      <c r="E2795" s="3" t="s">
        <v>5617</v>
      </c>
      <c r="F2795" s="3" t="s">
        <v>5618</v>
      </c>
      <c r="G2795" s="3">
        <v>1.0</v>
      </c>
      <c r="H2795" s="3" t="s">
        <v>18</v>
      </c>
      <c r="I2795" s="2"/>
      <c r="J2795" s="8">
        <v>11.0</v>
      </c>
      <c r="K2795" s="2"/>
      <c r="L2795" s="5" t="str">
        <f t="shared" si="2"/>
        <v>SMA</v>
      </c>
    </row>
    <row r="2796">
      <c r="A2796" s="2" t="str">
        <f t="shared" si="1"/>
        <v>2020</v>
      </c>
      <c r="B2796" s="2" t="s">
        <v>92</v>
      </c>
      <c r="C2796" s="3" t="s">
        <v>93</v>
      </c>
      <c r="D2796" s="3" t="s">
        <v>5470</v>
      </c>
      <c r="E2796" s="3" t="s">
        <v>5619</v>
      </c>
      <c r="F2796" s="3" t="s">
        <v>5620</v>
      </c>
      <c r="G2796" s="3">
        <v>2.0</v>
      </c>
      <c r="H2796" s="3" t="s">
        <v>18</v>
      </c>
      <c r="I2796" s="3" t="s">
        <v>18</v>
      </c>
      <c r="J2796" s="8">
        <v>11.0</v>
      </c>
      <c r="K2796" s="3">
        <v>10.0</v>
      </c>
      <c r="L2796" s="5" t="str">
        <f t="shared" si="2"/>
        <v>SMA</v>
      </c>
    </row>
    <row r="2797">
      <c r="A2797" s="2" t="str">
        <f t="shared" si="1"/>
        <v>2020</v>
      </c>
      <c r="B2797" s="2" t="s">
        <v>92</v>
      </c>
      <c r="C2797" s="3" t="s">
        <v>93</v>
      </c>
      <c r="D2797" s="3" t="s">
        <v>5470</v>
      </c>
      <c r="E2797" s="3" t="s">
        <v>5621</v>
      </c>
      <c r="F2797" s="3" t="s">
        <v>5622</v>
      </c>
      <c r="G2797" s="3">
        <v>2.0</v>
      </c>
      <c r="H2797" s="3" t="s">
        <v>19</v>
      </c>
      <c r="I2797" s="3" t="s">
        <v>19</v>
      </c>
      <c r="J2797" s="8">
        <v>11.0</v>
      </c>
      <c r="K2797" s="3">
        <v>11.0</v>
      </c>
      <c r="L2797" s="5" t="str">
        <f t="shared" si="2"/>
        <v>SMA</v>
      </c>
    </row>
    <row r="2798">
      <c r="A2798" s="2" t="str">
        <f t="shared" si="1"/>
        <v>2020</v>
      </c>
      <c r="B2798" s="2" t="s">
        <v>92</v>
      </c>
      <c r="C2798" s="3" t="s">
        <v>93</v>
      </c>
      <c r="D2798" s="3" t="s">
        <v>5470</v>
      </c>
      <c r="E2798" s="3" t="s">
        <v>5623</v>
      </c>
      <c r="F2798" s="3" t="s">
        <v>5624</v>
      </c>
      <c r="G2798" s="3">
        <v>1.0</v>
      </c>
      <c r="H2798" s="3" t="s">
        <v>18</v>
      </c>
      <c r="I2798" s="2"/>
      <c r="J2798" s="8">
        <v>10.0</v>
      </c>
      <c r="K2798" s="2"/>
      <c r="L2798" s="5" t="str">
        <f t="shared" si="2"/>
        <v>SMA</v>
      </c>
    </row>
    <row r="2799">
      <c r="A2799" s="2" t="str">
        <f t="shared" si="1"/>
        <v>2020</v>
      </c>
      <c r="B2799" s="2" t="s">
        <v>92</v>
      </c>
      <c r="C2799" s="3" t="s">
        <v>93</v>
      </c>
      <c r="D2799" s="3" t="s">
        <v>5470</v>
      </c>
      <c r="E2799" s="3" t="s">
        <v>5625</v>
      </c>
      <c r="F2799" s="3" t="s">
        <v>5626</v>
      </c>
      <c r="G2799" s="3">
        <v>2.0</v>
      </c>
      <c r="H2799" s="3" t="s">
        <v>19</v>
      </c>
      <c r="I2799" s="3" t="s">
        <v>18</v>
      </c>
      <c r="J2799" s="8">
        <v>10.0</v>
      </c>
      <c r="K2799" s="3">
        <v>11.0</v>
      </c>
      <c r="L2799" s="5" t="str">
        <f t="shared" si="2"/>
        <v>SMA</v>
      </c>
    </row>
    <row r="2800">
      <c r="A2800" s="2" t="str">
        <f t="shared" si="1"/>
        <v>2020</v>
      </c>
      <c r="B2800" s="2" t="s">
        <v>92</v>
      </c>
      <c r="C2800" s="3" t="s">
        <v>93</v>
      </c>
      <c r="D2800" s="3" t="s">
        <v>5470</v>
      </c>
      <c r="E2800" s="3" t="s">
        <v>5627</v>
      </c>
      <c r="F2800" s="3" t="s">
        <v>5628</v>
      </c>
      <c r="G2800" s="3">
        <v>2.0</v>
      </c>
      <c r="H2800" s="3" t="s">
        <v>19</v>
      </c>
      <c r="I2800" s="3" t="s">
        <v>19</v>
      </c>
      <c r="J2800" s="8">
        <v>10.0</v>
      </c>
      <c r="K2800" s="3">
        <v>11.0</v>
      </c>
      <c r="L2800" s="5" t="str">
        <f t="shared" si="2"/>
        <v>SMA</v>
      </c>
    </row>
    <row r="2801">
      <c r="A2801" s="2" t="str">
        <f t="shared" si="1"/>
        <v>2020</v>
      </c>
      <c r="B2801" s="2" t="s">
        <v>92</v>
      </c>
      <c r="C2801" s="3" t="s">
        <v>93</v>
      </c>
      <c r="D2801" s="3" t="s">
        <v>5470</v>
      </c>
      <c r="E2801" s="3" t="s">
        <v>5629</v>
      </c>
      <c r="F2801" s="3" t="s">
        <v>5630</v>
      </c>
      <c r="G2801" s="3">
        <v>2.0</v>
      </c>
      <c r="H2801" s="3" t="s">
        <v>19</v>
      </c>
      <c r="I2801" s="3" t="s">
        <v>18</v>
      </c>
      <c r="J2801" s="8">
        <v>10.0</v>
      </c>
      <c r="K2801" s="3">
        <v>11.0</v>
      </c>
      <c r="L2801" s="5" t="str">
        <f t="shared" si="2"/>
        <v>SMA</v>
      </c>
    </row>
    <row r="2802">
      <c r="A2802" s="2" t="str">
        <f t="shared" si="1"/>
        <v>2020</v>
      </c>
      <c r="B2802" s="2" t="s">
        <v>92</v>
      </c>
      <c r="C2802" s="3" t="s">
        <v>93</v>
      </c>
      <c r="D2802" s="3" t="s">
        <v>5470</v>
      </c>
      <c r="E2802" s="3" t="s">
        <v>5631</v>
      </c>
      <c r="F2802" s="3" t="s">
        <v>5632</v>
      </c>
      <c r="G2802" s="3">
        <v>2.0</v>
      </c>
      <c r="H2802" s="3" t="s">
        <v>19</v>
      </c>
      <c r="I2802" s="3" t="s">
        <v>18</v>
      </c>
      <c r="J2802" s="8">
        <v>11.0</v>
      </c>
      <c r="K2802" s="3">
        <v>12.0</v>
      </c>
      <c r="L2802" s="5" t="str">
        <f t="shared" si="2"/>
        <v>SMA</v>
      </c>
    </row>
    <row r="2803">
      <c r="A2803" s="2" t="str">
        <f t="shared" si="1"/>
        <v>2020</v>
      </c>
      <c r="B2803" s="2" t="s">
        <v>92</v>
      </c>
      <c r="C2803" s="3" t="s">
        <v>93</v>
      </c>
      <c r="D2803" s="3" t="s">
        <v>5470</v>
      </c>
      <c r="E2803" s="3" t="s">
        <v>5633</v>
      </c>
      <c r="F2803" s="3" t="s">
        <v>5634</v>
      </c>
      <c r="G2803" s="3">
        <v>2.0</v>
      </c>
      <c r="H2803" s="3" t="s">
        <v>18</v>
      </c>
      <c r="I2803" s="3" t="s">
        <v>18</v>
      </c>
      <c r="J2803" s="8">
        <v>11.0</v>
      </c>
      <c r="K2803" s="3">
        <v>12.0</v>
      </c>
      <c r="L2803" s="5" t="str">
        <f t="shared" si="2"/>
        <v>SMA</v>
      </c>
    </row>
    <row r="2804">
      <c r="A2804" s="2" t="str">
        <f t="shared" si="1"/>
        <v>2020</v>
      </c>
      <c r="B2804" s="2" t="s">
        <v>92</v>
      </c>
      <c r="C2804" s="3" t="s">
        <v>93</v>
      </c>
      <c r="D2804" s="3" t="s">
        <v>5470</v>
      </c>
      <c r="E2804" s="3" t="s">
        <v>5635</v>
      </c>
      <c r="F2804" s="3" t="s">
        <v>5636</v>
      </c>
      <c r="G2804" s="3">
        <v>2.0</v>
      </c>
      <c r="H2804" s="3" t="s">
        <v>19</v>
      </c>
      <c r="I2804" s="3" t="s">
        <v>19</v>
      </c>
      <c r="J2804" s="8">
        <v>11.0</v>
      </c>
      <c r="K2804" s="3">
        <v>11.0</v>
      </c>
      <c r="L2804" s="5" t="str">
        <f t="shared" si="2"/>
        <v>SMA</v>
      </c>
    </row>
    <row r="2805">
      <c r="A2805" s="2" t="str">
        <f t="shared" si="1"/>
        <v>2020</v>
      </c>
      <c r="B2805" s="2" t="s">
        <v>92</v>
      </c>
      <c r="C2805" s="3" t="s">
        <v>93</v>
      </c>
      <c r="D2805" s="3" t="s">
        <v>5470</v>
      </c>
      <c r="E2805" s="3" t="s">
        <v>5637</v>
      </c>
      <c r="F2805" s="3" t="s">
        <v>5638</v>
      </c>
      <c r="G2805" s="3">
        <v>2.0</v>
      </c>
      <c r="H2805" s="3" t="s">
        <v>19</v>
      </c>
      <c r="I2805" s="3" t="s">
        <v>19</v>
      </c>
      <c r="J2805" s="8">
        <v>10.0</v>
      </c>
      <c r="K2805" s="3">
        <v>12.0</v>
      </c>
      <c r="L2805" s="5" t="str">
        <f t="shared" si="2"/>
        <v>SMA</v>
      </c>
    </row>
    <row r="2806">
      <c r="A2806" s="2" t="str">
        <f t="shared" si="1"/>
        <v>2020</v>
      </c>
      <c r="B2806" s="2" t="s">
        <v>92</v>
      </c>
      <c r="C2806" s="3" t="s">
        <v>93</v>
      </c>
      <c r="D2806" s="3" t="s">
        <v>5470</v>
      </c>
      <c r="E2806" s="3" t="s">
        <v>5639</v>
      </c>
      <c r="F2806" s="3" t="s">
        <v>5640</v>
      </c>
      <c r="G2806" s="3">
        <v>1.0</v>
      </c>
      <c r="H2806" s="3" t="s">
        <v>19</v>
      </c>
      <c r="I2806" s="2"/>
      <c r="J2806" s="8">
        <v>8.0</v>
      </c>
      <c r="K2806" s="2"/>
      <c r="L2806" s="5" t="str">
        <f t="shared" si="2"/>
        <v>SMP</v>
      </c>
    </row>
    <row r="2807">
      <c r="A2807" s="2" t="str">
        <f t="shared" si="1"/>
        <v>2020</v>
      </c>
      <c r="B2807" s="2" t="s">
        <v>92</v>
      </c>
      <c r="C2807" s="3" t="s">
        <v>93</v>
      </c>
      <c r="D2807" s="3" t="s">
        <v>5470</v>
      </c>
      <c r="E2807" s="3" t="s">
        <v>5641</v>
      </c>
      <c r="F2807" s="3" t="s">
        <v>5642</v>
      </c>
      <c r="G2807" s="3">
        <v>2.0</v>
      </c>
      <c r="H2807" s="3" t="s">
        <v>18</v>
      </c>
      <c r="I2807" s="3" t="s">
        <v>18</v>
      </c>
      <c r="J2807" s="8">
        <v>8.0</v>
      </c>
      <c r="K2807" s="3">
        <v>9.0</v>
      </c>
      <c r="L2807" s="5" t="str">
        <f t="shared" si="2"/>
        <v>SMP</v>
      </c>
    </row>
    <row r="2808">
      <c r="A2808" s="2" t="str">
        <f t="shared" si="1"/>
        <v>2020</v>
      </c>
      <c r="B2808" s="2" t="s">
        <v>92</v>
      </c>
      <c r="C2808" s="3" t="s">
        <v>93</v>
      </c>
      <c r="D2808" s="3" t="s">
        <v>5470</v>
      </c>
      <c r="E2808" s="3" t="s">
        <v>5643</v>
      </c>
      <c r="F2808" s="3" t="s">
        <v>5644</v>
      </c>
      <c r="G2808" s="3">
        <v>2.0</v>
      </c>
      <c r="H2808" s="3" t="s">
        <v>18</v>
      </c>
      <c r="I2808" s="3" t="s">
        <v>18</v>
      </c>
      <c r="J2808" s="8">
        <v>8.0</v>
      </c>
      <c r="K2808" s="3">
        <v>9.0</v>
      </c>
      <c r="L2808" s="5" t="str">
        <f t="shared" si="2"/>
        <v>SMP</v>
      </c>
    </row>
    <row r="2809">
      <c r="A2809" s="2" t="str">
        <f t="shared" si="1"/>
        <v>2020</v>
      </c>
      <c r="B2809" s="2" t="s">
        <v>92</v>
      </c>
      <c r="C2809" s="3" t="s">
        <v>93</v>
      </c>
      <c r="D2809" s="3" t="s">
        <v>5470</v>
      </c>
      <c r="E2809" s="3" t="s">
        <v>5645</v>
      </c>
      <c r="F2809" s="3" t="s">
        <v>5646</v>
      </c>
      <c r="G2809" s="3">
        <v>2.0</v>
      </c>
      <c r="H2809" s="3" t="s">
        <v>18</v>
      </c>
      <c r="I2809" s="3" t="s">
        <v>18</v>
      </c>
      <c r="J2809" s="8">
        <v>8.0</v>
      </c>
      <c r="K2809" s="3">
        <v>9.0</v>
      </c>
      <c r="L2809" s="5" t="str">
        <f t="shared" si="2"/>
        <v>SMP</v>
      </c>
    </row>
    <row r="2810">
      <c r="A2810" s="2" t="str">
        <f t="shared" si="1"/>
        <v>2020</v>
      </c>
      <c r="B2810" s="2" t="s">
        <v>92</v>
      </c>
      <c r="C2810" s="3" t="s">
        <v>93</v>
      </c>
      <c r="D2810" s="3" t="s">
        <v>5470</v>
      </c>
      <c r="E2810" s="3" t="s">
        <v>5647</v>
      </c>
      <c r="F2810" s="3" t="s">
        <v>5648</v>
      </c>
      <c r="G2810" s="3">
        <v>2.0</v>
      </c>
      <c r="H2810" s="3" t="s">
        <v>18</v>
      </c>
      <c r="I2810" s="3" t="s">
        <v>18</v>
      </c>
      <c r="J2810" s="8">
        <v>10.0</v>
      </c>
      <c r="K2810" s="3">
        <v>11.0</v>
      </c>
      <c r="L2810" s="5" t="str">
        <f t="shared" si="2"/>
        <v>SMA</v>
      </c>
    </row>
    <row r="2811">
      <c r="A2811" s="2" t="str">
        <f t="shared" si="1"/>
        <v>2020</v>
      </c>
      <c r="B2811" s="2" t="s">
        <v>92</v>
      </c>
      <c r="C2811" s="3" t="s">
        <v>93</v>
      </c>
      <c r="D2811" s="3" t="s">
        <v>5470</v>
      </c>
      <c r="E2811" s="3" t="s">
        <v>5649</v>
      </c>
      <c r="F2811" s="3" t="s">
        <v>5650</v>
      </c>
      <c r="G2811" s="3">
        <v>2.0</v>
      </c>
      <c r="H2811" s="3" t="s">
        <v>18</v>
      </c>
      <c r="I2811" s="3" t="s">
        <v>18</v>
      </c>
      <c r="J2811" s="8">
        <v>11.0</v>
      </c>
      <c r="K2811" s="3">
        <v>12.0</v>
      </c>
      <c r="L2811" s="5" t="str">
        <f t="shared" si="2"/>
        <v>SMA</v>
      </c>
    </row>
    <row r="2812">
      <c r="A2812" s="2" t="str">
        <f t="shared" si="1"/>
        <v>2020</v>
      </c>
      <c r="B2812" s="2" t="s">
        <v>114</v>
      </c>
      <c r="C2812" s="3" t="s">
        <v>115</v>
      </c>
      <c r="D2812" s="3" t="s">
        <v>5470</v>
      </c>
      <c r="E2812" s="3" t="s">
        <v>5651</v>
      </c>
      <c r="F2812" s="3" t="s">
        <v>5652</v>
      </c>
      <c r="G2812" s="3">
        <v>2.0</v>
      </c>
      <c r="H2812" s="3" t="s">
        <v>19</v>
      </c>
      <c r="I2812" s="3" t="s">
        <v>18</v>
      </c>
      <c r="J2812" s="8">
        <v>11.0</v>
      </c>
      <c r="K2812" s="8">
        <v>11.0</v>
      </c>
      <c r="L2812" s="5" t="str">
        <f t="shared" si="2"/>
        <v>SMA</v>
      </c>
    </row>
    <row r="2813">
      <c r="A2813" s="2" t="str">
        <f t="shared" si="1"/>
        <v>2020</v>
      </c>
      <c r="B2813" s="2" t="s">
        <v>114</v>
      </c>
      <c r="C2813" s="3" t="s">
        <v>115</v>
      </c>
      <c r="D2813" s="3" t="s">
        <v>5470</v>
      </c>
      <c r="E2813" s="3" t="s">
        <v>5653</v>
      </c>
      <c r="F2813" s="3" t="s">
        <v>5654</v>
      </c>
      <c r="G2813" s="3">
        <v>1.0</v>
      </c>
      <c r="H2813" s="3" t="s">
        <v>18</v>
      </c>
      <c r="I2813" s="2"/>
      <c r="J2813" s="8">
        <v>9.0</v>
      </c>
      <c r="K2813" s="2"/>
      <c r="L2813" s="5" t="str">
        <f t="shared" si="2"/>
        <v>SMP</v>
      </c>
    </row>
    <row r="2814">
      <c r="A2814" s="2" t="str">
        <f t="shared" si="1"/>
        <v>2020</v>
      </c>
      <c r="B2814" s="2" t="s">
        <v>114</v>
      </c>
      <c r="C2814" s="3" t="s">
        <v>115</v>
      </c>
      <c r="D2814" s="3" t="s">
        <v>5470</v>
      </c>
      <c r="E2814" s="3" t="s">
        <v>5655</v>
      </c>
      <c r="F2814" s="3" t="s">
        <v>5656</v>
      </c>
      <c r="G2814" s="3">
        <v>1.0</v>
      </c>
      <c r="H2814" s="3" t="s">
        <v>19</v>
      </c>
      <c r="I2814" s="2"/>
      <c r="J2814" s="8">
        <v>10.0</v>
      </c>
      <c r="K2814" s="2"/>
      <c r="L2814" s="5" t="str">
        <f t="shared" si="2"/>
        <v>SMA</v>
      </c>
    </row>
    <row r="2815">
      <c r="A2815" s="2" t="str">
        <f t="shared" si="1"/>
        <v>2020</v>
      </c>
      <c r="B2815" s="2" t="s">
        <v>114</v>
      </c>
      <c r="C2815" s="3" t="s">
        <v>115</v>
      </c>
      <c r="D2815" s="3" t="s">
        <v>5470</v>
      </c>
      <c r="E2815" s="3" t="s">
        <v>5657</v>
      </c>
      <c r="F2815" s="3" t="s">
        <v>5658</v>
      </c>
      <c r="G2815" s="3">
        <v>1.0</v>
      </c>
      <c r="H2815" s="3" t="s">
        <v>18</v>
      </c>
      <c r="I2815" s="2"/>
      <c r="J2815" s="8">
        <v>10.0</v>
      </c>
      <c r="K2815" s="2"/>
      <c r="L2815" s="5" t="str">
        <f t="shared" si="2"/>
        <v>SMA</v>
      </c>
    </row>
    <row r="2816">
      <c r="A2816" s="2" t="str">
        <f t="shared" si="1"/>
        <v>2020</v>
      </c>
      <c r="B2816" s="2" t="s">
        <v>114</v>
      </c>
      <c r="C2816" s="3" t="s">
        <v>115</v>
      </c>
      <c r="D2816" s="3" t="s">
        <v>5470</v>
      </c>
      <c r="E2816" s="3" t="s">
        <v>5659</v>
      </c>
      <c r="F2816" s="3" t="s">
        <v>5660</v>
      </c>
      <c r="G2816" s="3">
        <v>2.0</v>
      </c>
      <c r="H2816" s="3" t="s">
        <v>19</v>
      </c>
      <c r="I2816" s="3" t="s">
        <v>19</v>
      </c>
      <c r="J2816" s="8">
        <v>11.0</v>
      </c>
      <c r="K2816" s="8">
        <v>11.0</v>
      </c>
      <c r="L2816" s="5" t="str">
        <f t="shared" si="2"/>
        <v>SMA</v>
      </c>
    </row>
    <row r="2817">
      <c r="A2817" s="2" t="str">
        <f t="shared" si="1"/>
        <v>2020</v>
      </c>
      <c r="B2817" s="2" t="s">
        <v>114</v>
      </c>
      <c r="C2817" s="3" t="s">
        <v>115</v>
      </c>
      <c r="D2817" s="3" t="s">
        <v>5470</v>
      </c>
      <c r="E2817" s="3" t="s">
        <v>5661</v>
      </c>
      <c r="F2817" s="3" t="s">
        <v>5662</v>
      </c>
      <c r="G2817" s="3">
        <v>2.0</v>
      </c>
      <c r="H2817" s="3" t="s">
        <v>19</v>
      </c>
      <c r="I2817" s="3" t="s">
        <v>19</v>
      </c>
      <c r="J2817" s="8">
        <v>11.0</v>
      </c>
      <c r="K2817" s="8">
        <v>11.0</v>
      </c>
      <c r="L2817" s="5" t="str">
        <f t="shared" si="2"/>
        <v>SMA</v>
      </c>
    </row>
    <row r="2818">
      <c r="A2818" s="2" t="str">
        <f t="shared" si="1"/>
        <v>2020</v>
      </c>
      <c r="B2818" s="2" t="s">
        <v>114</v>
      </c>
      <c r="C2818" s="3" t="s">
        <v>115</v>
      </c>
      <c r="D2818" s="3" t="s">
        <v>5470</v>
      </c>
      <c r="E2818" s="3" t="s">
        <v>5663</v>
      </c>
      <c r="F2818" s="3" t="s">
        <v>5664</v>
      </c>
      <c r="G2818" s="3">
        <v>2.0</v>
      </c>
      <c r="H2818" s="3" t="s">
        <v>18</v>
      </c>
      <c r="I2818" s="3" t="s">
        <v>18</v>
      </c>
      <c r="J2818" s="8">
        <v>10.0</v>
      </c>
      <c r="K2818" s="8">
        <v>10.0</v>
      </c>
      <c r="L2818" s="5" t="str">
        <f t="shared" si="2"/>
        <v>SMA</v>
      </c>
    </row>
    <row r="2819">
      <c r="A2819" s="2" t="str">
        <f t="shared" si="1"/>
        <v>2020</v>
      </c>
      <c r="B2819" s="2" t="s">
        <v>114</v>
      </c>
      <c r="C2819" s="3" t="s">
        <v>115</v>
      </c>
      <c r="D2819" s="3" t="s">
        <v>5470</v>
      </c>
      <c r="E2819" s="3" t="s">
        <v>5665</v>
      </c>
      <c r="F2819" s="3" t="s">
        <v>5666</v>
      </c>
      <c r="G2819" s="3">
        <v>2.0</v>
      </c>
      <c r="H2819" s="3" t="s">
        <v>18</v>
      </c>
      <c r="I2819" s="3" t="s">
        <v>18</v>
      </c>
      <c r="J2819" s="8">
        <v>11.0</v>
      </c>
      <c r="K2819" s="8">
        <v>11.0</v>
      </c>
      <c r="L2819" s="5" t="str">
        <f t="shared" si="2"/>
        <v>SMA</v>
      </c>
    </row>
    <row r="2820">
      <c r="A2820" s="2" t="str">
        <f t="shared" si="1"/>
        <v>2020</v>
      </c>
      <c r="B2820" s="2" t="s">
        <v>114</v>
      </c>
      <c r="C2820" s="3" t="s">
        <v>115</v>
      </c>
      <c r="D2820" s="3" t="s">
        <v>5470</v>
      </c>
      <c r="E2820" s="3" t="s">
        <v>5667</v>
      </c>
      <c r="F2820" s="3" t="s">
        <v>5668</v>
      </c>
      <c r="G2820" s="3">
        <v>1.0</v>
      </c>
      <c r="H2820" s="3" t="s">
        <v>18</v>
      </c>
      <c r="I2820" s="2"/>
      <c r="J2820" s="8">
        <v>10.0</v>
      </c>
      <c r="K2820" s="2"/>
      <c r="L2820" s="5" t="str">
        <f t="shared" si="2"/>
        <v>SMA</v>
      </c>
    </row>
    <row r="2821">
      <c r="A2821" s="2" t="str">
        <f t="shared" si="1"/>
        <v>2020</v>
      </c>
      <c r="B2821" s="2" t="s">
        <v>114</v>
      </c>
      <c r="C2821" s="3" t="s">
        <v>115</v>
      </c>
      <c r="D2821" s="3" t="s">
        <v>5470</v>
      </c>
      <c r="E2821" s="3" t="s">
        <v>5669</v>
      </c>
      <c r="F2821" s="3" t="s">
        <v>5670</v>
      </c>
      <c r="G2821" s="3">
        <v>1.0</v>
      </c>
      <c r="H2821" s="3" t="s">
        <v>18</v>
      </c>
      <c r="I2821" s="2"/>
      <c r="J2821" s="8">
        <v>11.0</v>
      </c>
      <c r="K2821" s="2"/>
      <c r="L2821" s="5" t="str">
        <f t="shared" si="2"/>
        <v>SMA</v>
      </c>
    </row>
    <row r="2822">
      <c r="A2822" s="2" t="str">
        <f t="shared" si="1"/>
        <v>2020</v>
      </c>
      <c r="B2822" s="2" t="s">
        <v>114</v>
      </c>
      <c r="C2822" s="3" t="s">
        <v>115</v>
      </c>
      <c r="D2822" s="3" t="s">
        <v>5470</v>
      </c>
      <c r="E2822" s="3" t="s">
        <v>5671</v>
      </c>
      <c r="F2822" s="3" t="s">
        <v>5672</v>
      </c>
      <c r="G2822" s="3">
        <v>2.0</v>
      </c>
      <c r="H2822" s="3" t="s">
        <v>18</v>
      </c>
      <c r="I2822" s="3" t="s">
        <v>19</v>
      </c>
      <c r="J2822" s="8">
        <v>8.0</v>
      </c>
      <c r="K2822" s="8">
        <v>8.0</v>
      </c>
      <c r="L2822" s="5" t="str">
        <f t="shared" si="2"/>
        <v>SMP</v>
      </c>
    </row>
    <row r="2823">
      <c r="A2823" s="2" t="str">
        <f t="shared" si="1"/>
        <v>2020</v>
      </c>
      <c r="B2823" s="2" t="s">
        <v>114</v>
      </c>
      <c r="C2823" s="3" t="s">
        <v>115</v>
      </c>
      <c r="D2823" s="3" t="s">
        <v>5470</v>
      </c>
      <c r="E2823" s="3" t="s">
        <v>5673</v>
      </c>
      <c r="F2823" s="3" t="s">
        <v>5674</v>
      </c>
      <c r="G2823" s="3">
        <v>2.0</v>
      </c>
      <c r="H2823" s="3" t="s">
        <v>19</v>
      </c>
      <c r="I2823" s="3" t="s">
        <v>18</v>
      </c>
      <c r="J2823" s="8">
        <v>8.0</v>
      </c>
      <c r="K2823" s="8">
        <v>8.0</v>
      </c>
      <c r="L2823" s="5" t="str">
        <f t="shared" si="2"/>
        <v>SMP</v>
      </c>
    </row>
    <row r="2824">
      <c r="A2824" s="2" t="str">
        <f t="shared" si="1"/>
        <v>2020</v>
      </c>
      <c r="B2824" s="2" t="s">
        <v>114</v>
      </c>
      <c r="C2824" s="3" t="s">
        <v>115</v>
      </c>
      <c r="D2824" s="3" t="s">
        <v>5470</v>
      </c>
      <c r="E2824" s="3" t="s">
        <v>5675</v>
      </c>
      <c r="F2824" s="3" t="s">
        <v>5676</v>
      </c>
      <c r="G2824" s="3">
        <v>2.0</v>
      </c>
      <c r="H2824" s="3" t="s">
        <v>19</v>
      </c>
      <c r="I2824" s="3" t="s">
        <v>18</v>
      </c>
      <c r="J2824" s="8">
        <v>10.0</v>
      </c>
      <c r="K2824" s="8">
        <v>10.0</v>
      </c>
      <c r="L2824" s="5" t="str">
        <f t="shared" si="2"/>
        <v>SMA</v>
      </c>
    </row>
    <row r="2825">
      <c r="A2825" s="2" t="str">
        <f t="shared" si="1"/>
        <v>2020</v>
      </c>
      <c r="B2825" s="2" t="s">
        <v>114</v>
      </c>
      <c r="C2825" s="3" t="s">
        <v>115</v>
      </c>
      <c r="D2825" s="3" t="s">
        <v>5470</v>
      </c>
      <c r="E2825" s="3" t="s">
        <v>5677</v>
      </c>
      <c r="F2825" s="3" t="s">
        <v>5678</v>
      </c>
      <c r="G2825" s="3">
        <v>2.0</v>
      </c>
      <c r="H2825" s="3" t="s">
        <v>19</v>
      </c>
      <c r="I2825" s="3" t="s">
        <v>19</v>
      </c>
      <c r="J2825" s="8">
        <v>10.0</v>
      </c>
      <c r="K2825" s="8">
        <v>10.0</v>
      </c>
      <c r="L2825" s="5" t="str">
        <f t="shared" si="2"/>
        <v>SMA</v>
      </c>
    </row>
    <row r="2826">
      <c r="A2826" s="2" t="str">
        <f t="shared" si="1"/>
        <v>2020</v>
      </c>
      <c r="B2826" s="2" t="s">
        <v>114</v>
      </c>
      <c r="C2826" s="3" t="s">
        <v>115</v>
      </c>
      <c r="D2826" s="3" t="s">
        <v>5470</v>
      </c>
      <c r="E2826" s="3" t="s">
        <v>5679</v>
      </c>
      <c r="F2826" s="3" t="s">
        <v>5680</v>
      </c>
      <c r="G2826" s="3">
        <v>2.0</v>
      </c>
      <c r="H2826" s="3" t="s">
        <v>18</v>
      </c>
      <c r="I2826" s="3" t="s">
        <v>18</v>
      </c>
      <c r="J2826" s="8">
        <v>7.0</v>
      </c>
      <c r="K2826" s="8">
        <v>7.0</v>
      </c>
      <c r="L2826" s="5" t="str">
        <f t="shared" si="2"/>
        <v>SMP</v>
      </c>
    </row>
    <row r="2827">
      <c r="A2827" s="2" t="str">
        <f t="shared" si="1"/>
        <v>2020</v>
      </c>
      <c r="B2827" s="2" t="s">
        <v>114</v>
      </c>
      <c r="C2827" s="3" t="s">
        <v>115</v>
      </c>
      <c r="D2827" s="3" t="s">
        <v>5470</v>
      </c>
      <c r="E2827" s="3" t="s">
        <v>5681</v>
      </c>
      <c r="F2827" s="3" t="s">
        <v>5682</v>
      </c>
      <c r="G2827" s="3">
        <v>2.0</v>
      </c>
      <c r="H2827" s="3" t="s">
        <v>18</v>
      </c>
      <c r="I2827" s="3" t="s">
        <v>18</v>
      </c>
      <c r="J2827" s="8">
        <v>11.0</v>
      </c>
      <c r="K2827" s="8">
        <v>11.0</v>
      </c>
      <c r="L2827" s="5" t="str">
        <f t="shared" si="2"/>
        <v>SMA</v>
      </c>
    </row>
    <row r="2828">
      <c r="A2828" s="2" t="str">
        <f t="shared" si="1"/>
        <v>2020</v>
      </c>
      <c r="B2828" s="2" t="s">
        <v>114</v>
      </c>
      <c r="C2828" s="3" t="s">
        <v>115</v>
      </c>
      <c r="D2828" s="3" t="s">
        <v>5470</v>
      </c>
      <c r="E2828" s="3" t="s">
        <v>5683</v>
      </c>
      <c r="F2828" s="3" t="s">
        <v>5684</v>
      </c>
      <c r="G2828" s="3">
        <v>2.0</v>
      </c>
      <c r="H2828" s="3" t="s">
        <v>19</v>
      </c>
      <c r="I2828" s="3" t="s">
        <v>19</v>
      </c>
      <c r="J2828" s="8">
        <v>10.0</v>
      </c>
      <c r="K2828" s="8">
        <v>10.0</v>
      </c>
      <c r="L2828" s="5" t="str">
        <f t="shared" si="2"/>
        <v>SMA</v>
      </c>
    </row>
    <row r="2829">
      <c r="A2829" s="2" t="str">
        <f t="shared" si="1"/>
        <v>2020</v>
      </c>
      <c r="B2829" s="2" t="s">
        <v>114</v>
      </c>
      <c r="C2829" s="3" t="s">
        <v>115</v>
      </c>
      <c r="D2829" s="3" t="s">
        <v>5470</v>
      </c>
      <c r="E2829" s="3" t="s">
        <v>5685</v>
      </c>
      <c r="F2829" s="3" t="s">
        <v>5686</v>
      </c>
      <c r="G2829" s="3">
        <v>2.0</v>
      </c>
      <c r="H2829" s="3" t="s">
        <v>18</v>
      </c>
      <c r="I2829" s="3" t="s">
        <v>18</v>
      </c>
      <c r="J2829" s="8">
        <v>10.0</v>
      </c>
      <c r="K2829" s="8">
        <v>11.0</v>
      </c>
      <c r="L2829" s="5" t="str">
        <f t="shared" si="2"/>
        <v>SMA</v>
      </c>
    </row>
    <row r="2830">
      <c r="A2830" s="2" t="str">
        <f t="shared" si="1"/>
        <v>2020</v>
      </c>
      <c r="B2830" s="2" t="s">
        <v>114</v>
      </c>
      <c r="C2830" s="3" t="s">
        <v>115</v>
      </c>
      <c r="D2830" s="3" t="s">
        <v>5470</v>
      </c>
      <c r="E2830" s="3" t="s">
        <v>5687</v>
      </c>
      <c r="F2830" s="3" t="s">
        <v>5688</v>
      </c>
      <c r="G2830" s="3">
        <v>2.0</v>
      </c>
      <c r="H2830" s="3" t="s">
        <v>18</v>
      </c>
      <c r="I2830" s="3" t="s">
        <v>19</v>
      </c>
      <c r="J2830" s="8">
        <v>9.0</v>
      </c>
      <c r="K2830" s="8">
        <v>9.0</v>
      </c>
      <c r="L2830" s="5" t="str">
        <f t="shared" si="2"/>
        <v>SMP</v>
      </c>
    </row>
    <row r="2831">
      <c r="A2831" s="2" t="str">
        <f t="shared" si="1"/>
        <v>2020</v>
      </c>
      <c r="B2831" s="2" t="s">
        <v>114</v>
      </c>
      <c r="C2831" s="3" t="s">
        <v>115</v>
      </c>
      <c r="D2831" s="3" t="s">
        <v>5470</v>
      </c>
      <c r="E2831" s="3" t="s">
        <v>5689</v>
      </c>
      <c r="F2831" s="3" t="s">
        <v>5690</v>
      </c>
      <c r="G2831" s="3">
        <v>2.0</v>
      </c>
      <c r="H2831" s="3" t="s">
        <v>18</v>
      </c>
      <c r="I2831" s="3" t="s">
        <v>18</v>
      </c>
      <c r="J2831" s="8">
        <v>11.0</v>
      </c>
      <c r="K2831" s="8">
        <v>11.0</v>
      </c>
      <c r="L2831" s="5" t="str">
        <f t="shared" si="2"/>
        <v>SMA</v>
      </c>
    </row>
    <row r="2832">
      <c r="A2832" s="2" t="str">
        <f t="shared" si="1"/>
        <v>2020</v>
      </c>
      <c r="B2832" s="2" t="s">
        <v>114</v>
      </c>
      <c r="C2832" s="3" t="s">
        <v>115</v>
      </c>
      <c r="D2832" s="3" t="s">
        <v>5470</v>
      </c>
      <c r="E2832" s="3" t="s">
        <v>5691</v>
      </c>
      <c r="F2832" s="3" t="s">
        <v>5692</v>
      </c>
      <c r="G2832" s="3">
        <v>2.0</v>
      </c>
      <c r="H2832" s="3" t="s">
        <v>18</v>
      </c>
      <c r="I2832" s="3" t="s">
        <v>18</v>
      </c>
      <c r="J2832" s="8">
        <v>10.0</v>
      </c>
      <c r="K2832" s="8">
        <v>10.0</v>
      </c>
      <c r="L2832" s="5" t="str">
        <f t="shared" si="2"/>
        <v>SMA</v>
      </c>
    </row>
    <row r="2833">
      <c r="A2833" s="2" t="str">
        <f t="shared" si="1"/>
        <v>2020</v>
      </c>
      <c r="B2833" s="2" t="s">
        <v>114</v>
      </c>
      <c r="C2833" s="3" t="s">
        <v>115</v>
      </c>
      <c r="D2833" s="3" t="s">
        <v>5470</v>
      </c>
      <c r="E2833" s="3" t="s">
        <v>5693</v>
      </c>
      <c r="F2833" s="3" t="s">
        <v>5694</v>
      </c>
      <c r="G2833" s="3">
        <v>2.0</v>
      </c>
      <c r="H2833" s="3" t="s">
        <v>18</v>
      </c>
      <c r="I2833" s="3" t="s">
        <v>18</v>
      </c>
      <c r="J2833" s="8">
        <v>11.0</v>
      </c>
      <c r="K2833" s="8">
        <v>11.0</v>
      </c>
      <c r="L2833" s="5" t="str">
        <f t="shared" si="2"/>
        <v>SMA</v>
      </c>
    </row>
    <row r="2834">
      <c r="A2834" s="2" t="str">
        <f t="shared" si="1"/>
        <v>2020</v>
      </c>
      <c r="B2834" s="2" t="s">
        <v>114</v>
      </c>
      <c r="C2834" s="3" t="s">
        <v>115</v>
      </c>
      <c r="D2834" s="3" t="s">
        <v>5470</v>
      </c>
      <c r="E2834" s="3" t="s">
        <v>5695</v>
      </c>
      <c r="F2834" s="3" t="s">
        <v>5696</v>
      </c>
      <c r="G2834" s="3">
        <v>2.0</v>
      </c>
      <c r="H2834" s="3" t="s">
        <v>18</v>
      </c>
      <c r="I2834" s="3" t="s">
        <v>18</v>
      </c>
      <c r="J2834" s="8">
        <v>11.0</v>
      </c>
      <c r="K2834" s="8">
        <v>11.0</v>
      </c>
      <c r="L2834" s="5" t="str">
        <f t="shared" si="2"/>
        <v>SMA</v>
      </c>
    </row>
    <row r="2835">
      <c r="A2835" s="2" t="str">
        <f t="shared" si="1"/>
        <v>2020</v>
      </c>
      <c r="B2835" s="2" t="s">
        <v>132</v>
      </c>
      <c r="C2835" s="3" t="s">
        <v>133</v>
      </c>
      <c r="D2835" s="3" t="s">
        <v>5470</v>
      </c>
      <c r="E2835" s="3" t="s">
        <v>5697</v>
      </c>
      <c r="F2835" s="3" t="s">
        <v>5698</v>
      </c>
      <c r="G2835" s="3">
        <v>1.0</v>
      </c>
      <c r="H2835" s="3" t="s">
        <v>18</v>
      </c>
      <c r="I2835" s="2"/>
      <c r="J2835" s="8">
        <v>10.0</v>
      </c>
      <c r="K2835" s="6"/>
      <c r="L2835" s="5" t="str">
        <f t="shared" si="2"/>
        <v>SMA</v>
      </c>
    </row>
    <row r="2836">
      <c r="A2836" s="2" t="str">
        <f t="shared" si="1"/>
        <v>2020</v>
      </c>
      <c r="B2836" s="2" t="s">
        <v>132</v>
      </c>
      <c r="C2836" s="3" t="s">
        <v>133</v>
      </c>
      <c r="D2836" s="3" t="s">
        <v>5470</v>
      </c>
      <c r="E2836" s="3" t="s">
        <v>5699</v>
      </c>
      <c r="F2836" s="3" t="s">
        <v>5700</v>
      </c>
      <c r="G2836" s="3">
        <v>1.0</v>
      </c>
      <c r="H2836" s="3" t="s">
        <v>18</v>
      </c>
      <c r="I2836" s="2"/>
      <c r="J2836" s="8">
        <v>11.0</v>
      </c>
      <c r="K2836" s="6"/>
      <c r="L2836" s="5" t="str">
        <f t="shared" si="2"/>
        <v>SMA</v>
      </c>
    </row>
    <row r="2837">
      <c r="A2837" s="2" t="str">
        <f t="shared" si="1"/>
        <v>2020</v>
      </c>
      <c r="B2837" s="2" t="s">
        <v>132</v>
      </c>
      <c r="C2837" s="3" t="s">
        <v>133</v>
      </c>
      <c r="D2837" s="3" t="s">
        <v>5470</v>
      </c>
      <c r="E2837" s="3" t="s">
        <v>5701</v>
      </c>
      <c r="F2837" s="3" t="s">
        <v>5702</v>
      </c>
      <c r="G2837" s="3">
        <v>2.0</v>
      </c>
      <c r="H2837" s="3" t="s">
        <v>18</v>
      </c>
      <c r="I2837" s="3" t="s">
        <v>18</v>
      </c>
      <c r="J2837" s="8">
        <v>10.0</v>
      </c>
      <c r="K2837" s="8">
        <v>10.0</v>
      </c>
      <c r="L2837" s="5" t="str">
        <f t="shared" si="2"/>
        <v>SMA</v>
      </c>
    </row>
    <row r="2838">
      <c r="A2838" s="2" t="str">
        <f t="shared" si="1"/>
        <v>2020</v>
      </c>
      <c r="B2838" s="2" t="s">
        <v>132</v>
      </c>
      <c r="C2838" s="3" t="s">
        <v>133</v>
      </c>
      <c r="D2838" s="3" t="s">
        <v>5470</v>
      </c>
      <c r="E2838" s="3" t="s">
        <v>5703</v>
      </c>
      <c r="F2838" s="3" t="s">
        <v>5704</v>
      </c>
      <c r="G2838" s="3">
        <v>2.0</v>
      </c>
      <c r="H2838" s="3" t="s">
        <v>18</v>
      </c>
      <c r="I2838" s="3" t="s">
        <v>18</v>
      </c>
      <c r="J2838" s="8">
        <v>10.0</v>
      </c>
      <c r="K2838" s="8">
        <v>10.0</v>
      </c>
      <c r="L2838" s="5" t="str">
        <f t="shared" si="2"/>
        <v>SMA</v>
      </c>
    </row>
    <row r="2839">
      <c r="A2839" s="2" t="str">
        <f t="shared" si="1"/>
        <v>2020</v>
      </c>
      <c r="B2839" s="2" t="s">
        <v>132</v>
      </c>
      <c r="C2839" s="3" t="s">
        <v>133</v>
      </c>
      <c r="D2839" s="3" t="s">
        <v>5470</v>
      </c>
      <c r="E2839" s="3" t="s">
        <v>5705</v>
      </c>
      <c r="F2839" s="3" t="s">
        <v>5706</v>
      </c>
      <c r="G2839" s="3">
        <v>2.0</v>
      </c>
      <c r="H2839" s="3" t="s">
        <v>18</v>
      </c>
      <c r="I2839" s="3" t="s">
        <v>18</v>
      </c>
      <c r="J2839" s="8">
        <v>10.0</v>
      </c>
      <c r="K2839" s="8">
        <v>11.0</v>
      </c>
      <c r="L2839" s="5" t="str">
        <f t="shared" si="2"/>
        <v>SMA</v>
      </c>
    </row>
    <row r="2840">
      <c r="A2840" s="2" t="str">
        <f t="shared" si="1"/>
        <v>2020</v>
      </c>
      <c r="B2840" s="2" t="s">
        <v>136</v>
      </c>
      <c r="C2840" s="3" t="s">
        <v>137</v>
      </c>
      <c r="D2840" s="3" t="s">
        <v>5470</v>
      </c>
      <c r="E2840" s="3" t="s">
        <v>5707</v>
      </c>
      <c r="F2840" s="3" t="s">
        <v>5708</v>
      </c>
      <c r="G2840" s="3">
        <v>2.0</v>
      </c>
      <c r="H2840" s="3" t="s">
        <v>18</v>
      </c>
      <c r="I2840" s="3" t="s">
        <v>18</v>
      </c>
      <c r="J2840" s="8">
        <v>8.0</v>
      </c>
      <c r="K2840" s="8">
        <v>7.0</v>
      </c>
      <c r="L2840" s="5" t="str">
        <f t="shared" si="2"/>
        <v>SMP</v>
      </c>
    </row>
    <row r="2841">
      <c r="A2841" s="2" t="str">
        <f t="shared" si="1"/>
        <v>2020</v>
      </c>
      <c r="B2841" s="2" t="s">
        <v>136</v>
      </c>
      <c r="C2841" s="3" t="s">
        <v>137</v>
      </c>
      <c r="D2841" s="3" t="s">
        <v>5470</v>
      </c>
      <c r="E2841" s="3" t="s">
        <v>5709</v>
      </c>
      <c r="F2841" s="3" t="s">
        <v>5710</v>
      </c>
      <c r="G2841" s="3">
        <v>2.0</v>
      </c>
      <c r="H2841" s="3" t="s">
        <v>18</v>
      </c>
      <c r="I2841" s="3" t="s">
        <v>18</v>
      </c>
      <c r="J2841" s="8">
        <v>8.0</v>
      </c>
      <c r="K2841" s="8">
        <v>8.0</v>
      </c>
      <c r="L2841" s="5" t="str">
        <f t="shared" si="2"/>
        <v>SMP</v>
      </c>
    </row>
    <row r="2842">
      <c r="A2842" s="2" t="str">
        <f t="shared" si="1"/>
        <v>2020</v>
      </c>
      <c r="B2842" s="2" t="s">
        <v>136</v>
      </c>
      <c r="C2842" s="3" t="s">
        <v>137</v>
      </c>
      <c r="D2842" s="3" t="s">
        <v>5470</v>
      </c>
      <c r="E2842" s="3" t="s">
        <v>5711</v>
      </c>
      <c r="F2842" s="3" t="s">
        <v>5712</v>
      </c>
      <c r="G2842" s="3">
        <v>1.0</v>
      </c>
      <c r="H2842" s="3" t="s">
        <v>19</v>
      </c>
      <c r="I2842" s="2"/>
      <c r="J2842" s="8">
        <v>8.0</v>
      </c>
      <c r="K2842" s="6"/>
      <c r="L2842" s="5" t="str">
        <f t="shared" si="2"/>
        <v>SMP</v>
      </c>
    </row>
    <row r="2843">
      <c r="A2843" s="2" t="str">
        <f t="shared" si="1"/>
        <v>2020</v>
      </c>
      <c r="B2843" s="2" t="s">
        <v>136</v>
      </c>
      <c r="C2843" s="3" t="s">
        <v>137</v>
      </c>
      <c r="D2843" s="3" t="s">
        <v>5470</v>
      </c>
      <c r="E2843" s="3" t="s">
        <v>5713</v>
      </c>
      <c r="F2843" s="3" t="s">
        <v>5714</v>
      </c>
      <c r="G2843" s="3">
        <v>1.0</v>
      </c>
      <c r="H2843" s="3" t="s">
        <v>18</v>
      </c>
      <c r="I2843" s="2"/>
      <c r="J2843" s="8">
        <v>7.0</v>
      </c>
      <c r="K2843" s="6"/>
      <c r="L2843" s="5" t="str">
        <f t="shared" si="2"/>
        <v>SMP</v>
      </c>
    </row>
    <row r="2844">
      <c r="A2844" s="2" t="str">
        <f t="shared" si="1"/>
        <v>2020</v>
      </c>
      <c r="B2844" s="2" t="s">
        <v>136</v>
      </c>
      <c r="C2844" s="3" t="s">
        <v>137</v>
      </c>
      <c r="D2844" s="3" t="s">
        <v>5470</v>
      </c>
      <c r="E2844" s="3" t="s">
        <v>5715</v>
      </c>
      <c r="F2844" s="3" t="s">
        <v>5716</v>
      </c>
      <c r="G2844" s="3">
        <v>2.0</v>
      </c>
      <c r="H2844" s="3" t="s">
        <v>19</v>
      </c>
      <c r="I2844" s="3" t="s">
        <v>18</v>
      </c>
      <c r="J2844" s="8">
        <v>7.0</v>
      </c>
      <c r="K2844" s="8">
        <v>7.0</v>
      </c>
      <c r="L2844" s="5" t="str">
        <f t="shared" si="2"/>
        <v>SMP</v>
      </c>
    </row>
    <row r="2845">
      <c r="A2845" s="2" t="str">
        <f t="shared" si="1"/>
        <v>2020</v>
      </c>
      <c r="B2845" s="2" t="s">
        <v>136</v>
      </c>
      <c r="C2845" s="3" t="s">
        <v>137</v>
      </c>
      <c r="D2845" s="3" t="s">
        <v>5470</v>
      </c>
      <c r="E2845" s="3" t="s">
        <v>5717</v>
      </c>
      <c r="F2845" s="3" t="s">
        <v>5718</v>
      </c>
      <c r="G2845" s="3">
        <v>1.0</v>
      </c>
      <c r="H2845" s="3" t="s">
        <v>19</v>
      </c>
      <c r="I2845" s="2"/>
      <c r="J2845" s="8">
        <v>7.0</v>
      </c>
      <c r="K2845" s="6"/>
      <c r="L2845" s="5" t="str">
        <f t="shared" si="2"/>
        <v>SMP</v>
      </c>
    </row>
    <row r="2846">
      <c r="A2846" s="2" t="str">
        <f t="shared" si="1"/>
        <v>2020</v>
      </c>
      <c r="B2846" s="2" t="s">
        <v>136</v>
      </c>
      <c r="C2846" s="3" t="s">
        <v>137</v>
      </c>
      <c r="D2846" s="3" t="s">
        <v>5470</v>
      </c>
      <c r="E2846" s="3" t="s">
        <v>5719</v>
      </c>
      <c r="F2846" s="3" t="s">
        <v>5720</v>
      </c>
      <c r="G2846" s="3">
        <v>1.0</v>
      </c>
      <c r="H2846" s="3" t="s">
        <v>18</v>
      </c>
      <c r="I2846" s="2"/>
      <c r="J2846" s="8">
        <v>8.0</v>
      </c>
      <c r="K2846" s="6"/>
      <c r="L2846" s="5" t="str">
        <f t="shared" si="2"/>
        <v>SMP</v>
      </c>
    </row>
    <row r="2847">
      <c r="A2847" s="2" t="str">
        <f t="shared" si="1"/>
        <v>2020</v>
      </c>
      <c r="B2847" s="2" t="s">
        <v>136</v>
      </c>
      <c r="C2847" s="3" t="s">
        <v>137</v>
      </c>
      <c r="D2847" s="3" t="s">
        <v>5470</v>
      </c>
      <c r="E2847" s="3" t="s">
        <v>5721</v>
      </c>
      <c r="F2847" s="3" t="s">
        <v>5722</v>
      </c>
      <c r="G2847" s="3">
        <v>2.0</v>
      </c>
      <c r="H2847" s="3" t="s">
        <v>18</v>
      </c>
      <c r="I2847" s="3" t="s">
        <v>18</v>
      </c>
      <c r="J2847" s="8">
        <v>7.0</v>
      </c>
      <c r="K2847" s="8">
        <v>7.0</v>
      </c>
      <c r="L2847" s="5" t="str">
        <f t="shared" si="2"/>
        <v>SMP</v>
      </c>
    </row>
    <row r="2848">
      <c r="A2848" s="2" t="str">
        <f t="shared" si="1"/>
        <v>2020</v>
      </c>
      <c r="B2848" s="2" t="s">
        <v>136</v>
      </c>
      <c r="C2848" s="3" t="s">
        <v>137</v>
      </c>
      <c r="D2848" s="3" t="s">
        <v>5470</v>
      </c>
      <c r="E2848" s="3" t="s">
        <v>5723</v>
      </c>
      <c r="F2848" s="3" t="s">
        <v>5724</v>
      </c>
      <c r="G2848" s="3">
        <v>2.0</v>
      </c>
      <c r="H2848" s="3" t="s">
        <v>18</v>
      </c>
      <c r="I2848" s="3" t="s">
        <v>18</v>
      </c>
      <c r="J2848" s="8">
        <v>7.0</v>
      </c>
      <c r="K2848" s="8">
        <v>7.0</v>
      </c>
      <c r="L2848" s="5" t="str">
        <f t="shared" si="2"/>
        <v>SMP</v>
      </c>
    </row>
    <row r="2849">
      <c r="A2849" s="2" t="str">
        <f t="shared" si="1"/>
        <v>2020</v>
      </c>
      <c r="B2849" s="2" t="s">
        <v>136</v>
      </c>
      <c r="C2849" s="3" t="s">
        <v>137</v>
      </c>
      <c r="D2849" s="3" t="s">
        <v>5470</v>
      </c>
      <c r="E2849" s="3" t="s">
        <v>5725</v>
      </c>
      <c r="F2849" s="3" t="s">
        <v>5726</v>
      </c>
      <c r="G2849" s="3">
        <v>2.0</v>
      </c>
      <c r="H2849" s="3" t="s">
        <v>19</v>
      </c>
      <c r="I2849" s="3" t="s">
        <v>19</v>
      </c>
      <c r="J2849" s="8">
        <v>7.0</v>
      </c>
      <c r="K2849" s="8">
        <v>7.0</v>
      </c>
      <c r="L2849" s="5" t="str">
        <f t="shared" si="2"/>
        <v>SMP</v>
      </c>
    </row>
    <row r="2850">
      <c r="A2850" s="2" t="str">
        <f t="shared" si="1"/>
        <v>2020</v>
      </c>
      <c r="B2850" s="2" t="s">
        <v>136</v>
      </c>
      <c r="C2850" s="3" t="s">
        <v>137</v>
      </c>
      <c r="D2850" s="3" t="s">
        <v>5470</v>
      </c>
      <c r="E2850" s="3" t="s">
        <v>5727</v>
      </c>
      <c r="F2850" s="3" t="s">
        <v>5728</v>
      </c>
      <c r="G2850" s="3">
        <v>1.0</v>
      </c>
      <c r="H2850" s="3" t="s">
        <v>19</v>
      </c>
      <c r="I2850" s="2"/>
      <c r="J2850" s="8">
        <v>8.0</v>
      </c>
      <c r="K2850" s="6"/>
      <c r="L2850" s="5" t="str">
        <f t="shared" si="2"/>
        <v>SMP</v>
      </c>
    </row>
    <row r="2851">
      <c r="A2851" s="2" t="str">
        <f t="shared" si="1"/>
        <v>2020</v>
      </c>
      <c r="B2851" s="2" t="s">
        <v>136</v>
      </c>
      <c r="C2851" s="3" t="s">
        <v>137</v>
      </c>
      <c r="D2851" s="3" t="s">
        <v>5470</v>
      </c>
      <c r="E2851" s="3" t="s">
        <v>5729</v>
      </c>
      <c r="F2851" s="3" t="s">
        <v>5730</v>
      </c>
      <c r="G2851" s="3">
        <v>1.0</v>
      </c>
      <c r="H2851" s="3" t="s">
        <v>18</v>
      </c>
      <c r="I2851" s="2"/>
      <c r="J2851" s="8">
        <v>7.0</v>
      </c>
      <c r="K2851" s="6"/>
      <c r="L2851" s="5" t="str">
        <f t="shared" si="2"/>
        <v>SMP</v>
      </c>
    </row>
    <row r="2852">
      <c r="A2852" s="2" t="str">
        <f t="shared" si="1"/>
        <v>2020</v>
      </c>
      <c r="B2852" s="2" t="s">
        <v>136</v>
      </c>
      <c r="C2852" s="3" t="s">
        <v>137</v>
      </c>
      <c r="D2852" s="3" t="s">
        <v>5470</v>
      </c>
      <c r="E2852" s="3" t="s">
        <v>5731</v>
      </c>
      <c r="F2852" s="3" t="s">
        <v>5732</v>
      </c>
      <c r="G2852" s="3">
        <v>2.0</v>
      </c>
      <c r="H2852" s="3" t="s">
        <v>18</v>
      </c>
      <c r="I2852" s="3" t="s">
        <v>19</v>
      </c>
      <c r="J2852" s="8">
        <v>8.0</v>
      </c>
      <c r="K2852" s="8">
        <v>8.0</v>
      </c>
      <c r="L2852" s="5" t="str">
        <f t="shared" si="2"/>
        <v>SMP</v>
      </c>
    </row>
    <row r="2853">
      <c r="A2853" s="2" t="str">
        <f t="shared" si="1"/>
        <v>2020</v>
      </c>
      <c r="B2853" s="2" t="s">
        <v>136</v>
      </c>
      <c r="C2853" s="3" t="s">
        <v>137</v>
      </c>
      <c r="D2853" s="3" t="s">
        <v>5470</v>
      </c>
      <c r="E2853" s="3" t="s">
        <v>5733</v>
      </c>
      <c r="F2853" s="3" t="s">
        <v>5734</v>
      </c>
      <c r="G2853" s="3">
        <v>2.0</v>
      </c>
      <c r="H2853" s="3" t="s">
        <v>18</v>
      </c>
      <c r="I2853" s="3" t="s">
        <v>18</v>
      </c>
      <c r="J2853" s="8">
        <v>8.0</v>
      </c>
      <c r="K2853" s="8">
        <v>8.0</v>
      </c>
      <c r="L2853" s="5" t="str">
        <f t="shared" si="2"/>
        <v>SMP</v>
      </c>
    </row>
    <row r="2854">
      <c r="A2854" s="2" t="str">
        <f t="shared" si="1"/>
        <v>2020</v>
      </c>
      <c r="B2854" s="2" t="s">
        <v>136</v>
      </c>
      <c r="C2854" s="3" t="s">
        <v>137</v>
      </c>
      <c r="D2854" s="3" t="s">
        <v>5470</v>
      </c>
      <c r="E2854" s="3" t="s">
        <v>5735</v>
      </c>
      <c r="F2854" s="3" t="s">
        <v>5736</v>
      </c>
      <c r="G2854" s="3">
        <v>1.0</v>
      </c>
      <c r="H2854" s="3" t="s">
        <v>18</v>
      </c>
      <c r="I2854" s="2"/>
      <c r="J2854" s="8">
        <v>7.0</v>
      </c>
      <c r="K2854" s="6"/>
      <c r="L2854" s="5" t="str">
        <f t="shared" si="2"/>
        <v>SMP</v>
      </c>
    </row>
    <row r="2855">
      <c r="A2855" s="2" t="str">
        <f t="shared" si="1"/>
        <v>2020</v>
      </c>
      <c r="B2855" s="2" t="s">
        <v>136</v>
      </c>
      <c r="C2855" s="3" t="s">
        <v>137</v>
      </c>
      <c r="D2855" s="3" t="s">
        <v>5470</v>
      </c>
      <c r="E2855" s="3" t="s">
        <v>5737</v>
      </c>
      <c r="F2855" s="3" t="s">
        <v>5738</v>
      </c>
      <c r="G2855" s="3">
        <v>1.0</v>
      </c>
      <c r="H2855" s="3" t="s">
        <v>18</v>
      </c>
      <c r="I2855" s="2"/>
      <c r="J2855" s="8">
        <v>8.0</v>
      </c>
      <c r="K2855" s="6"/>
      <c r="L2855" s="5" t="str">
        <f t="shared" si="2"/>
        <v>SMP</v>
      </c>
    </row>
    <row r="2856">
      <c r="A2856" s="2" t="str">
        <f t="shared" si="1"/>
        <v>2020</v>
      </c>
      <c r="B2856" s="2" t="s">
        <v>136</v>
      </c>
      <c r="C2856" s="3" t="s">
        <v>137</v>
      </c>
      <c r="D2856" s="3" t="s">
        <v>5470</v>
      </c>
      <c r="E2856" s="3" t="s">
        <v>5739</v>
      </c>
      <c r="F2856" s="3" t="s">
        <v>5740</v>
      </c>
      <c r="G2856" s="3">
        <v>2.0</v>
      </c>
      <c r="H2856" s="3" t="s">
        <v>19</v>
      </c>
      <c r="I2856" s="3" t="s">
        <v>18</v>
      </c>
      <c r="J2856" s="8">
        <v>7.0</v>
      </c>
      <c r="K2856" s="8">
        <v>7.0</v>
      </c>
      <c r="L2856" s="5" t="str">
        <f t="shared" si="2"/>
        <v>SMP</v>
      </c>
    </row>
    <row r="2857">
      <c r="A2857" s="2" t="str">
        <f t="shared" si="1"/>
        <v>2020</v>
      </c>
      <c r="B2857" s="2" t="s">
        <v>136</v>
      </c>
      <c r="C2857" s="3" t="s">
        <v>137</v>
      </c>
      <c r="D2857" s="3" t="s">
        <v>5470</v>
      </c>
      <c r="E2857" s="3" t="s">
        <v>5741</v>
      </c>
      <c r="F2857" s="3" t="s">
        <v>5742</v>
      </c>
      <c r="G2857" s="3">
        <v>1.0</v>
      </c>
      <c r="H2857" s="3" t="s">
        <v>18</v>
      </c>
      <c r="I2857" s="2"/>
      <c r="J2857" s="8">
        <v>7.0</v>
      </c>
      <c r="K2857" s="6"/>
      <c r="L2857" s="5" t="str">
        <f t="shared" si="2"/>
        <v>SMP</v>
      </c>
    </row>
    <row r="2858">
      <c r="A2858" s="2" t="str">
        <f t="shared" si="1"/>
        <v>2020</v>
      </c>
      <c r="B2858" s="2" t="s">
        <v>136</v>
      </c>
      <c r="C2858" s="3" t="s">
        <v>137</v>
      </c>
      <c r="D2858" s="3" t="s">
        <v>5470</v>
      </c>
      <c r="E2858" s="3" t="s">
        <v>5743</v>
      </c>
      <c r="F2858" s="3" t="s">
        <v>5744</v>
      </c>
      <c r="G2858" s="3">
        <v>2.0</v>
      </c>
      <c r="H2858" s="3" t="s">
        <v>18</v>
      </c>
      <c r="I2858" s="3" t="s">
        <v>18</v>
      </c>
      <c r="J2858" s="8">
        <v>7.0</v>
      </c>
      <c r="K2858" s="8">
        <v>7.0</v>
      </c>
      <c r="L2858" s="5" t="str">
        <f t="shared" si="2"/>
        <v>SMP</v>
      </c>
    </row>
    <row r="2859">
      <c r="A2859" s="2" t="str">
        <f t="shared" si="1"/>
        <v>2020</v>
      </c>
      <c r="B2859" s="2" t="s">
        <v>136</v>
      </c>
      <c r="C2859" s="3" t="s">
        <v>137</v>
      </c>
      <c r="D2859" s="3" t="s">
        <v>5470</v>
      </c>
      <c r="E2859" s="3" t="s">
        <v>5745</v>
      </c>
      <c r="F2859" s="3" t="s">
        <v>5746</v>
      </c>
      <c r="G2859" s="3">
        <v>2.0</v>
      </c>
      <c r="H2859" s="3" t="s">
        <v>18</v>
      </c>
      <c r="I2859" s="3" t="s">
        <v>18</v>
      </c>
      <c r="J2859" s="8">
        <v>7.0</v>
      </c>
      <c r="K2859" s="8">
        <v>7.0</v>
      </c>
      <c r="L2859" s="5" t="str">
        <f t="shared" si="2"/>
        <v>SMP</v>
      </c>
    </row>
    <row r="2860">
      <c r="A2860" s="2" t="str">
        <f t="shared" si="1"/>
        <v>2020</v>
      </c>
      <c r="B2860" s="2" t="s">
        <v>136</v>
      </c>
      <c r="C2860" s="3" t="s">
        <v>137</v>
      </c>
      <c r="D2860" s="3" t="s">
        <v>5470</v>
      </c>
      <c r="E2860" s="3" t="s">
        <v>5747</v>
      </c>
      <c r="F2860" s="3" t="s">
        <v>5748</v>
      </c>
      <c r="G2860" s="3">
        <v>2.0</v>
      </c>
      <c r="H2860" s="3" t="s">
        <v>18</v>
      </c>
      <c r="I2860" s="3" t="s">
        <v>18</v>
      </c>
      <c r="J2860" s="8">
        <v>7.0</v>
      </c>
      <c r="K2860" s="8">
        <v>7.0</v>
      </c>
      <c r="L2860" s="5" t="str">
        <f t="shared" si="2"/>
        <v>SMP</v>
      </c>
    </row>
    <row r="2861">
      <c r="A2861" s="2" t="str">
        <f t="shared" si="1"/>
        <v>2020</v>
      </c>
      <c r="B2861" s="2" t="s">
        <v>136</v>
      </c>
      <c r="C2861" s="3" t="s">
        <v>137</v>
      </c>
      <c r="D2861" s="3" t="s">
        <v>5470</v>
      </c>
      <c r="E2861" s="3" t="s">
        <v>5749</v>
      </c>
      <c r="F2861" s="3" t="s">
        <v>5750</v>
      </c>
      <c r="G2861" s="3">
        <v>1.0</v>
      </c>
      <c r="H2861" s="3" t="s">
        <v>18</v>
      </c>
      <c r="I2861" s="2"/>
      <c r="J2861" s="8">
        <v>7.0</v>
      </c>
      <c r="K2861" s="6"/>
      <c r="L2861" s="5" t="str">
        <f t="shared" si="2"/>
        <v>SMP</v>
      </c>
    </row>
    <row r="2862">
      <c r="A2862" s="2" t="str">
        <f t="shared" si="1"/>
        <v>2020</v>
      </c>
      <c r="B2862" s="2" t="s">
        <v>136</v>
      </c>
      <c r="C2862" s="3" t="s">
        <v>137</v>
      </c>
      <c r="D2862" s="3" t="s">
        <v>5470</v>
      </c>
      <c r="E2862" s="3" t="s">
        <v>5751</v>
      </c>
      <c r="F2862" s="3" t="s">
        <v>5752</v>
      </c>
      <c r="G2862" s="3">
        <v>2.0</v>
      </c>
      <c r="H2862" s="3" t="s">
        <v>19</v>
      </c>
      <c r="I2862" s="3" t="s">
        <v>19</v>
      </c>
      <c r="J2862" s="8">
        <v>7.0</v>
      </c>
      <c r="K2862" s="8">
        <v>7.0</v>
      </c>
      <c r="L2862" s="5" t="str">
        <f t="shared" si="2"/>
        <v>SMP</v>
      </c>
    </row>
    <row r="2863">
      <c r="A2863" s="2" t="str">
        <f t="shared" si="1"/>
        <v>2020</v>
      </c>
      <c r="B2863" s="2" t="s">
        <v>136</v>
      </c>
      <c r="C2863" s="3" t="s">
        <v>137</v>
      </c>
      <c r="D2863" s="3" t="s">
        <v>5470</v>
      </c>
      <c r="E2863" s="3" t="s">
        <v>5753</v>
      </c>
      <c r="F2863" s="3" t="s">
        <v>5754</v>
      </c>
      <c r="G2863" s="3">
        <v>2.0</v>
      </c>
      <c r="H2863" s="3" t="s">
        <v>19</v>
      </c>
      <c r="I2863" s="3" t="s">
        <v>18</v>
      </c>
      <c r="J2863" s="8">
        <v>7.0</v>
      </c>
      <c r="K2863" s="8">
        <v>7.0</v>
      </c>
      <c r="L2863" s="5" t="str">
        <f t="shared" si="2"/>
        <v>SMP</v>
      </c>
    </row>
    <row r="2864">
      <c r="A2864" s="2" t="str">
        <f t="shared" si="1"/>
        <v>2020</v>
      </c>
      <c r="B2864" s="2" t="s">
        <v>136</v>
      </c>
      <c r="C2864" s="3" t="s">
        <v>137</v>
      </c>
      <c r="D2864" s="3" t="s">
        <v>5470</v>
      </c>
      <c r="E2864" s="3" t="s">
        <v>5755</v>
      </c>
      <c r="F2864" s="3" t="s">
        <v>5756</v>
      </c>
      <c r="G2864" s="3">
        <v>2.0</v>
      </c>
      <c r="H2864" s="3" t="s">
        <v>18</v>
      </c>
      <c r="I2864" s="3" t="s">
        <v>18</v>
      </c>
      <c r="J2864" s="8">
        <v>7.0</v>
      </c>
      <c r="K2864" s="8">
        <v>7.0</v>
      </c>
      <c r="L2864" s="5" t="str">
        <f t="shared" si="2"/>
        <v>SMP</v>
      </c>
    </row>
    <row r="2865">
      <c r="A2865" s="2" t="str">
        <f t="shared" si="1"/>
        <v>2020</v>
      </c>
      <c r="B2865" s="2" t="s">
        <v>136</v>
      </c>
      <c r="C2865" s="3" t="s">
        <v>137</v>
      </c>
      <c r="D2865" s="3" t="s">
        <v>5470</v>
      </c>
      <c r="E2865" s="3" t="s">
        <v>5757</v>
      </c>
      <c r="F2865" s="3" t="s">
        <v>5758</v>
      </c>
      <c r="G2865" s="3">
        <v>1.0</v>
      </c>
      <c r="H2865" s="3" t="s">
        <v>18</v>
      </c>
      <c r="I2865" s="2"/>
      <c r="J2865" s="8">
        <v>7.0</v>
      </c>
      <c r="K2865" s="6"/>
      <c r="L2865" s="5" t="str">
        <f t="shared" si="2"/>
        <v>SMP</v>
      </c>
    </row>
    <row r="2866">
      <c r="A2866" s="2" t="str">
        <f t="shared" si="1"/>
        <v>2020</v>
      </c>
      <c r="B2866" s="2" t="s">
        <v>136</v>
      </c>
      <c r="C2866" s="3" t="s">
        <v>137</v>
      </c>
      <c r="D2866" s="3" t="s">
        <v>5470</v>
      </c>
      <c r="E2866" s="3" t="s">
        <v>5759</v>
      </c>
      <c r="F2866" s="3" t="s">
        <v>5760</v>
      </c>
      <c r="G2866" s="3">
        <v>1.0</v>
      </c>
      <c r="H2866" s="3" t="s">
        <v>18</v>
      </c>
      <c r="I2866" s="2"/>
      <c r="J2866" s="8">
        <v>8.0</v>
      </c>
      <c r="K2866" s="6"/>
      <c r="L2866" s="5" t="str">
        <f t="shared" si="2"/>
        <v>SMP</v>
      </c>
    </row>
    <row r="2867">
      <c r="A2867" s="2" t="str">
        <f t="shared" si="1"/>
        <v>2020</v>
      </c>
      <c r="B2867" s="2" t="s">
        <v>136</v>
      </c>
      <c r="C2867" s="3" t="s">
        <v>137</v>
      </c>
      <c r="D2867" s="3" t="s">
        <v>5470</v>
      </c>
      <c r="E2867" s="3" t="s">
        <v>5761</v>
      </c>
      <c r="F2867" s="3" t="s">
        <v>5762</v>
      </c>
      <c r="G2867" s="3">
        <v>2.0</v>
      </c>
      <c r="H2867" s="3" t="s">
        <v>18</v>
      </c>
      <c r="I2867" s="3" t="s">
        <v>18</v>
      </c>
      <c r="J2867" s="8">
        <v>8.0</v>
      </c>
      <c r="K2867" s="8">
        <v>7.0</v>
      </c>
      <c r="L2867" s="5" t="str">
        <f t="shared" si="2"/>
        <v>SMP</v>
      </c>
    </row>
    <row r="2868">
      <c r="A2868" s="2" t="str">
        <f t="shared" si="1"/>
        <v>2020</v>
      </c>
      <c r="B2868" s="2" t="s">
        <v>136</v>
      </c>
      <c r="C2868" s="3" t="s">
        <v>137</v>
      </c>
      <c r="D2868" s="3" t="s">
        <v>5470</v>
      </c>
      <c r="E2868" s="3" t="s">
        <v>5763</v>
      </c>
      <c r="F2868" s="3" t="s">
        <v>5764</v>
      </c>
      <c r="G2868" s="3">
        <v>2.0</v>
      </c>
      <c r="H2868" s="3" t="s">
        <v>19</v>
      </c>
      <c r="I2868" s="3" t="s">
        <v>18</v>
      </c>
      <c r="J2868" s="8">
        <v>8.0</v>
      </c>
      <c r="K2868" s="8">
        <v>8.0</v>
      </c>
      <c r="L2868" s="5" t="str">
        <f t="shared" si="2"/>
        <v>SMP</v>
      </c>
    </row>
    <row r="2869">
      <c r="A2869" s="2" t="str">
        <f t="shared" si="1"/>
        <v>2020</v>
      </c>
      <c r="B2869" s="2" t="s">
        <v>136</v>
      </c>
      <c r="C2869" s="3" t="s">
        <v>137</v>
      </c>
      <c r="D2869" s="3" t="s">
        <v>5470</v>
      </c>
      <c r="E2869" s="3" t="s">
        <v>5765</v>
      </c>
      <c r="F2869" s="3" t="s">
        <v>5766</v>
      </c>
      <c r="G2869" s="3">
        <v>1.0</v>
      </c>
      <c r="H2869" s="3" t="s">
        <v>18</v>
      </c>
      <c r="I2869" s="2"/>
      <c r="J2869" s="8">
        <v>8.0</v>
      </c>
      <c r="K2869" s="6"/>
      <c r="L2869" s="5" t="str">
        <f t="shared" si="2"/>
        <v>SMP</v>
      </c>
    </row>
    <row r="2870">
      <c r="A2870" s="2" t="str">
        <f t="shared" si="1"/>
        <v>2020</v>
      </c>
      <c r="B2870" s="2" t="s">
        <v>136</v>
      </c>
      <c r="C2870" s="3" t="s">
        <v>137</v>
      </c>
      <c r="D2870" s="3" t="s">
        <v>5470</v>
      </c>
      <c r="E2870" s="3" t="s">
        <v>5767</v>
      </c>
      <c r="F2870" s="3" t="s">
        <v>5768</v>
      </c>
      <c r="G2870" s="3">
        <v>1.0</v>
      </c>
      <c r="H2870" s="3" t="s">
        <v>19</v>
      </c>
      <c r="I2870" s="2"/>
      <c r="J2870" s="8">
        <v>7.0</v>
      </c>
      <c r="K2870" s="6"/>
      <c r="L2870" s="5" t="str">
        <f t="shared" si="2"/>
        <v>SMP</v>
      </c>
    </row>
    <row r="2871">
      <c r="A2871" s="2" t="str">
        <f t="shared" si="1"/>
        <v>2020</v>
      </c>
      <c r="B2871" s="2" t="s">
        <v>136</v>
      </c>
      <c r="C2871" s="3" t="s">
        <v>137</v>
      </c>
      <c r="D2871" s="3" t="s">
        <v>5470</v>
      </c>
      <c r="E2871" s="3" t="s">
        <v>5769</v>
      </c>
      <c r="F2871" s="3" t="s">
        <v>5770</v>
      </c>
      <c r="G2871" s="3">
        <v>2.0</v>
      </c>
      <c r="H2871" s="3" t="s">
        <v>18</v>
      </c>
      <c r="I2871" s="3" t="s">
        <v>18</v>
      </c>
      <c r="J2871" s="8">
        <v>8.0</v>
      </c>
      <c r="K2871" s="8">
        <v>7.0</v>
      </c>
      <c r="L2871" s="5" t="str">
        <f t="shared" si="2"/>
        <v>SMP</v>
      </c>
    </row>
    <row r="2872">
      <c r="A2872" s="2" t="str">
        <f t="shared" si="1"/>
        <v>2020</v>
      </c>
      <c r="B2872" s="2" t="s">
        <v>136</v>
      </c>
      <c r="C2872" s="3" t="s">
        <v>137</v>
      </c>
      <c r="D2872" s="3" t="s">
        <v>5470</v>
      </c>
      <c r="E2872" s="3" t="s">
        <v>5771</v>
      </c>
      <c r="F2872" s="3" t="s">
        <v>5772</v>
      </c>
      <c r="G2872" s="3">
        <v>2.0</v>
      </c>
      <c r="H2872" s="3" t="s">
        <v>18</v>
      </c>
      <c r="I2872" s="3" t="s">
        <v>18</v>
      </c>
      <c r="J2872" s="8">
        <v>7.0</v>
      </c>
      <c r="K2872" s="8">
        <v>7.0</v>
      </c>
      <c r="L2872" s="5" t="str">
        <f t="shared" si="2"/>
        <v>SMP</v>
      </c>
    </row>
    <row r="2873">
      <c r="A2873" s="2" t="str">
        <f t="shared" si="1"/>
        <v>2020</v>
      </c>
      <c r="B2873" s="2" t="s">
        <v>136</v>
      </c>
      <c r="C2873" s="3" t="s">
        <v>137</v>
      </c>
      <c r="D2873" s="3" t="s">
        <v>5470</v>
      </c>
      <c r="E2873" s="3" t="s">
        <v>5773</v>
      </c>
      <c r="F2873" s="3" t="s">
        <v>5774</v>
      </c>
      <c r="G2873" s="3">
        <v>2.0</v>
      </c>
      <c r="H2873" s="3" t="s">
        <v>19</v>
      </c>
      <c r="I2873" s="3" t="s">
        <v>19</v>
      </c>
      <c r="J2873" s="8">
        <v>8.0</v>
      </c>
      <c r="K2873" s="8">
        <v>8.0</v>
      </c>
      <c r="L2873" s="5" t="str">
        <f t="shared" si="2"/>
        <v>SMP</v>
      </c>
    </row>
    <row r="2874">
      <c r="A2874" s="2" t="str">
        <f t="shared" si="1"/>
        <v>2020</v>
      </c>
      <c r="B2874" s="2" t="s">
        <v>162</v>
      </c>
      <c r="C2874" s="3" t="s">
        <v>163</v>
      </c>
      <c r="D2874" s="3" t="s">
        <v>5470</v>
      </c>
      <c r="E2874" s="3" t="s">
        <v>5775</v>
      </c>
      <c r="F2874" s="3" t="s">
        <v>5776</v>
      </c>
      <c r="G2874" s="3">
        <v>2.0</v>
      </c>
      <c r="H2874" s="3" t="s">
        <v>18</v>
      </c>
      <c r="I2874" s="7" t="s">
        <v>19</v>
      </c>
      <c r="J2874" s="8">
        <v>10.0</v>
      </c>
      <c r="K2874" s="3">
        <v>11.0</v>
      </c>
      <c r="L2874" s="5" t="str">
        <f t="shared" si="2"/>
        <v>SMA</v>
      </c>
    </row>
    <row r="2875">
      <c r="A2875" s="2" t="str">
        <f t="shared" si="1"/>
        <v>2020</v>
      </c>
      <c r="B2875" s="2" t="s">
        <v>162</v>
      </c>
      <c r="C2875" s="3" t="s">
        <v>163</v>
      </c>
      <c r="D2875" s="3" t="s">
        <v>5470</v>
      </c>
      <c r="E2875" s="3" t="s">
        <v>5777</v>
      </c>
      <c r="F2875" s="3" t="s">
        <v>5778</v>
      </c>
      <c r="G2875" s="3">
        <v>2.0</v>
      </c>
      <c r="H2875" s="3" t="s">
        <v>18</v>
      </c>
      <c r="I2875" s="7" t="s">
        <v>18</v>
      </c>
      <c r="J2875" s="8">
        <v>11.0</v>
      </c>
      <c r="K2875" s="3">
        <v>12.0</v>
      </c>
      <c r="L2875" s="5" t="str">
        <f t="shared" si="2"/>
        <v>SMA</v>
      </c>
    </row>
    <row r="2876">
      <c r="A2876" s="2" t="str">
        <f t="shared" si="1"/>
        <v>2020</v>
      </c>
      <c r="B2876" s="2" t="s">
        <v>162</v>
      </c>
      <c r="C2876" s="3" t="s">
        <v>163</v>
      </c>
      <c r="D2876" s="3" t="s">
        <v>5470</v>
      </c>
      <c r="E2876" s="3" t="s">
        <v>5779</v>
      </c>
      <c r="F2876" s="3" t="s">
        <v>5780</v>
      </c>
      <c r="G2876" s="3">
        <v>2.0</v>
      </c>
      <c r="H2876" s="3" t="s">
        <v>18</v>
      </c>
      <c r="I2876" s="7" t="s">
        <v>18</v>
      </c>
      <c r="J2876" s="8">
        <v>11.0</v>
      </c>
      <c r="K2876" s="3">
        <v>12.0</v>
      </c>
      <c r="L2876" s="5" t="str">
        <f t="shared" si="2"/>
        <v>SMA</v>
      </c>
    </row>
    <row r="2877">
      <c r="A2877" s="2" t="str">
        <f t="shared" si="1"/>
        <v>2020</v>
      </c>
      <c r="B2877" s="2" t="s">
        <v>162</v>
      </c>
      <c r="C2877" s="3" t="s">
        <v>163</v>
      </c>
      <c r="D2877" s="3" t="s">
        <v>5470</v>
      </c>
      <c r="E2877" s="3" t="s">
        <v>5781</v>
      </c>
      <c r="F2877" s="3" t="s">
        <v>5782</v>
      </c>
      <c r="G2877" s="3">
        <v>2.0</v>
      </c>
      <c r="H2877" s="3" t="s">
        <v>18</v>
      </c>
      <c r="I2877" s="7" t="s">
        <v>18</v>
      </c>
      <c r="J2877" s="8">
        <v>7.0</v>
      </c>
      <c r="K2877" s="3">
        <v>8.0</v>
      </c>
      <c r="L2877" s="5" t="str">
        <f t="shared" si="2"/>
        <v>SMP</v>
      </c>
    </row>
    <row r="2878">
      <c r="A2878" s="2" t="str">
        <f t="shared" si="1"/>
        <v>2020</v>
      </c>
      <c r="B2878" s="2" t="s">
        <v>162</v>
      </c>
      <c r="C2878" s="3" t="s">
        <v>163</v>
      </c>
      <c r="D2878" s="3" t="s">
        <v>5470</v>
      </c>
      <c r="E2878" s="3" t="s">
        <v>5783</v>
      </c>
      <c r="F2878" s="3" t="s">
        <v>5784</v>
      </c>
      <c r="G2878" s="3">
        <v>2.0</v>
      </c>
      <c r="H2878" s="3" t="s">
        <v>18</v>
      </c>
      <c r="I2878" s="7" t="s">
        <v>18</v>
      </c>
      <c r="J2878" s="8">
        <v>7.0</v>
      </c>
      <c r="K2878" s="3">
        <v>8.0</v>
      </c>
      <c r="L2878" s="5" t="str">
        <f t="shared" si="2"/>
        <v>SMP</v>
      </c>
    </row>
    <row r="2879">
      <c r="A2879" s="2" t="str">
        <f t="shared" si="1"/>
        <v>2020</v>
      </c>
      <c r="B2879" s="2" t="s">
        <v>162</v>
      </c>
      <c r="C2879" s="3" t="s">
        <v>163</v>
      </c>
      <c r="D2879" s="3" t="s">
        <v>5470</v>
      </c>
      <c r="E2879" s="3" t="s">
        <v>5785</v>
      </c>
      <c r="F2879" s="3" t="s">
        <v>5786</v>
      </c>
      <c r="G2879" s="3">
        <v>2.0</v>
      </c>
      <c r="H2879" s="3" t="s">
        <v>18</v>
      </c>
      <c r="I2879" s="7" t="s">
        <v>19</v>
      </c>
      <c r="J2879" s="8">
        <v>7.0</v>
      </c>
      <c r="K2879" s="3">
        <v>8.0</v>
      </c>
      <c r="L2879" s="5" t="str">
        <f t="shared" si="2"/>
        <v>SMP</v>
      </c>
    </row>
    <row r="2880">
      <c r="A2880" s="2" t="str">
        <f t="shared" si="1"/>
        <v>2020</v>
      </c>
      <c r="B2880" s="2" t="s">
        <v>162</v>
      </c>
      <c r="C2880" s="3" t="s">
        <v>163</v>
      </c>
      <c r="D2880" s="3" t="s">
        <v>5470</v>
      </c>
      <c r="E2880" s="3" t="s">
        <v>5787</v>
      </c>
      <c r="F2880" s="3" t="s">
        <v>5788</v>
      </c>
      <c r="G2880" s="3">
        <v>2.0</v>
      </c>
      <c r="H2880" s="3" t="s">
        <v>18</v>
      </c>
      <c r="I2880" s="7" t="s">
        <v>18</v>
      </c>
      <c r="J2880" s="8">
        <v>7.0</v>
      </c>
      <c r="K2880" s="3">
        <v>8.0</v>
      </c>
      <c r="L2880" s="5" t="str">
        <f t="shared" si="2"/>
        <v>SMP</v>
      </c>
    </row>
    <row r="2881">
      <c r="A2881" s="2" t="str">
        <f t="shared" si="1"/>
        <v>2020</v>
      </c>
      <c r="B2881" s="2" t="s">
        <v>162</v>
      </c>
      <c r="C2881" s="3" t="s">
        <v>163</v>
      </c>
      <c r="D2881" s="3" t="s">
        <v>5470</v>
      </c>
      <c r="E2881" s="3" t="s">
        <v>5789</v>
      </c>
      <c r="F2881" s="3" t="s">
        <v>5790</v>
      </c>
      <c r="G2881" s="3">
        <v>2.0</v>
      </c>
      <c r="H2881" s="3" t="s">
        <v>18</v>
      </c>
      <c r="I2881" s="7" t="s">
        <v>18</v>
      </c>
      <c r="J2881" s="8">
        <v>7.0</v>
      </c>
      <c r="K2881" s="3">
        <v>8.0</v>
      </c>
      <c r="L2881" s="5" t="str">
        <f t="shared" si="2"/>
        <v>SMP</v>
      </c>
    </row>
    <row r="2882">
      <c r="A2882" s="2" t="str">
        <f t="shared" si="1"/>
        <v>2020</v>
      </c>
      <c r="B2882" s="2" t="s">
        <v>170</v>
      </c>
      <c r="C2882" s="3" t="s">
        <v>171</v>
      </c>
      <c r="D2882" s="3" t="s">
        <v>5470</v>
      </c>
      <c r="E2882" s="3" t="s">
        <v>5791</v>
      </c>
      <c r="F2882" s="3" t="s">
        <v>5792</v>
      </c>
      <c r="G2882" s="3">
        <v>2.0</v>
      </c>
      <c r="H2882" s="3" t="s">
        <v>19</v>
      </c>
      <c r="I2882" s="3" t="s">
        <v>18</v>
      </c>
      <c r="J2882" s="8">
        <v>11.0</v>
      </c>
      <c r="K2882" s="8">
        <v>11.0</v>
      </c>
      <c r="L2882" s="5" t="str">
        <f t="shared" si="2"/>
        <v>SMA</v>
      </c>
    </row>
    <row r="2883">
      <c r="A2883" s="2" t="str">
        <f t="shared" si="1"/>
        <v>2020</v>
      </c>
      <c r="B2883" s="2" t="s">
        <v>170</v>
      </c>
      <c r="C2883" s="3" t="s">
        <v>171</v>
      </c>
      <c r="D2883" s="3" t="s">
        <v>5470</v>
      </c>
      <c r="E2883" s="3" t="s">
        <v>5793</v>
      </c>
      <c r="F2883" s="3" t="s">
        <v>5794</v>
      </c>
      <c r="G2883" s="3">
        <v>2.0</v>
      </c>
      <c r="H2883" s="3" t="s">
        <v>18</v>
      </c>
      <c r="I2883" s="3" t="s">
        <v>18</v>
      </c>
      <c r="J2883" s="8">
        <v>8.0</v>
      </c>
      <c r="K2883" s="8">
        <v>8.0</v>
      </c>
      <c r="L2883" s="5" t="str">
        <f t="shared" si="2"/>
        <v>SMP</v>
      </c>
    </row>
    <row r="2884">
      <c r="A2884" s="2" t="str">
        <f t="shared" si="1"/>
        <v>2020</v>
      </c>
      <c r="B2884" s="2" t="s">
        <v>170</v>
      </c>
      <c r="C2884" s="3" t="s">
        <v>171</v>
      </c>
      <c r="D2884" s="3" t="s">
        <v>5470</v>
      </c>
      <c r="E2884" s="3" t="s">
        <v>5795</v>
      </c>
      <c r="F2884" s="3" t="s">
        <v>5796</v>
      </c>
      <c r="G2884" s="3">
        <v>1.0</v>
      </c>
      <c r="H2884" s="3" t="s">
        <v>18</v>
      </c>
      <c r="I2884" s="2"/>
      <c r="J2884" s="8">
        <v>8.0</v>
      </c>
      <c r="K2884" s="6"/>
      <c r="L2884" s="5" t="str">
        <f t="shared" si="2"/>
        <v>SMP</v>
      </c>
    </row>
    <row r="2885">
      <c r="A2885" s="2" t="str">
        <f t="shared" si="1"/>
        <v>2020</v>
      </c>
      <c r="B2885" s="2" t="s">
        <v>174</v>
      </c>
      <c r="C2885" s="3" t="s">
        <v>175</v>
      </c>
      <c r="D2885" s="3" t="s">
        <v>5470</v>
      </c>
      <c r="E2885" s="3" t="s">
        <v>5797</v>
      </c>
      <c r="F2885" s="3" t="s">
        <v>5798</v>
      </c>
      <c r="G2885" s="3">
        <v>2.0</v>
      </c>
      <c r="H2885" s="3" t="s">
        <v>18</v>
      </c>
      <c r="I2885" s="3" t="s">
        <v>18</v>
      </c>
      <c r="J2885" s="8">
        <v>8.0</v>
      </c>
      <c r="K2885" s="3">
        <v>9.0</v>
      </c>
      <c r="L2885" s="5" t="str">
        <f t="shared" si="2"/>
        <v>SMP</v>
      </c>
    </row>
    <row r="2886">
      <c r="A2886" s="2" t="str">
        <f t="shared" si="1"/>
        <v>2020</v>
      </c>
      <c r="B2886" s="2" t="s">
        <v>174</v>
      </c>
      <c r="C2886" s="3" t="s">
        <v>175</v>
      </c>
      <c r="D2886" s="3" t="s">
        <v>5470</v>
      </c>
      <c r="E2886" s="3" t="s">
        <v>5799</v>
      </c>
      <c r="F2886" s="3" t="s">
        <v>5800</v>
      </c>
      <c r="G2886" s="3">
        <v>1.0</v>
      </c>
      <c r="H2886" s="3" t="s">
        <v>18</v>
      </c>
      <c r="I2886" s="2"/>
      <c r="J2886" s="8">
        <v>11.0</v>
      </c>
      <c r="K2886" s="2"/>
      <c r="L2886" s="5" t="str">
        <f t="shared" si="2"/>
        <v>SMA</v>
      </c>
    </row>
    <row r="2887">
      <c r="A2887" s="2" t="str">
        <f t="shared" si="1"/>
        <v>2020</v>
      </c>
      <c r="B2887" s="2" t="s">
        <v>174</v>
      </c>
      <c r="C2887" s="3" t="s">
        <v>175</v>
      </c>
      <c r="D2887" s="3" t="s">
        <v>5470</v>
      </c>
      <c r="E2887" s="3" t="s">
        <v>5801</v>
      </c>
      <c r="F2887" s="3" t="s">
        <v>5802</v>
      </c>
      <c r="G2887" s="3">
        <v>2.0</v>
      </c>
      <c r="H2887" s="3" t="s">
        <v>18</v>
      </c>
      <c r="I2887" s="3" t="s">
        <v>18</v>
      </c>
      <c r="J2887" s="8">
        <v>11.0</v>
      </c>
      <c r="K2887" s="3">
        <v>12.0</v>
      </c>
      <c r="L2887" s="5" t="str">
        <f t="shared" si="2"/>
        <v>SMA</v>
      </c>
    </row>
    <row r="2888">
      <c r="A2888" s="2" t="str">
        <f t="shared" si="1"/>
        <v>2020</v>
      </c>
      <c r="B2888" s="2" t="s">
        <v>174</v>
      </c>
      <c r="C2888" s="3" t="s">
        <v>175</v>
      </c>
      <c r="D2888" s="3" t="s">
        <v>5470</v>
      </c>
      <c r="E2888" s="3" t="s">
        <v>5803</v>
      </c>
      <c r="F2888" s="3" t="s">
        <v>5804</v>
      </c>
      <c r="G2888" s="3">
        <v>2.0</v>
      </c>
      <c r="H2888" s="3" t="s">
        <v>19</v>
      </c>
      <c r="I2888" s="3" t="s">
        <v>19</v>
      </c>
      <c r="J2888" s="8">
        <v>10.0</v>
      </c>
      <c r="K2888" s="3">
        <v>11.0</v>
      </c>
      <c r="L2888" s="5" t="str">
        <f t="shared" si="2"/>
        <v>SMA</v>
      </c>
    </row>
    <row r="2889">
      <c r="A2889" s="2" t="str">
        <f t="shared" si="1"/>
        <v>2020</v>
      </c>
      <c r="B2889" s="2" t="s">
        <v>174</v>
      </c>
      <c r="C2889" s="3" t="s">
        <v>175</v>
      </c>
      <c r="D2889" s="3" t="s">
        <v>5470</v>
      </c>
      <c r="E2889" s="3" t="s">
        <v>5805</v>
      </c>
      <c r="F2889" s="3" t="s">
        <v>5806</v>
      </c>
      <c r="G2889" s="3">
        <v>2.0</v>
      </c>
      <c r="H2889" s="3" t="s">
        <v>19</v>
      </c>
      <c r="I2889" s="3" t="s">
        <v>19</v>
      </c>
      <c r="J2889" s="8">
        <v>10.0</v>
      </c>
      <c r="K2889" s="3">
        <v>11.0</v>
      </c>
      <c r="L2889" s="5" t="str">
        <f t="shared" si="2"/>
        <v>SMA</v>
      </c>
    </row>
    <row r="2890">
      <c r="A2890" s="2" t="str">
        <f t="shared" si="1"/>
        <v>2020</v>
      </c>
      <c r="B2890" s="2" t="s">
        <v>174</v>
      </c>
      <c r="C2890" s="3" t="s">
        <v>175</v>
      </c>
      <c r="D2890" s="3" t="s">
        <v>5470</v>
      </c>
      <c r="E2890" s="3" t="s">
        <v>5807</v>
      </c>
      <c r="F2890" s="3" t="s">
        <v>5808</v>
      </c>
      <c r="G2890" s="3">
        <v>2.0</v>
      </c>
      <c r="H2890" s="3" t="s">
        <v>19</v>
      </c>
      <c r="I2890" s="3" t="s">
        <v>19</v>
      </c>
      <c r="J2890" s="8">
        <v>11.0</v>
      </c>
      <c r="K2890" s="3">
        <v>12.0</v>
      </c>
      <c r="L2890" s="5" t="str">
        <f t="shared" si="2"/>
        <v>SMA</v>
      </c>
    </row>
    <row r="2891">
      <c r="A2891" s="2" t="str">
        <f t="shared" si="1"/>
        <v>2020</v>
      </c>
      <c r="B2891" s="2" t="s">
        <v>174</v>
      </c>
      <c r="C2891" s="3" t="s">
        <v>175</v>
      </c>
      <c r="D2891" s="3" t="s">
        <v>5470</v>
      </c>
      <c r="E2891" s="3" t="s">
        <v>5809</v>
      </c>
      <c r="F2891" s="3" t="s">
        <v>5810</v>
      </c>
      <c r="G2891" s="3">
        <v>2.0</v>
      </c>
      <c r="H2891" s="3" t="s">
        <v>19</v>
      </c>
      <c r="I2891" s="3" t="s">
        <v>18</v>
      </c>
      <c r="J2891" s="8">
        <v>11.0</v>
      </c>
      <c r="K2891" s="3">
        <v>12.0</v>
      </c>
      <c r="L2891" s="5" t="str">
        <f t="shared" si="2"/>
        <v>SMA</v>
      </c>
    </row>
    <row r="2892">
      <c r="A2892" s="2" t="str">
        <f t="shared" si="1"/>
        <v>2020</v>
      </c>
      <c r="B2892" s="2" t="s">
        <v>504</v>
      </c>
      <c r="C2892" s="3" t="s">
        <v>5811</v>
      </c>
      <c r="D2892" s="3" t="s">
        <v>5470</v>
      </c>
      <c r="E2892" s="3" t="s">
        <v>5812</v>
      </c>
      <c r="F2892" s="3" t="s">
        <v>5813</v>
      </c>
      <c r="G2892" s="3">
        <v>2.0</v>
      </c>
      <c r="H2892" s="3" t="s">
        <v>19</v>
      </c>
      <c r="I2892" s="7" t="s">
        <v>19</v>
      </c>
      <c r="J2892" s="8">
        <v>11.0</v>
      </c>
      <c r="K2892" s="3">
        <v>11.0</v>
      </c>
      <c r="L2892" s="5" t="str">
        <f t="shared" si="2"/>
        <v>SMA</v>
      </c>
    </row>
    <row r="2893">
      <c r="A2893" s="2" t="str">
        <f t="shared" si="1"/>
        <v>2020</v>
      </c>
      <c r="B2893" s="2" t="s">
        <v>178</v>
      </c>
      <c r="C2893" s="3" t="s">
        <v>179</v>
      </c>
      <c r="D2893" s="3" t="s">
        <v>5470</v>
      </c>
      <c r="E2893" s="3" t="s">
        <v>5814</v>
      </c>
      <c r="F2893" s="3" t="s">
        <v>5815</v>
      </c>
      <c r="G2893" s="3">
        <v>2.0</v>
      </c>
      <c r="H2893" s="3" t="s">
        <v>18</v>
      </c>
      <c r="I2893" s="3" t="s">
        <v>18</v>
      </c>
      <c r="J2893" s="8">
        <v>10.0</v>
      </c>
      <c r="K2893" s="8">
        <v>11.0</v>
      </c>
      <c r="L2893" s="5" t="str">
        <f t="shared" si="2"/>
        <v>SMA</v>
      </c>
    </row>
    <row r="2894">
      <c r="A2894" s="2" t="str">
        <f t="shared" si="1"/>
        <v>2020</v>
      </c>
      <c r="B2894" s="2" t="s">
        <v>178</v>
      </c>
      <c r="C2894" s="3" t="s">
        <v>179</v>
      </c>
      <c r="D2894" s="3" t="s">
        <v>5470</v>
      </c>
      <c r="E2894" s="3" t="s">
        <v>5816</v>
      </c>
      <c r="F2894" s="3" t="s">
        <v>5817</v>
      </c>
      <c r="G2894" s="3">
        <v>1.0</v>
      </c>
      <c r="H2894" s="3" t="s">
        <v>19</v>
      </c>
      <c r="I2894" s="2"/>
      <c r="J2894" s="8">
        <v>11.0</v>
      </c>
      <c r="K2894" s="6"/>
      <c r="L2894" s="5" t="str">
        <f t="shared" si="2"/>
        <v>SMA</v>
      </c>
    </row>
    <row r="2895">
      <c r="A2895" s="2" t="str">
        <f t="shared" si="1"/>
        <v>2020</v>
      </c>
      <c r="B2895" s="2" t="s">
        <v>178</v>
      </c>
      <c r="C2895" s="3" t="s">
        <v>179</v>
      </c>
      <c r="D2895" s="3" t="s">
        <v>5470</v>
      </c>
      <c r="E2895" s="3" t="s">
        <v>5818</v>
      </c>
      <c r="F2895" s="3" t="s">
        <v>5819</v>
      </c>
      <c r="G2895" s="3">
        <v>1.0</v>
      </c>
      <c r="H2895" s="3" t="s">
        <v>18</v>
      </c>
      <c r="I2895" s="2"/>
      <c r="J2895" s="8">
        <v>10.0</v>
      </c>
      <c r="K2895" s="6"/>
      <c r="L2895" s="5" t="str">
        <f t="shared" si="2"/>
        <v>SMA</v>
      </c>
    </row>
    <row r="2896">
      <c r="A2896" s="2" t="str">
        <f t="shared" si="1"/>
        <v>2020</v>
      </c>
      <c r="B2896" s="2" t="s">
        <v>178</v>
      </c>
      <c r="C2896" s="3" t="s">
        <v>179</v>
      </c>
      <c r="D2896" s="3" t="s">
        <v>5470</v>
      </c>
      <c r="E2896" s="3" t="s">
        <v>5820</v>
      </c>
      <c r="F2896" s="3" t="s">
        <v>5821</v>
      </c>
      <c r="G2896" s="3">
        <v>2.0</v>
      </c>
      <c r="H2896" s="3" t="s">
        <v>19</v>
      </c>
      <c r="I2896" s="3" t="s">
        <v>18</v>
      </c>
      <c r="J2896" s="8">
        <v>11.0</v>
      </c>
      <c r="K2896" s="8">
        <v>10.0</v>
      </c>
      <c r="L2896" s="5" t="str">
        <f t="shared" si="2"/>
        <v>SMA</v>
      </c>
    </row>
    <row r="2897">
      <c r="A2897" s="2" t="str">
        <f t="shared" si="1"/>
        <v>2020</v>
      </c>
      <c r="B2897" s="2" t="s">
        <v>178</v>
      </c>
      <c r="C2897" s="3" t="s">
        <v>179</v>
      </c>
      <c r="D2897" s="3" t="s">
        <v>5470</v>
      </c>
      <c r="E2897" s="3" t="s">
        <v>5822</v>
      </c>
      <c r="F2897" s="3" t="s">
        <v>5823</v>
      </c>
      <c r="G2897" s="3">
        <v>2.0</v>
      </c>
      <c r="H2897" s="3" t="s">
        <v>18</v>
      </c>
      <c r="I2897" s="3" t="s">
        <v>18</v>
      </c>
      <c r="J2897" s="8">
        <v>10.0</v>
      </c>
      <c r="K2897" s="8">
        <v>10.0</v>
      </c>
      <c r="L2897" s="5" t="str">
        <f t="shared" si="2"/>
        <v>SMA</v>
      </c>
    </row>
    <row r="2898">
      <c r="A2898" s="2" t="str">
        <f t="shared" si="1"/>
        <v>2020</v>
      </c>
      <c r="B2898" s="2" t="s">
        <v>178</v>
      </c>
      <c r="C2898" s="3" t="s">
        <v>179</v>
      </c>
      <c r="D2898" s="3" t="s">
        <v>5470</v>
      </c>
      <c r="E2898" s="3" t="s">
        <v>5824</v>
      </c>
      <c r="F2898" s="3" t="s">
        <v>5825</v>
      </c>
      <c r="G2898" s="3">
        <v>2.0</v>
      </c>
      <c r="H2898" s="3" t="s">
        <v>19</v>
      </c>
      <c r="I2898" s="3" t="s">
        <v>18</v>
      </c>
      <c r="J2898" s="8">
        <v>11.0</v>
      </c>
      <c r="K2898" s="8">
        <v>11.0</v>
      </c>
      <c r="L2898" s="5" t="str">
        <f t="shared" si="2"/>
        <v>SMA</v>
      </c>
    </row>
    <row r="2899">
      <c r="A2899" s="2" t="str">
        <f t="shared" si="1"/>
        <v>2020</v>
      </c>
      <c r="B2899" s="2" t="s">
        <v>178</v>
      </c>
      <c r="C2899" s="3" t="s">
        <v>179</v>
      </c>
      <c r="D2899" s="3" t="s">
        <v>5470</v>
      </c>
      <c r="E2899" s="3" t="s">
        <v>5826</v>
      </c>
      <c r="F2899" s="3" t="s">
        <v>5827</v>
      </c>
      <c r="G2899" s="3">
        <v>2.0</v>
      </c>
      <c r="H2899" s="3" t="s">
        <v>18</v>
      </c>
      <c r="I2899" s="3" t="s">
        <v>18</v>
      </c>
      <c r="J2899" s="8">
        <v>11.0</v>
      </c>
      <c r="K2899" s="8">
        <v>11.0</v>
      </c>
      <c r="L2899" s="5" t="str">
        <f t="shared" si="2"/>
        <v>SMA</v>
      </c>
    </row>
    <row r="2900">
      <c r="A2900" s="2" t="str">
        <f t="shared" si="1"/>
        <v>2020</v>
      </c>
      <c r="B2900" s="2" t="s">
        <v>178</v>
      </c>
      <c r="C2900" s="3" t="s">
        <v>179</v>
      </c>
      <c r="D2900" s="3" t="s">
        <v>5470</v>
      </c>
      <c r="E2900" s="3" t="s">
        <v>5828</v>
      </c>
      <c r="F2900" s="3" t="s">
        <v>5829</v>
      </c>
      <c r="G2900" s="3">
        <v>2.0</v>
      </c>
      <c r="H2900" s="3" t="s">
        <v>18</v>
      </c>
      <c r="I2900" s="3" t="s">
        <v>18</v>
      </c>
      <c r="J2900" s="8">
        <v>11.0</v>
      </c>
      <c r="K2900" s="8">
        <v>11.0</v>
      </c>
      <c r="L2900" s="5" t="str">
        <f t="shared" si="2"/>
        <v>SMA</v>
      </c>
    </row>
    <row r="2901">
      <c r="A2901" s="2" t="str">
        <f t="shared" si="1"/>
        <v>2020</v>
      </c>
      <c r="B2901" s="2" t="s">
        <v>178</v>
      </c>
      <c r="C2901" s="3" t="s">
        <v>179</v>
      </c>
      <c r="D2901" s="3" t="s">
        <v>5470</v>
      </c>
      <c r="E2901" s="3" t="s">
        <v>5830</v>
      </c>
      <c r="F2901" s="3" t="s">
        <v>5831</v>
      </c>
      <c r="G2901" s="3">
        <v>2.0</v>
      </c>
      <c r="H2901" s="3" t="s">
        <v>18</v>
      </c>
      <c r="I2901" s="3" t="s">
        <v>18</v>
      </c>
      <c r="J2901" s="8">
        <v>11.0</v>
      </c>
      <c r="K2901" s="8">
        <v>11.0</v>
      </c>
      <c r="L2901" s="5" t="str">
        <f t="shared" si="2"/>
        <v>SMA</v>
      </c>
    </row>
    <row r="2902">
      <c r="A2902" s="2" t="str">
        <f t="shared" si="1"/>
        <v>2020</v>
      </c>
      <c r="B2902" s="2" t="s">
        <v>178</v>
      </c>
      <c r="C2902" s="3" t="s">
        <v>179</v>
      </c>
      <c r="D2902" s="3" t="s">
        <v>5470</v>
      </c>
      <c r="E2902" s="3" t="s">
        <v>5832</v>
      </c>
      <c r="F2902" s="3" t="s">
        <v>5833</v>
      </c>
      <c r="G2902" s="3">
        <v>2.0</v>
      </c>
      <c r="H2902" s="3" t="s">
        <v>19</v>
      </c>
      <c r="I2902" s="3" t="s">
        <v>18</v>
      </c>
      <c r="J2902" s="8">
        <v>11.0</v>
      </c>
      <c r="K2902" s="8">
        <v>11.0</v>
      </c>
      <c r="L2902" s="5" t="str">
        <f t="shared" si="2"/>
        <v>SMA</v>
      </c>
    </row>
    <row r="2903">
      <c r="A2903" s="2" t="str">
        <f t="shared" si="1"/>
        <v>2020</v>
      </c>
      <c r="B2903" s="2" t="s">
        <v>178</v>
      </c>
      <c r="C2903" s="3" t="s">
        <v>179</v>
      </c>
      <c r="D2903" s="3" t="s">
        <v>5470</v>
      </c>
      <c r="E2903" s="3" t="s">
        <v>5834</v>
      </c>
      <c r="F2903" s="3" t="s">
        <v>5835</v>
      </c>
      <c r="G2903" s="3">
        <v>1.0</v>
      </c>
      <c r="H2903" s="3" t="s">
        <v>18</v>
      </c>
      <c r="I2903" s="2"/>
      <c r="J2903" s="8">
        <v>11.0</v>
      </c>
      <c r="K2903" s="6"/>
      <c r="L2903" s="5" t="str">
        <f t="shared" si="2"/>
        <v>SMA</v>
      </c>
    </row>
    <row r="2904">
      <c r="A2904" s="2" t="str">
        <f t="shared" si="1"/>
        <v>2020</v>
      </c>
      <c r="B2904" s="2" t="s">
        <v>178</v>
      </c>
      <c r="C2904" s="3" t="s">
        <v>179</v>
      </c>
      <c r="D2904" s="3" t="s">
        <v>5470</v>
      </c>
      <c r="E2904" s="3" t="s">
        <v>5836</v>
      </c>
      <c r="F2904" s="3" t="s">
        <v>5837</v>
      </c>
      <c r="G2904" s="3">
        <v>2.0</v>
      </c>
      <c r="H2904" s="3" t="s">
        <v>19</v>
      </c>
      <c r="I2904" s="3" t="s">
        <v>19</v>
      </c>
      <c r="J2904" s="8">
        <v>11.0</v>
      </c>
      <c r="K2904" s="8">
        <v>11.0</v>
      </c>
      <c r="L2904" s="5" t="str">
        <f t="shared" si="2"/>
        <v>SMA</v>
      </c>
    </row>
    <row r="2905">
      <c r="A2905" s="2" t="str">
        <f t="shared" si="1"/>
        <v>2020</v>
      </c>
      <c r="B2905" s="2" t="s">
        <v>178</v>
      </c>
      <c r="C2905" s="3" t="s">
        <v>179</v>
      </c>
      <c r="D2905" s="3" t="s">
        <v>5470</v>
      </c>
      <c r="E2905" s="3" t="s">
        <v>5838</v>
      </c>
      <c r="F2905" s="3" t="s">
        <v>5839</v>
      </c>
      <c r="G2905" s="3">
        <v>1.0</v>
      </c>
      <c r="H2905" s="3" t="s">
        <v>18</v>
      </c>
      <c r="I2905" s="2"/>
      <c r="J2905" s="8">
        <v>10.0</v>
      </c>
      <c r="K2905" s="6"/>
      <c r="L2905" s="5" t="str">
        <f t="shared" si="2"/>
        <v>SMA</v>
      </c>
    </row>
    <row r="2906">
      <c r="A2906" s="2" t="str">
        <f t="shared" si="1"/>
        <v>2020</v>
      </c>
      <c r="B2906" s="2" t="s">
        <v>178</v>
      </c>
      <c r="C2906" s="3" t="s">
        <v>179</v>
      </c>
      <c r="D2906" s="3" t="s">
        <v>5470</v>
      </c>
      <c r="E2906" s="3" t="s">
        <v>5840</v>
      </c>
      <c r="F2906" s="3" t="s">
        <v>5841</v>
      </c>
      <c r="G2906" s="3">
        <v>2.0</v>
      </c>
      <c r="H2906" s="3" t="s">
        <v>18</v>
      </c>
      <c r="I2906" s="3" t="s">
        <v>18</v>
      </c>
      <c r="J2906" s="8">
        <v>10.0</v>
      </c>
      <c r="K2906" s="8">
        <v>10.0</v>
      </c>
      <c r="L2906" s="5" t="str">
        <f t="shared" si="2"/>
        <v>SMA</v>
      </c>
    </row>
    <row r="2907">
      <c r="A2907" s="2" t="str">
        <f t="shared" si="1"/>
        <v>2020</v>
      </c>
      <c r="B2907" s="2" t="s">
        <v>178</v>
      </c>
      <c r="C2907" s="3" t="s">
        <v>179</v>
      </c>
      <c r="D2907" s="3" t="s">
        <v>5470</v>
      </c>
      <c r="E2907" s="3" t="s">
        <v>5842</v>
      </c>
      <c r="F2907" s="3" t="s">
        <v>5843</v>
      </c>
      <c r="G2907" s="3">
        <v>2.0</v>
      </c>
      <c r="H2907" s="3" t="s">
        <v>18</v>
      </c>
      <c r="I2907" s="3" t="s">
        <v>18</v>
      </c>
      <c r="J2907" s="8">
        <v>11.0</v>
      </c>
      <c r="K2907" s="8">
        <v>11.0</v>
      </c>
      <c r="L2907" s="5" t="str">
        <f t="shared" si="2"/>
        <v>SMA</v>
      </c>
    </row>
    <row r="2908">
      <c r="A2908" s="2" t="str">
        <f t="shared" si="1"/>
        <v>2020</v>
      </c>
      <c r="B2908" s="2" t="s">
        <v>178</v>
      </c>
      <c r="C2908" s="3" t="s">
        <v>179</v>
      </c>
      <c r="D2908" s="3" t="s">
        <v>5470</v>
      </c>
      <c r="E2908" s="3" t="s">
        <v>5844</v>
      </c>
      <c r="F2908" s="3" t="s">
        <v>5845</v>
      </c>
      <c r="G2908" s="3">
        <v>2.0</v>
      </c>
      <c r="H2908" s="3" t="s">
        <v>18</v>
      </c>
      <c r="I2908" s="3" t="s">
        <v>18</v>
      </c>
      <c r="J2908" s="8">
        <v>10.0</v>
      </c>
      <c r="K2908" s="8">
        <v>10.0</v>
      </c>
      <c r="L2908" s="5" t="str">
        <f t="shared" si="2"/>
        <v>SMA</v>
      </c>
    </row>
    <row r="2909">
      <c r="A2909" s="2" t="str">
        <f t="shared" si="1"/>
        <v>2021</v>
      </c>
      <c r="B2909" s="2" t="s">
        <v>26</v>
      </c>
      <c r="C2909" s="3" t="str">
        <f t="shared" ref="C2909:C2917" si="211">UPPER("lpb bali 2021")</f>
        <v>LPB BALI 2021</v>
      </c>
      <c r="D2909" s="3" t="s">
        <v>5470</v>
      </c>
      <c r="E2909" s="3" t="s">
        <v>5846</v>
      </c>
      <c r="F2909" s="3" t="s">
        <v>5847</v>
      </c>
      <c r="G2909" s="3">
        <v>2.0</v>
      </c>
      <c r="H2909" s="3" t="s">
        <v>18</v>
      </c>
      <c r="I2909" s="3" t="s">
        <v>18</v>
      </c>
      <c r="J2909" s="8">
        <v>10.0</v>
      </c>
      <c r="K2909" s="8">
        <v>10.0</v>
      </c>
      <c r="L2909" s="5" t="str">
        <f t="shared" si="2"/>
        <v>SMA</v>
      </c>
    </row>
    <row r="2910">
      <c r="A2910" s="2" t="str">
        <f t="shared" si="1"/>
        <v>2021</v>
      </c>
      <c r="B2910" s="2" t="s">
        <v>26</v>
      </c>
      <c r="C2910" s="3" t="str">
        <f t="shared" si="211"/>
        <v>LPB BALI 2021</v>
      </c>
      <c r="D2910" s="3" t="s">
        <v>5470</v>
      </c>
      <c r="E2910" s="3" t="s">
        <v>5848</v>
      </c>
      <c r="F2910" s="3" t="s">
        <v>5849</v>
      </c>
      <c r="G2910" s="3">
        <v>2.0</v>
      </c>
      <c r="H2910" s="3" t="s">
        <v>18</v>
      </c>
      <c r="I2910" s="3" t="s">
        <v>18</v>
      </c>
      <c r="J2910" s="8">
        <v>8.0</v>
      </c>
      <c r="K2910" s="8">
        <v>8.0</v>
      </c>
      <c r="L2910" s="5" t="str">
        <f t="shared" si="2"/>
        <v>SMP</v>
      </c>
    </row>
    <row r="2911">
      <c r="A2911" s="2" t="str">
        <f t="shared" si="1"/>
        <v>2021</v>
      </c>
      <c r="B2911" s="2" t="s">
        <v>26</v>
      </c>
      <c r="C2911" s="3" t="str">
        <f t="shared" si="211"/>
        <v>LPB BALI 2021</v>
      </c>
      <c r="D2911" s="3" t="s">
        <v>5470</v>
      </c>
      <c r="E2911" s="19" t="s">
        <v>5850</v>
      </c>
      <c r="F2911" s="19" t="s">
        <v>5851</v>
      </c>
      <c r="G2911" s="19">
        <v>2.0</v>
      </c>
      <c r="H2911" s="3" t="s">
        <v>19</v>
      </c>
      <c r="I2911" s="19" t="s">
        <v>18</v>
      </c>
      <c r="J2911" s="8">
        <v>11.0</v>
      </c>
      <c r="K2911" s="8">
        <v>10.0</v>
      </c>
      <c r="L2911" s="5" t="str">
        <f t="shared" si="2"/>
        <v>SMA</v>
      </c>
    </row>
    <row r="2912">
      <c r="A2912" s="2" t="str">
        <f t="shared" si="1"/>
        <v>2021</v>
      </c>
      <c r="B2912" s="2" t="s">
        <v>26</v>
      </c>
      <c r="C2912" s="3" t="str">
        <f t="shared" si="211"/>
        <v>LPB BALI 2021</v>
      </c>
      <c r="D2912" s="3" t="s">
        <v>5470</v>
      </c>
      <c r="E2912" s="3" t="s">
        <v>5852</v>
      </c>
      <c r="F2912" s="3" t="s">
        <v>5853</v>
      </c>
      <c r="G2912" s="3">
        <v>2.0</v>
      </c>
      <c r="H2912" s="3" t="s">
        <v>18</v>
      </c>
      <c r="I2912" s="3" t="s">
        <v>18</v>
      </c>
      <c r="J2912" s="8">
        <v>9.0</v>
      </c>
      <c r="K2912" s="8">
        <v>9.0</v>
      </c>
      <c r="L2912" s="5" t="str">
        <f t="shared" si="2"/>
        <v>SMP</v>
      </c>
    </row>
    <row r="2913">
      <c r="A2913" s="2" t="str">
        <f t="shared" si="1"/>
        <v>2021</v>
      </c>
      <c r="B2913" s="2" t="s">
        <v>26</v>
      </c>
      <c r="C2913" s="3" t="str">
        <f t="shared" si="211"/>
        <v>LPB BALI 2021</v>
      </c>
      <c r="D2913" s="3" t="s">
        <v>5470</v>
      </c>
      <c r="E2913" s="3" t="s">
        <v>5854</v>
      </c>
      <c r="F2913" s="3" t="s">
        <v>5855</v>
      </c>
      <c r="G2913" s="3">
        <v>2.0</v>
      </c>
      <c r="H2913" s="3" t="s">
        <v>18</v>
      </c>
      <c r="I2913" s="3" t="s">
        <v>18</v>
      </c>
      <c r="J2913" s="8">
        <v>10.0</v>
      </c>
      <c r="K2913" s="8">
        <v>10.0</v>
      </c>
      <c r="L2913" s="5" t="str">
        <f t="shared" si="2"/>
        <v>SMA</v>
      </c>
    </row>
    <row r="2914">
      <c r="A2914" s="2" t="str">
        <f t="shared" si="1"/>
        <v>2021</v>
      </c>
      <c r="B2914" s="2" t="s">
        <v>26</v>
      </c>
      <c r="C2914" s="3" t="str">
        <f t="shared" si="211"/>
        <v>LPB BALI 2021</v>
      </c>
      <c r="D2914" s="3" t="s">
        <v>5470</v>
      </c>
      <c r="E2914" s="3" t="s">
        <v>5856</v>
      </c>
      <c r="F2914" s="3" t="s">
        <v>5857</v>
      </c>
      <c r="G2914" s="3">
        <v>2.0</v>
      </c>
      <c r="H2914" s="3" t="s">
        <v>18</v>
      </c>
      <c r="I2914" s="3" t="s">
        <v>18</v>
      </c>
      <c r="J2914" s="8">
        <v>10.0</v>
      </c>
      <c r="K2914" s="8">
        <v>10.0</v>
      </c>
      <c r="L2914" s="5" t="str">
        <f t="shared" si="2"/>
        <v>SMA</v>
      </c>
    </row>
    <row r="2915">
      <c r="A2915" s="2" t="str">
        <f t="shared" si="1"/>
        <v>2021</v>
      </c>
      <c r="B2915" s="2" t="s">
        <v>26</v>
      </c>
      <c r="C2915" s="3" t="str">
        <f t="shared" si="211"/>
        <v>LPB BALI 2021</v>
      </c>
      <c r="D2915" s="3" t="s">
        <v>5470</v>
      </c>
      <c r="E2915" s="3" t="s">
        <v>5858</v>
      </c>
      <c r="F2915" s="3" t="s">
        <v>5859</v>
      </c>
      <c r="G2915" s="3">
        <v>2.0</v>
      </c>
      <c r="H2915" s="3" t="s">
        <v>18</v>
      </c>
      <c r="I2915" s="3" t="s">
        <v>18</v>
      </c>
      <c r="J2915" s="8">
        <v>10.0</v>
      </c>
      <c r="K2915" s="8">
        <v>10.0</v>
      </c>
      <c r="L2915" s="5" t="str">
        <f t="shared" si="2"/>
        <v>SMA</v>
      </c>
    </row>
    <row r="2916">
      <c r="A2916" s="2" t="str">
        <f t="shared" si="1"/>
        <v>2021</v>
      </c>
      <c r="B2916" s="2" t="s">
        <v>26</v>
      </c>
      <c r="C2916" s="3" t="str">
        <f t="shared" si="211"/>
        <v>LPB BALI 2021</v>
      </c>
      <c r="D2916" s="3" t="s">
        <v>5470</v>
      </c>
      <c r="E2916" s="3" t="s">
        <v>5860</v>
      </c>
      <c r="F2916" s="3" t="s">
        <v>5861</v>
      </c>
      <c r="G2916" s="3">
        <v>2.0</v>
      </c>
      <c r="H2916" s="3" t="s">
        <v>18</v>
      </c>
      <c r="I2916" s="3" t="s">
        <v>18</v>
      </c>
      <c r="J2916" s="8">
        <v>10.0</v>
      </c>
      <c r="K2916" s="8">
        <v>10.0</v>
      </c>
      <c r="L2916" s="5" t="str">
        <f t="shared" si="2"/>
        <v>SMA</v>
      </c>
    </row>
    <row r="2917">
      <c r="A2917" s="2" t="str">
        <f t="shared" si="1"/>
        <v>2021</v>
      </c>
      <c r="B2917" s="2" t="s">
        <v>26</v>
      </c>
      <c r="C2917" s="3" t="str">
        <f t="shared" si="211"/>
        <v>LPB BALI 2021</v>
      </c>
      <c r="D2917" s="3" t="s">
        <v>5470</v>
      </c>
      <c r="E2917" s="3" t="s">
        <v>5862</v>
      </c>
      <c r="F2917" s="3" t="s">
        <v>5863</v>
      </c>
      <c r="G2917" s="3">
        <v>2.0</v>
      </c>
      <c r="H2917" s="3" t="s">
        <v>18</v>
      </c>
      <c r="I2917" s="3" t="s">
        <v>18</v>
      </c>
      <c r="J2917" s="8">
        <v>10.0</v>
      </c>
      <c r="K2917" s="8">
        <v>10.0</v>
      </c>
      <c r="L2917" s="5" t="str">
        <f t="shared" si="2"/>
        <v>SMA</v>
      </c>
    </row>
    <row r="2918">
      <c r="A2918" s="2" t="str">
        <f t="shared" si="1"/>
        <v>2021</v>
      </c>
      <c r="B2918" s="2" t="s">
        <v>60</v>
      </c>
      <c r="C2918" s="3" t="str">
        <f t="shared" ref="C2918:C2922" si="212">UPPER("lpb banten 2021")</f>
        <v>LPB BANTEN 2021</v>
      </c>
      <c r="D2918" s="3" t="s">
        <v>5470</v>
      </c>
      <c r="E2918" s="3" t="s">
        <v>5864</v>
      </c>
      <c r="F2918" s="3" t="s">
        <v>5865</v>
      </c>
      <c r="G2918" s="3">
        <v>2.0</v>
      </c>
      <c r="H2918" s="3" t="s">
        <v>19</v>
      </c>
      <c r="I2918" s="3" t="s">
        <v>18</v>
      </c>
      <c r="J2918" s="8">
        <v>11.0</v>
      </c>
      <c r="K2918" s="8">
        <v>11.0</v>
      </c>
      <c r="L2918" s="5" t="str">
        <f t="shared" si="2"/>
        <v>SMA</v>
      </c>
    </row>
    <row r="2919">
      <c r="A2919" s="2" t="str">
        <f t="shared" si="1"/>
        <v>2021</v>
      </c>
      <c r="B2919" s="2" t="s">
        <v>60</v>
      </c>
      <c r="C2919" s="3" t="str">
        <f t="shared" si="212"/>
        <v>LPB BANTEN 2021</v>
      </c>
      <c r="D2919" s="3" t="s">
        <v>5470</v>
      </c>
      <c r="E2919" s="3" t="s">
        <v>5866</v>
      </c>
      <c r="F2919" s="3" t="s">
        <v>5867</v>
      </c>
      <c r="G2919" s="3">
        <v>2.0</v>
      </c>
      <c r="H2919" s="3" t="s">
        <v>18</v>
      </c>
      <c r="I2919" s="3" t="s">
        <v>18</v>
      </c>
      <c r="J2919" s="8">
        <v>11.0</v>
      </c>
      <c r="K2919" s="8">
        <v>11.0</v>
      </c>
      <c r="L2919" s="5" t="str">
        <f t="shared" si="2"/>
        <v>SMA</v>
      </c>
    </row>
    <row r="2920">
      <c r="A2920" s="2" t="str">
        <f t="shared" si="1"/>
        <v>2021</v>
      </c>
      <c r="B2920" s="2" t="s">
        <v>60</v>
      </c>
      <c r="C2920" s="3" t="str">
        <f t="shared" si="212"/>
        <v>LPB BANTEN 2021</v>
      </c>
      <c r="D2920" s="3" t="s">
        <v>5470</v>
      </c>
      <c r="E2920" s="3" t="s">
        <v>5868</v>
      </c>
      <c r="F2920" s="3" t="s">
        <v>5869</v>
      </c>
      <c r="G2920" s="3">
        <v>2.0</v>
      </c>
      <c r="H2920" s="3" t="s">
        <v>18</v>
      </c>
      <c r="I2920" s="3" t="s">
        <v>18</v>
      </c>
      <c r="J2920" s="8">
        <v>10.0</v>
      </c>
      <c r="K2920" s="8">
        <v>10.0</v>
      </c>
      <c r="L2920" s="5" t="str">
        <f t="shared" si="2"/>
        <v>SMA</v>
      </c>
    </row>
    <row r="2921">
      <c r="A2921" s="2" t="str">
        <f t="shared" si="1"/>
        <v>2021</v>
      </c>
      <c r="B2921" s="2" t="s">
        <v>60</v>
      </c>
      <c r="C2921" s="3" t="str">
        <f t="shared" si="212"/>
        <v>LPB BANTEN 2021</v>
      </c>
      <c r="D2921" s="3" t="s">
        <v>5470</v>
      </c>
      <c r="E2921" s="3" t="s">
        <v>5870</v>
      </c>
      <c r="F2921" s="3" t="s">
        <v>5871</v>
      </c>
      <c r="G2921" s="3">
        <v>2.0</v>
      </c>
      <c r="H2921" s="3" t="s">
        <v>18</v>
      </c>
      <c r="I2921" s="3" t="s">
        <v>18</v>
      </c>
      <c r="J2921" s="8">
        <v>10.0</v>
      </c>
      <c r="K2921" s="8">
        <v>10.0</v>
      </c>
      <c r="L2921" s="5" t="str">
        <f t="shared" si="2"/>
        <v>SMA</v>
      </c>
    </row>
    <row r="2922">
      <c r="A2922" s="2" t="str">
        <f t="shared" si="1"/>
        <v>2021</v>
      </c>
      <c r="B2922" s="2" t="s">
        <v>60</v>
      </c>
      <c r="C2922" s="3" t="str">
        <f t="shared" si="212"/>
        <v>LPB BANTEN 2021</v>
      </c>
      <c r="D2922" s="3" t="s">
        <v>5470</v>
      </c>
      <c r="E2922" s="3" t="s">
        <v>5872</v>
      </c>
      <c r="F2922" s="3" t="s">
        <v>5873</v>
      </c>
      <c r="G2922" s="3">
        <v>2.0</v>
      </c>
      <c r="H2922" s="3" t="s">
        <v>18</v>
      </c>
      <c r="I2922" s="3" t="s">
        <v>18</v>
      </c>
      <c r="J2922" s="8">
        <v>8.0</v>
      </c>
      <c r="K2922" s="8">
        <v>8.0</v>
      </c>
      <c r="L2922" s="5" t="str">
        <f t="shared" si="2"/>
        <v>SMP</v>
      </c>
    </row>
    <row r="2923">
      <c r="A2923" s="2" t="str">
        <f t="shared" si="1"/>
        <v>2021</v>
      </c>
      <c r="B2923" s="2" t="s">
        <v>68</v>
      </c>
      <c r="C2923" s="3" t="str">
        <f t="shared" ref="C2923:C2929" si="213">UPPER("lpb diy 2021")</f>
        <v>LPB DIY 2021</v>
      </c>
      <c r="D2923" s="3" t="s">
        <v>5470</v>
      </c>
      <c r="E2923" s="3" t="s">
        <v>5874</v>
      </c>
      <c r="F2923" s="3" t="s">
        <v>5875</v>
      </c>
      <c r="G2923" s="3">
        <v>2.0</v>
      </c>
      <c r="H2923" s="3" t="s">
        <v>18</v>
      </c>
      <c r="I2923" s="3" t="s">
        <v>18</v>
      </c>
      <c r="J2923" s="8">
        <v>7.0</v>
      </c>
      <c r="K2923" s="8">
        <v>7.0</v>
      </c>
      <c r="L2923" s="5" t="str">
        <f t="shared" si="2"/>
        <v>SMP</v>
      </c>
    </row>
    <row r="2924">
      <c r="A2924" s="2" t="str">
        <f t="shared" si="1"/>
        <v>2021</v>
      </c>
      <c r="B2924" s="2" t="s">
        <v>68</v>
      </c>
      <c r="C2924" s="3" t="str">
        <f t="shared" si="213"/>
        <v>LPB DIY 2021</v>
      </c>
      <c r="D2924" s="3" t="s">
        <v>5470</v>
      </c>
      <c r="E2924" s="3" t="s">
        <v>5876</v>
      </c>
      <c r="F2924" s="3" t="s">
        <v>5877</v>
      </c>
      <c r="G2924" s="3">
        <v>2.0</v>
      </c>
      <c r="H2924" s="3" t="s">
        <v>18</v>
      </c>
      <c r="I2924" s="3" t="s">
        <v>18</v>
      </c>
      <c r="J2924" s="8">
        <v>8.0</v>
      </c>
      <c r="K2924" s="8">
        <v>8.0</v>
      </c>
      <c r="L2924" s="5" t="str">
        <f t="shared" si="2"/>
        <v>SMP</v>
      </c>
    </row>
    <row r="2925">
      <c r="A2925" s="2" t="str">
        <f t="shared" si="1"/>
        <v>2021</v>
      </c>
      <c r="B2925" s="2" t="s">
        <v>68</v>
      </c>
      <c r="C2925" s="3" t="str">
        <f t="shared" si="213"/>
        <v>LPB DIY 2021</v>
      </c>
      <c r="D2925" s="3" t="s">
        <v>5470</v>
      </c>
      <c r="E2925" s="3" t="s">
        <v>5878</v>
      </c>
      <c r="F2925" s="3" t="s">
        <v>5879</v>
      </c>
      <c r="G2925" s="3">
        <v>2.0</v>
      </c>
      <c r="H2925" s="3" t="s">
        <v>18</v>
      </c>
      <c r="I2925" s="3" t="s">
        <v>18</v>
      </c>
      <c r="J2925" s="8">
        <v>8.0</v>
      </c>
      <c r="K2925" s="8">
        <v>8.0</v>
      </c>
      <c r="L2925" s="5" t="str">
        <f t="shared" si="2"/>
        <v>SMP</v>
      </c>
    </row>
    <row r="2926">
      <c r="A2926" s="2" t="str">
        <f t="shared" si="1"/>
        <v>2021</v>
      </c>
      <c r="B2926" s="2" t="s">
        <v>68</v>
      </c>
      <c r="C2926" s="3" t="str">
        <f t="shared" si="213"/>
        <v>LPB DIY 2021</v>
      </c>
      <c r="D2926" s="3" t="s">
        <v>5470</v>
      </c>
      <c r="E2926" s="3" t="s">
        <v>5880</v>
      </c>
      <c r="F2926" s="3" t="s">
        <v>5881</v>
      </c>
      <c r="G2926" s="3">
        <v>2.0</v>
      </c>
      <c r="H2926" s="3" t="s">
        <v>19</v>
      </c>
      <c r="I2926" s="3" t="s">
        <v>19</v>
      </c>
      <c r="J2926" s="8">
        <v>7.0</v>
      </c>
      <c r="K2926" s="8">
        <v>7.0</v>
      </c>
      <c r="L2926" s="5" t="str">
        <f t="shared" si="2"/>
        <v>SMP</v>
      </c>
    </row>
    <row r="2927">
      <c r="A2927" s="2" t="str">
        <f t="shared" si="1"/>
        <v>2021</v>
      </c>
      <c r="B2927" s="2" t="s">
        <v>68</v>
      </c>
      <c r="C2927" s="3" t="str">
        <f t="shared" si="213"/>
        <v>LPB DIY 2021</v>
      </c>
      <c r="D2927" s="3" t="s">
        <v>5470</v>
      </c>
      <c r="E2927" s="3" t="s">
        <v>5882</v>
      </c>
      <c r="F2927" s="3" t="s">
        <v>5883</v>
      </c>
      <c r="G2927" s="3">
        <v>2.0</v>
      </c>
      <c r="H2927" s="3" t="s">
        <v>18</v>
      </c>
      <c r="I2927" s="3" t="s">
        <v>18</v>
      </c>
      <c r="J2927" s="8">
        <v>7.0</v>
      </c>
      <c r="K2927" s="8">
        <v>7.0</v>
      </c>
      <c r="L2927" s="5" t="str">
        <f t="shared" si="2"/>
        <v>SMP</v>
      </c>
    </row>
    <row r="2928">
      <c r="A2928" s="2" t="str">
        <f t="shared" si="1"/>
        <v>2021</v>
      </c>
      <c r="B2928" s="2" t="s">
        <v>68</v>
      </c>
      <c r="C2928" s="3" t="str">
        <f t="shared" si="213"/>
        <v>LPB DIY 2021</v>
      </c>
      <c r="D2928" s="3" t="s">
        <v>5470</v>
      </c>
      <c r="E2928" s="3" t="s">
        <v>5884</v>
      </c>
      <c r="F2928" s="3" t="s">
        <v>5885</v>
      </c>
      <c r="G2928" s="3">
        <v>2.0</v>
      </c>
      <c r="H2928" s="3" t="s">
        <v>19</v>
      </c>
      <c r="I2928" s="3" t="s">
        <v>19</v>
      </c>
      <c r="J2928" s="8">
        <v>7.0</v>
      </c>
      <c r="K2928" s="8">
        <v>7.0</v>
      </c>
      <c r="L2928" s="5" t="str">
        <f t="shared" si="2"/>
        <v>SMP</v>
      </c>
    </row>
    <row r="2929">
      <c r="A2929" s="2" t="str">
        <f t="shared" si="1"/>
        <v>2021</v>
      </c>
      <c r="B2929" s="2" t="s">
        <v>68</v>
      </c>
      <c r="C2929" s="3" t="str">
        <f t="shared" si="213"/>
        <v>LPB DIY 2021</v>
      </c>
      <c r="D2929" s="3" t="s">
        <v>5470</v>
      </c>
      <c r="E2929" s="3" t="s">
        <v>5886</v>
      </c>
      <c r="F2929" s="3" t="s">
        <v>5887</v>
      </c>
      <c r="G2929" s="3">
        <v>2.0</v>
      </c>
      <c r="H2929" s="3" t="s">
        <v>18</v>
      </c>
      <c r="I2929" s="3" t="s">
        <v>19</v>
      </c>
      <c r="J2929" s="8">
        <v>7.0</v>
      </c>
      <c r="K2929" s="8">
        <v>7.0</v>
      </c>
      <c r="L2929" s="5" t="str">
        <f t="shared" si="2"/>
        <v>SMP</v>
      </c>
    </row>
    <row r="2930">
      <c r="A2930" s="2" t="str">
        <f t="shared" si="1"/>
        <v>2021</v>
      </c>
      <c r="B2930" s="2" t="s">
        <v>78</v>
      </c>
      <c r="C2930" s="3" t="str">
        <f t="shared" ref="C2930:C2933" si="214">UPPER("lpb dki 2021")</f>
        <v>LPB DKI 2021</v>
      </c>
      <c r="D2930" s="3" t="s">
        <v>5470</v>
      </c>
      <c r="E2930" s="3" t="s">
        <v>5888</v>
      </c>
      <c r="F2930" s="3" t="s">
        <v>5889</v>
      </c>
      <c r="G2930" s="3">
        <v>2.0</v>
      </c>
      <c r="H2930" s="3" t="s">
        <v>18</v>
      </c>
      <c r="I2930" s="3" t="s">
        <v>18</v>
      </c>
      <c r="J2930" s="8">
        <v>8.0</v>
      </c>
      <c r="K2930" s="8">
        <v>8.0</v>
      </c>
      <c r="L2930" s="5" t="str">
        <f t="shared" si="2"/>
        <v>SMP</v>
      </c>
    </row>
    <row r="2931">
      <c r="A2931" s="2" t="str">
        <f t="shared" si="1"/>
        <v>2021</v>
      </c>
      <c r="B2931" s="2" t="s">
        <v>78</v>
      </c>
      <c r="C2931" s="3" t="str">
        <f t="shared" si="214"/>
        <v>LPB DKI 2021</v>
      </c>
      <c r="D2931" s="3" t="s">
        <v>5470</v>
      </c>
      <c r="E2931" s="3" t="s">
        <v>5890</v>
      </c>
      <c r="F2931" s="3" t="s">
        <v>5891</v>
      </c>
      <c r="G2931" s="3">
        <v>2.0</v>
      </c>
      <c r="H2931" s="3" t="s">
        <v>19</v>
      </c>
      <c r="I2931" s="3" t="s">
        <v>19</v>
      </c>
      <c r="J2931" s="8">
        <v>7.0</v>
      </c>
      <c r="K2931" s="8">
        <v>7.0</v>
      </c>
      <c r="L2931" s="5" t="str">
        <f t="shared" si="2"/>
        <v>SMP</v>
      </c>
    </row>
    <row r="2932">
      <c r="A2932" s="2" t="str">
        <f t="shared" si="1"/>
        <v>2021</v>
      </c>
      <c r="B2932" s="2" t="s">
        <v>78</v>
      </c>
      <c r="C2932" s="3" t="str">
        <f t="shared" si="214"/>
        <v>LPB DKI 2021</v>
      </c>
      <c r="D2932" s="3" t="s">
        <v>5470</v>
      </c>
      <c r="E2932" s="3" t="s">
        <v>5892</v>
      </c>
      <c r="F2932" s="3" t="s">
        <v>5893</v>
      </c>
      <c r="G2932" s="3">
        <v>2.0</v>
      </c>
      <c r="H2932" s="3" t="s">
        <v>18</v>
      </c>
      <c r="I2932" s="3" t="s">
        <v>18</v>
      </c>
      <c r="J2932" s="8">
        <v>10.0</v>
      </c>
      <c r="K2932" s="8">
        <v>10.0</v>
      </c>
      <c r="L2932" s="5" t="str">
        <f t="shared" si="2"/>
        <v>SMA</v>
      </c>
    </row>
    <row r="2933">
      <c r="A2933" s="2" t="str">
        <f t="shared" si="1"/>
        <v>2021</v>
      </c>
      <c r="B2933" s="2" t="s">
        <v>78</v>
      </c>
      <c r="C2933" s="3" t="str">
        <f t="shared" si="214"/>
        <v>LPB DKI 2021</v>
      </c>
      <c r="D2933" s="3" t="s">
        <v>5470</v>
      </c>
      <c r="E2933" s="3" t="s">
        <v>5894</v>
      </c>
      <c r="F2933" s="3" t="s">
        <v>5895</v>
      </c>
      <c r="G2933" s="3">
        <v>2.0</v>
      </c>
      <c r="H2933" s="3" t="s">
        <v>18</v>
      </c>
      <c r="I2933" s="3" t="s">
        <v>19</v>
      </c>
      <c r="J2933" s="8">
        <v>10.0</v>
      </c>
      <c r="K2933" s="8">
        <v>10.0</v>
      </c>
      <c r="L2933" s="5" t="str">
        <f t="shared" si="2"/>
        <v>SMA</v>
      </c>
    </row>
    <row r="2934">
      <c r="A2934" s="2" t="str">
        <f t="shared" si="1"/>
        <v>2021</v>
      </c>
      <c r="B2934" s="2" t="s">
        <v>92</v>
      </c>
      <c r="C2934" s="3" t="str">
        <f t="shared" ref="C2934:C2937" si="215">Upper("lpb jateng 2021")</f>
        <v>LPB JATENG 2021</v>
      </c>
      <c r="D2934" s="3" t="s">
        <v>5470</v>
      </c>
      <c r="E2934" s="3" t="s">
        <v>5896</v>
      </c>
      <c r="F2934" s="3" t="s">
        <v>5897</v>
      </c>
      <c r="G2934" s="3">
        <v>1.0</v>
      </c>
      <c r="H2934" s="3" t="s">
        <v>18</v>
      </c>
      <c r="I2934" s="2"/>
      <c r="J2934" s="8">
        <v>10.0</v>
      </c>
      <c r="K2934" s="6"/>
      <c r="L2934" s="5" t="str">
        <f t="shared" si="2"/>
        <v>SMA</v>
      </c>
    </row>
    <row r="2935">
      <c r="A2935" s="2" t="str">
        <f t="shared" si="1"/>
        <v>2021</v>
      </c>
      <c r="B2935" s="2" t="s">
        <v>92</v>
      </c>
      <c r="C2935" s="3" t="str">
        <f t="shared" si="215"/>
        <v>LPB JATENG 2021</v>
      </c>
      <c r="D2935" s="3" t="s">
        <v>5470</v>
      </c>
      <c r="E2935" s="3" t="s">
        <v>5898</v>
      </c>
      <c r="F2935" s="3" t="s">
        <v>5899</v>
      </c>
      <c r="G2935" s="3">
        <v>2.0</v>
      </c>
      <c r="H2935" s="3" t="s">
        <v>18</v>
      </c>
      <c r="I2935" s="3" t="s">
        <v>18</v>
      </c>
      <c r="J2935" s="8">
        <v>11.0</v>
      </c>
      <c r="K2935" s="8">
        <v>11.0</v>
      </c>
      <c r="L2935" s="5" t="str">
        <f t="shared" si="2"/>
        <v>SMA</v>
      </c>
    </row>
    <row r="2936">
      <c r="A2936" s="2" t="str">
        <f t="shared" si="1"/>
        <v>2021</v>
      </c>
      <c r="B2936" s="2" t="s">
        <v>92</v>
      </c>
      <c r="C2936" s="3" t="str">
        <f t="shared" si="215"/>
        <v>LPB JATENG 2021</v>
      </c>
      <c r="D2936" s="3" t="s">
        <v>5470</v>
      </c>
      <c r="E2936" s="3" t="s">
        <v>5900</v>
      </c>
      <c r="F2936" s="3" t="s">
        <v>5901</v>
      </c>
      <c r="G2936" s="3">
        <v>2.0</v>
      </c>
      <c r="H2936" s="3" t="s">
        <v>19</v>
      </c>
      <c r="I2936" s="3" t="s">
        <v>18</v>
      </c>
      <c r="J2936" s="8">
        <v>8.0</v>
      </c>
      <c r="K2936" s="8">
        <v>8.0</v>
      </c>
      <c r="L2936" s="5" t="str">
        <f t="shared" si="2"/>
        <v>SMP</v>
      </c>
    </row>
    <row r="2937">
      <c r="A2937" s="2" t="str">
        <f t="shared" si="1"/>
        <v>2021</v>
      </c>
      <c r="B2937" s="2" t="s">
        <v>92</v>
      </c>
      <c r="C2937" s="3" t="str">
        <f t="shared" si="215"/>
        <v>LPB JATENG 2021</v>
      </c>
      <c r="D2937" s="3" t="s">
        <v>5470</v>
      </c>
      <c r="E2937" s="3" t="s">
        <v>5902</v>
      </c>
      <c r="F2937" s="3" t="s">
        <v>5903</v>
      </c>
      <c r="G2937" s="3">
        <v>2.0</v>
      </c>
      <c r="H2937" s="3" t="s">
        <v>18</v>
      </c>
      <c r="I2937" s="3" t="s">
        <v>19</v>
      </c>
      <c r="J2937" s="8">
        <v>7.0</v>
      </c>
      <c r="K2937" s="8">
        <v>7.0</v>
      </c>
      <c r="L2937" s="5" t="str">
        <f t="shared" si="2"/>
        <v>SMP</v>
      </c>
    </row>
    <row r="2938">
      <c r="A2938" s="2" t="str">
        <f t="shared" si="1"/>
        <v>2021</v>
      </c>
      <c r="B2938" s="2" t="s">
        <v>114</v>
      </c>
      <c r="C2938" s="3" t="str">
        <f t="shared" ref="C2938:C2951" si="216">UPPER("lpb jatim 2021")</f>
        <v>LPB JATIM 2021</v>
      </c>
      <c r="D2938" s="3" t="s">
        <v>5470</v>
      </c>
      <c r="E2938" s="3" t="s">
        <v>5904</v>
      </c>
      <c r="F2938" s="3" t="s">
        <v>5905</v>
      </c>
      <c r="G2938" s="3">
        <v>2.0</v>
      </c>
      <c r="H2938" s="3" t="s">
        <v>18</v>
      </c>
      <c r="I2938" s="3" t="s">
        <v>18</v>
      </c>
      <c r="J2938" s="8">
        <v>11.0</v>
      </c>
      <c r="K2938" s="8">
        <v>11.0</v>
      </c>
      <c r="L2938" s="5" t="str">
        <f t="shared" si="2"/>
        <v>SMA</v>
      </c>
    </row>
    <row r="2939">
      <c r="A2939" s="2" t="str">
        <f t="shared" si="1"/>
        <v>2021</v>
      </c>
      <c r="B2939" s="2" t="s">
        <v>114</v>
      </c>
      <c r="C2939" s="3" t="str">
        <f t="shared" si="216"/>
        <v>LPB JATIM 2021</v>
      </c>
      <c r="D2939" s="3" t="s">
        <v>5470</v>
      </c>
      <c r="E2939" s="3" t="s">
        <v>5906</v>
      </c>
      <c r="F2939" s="3" t="s">
        <v>5907</v>
      </c>
      <c r="G2939" s="3">
        <v>2.0</v>
      </c>
      <c r="H2939" s="3" t="s">
        <v>19</v>
      </c>
      <c r="I2939" s="3" t="s">
        <v>18</v>
      </c>
      <c r="J2939" s="8">
        <v>9.0</v>
      </c>
      <c r="K2939" s="8">
        <v>9.0</v>
      </c>
      <c r="L2939" s="5" t="str">
        <f t="shared" si="2"/>
        <v>SMP</v>
      </c>
    </row>
    <row r="2940">
      <c r="A2940" s="2" t="str">
        <f t="shared" si="1"/>
        <v>2021</v>
      </c>
      <c r="B2940" s="2" t="s">
        <v>114</v>
      </c>
      <c r="C2940" s="3" t="str">
        <f t="shared" si="216"/>
        <v>LPB JATIM 2021</v>
      </c>
      <c r="D2940" s="3" t="s">
        <v>5470</v>
      </c>
      <c r="E2940" s="3" t="s">
        <v>5908</v>
      </c>
      <c r="F2940" s="3" t="s">
        <v>5909</v>
      </c>
      <c r="G2940" s="3">
        <v>1.0</v>
      </c>
      <c r="H2940" s="3" t="s">
        <v>18</v>
      </c>
      <c r="I2940" s="2"/>
      <c r="J2940" s="8">
        <v>10.0</v>
      </c>
      <c r="K2940" s="6"/>
      <c r="L2940" s="5" t="str">
        <f t="shared" si="2"/>
        <v>SMA</v>
      </c>
    </row>
    <row r="2941">
      <c r="A2941" s="2" t="str">
        <f t="shared" si="1"/>
        <v>2021</v>
      </c>
      <c r="B2941" s="2" t="s">
        <v>114</v>
      </c>
      <c r="C2941" s="3" t="str">
        <f t="shared" si="216"/>
        <v>LPB JATIM 2021</v>
      </c>
      <c r="D2941" s="3" t="s">
        <v>5470</v>
      </c>
      <c r="E2941" s="3" t="s">
        <v>5910</v>
      </c>
      <c r="F2941" s="3" t="s">
        <v>5911</v>
      </c>
      <c r="G2941" s="3">
        <v>2.0</v>
      </c>
      <c r="H2941" s="3" t="s">
        <v>18</v>
      </c>
      <c r="I2941" s="3" t="s">
        <v>19</v>
      </c>
      <c r="J2941" s="8">
        <v>11.0</v>
      </c>
      <c r="K2941" s="8">
        <v>11.0</v>
      </c>
      <c r="L2941" s="5" t="str">
        <f t="shared" si="2"/>
        <v>SMA</v>
      </c>
    </row>
    <row r="2942">
      <c r="A2942" s="2" t="str">
        <f t="shared" si="1"/>
        <v>2021</v>
      </c>
      <c r="B2942" s="2" t="s">
        <v>114</v>
      </c>
      <c r="C2942" s="3" t="str">
        <f t="shared" si="216"/>
        <v>LPB JATIM 2021</v>
      </c>
      <c r="D2942" s="3" t="s">
        <v>5470</v>
      </c>
      <c r="E2942" s="3" t="s">
        <v>5912</v>
      </c>
      <c r="F2942" s="3" t="s">
        <v>5913</v>
      </c>
      <c r="G2942" s="3">
        <v>1.0</v>
      </c>
      <c r="H2942" s="3" t="s">
        <v>19</v>
      </c>
      <c r="I2942" s="2"/>
      <c r="J2942" s="8">
        <v>10.0</v>
      </c>
      <c r="K2942" s="6"/>
      <c r="L2942" s="5" t="str">
        <f t="shared" si="2"/>
        <v>SMA</v>
      </c>
    </row>
    <row r="2943">
      <c r="A2943" s="2" t="str">
        <f t="shared" si="1"/>
        <v>2021</v>
      </c>
      <c r="B2943" s="2" t="s">
        <v>114</v>
      </c>
      <c r="C2943" s="3" t="str">
        <f t="shared" si="216"/>
        <v>LPB JATIM 2021</v>
      </c>
      <c r="D2943" s="3" t="s">
        <v>5470</v>
      </c>
      <c r="E2943" s="3" t="s">
        <v>5914</v>
      </c>
      <c r="F2943" s="3" t="s">
        <v>5915</v>
      </c>
      <c r="G2943" s="3">
        <v>2.0</v>
      </c>
      <c r="H2943" s="3" t="s">
        <v>18</v>
      </c>
      <c r="I2943" s="3" t="s">
        <v>19</v>
      </c>
      <c r="J2943" s="8">
        <v>11.0</v>
      </c>
      <c r="K2943" s="8">
        <v>11.0</v>
      </c>
      <c r="L2943" s="5" t="str">
        <f t="shared" si="2"/>
        <v>SMA</v>
      </c>
    </row>
    <row r="2944">
      <c r="A2944" s="2" t="str">
        <f t="shared" si="1"/>
        <v>2021</v>
      </c>
      <c r="B2944" s="2" t="s">
        <v>114</v>
      </c>
      <c r="C2944" s="3" t="str">
        <f t="shared" si="216"/>
        <v>LPB JATIM 2021</v>
      </c>
      <c r="D2944" s="3" t="s">
        <v>5470</v>
      </c>
      <c r="E2944" s="3" t="s">
        <v>5916</v>
      </c>
      <c r="F2944" s="3" t="s">
        <v>5917</v>
      </c>
      <c r="G2944" s="3">
        <v>2.0</v>
      </c>
      <c r="H2944" s="3" t="s">
        <v>18</v>
      </c>
      <c r="I2944" s="3" t="s">
        <v>18</v>
      </c>
      <c r="J2944" s="8">
        <v>10.0</v>
      </c>
      <c r="K2944" s="8">
        <v>10.0</v>
      </c>
      <c r="L2944" s="5" t="str">
        <f t="shared" si="2"/>
        <v>SMA</v>
      </c>
    </row>
    <row r="2945">
      <c r="A2945" s="2" t="str">
        <f t="shared" si="1"/>
        <v>2021</v>
      </c>
      <c r="B2945" s="2" t="s">
        <v>114</v>
      </c>
      <c r="C2945" s="3" t="str">
        <f t="shared" si="216"/>
        <v>LPB JATIM 2021</v>
      </c>
      <c r="D2945" s="3" t="s">
        <v>5470</v>
      </c>
      <c r="E2945" s="3" t="s">
        <v>5918</v>
      </c>
      <c r="F2945" s="3" t="s">
        <v>5919</v>
      </c>
      <c r="G2945" s="3">
        <v>2.0</v>
      </c>
      <c r="H2945" s="3" t="s">
        <v>19</v>
      </c>
      <c r="I2945" s="3" t="s">
        <v>19</v>
      </c>
      <c r="J2945" s="8">
        <v>10.0</v>
      </c>
      <c r="K2945" s="8">
        <v>10.0</v>
      </c>
      <c r="L2945" s="5" t="str">
        <f t="shared" si="2"/>
        <v>SMA</v>
      </c>
    </row>
    <row r="2946">
      <c r="A2946" s="2" t="str">
        <f t="shared" si="1"/>
        <v>2021</v>
      </c>
      <c r="B2946" s="2" t="s">
        <v>114</v>
      </c>
      <c r="C2946" s="3" t="str">
        <f t="shared" si="216"/>
        <v>LPB JATIM 2021</v>
      </c>
      <c r="D2946" s="3" t="s">
        <v>5470</v>
      </c>
      <c r="E2946" s="3" t="s">
        <v>5920</v>
      </c>
      <c r="F2946" s="3" t="s">
        <v>5921</v>
      </c>
      <c r="G2946" s="3">
        <v>2.0</v>
      </c>
      <c r="H2946" s="3" t="s">
        <v>18</v>
      </c>
      <c r="I2946" s="3" t="s">
        <v>19</v>
      </c>
      <c r="J2946" s="8">
        <v>8.0</v>
      </c>
      <c r="K2946" s="8">
        <v>8.0</v>
      </c>
      <c r="L2946" s="5" t="str">
        <f t="shared" si="2"/>
        <v>SMP</v>
      </c>
    </row>
    <row r="2947">
      <c r="A2947" s="2" t="str">
        <f t="shared" si="1"/>
        <v>2021</v>
      </c>
      <c r="B2947" s="2" t="s">
        <v>114</v>
      </c>
      <c r="C2947" s="3" t="str">
        <f t="shared" si="216"/>
        <v>LPB JATIM 2021</v>
      </c>
      <c r="D2947" s="3" t="s">
        <v>5470</v>
      </c>
      <c r="E2947" s="3" t="s">
        <v>5922</v>
      </c>
      <c r="F2947" s="3" t="s">
        <v>5923</v>
      </c>
      <c r="G2947" s="3">
        <v>1.0</v>
      </c>
      <c r="H2947" s="3" t="s">
        <v>18</v>
      </c>
      <c r="I2947" s="2"/>
      <c r="J2947" s="8">
        <v>9.0</v>
      </c>
      <c r="K2947" s="6"/>
      <c r="L2947" s="5" t="str">
        <f t="shared" si="2"/>
        <v>SMP</v>
      </c>
    </row>
    <row r="2948">
      <c r="A2948" s="2" t="str">
        <f t="shared" si="1"/>
        <v>2021</v>
      </c>
      <c r="B2948" s="2" t="s">
        <v>114</v>
      </c>
      <c r="C2948" s="3" t="str">
        <f t="shared" si="216"/>
        <v>LPB JATIM 2021</v>
      </c>
      <c r="D2948" s="3" t="s">
        <v>5470</v>
      </c>
      <c r="E2948" s="3" t="s">
        <v>5924</v>
      </c>
      <c r="F2948" s="3" t="s">
        <v>5925</v>
      </c>
      <c r="G2948" s="3">
        <v>2.0</v>
      </c>
      <c r="H2948" s="3" t="s">
        <v>19</v>
      </c>
      <c r="I2948" s="3" t="s">
        <v>19</v>
      </c>
      <c r="J2948" s="8">
        <v>11.0</v>
      </c>
      <c r="K2948" s="8">
        <v>11.0</v>
      </c>
      <c r="L2948" s="5" t="str">
        <f t="shared" si="2"/>
        <v>SMA</v>
      </c>
    </row>
    <row r="2949">
      <c r="A2949" s="2" t="str">
        <f t="shared" si="1"/>
        <v>2021</v>
      </c>
      <c r="B2949" s="2" t="s">
        <v>114</v>
      </c>
      <c r="C2949" s="3" t="str">
        <f t="shared" si="216"/>
        <v>LPB JATIM 2021</v>
      </c>
      <c r="D2949" s="3" t="s">
        <v>5470</v>
      </c>
      <c r="E2949" s="3" t="s">
        <v>5926</v>
      </c>
      <c r="F2949" s="3" t="s">
        <v>5927</v>
      </c>
      <c r="G2949" s="3">
        <v>1.0</v>
      </c>
      <c r="H2949" s="3" t="s">
        <v>19</v>
      </c>
      <c r="I2949" s="2"/>
      <c r="J2949" s="8">
        <v>10.0</v>
      </c>
      <c r="K2949" s="6"/>
      <c r="L2949" s="5" t="str">
        <f t="shared" si="2"/>
        <v>SMA</v>
      </c>
    </row>
    <row r="2950">
      <c r="A2950" s="2" t="str">
        <f t="shared" si="1"/>
        <v>2021</v>
      </c>
      <c r="B2950" s="2" t="s">
        <v>114</v>
      </c>
      <c r="C2950" s="3" t="str">
        <f t="shared" si="216"/>
        <v>LPB JATIM 2021</v>
      </c>
      <c r="D2950" s="3" t="s">
        <v>5470</v>
      </c>
      <c r="E2950" s="3" t="s">
        <v>5928</v>
      </c>
      <c r="F2950" s="3" t="s">
        <v>5929</v>
      </c>
      <c r="G2950" s="3">
        <v>1.0</v>
      </c>
      <c r="H2950" s="3" t="s">
        <v>18</v>
      </c>
      <c r="I2950" s="2"/>
      <c r="J2950" s="8">
        <v>11.0</v>
      </c>
      <c r="K2950" s="6"/>
      <c r="L2950" s="5" t="str">
        <f t="shared" si="2"/>
        <v>SMA</v>
      </c>
    </row>
    <row r="2951">
      <c r="A2951" s="2" t="str">
        <f t="shared" si="1"/>
        <v>2021</v>
      </c>
      <c r="B2951" s="2" t="s">
        <v>114</v>
      </c>
      <c r="C2951" s="3" t="str">
        <f t="shared" si="216"/>
        <v>LPB JATIM 2021</v>
      </c>
      <c r="D2951" s="3" t="s">
        <v>5470</v>
      </c>
      <c r="E2951" s="3" t="s">
        <v>5930</v>
      </c>
      <c r="F2951" s="3" t="s">
        <v>5931</v>
      </c>
      <c r="G2951" s="3">
        <v>2.0</v>
      </c>
      <c r="H2951" s="3" t="s">
        <v>18</v>
      </c>
      <c r="I2951" s="3" t="s">
        <v>18</v>
      </c>
      <c r="J2951" s="8">
        <v>10.0</v>
      </c>
      <c r="K2951" s="8">
        <v>10.0</v>
      </c>
      <c r="L2951" s="5" t="str">
        <f t="shared" si="2"/>
        <v>SMA</v>
      </c>
    </row>
    <row r="2952">
      <c r="A2952" s="2" t="str">
        <f t="shared" si="1"/>
        <v>2021</v>
      </c>
      <c r="B2952" s="2" t="s">
        <v>238</v>
      </c>
      <c r="C2952" s="3" t="str">
        <f t="shared" ref="C2952:C2954" si="217">UPPER("lpb kaltara 2021")</f>
        <v>LPB KALTARA 2021</v>
      </c>
      <c r="D2952" s="3" t="s">
        <v>5470</v>
      </c>
      <c r="E2952" s="3" t="s">
        <v>5932</v>
      </c>
      <c r="F2952" s="3" t="s">
        <v>5933</v>
      </c>
      <c r="G2952" s="3">
        <v>2.0</v>
      </c>
      <c r="H2952" s="3" t="s">
        <v>19</v>
      </c>
      <c r="I2952" s="3" t="s">
        <v>18</v>
      </c>
      <c r="J2952" s="8">
        <v>11.0</v>
      </c>
      <c r="K2952" s="8">
        <v>10.0</v>
      </c>
      <c r="L2952" s="5" t="str">
        <f t="shared" si="2"/>
        <v>SMA</v>
      </c>
    </row>
    <row r="2953">
      <c r="A2953" s="2" t="str">
        <f t="shared" si="1"/>
        <v>2021</v>
      </c>
      <c r="B2953" s="2" t="s">
        <v>238</v>
      </c>
      <c r="C2953" s="3" t="str">
        <f t="shared" si="217"/>
        <v>LPB KALTARA 2021</v>
      </c>
      <c r="D2953" s="3" t="s">
        <v>5470</v>
      </c>
      <c r="E2953" s="3" t="s">
        <v>5934</v>
      </c>
      <c r="F2953" s="3" t="s">
        <v>5935</v>
      </c>
      <c r="G2953" s="3">
        <v>2.0</v>
      </c>
      <c r="H2953" s="3" t="s">
        <v>19</v>
      </c>
      <c r="I2953" s="3" t="s">
        <v>18</v>
      </c>
      <c r="J2953" s="8">
        <v>11.0</v>
      </c>
      <c r="K2953" s="8">
        <v>11.0</v>
      </c>
      <c r="L2953" s="5" t="str">
        <f t="shared" si="2"/>
        <v>SMA</v>
      </c>
    </row>
    <row r="2954">
      <c r="A2954" s="2" t="str">
        <f t="shared" si="1"/>
        <v>2021</v>
      </c>
      <c r="B2954" s="2" t="s">
        <v>238</v>
      </c>
      <c r="C2954" s="3" t="str">
        <f t="shared" si="217"/>
        <v>LPB KALTARA 2021</v>
      </c>
      <c r="D2954" s="3" t="s">
        <v>5470</v>
      </c>
      <c r="E2954" s="3" t="s">
        <v>5936</v>
      </c>
      <c r="F2954" s="3" t="s">
        <v>5937</v>
      </c>
      <c r="G2954" s="3">
        <v>2.0</v>
      </c>
      <c r="H2954" s="3" t="s">
        <v>19</v>
      </c>
      <c r="I2954" s="3" t="s">
        <v>18</v>
      </c>
      <c r="J2954" s="8">
        <v>8.0</v>
      </c>
      <c r="K2954" s="8">
        <v>8.0</v>
      </c>
      <c r="L2954" s="5" t="str">
        <f t="shared" si="2"/>
        <v>SMP</v>
      </c>
    </row>
    <row r="2955">
      <c r="A2955" s="2" t="str">
        <f t="shared" si="1"/>
        <v>2021</v>
      </c>
      <c r="B2955" s="2" t="s">
        <v>132</v>
      </c>
      <c r="C2955" s="3" t="str">
        <f t="shared" ref="C2955:C2958" si="218">upper("lpb kalteng 2021")</f>
        <v>LPB KALTENG 2021</v>
      </c>
      <c r="D2955" s="3" t="s">
        <v>5470</v>
      </c>
      <c r="E2955" s="3" t="s">
        <v>5938</v>
      </c>
      <c r="F2955" s="3" t="s">
        <v>5939</v>
      </c>
      <c r="G2955" s="3">
        <v>2.0</v>
      </c>
      <c r="H2955" s="3" t="s">
        <v>18</v>
      </c>
      <c r="I2955" s="3" t="s">
        <v>18</v>
      </c>
      <c r="J2955" s="8">
        <v>9.0</v>
      </c>
      <c r="K2955" s="8">
        <v>9.0</v>
      </c>
      <c r="L2955" s="5" t="str">
        <f t="shared" si="2"/>
        <v>SMP</v>
      </c>
    </row>
    <row r="2956">
      <c r="A2956" s="2" t="str">
        <f t="shared" si="1"/>
        <v>2021</v>
      </c>
      <c r="B2956" s="2" t="s">
        <v>132</v>
      </c>
      <c r="C2956" s="3" t="str">
        <f t="shared" si="218"/>
        <v>LPB KALTENG 2021</v>
      </c>
      <c r="D2956" s="3" t="s">
        <v>5470</v>
      </c>
      <c r="E2956" s="3" t="s">
        <v>5940</v>
      </c>
      <c r="F2956" s="3" t="s">
        <v>5941</v>
      </c>
      <c r="G2956" s="3">
        <v>2.0</v>
      </c>
      <c r="H2956" s="3" t="s">
        <v>18</v>
      </c>
      <c r="I2956" s="3" t="s">
        <v>19</v>
      </c>
      <c r="J2956" s="8">
        <v>10.0</v>
      </c>
      <c r="K2956" s="8">
        <v>10.0</v>
      </c>
      <c r="L2956" s="5" t="str">
        <f t="shared" si="2"/>
        <v>SMA</v>
      </c>
    </row>
    <row r="2957">
      <c r="A2957" s="2" t="str">
        <f t="shared" si="1"/>
        <v>2021</v>
      </c>
      <c r="B2957" s="2" t="s">
        <v>132</v>
      </c>
      <c r="C2957" s="3" t="str">
        <f t="shared" si="218"/>
        <v>LPB KALTENG 2021</v>
      </c>
      <c r="D2957" s="3" t="s">
        <v>5470</v>
      </c>
      <c r="E2957" s="3" t="s">
        <v>5942</v>
      </c>
      <c r="F2957" s="3" t="s">
        <v>5943</v>
      </c>
      <c r="G2957" s="3">
        <v>2.0</v>
      </c>
      <c r="H2957" s="3" t="s">
        <v>18</v>
      </c>
      <c r="I2957" s="3" t="s">
        <v>18</v>
      </c>
      <c r="J2957" s="8">
        <v>8.0</v>
      </c>
      <c r="K2957" s="8">
        <v>7.0</v>
      </c>
      <c r="L2957" s="5" t="str">
        <f t="shared" si="2"/>
        <v>SMP</v>
      </c>
    </row>
    <row r="2958">
      <c r="A2958" s="2" t="str">
        <f t="shared" si="1"/>
        <v>2021</v>
      </c>
      <c r="B2958" s="2" t="s">
        <v>132</v>
      </c>
      <c r="C2958" s="3" t="str">
        <f t="shared" si="218"/>
        <v>LPB KALTENG 2021</v>
      </c>
      <c r="D2958" s="3" t="s">
        <v>5470</v>
      </c>
      <c r="E2958" s="3" t="s">
        <v>5944</v>
      </c>
      <c r="F2958" s="3" t="s">
        <v>5945</v>
      </c>
      <c r="G2958" s="3">
        <v>2.0</v>
      </c>
      <c r="H2958" s="3" t="s">
        <v>18</v>
      </c>
      <c r="I2958" s="3" t="s">
        <v>18</v>
      </c>
      <c r="J2958" s="8">
        <v>7.0</v>
      </c>
      <c r="K2958" s="8">
        <v>7.0</v>
      </c>
      <c r="L2958" s="5" t="str">
        <f t="shared" si="2"/>
        <v>SMP</v>
      </c>
    </row>
    <row r="2959">
      <c r="A2959" s="2" t="str">
        <f t="shared" si="1"/>
        <v>2021</v>
      </c>
      <c r="B2959" s="2" t="s">
        <v>170</v>
      </c>
      <c r="C2959" s="3" t="str">
        <f t="shared" ref="C2959:C2960" si="219">UPPER("lpb papua 2021")</f>
        <v>LPB PAPUA 2021</v>
      </c>
      <c r="D2959" s="3" t="s">
        <v>5470</v>
      </c>
      <c r="E2959" s="3" t="s">
        <v>5946</v>
      </c>
      <c r="F2959" s="3" t="s">
        <v>5947</v>
      </c>
      <c r="G2959" s="3">
        <v>1.0</v>
      </c>
      <c r="H2959" s="3" t="s">
        <v>19</v>
      </c>
      <c r="I2959" s="2"/>
      <c r="J2959" s="8">
        <v>7.0</v>
      </c>
      <c r="K2959" s="6"/>
      <c r="L2959" s="5" t="str">
        <f t="shared" si="2"/>
        <v>SMP</v>
      </c>
    </row>
    <row r="2960">
      <c r="A2960" s="2" t="str">
        <f t="shared" si="1"/>
        <v>2021</v>
      </c>
      <c r="B2960" s="2" t="s">
        <v>170</v>
      </c>
      <c r="C2960" s="3" t="str">
        <f t="shared" si="219"/>
        <v>LPB PAPUA 2021</v>
      </c>
      <c r="D2960" s="3" t="s">
        <v>5470</v>
      </c>
      <c r="E2960" s="3" t="s">
        <v>5948</v>
      </c>
      <c r="F2960" s="3" t="s">
        <v>5949</v>
      </c>
      <c r="G2960" s="3">
        <v>2.0</v>
      </c>
      <c r="H2960" s="3" t="s">
        <v>18</v>
      </c>
      <c r="I2960" s="3" t="s">
        <v>18</v>
      </c>
      <c r="J2960" s="8">
        <v>9.0</v>
      </c>
      <c r="K2960" s="8">
        <v>9.0</v>
      </c>
      <c r="L2960" s="5" t="str">
        <f t="shared" si="2"/>
        <v>SMP</v>
      </c>
    </row>
    <row r="2961">
      <c r="A2961" s="2" t="str">
        <f t="shared" si="1"/>
        <v>2021</v>
      </c>
      <c r="B2961" s="2" t="s">
        <v>178</v>
      </c>
      <c r="C2961" s="3" t="str">
        <f t="shared" ref="C2961:C2968" si="220">UPPER("lpb sumsel 2021")</f>
        <v>LPB SUMSEL 2021</v>
      </c>
      <c r="D2961" s="3" t="s">
        <v>5470</v>
      </c>
      <c r="E2961" s="3" t="s">
        <v>5950</v>
      </c>
      <c r="F2961" s="3" t="s">
        <v>5951</v>
      </c>
      <c r="G2961" s="3">
        <v>1.0</v>
      </c>
      <c r="H2961" s="3" t="s">
        <v>18</v>
      </c>
      <c r="I2961" s="2"/>
      <c r="J2961" s="8">
        <v>11.0</v>
      </c>
      <c r="K2961" s="6"/>
      <c r="L2961" s="5" t="str">
        <f t="shared" si="2"/>
        <v>SMA</v>
      </c>
    </row>
    <row r="2962">
      <c r="A2962" s="2" t="str">
        <f t="shared" si="1"/>
        <v>2021</v>
      </c>
      <c r="B2962" s="2" t="s">
        <v>178</v>
      </c>
      <c r="C2962" s="3" t="str">
        <f t="shared" si="220"/>
        <v>LPB SUMSEL 2021</v>
      </c>
      <c r="D2962" s="3" t="s">
        <v>5470</v>
      </c>
      <c r="E2962" s="3" t="s">
        <v>5952</v>
      </c>
      <c r="F2962" s="3" t="s">
        <v>5953</v>
      </c>
      <c r="G2962" s="3">
        <v>2.0</v>
      </c>
      <c r="H2962" s="3" t="s">
        <v>18</v>
      </c>
      <c r="I2962" s="3" t="s">
        <v>19</v>
      </c>
      <c r="J2962" s="8">
        <v>8.0</v>
      </c>
      <c r="K2962" s="8">
        <v>8.0</v>
      </c>
      <c r="L2962" s="5" t="str">
        <f t="shared" si="2"/>
        <v>SMP</v>
      </c>
    </row>
    <row r="2963">
      <c r="A2963" s="2" t="str">
        <f t="shared" si="1"/>
        <v>2021</v>
      </c>
      <c r="B2963" s="2" t="s">
        <v>178</v>
      </c>
      <c r="C2963" s="3" t="str">
        <f t="shared" si="220"/>
        <v>LPB SUMSEL 2021</v>
      </c>
      <c r="D2963" s="3" t="s">
        <v>5470</v>
      </c>
      <c r="E2963" s="3" t="s">
        <v>5954</v>
      </c>
      <c r="F2963" s="3" t="s">
        <v>5955</v>
      </c>
      <c r="G2963" s="3">
        <v>2.0</v>
      </c>
      <c r="H2963" s="3" t="s">
        <v>19</v>
      </c>
      <c r="I2963" s="3" t="s">
        <v>18</v>
      </c>
      <c r="J2963" s="8">
        <v>10.0</v>
      </c>
      <c r="K2963" s="8">
        <v>10.0</v>
      </c>
      <c r="L2963" s="5" t="str">
        <f t="shared" si="2"/>
        <v>SMA</v>
      </c>
    </row>
    <row r="2964">
      <c r="A2964" s="2" t="str">
        <f t="shared" si="1"/>
        <v>2021</v>
      </c>
      <c r="B2964" s="2" t="s">
        <v>178</v>
      </c>
      <c r="C2964" s="3" t="str">
        <f t="shared" si="220"/>
        <v>LPB SUMSEL 2021</v>
      </c>
      <c r="D2964" s="3" t="s">
        <v>5470</v>
      </c>
      <c r="E2964" s="3" t="s">
        <v>5956</v>
      </c>
      <c r="F2964" s="3" t="s">
        <v>5957</v>
      </c>
      <c r="G2964" s="3">
        <v>2.0</v>
      </c>
      <c r="H2964" s="3" t="s">
        <v>18</v>
      </c>
      <c r="I2964" s="3" t="s">
        <v>18</v>
      </c>
      <c r="J2964" s="8">
        <v>10.0</v>
      </c>
      <c r="K2964" s="8">
        <v>10.0</v>
      </c>
      <c r="L2964" s="5" t="str">
        <f t="shared" si="2"/>
        <v>SMA</v>
      </c>
    </row>
    <row r="2965">
      <c r="A2965" s="2" t="str">
        <f t="shared" si="1"/>
        <v>2021</v>
      </c>
      <c r="B2965" s="2" t="s">
        <v>178</v>
      </c>
      <c r="C2965" s="3" t="str">
        <f t="shared" si="220"/>
        <v>LPB SUMSEL 2021</v>
      </c>
      <c r="D2965" s="3" t="s">
        <v>5470</v>
      </c>
      <c r="E2965" s="3" t="s">
        <v>5958</v>
      </c>
      <c r="F2965" s="3" t="s">
        <v>5959</v>
      </c>
      <c r="G2965" s="3">
        <v>2.0</v>
      </c>
      <c r="H2965" s="3" t="s">
        <v>19</v>
      </c>
      <c r="I2965" s="3" t="s">
        <v>19</v>
      </c>
      <c r="J2965" s="8">
        <v>11.0</v>
      </c>
      <c r="K2965" s="8">
        <v>11.0</v>
      </c>
      <c r="L2965" s="5" t="str">
        <f t="shared" si="2"/>
        <v>SMA</v>
      </c>
    </row>
    <row r="2966">
      <c r="A2966" s="2" t="str">
        <f t="shared" si="1"/>
        <v>2021</v>
      </c>
      <c r="B2966" s="2" t="s">
        <v>178</v>
      </c>
      <c r="C2966" s="3" t="str">
        <f t="shared" si="220"/>
        <v>LPB SUMSEL 2021</v>
      </c>
      <c r="D2966" s="3" t="s">
        <v>5470</v>
      </c>
      <c r="E2966" s="3" t="s">
        <v>5960</v>
      </c>
      <c r="F2966" s="3" t="s">
        <v>5961</v>
      </c>
      <c r="G2966" s="3">
        <v>1.0</v>
      </c>
      <c r="H2966" s="3" t="s">
        <v>18</v>
      </c>
      <c r="I2966" s="2"/>
      <c r="J2966" s="8">
        <v>9.0</v>
      </c>
      <c r="K2966" s="6"/>
      <c r="L2966" s="5" t="str">
        <f t="shared" si="2"/>
        <v>SMP</v>
      </c>
    </row>
    <row r="2967">
      <c r="A2967" s="2" t="str">
        <f t="shared" si="1"/>
        <v>2021</v>
      </c>
      <c r="B2967" s="2" t="s">
        <v>178</v>
      </c>
      <c r="C2967" s="3" t="str">
        <f t="shared" si="220"/>
        <v>LPB SUMSEL 2021</v>
      </c>
      <c r="D2967" s="3" t="s">
        <v>5470</v>
      </c>
      <c r="E2967" s="3" t="s">
        <v>5962</v>
      </c>
      <c r="F2967" s="3" t="s">
        <v>5963</v>
      </c>
      <c r="G2967" s="3">
        <v>2.0</v>
      </c>
      <c r="H2967" s="3" t="s">
        <v>18</v>
      </c>
      <c r="I2967" s="3" t="s">
        <v>19</v>
      </c>
      <c r="J2967" s="8">
        <v>11.0</v>
      </c>
      <c r="K2967" s="8">
        <v>11.0</v>
      </c>
      <c r="L2967" s="5" t="str">
        <f t="shared" si="2"/>
        <v>SMA</v>
      </c>
    </row>
    <row r="2968">
      <c r="A2968" s="2" t="str">
        <f t="shared" si="1"/>
        <v>2021</v>
      </c>
      <c r="B2968" s="2" t="s">
        <v>178</v>
      </c>
      <c r="C2968" s="3" t="str">
        <f t="shared" si="220"/>
        <v>LPB SUMSEL 2021</v>
      </c>
      <c r="D2968" s="3" t="s">
        <v>5470</v>
      </c>
      <c r="E2968" s="3" t="s">
        <v>5964</v>
      </c>
      <c r="F2968" s="3" t="s">
        <v>5965</v>
      </c>
      <c r="G2968" s="3">
        <v>2.0</v>
      </c>
      <c r="H2968" s="3" t="s">
        <v>18</v>
      </c>
      <c r="I2968" s="3" t="s">
        <v>18</v>
      </c>
      <c r="J2968" s="8">
        <v>10.0</v>
      </c>
      <c r="K2968" s="8">
        <v>10.0</v>
      </c>
      <c r="L2968" s="5" t="str">
        <f t="shared" si="2"/>
        <v>SMA</v>
      </c>
    </row>
    <row r="2969">
      <c r="A2969" s="2" t="str">
        <f t="shared" si="1"/>
        <v>2021</v>
      </c>
      <c r="B2969" s="2" t="s">
        <v>265</v>
      </c>
      <c r="C2969" s="3" t="str">
        <f t="shared" ref="C2969:C2972" si="221">UPPER("lpb sumut 2021")</f>
        <v>LPB SUMUT 2021</v>
      </c>
      <c r="D2969" s="3" t="s">
        <v>5470</v>
      </c>
      <c r="E2969" s="3" t="s">
        <v>5966</v>
      </c>
      <c r="F2969" s="3" t="s">
        <v>5967</v>
      </c>
      <c r="G2969" s="3">
        <v>1.0</v>
      </c>
      <c r="H2969" s="3" t="s">
        <v>19</v>
      </c>
      <c r="I2969" s="2"/>
      <c r="J2969" s="8">
        <v>10.0</v>
      </c>
      <c r="K2969" s="6"/>
      <c r="L2969" s="5" t="str">
        <f t="shared" si="2"/>
        <v>SMA</v>
      </c>
    </row>
    <row r="2970">
      <c r="A2970" s="2" t="str">
        <f t="shared" si="1"/>
        <v>2021</v>
      </c>
      <c r="B2970" s="2" t="s">
        <v>265</v>
      </c>
      <c r="C2970" s="3" t="str">
        <f t="shared" si="221"/>
        <v>LPB SUMUT 2021</v>
      </c>
      <c r="D2970" s="3" t="s">
        <v>5470</v>
      </c>
      <c r="E2970" s="3" t="s">
        <v>5968</v>
      </c>
      <c r="F2970" s="3" t="s">
        <v>5969</v>
      </c>
      <c r="G2970" s="3">
        <v>2.0</v>
      </c>
      <c r="H2970" s="3" t="s">
        <v>18</v>
      </c>
      <c r="I2970" s="3" t="s">
        <v>18</v>
      </c>
      <c r="J2970" s="8">
        <v>11.0</v>
      </c>
      <c r="K2970" s="8">
        <v>11.0</v>
      </c>
      <c r="L2970" s="5" t="str">
        <f t="shared" si="2"/>
        <v>SMA</v>
      </c>
    </row>
    <row r="2971">
      <c r="A2971" s="2" t="str">
        <f t="shared" si="1"/>
        <v>2021</v>
      </c>
      <c r="B2971" s="2" t="s">
        <v>265</v>
      </c>
      <c r="C2971" s="3" t="str">
        <f t="shared" si="221"/>
        <v>LPB SUMUT 2021</v>
      </c>
      <c r="D2971" s="3" t="s">
        <v>5470</v>
      </c>
      <c r="E2971" s="3" t="s">
        <v>5970</v>
      </c>
      <c r="F2971" s="3" t="s">
        <v>5971</v>
      </c>
      <c r="G2971" s="3">
        <v>2.0</v>
      </c>
      <c r="H2971" s="3" t="s">
        <v>18</v>
      </c>
      <c r="I2971" s="3" t="s">
        <v>19</v>
      </c>
      <c r="J2971" s="8">
        <v>11.0</v>
      </c>
      <c r="K2971" s="8">
        <v>10.0</v>
      </c>
      <c r="L2971" s="5" t="str">
        <f t="shared" si="2"/>
        <v>SMA</v>
      </c>
    </row>
    <row r="2972">
      <c r="A2972" s="2" t="str">
        <f t="shared" si="1"/>
        <v>2021</v>
      </c>
      <c r="B2972" s="2" t="s">
        <v>265</v>
      </c>
      <c r="C2972" s="3" t="str">
        <f t="shared" si="221"/>
        <v>LPB SUMUT 2021</v>
      </c>
      <c r="D2972" s="3" t="s">
        <v>5470</v>
      </c>
      <c r="E2972" s="3" t="s">
        <v>5972</v>
      </c>
      <c r="F2972" s="3" t="s">
        <v>5973</v>
      </c>
      <c r="G2972" s="3">
        <v>2.0</v>
      </c>
      <c r="H2972" s="3" t="s">
        <v>19</v>
      </c>
      <c r="I2972" s="3" t="s">
        <v>19</v>
      </c>
      <c r="J2972" s="8">
        <v>11.0</v>
      </c>
      <c r="K2972" s="8">
        <v>11.0</v>
      </c>
      <c r="L2972" s="5" t="str">
        <f t="shared" si="2"/>
        <v>SMA</v>
      </c>
    </row>
    <row r="2973">
      <c r="A2973" s="2" t="str">
        <f t="shared" si="1"/>
        <v>2021</v>
      </c>
      <c r="B2973" s="2" t="s">
        <v>270</v>
      </c>
      <c r="C2973" s="3" t="str">
        <f t="shared" ref="C2973:C2995" si="222">UPPER("lpb surabaya 2021")</f>
        <v>LPB SURABAYA 2021</v>
      </c>
      <c r="D2973" s="3" t="s">
        <v>5470</v>
      </c>
      <c r="E2973" s="3" t="s">
        <v>5974</v>
      </c>
      <c r="F2973" s="3" t="s">
        <v>5975</v>
      </c>
      <c r="G2973" s="3">
        <v>2.0</v>
      </c>
      <c r="H2973" s="3" t="s">
        <v>18</v>
      </c>
      <c r="I2973" s="3" t="s">
        <v>18</v>
      </c>
      <c r="J2973" s="8">
        <v>7.0</v>
      </c>
      <c r="K2973" s="8">
        <v>7.0</v>
      </c>
      <c r="L2973" s="5" t="str">
        <f t="shared" si="2"/>
        <v>SMP</v>
      </c>
    </row>
    <row r="2974">
      <c r="A2974" s="2" t="str">
        <f t="shared" si="1"/>
        <v>2021</v>
      </c>
      <c r="B2974" s="2" t="s">
        <v>270</v>
      </c>
      <c r="C2974" s="3" t="str">
        <f t="shared" si="222"/>
        <v>LPB SURABAYA 2021</v>
      </c>
      <c r="D2974" s="3" t="s">
        <v>5470</v>
      </c>
      <c r="E2974" s="3" t="s">
        <v>5976</v>
      </c>
      <c r="F2974" s="3" t="s">
        <v>5977</v>
      </c>
      <c r="G2974" s="3">
        <v>2.0</v>
      </c>
      <c r="H2974" s="3" t="s">
        <v>18</v>
      </c>
      <c r="I2974" s="3" t="s">
        <v>19</v>
      </c>
      <c r="J2974" s="8">
        <v>8.0</v>
      </c>
      <c r="K2974" s="8">
        <v>8.0</v>
      </c>
      <c r="L2974" s="5" t="str">
        <f t="shared" si="2"/>
        <v>SMP</v>
      </c>
    </row>
    <row r="2975">
      <c r="A2975" s="2" t="str">
        <f t="shared" si="1"/>
        <v>2021</v>
      </c>
      <c r="B2975" s="2" t="s">
        <v>270</v>
      </c>
      <c r="C2975" s="3" t="str">
        <f t="shared" si="222"/>
        <v>LPB SURABAYA 2021</v>
      </c>
      <c r="D2975" s="3" t="s">
        <v>5470</v>
      </c>
      <c r="E2975" s="3" t="s">
        <v>5978</v>
      </c>
      <c r="F2975" s="3" t="s">
        <v>5979</v>
      </c>
      <c r="G2975" s="3">
        <v>1.0</v>
      </c>
      <c r="H2975" s="3" t="s">
        <v>18</v>
      </c>
      <c r="I2975" s="2"/>
      <c r="J2975" s="8">
        <v>8.0</v>
      </c>
      <c r="K2975" s="6"/>
      <c r="L2975" s="5" t="str">
        <f t="shared" si="2"/>
        <v>SMP</v>
      </c>
    </row>
    <row r="2976">
      <c r="A2976" s="2" t="str">
        <f t="shared" si="1"/>
        <v>2021</v>
      </c>
      <c r="B2976" s="2" t="s">
        <v>270</v>
      </c>
      <c r="C2976" s="3" t="str">
        <f t="shared" si="222"/>
        <v>LPB SURABAYA 2021</v>
      </c>
      <c r="D2976" s="3" t="s">
        <v>5470</v>
      </c>
      <c r="E2976" s="3" t="s">
        <v>5980</v>
      </c>
      <c r="F2976" s="3" t="s">
        <v>5981</v>
      </c>
      <c r="G2976" s="3">
        <v>2.0</v>
      </c>
      <c r="H2976" s="3" t="s">
        <v>18</v>
      </c>
      <c r="I2976" s="3" t="s">
        <v>18</v>
      </c>
      <c r="J2976" s="8">
        <v>7.0</v>
      </c>
      <c r="K2976" s="8">
        <v>7.0</v>
      </c>
      <c r="L2976" s="5" t="str">
        <f t="shared" si="2"/>
        <v>SMP</v>
      </c>
    </row>
    <row r="2977">
      <c r="A2977" s="2" t="str">
        <f t="shared" si="1"/>
        <v>2021</v>
      </c>
      <c r="B2977" s="2" t="s">
        <v>270</v>
      </c>
      <c r="C2977" s="3" t="str">
        <f t="shared" si="222"/>
        <v>LPB SURABAYA 2021</v>
      </c>
      <c r="D2977" s="3" t="s">
        <v>5470</v>
      </c>
      <c r="E2977" s="3" t="s">
        <v>5982</v>
      </c>
      <c r="F2977" s="3" t="s">
        <v>5983</v>
      </c>
      <c r="G2977" s="3">
        <v>2.0</v>
      </c>
      <c r="H2977" s="3" t="s">
        <v>18</v>
      </c>
      <c r="I2977" s="3" t="s">
        <v>18</v>
      </c>
      <c r="J2977" s="8">
        <v>8.0</v>
      </c>
      <c r="K2977" s="8">
        <v>7.0</v>
      </c>
      <c r="L2977" s="5" t="str">
        <f t="shared" si="2"/>
        <v>SMP</v>
      </c>
    </row>
    <row r="2978">
      <c r="A2978" s="2" t="str">
        <f t="shared" si="1"/>
        <v>2021</v>
      </c>
      <c r="B2978" s="2" t="s">
        <v>270</v>
      </c>
      <c r="C2978" s="3" t="str">
        <f t="shared" si="222"/>
        <v>LPB SURABAYA 2021</v>
      </c>
      <c r="D2978" s="3" t="s">
        <v>5470</v>
      </c>
      <c r="E2978" s="3" t="s">
        <v>5984</v>
      </c>
      <c r="F2978" s="3" t="s">
        <v>5985</v>
      </c>
      <c r="G2978" s="3">
        <v>2.0</v>
      </c>
      <c r="H2978" s="3" t="s">
        <v>18</v>
      </c>
      <c r="I2978" s="3" t="s">
        <v>18</v>
      </c>
      <c r="J2978" s="8">
        <v>7.0</v>
      </c>
      <c r="K2978" s="8">
        <v>7.0</v>
      </c>
      <c r="L2978" s="5" t="str">
        <f t="shared" si="2"/>
        <v>SMP</v>
      </c>
    </row>
    <row r="2979">
      <c r="A2979" s="2" t="str">
        <f t="shared" si="1"/>
        <v>2021</v>
      </c>
      <c r="B2979" s="2" t="s">
        <v>270</v>
      </c>
      <c r="C2979" s="3" t="str">
        <f t="shared" si="222"/>
        <v>LPB SURABAYA 2021</v>
      </c>
      <c r="D2979" s="3" t="s">
        <v>5470</v>
      </c>
      <c r="E2979" s="3" t="s">
        <v>5986</v>
      </c>
      <c r="F2979" s="3" t="s">
        <v>5987</v>
      </c>
      <c r="G2979" s="3">
        <v>2.0</v>
      </c>
      <c r="H2979" s="3" t="s">
        <v>18</v>
      </c>
      <c r="I2979" s="3" t="s">
        <v>18</v>
      </c>
      <c r="J2979" s="8">
        <v>8.0</v>
      </c>
      <c r="K2979" s="8">
        <v>8.0</v>
      </c>
      <c r="L2979" s="5" t="str">
        <f t="shared" si="2"/>
        <v>SMP</v>
      </c>
    </row>
    <row r="2980">
      <c r="A2980" s="2" t="str">
        <f t="shared" si="1"/>
        <v>2021</v>
      </c>
      <c r="B2980" s="2" t="s">
        <v>270</v>
      </c>
      <c r="C2980" s="3" t="str">
        <f t="shared" si="222"/>
        <v>LPB SURABAYA 2021</v>
      </c>
      <c r="D2980" s="3" t="s">
        <v>5470</v>
      </c>
      <c r="E2980" s="3" t="s">
        <v>5988</v>
      </c>
      <c r="F2980" s="3" t="s">
        <v>5989</v>
      </c>
      <c r="G2980" s="3">
        <v>1.0</v>
      </c>
      <c r="H2980" s="3" t="s">
        <v>18</v>
      </c>
      <c r="I2980" s="2"/>
      <c r="J2980" s="8">
        <v>7.0</v>
      </c>
      <c r="K2980" s="6"/>
      <c r="L2980" s="5" t="str">
        <f t="shared" si="2"/>
        <v>SMP</v>
      </c>
    </row>
    <row r="2981">
      <c r="A2981" s="2" t="str">
        <f t="shared" si="1"/>
        <v>2021</v>
      </c>
      <c r="B2981" s="2" t="s">
        <v>270</v>
      </c>
      <c r="C2981" s="3" t="str">
        <f t="shared" si="222"/>
        <v>LPB SURABAYA 2021</v>
      </c>
      <c r="D2981" s="3" t="s">
        <v>5470</v>
      </c>
      <c r="E2981" s="3" t="s">
        <v>5990</v>
      </c>
      <c r="F2981" s="3" t="s">
        <v>5991</v>
      </c>
      <c r="G2981" s="3">
        <v>2.0</v>
      </c>
      <c r="H2981" s="3" t="s">
        <v>18</v>
      </c>
      <c r="I2981" s="3" t="s">
        <v>19</v>
      </c>
      <c r="J2981" s="8">
        <v>8.0</v>
      </c>
      <c r="K2981" s="8">
        <v>8.0</v>
      </c>
      <c r="L2981" s="5" t="str">
        <f t="shared" si="2"/>
        <v>SMP</v>
      </c>
    </row>
    <row r="2982">
      <c r="A2982" s="2" t="str">
        <f t="shared" si="1"/>
        <v>2021</v>
      </c>
      <c r="B2982" s="2" t="s">
        <v>270</v>
      </c>
      <c r="C2982" s="3" t="str">
        <f t="shared" si="222"/>
        <v>LPB SURABAYA 2021</v>
      </c>
      <c r="D2982" s="3" t="s">
        <v>5470</v>
      </c>
      <c r="E2982" s="3" t="s">
        <v>5992</v>
      </c>
      <c r="F2982" s="3" t="s">
        <v>5993</v>
      </c>
      <c r="G2982" s="3">
        <v>2.0</v>
      </c>
      <c r="H2982" s="3" t="s">
        <v>18</v>
      </c>
      <c r="I2982" s="3" t="s">
        <v>19</v>
      </c>
      <c r="J2982" s="8">
        <v>8.0</v>
      </c>
      <c r="K2982" s="8">
        <v>8.0</v>
      </c>
      <c r="L2982" s="5" t="str">
        <f t="shared" si="2"/>
        <v>SMP</v>
      </c>
    </row>
    <row r="2983">
      <c r="A2983" s="2" t="str">
        <f t="shared" si="1"/>
        <v>2021</v>
      </c>
      <c r="B2983" s="2" t="s">
        <v>270</v>
      </c>
      <c r="C2983" s="3" t="str">
        <f t="shared" si="222"/>
        <v>LPB SURABAYA 2021</v>
      </c>
      <c r="D2983" s="3" t="s">
        <v>5470</v>
      </c>
      <c r="E2983" s="3" t="s">
        <v>5994</v>
      </c>
      <c r="F2983" s="3" t="s">
        <v>5995</v>
      </c>
      <c r="G2983" s="3">
        <v>2.0</v>
      </c>
      <c r="H2983" s="3" t="s">
        <v>19</v>
      </c>
      <c r="I2983" s="3" t="s">
        <v>18</v>
      </c>
      <c r="J2983" s="8">
        <v>8.0</v>
      </c>
      <c r="K2983" s="8">
        <v>7.0</v>
      </c>
      <c r="L2983" s="5" t="str">
        <f t="shared" si="2"/>
        <v>SMP</v>
      </c>
    </row>
    <row r="2984">
      <c r="A2984" s="2" t="str">
        <f t="shared" si="1"/>
        <v>2021</v>
      </c>
      <c r="B2984" s="2" t="s">
        <v>270</v>
      </c>
      <c r="C2984" s="3" t="str">
        <f t="shared" si="222"/>
        <v>LPB SURABAYA 2021</v>
      </c>
      <c r="D2984" s="3" t="s">
        <v>5470</v>
      </c>
      <c r="E2984" s="3" t="s">
        <v>5996</v>
      </c>
      <c r="F2984" s="3" t="s">
        <v>5997</v>
      </c>
      <c r="G2984" s="3">
        <v>2.0</v>
      </c>
      <c r="H2984" s="3" t="s">
        <v>18</v>
      </c>
      <c r="I2984" s="3" t="s">
        <v>18</v>
      </c>
      <c r="J2984" s="8">
        <v>7.0</v>
      </c>
      <c r="K2984" s="8">
        <v>7.0</v>
      </c>
      <c r="L2984" s="5" t="str">
        <f t="shared" si="2"/>
        <v>SMP</v>
      </c>
    </row>
    <row r="2985">
      <c r="A2985" s="2" t="str">
        <f t="shared" si="1"/>
        <v>2021</v>
      </c>
      <c r="B2985" s="2" t="s">
        <v>270</v>
      </c>
      <c r="C2985" s="3" t="str">
        <f t="shared" si="222"/>
        <v>LPB SURABAYA 2021</v>
      </c>
      <c r="D2985" s="3" t="s">
        <v>5470</v>
      </c>
      <c r="E2985" s="3" t="s">
        <v>5998</v>
      </c>
      <c r="F2985" s="3" t="s">
        <v>5999</v>
      </c>
      <c r="G2985" s="3">
        <v>1.0</v>
      </c>
      <c r="H2985" s="3" t="s">
        <v>19</v>
      </c>
      <c r="I2985" s="2"/>
      <c r="J2985" s="8">
        <v>7.0</v>
      </c>
      <c r="K2985" s="6"/>
      <c r="L2985" s="5" t="str">
        <f t="shared" si="2"/>
        <v>SMP</v>
      </c>
    </row>
    <row r="2986">
      <c r="A2986" s="2" t="str">
        <f t="shared" si="1"/>
        <v>2021</v>
      </c>
      <c r="B2986" s="2" t="s">
        <v>270</v>
      </c>
      <c r="C2986" s="3" t="str">
        <f t="shared" si="222"/>
        <v>LPB SURABAYA 2021</v>
      </c>
      <c r="D2986" s="3" t="s">
        <v>5470</v>
      </c>
      <c r="E2986" s="3" t="s">
        <v>6000</v>
      </c>
      <c r="F2986" s="3" t="s">
        <v>6001</v>
      </c>
      <c r="G2986" s="3">
        <v>2.0</v>
      </c>
      <c r="H2986" s="3" t="s">
        <v>18</v>
      </c>
      <c r="I2986" s="3" t="s">
        <v>18</v>
      </c>
      <c r="J2986" s="8">
        <v>8.0</v>
      </c>
      <c r="K2986" s="8">
        <v>8.0</v>
      </c>
      <c r="L2986" s="5" t="str">
        <f t="shared" si="2"/>
        <v>SMP</v>
      </c>
    </row>
    <row r="2987">
      <c r="A2987" s="2" t="str">
        <f t="shared" si="1"/>
        <v>2021</v>
      </c>
      <c r="B2987" s="2" t="s">
        <v>270</v>
      </c>
      <c r="C2987" s="3" t="str">
        <f t="shared" si="222"/>
        <v>LPB SURABAYA 2021</v>
      </c>
      <c r="D2987" s="3" t="s">
        <v>5470</v>
      </c>
      <c r="E2987" s="3" t="s">
        <v>6002</v>
      </c>
      <c r="F2987" s="3" t="s">
        <v>6003</v>
      </c>
      <c r="G2987" s="3">
        <v>1.0</v>
      </c>
      <c r="H2987" s="3" t="s">
        <v>18</v>
      </c>
      <c r="I2987" s="2"/>
      <c r="J2987" s="8">
        <v>7.0</v>
      </c>
      <c r="K2987" s="6"/>
      <c r="L2987" s="5" t="str">
        <f t="shared" si="2"/>
        <v>SMP</v>
      </c>
    </row>
    <row r="2988">
      <c r="A2988" s="2" t="str">
        <f t="shared" si="1"/>
        <v>2021</v>
      </c>
      <c r="B2988" s="2" t="s">
        <v>270</v>
      </c>
      <c r="C2988" s="3" t="str">
        <f t="shared" si="222"/>
        <v>LPB SURABAYA 2021</v>
      </c>
      <c r="D2988" s="3" t="s">
        <v>5470</v>
      </c>
      <c r="E2988" s="3" t="s">
        <v>6004</v>
      </c>
      <c r="F2988" s="3" t="s">
        <v>6005</v>
      </c>
      <c r="G2988" s="3">
        <v>2.0</v>
      </c>
      <c r="H2988" s="3" t="s">
        <v>18</v>
      </c>
      <c r="I2988" s="3" t="s">
        <v>18</v>
      </c>
      <c r="J2988" s="8">
        <v>8.0</v>
      </c>
      <c r="K2988" s="8">
        <v>8.0</v>
      </c>
      <c r="L2988" s="5" t="str">
        <f t="shared" si="2"/>
        <v>SMP</v>
      </c>
    </row>
    <row r="2989">
      <c r="A2989" s="2" t="str">
        <f t="shared" si="1"/>
        <v>2021</v>
      </c>
      <c r="B2989" s="2" t="s">
        <v>270</v>
      </c>
      <c r="C2989" s="3" t="str">
        <f t="shared" si="222"/>
        <v>LPB SURABAYA 2021</v>
      </c>
      <c r="D2989" s="3" t="s">
        <v>5470</v>
      </c>
      <c r="E2989" s="3" t="s">
        <v>6006</v>
      </c>
      <c r="F2989" s="3" t="s">
        <v>6007</v>
      </c>
      <c r="G2989" s="3">
        <v>2.0</v>
      </c>
      <c r="H2989" s="3" t="s">
        <v>18</v>
      </c>
      <c r="I2989" s="3" t="s">
        <v>18</v>
      </c>
      <c r="J2989" s="8">
        <v>7.0</v>
      </c>
      <c r="K2989" s="8">
        <v>7.0</v>
      </c>
      <c r="L2989" s="5" t="str">
        <f t="shared" si="2"/>
        <v>SMP</v>
      </c>
    </row>
    <row r="2990">
      <c r="A2990" s="2" t="str">
        <f t="shared" si="1"/>
        <v>2021</v>
      </c>
      <c r="B2990" s="2" t="s">
        <v>270</v>
      </c>
      <c r="C2990" s="3" t="str">
        <f t="shared" si="222"/>
        <v>LPB SURABAYA 2021</v>
      </c>
      <c r="D2990" s="3" t="s">
        <v>5470</v>
      </c>
      <c r="E2990" s="3" t="s">
        <v>6008</v>
      </c>
      <c r="F2990" s="3" t="s">
        <v>6009</v>
      </c>
      <c r="G2990" s="3">
        <v>2.0</v>
      </c>
      <c r="H2990" s="3" t="s">
        <v>18</v>
      </c>
      <c r="I2990" s="3" t="s">
        <v>18</v>
      </c>
      <c r="J2990" s="8">
        <v>8.0</v>
      </c>
      <c r="K2990" s="8">
        <v>8.0</v>
      </c>
      <c r="L2990" s="5" t="str">
        <f t="shared" si="2"/>
        <v>SMP</v>
      </c>
    </row>
    <row r="2991">
      <c r="A2991" s="2" t="str">
        <f t="shared" si="1"/>
        <v>2021</v>
      </c>
      <c r="B2991" s="2" t="s">
        <v>270</v>
      </c>
      <c r="C2991" s="3" t="str">
        <f t="shared" si="222"/>
        <v>LPB SURABAYA 2021</v>
      </c>
      <c r="D2991" s="3" t="s">
        <v>5470</v>
      </c>
      <c r="E2991" s="3" t="s">
        <v>6010</v>
      </c>
      <c r="F2991" s="3" t="s">
        <v>6011</v>
      </c>
      <c r="G2991" s="3">
        <v>2.0</v>
      </c>
      <c r="H2991" s="3" t="s">
        <v>18</v>
      </c>
      <c r="I2991" s="3" t="s">
        <v>18</v>
      </c>
      <c r="J2991" s="8">
        <v>8.0</v>
      </c>
      <c r="K2991" s="8">
        <v>7.0</v>
      </c>
      <c r="L2991" s="5" t="str">
        <f t="shared" si="2"/>
        <v>SMP</v>
      </c>
    </row>
    <row r="2992">
      <c r="A2992" s="2" t="str">
        <f t="shared" si="1"/>
        <v>2021</v>
      </c>
      <c r="B2992" s="2" t="s">
        <v>270</v>
      </c>
      <c r="C2992" s="3" t="str">
        <f t="shared" si="222"/>
        <v>LPB SURABAYA 2021</v>
      </c>
      <c r="D2992" s="3" t="s">
        <v>5470</v>
      </c>
      <c r="E2992" s="3" t="s">
        <v>6012</v>
      </c>
      <c r="F2992" s="3" t="s">
        <v>6013</v>
      </c>
      <c r="G2992" s="3">
        <v>1.0</v>
      </c>
      <c r="H2992" s="3" t="s">
        <v>19</v>
      </c>
      <c r="I2992" s="2"/>
      <c r="J2992" s="8">
        <v>7.0</v>
      </c>
      <c r="K2992" s="6"/>
      <c r="L2992" s="5" t="str">
        <f t="shared" si="2"/>
        <v>SMP</v>
      </c>
    </row>
    <row r="2993">
      <c r="A2993" s="2" t="str">
        <f t="shared" si="1"/>
        <v>2021</v>
      </c>
      <c r="B2993" s="2" t="s">
        <v>270</v>
      </c>
      <c r="C2993" s="3" t="str">
        <f t="shared" si="222"/>
        <v>LPB SURABAYA 2021</v>
      </c>
      <c r="D2993" s="3" t="s">
        <v>5470</v>
      </c>
      <c r="E2993" s="3" t="s">
        <v>6014</v>
      </c>
      <c r="F2993" s="3" t="s">
        <v>6015</v>
      </c>
      <c r="G2993" s="3">
        <v>2.0</v>
      </c>
      <c r="H2993" s="3" t="s">
        <v>18</v>
      </c>
      <c r="I2993" s="3" t="s">
        <v>18</v>
      </c>
      <c r="J2993" s="8">
        <v>7.0</v>
      </c>
      <c r="K2993" s="8">
        <v>7.0</v>
      </c>
      <c r="L2993" s="5" t="str">
        <f t="shared" si="2"/>
        <v>SMP</v>
      </c>
    </row>
    <row r="2994">
      <c r="A2994" s="2" t="str">
        <f t="shared" si="1"/>
        <v>2021</v>
      </c>
      <c r="B2994" s="2" t="s">
        <v>270</v>
      </c>
      <c r="C2994" s="3" t="str">
        <f t="shared" si="222"/>
        <v>LPB SURABAYA 2021</v>
      </c>
      <c r="D2994" s="3" t="s">
        <v>5470</v>
      </c>
      <c r="E2994" s="3" t="s">
        <v>6016</v>
      </c>
      <c r="F2994" s="3" t="s">
        <v>6017</v>
      </c>
      <c r="G2994" s="3">
        <v>2.0</v>
      </c>
      <c r="H2994" s="3" t="s">
        <v>18</v>
      </c>
      <c r="I2994" s="3" t="s">
        <v>18</v>
      </c>
      <c r="J2994" s="8">
        <v>8.0</v>
      </c>
      <c r="K2994" s="8">
        <v>8.0</v>
      </c>
      <c r="L2994" s="5" t="str">
        <f t="shared" si="2"/>
        <v>SMP</v>
      </c>
    </row>
    <row r="2995">
      <c r="A2995" s="2" t="str">
        <f t="shared" si="1"/>
        <v>2021</v>
      </c>
      <c r="B2995" s="2" t="s">
        <v>270</v>
      </c>
      <c r="C2995" s="3" t="str">
        <f t="shared" si="222"/>
        <v>LPB SURABAYA 2021</v>
      </c>
      <c r="D2995" s="3" t="s">
        <v>5470</v>
      </c>
      <c r="E2995" s="3" t="s">
        <v>6018</v>
      </c>
      <c r="F2995" s="3" t="s">
        <v>6019</v>
      </c>
      <c r="G2995" s="3">
        <v>1.0</v>
      </c>
      <c r="H2995" s="3" t="s">
        <v>18</v>
      </c>
      <c r="I2995" s="2"/>
      <c r="J2995" s="8">
        <v>7.0</v>
      </c>
      <c r="K2995" s="6"/>
      <c r="L2995" s="5" t="str">
        <f t="shared" si="2"/>
        <v>SMP</v>
      </c>
    </row>
    <row r="2996">
      <c r="A2996" s="2" t="str">
        <f t="shared" si="1"/>
        <v>2020</v>
      </c>
      <c r="B2996" s="2" t="s">
        <v>136</v>
      </c>
      <c r="C2996" s="3" t="s">
        <v>137</v>
      </c>
      <c r="D2996" s="3" t="s">
        <v>5470</v>
      </c>
      <c r="E2996" s="3" t="s">
        <v>6020</v>
      </c>
      <c r="F2996" s="3" t="s">
        <v>6021</v>
      </c>
      <c r="G2996" s="3">
        <v>1.0</v>
      </c>
      <c r="H2996" s="3" t="s">
        <v>19</v>
      </c>
      <c r="I2996" s="2"/>
      <c r="J2996" s="8">
        <v>8.0</v>
      </c>
      <c r="K2996" s="6"/>
      <c r="L2996" s="5" t="str">
        <f t="shared" si="2"/>
        <v>SMP</v>
      </c>
    </row>
    <row r="2997">
      <c r="A2997" s="2" t="str">
        <f t="shared" si="1"/>
        <v>2022</v>
      </c>
      <c r="B2997" s="2" t="s">
        <v>13</v>
      </c>
      <c r="C2997" s="3" t="str">
        <f>UPPER("lpb aceh 2022")</f>
        <v>LPB ACEH 2022</v>
      </c>
      <c r="D2997" s="3" t="s">
        <v>5470</v>
      </c>
      <c r="E2997" s="3" t="s">
        <v>6022</v>
      </c>
      <c r="F2997" s="3" t="s">
        <v>6023</v>
      </c>
      <c r="G2997" s="3">
        <v>2.0</v>
      </c>
      <c r="H2997" s="3" t="s">
        <v>18</v>
      </c>
      <c r="I2997" s="3" t="s">
        <v>18</v>
      </c>
      <c r="J2997" s="8">
        <v>10.0</v>
      </c>
      <c r="K2997" s="8">
        <v>10.0</v>
      </c>
      <c r="L2997" s="5" t="str">
        <f t="shared" si="2"/>
        <v>SMA</v>
      </c>
    </row>
    <row r="2998">
      <c r="A2998" s="2" t="str">
        <f t="shared" si="1"/>
        <v>2022</v>
      </c>
      <c r="B2998" s="2" t="s">
        <v>78</v>
      </c>
      <c r="C2998" s="3" t="str">
        <f t="shared" ref="C2998:C3004" si="223">UPPER("lpb dki 2022")</f>
        <v>LPB DKI 2022</v>
      </c>
      <c r="D2998" s="3" t="s">
        <v>5470</v>
      </c>
      <c r="E2998" s="3" t="s">
        <v>6024</v>
      </c>
      <c r="F2998" s="3" t="s">
        <v>6025</v>
      </c>
      <c r="G2998" s="3">
        <v>1.0</v>
      </c>
      <c r="H2998" s="3" t="s">
        <v>18</v>
      </c>
      <c r="I2998" s="2"/>
      <c r="J2998" s="8">
        <v>7.0</v>
      </c>
      <c r="K2998" s="6"/>
      <c r="L2998" s="5" t="str">
        <f t="shared" si="2"/>
        <v>SMP</v>
      </c>
    </row>
    <row r="2999">
      <c r="A2999" s="2" t="str">
        <f t="shared" si="1"/>
        <v>2022</v>
      </c>
      <c r="B2999" s="2" t="s">
        <v>78</v>
      </c>
      <c r="C2999" s="3" t="str">
        <f t="shared" si="223"/>
        <v>LPB DKI 2022</v>
      </c>
      <c r="D2999" s="3" t="s">
        <v>5470</v>
      </c>
      <c r="E2999" s="3" t="s">
        <v>6026</v>
      </c>
      <c r="F2999" s="3" t="s">
        <v>6027</v>
      </c>
      <c r="G2999" s="3">
        <v>2.0</v>
      </c>
      <c r="H2999" s="3" t="s">
        <v>19</v>
      </c>
      <c r="I2999" s="3" t="s">
        <v>18</v>
      </c>
      <c r="J2999" s="8">
        <v>8.0</v>
      </c>
      <c r="K2999" s="8">
        <v>7.0</v>
      </c>
      <c r="L2999" s="5" t="str">
        <f t="shared" si="2"/>
        <v>SMP</v>
      </c>
    </row>
    <row r="3000">
      <c r="A3000" s="2" t="str">
        <f t="shared" si="1"/>
        <v>2022</v>
      </c>
      <c r="B3000" s="2" t="s">
        <v>78</v>
      </c>
      <c r="C3000" s="3" t="str">
        <f t="shared" si="223"/>
        <v>LPB DKI 2022</v>
      </c>
      <c r="D3000" s="3" t="s">
        <v>5470</v>
      </c>
      <c r="E3000" s="3" t="s">
        <v>6028</v>
      </c>
      <c r="F3000" s="3" t="s">
        <v>6029</v>
      </c>
      <c r="G3000" s="3">
        <v>2.0</v>
      </c>
      <c r="H3000" s="3" t="s">
        <v>19</v>
      </c>
      <c r="I3000" s="3" t="s">
        <v>19</v>
      </c>
      <c r="J3000" s="8">
        <v>8.0</v>
      </c>
      <c r="K3000" s="8">
        <v>8.0</v>
      </c>
      <c r="L3000" s="5" t="str">
        <f t="shared" si="2"/>
        <v>SMP</v>
      </c>
    </row>
    <row r="3001">
      <c r="A3001" s="2" t="str">
        <f t="shared" si="1"/>
        <v>2022</v>
      </c>
      <c r="B3001" s="2" t="s">
        <v>78</v>
      </c>
      <c r="C3001" s="3" t="str">
        <f t="shared" si="223"/>
        <v>LPB DKI 2022</v>
      </c>
      <c r="D3001" s="3" t="s">
        <v>5470</v>
      </c>
      <c r="E3001" s="3" t="s">
        <v>6030</v>
      </c>
      <c r="F3001" s="3" t="s">
        <v>6031</v>
      </c>
      <c r="G3001" s="3">
        <v>2.0</v>
      </c>
      <c r="H3001" s="3" t="s">
        <v>18</v>
      </c>
      <c r="I3001" s="3" t="s">
        <v>18</v>
      </c>
      <c r="J3001" s="8">
        <v>10.0</v>
      </c>
      <c r="K3001" s="8">
        <v>10.0</v>
      </c>
      <c r="L3001" s="5" t="str">
        <f t="shared" si="2"/>
        <v>SMA</v>
      </c>
    </row>
    <row r="3002">
      <c r="A3002" s="2" t="str">
        <f t="shared" si="1"/>
        <v>2022</v>
      </c>
      <c r="B3002" s="2" t="s">
        <v>78</v>
      </c>
      <c r="C3002" s="3" t="str">
        <f t="shared" si="223"/>
        <v>LPB DKI 2022</v>
      </c>
      <c r="D3002" s="3" t="s">
        <v>5470</v>
      </c>
      <c r="E3002" s="3" t="s">
        <v>6032</v>
      </c>
      <c r="F3002" s="3" t="s">
        <v>6033</v>
      </c>
      <c r="G3002" s="3">
        <v>2.0</v>
      </c>
      <c r="H3002" s="3" t="s">
        <v>19</v>
      </c>
      <c r="I3002" s="3" t="s">
        <v>18</v>
      </c>
      <c r="J3002" s="8">
        <v>10.0</v>
      </c>
      <c r="K3002" s="8">
        <v>7.0</v>
      </c>
      <c r="L3002" s="5" t="str">
        <f t="shared" si="2"/>
        <v>SMA</v>
      </c>
    </row>
    <row r="3003">
      <c r="A3003" s="2" t="str">
        <f t="shared" si="1"/>
        <v>2022</v>
      </c>
      <c r="B3003" s="2" t="s">
        <v>78</v>
      </c>
      <c r="C3003" s="3" t="str">
        <f t="shared" si="223"/>
        <v>LPB DKI 2022</v>
      </c>
      <c r="D3003" s="3" t="s">
        <v>5470</v>
      </c>
      <c r="E3003" s="3" t="s">
        <v>6034</v>
      </c>
      <c r="F3003" s="3" t="s">
        <v>6035</v>
      </c>
      <c r="G3003" s="3">
        <v>2.0</v>
      </c>
      <c r="H3003" s="3" t="s">
        <v>19</v>
      </c>
      <c r="I3003" s="3" t="s">
        <v>18</v>
      </c>
      <c r="J3003" s="8">
        <v>9.0</v>
      </c>
      <c r="K3003" s="8">
        <v>9.0</v>
      </c>
      <c r="L3003" s="5" t="str">
        <f t="shared" si="2"/>
        <v>SMP</v>
      </c>
    </row>
    <row r="3004">
      <c r="A3004" s="2" t="str">
        <f t="shared" si="1"/>
        <v>2022</v>
      </c>
      <c r="B3004" s="2" t="s">
        <v>78</v>
      </c>
      <c r="C3004" s="3" t="str">
        <f t="shared" si="223"/>
        <v>LPB DKI 2022</v>
      </c>
      <c r="D3004" s="3" t="s">
        <v>5470</v>
      </c>
      <c r="E3004" s="3" t="s">
        <v>6036</v>
      </c>
      <c r="F3004" s="3" t="s">
        <v>6037</v>
      </c>
      <c r="G3004" s="3">
        <v>2.0</v>
      </c>
      <c r="H3004" s="3" t="s">
        <v>19</v>
      </c>
      <c r="I3004" s="3" t="s">
        <v>19</v>
      </c>
      <c r="J3004" s="8">
        <v>10.0</v>
      </c>
      <c r="K3004" s="8">
        <v>10.0</v>
      </c>
      <c r="L3004" s="5" t="str">
        <f t="shared" si="2"/>
        <v>SMA</v>
      </c>
    </row>
    <row r="3005">
      <c r="A3005" s="2" t="str">
        <f t="shared" si="1"/>
        <v>2022</v>
      </c>
      <c r="B3005" s="2" t="s">
        <v>26</v>
      </c>
      <c r="C3005" s="3" t="str">
        <f t="shared" ref="C3005:C3029" si="224">upper("lpb bali 2022")</f>
        <v>LPB BALI 2022</v>
      </c>
      <c r="D3005" s="3" t="s">
        <v>5470</v>
      </c>
      <c r="E3005" s="3" t="s">
        <v>6038</v>
      </c>
      <c r="F3005" s="3" t="s">
        <v>6039</v>
      </c>
      <c r="G3005" s="3">
        <v>2.0</v>
      </c>
      <c r="H3005" s="3" t="s">
        <v>18</v>
      </c>
      <c r="I3005" s="3" t="s">
        <v>19</v>
      </c>
      <c r="J3005" s="8">
        <v>10.0</v>
      </c>
      <c r="K3005" s="8">
        <v>10.0</v>
      </c>
      <c r="L3005" s="5" t="str">
        <f t="shared" si="2"/>
        <v>SMA</v>
      </c>
    </row>
    <row r="3006">
      <c r="A3006" s="2" t="str">
        <f t="shared" si="1"/>
        <v>2022</v>
      </c>
      <c r="B3006" s="2" t="s">
        <v>26</v>
      </c>
      <c r="C3006" s="3" t="str">
        <f t="shared" si="224"/>
        <v>LPB BALI 2022</v>
      </c>
      <c r="D3006" s="3" t="s">
        <v>5470</v>
      </c>
      <c r="E3006" s="3" t="s">
        <v>6040</v>
      </c>
      <c r="F3006" s="3" t="s">
        <v>6041</v>
      </c>
      <c r="G3006" s="3">
        <v>2.0</v>
      </c>
      <c r="H3006" s="3" t="s">
        <v>18</v>
      </c>
      <c r="I3006" s="3" t="s">
        <v>19</v>
      </c>
      <c r="J3006" s="8">
        <v>10.0</v>
      </c>
      <c r="K3006" s="8">
        <v>10.0</v>
      </c>
      <c r="L3006" s="5" t="str">
        <f t="shared" si="2"/>
        <v>SMA</v>
      </c>
    </row>
    <row r="3007">
      <c r="A3007" s="2" t="str">
        <f t="shared" si="1"/>
        <v>2022</v>
      </c>
      <c r="B3007" s="2" t="s">
        <v>26</v>
      </c>
      <c r="C3007" s="3" t="str">
        <f t="shared" si="224"/>
        <v>LPB BALI 2022</v>
      </c>
      <c r="D3007" s="3" t="s">
        <v>5470</v>
      </c>
      <c r="E3007" s="3" t="s">
        <v>6042</v>
      </c>
      <c r="F3007" s="3" t="s">
        <v>6043</v>
      </c>
      <c r="G3007" s="3">
        <v>2.0</v>
      </c>
      <c r="H3007" s="3" t="s">
        <v>18</v>
      </c>
      <c r="I3007" s="3" t="s">
        <v>18</v>
      </c>
      <c r="J3007" s="8">
        <v>11.0</v>
      </c>
      <c r="K3007" s="8">
        <v>9.0</v>
      </c>
      <c r="L3007" s="5" t="str">
        <f t="shared" si="2"/>
        <v>SMA</v>
      </c>
    </row>
    <row r="3008">
      <c r="A3008" s="2" t="str">
        <f t="shared" si="1"/>
        <v>2022</v>
      </c>
      <c r="B3008" s="2" t="s">
        <v>26</v>
      </c>
      <c r="C3008" s="3" t="str">
        <f t="shared" si="224"/>
        <v>LPB BALI 2022</v>
      </c>
      <c r="D3008" s="3" t="s">
        <v>5470</v>
      </c>
      <c r="E3008" s="3" t="s">
        <v>6044</v>
      </c>
      <c r="F3008" s="3" t="s">
        <v>6045</v>
      </c>
      <c r="G3008" s="3">
        <v>2.0</v>
      </c>
      <c r="H3008" s="3" t="s">
        <v>19</v>
      </c>
      <c r="I3008" s="3" t="s">
        <v>18</v>
      </c>
      <c r="J3008" s="8">
        <v>7.0</v>
      </c>
      <c r="K3008" s="8">
        <v>7.0</v>
      </c>
      <c r="L3008" s="5" t="str">
        <f t="shared" si="2"/>
        <v>SMP</v>
      </c>
    </row>
    <row r="3009">
      <c r="A3009" s="2" t="str">
        <f t="shared" si="1"/>
        <v>2022</v>
      </c>
      <c r="B3009" s="2" t="s">
        <v>26</v>
      </c>
      <c r="C3009" s="3" t="str">
        <f t="shared" si="224"/>
        <v>LPB BALI 2022</v>
      </c>
      <c r="D3009" s="3" t="s">
        <v>5470</v>
      </c>
      <c r="E3009" s="3" t="s">
        <v>6046</v>
      </c>
      <c r="F3009" s="3" t="s">
        <v>6047</v>
      </c>
      <c r="G3009" s="3">
        <v>2.0</v>
      </c>
      <c r="H3009" s="3" t="s">
        <v>18</v>
      </c>
      <c r="I3009" s="3" t="s">
        <v>18</v>
      </c>
      <c r="J3009" s="8">
        <v>7.0</v>
      </c>
      <c r="K3009" s="8">
        <v>7.0</v>
      </c>
      <c r="L3009" s="5" t="str">
        <f t="shared" si="2"/>
        <v>SMP</v>
      </c>
    </row>
    <row r="3010">
      <c r="A3010" s="2" t="str">
        <f t="shared" si="1"/>
        <v>2022</v>
      </c>
      <c r="B3010" s="2" t="s">
        <v>26</v>
      </c>
      <c r="C3010" s="3" t="str">
        <f t="shared" si="224"/>
        <v>LPB BALI 2022</v>
      </c>
      <c r="D3010" s="3" t="s">
        <v>5470</v>
      </c>
      <c r="E3010" s="3" t="s">
        <v>6048</v>
      </c>
      <c r="F3010" s="3" t="s">
        <v>6049</v>
      </c>
      <c r="G3010" s="3">
        <v>2.0</v>
      </c>
      <c r="H3010" s="3" t="s">
        <v>19</v>
      </c>
      <c r="I3010" s="3" t="s">
        <v>18</v>
      </c>
      <c r="J3010" s="8">
        <v>10.0</v>
      </c>
      <c r="K3010" s="8">
        <v>10.0</v>
      </c>
      <c r="L3010" s="5" t="str">
        <f t="shared" si="2"/>
        <v>SMA</v>
      </c>
    </row>
    <row r="3011">
      <c r="A3011" s="2" t="str">
        <f t="shared" si="1"/>
        <v>2022</v>
      </c>
      <c r="B3011" s="2" t="s">
        <v>26</v>
      </c>
      <c r="C3011" s="3" t="str">
        <f t="shared" si="224"/>
        <v>LPB BALI 2022</v>
      </c>
      <c r="D3011" s="3" t="s">
        <v>5470</v>
      </c>
      <c r="E3011" s="3" t="s">
        <v>6050</v>
      </c>
      <c r="F3011" s="3" t="s">
        <v>6051</v>
      </c>
      <c r="G3011" s="3">
        <v>2.0</v>
      </c>
      <c r="H3011" s="3" t="s">
        <v>18</v>
      </c>
      <c r="I3011" s="3" t="s">
        <v>18</v>
      </c>
      <c r="J3011" s="8">
        <v>11.0</v>
      </c>
      <c r="K3011" s="8">
        <v>11.0</v>
      </c>
      <c r="L3011" s="5" t="str">
        <f t="shared" si="2"/>
        <v>SMA</v>
      </c>
    </row>
    <row r="3012">
      <c r="A3012" s="2" t="str">
        <f t="shared" si="1"/>
        <v>2022</v>
      </c>
      <c r="B3012" s="2" t="s">
        <v>26</v>
      </c>
      <c r="C3012" s="3" t="str">
        <f t="shared" si="224"/>
        <v>LPB BALI 2022</v>
      </c>
      <c r="D3012" s="3" t="s">
        <v>5470</v>
      </c>
      <c r="E3012" s="3" t="s">
        <v>6052</v>
      </c>
      <c r="F3012" s="3" t="s">
        <v>6053</v>
      </c>
      <c r="G3012" s="3">
        <v>2.0</v>
      </c>
      <c r="H3012" s="3" t="s">
        <v>18</v>
      </c>
      <c r="I3012" s="3" t="s">
        <v>18</v>
      </c>
      <c r="J3012" s="8">
        <v>8.0</v>
      </c>
      <c r="K3012" s="8">
        <v>8.0</v>
      </c>
      <c r="L3012" s="5" t="str">
        <f t="shared" si="2"/>
        <v>SMP</v>
      </c>
    </row>
    <row r="3013">
      <c r="A3013" s="2" t="str">
        <f t="shared" si="1"/>
        <v>2022</v>
      </c>
      <c r="B3013" s="2" t="s">
        <v>26</v>
      </c>
      <c r="C3013" s="3" t="str">
        <f t="shared" si="224"/>
        <v>LPB BALI 2022</v>
      </c>
      <c r="D3013" s="3" t="s">
        <v>5470</v>
      </c>
      <c r="E3013" s="3" t="s">
        <v>6054</v>
      </c>
      <c r="F3013" s="3" t="s">
        <v>6055</v>
      </c>
      <c r="G3013" s="3">
        <v>2.0</v>
      </c>
      <c r="H3013" s="3" t="s">
        <v>19</v>
      </c>
      <c r="I3013" s="3" t="s">
        <v>19</v>
      </c>
      <c r="J3013" s="8">
        <v>8.0</v>
      </c>
      <c r="K3013" s="8">
        <v>8.0</v>
      </c>
      <c r="L3013" s="5" t="str">
        <f t="shared" si="2"/>
        <v>SMP</v>
      </c>
    </row>
    <row r="3014">
      <c r="A3014" s="2" t="str">
        <f t="shared" si="1"/>
        <v>2022</v>
      </c>
      <c r="B3014" s="2" t="s">
        <v>26</v>
      </c>
      <c r="C3014" s="3" t="str">
        <f t="shared" si="224"/>
        <v>LPB BALI 2022</v>
      </c>
      <c r="D3014" s="3" t="s">
        <v>5470</v>
      </c>
      <c r="E3014" s="3" t="s">
        <v>6056</v>
      </c>
      <c r="F3014" s="3" t="s">
        <v>6057</v>
      </c>
      <c r="G3014" s="3">
        <v>2.0</v>
      </c>
      <c r="H3014" s="3" t="s">
        <v>18</v>
      </c>
      <c r="I3014" s="3" t="s">
        <v>18</v>
      </c>
      <c r="J3014" s="8">
        <v>8.0</v>
      </c>
      <c r="K3014" s="8">
        <v>8.0</v>
      </c>
      <c r="L3014" s="5" t="str">
        <f t="shared" si="2"/>
        <v>SMP</v>
      </c>
    </row>
    <row r="3015">
      <c r="A3015" s="2" t="str">
        <f t="shared" si="1"/>
        <v>2022</v>
      </c>
      <c r="B3015" s="2" t="s">
        <v>26</v>
      </c>
      <c r="C3015" s="3" t="str">
        <f t="shared" si="224"/>
        <v>LPB BALI 2022</v>
      </c>
      <c r="D3015" s="3" t="s">
        <v>5470</v>
      </c>
      <c r="E3015" s="3" t="s">
        <v>6058</v>
      </c>
      <c r="F3015" s="3" t="s">
        <v>6059</v>
      </c>
      <c r="G3015" s="3">
        <v>2.0</v>
      </c>
      <c r="H3015" s="3" t="s">
        <v>18</v>
      </c>
      <c r="I3015" s="3" t="s">
        <v>18</v>
      </c>
      <c r="J3015" s="8">
        <v>9.0</v>
      </c>
      <c r="K3015" s="8">
        <v>9.0</v>
      </c>
      <c r="L3015" s="5" t="str">
        <f t="shared" si="2"/>
        <v>SMP</v>
      </c>
    </row>
    <row r="3016">
      <c r="A3016" s="2" t="str">
        <f t="shared" si="1"/>
        <v>2022</v>
      </c>
      <c r="B3016" s="2" t="s">
        <v>26</v>
      </c>
      <c r="C3016" s="3" t="str">
        <f t="shared" si="224"/>
        <v>LPB BALI 2022</v>
      </c>
      <c r="D3016" s="3" t="s">
        <v>5470</v>
      </c>
      <c r="E3016" s="3" t="s">
        <v>6060</v>
      </c>
      <c r="F3016" s="3" t="s">
        <v>6061</v>
      </c>
      <c r="G3016" s="3">
        <v>2.0</v>
      </c>
      <c r="H3016" s="3" t="s">
        <v>18</v>
      </c>
      <c r="I3016" s="3" t="s">
        <v>18</v>
      </c>
      <c r="J3016" s="8">
        <v>9.0</v>
      </c>
      <c r="K3016" s="8">
        <v>9.0</v>
      </c>
      <c r="L3016" s="5" t="str">
        <f t="shared" si="2"/>
        <v>SMP</v>
      </c>
    </row>
    <row r="3017">
      <c r="A3017" s="2" t="str">
        <f t="shared" si="1"/>
        <v>2022</v>
      </c>
      <c r="B3017" s="2" t="s">
        <v>26</v>
      </c>
      <c r="C3017" s="3" t="str">
        <f t="shared" si="224"/>
        <v>LPB BALI 2022</v>
      </c>
      <c r="D3017" s="3" t="s">
        <v>5470</v>
      </c>
      <c r="E3017" s="3" t="s">
        <v>6062</v>
      </c>
      <c r="F3017" s="3" t="s">
        <v>6063</v>
      </c>
      <c r="G3017" s="3">
        <v>1.0</v>
      </c>
      <c r="H3017" s="3" t="s">
        <v>19</v>
      </c>
      <c r="I3017" s="2"/>
      <c r="J3017" s="8">
        <v>9.0</v>
      </c>
      <c r="K3017" s="6"/>
      <c r="L3017" s="5" t="str">
        <f t="shared" si="2"/>
        <v>SMP</v>
      </c>
    </row>
    <row r="3018">
      <c r="A3018" s="2" t="str">
        <f t="shared" si="1"/>
        <v>2022</v>
      </c>
      <c r="B3018" s="2" t="s">
        <v>26</v>
      </c>
      <c r="C3018" s="3" t="str">
        <f t="shared" si="224"/>
        <v>LPB BALI 2022</v>
      </c>
      <c r="D3018" s="3" t="s">
        <v>5470</v>
      </c>
      <c r="E3018" s="3" t="s">
        <v>6064</v>
      </c>
      <c r="F3018" s="3" t="s">
        <v>6065</v>
      </c>
      <c r="G3018" s="3">
        <v>2.0</v>
      </c>
      <c r="H3018" s="3" t="s">
        <v>18</v>
      </c>
      <c r="I3018" s="3" t="s">
        <v>19</v>
      </c>
      <c r="J3018" s="8">
        <v>8.0</v>
      </c>
      <c r="K3018" s="8">
        <v>8.0</v>
      </c>
      <c r="L3018" s="5" t="str">
        <f t="shared" si="2"/>
        <v>SMP</v>
      </c>
    </row>
    <row r="3019">
      <c r="A3019" s="2" t="str">
        <f t="shared" si="1"/>
        <v>2022</v>
      </c>
      <c r="B3019" s="2" t="s">
        <v>26</v>
      </c>
      <c r="C3019" s="3" t="str">
        <f t="shared" si="224"/>
        <v>LPB BALI 2022</v>
      </c>
      <c r="D3019" s="3" t="s">
        <v>5470</v>
      </c>
      <c r="E3019" s="3" t="s">
        <v>6066</v>
      </c>
      <c r="F3019" s="3" t="s">
        <v>6067</v>
      </c>
      <c r="G3019" s="3">
        <v>2.0</v>
      </c>
      <c r="H3019" s="3" t="s">
        <v>19</v>
      </c>
      <c r="I3019" s="3" t="s">
        <v>18</v>
      </c>
      <c r="J3019" s="8">
        <v>7.0</v>
      </c>
      <c r="K3019" s="8">
        <v>7.0</v>
      </c>
      <c r="L3019" s="5" t="str">
        <f t="shared" si="2"/>
        <v>SMP</v>
      </c>
    </row>
    <row r="3020">
      <c r="A3020" s="2" t="str">
        <f t="shared" si="1"/>
        <v>2022</v>
      </c>
      <c r="B3020" s="2" t="s">
        <v>26</v>
      </c>
      <c r="C3020" s="3" t="str">
        <f t="shared" si="224"/>
        <v>LPB BALI 2022</v>
      </c>
      <c r="D3020" s="3" t="s">
        <v>5470</v>
      </c>
      <c r="E3020" s="3" t="s">
        <v>6068</v>
      </c>
      <c r="F3020" s="3" t="s">
        <v>6069</v>
      </c>
      <c r="G3020" s="3">
        <v>2.0</v>
      </c>
      <c r="H3020" s="3" t="s">
        <v>18</v>
      </c>
      <c r="I3020" s="3" t="s">
        <v>18</v>
      </c>
      <c r="J3020" s="8">
        <v>8.0</v>
      </c>
      <c r="K3020" s="8">
        <v>8.0</v>
      </c>
      <c r="L3020" s="5" t="str">
        <f t="shared" si="2"/>
        <v>SMP</v>
      </c>
    </row>
    <row r="3021">
      <c r="A3021" s="2" t="str">
        <f t="shared" si="1"/>
        <v>2022</v>
      </c>
      <c r="B3021" s="2" t="s">
        <v>26</v>
      </c>
      <c r="C3021" s="3" t="str">
        <f t="shared" si="224"/>
        <v>LPB BALI 2022</v>
      </c>
      <c r="D3021" s="3" t="s">
        <v>5470</v>
      </c>
      <c r="E3021" s="3" t="s">
        <v>6070</v>
      </c>
      <c r="F3021" s="3" t="s">
        <v>6071</v>
      </c>
      <c r="G3021" s="3">
        <v>2.0</v>
      </c>
      <c r="H3021" s="3" t="s">
        <v>19</v>
      </c>
      <c r="I3021" s="3" t="s">
        <v>18</v>
      </c>
      <c r="J3021" s="8">
        <v>8.0</v>
      </c>
      <c r="K3021" s="8">
        <v>8.0</v>
      </c>
      <c r="L3021" s="5" t="str">
        <f t="shared" si="2"/>
        <v>SMP</v>
      </c>
    </row>
    <row r="3022">
      <c r="A3022" s="2" t="str">
        <f t="shared" si="1"/>
        <v>2022</v>
      </c>
      <c r="B3022" s="2" t="s">
        <v>26</v>
      </c>
      <c r="C3022" s="3" t="str">
        <f t="shared" si="224"/>
        <v>LPB BALI 2022</v>
      </c>
      <c r="D3022" s="3" t="s">
        <v>5470</v>
      </c>
      <c r="E3022" s="3" t="s">
        <v>6072</v>
      </c>
      <c r="F3022" s="3" t="s">
        <v>6073</v>
      </c>
      <c r="G3022" s="3">
        <v>2.0</v>
      </c>
      <c r="H3022" s="3" t="s">
        <v>18</v>
      </c>
      <c r="I3022" s="3" t="s">
        <v>18</v>
      </c>
      <c r="J3022" s="8">
        <v>11.0</v>
      </c>
      <c r="K3022" s="8">
        <v>11.0</v>
      </c>
      <c r="L3022" s="5" t="str">
        <f t="shared" si="2"/>
        <v>SMA</v>
      </c>
    </row>
    <row r="3023">
      <c r="A3023" s="2" t="str">
        <f t="shared" si="1"/>
        <v>2022</v>
      </c>
      <c r="B3023" s="2" t="s">
        <v>26</v>
      </c>
      <c r="C3023" s="3" t="str">
        <f t="shared" si="224"/>
        <v>LPB BALI 2022</v>
      </c>
      <c r="D3023" s="3" t="s">
        <v>5470</v>
      </c>
      <c r="E3023" s="3" t="s">
        <v>6074</v>
      </c>
      <c r="F3023" s="3" t="s">
        <v>6075</v>
      </c>
      <c r="G3023" s="3">
        <v>2.0</v>
      </c>
      <c r="H3023" s="3" t="s">
        <v>18</v>
      </c>
      <c r="I3023" s="3" t="s">
        <v>19</v>
      </c>
      <c r="J3023" s="8">
        <v>8.0</v>
      </c>
      <c r="K3023" s="8">
        <v>8.0</v>
      </c>
      <c r="L3023" s="5" t="str">
        <f t="shared" si="2"/>
        <v>SMP</v>
      </c>
    </row>
    <row r="3024">
      <c r="A3024" s="2" t="str">
        <f t="shared" si="1"/>
        <v>2022</v>
      </c>
      <c r="B3024" s="2" t="s">
        <v>26</v>
      </c>
      <c r="C3024" s="3" t="str">
        <f t="shared" si="224"/>
        <v>LPB BALI 2022</v>
      </c>
      <c r="D3024" s="3" t="s">
        <v>5470</v>
      </c>
      <c r="E3024" s="3" t="s">
        <v>6076</v>
      </c>
      <c r="F3024" s="3" t="s">
        <v>6077</v>
      </c>
      <c r="G3024" s="3">
        <v>1.0</v>
      </c>
      <c r="H3024" s="3" t="s">
        <v>18</v>
      </c>
      <c r="I3024" s="2"/>
      <c r="J3024" s="8">
        <v>11.0</v>
      </c>
      <c r="K3024" s="6"/>
      <c r="L3024" s="5" t="str">
        <f t="shared" si="2"/>
        <v>SMA</v>
      </c>
    </row>
    <row r="3025">
      <c r="A3025" s="2" t="str">
        <f t="shared" si="1"/>
        <v>2022</v>
      </c>
      <c r="B3025" s="2" t="s">
        <v>26</v>
      </c>
      <c r="C3025" s="3" t="str">
        <f t="shared" si="224"/>
        <v>LPB BALI 2022</v>
      </c>
      <c r="D3025" s="3" t="s">
        <v>5470</v>
      </c>
      <c r="E3025" s="3" t="s">
        <v>6078</v>
      </c>
      <c r="F3025" s="3" t="s">
        <v>6079</v>
      </c>
      <c r="G3025" s="3">
        <v>2.0</v>
      </c>
      <c r="H3025" s="3" t="s">
        <v>18</v>
      </c>
      <c r="I3025" s="3" t="s">
        <v>18</v>
      </c>
      <c r="J3025" s="8">
        <v>10.0</v>
      </c>
      <c r="K3025" s="8">
        <v>10.0</v>
      </c>
      <c r="L3025" s="5" t="str">
        <f t="shared" si="2"/>
        <v>SMA</v>
      </c>
    </row>
    <row r="3026">
      <c r="A3026" s="2" t="str">
        <f t="shared" si="1"/>
        <v>2022</v>
      </c>
      <c r="B3026" s="2" t="s">
        <v>26</v>
      </c>
      <c r="C3026" s="3" t="str">
        <f t="shared" si="224"/>
        <v>LPB BALI 2022</v>
      </c>
      <c r="D3026" s="3" t="s">
        <v>5470</v>
      </c>
      <c r="E3026" s="3" t="s">
        <v>6080</v>
      </c>
      <c r="F3026" s="3" t="s">
        <v>6081</v>
      </c>
      <c r="G3026" s="3">
        <v>2.0</v>
      </c>
      <c r="H3026" s="3" t="s">
        <v>18</v>
      </c>
      <c r="I3026" s="3" t="s">
        <v>18</v>
      </c>
      <c r="J3026" s="8">
        <v>10.0</v>
      </c>
      <c r="K3026" s="8">
        <v>10.0</v>
      </c>
      <c r="L3026" s="5" t="str">
        <f t="shared" si="2"/>
        <v>SMA</v>
      </c>
    </row>
    <row r="3027">
      <c r="A3027" s="2" t="str">
        <f t="shared" si="1"/>
        <v>2022</v>
      </c>
      <c r="B3027" s="2" t="s">
        <v>26</v>
      </c>
      <c r="C3027" s="3" t="str">
        <f t="shared" si="224"/>
        <v>LPB BALI 2022</v>
      </c>
      <c r="D3027" s="3" t="s">
        <v>5470</v>
      </c>
      <c r="E3027" s="3" t="s">
        <v>6082</v>
      </c>
      <c r="F3027" s="3" t="s">
        <v>6083</v>
      </c>
      <c r="G3027" s="3">
        <v>2.0</v>
      </c>
      <c r="H3027" s="3" t="s">
        <v>18</v>
      </c>
      <c r="I3027" s="3" t="s">
        <v>19</v>
      </c>
      <c r="J3027" s="8">
        <v>7.0</v>
      </c>
      <c r="K3027" s="8">
        <v>7.0</v>
      </c>
      <c r="L3027" s="5" t="str">
        <f t="shared" si="2"/>
        <v>SMP</v>
      </c>
    </row>
    <row r="3028">
      <c r="A3028" s="2" t="str">
        <f t="shared" si="1"/>
        <v>2022</v>
      </c>
      <c r="B3028" s="2" t="s">
        <v>26</v>
      </c>
      <c r="C3028" s="3" t="str">
        <f t="shared" si="224"/>
        <v>LPB BALI 2022</v>
      </c>
      <c r="D3028" s="3" t="s">
        <v>5470</v>
      </c>
      <c r="E3028" s="3" t="s">
        <v>6084</v>
      </c>
      <c r="F3028" s="3" t="s">
        <v>6085</v>
      </c>
      <c r="G3028" s="3">
        <v>2.0</v>
      </c>
      <c r="H3028" s="3" t="s">
        <v>18</v>
      </c>
      <c r="I3028" s="3" t="s">
        <v>18</v>
      </c>
      <c r="J3028" s="8">
        <v>10.0</v>
      </c>
      <c r="K3028" s="8">
        <v>10.0</v>
      </c>
      <c r="L3028" s="5" t="str">
        <f t="shared" si="2"/>
        <v>SMA</v>
      </c>
    </row>
    <row r="3029">
      <c r="A3029" s="2" t="str">
        <f t="shared" si="1"/>
        <v>2022</v>
      </c>
      <c r="B3029" s="2" t="s">
        <v>26</v>
      </c>
      <c r="C3029" s="3" t="str">
        <f t="shared" si="224"/>
        <v>LPB BALI 2022</v>
      </c>
      <c r="D3029" s="3" t="s">
        <v>5470</v>
      </c>
      <c r="E3029" s="3" t="s">
        <v>6086</v>
      </c>
      <c r="F3029" s="3" t="s">
        <v>6087</v>
      </c>
      <c r="G3029" s="3">
        <v>2.0</v>
      </c>
      <c r="H3029" s="3" t="s">
        <v>18</v>
      </c>
      <c r="I3029" s="3" t="s">
        <v>18</v>
      </c>
      <c r="J3029" s="8">
        <v>11.0</v>
      </c>
      <c r="K3029" s="8">
        <v>11.0</v>
      </c>
      <c r="L3029" s="5" t="str">
        <f t="shared" si="2"/>
        <v>SMA</v>
      </c>
    </row>
    <row r="3030">
      <c r="A3030" s="2" t="str">
        <f t="shared" si="1"/>
        <v>2022</v>
      </c>
      <c r="B3030" s="2" t="s">
        <v>68</v>
      </c>
      <c r="C3030" s="3" t="str">
        <f t="shared" ref="C3030:C3037" si="225">UPPER("lpb diy 2022")</f>
        <v>LPB DIY 2022</v>
      </c>
      <c r="D3030" s="3" t="s">
        <v>5470</v>
      </c>
      <c r="E3030" s="3" t="s">
        <v>6088</v>
      </c>
      <c r="F3030" s="3" t="s">
        <v>6089</v>
      </c>
      <c r="G3030" s="3">
        <v>2.0</v>
      </c>
      <c r="H3030" s="3" t="s">
        <v>18</v>
      </c>
      <c r="I3030" s="3" t="s">
        <v>18</v>
      </c>
      <c r="J3030" s="8">
        <v>7.0</v>
      </c>
      <c r="K3030" s="8">
        <v>7.0</v>
      </c>
      <c r="L3030" s="5" t="str">
        <f t="shared" si="2"/>
        <v>SMP</v>
      </c>
    </row>
    <row r="3031">
      <c r="A3031" s="2" t="str">
        <f t="shared" si="1"/>
        <v>2022</v>
      </c>
      <c r="B3031" s="2" t="s">
        <v>68</v>
      </c>
      <c r="C3031" s="3" t="str">
        <f t="shared" si="225"/>
        <v>LPB DIY 2022</v>
      </c>
      <c r="D3031" s="3" t="s">
        <v>5470</v>
      </c>
      <c r="E3031" s="3" t="s">
        <v>6090</v>
      </c>
      <c r="F3031" s="3" t="s">
        <v>6091</v>
      </c>
      <c r="G3031" s="3">
        <v>2.0</v>
      </c>
      <c r="H3031" s="3" t="s">
        <v>18</v>
      </c>
      <c r="I3031" s="3" t="s">
        <v>18</v>
      </c>
      <c r="J3031" s="8">
        <v>7.0</v>
      </c>
      <c r="K3031" s="8">
        <v>7.0</v>
      </c>
      <c r="L3031" s="5" t="str">
        <f t="shared" si="2"/>
        <v>SMP</v>
      </c>
    </row>
    <row r="3032">
      <c r="A3032" s="2" t="str">
        <f t="shared" si="1"/>
        <v>2022</v>
      </c>
      <c r="B3032" s="2" t="s">
        <v>68</v>
      </c>
      <c r="C3032" s="3" t="str">
        <f t="shared" si="225"/>
        <v>LPB DIY 2022</v>
      </c>
      <c r="D3032" s="3" t="s">
        <v>5470</v>
      </c>
      <c r="E3032" s="3" t="s">
        <v>6092</v>
      </c>
      <c r="F3032" s="3" t="s">
        <v>6093</v>
      </c>
      <c r="G3032" s="3">
        <v>1.0</v>
      </c>
      <c r="H3032" s="3" t="s">
        <v>18</v>
      </c>
      <c r="I3032" s="2"/>
      <c r="J3032" s="8">
        <v>7.0</v>
      </c>
      <c r="K3032" s="6"/>
      <c r="L3032" s="5" t="str">
        <f t="shared" si="2"/>
        <v>SMP</v>
      </c>
    </row>
    <row r="3033">
      <c r="A3033" s="2" t="str">
        <f t="shared" si="1"/>
        <v>2022</v>
      </c>
      <c r="B3033" s="2" t="s">
        <v>68</v>
      </c>
      <c r="C3033" s="3" t="str">
        <f t="shared" si="225"/>
        <v>LPB DIY 2022</v>
      </c>
      <c r="D3033" s="3" t="s">
        <v>5470</v>
      </c>
      <c r="E3033" s="3" t="s">
        <v>6094</v>
      </c>
      <c r="F3033" s="3" t="s">
        <v>6095</v>
      </c>
      <c r="G3033" s="3">
        <v>2.0</v>
      </c>
      <c r="H3033" s="3" t="s">
        <v>18</v>
      </c>
      <c r="I3033" s="3" t="s">
        <v>18</v>
      </c>
      <c r="J3033" s="8">
        <v>7.0</v>
      </c>
      <c r="K3033" s="8">
        <v>7.0</v>
      </c>
      <c r="L3033" s="5" t="str">
        <f t="shared" si="2"/>
        <v>SMP</v>
      </c>
    </row>
    <row r="3034">
      <c r="A3034" s="2" t="str">
        <f t="shared" si="1"/>
        <v>2022</v>
      </c>
      <c r="B3034" s="2" t="s">
        <v>68</v>
      </c>
      <c r="C3034" s="3" t="str">
        <f t="shared" si="225"/>
        <v>LPB DIY 2022</v>
      </c>
      <c r="D3034" s="3" t="s">
        <v>5470</v>
      </c>
      <c r="E3034" s="3" t="s">
        <v>6096</v>
      </c>
      <c r="F3034" s="3" t="s">
        <v>6097</v>
      </c>
      <c r="G3034" s="3">
        <v>2.0</v>
      </c>
      <c r="H3034" s="3" t="s">
        <v>19</v>
      </c>
      <c r="I3034" s="3" t="s">
        <v>18</v>
      </c>
      <c r="J3034" s="8">
        <v>10.0</v>
      </c>
      <c r="K3034" s="8">
        <v>10.0</v>
      </c>
      <c r="L3034" s="5" t="str">
        <f t="shared" si="2"/>
        <v>SMA</v>
      </c>
    </row>
    <row r="3035">
      <c r="A3035" s="2" t="str">
        <f t="shared" si="1"/>
        <v>2022</v>
      </c>
      <c r="B3035" s="2" t="s">
        <v>68</v>
      </c>
      <c r="C3035" s="3" t="str">
        <f t="shared" si="225"/>
        <v>LPB DIY 2022</v>
      </c>
      <c r="D3035" s="3" t="s">
        <v>5470</v>
      </c>
      <c r="E3035" s="3" t="s">
        <v>6098</v>
      </c>
      <c r="F3035" s="3" t="s">
        <v>6099</v>
      </c>
      <c r="G3035" s="3">
        <v>2.0</v>
      </c>
      <c r="H3035" s="3" t="s">
        <v>18</v>
      </c>
      <c r="I3035" s="3" t="s">
        <v>18</v>
      </c>
      <c r="J3035" s="8">
        <v>8.0</v>
      </c>
      <c r="K3035" s="8">
        <v>7.0</v>
      </c>
      <c r="L3035" s="5" t="str">
        <f t="shared" si="2"/>
        <v>SMP</v>
      </c>
    </row>
    <row r="3036">
      <c r="A3036" s="2" t="str">
        <f t="shared" si="1"/>
        <v>2022</v>
      </c>
      <c r="B3036" s="2" t="s">
        <v>68</v>
      </c>
      <c r="C3036" s="3" t="str">
        <f t="shared" si="225"/>
        <v>LPB DIY 2022</v>
      </c>
      <c r="D3036" s="3" t="s">
        <v>5470</v>
      </c>
      <c r="E3036" s="3" t="s">
        <v>6100</v>
      </c>
      <c r="F3036" s="3" t="s">
        <v>6101</v>
      </c>
      <c r="G3036" s="3">
        <v>2.0</v>
      </c>
      <c r="H3036" s="3" t="s">
        <v>19</v>
      </c>
      <c r="I3036" s="3" t="s">
        <v>19</v>
      </c>
      <c r="J3036" s="8">
        <v>10.0</v>
      </c>
      <c r="K3036" s="8">
        <v>10.0</v>
      </c>
      <c r="L3036" s="5" t="str">
        <f t="shared" si="2"/>
        <v>SMA</v>
      </c>
    </row>
    <row r="3037">
      <c r="A3037" s="2" t="str">
        <f t="shared" si="1"/>
        <v>2022</v>
      </c>
      <c r="B3037" s="2" t="s">
        <v>68</v>
      </c>
      <c r="C3037" s="3" t="str">
        <f t="shared" si="225"/>
        <v>LPB DIY 2022</v>
      </c>
      <c r="D3037" s="3" t="s">
        <v>5470</v>
      </c>
      <c r="E3037" s="3" t="s">
        <v>6102</v>
      </c>
      <c r="F3037" s="3" t="s">
        <v>6103</v>
      </c>
      <c r="G3037" s="3">
        <v>2.0</v>
      </c>
      <c r="H3037" s="3" t="s">
        <v>18</v>
      </c>
      <c r="I3037" s="3" t="s">
        <v>18</v>
      </c>
      <c r="J3037" s="8">
        <v>7.0</v>
      </c>
      <c r="K3037" s="8">
        <v>7.0</v>
      </c>
      <c r="L3037" s="5" t="str">
        <f t="shared" si="2"/>
        <v>SMP</v>
      </c>
    </row>
    <row r="3038">
      <c r="A3038" s="2" t="str">
        <f t="shared" si="1"/>
        <v>2022</v>
      </c>
      <c r="B3038" s="2" t="s">
        <v>92</v>
      </c>
      <c r="C3038" s="3" t="str">
        <f t="shared" ref="C3038:C3043" si="226">UPPER("lpb jateng 2022")</f>
        <v>LPB JATENG 2022</v>
      </c>
      <c r="D3038" s="3" t="s">
        <v>5470</v>
      </c>
      <c r="E3038" s="3" t="s">
        <v>6104</v>
      </c>
      <c r="F3038" s="3" t="s">
        <v>6105</v>
      </c>
      <c r="G3038" s="3">
        <v>2.0</v>
      </c>
      <c r="H3038" s="3" t="s">
        <v>18</v>
      </c>
      <c r="I3038" s="3" t="s">
        <v>18</v>
      </c>
      <c r="J3038" s="8">
        <v>7.0</v>
      </c>
      <c r="K3038" s="8">
        <v>7.0</v>
      </c>
      <c r="L3038" s="5" t="str">
        <f t="shared" si="2"/>
        <v>SMP</v>
      </c>
    </row>
    <row r="3039">
      <c r="A3039" s="2" t="str">
        <f t="shared" si="1"/>
        <v>2022</v>
      </c>
      <c r="B3039" s="2" t="s">
        <v>92</v>
      </c>
      <c r="C3039" s="3" t="str">
        <f t="shared" si="226"/>
        <v>LPB JATENG 2022</v>
      </c>
      <c r="D3039" s="3" t="s">
        <v>5470</v>
      </c>
      <c r="E3039" s="3" t="s">
        <v>6106</v>
      </c>
      <c r="F3039" s="3" t="s">
        <v>6107</v>
      </c>
      <c r="G3039" s="3">
        <v>2.0</v>
      </c>
      <c r="H3039" s="3" t="s">
        <v>18</v>
      </c>
      <c r="I3039" s="3" t="s">
        <v>18</v>
      </c>
      <c r="J3039" s="8">
        <v>7.0</v>
      </c>
      <c r="K3039" s="8">
        <v>7.0</v>
      </c>
      <c r="L3039" s="5" t="str">
        <f t="shared" si="2"/>
        <v>SMP</v>
      </c>
    </row>
    <row r="3040">
      <c r="A3040" s="2" t="str">
        <f t="shared" si="1"/>
        <v>2022</v>
      </c>
      <c r="B3040" s="2" t="s">
        <v>92</v>
      </c>
      <c r="C3040" s="3" t="str">
        <f t="shared" si="226"/>
        <v>LPB JATENG 2022</v>
      </c>
      <c r="D3040" s="3" t="s">
        <v>5470</v>
      </c>
      <c r="E3040" s="3" t="s">
        <v>6108</v>
      </c>
      <c r="F3040" s="3" t="s">
        <v>6109</v>
      </c>
      <c r="G3040" s="3">
        <v>2.0</v>
      </c>
      <c r="H3040" s="3" t="s">
        <v>18</v>
      </c>
      <c r="I3040" s="3" t="s">
        <v>18</v>
      </c>
      <c r="J3040" s="8">
        <v>10.0</v>
      </c>
      <c r="K3040" s="8">
        <v>10.0</v>
      </c>
      <c r="L3040" s="5" t="str">
        <f t="shared" si="2"/>
        <v>SMA</v>
      </c>
    </row>
    <row r="3041">
      <c r="A3041" s="2" t="str">
        <f t="shared" si="1"/>
        <v>2022</v>
      </c>
      <c r="B3041" s="2" t="s">
        <v>92</v>
      </c>
      <c r="C3041" s="3" t="str">
        <f t="shared" si="226"/>
        <v>LPB JATENG 2022</v>
      </c>
      <c r="D3041" s="3" t="s">
        <v>5470</v>
      </c>
      <c r="E3041" s="3" t="s">
        <v>6110</v>
      </c>
      <c r="F3041" s="3" t="s">
        <v>6111</v>
      </c>
      <c r="G3041" s="3">
        <v>1.0</v>
      </c>
      <c r="H3041" s="3" t="s">
        <v>18</v>
      </c>
      <c r="I3041" s="2"/>
      <c r="J3041" s="8">
        <v>8.0</v>
      </c>
      <c r="K3041" s="6"/>
      <c r="L3041" s="5" t="str">
        <f t="shared" si="2"/>
        <v>SMP</v>
      </c>
    </row>
    <row r="3042">
      <c r="A3042" s="2" t="str">
        <f t="shared" si="1"/>
        <v>2022</v>
      </c>
      <c r="B3042" s="2" t="s">
        <v>92</v>
      </c>
      <c r="C3042" s="3" t="str">
        <f t="shared" si="226"/>
        <v>LPB JATENG 2022</v>
      </c>
      <c r="D3042" s="3" t="s">
        <v>5470</v>
      </c>
      <c r="E3042" s="3" t="s">
        <v>6112</v>
      </c>
      <c r="F3042" s="3" t="s">
        <v>6113</v>
      </c>
      <c r="G3042" s="3">
        <v>2.0</v>
      </c>
      <c r="H3042" s="3" t="s">
        <v>18</v>
      </c>
      <c r="I3042" s="3" t="s">
        <v>18</v>
      </c>
      <c r="J3042" s="8">
        <v>9.0</v>
      </c>
      <c r="K3042" s="8">
        <v>9.0</v>
      </c>
      <c r="L3042" s="5" t="str">
        <f t="shared" si="2"/>
        <v>SMP</v>
      </c>
    </row>
    <row r="3043">
      <c r="A3043" s="2" t="str">
        <f t="shared" si="1"/>
        <v>2022</v>
      </c>
      <c r="B3043" s="2" t="s">
        <v>92</v>
      </c>
      <c r="C3043" s="3" t="str">
        <f t="shared" si="226"/>
        <v>LPB JATENG 2022</v>
      </c>
      <c r="D3043" s="3" t="s">
        <v>5470</v>
      </c>
      <c r="E3043" s="3" t="s">
        <v>6114</v>
      </c>
      <c r="F3043" s="3" t="s">
        <v>6115</v>
      </c>
      <c r="G3043" s="3">
        <v>2.0</v>
      </c>
      <c r="H3043" s="3" t="s">
        <v>18</v>
      </c>
      <c r="I3043" s="3" t="s">
        <v>18</v>
      </c>
      <c r="J3043" s="8">
        <v>8.0</v>
      </c>
      <c r="K3043" s="8">
        <v>8.0</v>
      </c>
      <c r="L3043" s="5" t="str">
        <f t="shared" si="2"/>
        <v>SMP</v>
      </c>
    </row>
    <row r="3044">
      <c r="A3044" s="2" t="str">
        <f t="shared" si="1"/>
        <v>2022</v>
      </c>
      <c r="B3044" s="2" t="s">
        <v>114</v>
      </c>
      <c r="C3044" s="3" t="str">
        <f t="shared" ref="C3044:C3066" si="227">UPPER("lpb jatim 2022")</f>
        <v>LPB JATIM 2022</v>
      </c>
      <c r="D3044" s="3" t="s">
        <v>5470</v>
      </c>
      <c r="E3044" s="3" t="s">
        <v>6116</v>
      </c>
      <c r="F3044" s="3" t="s">
        <v>6117</v>
      </c>
      <c r="G3044" s="3">
        <v>1.0</v>
      </c>
      <c r="H3044" s="3" t="s">
        <v>19</v>
      </c>
      <c r="I3044" s="2"/>
      <c r="J3044" s="8">
        <v>8.0</v>
      </c>
      <c r="K3044" s="6"/>
      <c r="L3044" s="5" t="str">
        <f t="shared" si="2"/>
        <v>SMP</v>
      </c>
    </row>
    <row r="3045">
      <c r="A3045" s="2" t="str">
        <f t="shared" si="1"/>
        <v>2022</v>
      </c>
      <c r="B3045" s="2" t="s">
        <v>114</v>
      </c>
      <c r="C3045" s="3" t="str">
        <f t="shared" si="227"/>
        <v>LPB JATIM 2022</v>
      </c>
      <c r="D3045" s="3" t="s">
        <v>5470</v>
      </c>
      <c r="E3045" s="3" t="s">
        <v>6118</v>
      </c>
      <c r="F3045" s="3" t="s">
        <v>6119</v>
      </c>
      <c r="G3045" s="3">
        <v>2.0</v>
      </c>
      <c r="H3045" s="3" t="s">
        <v>18</v>
      </c>
      <c r="I3045" s="3" t="s">
        <v>18</v>
      </c>
      <c r="J3045" s="8">
        <v>8.0</v>
      </c>
      <c r="K3045" s="8">
        <v>8.0</v>
      </c>
      <c r="L3045" s="5" t="str">
        <f t="shared" si="2"/>
        <v>SMP</v>
      </c>
    </row>
    <row r="3046">
      <c r="A3046" s="2" t="str">
        <f t="shared" si="1"/>
        <v>2022</v>
      </c>
      <c r="B3046" s="2" t="s">
        <v>114</v>
      </c>
      <c r="C3046" s="3" t="str">
        <f t="shared" si="227"/>
        <v>LPB JATIM 2022</v>
      </c>
      <c r="D3046" s="3" t="s">
        <v>5470</v>
      </c>
      <c r="E3046" s="3" t="s">
        <v>6120</v>
      </c>
      <c r="F3046" s="3" t="s">
        <v>6121</v>
      </c>
      <c r="G3046" s="3">
        <v>2.0</v>
      </c>
      <c r="H3046" s="3" t="s">
        <v>18</v>
      </c>
      <c r="I3046" s="3" t="s">
        <v>18</v>
      </c>
      <c r="J3046" s="8">
        <v>8.0</v>
      </c>
      <c r="K3046" s="8">
        <v>7.0</v>
      </c>
      <c r="L3046" s="5" t="str">
        <f t="shared" si="2"/>
        <v>SMP</v>
      </c>
    </row>
    <row r="3047">
      <c r="A3047" s="2" t="str">
        <f t="shared" si="1"/>
        <v>2022</v>
      </c>
      <c r="B3047" s="2" t="s">
        <v>114</v>
      </c>
      <c r="C3047" s="3" t="str">
        <f t="shared" si="227"/>
        <v>LPB JATIM 2022</v>
      </c>
      <c r="D3047" s="3" t="s">
        <v>5470</v>
      </c>
      <c r="E3047" s="3" t="s">
        <v>6122</v>
      </c>
      <c r="F3047" s="3" t="s">
        <v>6123</v>
      </c>
      <c r="G3047" s="3">
        <v>1.0</v>
      </c>
      <c r="H3047" s="3" t="s">
        <v>18</v>
      </c>
      <c r="I3047" s="2"/>
      <c r="J3047" s="8">
        <v>9.0</v>
      </c>
      <c r="K3047" s="6"/>
      <c r="L3047" s="5" t="str">
        <f t="shared" si="2"/>
        <v>SMP</v>
      </c>
    </row>
    <row r="3048">
      <c r="A3048" s="2" t="str">
        <f t="shared" si="1"/>
        <v>2022</v>
      </c>
      <c r="B3048" s="2" t="s">
        <v>114</v>
      </c>
      <c r="C3048" s="3" t="str">
        <f t="shared" si="227"/>
        <v>LPB JATIM 2022</v>
      </c>
      <c r="D3048" s="3" t="s">
        <v>5470</v>
      </c>
      <c r="E3048" s="3" t="s">
        <v>6124</v>
      </c>
      <c r="F3048" s="3" t="s">
        <v>6125</v>
      </c>
      <c r="G3048" s="3">
        <v>2.0</v>
      </c>
      <c r="H3048" s="3" t="s">
        <v>18</v>
      </c>
      <c r="I3048" s="3" t="s">
        <v>18</v>
      </c>
      <c r="J3048" s="8">
        <v>8.0</v>
      </c>
      <c r="K3048" s="8">
        <v>8.0</v>
      </c>
      <c r="L3048" s="5" t="str">
        <f t="shared" si="2"/>
        <v>SMP</v>
      </c>
    </row>
    <row r="3049">
      <c r="A3049" s="2" t="str">
        <f t="shared" si="1"/>
        <v>2022</v>
      </c>
      <c r="B3049" s="2" t="s">
        <v>114</v>
      </c>
      <c r="C3049" s="3" t="str">
        <f t="shared" si="227"/>
        <v>LPB JATIM 2022</v>
      </c>
      <c r="D3049" s="3" t="s">
        <v>5470</v>
      </c>
      <c r="E3049" s="3" t="s">
        <v>6126</v>
      </c>
      <c r="F3049" s="3" t="s">
        <v>6127</v>
      </c>
      <c r="G3049" s="3">
        <v>2.0</v>
      </c>
      <c r="H3049" s="3" t="s">
        <v>18</v>
      </c>
      <c r="I3049" s="3" t="s">
        <v>18</v>
      </c>
      <c r="J3049" s="8">
        <v>7.0</v>
      </c>
      <c r="K3049" s="8">
        <v>7.0</v>
      </c>
      <c r="L3049" s="5" t="str">
        <f t="shared" si="2"/>
        <v>SMP</v>
      </c>
    </row>
    <row r="3050">
      <c r="A3050" s="2" t="str">
        <f t="shared" si="1"/>
        <v>2022</v>
      </c>
      <c r="B3050" s="2" t="s">
        <v>114</v>
      </c>
      <c r="C3050" s="3" t="str">
        <f t="shared" si="227"/>
        <v>LPB JATIM 2022</v>
      </c>
      <c r="D3050" s="3" t="s">
        <v>5470</v>
      </c>
      <c r="E3050" s="3" t="s">
        <v>6128</v>
      </c>
      <c r="F3050" s="3" t="s">
        <v>6129</v>
      </c>
      <c r="G3050" s="3">
        <v>1.0</v>
      </c>
      <c r="H3050" s="3" t="s">
        <v>19</v>
      </c>
      <c r="I3050" s="2"/>
      <c r="J3050" s="8">
        <v>10.0</v>
      </c>
      <c r="K3050" s="6"/>
      <c r="L3050" s="5" t="str">
        <f t="shared" si="2"/>
        <v>SMA</v>
      </c>
    </row>
    <row r="3051">
      <c r="A3051" s="2" t="str">
        <f t="shared" si="1"/>
        <v>2022</v>
      </c>
      <c r="B3051" s="2" t="s">
        <v>114</v>
      </c>
      <c r="C3051" s="3" t="str">
        <f t="shared" si="227"/>
        <v>LPB JATIM 2022</v>
      </c>
      <c r="D3051" s="3" t="s">
        <v>5470</v>
      </c>
      <c r="E3051" s="3" t="s">
        <v>6130</v>
      </c>
      <c r="F3051" s="3" t="s">
        <v>6131</v>
      </c>
      <c r="G3051" s="3">
        <v>2.0</v>
      </c>
      <c r="H3051" s="3" t="s">
        <v>19</v>
      </c>
      <c r="I3051" s="3" t="s">
        <v>18</v>
      </c>
      <c r="J3051" s="8">
        <v>8.0</v>
      </c>
      <c r="K3051" s="8">
        <v>7.0</v>
      </c>
      <c r="L3051" s="5" t="str">
        <f t="shared" si="2"/>
        <v>SMP</v>
      </c>
    </row>
    <row r="3052">
      <c r="A3052" s="2" t="str">
        <f t="shared" si="1"/>
        <v>2022</v>
      </c>
      <c r="B3052" s="2" t="s">
        <v>114</v>
      </c>
      <c r="C3052" s="3" t="str">
        <f t="shared" si="227"/>
        <v>LPB JATIM 2022</v>
      </c>
      <c r="D3052" s="3" t="s">
        <v>5470</v>
      </c>
      <c r="E3052" s="3" t="s">
        <v>6132</v>
      </c>
      <c r="F3052" s="3" t="s">
        <v>6133</v>
      </c>
      <c r="G3052" s="3">
        <v>2.0</v>
      </c>
      <c r="H3052" s="3" t="s">
        <v>18</v>
      </c>
      <c r="I3052" s="3" t="s">
        <v>19</v>
      </c>
      <c r="J3052" s="8">
        <v>8.0</v>
      </c>
      <c r="K3052" s="8">
        <v>8.0</v>
      </c>
      <c r="L3052" s="5" t="str">
        <f t="shared" si="2"/>
        <v>SMP</v>
      </c>
    </row>
    <row r="3053">
      <c r="A3053" s="2" t="str">
        <f t="shared" si="1"/>
        <v>2022</v>
      </c>
      <c r="B3053" s="2" t="s">
        <v>114</v>
      </c>
      <c r="C3053" s="3" t="str">
        <f t="shared" si="227"/>
        <v>LPB JATIM 2022</v>
      </c>
      <c r="D3053" s="3" t="s">
        <v>5470</v>
      </c>
      <c r="E3053" s="3" t="s">
        <v>6134</v>
      </c>
      <c r="F3053" s="3" t="s">
        <v>6135</v>
      </c>
      <c r="G3053" s="3">
        <v>2.0</v>
      </c>
      <c r="H3053" s="3" t="s">
        <v>18</v>
      </c>
      <c r="I3053" s="3" t="s">
        <v>18</v>
      </c>
      <c r="J3053" s="8">
        <v>8.0</v>
      </c>
      <c r="K3053" s="8">
        <v>8.0</v>
      </c>
      <c r="L3053" s="5" t="str">
        <f t="shared" si="2"/>
        <v>SMP</v>
      </c>
    </row>
    <row r="3054">
      <c r="A3054" s="2" t="str">
        <f t="shared" si="1"/>
        <v>2022</v>
      </c>
      <c r="B3054" s="2" t="s">
        <v>114</v>
      </c>
      <c r="C3054" s="3" t="str">
        <f t="shared" si="227"/>
        <v>LPB JATIM 2022</v>
      </c>
      <c r="D3054" s="3" t="s">
        <v>5470</v>
      </c>
      <c r="E3054" s="3" t="s">
        <v>6136</v>
      </c>
      <c r="F3054" s="3" t="s">
        <v>6137</v>
      </c>
      <c r="G3054" s="3">
        <v>2.0</v>
      </c>
      <c r="H3054" s="3" t="s">
        <v>19</v>
      </c>
      <c r="I3054" s="3" t="s">
        <v>19</v>
      </c>
      <c r="J3054" s="8">
        <v>9.0</v>
      </c>
      <c r="K3054" s="8">
        <v>9.0</v>
      </c>
      <c r="L3054" s="5" t="str">
        <f t="shared" si="2"/>
        <v>SMP</v>
      </c>
    </row>
    <row r="3055">
      <c r="A3055" s="2" t="str">
        <f t="shared" si="1"/>
        <v>2022</v>
      </c>
      <c r="B3055" s="2" t="s">
        <v>114</v>
      </c>
      <c r="C3055" s="3" t="str">
        <f t="shared" si="227"/>
        <v>LPB JATIM 2022</v>
      </c>
      <c r="D3055" s="3" t="s">
        <v>5470</v>
      </c>
      <c r="E3055" s="3" t="s">
        <v>6138</v>
      </c>
      <c r="F3055" s="3" t="s">
        <v>6139</v>
      </c>
      <c r="G3055" s="3">
        <v>2.0</v>
      </c>
      <c r="H3055" s="3" t="s">
        <v>18</v>
      </c>
      <c r="I3055" s="3" t="s">
        <v>18</v>
      </c>
      <c r="J3055" s="8">
        <v>8.0</v>
      </c>
      <c r="K3055" s="8">
        <v>7.0</v>
      </c>
      <c r="L3055" s="5" t="str">
        <f t="shared" si="2"/>
        <v>SMP</v>
      </c>
    </row>
    <row r="3056">
      <c r="A3056" s="2" t="str">
        <f t="shared" si="1"/>
        <v>2022</v>
      </c>
      <c r="B3056" s="2" t="s">
        <v>114</v>
      </c>
      <c r="C3056" s="3" t="str">
        <f t="shared" si="227"/>
        <v>LPB JATIM 2022</v>
      </c>
      <c r="D3056" s="3" t="s">
        <v>5470</v>
      </c>
      <c r="E3056" s="3" t="s">
        <v>6140</v>
      </c>
      <c r="F3056" s="3" t="s">
        <v>6141</v>
      </c>
      <c r="G3056" s="3">
        <v>2.0</v>
      </c>
      <c r="H3056" s="3" t="s">
        <v>18</v>
      </c>
      <c r="I3056" s="3" t="s">
        <v>18</v>
      </c>
      <c r="J3056" s="8">
        <v>10.0</v>
      </c>
      <c r="K3056" s="8">
        <v>10.0</v>
      </c>
      <c r="L3056" s="5" t="str">
        <f t="shared" si="2"/>
        <v>SMA</v>
      </c>
    </row>
    <row r="3057">
      <c r="A3057" s="2" t="str">
        <f t="shared" si="1"/>
        <v>2022</v>
      </c>
      <c r="B3057" s="2" t="s">
        <v>114</v>
      </c>
      <c r="C3057" s="3" t="str">
        <f t="shared" si="227"/>
        <v>LPB JATIM 2022</v>
      </c>
      <c r="D3057" s="3" t="s">
        <v>5470</v>
      </c>
      <c r="E3057" s="3" t="s">
        <v>6142</v>
      </c>
      <c r="F3057" s="3" t="s">
        <v>6143</v>
      </c>
      <c r="G3057" s="3">
        <v>2.0</v>
      </c>
      <c r="H3057" s="3" t="s">
        <v>18</v>
      </c>
      <c r="I3057" s="3" t="s">
        <v>19</v>
      </c>
      <c r="J3057" s="8">
        <v>8.0</v>
      </c>
      <c r="K3057" s="8">
        <v>8.0</v>
      </c>
      <c r="L3057" s="5" t="str">
        <f t="shared" si="2"/>
        <v>SMP</v>
      </c>
    </row>
    <row r="3058">
      <c r="A3058" s="2" t="str">
        <f t="shared" si="1"/>
        <v>2022</v>
      </c>
      <c r="B3058" s="2" t="s">
        <v>114</v>
      </c>
      <c r="C3058" s="3" t="str">
        <f t="shared" si="227"/>
        <v>LPB JATIM 2022</v>
      </c>
      <c r="D3058" s="3" t="s">
        <v>5470</v>
      </c>
      <c r="E3058" s="3" t="s">
        <v>6138</v>
      </c>
      <c r="F3058" s="3" t="s">
        <v>6144</v>
      </c>
      <c r="G3058" s="3">
        <v>2.0</v>
      </c>
      <c r="H3058" s="3" t="s">
        <v>18</v>
      </c>
      <c r="I3058" s="3" t="s">
        <v>18</v>
      </c>
      <c r="J3058" s="8">
        <v>8.0</v>
      </c>
      <c r="K3058" s="8">
        <v>7.0</v>
      </c>
      <c r="L3058" s="5" t="str">
        <f t="shared" si="2"/>
        <v>SMP</v>
      </c>
    </row>
    <row r="3059">
      <c r="A3059" s="2" t="str">
        <f t="shared" si="1"/>
        <v>2022</v>
      </c>
      <c r="B3059" s="2" t="s">
        <v>114</v>
      </c>
      <c r="C3059" s="3" t="str">
        <f t="shared" si="227"/>
        <v>LPB JATIM 2022</v>
      </c>
      <c r="D3059" s="3" t="s">
        <v>5470</v>
      </c>
      <c r="E3059" s="3" t="s">
        <v>6145</v>
      </c>
      <c r="F3059" s="3" t="s">
        <v>6146</v>
      </c>
      <c r="G3059" s="3">
        <v>2.0</v>
      </c>
      <c r="H3059" s="3" t="s">
        <v>18</v>
      </c>
      <c r="I3059" s="3" t="s">
        <v>18</v>
      </c>
      <c r="J3059" s="8">
        <v>7.0</v>
      </c>
      <c r="K3059" s="8">
        <v>7.0</v>
      </c>
      <c r="L3059" s="5" t="str">
        <f t="shared" si="2"/>
        <v>SMP</v>
      </c>
    </row>
    <row r="3060">
      <c r="A3060" s="2" t="str">
        <f t="shared" si="1"/>
        <v>2022</v>
      </c>
      <c r="B3060" s="2" t="s">
        <v>114</v>
      </c>
      <c r="C3060" s="3" t="str">
        <f t="shared" si="227"/>
        <v>LPB JATIM 2022</v>
      </c>
      <c r="D3060" s="3" t="s">
        <v>5470</v>
      </c>
      <c r="E3060" s="3" t="s">
        <v>6147</v>
      </c>
      <c r="F3060" s="3" t="s">
        <v>6148</v>
      </c>
      <c r="G3060" s="3">
        <v>2.0</v>
      </c>
      <c r="H3060" s="3" t="s">
        <v>18</v>
      </c>
      <c r="I3060" s="3" t="s">
        <v>18</v>
      </c>
      <c r="J3060" s="8">
        <v>7.0</v>
      </c>
      <c r="K3060" s="8">
        <v>7.0</v>
      </c>
      <c r="L3060" s="5" t="str">
        <f t="shared" si="2"/>
        <v>SMP</v>
      </c>
    </row>
    <row r="3061">
      <c r="A3061" s="2" t="str">
        <f t="shared" si="1"/>
        <v>2022</v>
      </c>
      <c r="B3061" s="2" t="s">
        <v>114</v>
      </c>
      <c r="C3061" s="3" t="str">
        <f t="shared" si="227"/>
        <v>LPB JATIM 2022</v>
      </c>
      <c r="D3061" s="3" t="s">
        <v>5470</v>
      </c>
      <c r="E3061" s="3" t="s">
        <v>6149</v>
      </c>
      <c r="F3061" s="3" t="s">
        <v>6148</v>
      </c>
      <c r="G3061" s="3">
        <v>2.0</v>
      </c>
      <c r="H3061" s="3" t="s">
        <v>18</v>
      </c>
      <c r="I3061" s="3" t="s">
        <v>18</v>
      </c>
      <c r="J3061" s="8">
        <v>7.0</v>
      </c>
      <c r="K3061" s="8">
        <v>7.0</v>
      </c>
      <c r="L3061" s="5" t="str">
        <f t="shared" si="2"/>
        <v>SMP</v>
      </c>
    </row>
    <row r="3062">
      <c r="A3062" s="2" t="str">
        <f t="shared" si="1"/>
        <v>2022</v>
      </c>
      <c r="B3062" s="2" t="s">
        <v>114</v>
      </c>
      <c r="C3062" s="3" t="str">
        <f t="shared" si="227"/>
        <v>LPB JATIM 2022</v>
      </c>
      <c r="D3062" s="3" t="s">
        <v>5470</v>
      </c>
      <c r="E3062" s="3" t="s">
        <v>6150</v>
      </c>
      <c r="F3062" s="3" t="s">
        <v>6151</v>
      </c>
      <c r="G3062" s="3">
        <v>2.0</v>
      </c>
      <c r="H3062" s="3" t="s">
        <v>18</v>
      </c>
      <c r="I3062" s="3" t="s">
        <v>18</v>
      </c>
      <c r="J3062" s="8">
        <v>11.0</v>
      </c>
      <c r="K3062" s="8">
        <v>11.0</v>
      </c>
      <c r="L3062" s="5" t="str">
        <f t="shared" si="2"/>
        <v>SMA</v>
      </c>
    </row>
    <row r="3063">
      <c r="A3063" s="2" t="str">
        <f t="shared" si="1"/>
        <v>2022</v>
      </c>
      <c r="B3063" s="2" t="s">
        <v>114</v>
      </c>
      <c r="C3063" s="3" t="str">
        <f t="shared" si="227"/>
        <v>LPB JATIM 2022</v>
      </c>
      <c r="D3063" s="3" t="s">
        <v>5470</v>
      </c>
      <c r="E3063" s="3" t="s">
        <v>6152</v>
      </c>
      <c r="F3063" s="3" t="s">
        <v>6153</v>
      </c>
      <c r="G3063" s="3">
        <v>2.0</v>
      </c>
      <c r="H3063" s="3" t="s">
        <v>18</v>
      </c>
      <c r="I3063" s="3" t="s">
        <v>18</v>
      </c>
      <c r="J3063" s="8">
        <v>8.0</v>
      </c>
      <c r="K3063" s="8">
        <v>8.0</v>
      </c>
      <c r="L3063" s="5" t="str">
        <f t="shared" si="2"/>
        <v>SMP</v>
      </c>
    </row>
    <row r="3064">
      <c r="A3064" s="2" t="str">
        <f t="shared" si="1"/>
        <v>2022</v>
      </c>
      <c r="B3064" s="2" t="s">
        <v>114</v>
      </c>
      <c r="C3064" s="3" t="str">
        <f t="shared" si="227"/>
        <v>LPB JATIM 2022</v>
      </c>
      <c r="D3064" s="3" t="s">
        <v>5470</v>
      </c>
      <c r="E3064" s="3" t="s">
        <v>6154</v>
      </c>
      <c r="F3064" s="3" t="s">
        <v>6155</v>
      </c>
      <c r="G3064" s="3">
        <v>2.0</v>
      </c>
      <c r="H3064" s="3" t="s">
        <v>18</v>
      </c>
      <c r="I3064" s="3" t="s">
        <v>19</v>
      </c>
      <c r="J3064" s="8">
        <v>11.0</v>
      </c>
      <c r="K3064" s="8">
        <v>11.0</v>
      </c>
      <c r="L3064" s="5" t="str">
        <f t="shared" si="2"/>
        <v>SMA</v>
      </c>
    </row>
    <row r="3065">
      <c r="A3065" s="2" t="str">
        <f t="shared" si="1"/>
        <v>2022</v>
      </c>
      <c r="B3065" s="2" t="s">
        <v>114</v>
      </c>
      <c r="C3065" s="3" t="str">
        <f t="shared" si="227"/>
        <v>LPB JATIM 2022</v>
      </c>
      <c r="D3065" s="3" t="s">
        <v>5470</v>
      </c>
      <c r="E3065" s="3" t="s">
        <v>6156</v>
      </c>
      <c r="F3065" s="3" t="s">
        <v>6157</v>
      </c>
      <c r="G3065" s="3">
        <v>1.0</v>
      </c>
      <c r="H3065" s="3" t="s">
        <v>18</v>
      </c>
      <c r="I3065" s="2"/>
      <c r="J3065" s="8">
        <v>9.0</v>
      </c>
      <c r="K3065" s="6"/>
      <c r="L3065" s="5" t="str">
        <f t="shared" si="2"/>
        <v>SMP</v>
      </c>
    </row>
    <row r="3066">
      <c r="A3066" s="2" t="str">
        <f t="shared" si="1"/>
        <v>2022</v>
      </c>
      <c r="B3066" s="2" t="s">
        <v>114</v>
      </c>
      <c r="C3066" s="3" t="str">
        <f t="shared" si="227"/>
        <v>LPB JATIM 2022</v>
      </c>
      <c r="D3066" s="3" t="s">
        <v>5470</v>
      </c>
      <c r="E3066" s="3" t="s">
        <v>6158</v>
      </c>
      <c r="F3066" s="3" t="s">
        <v>6159</v>
      </c>
      <c r="G3066" s="3">
        <v>2.0</v>
      </c>
      <c r="H3066" s="3" t="s">
        <v>19</v>
      </c>
      <c r="I3066" s="3" t="s">
        <v>19</v>
      </c>
      <c r="J3066" s="8">
        <v>7.0</v>
      </c>
      <c r="K3066" s="8">
        <v>7.0</v>
      </c>
      <c r="L3066" s="5" t="str">
        <f t="shared" si="2"/>
        <v>SMP</v>
      </c>
    </row>
    <row r="3067">
      <c r="A3067" s="2" t="str">
        <f t="shared" si="1"/>
        <v>2022</v>
      </c>
      <c r="B3067" s="2" t="s">
        <v>132</v>
      </c>
      <c r="C3067" s="3" t="str">
        <f t="shared" ref="C3067:C3069" si="228">UPPER("lpb kalteng 2022")</f>
        <v>LPB KALTENG 2022</v>
      </c>
      <c r="D3067" s="3" t="s">
        <v>5470</v>
      </c>
      <c r="E3067" s="3" t="s">
        <v>6160</v>
      </c>
      <c r="F3067" s="3" t="s">
        <v>6161</v>
      </c>
      <c r="G3067" s="3">
        <v>2.0</v>
      </c>
      <c r="H3067" s="3" t="s">
        <v>18</v>
      </c>
      <c r="I3067" s="3" t="s">
        <v>18</v>
      </c>
      <c r="J3067" s="8">
        <v>11.0</v>
      </c>
      <c r="K3067" s="8">
        <v>9.0</v>
      </c>
      <c r="L3067" s="5" t="str">
        <f t="shared" si="2"/>
        <v>SMA</v>
      </c>
    </row>
    <row r="3068">
      <c r="A3068" s="2" t="str">
        <f t="shared" si="1"/>
        <v>2022</v>
      </c>
      <c r="B3068" s="2" t="s">
        <v>132</v>
      </c>
      <c r="C3068" s="3" t="str">
        <f t="shared" si="228"/>
        <v>LPB KALTENG 2022</v>
      </c>
      <c r="D3068" s="3" t="s">
        <v>5470</v>
      </c>
      <c r="E3068" s="3" t="s">
        <v>6162</v>
      </c>
      <c r="F3068" s="3" t="s">
        <v>6163</v>
      </c>
      <c r="G3068" s="3">
        <v>2.0</v>
      </c>
      <c r="H3068" s="3" t="s">
        <v>18</v>
      </c>
      <c r="I3068" s="3" t="s">
        <v>19</v>
      </c>
      <c r="J3068" s="8">
        <v>9.0</v>
      </c>
      <c r="K3068" s="8">
        <v>9.0</v>
      </c>
      <c r="L3068" s="5" t="str">
        <f t="shared" si="2"/>
        <v>SMP</v>
      </c>
    </row>
    <row r="3069">
      <c r="A3069" s="2" t="str">
        <f t="shared" si="1"/>
        <v>2022</v>
      </c>
      <c r="B3069" s="2" t="s">
        <v>132</v>
      </c>
      <c r="C3069" s="3" t="str">
        <f t="shared" si="228"/>
        <v>LPB KALTENG 2022</v>
      </c>
      <c r="D3069" s="3" t="s">
        <v>5470</v>
      </c>
      <c r="E3069" s="3" t="s">
        <v>6164</v>
      </c>
      <c r="F3069" s="3" t="s">
        <v>6165</v>
      </c>
      <c r="G3069" s="3">
        <v>2.0</v>
      </c>
      <c r="H3069" s="3" t="s">
        <v>19</v>
      </c>
      <c r="I3069" s="3" t="s">
        <v>19</v>
      </c>
      <c r="J3069" s="8">
        <v>11.0</v>
      </c>
      <c r="K3069" s="8">
        <v>11.0</v>
      </c>
      <c r="L3069" s="5" t="str">
        <f t="shared" si="2"/>
        <v>SMA</v>
      </c>
    </row>
    <row r="3070">
      <c r="A3070" s="2" t="str">
        <f t="shared" si="1"/>
        <v>2022</v>
      </c>
      <c r="B3070" s="2" t="s">
        <v>162</v>
      </c>
      <c r="C3070" s="3" t="str">
        <f>UPPER("lpb nusantara 2022")</f>
        <v>LPB NUSANTARA 2022</v>
      </c>
      <c r="D3070" s="3" t="s">
        <v>5470</v>
      </c>
      <c r="E3070" s="3" t="s">
        <v>6166</v>
      </c>
      <c r="F3070" s="3" t="s">
        <v>6167</v>
      </c>
      <c r="G3070" s="3">
        <v>2.0</v>
      </c>
      <c r="H3070" s="3" t="s">
        <v>18</v>
      </c>
      <c r="I3070" s="3" t="s">
        <v>19</v>
      </c>
      <c r="J3070" s="8">
        <v>10.0</v>
      </c>
      <c r="K3070" s="8">
        <v>10.0</v>
      </c>
      <c r="L3070" s="5" t="str">
        <f t="shared" si="2"/>
        <v>SMA</v>
      </c>
    </row>
    <row r="3071">
      <c r="A3071" s="2" t="str">
        <f t="shared" si="1"/>
        <v>2022</v>
      </c>
      <c r="B3071" s="2" t="s">
        <v>504</v>
      </c>
      <c r="C3071" s="3" t="str">
        <f t="shared" ref="C3071:C3075" si="229">UPPER("lpb sulsel 2022")</f>
        <v>LPB SULSEL 2022</v>
      </c>
      <c r="D3071" s="3" t="s">
        <v>5470</v>
      </c>
      <c r="E3071" s="3" t="s">
        <v>6168</v>
      </c>
      <c r="F3071" s="3" t="s">
        <v>6169</v>
      </c>
      <c r="G3071" s="3">
        <v>2.0</v>
      </c>
      <c r="H3071" s="3" t="s">
        <v>18</v>
      </c>
      <c r="I3071" s="3" t="s">
        <v>18</v>
      </c>
      <c r="J3071" s="8">
        <v>9.0</v>
      </c>
      <c r="K3071" s="8">
        <v>9.0</v>
      </c>
      <c r="L3071" s="5" t="str">
        <f t="shared" si="2"/>
        <v>SMP</v>
      </c>
    </row>
    <row r="3072">
      <c r="A3072" s="2" t="str">
        <f t="shared" si="1"/>
        <v>2022</v>
      </c>
      <c r="B3072" s="2" t="s">
        <v>504</v>
      </c>
      <c r="C3072" s="3" t="str">
        <f t="shared" si="229"/>
        <v>LPB SULSEL 2022</v>
      </c>
      <c r="D3072" s="3" t="s">
        <v>5470</v>
      </c>
      <c r="E3072" s="3" t="s">
        <v>6170</v>
      </c>
      <c r="F3072" s="3" t="s">
        <v>6171</v>
      </c>
      <c r="G3072" s="3">
        <v>2.0</v>
      </c>
      <c r="H3072" s="3" t="s">
        <v>18</v>
      </c>
      <c r="I3072" s="3" t="s">
        <v>18</v>
      </c>
      <c r="J3072" s="8">
        <v>10.0</v>
      </c>
      <c r="K3072" s="8">
        <v>10.0</v>
      </c>
      <c r="L3072" s="5" t="str">
        <f t="shared" si="2"/>
        <v>SMA</v>
      </c>
    </row>
    <row r="3073">
      <c r="A3073" s="2" t="str">
        <f t="shared" si="1"/>
        <v>2022</v>
      </c>
      <c r="B3073" s="2" t="s">
        <v>504</v>
      </c>
      <c r="C3073" s="3" t="str">
        <f t="shared" si="229"/>
        <v>LPB SULSEL 2022</v>
      </c>
      <c r="D3073" s="3" t="s">
        <v>5470</v>
      </c>
      <c r="E3073" s="3" t="s">
        <v>6172</v>
      </c>
      <c r="F3073" s="3" t="s">
        <v>6173</v>
      </c>
      <c r="G3073" s="3">
        <v>2.0</v>
      </c>
      <c r="H3073" s="3" t="s">
        <v>19</v>
      </c>
      <c r="I3073" s="3" t="s">
        <v>18</v>
      </c>
      <c r="J3073" s="8">
        <v>11.0</v>
      </c>
      <c r="K3073" s="8">
        <v>9.0</v>
      </c>
      <c r="L3073" s="5" t="str">
        <f t="shared" si="2"/>
        <v>SMA</v>
      </c>
    </row>
    <row r="3074">
      <c r="A3074" s="2" t="str">
        <f t="shared" si="1"/>
        <v>2022</v>
      </c>
      <c r="B3074" s="2" t="s">
        <v>504</v>
      </c>
      <c r="C3074" s="3" t="str">
        <f t="shared" si="229"/>
        <v>LPB SULSEL 2022</v>
      </c>
      <c r="D3074" s="3" t="s">
        <v>5470</v>
      </c>
      <c r="E3074" s="3" t="s">
        <v>6174</v>
      </c>
      <c r="F3074" s="3" t="s">
        <v>6175</v>
      </c>
      <c r="G3074" s="3">
        <v>2.0</v>
      </c>
      <c r="H3074" s="3" t="s">
        <v>18</v>
      </c>
      <c r="I3074" s="3" t="s">
        <v>18</v>
      </c>
      <c r="J3074" s="8">
        <v>10.0</v>
      </c>
      <c r="K3074" s="8">
        <v>10.0</v>
      </c>
      <c r="L3074" s="5" t="str">
        <f t="shared" si="2"/>
        <v>SMA</v>
      </c>
    </row>
    <row r="3075">
      <c r="A3075" s="2" t="str">
        <f t="shared" si="1"/>
        <v>2022</v>
      </c>
      <c r="B3075" s="2" t="s">
        <v>504</v>
      </c>
      <c r="C3075" s="3" t="str">
        <f t="shared" si="229"/>
        <v>LPB SULSEL 2022</v>
      </c>
      <c r="D3075" s="3" t="s">
        <v>5470</v>
      </c>
      <c r="E3075" s="3" t="s">
        <v>6176</v>
      </c>
      <c r="F3075" s="3" t="s">
        <v>6177</v>
      </c>
      <c r="G3075" s="3">
        <v>2.0</v>
      </c>
      <c r="H3075" s="3" t="s">
        <v>18</v>
      </c>
      <c r="I3075" s="3" t="s">
        <v>18</v>
      </c>
      <c r="J3075" s="8">
        <v>11.0</v>
      </c>
      <c r="K3075" s="8">
        <v>11.0</v>
      </c>
      <c r="L3075" s="5" t="str">
        <f t="shared" si="2"/>
        <v>SMA</v>
      </c>
    </row>
    <row r="3076">
      <c r="A3076" s="2" t="str">
        <f t="shared" si="1"/>
        <v>2022</v>
      </c>
      <c r="B3076" s="2" t="s">
        <v>246</v>
      </c>
      <c r="C3076" s="3" t="str">
        <f t="shared" ref="C3076:C3078" si="230">UPPER("lpb sumbar 2022")</f>
        <v>LPB SUMBAR 2022</v>
      </c>
      <c r="D3076" s="3" t="s">
        <v>5470</v>
      </c>
      <c r="E3076" s="3" t="s">
        <v>6178</v>
      </c>
      <c r="F3076" s="3" t="s">
        <v>6179</v>
      </c>
      <c r="G3076" s="3">
        <v>2.0</v>
      </c>
      <c r="H3076" s="3" t="s">
        <v>19</v>
      </c>
      <c r="I3076" s="3" t="s">
        <v>19</v>
      </c>
      <c r="J3076" s="8">
        <v>11.0</v>
      </c>
      <c r="K3076" s="8">
        <v>11.0</v>
      </c>
      <c r="L3076" s="5" t="str">
        <f t="shared" si="2"/>
        <v>SMA</v>
      </c>
    </row>
    <row r="3077">
      <c r="A3077" s="2" t="str">
        <f t="shared" si="1"/>
        <v>2022</v>
      </c>
      <c r="B3077" s="2" t="s">
        <v>246</v>
      </c>
      <c r="C3077" s="3" t="str">
        <f t="shared" si="230"/>
        <v>LPB SUMBAR 2022</v>
      </c>
      <c r="D3077" s="3" t="s">
        <v>5470</v>
      </c>
      <c r="E3077" s="3" t="s">
        <v>6180</v>
      </c>
      <c r="F3077" s="3" t="s">
        <v>6181</v>
      </c>
      <c r="G3077" s="3">
        <v>2.0</v>
      </c>
      <c r="H3077" s="3" t="s">
        <v>18</v>
      </c>
      <c r="I3077" s="3" t="s">
        <v>18</v>
      </c>
      <c r="J3077" s="8">
        <v>11.0</v>
      </c>
      <c r="K3077" s="8">
        <v>11.0</v>
      </c>
      <c r="L3077" s="5" t="str">
        <f t="shared" si="2"/>
        <v>SMA</v>
      </c>
    </row>
    <row r="3078">
      <c r="A3078" s="2" t="str">
        <f t="shared" si="1"/>
        <v>2022</v>
      </c>
      <c r="B3078" s="2" t="s">
        <v>246</v>
      </c>
      <c r="C3078" s="3" t="str">
        <f t="shared" si="230"/>
        <v>LPB SUMBAR 2022</v>
      </c>
      <c r="D3078" s="3" t="s">
        <v>5470</v>
      </c>
      <c r="E3078" s="3" t="s">
        <v>6182</v>
      </c>
      <c r="F3078" s="3" t="s">
        <v>6183</v>
      </c>
      <c r="G3078" s="3">
        <v>2.0</v>
      </c>
      <c r="H3078" s="3" t="s">
        <v>18</v>
      </c>
      <c r="I3078" s="3" t="s">
        <v>18</v>
      </c>
      <c r="J3078" s="8">
        <v>11.0</v>
      </c>
      <c r="K3078" s="8">
        <v>11.0</v>
      </c>
      <c r="L3078" s="5" t="str">
        <f t="shared" si="2"/>
        <v>SMA</v>
      </c>
    </row>
    <row r="3079">
      <c r="A3079" s="2" t="str">
        <f t="shared" si="1"/>
        <v>2022</v>
      </c>
      <c r="B3079" s="2" t="s">
        <v>178</v>
      </c>
      <c r="C3079" s="3" t="str">
        <f t="shared" ref="C3079:C3099" si="231">UPPER("lpb sumsel 2022")</f>
        <v>LPB SUMSEL 2022</v>
      </c>
      <c r="D3079" s="3" t="s">
        <v>5470</v>
      </c>
      <c r="E3079" s="3" t="s">
        <v>6184</v>
      </c>
      <c r="F3079" s="3" t="s">
        <v>6185</v>
      </c>
      <c r="G3079" s="3">
        <v>2.0</v>
      </c>
      <c r="H3079" s="3" t="s">
        <v>18</v>
      </c>
      <c r="I3079" s="3" t="s">
        <v>18</v>
      </c>
      <c r="J3079" s="8">
        <v>10.0</v>
      </c>
      <c r="K3079" s="8">
        <v>10.0</v>
      </c>
      <c r="L3079" s="5" t="str">
        <f t="shared" si="2"/>
        <v>SMA</v>
      </c>
    </row>
    <row r="3080">
      <c r="A3080" s="2" t="str">
        <f t="shared" si="1"/>
        <v>2022</v>
      </c>
      <c r="B3080" s="2" t="s">
        <v>178</v>
      </c>
      <c r="C3080" s="3" t="str">
        <f t="shared" si="231"/>
        <v>LPB SUMSEL 2022</v>
      </c>
      <c r="D3080" s="3" t="s">
        <v>5470</v>
      </c>
      <c r="E3080" s="3" t="s">
        <v>6186</v>
      </c>
      <c r="F3080" s="3" t="s">
        <v>6187</v>
      </c>
      <c r="G3080" s="3">
        <v>2.0</v>
      </c>
      <c r="H3080" s="3" t="s">
        <v>19</v>
      </c>
      <c r="I3080" s="3" t="s">
        <v>18</v>
      </c>
      <c r="J3080" s="8">
        <v>11.0</v>
      </c>
      <c r="K3080" s="8">
        <v>11.0</v>
      </c>
      <c r="L3080" s="5" t="str">
        <f t="shared" si="2"/>
        <v>SMA</v>
      </c>
    </row>
    <row r="3081">
      <c r="A3081" s="2" t="str">
        <f t="shared" si="1"/>
        <v>2022</v>
      </c>
      <c r="B3081" s="2" t="s">
        <v>178</v>
      </c>
      <c r="C3081" s="3" t="str">
        <f t="shared" si="231"/>
        <v>LPB SUMSEL 2022</v>
      </c>
      <c r="D3081" s="3" t="s">
        <v>5470</v>
      </c>
      <c r="E3081" s="3" t="s">
        <v>6188</v>
      </c>
      <c r="F3081" s="3" t="s">
        <v>6189</v>
      </c>
      <c r="G3081" s="3">
        <v>2.0</v>
      </c>
      <c r="H3081" s="3" t="s">
        <v>19</v>
      </c>
      <c r="I3081" s="3" t="s">
        <v>18</v>
      </c>
      <c r="J3081" s="8">
        <v>11.0</v>
      </c>
      <c r="K3081" s="8">
        <v>11.0</v>
      </c>
      <c r="L3081" s="5" t="str">
        <f t="shared" si="2"/>
        <v>SMA</v>
      </c>
    </row>
    <row r="3082">
      <c r="A3082" s="2" t="str">
        <f t="shared" si="1"/>
        <v>2022</v>
      </c>
      <c r="B3082" s="2" t="s">
        <v>178</v>
      </c>
      <c r="C3082" s="3" t="str">
        <f t="shared" si="231"/>
        <v>LPB SUMSEL 2022</v>
      </c>
      <c r="D3082" s="3" t="s">
        <v>5470</v>
      </c>
      <c r="E3082" s="3" t="s">
        <v>6190</v>
      </c>
      <c r="F3082" s="3" t="s">
        <v>6191</v>
      </c>
      <c r="G3082" s="3">
        <v>2.0</v>
      </c>
      <c r="H3082" s="3" t="s">
        <v>19</v>
      </c>
      <c r="I3082" s="3" t="s">
        <v>18</v>
      </c>
      <c r="J3082" s="8">
        <v>11.0</v>
      </c>
      <c r="K3082" s="8">
        <v>11.0</v>
      </c>
      <c r="L3082" s="5" t="str">
        <f t="shared" si="2"/>
        <v>SMA</v>
      </c>
    </row>
    <row r="3083">
      <c r="A3083" s="2" t="str">
        <f t="shared" si="1"/>
        <v>2022</v>
      </c>
      <c r="B3083" s="2" t="s">
        <v>178</v>
      </c>
      <c r="C3083" s="3" t="str">
        <f t="shared" si="231"/>
        <v>LPB SUMSEL 2022</v>
      </c>
      <c r="D3083" s="3" t="s">
        <v>5470</v>
      </c>
      <c r="E3083" s="3" t="s">
        <v>6192</v>
      </c>
      <c r="F3083" s="3" t="s">
        <v>6193</v>
      </c>
      <c r="G3083" s="3">
        <v>2.0</v>
      </c>
      <c r="H3083" s="3" t="s">
        <v>18</v>
      </c>
      <c r="I3083" s="3" t="s">
        <v>19</v>
      </c>
      <c r="J3083" s="8">
        <v>8.0</v>
      </c>
      <c r="K3083" s="8">
        <v>8.0</v>
      </c>
      <c r="L3083" s="5" t="str">
        <f t="shared" si="2"/>
        <v>SMP</v>
      </c>
    </row>
    <row r="3084">
      <c r="A3084" s="2" t="str">
        <f t="shared" si="1"/>
        <v>2022</v>
      </c>
      <c r="B3084" s="2" t="s">
        <v>178</v>
      </c>
      <c r="C3084" s="3" t="str">
        <f t="shared" si="231"/>
        <v>LPB SUMSEL 2022</v>
      </c>
      <c r="D3084" s="3" t="s">
        <v>5470</v>
      </c>
      <c r="E3084" s="3" t="s">
        <v>6194</v>
      </c>
      <c r="F3084" s="3" t="s">
        <v>6195</v>
      </c>
      <c r="G3084" s="3">
        <v>2.0</v>
      </c>
      <c r="H3084" s="3" t="s">
        <v>18</v>
      </c>
      <c r="I3084" s="3" t="s">
        <v>18</v>
      </c>
      <c r="J3084" s="8">
        <v>10.0</v>
      </c>
      <c r="K3084" s="8">
        <v>10.0</v>
      </c>
      <c r="L3084" s="5" t="str">
        <f t="shared" si="2"/>
        <v>SMA</v>
      </c>
    </row>
    <row r="3085">
      <c r="A3085" s="2" t="str">
        <f t="shared" si="1"/>
        <v>2022</v>
      </c>
      <c r="B3085" s="2" t="s">
        <v>178</v>
      </c>
      <c r="C3085" s="3" t="str">
        <f t="shared" si="231"/>
        <v>LPB SUMSEL 2022</v>
      </c>
      <c r="D3085" s="3" t="s">
        <v>5470</v>
      </c>
      <c r="E3085" s="3" t="s">
        <v>6196</v>
      </c>
      <c r="F3085" s="3" t="s">
        <v>6197</v>
      </c>
      <c r="G3085" s="3">
        <v>1.0</v>
      </c>
      <c r="H3085" s="3" t="s">
        <v>19</v>
      </c>
      <c r="I3085" s="2"/>
      <c r="J3085" s="8">
        <v>7.0</v>
      </c>
      <c r="K3085" s="6"/>
      <c r="L3085" s="5" t="str">
        <f t="shared" si="2"/>
        <v>SMP</v>
      </c>
    </row>
    <row r="3086">
      <c r="A3086" s="2" t="str">
        <f t="shared" si="1"/>
        <v>2022</v>
      </c>
      <c r="B3086" s="2" t="s">
        <v>178</v>
      </c>
      <c r="C3086" s="3" t="str">
        <f t="shared" si="231"/>
        <v>LPB SUMSEL 2022</v>
      </c>
      <c r="D3086" s="3" t="s">
        <v>5470</v>
      </c>
      <c r="E3086" s="3" t="s">
        <v>6198</v>
      </c>
      <c r="F3086" s="3" t="s">
        <v>6199</v>
      </c>
      <c r="G3086" s="3">
        <v>1.0</v>
      </c>
      <c r="H3086" s="3" t="s">
        <v>18</v>
      </c>
      <c r="I3086" s="2"/>
      <c r="J3086" s="8">
        <v>10.0</v>
      </c>
      <c r="K3086" s="6"/>
      <c r="L3086" s="5" t="str">
        <f t="shared" si="2"/>
        <v>SMA</v>
      </c>
    </row>
    <row r="3087">
      <c r="A3087" s="2" t="str">
        <f t="shared" si="1"/>
        <v>2022</v>
      </c>
      <c r="B3087" s="2" t="s">
        <v>178</v>
      </c>
      <c r="C3087" s="3" t="str">
        <f t="shared" si="231"/>
        <v>LPB SUMSEL 2022</v>
      </c>
      <c r="D3087" s="3" t="s">
        <v>5470</v>
      </c>
      <c r="E3087" s="3" t="s">
        <v>6200</v>
      </c>
      <c r="F3087" s="3" t="s">
        <v>6201</v>
      </c>
      <c r="G3087" s="3">
        <v>2.0</v>
      </c>
      <c r="H3087" s="3" t="s">
        <v>19</v>
      </c>
      <c r="I3087" s="3" t="s">
        <v>19</v>
      </c>
      <c r="J3087" s="8">
        <v>10.0</v>
      </c>
      <c r="K3087" s="8">
        <v>10.0</v>
      </c>
      <c r="L3087" s="5" t="str">
        <f t="shared" si="2"/>
        <v>SMA</v>
      </c>
    </row>
    <row r="3088">
      <c r="A3088" s="2" t="str">
        <f t="shared" si="1"/>
        <v>2022</v>
      </c>
      <c r="B3088" s="2" t="s">
        <v>178</v>
      </c>
      <c r="C3088" s="3" t="str">
        <f t="shared" si="231"/>
        <v>LPB SUMSEL 2022</v>
      </c>
      <c r="D3088" s="3" t="s">
        <v>5470</v>
      </c>
      <c r="E3088" s="3" t="s">
        <v>6202</v>
      </c>
      <c r="F3088" s="3" t="s">
        <v>6203</v>
      </c>
      <c r="G3088" s="3">
        <v>2.0</v>
      </c>
      <c r="H3088" s="3" t="s">
        <v>18</v>
      </c>
      <c r="I3088" s="3" t="s">
        <v>19</v>
      </c>
      <c r="J3088" s="8">
        <v>10.0</v>
      </c>
      <c r="K3088" s="8">
        <v>10.0</v>
      </c>
      <c r="L3088" s="5" t="str">
        <f t="shared" si="2"/>
        <v>SMA</v>
      </c>
    </row>
    <row r="3089">
      <c r="A3089" s="2" t="str">
        <f t="shared" si="1"/>
        <v>2022</v>
      </c>
      <c r="B3089" s="2" t="s">
        <v>178</v>
      </c>
      <c r="C3089" s="3" t="str">
        <f t="shared" si="231"/>
        <v>LPB SUMSEL 2022</v>
      </c>
      <c r="D3089" s="3" t="s">
        <v>5470</v>
      </c>
      <c r="E3089" s="3" t="s">
        <v>6204</v>
      </c>
      <c r="F3089" s="3" t="s">
        <v>6205</v>
      </c>
      <c r="G3089" s="3">
        <v>2.0</v>
      </c>
      <c r="H3089" s="3" t="s">
        <v>19</v>
      </c>
      <c r="I3089" s="3" t="s">
        <v>18</v>
      </c>
      <c r="J3089" s="8">
        <v>11.0</v>
      </c>
      <c r="K3089" s="8">
        <v>10.0</v>
      </c>
      <c r="L3089" s="5" t="str">
        <f t="shared" si="2"/>
        <v>SMA</v>
      </c>
    </row>
    <row r="3090">
      <c r="A3090" s="2" t="str">
        <f t="shared" si="1"/>
        <v>2022</v>
      </c>
      <c r="B3090" s="2" t="s">
        <v>178</v>
      </c>
      <c r="C3090" s="3" t="str">
        <f t="shared" si="231"/>
        <v>LPB SUMSEL 2022</v>
      </c>
      <c r="D3090" s="3" t="s">
        <v>5470</v>
      </c>
      <c r="E3090" s="3" t="s">
        <v>6206</v>
      </c>
      <c r="F3090" s="3" t="s">
        <v>6207</v>
      </c>
      <c r="G3090" s="3">
        <v>2.0</v>
      </c>
      <c r="H3090" s="3" t="s">
        <v>18</v>
      </c>
      <c r="I3090" s="3" t="s">
        <v>18</v>
      </c>
      <c r="J3090" s="8">
        <v>11.0</v>
      </c>
      <c r="K3090" s="8">
        <v>11.0</v>
      </c>
      <c r="L3090" s="5" t="str">
        <f t="shared" si="2"/>
        <v>SMA</v>
      </c>
    </row>
    <row r="3091">
      <c r="A3091" s="2" t="str">
        <f t="shared" si="1"/>
        <v>2022</v>
      </c>
      <c r="B3091" s="2" t="s">
        <v>178</v>
      </c>
      <c r="C3091" s="3" t="str">
        <f t="shared" si="231"/>
        <v>LPB SUMSEL 2022</v>
      </c>
      <c r="D3091" s="3" t="s">
        <v>5470</v>
      </c>
      <c r="E3091" s="3" t="s">
        <v>6208</v>
      </c>
      <c r="F3091" s="3" t="s">
        <v>6209</v>
      </c>
      <c r="G3091" s="3">
        <v>1.0</v>
      </c>
      <c r="H3091" s="3" t="s">
        <v>18</v>
      </c>
      <c r="I3091" s="2"/>
      <c r="J3091" s="8">
        <v>11.0</v>
      </c>
      <c r="K3091" s="6"/>
      <c r="L3091" s="5" t="str">
        <f t="shared" si="2"/>
        <v>SMA</v>
      </c>
    </row>
    <row r="3092">
      <c r="A3092" s="2" t="str">
        <f t="shared" si="1"/>
        <v>2022</v>
      </c>
      <c r="B3092" s="2" t="s">
        <v>178</v>
      </c>
      <c r="C3092" s="3" t="str">
        <f t="shared" si="231"/>
        <v>LPB SUMSEL 2022</v>
      </c>
      <c r="D3092" s="3" t="s">
        <v>5470</v>
      </c>
      <c r="E3092" s="3" t="s">
        <v>6210</v>
      </c>
      <c r="F3092" s="3" t="s">
        <v>6211</v>
      </c>
      <c r="G3092" s="3">
        <v>2.0</v>
      </c>
      <c r="H3092" s="3" t="s">
        <v>18</v>
      </c>
      <c r="I3092" s="3" t="s">
        <v>18</v>
      </c>
      <c r="J3092" s="8">
        <v>10.0</v>
      </c>
      <c r="K3092" s="8">
        <v>10.0</v>
      </c>
      <c r="L3092" s="5" t="str">
        <f t="shared" si="2"/>
        <v>SMA</v>
      </c>
    </row>
    <row r="3093">
      <c r="A3093" s="2" t="str">
        <f t="shared" si="1"/>
        <v>2022</v>
      </c>
      <c r="B3093" s="2" t="s">
        <v>178</v>
      </c>
      <c r="C3093" s="3" t="str">
        <f t="shared" si="231"/>
        <v>LPB SUMSEL 2022</v>
      </c>
      <c r="D3093" s="3" t="s">
        <v>5470</v>
      </c>
      <c r="E3093" s="3" t="s">
        <v>6212</v>
      </c>
      <c r="F3093" s="3" t="s">
        <v>6213</v>
      </c>
      <c r="G3093" s="3">
        <v>1.0</v>
      </c>
      <c r="H3093" s="3" t="s">
        <v>18</v>
      </c>
      <c r="I3093" s="2"/>
      <c r="J3093" s="8">
        <v>7.0</v>
      </c>
      <c r="K3093" s="6"/>
      <c r="L3093" s="5" t="str">
        <f t="shared" si="2"/>
        <v>SMP</v>
      </c>
    </row>
    <row r="3094">
      <c r="A3094" s="2" t="str">
        <f t="shared" si="1"/>
        <v>2022</v>
      </c>
      <c r="B3094" s="2" t="s">
        <v>178</v>
      </c>
      <c r="C3094" s="3" t="str">
        <f t="shared" si="231"/>
        <v>LPB SUMSEL 2022</v>
      </c>
      <c r="D3094" s="3" t="s">
        <v>5470</v>
      </c>
      <c r="E3094" s="3" t="s">
        <v>6214</v>
      </c>
      <c r="F3094" s="3" t="s">
        <v>6215</v>
      </c>
      <c r="G3094" s="3">
        <v>2.0</v>
      </c>
      <c r="H3094" s="3" t="s">
        <v>19</v>
      </c>
      <c r="I3094" s="3" t="s">
        <v>18</v>
      </c>
      <c r="J3094" s="8">
        <v>8.0</v>
      </c>
      <c r="K3094" s="8">
        <v>8.0</v>
      </c>
      <c r="L3094" s="5" t="str">
        <f t="shared" si="2"/>
        <v>SMP</v>
      </c>
    </row>
    <row r="3095">
      <c r="A3095" s="2" t="str">
        <f t="shared" si="1"/>
        <v>2022</v>
      </c>
      <c r="B3095" s="2" t="s">
        <v>178</v>
      </c>
      <c r="C3095" s="3" t="str">
        <f t="shared" si="231"/>
        <v>LPB SUMSEL 2022</v>
      </c>
      <c r="D3095" s="3" t="s">
        <v>5470</v>
      </c>
      <c r="E3095" s="3" t="s">
        <v>6216</v>
      </c>
      <c r="F3095" s="3" t="s">
        <v>6217</v>
      </c>
      <c r="G3095" s="3">
        <v>2.0</v>
      </c>
      <c r="H3095" s="3" t="s">
        <v>18</v>
      </c>
      <c r="I3095" s="3" t="s">
        <v>18</v>
      </c>
      <c r="J3095" s="8">
        <v>7.0</v>
      </c>
      <c r="K3095" s="8">
        <v>7.0</v>
      </c>
      <c r="L3095" s="5" t="str">
        <f t="shared" si="2"/>
        <v>SMP</v>
      </c>
    </row>
    <row r="3096">
      <c r="A3096" s="2" t="str">
        <f t="shared" si="1"/>
        <v>2022</v>
      </c>
      <c r="B3096" s="2" t="s">
        <v>178</v>
      </c>
      <c r="C3096" s="3" t="str">
        <f t="shared" si="231"/>
        <v>LPB SUMSEL 2022</v>
      </c>
      <c r="D3096" s="3" t="s">
        <v>5470</v>
      </c>
      <c r="E3096" s="3" t="s">
        <v>6218</v>
      </c>
      <c r="F3096" s="3" t="s">
        <v>6219</v>
      </c>
      <c r="G3096" s="3">
        <v>2.0</v>
      </c>
      <c r="H3096" s="3" t="s">
        <v>18</v>
      </c>
      <c r="I3096" s="3" t="s">
        <v>18</v>
      </c>
      <c r="J3096" s="8">
        <v>10.0</v>
      </c>
      <c r="K3096" s="8">
        <v>10.0</v>
      </c>
      <c r="L3096" s="5" t="str">
        <f t="shared" si="2"/>
        <v>SMA</v>
      </c>
    </row>
    <row r="3097">
      <c r="A3097" s="2" t="str">
        <f t="shared" si="1"/>
        <v>2022</v>
      </c>
      <c r="B3097" s="2" t="s">
        <v>178</v>
      </c>
      <c r="C3097" s="3" t="str">
        <f t="shared" si="231"/>
        <v>LPB SUMSEL 2022</v>
      </c>
      <c r="D3097" s="3" t="s">
        <v>5470</v>
      </c>
      <c r="E3097" s="3" t="s">
        <v>6220</v>
      </c>
      <c r="F3097" s="3" t="s">
        <v>6221</v>
      </c>
      <c r="G3097" s="3">
        <v>2.0</v>
      </c>
      <c r="H3097" s="3" t="s">
        <v>19</v>
      </c>
      <c r="I3097" s="3" t="s">
        <v>18</v>
      </c>
      <c r="J3097" s="8">
        <v>11.0</v>
      </c>
      <c r="K3097" s="8">
        <v>11.0</v>
      </c>
      <c r="L3097" s="5" t="str">
        <f t="shared" si="2"/>
        <v>SMA</v>
      </c>
    </row>
    <row r="3098">
      <c r="A3098" s="2" t="str">
        <f t="shared" si="1"/>
        <v>2022</v>
      </c>
      <c r="B3098" s="2" t="s">
        <v>178</v>
      </c>
      <c r="C3098" s="3" t="str">
        <f t="shared" si="231"/>
        <v>LPB SUMSEL 2022</v>
      </c>
      <c r="D3098" s="3" t="s">
        <v>5470</v>
      </c>
      <c r="E3098" s="3" t="s">
        <v>6222</v>
      </c>
      <c r="F3098" s="3" t="s">
        <v>6223</v>
      </c>
      <c r="G3098" s="3">
        <v>2.0</v>
      </c>
      <c r="H3098" s="3" t="s">
        <v>18</v>
      </c>
      <c r="I3098" s="3" t="s">
        <v>18</v>
      </c>
      <c r="J3098" s="8">
        <v>11.0</v>
      </c>
      <c r="K3098" s="8">
        <v>11.0</v>
      </c>
      <c r="L3098" s="5" t="str">
        <f t="shared" si="2"/>
        <v>SMA</v>
      </c>
    </row>
    <row r="3099">
      <c r="A3099" s="2" t="str">
        <f t="shared" si="1"/>
        <v>2022</v>
      </c>
      <c r="B3099" s="2" t="s">
        <v>178</v>
      </c>
      <c r="C3099" s="3" t="str">
        <f t="shared" si="231"/>
        <v>LPB SUMSEL 2022</v>
      </c>
      <c r="D3099" s="3" t="s">
        <v>5470</v>
      </c>
      <c r="E3099" s="3" t="s">
        <v>6224</v>
      </c>
      <c r="F3099" s="3" t="s">
        <v>6225</v>
      </c>
      <c r="G3099" s="3">
        <v>2.0</v>
      </c>
      <c r="H3099" s="3" t="s">
        <v>19</v>
      </c>
      <c r="I3099" s="3" t="s">
        <v>19</v>
      </c>
      <c r="J3099" s="8">
        <v>10.0</v>
      </c>
      <c r="K3099" s="8">
        <v>10.0</v>
      </c>
      <c r="L3099" s="5" t="str">
        <f t="shared" si="2"/>
        <v>SMA</v>
      </c>
    </row>
    <row r="3100">
      <c r="A3100" s="2" t="str">
        <f t="shared" si="1"/>
        <v>2022</v>
      </c>
      <c r="B3100" s="2" t="s">
        <v>265</v>
      </c>
      <c r="C3100" s="3" t="str">
        <f t="shared" ref="C3100:C3113" si="232">UPPER("lpb sumut 2022")</f>
        <v>LPB SUMUT 2022</v>
      </c>
      <c r="D3100" s="3" t="s">
        <v>5470</v>
      </c>
      <c r="E3100" s="3" t="s">
        <v>6226</v>
      </c>
      <c r="F3100" s="3" t="s">
        <v>6227</v>
      </c>
      <c r="G3100" s="3">
        <v>2.0</v>
      </c>
      <c r="H3100" s="3" t="s">
        <v>18</v>
      </c>
      <c r="I3100" s="3" t="s">
        <v>19</v>
      </c>
      <c r="J3100" s="8">
        <v>7.0</v>
      </c>
      <c r="K3100" s="8">
        <v>8.0</v>
      </c>
      <c r="L3100" s="5" t="str">
        <f t="shared" si="2"/>
        <v>SMP</v>
      </c>
    </row>
    <row r="3101">
      <c r="A3101" s="2" t="str">
        <f t="shared" si="1"/>
        <v>2022</v>
      </c>
      <c r="B3101" s="2" t="s">
        <v>265</v>
      </c>
      <c r="C3101" s="3" t="str">
        <f t="shared" si="232"/>
        <v>LPB SUMUT 2022</v>
      </c>
      <c r="D3101" s="3" t="s">
        <v>5470</v>
      </c>
      <c r="E3101" s="3" t="s">
        <v>6228</v>
      </c>
      <c r="F3101" s="3" t="s">
        <v>6229</v>
      </c>
      <c r="G3101" s="3">
        <v>1.0</v>
      </c>
      <c r="H3101" s="3" t="s">
        <v>18</v>
      </c>
      <c r="I3101" s="2"/>
      <c r="J3101" s="8">
        <v>7.0</v>
      </c>
      <c r="K3101" s="6"/>
      <c r="L3101" s="5" t="str">
        <f t="shared" si="2"/>
        <v>SMP</v>
      </c>
    </row>
    <row r="3102">
      <c r="A3102" s="2" t="str">
        <f t="shared" si="1"/>
        <v>2022</v>
      </c>
      <c r="B3102" s="2" t="s">
        <v>265</v>
      </c>
      <c r="C3102" s="3" t="str">
        <f t="shared" si="232"/>
        <v>LPB SUMUT 2022</v>
      </c>
      <c r="D3102" s="3" t="s">
        <v>5470</v>
      </c>
      <c r="E3102" s="3" t="s">
        <v>6230</v>
      </c>
      <c r="F3102" s="3" t="s">
        <v>6231</v>
      </c>
      <c r="G3102" s="3">
        <v>1.0</v>
      </c>
      <c r="H3102" s="3" t="s">
        <v>19</v>
      </c>
      <c r="I3102" s="2"/>
      <c r="J3102" s="8">
        <v>9.0</v>
      </c>
      <c r="K3102" s="6"/>
      <c r="L3102" s="5" t="str">
        <f t="shared" si="2"/>
        <v>SMP</v>
      </c>
    </row>
    <row r="3103">
      <c r="A3103" s="2" t="str">
        <f t="shared" si="1"/>
        <v>2022</v>
      </c>
      <c r="B3103" s="2" t="s">
        <v>265</v>
      </c>
      <c r="C3103" s="3" t="str">
        <f t="shared" si="232"/>
        <v>LPB SUMUT 2022</v>
      </c>
      <c r="D3103" s="3" t="s">
        <v>5470</v>
      </c>
      <c r="E3103" s="3" t="s">
        <v>6232</v>
      </c>
      <c r="F3103" s="3" t="s">
        <v>6227</v>
      </c>
      <c r="G3103" s="3">
        <v>2.0</v>
      </c>
      <c r="H3103" s="3" t="s">
        <v>18</v>
      </c>
      <c r="I3103" s="3" t="s">
        <v>19</v>
      </c>
      <c r="J3103" s="8">
        <v>7.0</v>
      </c>
      <c r="K3103" s="8">
        <v>8.0</v>
      </c>
      <c r="L3103" s="5" t="str">
        <f t="shared" si="2"/>
        <v>SMP</v>
      </c>
    </row>
    <row r="3104">
      <c r="A3104" s="2" t="str">
        <f t="shared" si="1"/>
        <v>2022</v>
      </c>
      <c r="B3104" s="2" t="s">
        <v>265</v>
      </c>
      <c r="C3104" s="3" t="str">
        <f t="shared" si="232"/>
        <v>LPB SUMUT 2022</v>
      </c>
      <c r="D3104" s="3" t="s">
        <v>5470</v>
      </c>
      <c r="E3104" s="3" t="s">
        <v>6232</v>
      </c>
      <c r="F3104" s="3" t="s">
        <v>6227</v>
      </c>
      <c r="G3104" s="3">
        <v>2.0</v>
      </c>
      <c r="H3104" s="3" t="s">
        <v>18</v>
      </c>
      <c r="I3104" s="3" t="s">
        <v>19</v>
      </c>
      <c r="J3104" s="8">
        <v>7.0</v>
      </c>
      <c r="K3104" s="8">
        <v>8.0</v>
      </c>
      <c r="L3104" s="5" t="str">
        <f t="shared" si="2"/>
        <v>SMP</v>
      </c>
    </row>
    <row r="3105">
      <c r="A3105" s="2" t="str">
        <f t="shared" si="1"/>
        <v>2022</v>
      </c>
      <c r="B3105" s="2" t="s">
        <v>265</v>
      </c>
      <c r="C3105" s="3" t="str">
        <f t="shared" si="232"/>
        <v>LPB SUMUT 2022</v>
      </c>
      <c r="D3105" s="3" t="s">
        <v>5470</v>
      </c>
      <c r="E3105" s="3" t="s">
        <v>6233</v>
      </c>
      <c r="F3105" s="3" t="s">
        <v>6229</v>
      </c>
      <c r="G3105" s="3">
        <v>1.0</v>
      </c>
      <c r="H3105" s="3" t="s">
        <v>19</v>
      </c>
      <c r="I3105" s="2"/>
      <c r="J3105" s="8">
        <v>7.0</v>
      </c>
      <c r="K3105" s="6"/>
      <c r="L3105" s="5" t="str">
        <f t="shared" si="2"/>
        <v>SMP</v>
      </c>
    </row>
    <row r="3106">
      <c r="A3106" s="2" t="str">
        <f t="shared" si="1"/>
        <v>2022</v>
      </c>
      <c r="B3106" s="2" t="s">
        <v>265</v>
      </c>
      <c r="C3106" s="3" t="str">
        <f t="shared" si="232"/>
        <v>LPB SUMUT 2022</v>
      </c>
      <c r="D3106" s="3" t="s">
        <v>5470</v>
      </c>
      <c r="E3106" s="3" t="s">
        <v>6228</v>
      </c>
      <c r="F3106" s="3" t="s">
        <v>6229</v>
      </c>
      <c r="G3106" s="3">
        <v>1.0</v>
      </c>
      <c r="H3106" s="3" t="s">
        <v>19</v>
      </c>
      <c r="I3106" s="2"/>
      <c r="J3106" s="8">
        <v>7.0</v>
      </c>
      <c r="K3106" s="6"/>
      <c r="L3106" s="5" t="str">
        <f t="shared" si="2"/>
        <v>SMP</v>
      </c>
    </row>
    <row r="3107">
      <c r="A3107" s="2" t="str">
        <f t="shared" si="1"/>
        <v>2022</v>
      </c>
      <c r="B3107" s="2" t="s">
        <v>265</v>
      </c>
      <c r="C3107" s="3" t="str">
        <f t="shared" si="232"/>
        <v>LPB SUMUT 2022</v>
      </c>
      <c r="D3107" s="3" t="s">
        <v>5470</v>
      </c>
      <c r="E3107" s="3" t="s">
        <v>6234</v>
      </c>
      <c r="F3107" s="3" t="s">
        <v>6235</v>
      </c>
      <c r="G3107" s="3">
        <v>2.0</v>
      </c>
      <c r="H3107" s="3" t="s">
        <v>18</v>
      </c>
      <c r="I3107" s="3" t="s">
        <v>18</v>
      </c>
      <c r="J3107" s="8">
        <v>7.0</v>
      </c>
      <c r="K3107" s="8">
        <v>7.0</v>
      </c>
      <c r="L3107" s="5" t="str">
        <f t="shared" si="2"/>
        <v>SMP</v>
      </c>
    </row>
    <row r="3108">
      <c r="A3108" s="2" t="str">
        <f t="shared" si="1"/>
        <v>2022</v>
      </c>
      <c r="B3108" s="2" t="s">
        <v>265</v>
      </c>
      <c r="C3108" s="3" t="str">
        <f t="shared" si="232"/>
        <v>LPB SUMUT 2022</v>
      </c>
      <c r="D3108" s="3" t="s">
        <v>5470</v>
      </c>
      <c r="E3108" s="3" t="s">
        <v>6236</v>
      </c>
      <c r="F3108" s="3" t="s">
        <v>6237</v>
      </c>
      <c r="G3108" s="3">
        <v>2.0</v>
      </c>
      <c r="H3108" s="3" t="s">
        <v>18</v>
      </c>
      <c r="I3108" s="3" t="s">
        <v>18</v>
      </c>
      <c r="J3108" s="8">
        <v>10.0</v>
      </c>
      <c r="K3108" s="8">
        <v>10.0</v>
      </c>
      <c r="L3108" s="5" t="str">
        <f t="shared" si="2"/>
        <v>SMA</v>
      </c>
    </row>
    <row r="3109">
      <c r="A3109" s="2" t="str">
        <f t="shared" si="1"/>
        <v>2022</v>
      </c>
      <c r="B3109" s="2" t="s">
        <v>265</v>
      </c>
      <c r="C3109" s="3" t="str">
        <f t="shared" si="232"/>
        <v>LPB SUMUT 2022</v>
      </c>
      <c r="D3109" s="3" t="s">
        <v>5470</v>
      </c>
      <c r="E3109" s="3" t="s">
        <v>6238</v>
      </c>
      <c r="F3109" s="3" t="s">
        <v>6239</v>
      </c>
      <c r="G3109" s="3">
        <v>2.0</v>
      </c>
      <c r="H3109" s="3" t="s">
        <v>18</v>
      </c>
      <c r="I3109" s="3" t="s">
        <v>18</v>
      </c>
      <c r="J3109" s="8">
        <v>10.0</v>
      </c>
      <c r="K3109" s="8">
        <v>10.0</v>
      </c>
      <c r="L3109" s="5" t="str">
        <f t="shared" si="2"/>
        <v>SMA</v>
      </c>
    </row>
    <row r="3110">
      <c r="A3110" s="2" t="str">
        <f t="shared" si="1"/>
        <v>2022</v>
      </c>
      <c r="B3110" s="2" t="s">
        <v>265</v>
      </c>
      <c r="C3110" s="3" t="str">
        <f t="shared" si="232"/>
        <v>LPB SUMUT 2022</v>
      </c>
      <c r="D3110" s="3" t="s">
        <v>5470</v>
      </c>
      <c r="E3110" s="3" t="s">
        <v>6240</v>
      </c>
      <c r="F3110" s="3" t="s">
        <v>6241</v>
      </c>
      <c r="G3110" s="3">
        <v>2.0</v>
      </c>
      <c r="H3110" s="3" t="s">
        <v>18</v>
      </c>
      <c r="I3110" s="3" t="s">
        <v>18</v>
      </c>
      <c r="J3110" s="8">
        <v>11.0</v>
      </c>
      <c r="K3110" s="8">
        <v>11.0</v>
      </c>
      <c r="L3110" s="5" t="str">
        <f t="shared" si="2"/>
        <v>SMA</v>
      </c>
    </row>
    <row r="3111">
      <c r="A3111" s="2" t="str">
        <f t="shared" si="1"/>
        <v>2022</v>
      </c>
      <c r="B3111" s="2" t="s">
        <v>265</v>
      </c>
      <c r="C3111" s="3" t="str">
        <f t="shared" si="232"/>
        <v>LPB SUMUT 2022</v>
      </c>
      <c r="D3111" s="3" t="s">
        <v>5470</v>
      </c>
      <c r="E3111" s="3" t="s">
        <v>6242</v>
      </c>
      <c r="F3111" s="3" t="s">
        <v>6243</v>
      </c>
      <c r="G3111" s="3">
        <v>2.0</v>
      </c>
      <c r="H3111" s="3" t="s">
        <v>18</v>
      </c>
      <c r="I3111" s="3" t="s">
        <v>18</v>
      </c>
      <c r="J3111" s="8">
        <v>9.0</v>
      </c>
      <c r="K3111" s="8">
        <v>9.0</v>
      </c>
      <c r="L3111" s="5" t="str">
        <f t="shared" si="2"/>
        <v>SMP</v>
      </c>
    </row>
    <row r="3112">
      <c r="A3112" s="2" t="str">
        <f t="shared" si="1"/>
        <v>2022</v>
      </c>
      <c r="B3112" s="2" t="s">
        <v>265</v>
      </c>
      <c r="C3112" s="3" t="str">
        <f t="shared" si="232"/>
        <v>LPB SUMUT 2022</v>
      </c>
      <c r="D3112" s="3" t="s">
        <v>5470</v>
      </c>
      <c r="E3112" s="3" t="s">
        <v>6244</v>
      </c>
      <c r="F3112" s="3" t="s">
        <v>6245</v>
      </c>
      <c r="G3112" s="3">
        <v>2.0</v>
      </c>
      <c r="H3112" s="3" t="s">
        <v>18</v>
      </c>
      <c r="I3112" s="3" t="s">
        <v>18</v>
      </c>
      <c r="J3112" s="8">
        <v>8.0</v>
      </c>
      <c r="K3112" s="8">
        <v>8.0</v>
      </c>
      <c r="L3112" s="5" t="str">
        <f t="shared" si="2"/>
        <v>SMP</v>
      </c>
    </row>
    <row r="3113">
      <c r="A3113" s="2" t="str">
        <f t="shared" si="1"/>
        <v>2022</v>
      </c>
      <c r="B3113" s="2" t="s">
        <v>265</v>
      </c>
      <c r="C3113" s="3" t="str">
        <f t="shared" si="232"/>
        <v>LPB SUMUT 2022</v>
      </c>
      <c r="D3113" s="3" t="s">
        <v>5470</v>
      </c>
      <c r="E3113" s="3" t="s">
        <v>6246</v>
      </c>
      <c r="F3113" s="3" t="s">
        <v>6247</v>
      </c>
      <c r="G3113" s="3">
        <v>2.0</v>
      </c>
      <c r="H3113" s="3" t="s">
        <v>18</v>
      </c>
      <c r="I3113" s="3" t="s">
        <v>18</v>
      </c>
      <c r="J3113" s="8">
        <v>10.0</v>
      </c>
      <c r="K3113" s="8">
        <v>10.0</v>
      </c>
      <c r="L3113" s="5" t="str">
        <f t="shared" si="2"/>
        <v>SMA</v>
      </c>
    </row>
    <row r="3114">
      <c r="A3114" s="2" t="str">
        <f t="shared" si="1"/>
        <v>2022</v>
      </c>
      <c r="B3114" s="2" t="s">
        <v>380</v>
      </c>
      <c r="C3114" s="3" t="str">
        <f t="shared" ref="C3114:C3147" si="233">UPPER("lpb ysc 2022")</f>
        <v>LPB YSC 2022</v>
      </c>
      <c r="D3114" s="3" t="s">
        <v>5470</v>
      </c>
      <c r="E3114" s="3" t="s">
        <v>6248</v>
      </c>
      <c r="F3114" s="3" t="s">
        <v>6249</v>
      </c>
      <c r="G3114" s="3">
        <v>2.0</v>
      </c>
      <c r="H3114" s="3" t="s">
        <v>19</v>
      </c>
      <c r="I3114" s="3" t="s">
        <v>18</v>
      </c>
      <c r="J3114" s="8">
        <v>10.0</v>
      </c>
      <c r="K3114" s="8">
        <v>11.0</v>
      </c>
      <c r="L3114" s="5" t="str">
        <f t="shared" si="2"/>
        <v>SMA</v>
      </c>
    </row>
    <row r="3115">
      <c r="A3115" s="2" t="str">
        <f t="shared" si="1"/>
        <v>2022</v>
      </c>
      <c r="B3115" s="2" t="s">
        <v>380</v>
      </c>
      <c r="C3115" s="3" t="str">
        <f t="shared" si="233"/>
        <v>LPB YSC 2022</v>
      </c>
      <c r="D3115" s="3" t="s">
        <v>5470</v>
      </c>
      <c r="E3115" s="3" t="s">
        <v>6250</v>
      </c>
      <c r="F3115" s="3" t="s">
        <v>6251</v>
      </c>
      <c r="G3115" s="3">
        <v>2.0</v>
      </c>
      <c r="H3115" s="3" t="s">
        <v>18</v>
      </c>
      <c r="I3115" s="3" t="s">
        <v>18</v>
      </c>
      <c r="J3115" s="8">
        <v>9.0</v>
      </c>
      <c r="K3115" s="8">
        <v>9.0</v>
      </c>
      <c r="L3115" s="5" t="str">
        <f t="shared" si="2"/>
        <v>SMP</v>
      </c>
    </row>
    <row r="3116">
      <c r="A3116" s="2" t="str">
        <f t="shared" si="1"/>
        <v>2022</v>
      </c>
      <c r="B3116" s="2" t="s">
        <v>380</v>
      </c>
      <c r="C3116" s="3" t="str">
        <f t="shared" si="233"/>
        <v>LPB YSC 2022</v>
      </c>
      <c r="D3116" s="3" t="s">
        <v>5470</v>
      </c>
      <c r="E3116" s="3" t="s">
        <v>6252</v>
      </c>
      <c r="F3116" s="3" t="s">
        <v>6253</v>
      </c>
      <c r="G3116" s="3">
        <v>2.0</v>
      </c>
      <c r="H3116" s="3" t="s">
        <v>19</v>
      </c>
      <c r="I3116" s="3" t="s">
        <v>19</v>
      </c>
      <c r="J3116" s="8">
        <v>9.0</v>
      </c>
      <c r="K3116" s="8">
        <v>9.0</v>
      </c>
      <c r="L3116" s="5" t="str">
        <f t="shared" si="2"/>
        <v>SMP</v>
      </c>
    </row>
    <row r="3117">
      <c r="A3117" s="2" t="str">
        <f t="shared" si="1"/>
        <v>2022</v>
      </c>
      <c r="B3117" s="2" t="s">
        <v>380</v>
      </c>
      <c r="C3117" s="3" t="str">
        <f t="shared" si="233"/>
        <v>LPB YSC 2022</v>
      </c>
      <c r="D3117" s="3" t="s">
        <v>5470</v>
      </c>
      <c r="E3117" s="3" t="s">
        <v>6254</v>
      </c>
      <c r="F3117" s="3" t="s">
        <v>6255</v>
      </c>
      <c r="G3117" s="3">
        <v>2.0</v>
      </c>
      <c r="H3117" s="3" t="s">
        <v>18</v>
      </c>
      <c r="I3117" s="3" t="s">
        <v>18</v>
      </c>
      <c r="J3117" s="8">
        <v>8.0</v>
      </c>
      <c r="K3117" s="8">
        <v>8.0</v>
      </c>
      <c r="L3117" s="5" t="str">
        <f t="shared" si="2"/>
        <v>SMP</v>
      </c>
    </row>
    <row r="3118">
      <c r="A3118" s="2" t="str">
        <f t="shared" si="1"/>
        <v>2022</v>
      </c>
      <c r="B3118" s="2" t="s">
        <v>380</v>
      </c>
      <c r="C3118" s="3" t="str">
        <f t="shared" si="233"/>
        <v>LPB YSC 2022</v>
      </c>
      <c r="D3118" s="3" t="s">
        <v>5470</v>
      </c>
      <c r="E3118" s="3" t="s">
        <v>6256</v>
      </c>
      <c r="F3118" s="3" t="s">
        <v>6257</v>
      </c>
      <c r="G3118" s="3">
        <v>2.0</v>
      </c>
      <c r="H3118" s="3" t="s">
        <v>18</v>
      </c>
      <c r="I3118" s="3" t="s">
        <v>18</v>
      </c>
      <c r="J3118" s="8">
        <v>10.0</v>
      </c>
      <c r="K3118" s="8">
        <v>10.0</v>
      </c>
      <c r="L3118" s="5" t="str">
        <f t="shared" si="2"/>
        <v>SMA</v>
      </c>
    </row>
    <row r="3119">
      <c r="A3119" s="2" t="str">
        <f t="shared" si="1"/>
        <v>2022</v>
      </c>
      <c r="B3119" s="2" t="s">
        <v>380</v>
      </c>
      <c r="C3119" s="3" t="str">
        <f t="shared" si="233"/>
        <v>LPB YSC 2022</v>
      </c>
      <c r="D3119" s="3" t="s">
        <v>5470</v>
      </c>
      <c r="E3119" s="3" t="s">
        <v>6258</v>
      </c>
      <c r="F3119" s="3" t="s">
        <v>6259</v>
      </c>
      <c r="G3119" s="3">
        <v>2.0</v>
      </c>
      <c r="H3119" s="3" t="s">
        <v>18</v>
      </c>
      <c r="I3119" s="3" t="s">
        <v>19</v>
      </c>
      <c r="J3119" s="8">
        <v>10.0</v>
      </c>
      <c r="K3119" s="8">
        <v>10.0</v>
      </c>
      <c r="L3119" s="5" t="str">
        <f t="shared" si="2"/>
        <v>SMA</v>
      </c>
    </row>
    <row r="3120">
      <c r="A3120" s="2" t="str">
        <f t="shared" si="1"/>
        <v>2022</v>
      </c>
      <c r="B3120" s="2" t="s">
        <v>380</v>
      </c>
      <c r="C3120" s="3" t="str">
        <f t="shared" si="233"/>
        <v>LPB YSC 2022</v>
      </c>
      <c r="D3120" s="3" t="s">
        <v>5470</v>
      </c>
      <c r="E3120" s="3" t="s">
        <v>6260</v>
      </c>
      <c r="F3120" s="3" t="s">
        <v>6261</v>
      </c>
      <c r="G3120" s="3">
        <v>2.0</v>
      </c>
      <c r="H3120" s="3" t="s">
        <v>18</v>
      </c>
      <c r="I3120" s="3" t="s">
        <v>18</v>
      </c>
      <c r="J3120" s="8">
        <v>9.0</v>
      </c>
      <c r="K3120" s="8">
        <v>9.0</v>
      </c>
      <c r="L3120" s="5" t="str">
        <f t="shared" si="2"/>
        <v>SMP</v>
      </c>
    </row>
    <row r="3121">
      <c r="A3121" s="2" t="str">
        <f t="shared" si="1"/>
        <v>2022</v>
      </c>
      <c r="B3121" s="2" t="s">
        <v>380</v>
      </c>
      <c r="C3121" s="3" t="str">
        <f t="shared" si="233"/>
        <v>LPB YSC 2022</v>
      </c>
      <c r="D3121" s="3" t="s">
        <v>5470</v>
      </c>
      <c r="E3121" s="3" t="s">
        <v>6262</v>
      </c>
      <c r="F3121" s="3" t="s">
        <v>6263</v>
      </c>
      <c r="G3121" s="3">
        <v>2.0</v>
      </c>
      <c r="H3121" s="3" t="s">
        <v>18</v>
      </c>
      <c r="I3121" s="3" t="s">
        <v>18</v>
      </c>
      <c r="J3121" s="8">
        <v>10.0</v>
      </c>
      <c r="K3121" s="8">
        <v>10.0</v>
      </c>
      <c r="L3121" s="5" t="str">
        <f t="shared" si="2"/>
        <v>SMA</v>
      </c>
    </row>
    <row r="3122">
      <c r="A3122" s="2" t="str">
        <f t="shared" si="1"/>
        <v>2022</v>
      </c>
      <c r="B3122" s="2" t="s">
        <v>380</v>
      </c>
      <c r="C3122" s="3" t="str">
        <f t="shared" si="233"/>
        <v>LPB YSC 2022</v>
      </c>
      <c r="D3122" s="3" t="s">
        <v>5470</v>
      </c>
      <c r="E3122" s="3" t="s">
        <v>6264</v>
      </c>
      <c r="F3122" s="3" t="s">
        <v>6265</v>
      </c>
      <c r="G3122" s="3">
        <v>2.0</v>
      </c>
      <c r="H3122" s="3" t="s">
        <v>18</v>
      </c>
      <c r="I3122" s="3" t="s">
        <v>18</v>
      </c>
      <c r="J3122" s="8">
        <v>10.0</v>
      </c>
      <c r="K3122" s="8">
        <v>10.0</v>
      </c>
      <c r="L3122" s="5" t="str">
        <f t="shared" si="2"/>
        <v>SMA</v>
      </c>
    </row>
    <row r="3123">
      <c r="A3123" s="2" t="str">
        <f t="shared" si="1"/>
        <v>2022</v>
      </c>
      <c r="B3123" s="2" t="s">
        <v>380</v>
      </c>
      <c r="C3123" s="3" t="str">
        <f t="shared" si="233"/>
        <v>LPB YSC 2022</v>
      </c>
      <c r="D3123" s="3" t="s">
        <v>5470</v>
      </c>
      <c r="E3123" s="3" t="s">
        <v>6266</v>
      </c>
      <c r="F3123" s="3" t="s">
        <v>6267</v>
      </c>
      <c r="G3123" s="3">
        <v>2.0</v>
      </c>
      <c r="H3123" s="3" t="s">
        <v>18</v>
      </c>
      <c r="I3123" s="3" t="s">
        <v>18</v>
      </c>
      <c r="J3123" s="8">
        <v>11.0</v>
      </c>
      <c r="K3123" s="8">
        <v>11.0</v>
      </c>
      <c r="L3123" s="5" t="str">
        <f t="shared" si="2"/>
        <v>SMA</v>
      </c>
    </row>
    <row r="3124">
      <c r="A3124" s="2" t="str">
        <f t="shared" si="1"/>
        <v>2022</v>
      </c>
      <c r="B3124" s="2" t="s">
        <v>380</v>
      </c>
      <c r="C3124" s="3" t="str">
        <f t="shared" si="233"/>
        <v>LPB YSC 2022</v>
      </c>
      <c r="D3124" s="3" t="s">
        <v>5470</v>
      </c>
      <c r="E3124" s="3" t="s">
        <v>6268</v>
      </c>
      <c r="F3124" s="3" t="s">
        <v>6269</v>
      </c>
      <c r="G3124" s="3">
        <v>2.0</v>
      </c>
      <c r="H3124" s="3" t="s">
        <v>19</v>
      </c>
      <c r="I3124" s="3" t="s">
        <v>19</v>
      </c>
      <c r="J3124" s="8">
        <v>11.0</v>
      </c>
      <c r="K3124" s="8">
        <v>11.0</v>
      </c>
      <c r="L3124" s="5" t="str">
        <f t="shared" si="2"/>
        <v>SMA</v>
      </c>
    </row>
    <row r="3125">
      <c r="A3125" s="2" t="str">
        <f t="shared" si="1"/>
        <v>2022</v>
      </c>
      <c r="B3125" s="2" t="s">
        <v>380</v>
      </c>
      <c r="C3125" s="3" t="str">
        <f t="shared" si="233"/>
        <v>LPB YSC 2022</v>
      </c>
      <c r="D3125" s="3" t="s">
        <v>5470</v>
      </c>
      <c r="E3125" s="3" t="s">
        <v>6270</v>
      </c>
      <c r="F3125" s="3" t="s">
        <v>6271</v>
      </c>
      <c r="G3125" s="3">
        <v>2.0</v>
      </c>
      <c r="H3125" s="3" t="s">
        <v>19</v>
      </c>
      <c r="I3125" s="3" t="s">
        <v>19</v>
      </c>
      <c r="J3125" s="8">
        <v>7.0</v>
      </c>
      <c r="K3125" s="8">
        <v>7.0</v>
      </c>
      <c r="L3125" s="5" t="str">
        <f t="shared" si="2"/>
        <v>SMP</v>
      </c>
    </row>
    <row r="3126">
      <c r="A3126" s="2" t="str">
        <f t="shared" si="1"/>
        <v>2022</v>
      </c>
      <c r="B3126" s="2" t="s">
        <v>380</v>
      </c>
      <c r="C3126" s="3" t="str">
        <f t="shared" si="233"/>
        <v>LPB YSC 2022</v>
      </c>
      <c r="D3126" s="3" t="s">
        <v>5470</v>
      </c>
      <c r="E3126" s="3" t="s">
        <v>6272</v>
      </c>
      <c r="F3126" s="3" t="s">
        <v>6273</v>
      </c>
      <c r="G3126" s="3">
        <v>2.0</v>
      </c>
      <c r="H3126" s="3" t="s">
        <v>18</v>
      </c>
      <c r="I3126" s="3" t="s">
        <v>18</v>
      </c>
      <c r="J3126" s="8">
        <v>8.0</v>
      </c>
      <c r="K3126" s="8">
        <v>8.0</v>
      </c>
      <c r="L3126" s="5" t="str">
        <f t="shared" si="2"/>
        <v>SMP</v>
      </c>
    </row>
    <row r="3127">
      <c r="A3127" s="2" t="str">
        <f t="shared" si="1"/>
        <v>2022</v>
      </c>
      <c r="B3127" s="2" t="s">
        <v>380</v>
      </c>
      <c r="C3127" s="3" t="str">
        <f t="shared" si="233"/>
        <v>LPB YSC 2022</v>
      </c>
      <c r="D3127" s="3" t="s">
        <v>5470</v>
      </c>
      <c r="E3127" s="3" t="s">
        <v>6272</v>
      </c>
      <c r="F3127" s="3" t="s">
        <v>6273</v>
      </c>
      <c r="G3127" s="3">
        <v>2.0</v>
      </c>
      <c r="H3127" s="3" t="s">
        <v>18</v>
      </c>
      <c r="I3127" s="3" t="s">
        <v>18</v>
      </c>
      <c r="J3127" s="8">
        <v>8.0</v>
      </c>
      <c r="K3127" s="8">
        <v>8.0</v>
      </c>
      <c r="L3127" s="5" t="str">
        <f t="shared" si="2"/>
        <v>SMP</v>
      </c>
    </row>
    <row r="3128">
      <c r="A3128" s="2" t="str">
        <f t="shared" si="1"/>
        <v>2022</v>
      </c>
      <c r="B3128" s="2" t="s">
        <v>380</v>
      </c>
      <c r="C3128" s="3" t="str">
        <f t="shared" si="233"/>
        <v>LPB YSC 2022</v>
      </c>
      <c r="D3128" s="3" t="s">
        <v>5470</v>
      </c>
      <c r="E3128" s="3" t="s">
        <v>6274</v>
      </c>
      <c r="F3128" s="3" t="s">
        <v>6275</v>
      </c>
      <c r="G3128" s="3">
        <v>2.0</v>
      </c>
      <c r="H3128" s="3" t="s">
        <v>18</v>
      </c>
      <c r="I3128" s="3" t="s">
        <v>18</v>
      </c>
      <c r="J3128" s="8">
        <v>8.0</v>
      </c>
      <c r="K3128" s="8">
        <v>7.0</v>
      </c>
      <c r="L3128" s="5" t="str">
        <f t="shared" si="2"/>
        <v>SMP</v>
      </c>
    </row>
    <row r="3129">
      <c r="A3129" s="2" t="str">
        <f t="shared" si="1"/>
        <v>2022</v>
      </c>
      <c r="B3129" s="2" t="s">
        <v>380</v>
      </c>
      <c r="C3129" s="3" t="str">
        <f t="shared" si="233"/>
        <v>LPB YSC 2022</v>
      </c>
      <c r="D3129" s="3" t="s">
        <v>5470</v>
      </c>
      <c r="E3129" s="3" t="s">
        <v>6274</v>
      </c>
      <c r="F3129" s="3" t="s">
        <v>6275</v>
      </c>
      <c r="G3129" s="3">
        <v>2.0</v>
      </c>
      <c r="H3129" s="3" t="s">
        <v>18</v>
      </c>
      <c r="I3129" s="3" t="s">
        <v>18</v>
      </c>
      <c r="J3129" s="8">
        <v>8.0</v>
      </c>
      <c r="K3129" s="8">
        <v>7.0</v>
      </c>
      <c r="L3129" s="5" t="str">
        <f t="shared" si="2"/>
        <v>SMP</v>
      </c>
    </row>
    <row r="3130">
      <c r="A3130" s="2" t="str">
        <f t="shared" si="1"/>
        <v>2022</v>
      </c>
      <c r="B3130" s="2" t="s">
        <v>380</v>
      </c>
      <c r="C3130" s="3" t="str">
        <f t="shared" si="233"/>
        <v>LPB YSC 2022</v>
      </c>
      <c r="D3130" s="3" t="s">
        <v>5470</v>
      </c>
      <c r="E3130" s="3" t="s">
        <v>6274</v>
      </c>
      <c r="F3130" s="3" t="s">
        <v>6275</v>
      </c>
      <c r="G3130" s="3">
        <v>2.0</v>
      </c>
      <c r="H3130" s="3" t="s">
        <v>18</v>
      </c>
      <c r="I3130" s="3" t="s">
        <v>18</v>
      </c>
      <c r="J3130" s="8">
        <v>8.0</v>
      </c>
      <c r="K3130" s="8">
        <v>7.0</v>
      </c>
      <c r="L3130" s="5" t="str">
        <f t="shared" si="2"/>
        <v>SMP</v>
      </c>
    </row>
    <row r="3131">
      <c r="A3131" s="2" t="str">
        <f t="shared" si="1"/>
        <v>2022</v>
      </c>
      <c r="B3131" s="2" t="s">
        <v>380</v>
      </c>
      <c r="C3131" s="3" t="str">
        <f t="shared" si="233"/>
        <v>LPB YSC 2022</v>
      </c>
      <c r="D3131" s="3" t="s">
        <v>5470</v>
      </c>
      <c r="E3131" s="3" t="s">
        <v>6276</v>
      </c>
      <c r="F3131" s="3" t="s">
        <v>6277</v>
      </c>
      <c r="G3131" s="3">
        <v>2.0</v>
      </c>
      <c r="H3131" s="3" t="s">
        <v>18</v>
      </c>
      <c r="I3131" s="3" t="s">
        <v>18</v>
      </c>
      <c r="J3131" s="8">
        <v>11.0</v>
      </c>
      <c r="K3131" s="8">
        <v>11.0</v>
      </c>
      <c r="L3131" s="5" t="str">
        <f t="shared" si="2"/>
        <v>SMA</v>
      </c>
    </row>
    <row r="3132">
      <c r="A3132" s="2" t="str">
        <f t="shared" si="1"/>
        <v>2022</v>
      </c>
      <c r="B3132" s="2" t="s">
        <v>380</v>
      </c>
      <c r="C3132" s="3" t="str">
        <f t="shared" si="233"/>
        <v>LPB YSC 2022</v>
      </c>
      <c r="D3132" s="3" t="s">
        <v>5470</v>
      </c>
      <c r="E3132" s="3" t="s">
        <v>6278</v>
      </c>
      <c r="F3132" s="3" t="s">
        <v>6279</v>
      </c>
      <c r="G3132" s="3">
        <v>2.0</v>
      </c>
      <c r="H3132" s="3" t="s">
        <v>18</v>
      </c>
      <c r="I3132" s="3" t="s">
        <v>18</v>
      </c>
      <c r="J3132" s="8">
        <v>10.0</v>
      </c>
      <c r="K3132" s="8">
        <v>10.0</v>
      </c>
      <c r="L3132" s="5" t="str">
        <f t="shared" si="2"/>
        <v>SMA</v>
      </c>
    </row>
    <row r="3133">
      <c r="A3133" s="2" t="str">
        <f t="shared" si="1"/>
        <v>2022</v>
      </c>
      <c r="B3133" s="2" t="s">
        <v>380</v>
      </c>
      <c r="C3133" s="3" t="str">
        <f t="shared" si="233"/>
        <v>LPB YSC 2022</v>
      </c>
      <c r="D3133" s="3" t="s">
        <v>5470</v>
      </c>
      <c r="E3133" s="3" t="s">
        <v>6280</v>
      </c>
      <c r="F3133" s="3" t="s">
        <v>6281</v>
      </c>
      <c r="G3133" s="3">
        <v>2.0</v>
      </c>
      <c r="H3133" s="3" t="s">
        <v>18</v>
      </c>
      <c r="I3133" s="3" t="s">
        <v>18</v>
      </c>
      <c r="J3133" s="8">
        <v>11.0</v>
      </c>
      <c r="K3133" s="8">
        <v>11.0</v>
      </c>
      <c r="L3133" s="5" t="str">
        <f t="shared" si="2"/>
        <v>SMA</v>
      </c>
    </row>
    <row r="3134">
      <c r="A3134" s="2" t="str">
        <f t="shared" si="1"/>
        <v>2022</v>
      </c>
      <c r="B3134" s="2" t="s">
        <v>380</v>
      </c>
      <c r="C3134" s="3" t="str">
        <f t="shared" si="233"/>
        <v>LPB YSC 2022</v>
      </c>
      <c r="D3134" s="3" t="s">
        <v>5470</v>
      </c>
      <c r="E3134" s="3" t="s">
        <v>6282</v>
      </c>
      <c r="F3134" s="3" t="s">
        <v>6283</v>
      </c>
      <c r="G3134" s="3">
        <v>1.0</v>
      </c>
      <c r="H3134" s="3" t="s">
        <v>19</v>
      </c>
      <c r="I3134" s="2"/>
      <c r="J3134" s="8">
        <v>9.0</v>
      </c>
      <c r="K3134" s="6"/>
      <c r="L3134" s="5" t="str">
        <f t="shared" si="2"/>
        <v>SMP</v>
      </c>
    </row>
    <row r="3135">
      <c r="A3135" s="2" t="str">
        <f t="shared" si="1"/>
        <v>2022</v>
      </c>
      <c r="B3135" s="2" t="s">
        <v>380</v>
      </c>
      <c r="C3135" s="3" t="str">
        <f t="shared" si="233"/>
        <v>LPB YSC 2022</v>
      </c>
      <c r="D3135" s="3" t="s">
        <v>5470</v>
      </c>
      <c r="E3135" s="3" t="s">
        <v>6284</v>
      </c>
      <c r="F3135" s="3" t="s">
        <v>6285</v>
      </c>
      <c r="G3135" s="3">
        <v>2.0</v>
      </c>
      <c r="H3135" s="3" t="s">
        <v>18</v>
      </c>
      <c r="I3135" s="3" t="s">
        <v>19</v>
      </c>
      <c r="J3135" s="8">
        <v>11.0</v>
      </c>
      <c r="K3135" s="8">
        <v>11.0</v>
      </c>
      <c r="L3135" s="5" t="str">
        <f t="shared" si="2"/>
        <v>SMA</v>
      </c>
    </row>
    <row r="3136">
      <c r="A3136" s="2" t="str">
        <f t="shared" si="1"/>
        <v>2022</v>
      </c>
      <c r="B3136" s="2" t="s">
        <v>380</v>
      </c>
      <c r="C3136" s="3" t="str">
        <f t="shared" si="233"/>
        <v>LPB YSC 2022</v>
      </c>
      <c r="D3136" s="3" t="s">
        <v>5470</v>
      </c>
      <c r="E3136" s="3" t="s">
        <v>6286</v>
      </c>
      <c r="F3136" s="3" t="s">
        <v>6287</v>
      </c>
      <c r="G3136" s="3">
        <v>2.0</v>
      </c>
      <c r="H3136" s="3" t="s">
        <v>19</v>
      </c>
      <c r="I3136" s="3" t="s">
        <v>18</v>
      </c>
      <c r="J3136" s="8">
        <v>11.0</v>
      </c>
      <c r="K3136" s="8">
        <v>10.0</v>
      </c>
      <c r="L3136" s="5" t="str">
        <f t="shared" si="2"/>
        <v>SMA</v>
      </c>
    </row>
    <row r="3137">
      <c r="A3137" s="2" t="str">
        <f t="shared" si="1"/>
        <v>2022</v>
      </c>
      <c r="B3137" s="2" t="s">
        <v>380</v>
      </c>
      <c r="C3137" s="3" t="str">
        <f t="shared" si="233"/>
        <v>LPB YSC 2022</v>
      </c>
      <c r="D3137" s="3" t="s">
        <v>5470</v>
      </c>
      <c r="E3137" s="3" t="s">
        <v>6288</v>
      </c>
      <c r="F3137" s="3" t="s">
        <v>6289</v>
      </c>
      <c r="G3137" s="3">
        <v>1.0</v>
      </c>
      <c r="H3137" s="3" t="s">
        <v>19</v>
      </c>
      <c r="I3137" s="2"/>
      <c r="J3137" s="8">
        <v>10.0</v>
      </c>
      <c r="K3137" s="6"/>
      <c r="L3137" s="5" t="str">
        <f t="shared" si="2"/>
        <v>SMA</v>
      </c>
    </row>
    <row r="3138">
      <c r="A3138" s="2" t="str">
        <f t="shared" si="1"/>
        <v>2022</v>
      </c>
      <c r="B3138" s="2" t="s">
        <v>380</v>
      </c>
      <c r="C3138" s="3" t="str">
        <f t="shared" si="233"/>
        <v>LPB YSC 2022</v>
      </c>
      <c r="D3138" s="3" t="s">
        <v>5470</v>
      </c>
      <c r="E3138" s="3" t="s">
        <v>6290</v>
      </c>
      <c r="F3138" s="3" t="s">
        <v>6291</v>
      </c>
      <c r="G3138" s="3">
        <v>2.0</v>
      </c>
      <c r="H3138" s="3" t="s">
        <v>18</v>
      </c>
      <c r="I3138" s="3" t="s">
        <v>18</v>
      </c>
      <c r="J3138" s="8">
        <v>8.0</v>
      </c>
      <c r="K3138" s="8">
        <v>7.0</v>
      </c>
      <c r="L3138" s="5" t="str">
        <f t="shared" si="2"/>
        <v>SMP</v>
      </c>
    </row>
    <row r="3139">
      <c r="A3139" s="2" t="str">
        <f t="shared" si="1"/>
        <v>2022</v>
      </c>
      <c r="B3139" s="2" t="s">
        <v>380</v>
      </c>
      <c r="C3139" s="3" t="str">
        <f t="shared" si="233"/>
        <v>LPB YSC 2022</v>
      </c>
      <c r="D3139" s="3" t="s">
        <v>5470</v>
      </c>
      <c r="E3139" s="3" t="s">
        <v>6292</v>
      </c>
      <c r="F3139" s="3" t="s">
        <v>6293</v>
      </c>
      <c r="G3139" s="3">
        <v>2.0</v>
      </c>
      <c r="H3139" s="3" t="s">
        <v>19</v>
      </c>
      <c r="I3139" s="3" t="s">
        <v>19</v>
      </c>
      <c r="J3139" s="8">
        <v>9.0</v>
      </c>
      <c r="K3139" s="8">
        <v>10.0</v>
      </c>
      <c r="L3139" s="5" t="str">
        <f t="shared" si="2"/>
        <v>SMP</v>
      </c>
    </row>
    <row r="3140">
      <c r="A3140" s="2" t="str">
        <f t="shared" si="1"/>
        <v>2022</v>
      </c>
      <c r="B3140" s="2" t="s">
        <v>380</v>
      </c>
      <c r="C3140" s="3" t="str">
        <f t="shared" si="233"/>
        <v>LPB YSC 2022</v>
      </c>
      <c r="D3140" s="3" t="s">
        <v>5470</v>
      </c>
      <c r="E3140" s="3" t="s">
        <v>6294</v>
      </c>
      <c r="F3140" s="3" t="s">
        <v>6295</v>
      </c>
      <c r="G3140" s="3">
        <v>2.0</v>
      </c>
      <c r="H3140" s="3" t="s">
        <v>19</v>
      </c>
      <c r="I3140" s="3" t="s">
        <v>19</v>
      </c>
      <c r="J3140" s="8">
        <v>9.0</v>
      </c>
      <c r="K3140" s="8">
        <v>9.0</v>
      </c>
      <c r="L3140" s="5" t="str">
        <f t="shared" si="2"/>
        <v>SMP</v>
      </c>
    </row>
    <row r="3141">
      <c r="A3141" s="2" t="str">
        <f t="shared" si="1"/>
        <v>2022</v>
      </c>
      <c r="B3141" s="2" t="s">
        <v>380</v>
      </c>
      <c r="C3141" s="3" t="str">
        <f t="shared" si="233"/>
        <v>LPB YSC 2022</v>
      </c>
      <c r="D3141" s="3" t="s">
        <v>5470</v>
      </c>
      <c r="E3141" s="3" t="s">
        <v>6296</v>
      </c>
      <c r="F3141" s="3" t="s">
        <v>6297</v>
      </c>
      <c r="G3141" s="3">
        <v>2.0</v>
      </c>
      <c r="H3141" s="3" t="s">
        <v>19</v>
      </c>
      <c r="I3141" s="3" t="s">
        <v>19</v>
      </c>
      <c r="J3141" s="8">
        <v>11.0</v>
      </c>
      <c r="K3141" s="8">
        <v>11.0</v>
      </c>
      <c r="L3141" s="5" t="str">
        <f t="shared" si="2"/>
        <v>SMA</v>
      </c>
    </row>
    <row r="3142">
      <c r="A3142" s="2" t="str">
        <f t="shared" si="1"/>
        <v>2022</v>
      </c>
      <c r="B3142" s="2" t="s">
        <v>380</v>
      </c>
      <c r="C3142" s="3" t="str">
        <f t="shared" si="233"/>
        <v>LPB YSC 2022</v>
      </c>
      <c r="D3142" s="3" t="s">
        <v>5470</v>
      </c>
      <c r="E3142" s="3" t="s">
        <v>6298</v>
      </c>
      <c r="F3142" s="3" t="s">
        <v>6299</v>
      </c>
      <c r="G3142" s="3">
        <v>2.0</v>
      </c>
      <c r="H3142" s="3" t="s">
        <v>18</v>
      </c>
      <c r="I3142" s="3" t="s">
        <v>18</v>
      </c>
      <c r="J3142" s="8">
        <v>7.0</v>
      </c>
      <c r="K3142" s="8">
        <v>7.0</v>
      </c>
      <c r="L3142" s="5" t="str">
        <f t="shared" si="2"/>
        <v>SMP</v>
      </c>
    </row>
    <row r="3143">
      <c r="A3143" s="2" t="str">
        <f t="shared" si="1"/>
        <v>2022</v>
      </c>
      <c r="B3143" s="2" t="s">
        <v>380</v>
      </c>
      <c r="C3143" s="3" t="str">
        <f t="shared" si="233"/>
        <v>LPB YSC 2022</v>
      </c>
      <c r="D3143" s="3" t="s">
        <v>5470</v>
      </c>
      <c r="E3143" s="3" t="s">
        <v>6300</v>
      </c>
      <c r="F3143" s="3" t="s">
        <v>6301</v>
      </c>
      <c r="G3143" s="3">
        <v>2.0</v>
      </c>
      <c r="H3143" s="3" t="s">
        <v>18</v>
      </c>
      <c r="I3143" s="3" t="s">
        <v>18</v>
      </c>
      <c r="J3143" s="8">
        <v>10.0</v>
      </c>
      <c r="K3143" s="8">
        <v>10.0</v>
      </c>
      <c r="L3143" s="5" t="str">
        <f t="shared" si="2"/>
        <v>SMA</v>
      </c>
    </row>
    <row r="3144">
      <c r="A3144" s="2" t="str">
        <f t="shared" si="1"/>
        <v>2022</v>
      </c>
      <c r="B3144" s="2" t="s">
        <v>380</v>
      </c>
      <c r="C3144" s="3" t="str">
        <f t="shared" si="233"/>
        <v>LPB YSC 2022</v>
      </c>
      <c r="D3144" s="3" t="s">
        <v>5470</v>
      </c>
      <c r="E3144" s="3" t="s">
        <v>6302</v>
      </c>
      <c r="F3144" s="3" t="s">
        <v>6303</v>
      </c>
      <c r="G3144" s="3">
        <v>2.0</v>
      </c>
      <c r="H3144" s="3" t="s">
        <v>19</v>
      </c>
      <c r="I3144" s="3" t="s">
        <v>18</v>
      </c>
      <c r="J3144" s="8">
        <v>10.0</v>
      </c>
      <c r="K3144" s="8">
        <v>10.0</v>
      </c>
      <c r="L3144" s="5" t="str">
        <f t="shared" si="2"/>
        <v>SMA</v>
      </c>
    </row>
    <row r="3145">
      <c r="A3145" s="2" t="str">
        <f t="shared" si="1"/>
        <v>2022</v>
      </c>
      <c r="B3145" s="2" t="s">
        <v>380</v>
      </c>
      <c r="C3145" s="3" t="str">
        <f t="shared" si="233"/>
        <v>LPB YSC 2022</v>
      </c>
      <c r="D3145" s="3" t="s">
        <v>5470</v>
      </c>
      <c r="E3145" s="3" t="s">
        <v>6304</v>
      </c>
      <c r="F3145" s="3" t="s">
        <v>6305</v>
      </c>
      <c r="G3145" s="3">
        <v>2.0</v>
      </c>
      <c r="H3145" s="3" t="s">
        <v>19</v>
      </c>
      <c r="I3145" s="3" t="s">
        <v>19</v>
      </c>
      <c r="J3145" s="8">
        <v>10.0</v>
      </c>
      <c r="K3145" s="8">
        <v>10.0</v>
      </c>
      <c r="L3145" s="5" t="str">
        <f t="shared" si="2"/>
        <v>SMA</v>
      </c>
    </row>
    <row r="3146">
      <c r="A3146" s="2" t="str">
        <f t="shared" si="1"/>
        <v>2022</v>
      </c>
      <c r="B3146" s="2" t="s">
        <v>380</v>
      </c>
      <c r="C3146" s="3" t="str">
        <f t="shared" si="233"/>
        <v>LPB YSC 2022</v>
      </c>
      <c r="D3146" s="3" t="s">
        <v>5470</v>
      </c>
      <c r="E3146" s="3" t="s">
        <v>6306</v>
      </c>
      <c r="F3146" s="3" t="s">
        <v>6307</v>
      </c>
      <c r="G3146" s="3">
        <v>2.0</v>
      </c>
      <c r="H3146" s="3" t="s">
        <v>18</v>
      </c>
      <c r="I3146" s="3" t="s">
        <v>18</v>
      </c>
      <c r="J3146" s="8">
        <v>10.0</v>
      </c>
      <c r="K3146" s="8">
        <v>10.0</v>
      </c>
      <c r="L3146" s="5" t="str">
        <f t="shared" si="2"/>
        <v>SMA</v>
      </c>
    </row>
    <row r="3147">
      <c r="A3147" s="2" t="str">
        <f t="shared" si="1"/>
        <v>2022</v>
      </c>
      <c r="B3147" s="2" t="s">
        <v>380</v>
      </c>
      <c r="C3147" s="3" t="str">
        <f t="shared" si="233"/>
        <v>LPB YSC 2022</v>
      </c>
      <c r="D3147" s="3" t="s">
        <v>5470</v>
      </c>
      <c r="E3147" s="3" t="s">
        <v>6308</v>
      </c>
      <c r="F3147" s="3" t="s">
        <v>6309</v>
      </c>
      <c r="G3147" s="3">
        <v>2.0</v>
      </c>
      <c r="H3147" s="3" t="s">
        <v>18</v>
      </c>
      <c r="I3147" s="3" t="s">
        <v>18</v>
      </c>
      <c r="J3147" s="8">
        <v>10.0</v>
      </c>
      <c r="K3147" s="8">
        <v>10.0</v>
      </c>
      <c r="L3147" s="5" t="str">
        <f t="shared" si="2"/>
        <v>SMA</v>
      </c>
    </row>
    <row r="3148">
      <c r="A3148" s="2" t="str">
        <f t="shared" si="1"/>
        <v>2023</v>
      </c>
      <c r="B3148" s="2" t="s">
        <v>13</v>
      </c>
      <c r="C3148" s="3" t="str">
        <f t="shared" ref="C3148:C3152" si="234">UPPER("lpb aceh 2023")</f>
        <v>LPB ACEH 2023</v>
      </c>
      <c r="D3148" s="3" t="s">
        <v>5470</v>
      </c>
      <c r="E3148" s="3" t="s">
        <v>6310</v>
      </c>
      <c r="F3148" s="3" t="s">
        <v>6311</v>
      </c>
      <c r="G3148" s="3">
        <v>2.0</v>
      </c>
      <c r="H3148" s="3" t="s">
        <v>19</v>
      </c>
      <c r="I3148" s="3" t="s">
        <v>19</v>
      </c>
      <c r="J3148" s="8">
        <v>11.0</v>
      </c>
      <c r="K3148" s="3">
        <v>12.0</v>
      </c>
      <c r="L3148" s="5" t="str">
        <f t="shared" si="2"/>
        <v>SMA</v>
      </c>
    </row>
    <row r="3149">
      <c r="A3149" s="2" t="str">
        <f t="shared" si="1"/>
        <v>2023</v>
      </c>
      <c r="B3149" s="2" t="s">
        <v>13</v>
      </c>
      <c r="C3149" s="3" t="str">
        <f t="shared" si="234"/>
        <v>LPB ACEH 2023</v>
      </c>
      <c r="D3149" s="3" t="s">
        <v>5470</v>
      </c>
      <c r="E3149" s="3" t="s">
        <v>6312</v>
      </c>
      <c r="F3149" s="3" t="s">
        <v>6313</v>
      </c>
      <c r="G3149" s="3">
        <v>2.0</v>
      </c>
      <c r="H3149" s="3" t="s">
        <v>18</v>
      </c>
      <c r="I3149" s="3" t="s">
        <v>18</v>
      </c>
      <c r="J3149" s="8">
        <v>11.0</v>
      </c>
      <c r="K3149" s="3">
        <v>11.0</v>
      </c>
      <c r="L3149" s="5" t="str">
        <f t="shared" si="2"/>
        <v>SMA</v>
      </c>
    </row>
    <row r="3150">
      <c r="A3150" s="2" t="str">
        <f t="shared" si="1"/>
        <v>2023</v>
      </c>
      <c r="B3150" s="2" t="s">
        <v>13</v>
      </c>
      <c r="C3150" s="3" t="str">
        <f t="shared" si="234"/>
        <v>LPB ACEH 2023</v>
      </c>
      <c r="D3150" s="3" t="s">
        <v>5470</v>
      </c>
      <c r="E3150" s="3" t="s">
        <v>6314</v>
      </c>
      <c r="F3150" s="3" t="s">
        <v>6315</v>
      </c>
      <c r="G3150" s="3">
        <v>2.0</v>
      </c>
      <c r="H3150" s="3" t="s">
        <v>19</v>
      </c>
      <c r="I3150" s="3" t="s">
        <v>18</v>
      </c>
      <c r="J3150" s="8">
        <v>11.0</v>
      </c>
      <c r="K3150" s="3">
        <v>11.0</v>
      </c>
      <c r="L3150" s="5" t="str">
        <f t="shared" si="2"/>
        <v>SMA</v>
      </c>
    </row>
    <row r="3151">
      <c r="A3151" s="2" t="str">
        <f t="shared" si="1"/>
        <v>2023</v>
      </c>
      <c r="B3151" s="2" t="s">
        <v>13</v>
      </c>
      <c r="C3151" s="3" t="str">
        <f t="shared" si="234"/>
        <v>LPB ACEH 2023</v>
      </c>
      <c r="D3151" s="3" t="s">
        <v>5470</v>
      </c>
      <c r="E3151" s="3" t="s">
        <v>6316</v>
      </c>
      <c r="F3151" s="3" t="s">
        <v>6317</v>
      </c>
      <c r="G3151" s="3">
        <v>2.0</v>
      </c>
      <c r="H3151" s="3" t="s">
        <v>18</v>
      </c>
      <c r="I3151" s="3" t="s">
        <v>18</v>
      </c>
      <c r="J3151" s="8">
        <v>10.0</v>
      </c>
      <c r="K3151" s="3">
        <v>11.0</v>
      </c>
      <c r="L3151" s="5" t="str">
        <f t="shared" si="2"/>
        <v>SMA</v>
      </c>
    </row>
    <row r="3152">
      <c r="A3152" s="2" t="str">
        <f t="shared" si="1"/>
        <v>2023</v>
      </c>
      <c r="B3152" s="2" t="s">
        <v>13</v>
      </c>
      <c r="C3152" s="3" t="str">
        <f t="shared" si="234"/>
        <v>LPB ACEH 2023</v>
      </c>
      <c r="D3152" s="3" t="s">
        <v>5470</v>
      </c>
      <c r="E3152" s="3" t="s">
        <v>6318</v>
      </c>
      <c r="F3152" s="3" t="s">
        <v>6319</v>
      </c>
      <c r="G3152" s="3">
        <v>2.0</v>
      </c>
      <c r="H3152" s="3" t="s">
        <v>18</v>
      </c>
      <c r="I3152" s="3" t="s">
        <v>18</v>
      </c>
      <c r="J3152" s="8">
        <v>10.0</v>
      </c>
      <c r="K3152" s="3">
        <v>11.0</v>
      </c>
      <c r="L3152" s="5" t="str">
        <f t="shared" si="2"/>
        <v>SMA</v>
      </c>
    </row>
    <row r="3153">
      <c r="A3153" s="2" t="str">
        <f t="shared" si="1"/>
        <v>2023</v>
      </c>
      <c r="B3153" s="9" t="s">
        <v>413</v>
      </c>
      <c r="C3153" s="3" t="str">
        <f t="shared" ref="C3153:C3179" si="235">UPPER("lpb jawa tengah 2023")</f>
        <v>LPB JAWA TENGAH 2023</v>
      </c>
      <c r="D3153" s="3" t="s">
        <v>5470</v>
      </c>
      <c r="E3153" s="3" t="s">
        <v>6320</v>
      </c>
      <c r="F3153" s="3" t="s">
        <v>6321</v>
      </c>
      <c r="G3153" s="3">
        <v>2.0</v>
      </c>
      <c r="H3153" s="3" t="s">
        <v>18</v>
      </c>
      <c r="I3153" s="3" t="s">
        <v>18</v>
      </c>
      <c r="J3153" s="8">
        <v>10.0</v>
      </c>
      <c r="K3153" s="3">
        <v>11.0</v>
      </c>
      <c r="L3153" s="5" t="str">
        <f t="shared" si="2"/>
        <v>SMA</v>
      </c>
    </row>
    <row r="3154">
      <c r="A3154" s="2" t="str">
        <f t="shared" si="1"/>
        <v>2023</v>
      </c>
      <c r="B3154" s="9" t="s">
        <v>413</v>
      </c>
      <c r="C3154" s="3" t="str">
        <f t="shared" si="235"/>
        <v>LPB JAWA TENGAH 2023</v>
      </c>
      <c r="D3154" s="3" t="s">
        <v>5470</v>
      </c>
      <c r="E3154" s="3" t="s">
        <v>6322</v>
      </c>
      <c r="F3154" s="3" t="s">
        <v>6323</v>
      </c>
      <c r="G3154" s="3">
        <v>2.0</v>
      </c>
      <c r="H3154" s="3" t="s">
        <v>19</v>
      </c>
      <c r="I3154" s="3" t="s">
        <v>19</v>
      </c>
      <c r="J3154" s="8">
        <v>10.0</v>
      </c>
      <c r="K3154" s="3">
        <v>11.0</v>
      </c>
      <c r="L3154" s="5" t="str">
        <f t="shared" si="2"/>
        <v>SMA</v>
      </c>
    </row>
    <row r="3155">
      <c r="A3155" s="2" t="str">
        <f t="shared" si="1"/>
        <v>2023</v>
      </c>
      <c r="B3155" s="9" t="s">
        <v>413</v>
      </c>
      <c r="C3155" s="3" t="str">
        <f t="shared" si="235"/>
        <v>LPB JAWA TENGAH 2023</v>
      </c>
      <c r="D3155" s="3" t="s">
        <v>5470</v>
      </c>
      <c r="E3155" s="3" t="s">
        <v>6324</v>
      </c>
      <c r="F3155" s="3" t="s">
        <v>6325</v>
      </c>
      <c r="G3155" s="3">
        <v>2.0</v>
      </c>
      <c r="H3155" s="3" t="s">
        <v>19</v>
      </c>
      <c r="I3155" s="3" t="s">
        <v>19</v>
      </c>
      <c r="J3155" s="8">
        <v>9.0</v>
      </c>
      <c r="K3155" s="3">
        <v>10.0</v>
      </c>
      <c r="L3155" s="5" t="str">
        <f t="shared" si="2"/>
        <v>SMP</v>
      </c>
    </row>
    <row r="3156">
      <c r="A3156" s="2" t="str">
        <f t="shared" si="1"/>
        <v>2023</v>
      </c>
      <c r="B3156" s="9" t="s">
        <v>413</v>
      </c>
      <c r="C3156" s="3" t="str">
        <f t="shared" si="235"/>
        <v>LPB JAWA TENGAH 2023</v>
      </c>
      <c r="D3156" s="3" t="s">
        <v>5470</v>
      </c>
      <c r="E3156" s="3" t="s">
        <v>6326</v>
      </c>
      <c r="F3156" s="3" t="s">
        <v>6327</v>
      </c>
      <c r="G3156" s="3">
        <v>2.0</v>
      </c>
      <c r="H3156" s="3" t="s">
        <v>19</v>
      </c>
      <c r="I3156" s="3" t="s">
        <v>19</v>
      </c>
      <c r="J3156" s="8">
        <v>9.0</v>
      </c>
      <c r="K3156" s="3">
        <v>10.0</v>
      </c>
      <c r="L3156" s="5" t="str">
        <f t="shared" si="2"/>
        <v>SMP</v>
      </c>
    </row>
    <row r="3157">
      <c r="A3157" s="2" t="str">
        <f t="shared" si="1"/>
        <v>2023</v>
      </c>
      <c r="B3157" s="9" t="s">
        <v>413</v>
      </c>
      <c r="C3157" s="3" t="str">
        <f t="shared" si="235"/>
        <v>LPB JAWA TENGAH 2023</v>
      </c>
      <c r="D3157" s="3" t="s">
        <v>5470</v>
      </c>
      <c r="E3157" s="3" t="s">
        <v>6328</v>
      </c>
      <c r="F3157" s="3" t="s">
        <v>6329</v>
      </c>
      <c r="G3157" s="3">
        <v>2.0</v>
      </c>
      <c r="H3157" s="3" t="s">
        <v>18</v>
      </c>
      <c r="I3157" s="3" t="s">
        <v>18</v>
      </c>
      <c r="J3157" s="8">
        <v>10.0</v>
      </c>
      <c r="K3157" s="3">
        <v>11.0</v>
      </c>
      <c r="L3157" s="5" t="str">
        <f t="shared" si="2"/>
        <v>SMA</v>
      </c>
    </row>
    <row r="3158">
      <c r="A3158" s="2" t="str">
        <f t="shared" si="1"/>
        <v>2023</v>
      </c>
      <c r="B3158" s="9" t="s">
        <v>413</v>
      </c>
      <c r="C3158" s="3" t="str">
        <f t="shared" si="235"/>
        <v>LPB JAWA TENGAH 2023</v>
      </c>
      <c r="D3158" s="3" t="s">
        <v>5470</v>
      </c>
      <c r="E3158" s="3" t="s">
        <v>6330</v>
      </c>
      <c r="F3158" s="3" t="s">
        <v>6331</v>
      </c>
      <c r="G3158" s="3">
        <v>2.0</v>
      </c>
      <c r="H3158" s="3" t="s">
        <v>19</v>
      </c>
      <c r="I3158" s="3" t="s">
        <v>18</v>
      </c>
      <c r="J3158" s="8">
        <v>10.0</v>
      </c>
      <c r="K3158" s="3">
        <v>11.0</v>
      </c>
      <c r="L3158" s="5" t="str">
        <f t="shared" si="2"/>
        <v>SMA</v>
      </c>
    </row>
    <row r="3159">
      <c r="A3159" s="2" t="str">
        <f t="shared" si="1"/>
        <v>2023</v>
      </c>
      <c r="B3159" s="9" t="s">
        <v>413</v>
      </c>
      <c r="C3159" s="3" t="str">
        <f t="shared" si="235"/>
        <v>LPB JAWA TENGAH 2023</v>
      </c>
      <c r="D3159" s="3" t="s">
        <v>5470</v>
      </c>
      <c r="E3159" s="3" t="s">
        <v>6332</v>
      </c>
      <c r="F3159" s="3" t="s">
        <v>6333</v>
      </c>
      <c r="G3159" s="3">
        <v>2.0</v>
      </c>
      <c r="H3159" s="3" t="s">
        <v>19</v>
      </c>
      <c r="I3159" s="3" t="s">
        <v>18</v>
      </c>
      <c r="J3159" s="8">
        <v>8.0</v>
      </c>
      <c r="K3159" s="3">
        <v>9.0</v>
      </c>
      <c r="L3159" s="5" t="str">
        <f t="shared" si="2"/>
        <v>SMP</v>
      </c>
    </row>
    <row r="3160">
      <c r="A3160" s="2" t="str">
        <f t="shared" si="1"/>
        <v>2023</v>
      </c>
      <c r="B3160" s="9" t="s">
        <v>413</v>
      </c>
      <c r="C3160" s="3" t="str">
        <f t="shared" si="235"/>
        <v>LPB JAWA TENGAH 2023</v>
      </c>
      <c r="D3160" s="3" t="s">
        <v>5470</v>
      </c>
      <c r="E3160" s="3" t="s">
        <v>6334</v>
      </c>
      <c r="F3160" s="3" t="s">
        <v>6335</v>
      </c>
      <c r="G3160" s="3">
        <v>2.0</v>
      </c>
      <c r="H3160" s="3" t="s">
        <v>18</v>
      </c>
      <c r="I3160" s="3" t="s">
        <v>18</v>
      </c>
      <c r="J3160" s="8">
        <v>7.0</v>
      </c>
      <c r="K3160" s="3">
        <v>7.0</v>
      </c>
      <c r="L3160" s="5" t="str">
        <f t="shared" si="2"/>
        <v>SMP</v>
      </c>
    </row>
    <row r="3161">
      <c r="A3161" s="2" t="str">
        <f t="shared" si="1"/>
        <v>2023</v>
      </c>
      <c r="B3161" s="9" t="s">
        <v>413</v>
      </c>
      <c r="C3161" s="3" t="str">
        <f t="shared" si="235"/>
        <v>LPB JAWA TENGAH 2023</v>
      </c>
      <c r="D3161" s="3" t="s">
        <v>5470</v>
      </c>
      <c r="E3161" s="3" t="s">
        <v>6336</v>
      </c>
      <c r="F3161" s="3" t="s">
        <v>6337</v>
      </c>
      <c r="G3161" s="3">
        <v>2.0</v>
      </c>
      <c r="H3161" s="3" t="s">
        <v>18</v>
      </c>
      <c r="I3161" s="3" t="s">
        <v>18</v>
      </c>
      <c r="J3161" s="8">
        <v>10.0</v>
      </c>
      <c r="K3161" s="3">
        <v>11.0</v>
      </c>
      <c r="L3161" s="5" t="str">
        <f t="shared" si="2"/>
        <v>SMA</v>
      </c>
    </row>
    <row r="3162">
      <c r="A3162" s="2" t="str">
        <f t="shared" si="1"/>
        <v>2023</v>
      </c>
      <c r="B3162" s="9" t="s">
        <v>413</v>
      </c>
      <c r="C3162" s="3" t="str">
        <f t="shared" si="235"/>
        <v>LPB JAWA TENGAH 2023</v>
      </c>
      <c r="D3162" s="3" t="s">
        <v>5470</v>
      </c>
      <c r="E3162" s="3" t="s">
        <v>6338</v>
      </c>
      <c r="F3162" s="3" t="s">
        <v>6339</v>
      </c>
      <c r="G3162" s="3">
        <v>2.0</v>
      </c>
      <c r="H3162" s="3" t="s">
        <v>18</v>
      </c>
      <c r="I3162" s="3" t="s">
        <v>18</v>
      </c>
      <c r="J3162" s="8">
        <v>10.0</v>
      </c>
      <c r="K3162" s="3">
        <v>11.0</v>
      </c>
      <c r="L3162" s="5" t="str">
        <f t="shared" si="2"/>
        <v>SMA</v>
      </c>
    </row>
    <row r="3163">
      <c r="A3163" s="2" t="str">
        <f t="shared" si="1"/>
        <v>2023</v>
      </c>
      <c r="B3163" s="9" t="s">
        <v>413</v>
      </c>
      <c r="C3163" s="3" t="str">
        <f t="shared" si="235"/>
        <v>LPB JAWA TENGAH 2023</v>
      </c>
      <c r="D3163" s="3" t="s">
        <v>5470</v>
      </c>
      <c r="E3163" s="3" t="s">
        <v>6340</v>
      </c>
      <c r="F3163" s="3" t="s">
        <v>6341</v>
      </c>
      <c r="G3163" s="3">
        <v>2.0</v>
      </c>
      <c r="H3163" s="3" t="s">
        <v>18</v>
      </c>
      <c r="I3163" s="3" t="s">
        <v>18</v>
      </c>
      <c r="J3163" s="8">
        <v>11.0</v>
      </c>
      <c r="K3163" s="3">
        <v>12.0</v>
      </c>
      <c r="L3163" s="5" t="str">
        <f t="shared" si="2"/>
        <v>SMA</v>
      </c>
    </row>
    <row r="3164">
      <c r="A3164" s="2" t="str">
        <f t="shared" si="1"/>
        <v>2023</v>
      </c>
      <c r="B3164" s="9" t="s">
        <v>413</v>
      </c>
      <c r="C3164" s="3" t="str">
        <f t="shared" si="235"/>
        <v>LPB JAWA TENGAH 2023</v>
      </c>
      <c r="D3164" s="3" t="s">
        <v>5470</v>
      </c>
      <c r="E3164" s="3" t="s">
        <v>6342</v>
      </c>
      <c r="F3164" s="3" t="s">
        <v>6343</v>
      </c>
      <c r="G3164" s="3">
        <v>2.0</v>
      </c>
      <c r="H3164" s="3" t="s">
        <v>19</v>
      </c>
      <c r="I3164" s="3" t="s">
        <v>18</v>
      </c>
      <c r="J3164" s="8">
        <v>10.0</v>
      </c>
      <c r="K3164" s="3">
        <v>11.0</v>
      </c>
      <c r="L3164" s="5" t="str">
        <f t="shared" si="2"/>
        <v>SMA</v>
      </c>
    </row>
    <row r="3165">
      <c r="A3165" s="2" t="str">
        <f t="shared" si="1"/>
        <v>2023</v>
      </c>
      <c r="B3165" s="9" t="s">
        <v>413</v>
      </c>
      <c r="C3165" s="3" t="str">
        <f t="shared" si="235"/>
        <v>LPB JAWA TENGAH 2023</v>
      </c>
      <c r="D3165" s="3" t="s">
        <v>5470</v>
      </c>
      <c r="E3165" s="3" t="s">
        <v>6344</v>
      </c>
      <c r="F3165" s="3" t="s">
        <v>6345</v>
      </c>
      <c r="G3165" s="3">
        <v>2.0</v>
      </c>
      <c r="H3165" s="3" t="s">
        <v>18</v>
      </c>
      <c r="I3165" s="3" t="s">
        <v>19</v>
      </c>
      <c r="J3165" s="8">
        <v>9.0</v>
      </c>
      <c r="K3165" s="3">
        <v>10.0</v>
      </c>
      <c r="L3165" s="5" t="str">
        <f t="shared" si="2"/>
        <v>SMP</v>
      </c>
    </row>
    <row r="3166">
      <c r="A3166" s="2" t="str">
        <f t="shared" si="1"/>
        <v>2023</v>
      </c>
      <c r="B3166" s="9" t="s">
        <v>413</v>
      </c>
      <c r="C3166" s="3" t="str">
        <f t="shared" si="235"/>
        <v>LPB JAWA TENGAH 2023</v>
      </c>
      <c r="D3166" s="3" t="s">
        <v>5470</v>
      </c>
      <c r="E3166" s="3" t="s">
        <v>6346</v>
      </c>
      <c r="F3166" s="3" t="s">
        <v>6347</v>
      </c>
      <c r="G3166" s="3">
        <v>2.0</v>
      </c>
      <c r="H3166" s="3" t="s">
        <v>18</v>
      </c>
      <c r="I3166" s="3" t="s">
        <v>18</v>
      </c>
      <c r="J3166" s="8">
        <v>7.0</v>
      </c>
      <c r="K3166" s="3">
        <v>8.0</v>
      </c>
      <c r="L3166" s="5" t="str">
        <f t="shared" si="2"/>
        <v>SMP</v>
      </c>
    </row>
    <row r="3167">
      <c r="A3167" s="2" t="str">
        <f t="shared" si="1"/>
        <v>2023</v>
      </c>
      <c r="B3167" s="9" t="s">
        <v>413</v>
      </c>
      <c r="C3167" s="3" t="str">
        <f t="shared" si="235"/>
        <v>LPB JAWA TENGAH 2023</v>
      </c>
      <c r="D3167" s="3" t="s">
        <v>5470</v>
      </c>
      <c r="E3167" s="3" t="s">
        <v>6348</v>
      </c>
      <c r="F3167" s="3" t="s">
        <v>6349</v>
      </c>
      <c r="G3167" s="3">
        <v>1.0</v>
      </c>
      <c r="H3167" s="3" t="s">
        <v>19</v>
      </c>
      <c r="I3167" s="2"/>
      <c r="J3167" s="8">
        <v>9.0</v>
      </c>
      <c r="K3167" s="2"/>
      <c r="L3167" s="5" t="str">
        <f t="shared" si="2"/>
        <v>SMP</v>
      </c>
    </row>
    <row r="3168">
      <c r="A3168" s="2" t="str">
        <f t="shared" si="1"/>
        <v>2023</v>
      </c>
      <c r="B3168" s="9" t="s">
        <v>413</v>
      </c>
      <c r="C3168" s="3" t="str">
        <f t="shared" si="235"/>
        <v>LPB JAWA TENGAH 2023</v>
      </c>
      <c r="D3168" s="3" t="s">
        <v>5470</v>
      </c>
      <c r="E3168" s="3" t="s">
        <v>6350</v>
      </c>
      <c r="F3168" s="3" t="s">
        <v>6351</v>
      </c>
      <c r="G3168" s="3">
        <v>2.0</v>
      </c>
      <c r="H3168" s="3" t="s">
        <v>19</v>
      </c>
      <c r="I3168" s="3" t="s">
        <v>18</v>
      </c>
      <c r="J3168" s="8">
        <v>11.0</v>
      </c>
      <c r="K3168" s="3">
        <v>12.0</v>
      </c>
      <c r="L3168" s="5" t="str">
        <f t="shared" si="2"/>
        <v>SMA</v>
      </c>
    </row>
    <row r="3169">
      <c r="A3169" s="2" t="str">
        <f t="shared" si="1"/>
        <v>2023</v>
      </c>
      <c r="B3169" s="9" t="s">
        <v>413</v>
      </c>
      <c r="C3169" s="3" t="str">
        <f t="shared" si="235"/>
        <v>LPB JAWA TENGAH 2023</v>
      </c>
      <c r="D3169" s="3" t="s">
        <v>5470</v>
      </c>
      <c r="E3169" s="3" t="s">
        <v>6352</v>
      </c>
      <c r="F3169" s="3" t="s">
        <v>6353</v>
      </c>
      <c r="G3169" s="3">
        <v>2.0</v>
      </c>
      <c r="H3169" s="3" t="s">
        <v>18</v>
      </c>
      <c r="I3169" s="3" t="s">
        <v>18</v>
      </c>
      <c r="J3169" s="8">
        <v>10.0</v>
      </c>
      <c r="K3169" s="3">
        <v>11.0</v>
      </c>
      <c r="L3169" s="5" t="str">
        <f t="shared" si="2"/>
        <v>SMA</v>
      </c>
    </row>
    <row r="3170">
      <c r="A3170" s="2" t="str">
        <f t="shared" si="1"/>
        <v>2023</v>
      </c>
      <c r="B3170" s="9" t="s">
        <v>413</v>
      </c>
      <c r="C3170" s="3" t="str">
        <f t="shared" si="235"/>
        <v>LPB JAWA TENGAH 2023</v>
      </c>
      <c r="D3170" s="3" t="s">
        <v>5470</v>
      </c>
      <c r="E3170" s="3" t="s">
        <v>6354</v>
      </c>
      <c r="F3170" s="3" t="s">
        <v>6355</v>
      </c>
      <c r="G3170" s="3">
        <v>2.0</v>
      </c>
      <c r="H3170" s="3" t="s">
        <v>19</v>
      </c>
      <c r="I3170" s="3" t="s">
        <v>19</v>
      </c>
      <c r="J3170" s="8">
        <v>10.0</v>
      </c>
      <c r="K3170" s="3">
        <v>11.0</v>
      </c>
      <c r="L3170" s="5" t="str">
        <f t="shared" si="2"/>
        <v>SMA</v>
      </c>
    </row>
    <row r="3171">
      <c r="A3171" s="2" t="str">
        <f t="shared" si="1"/>
        <v>2023</v>
      </c>
      <c r="B3171" s="9" t="s">
        <v>413</v>
      </c>
      <c r="C3171" s="3" t="str">
        <f t="shared" si="235"/>
        <v>LPB JAWA TENGAH 2023</v>
      </c>
      <c r="D3171" s="3" t="s">
        <v>5470</v>
      </c>
      <c r="E3171" s="3" t="s">
        <v>6356</v>
      </c>
      <c r="F3171" s="3" t="s">
        <v>6357</v>
      </c>
      <c r="G3171" s="3">
        <v>2.0</v>
      </c>
      <c r="H3171" s="3" t="s">
        <v>18</v>
      </c>
      <c r="I3171" s="3" t="s">
        <v>18</v>
      </c>
      <c r="J3171" s="8">
        <v>11.0</v>
      </c>
      <c r="K3171" s="3">
        <v>12.0</v>
      </c>
      <c r="L3171" s="5" t="str">
        <f t="shared" si="2"/>
        <v>SMA</v>
      </c>
    </row>
    <row r="3172">
      <c r="A3172" s="2" t="str">
        <f t="shared" si="1"/>
        <v>2023</v>
      </c>
      <c r="B3172" s="9" t="s">
        <v>413</v>
      </c>
      <c r="C3172" s="3" t="str">
        <f t="shared" si="235"/>
        <v>LPB JAWA TENGAH 2023</v>
      </c>
      <c r="D3172" s="3" t="s">
        <v>5470</v>
      </c>
      <c r="E3172" s="3" t="s">
        <v>6358</v>
      </c>
      <c r="F3172" s="3" t="s">
        <v>6359</v>
      </c>
      <c r="G3172" s="3">
        <v>2.0</v>
      </c>
      <c r="H3172" s="3" t="s">
        <v>18</v>
      </c>
      <c r="I3172" s="3" t="s">
        <v>18</v>
      </c>
      <c r="J3172" s="8">
        <v>10.0</v>
      </c>
      <c r="K3172" s="3">
        <v>11.0</v>
      </c>
      <c r="L3172" s="5" t="str">
        <f t="shared" si="2"/>
        <v>SMA</v>
      </c>
    </row>
    <row r="3173">
      <c r="A3173" s="2" t="str">
        <f t="shared" si="1"/>
        <v>2023</v>
      </c>
      <c r="B3173" s="9" t="s">
        <v>413</v>
      </c>
      <c r="C3173" s="3" t="str">
        <f t="shared" si="235"/>
        <v>LPB JAWA TENGAH 2023</v>
      </c>
      <c r="D3173" s="3" t="s">
        <v>5470</v>
      </c>
      <c r="E3173" s="3" t="s">
        <v>6360</v>
      </c>
      <c r="F3173" s="3" t="s">
        <v>6361</v>
      </c>
      <c r="G3173" s="3">
        <v>2.0</v>
      </c>
      <c r="H3173" s="3" t="s">
        <v>18</v>
      </c>
      <c r="I3173" s="3" t="s">
        <v>18</v>
      </c>
      <c r="J3173" s="8">
        <v>10.0</v>
      </c>
      <c r="K3173" s="3">
        <v>11.0</v>
      </c>
      <c r="L3173" s="5" t="str">
        <f t="shared" si="2"/>
        <v>SMA</v>
      </c>
    </row>
    <row r="3174">
      <c r="A3174" s="2" t="str">
        <f t="shared" si="1"/>
        <v>2023</v>
      </c>
      <c r="B3174" s="9" t="s">
        <v>413</v>
      </c>
      <c r="C3174" s="3" t="str">
        <f t="shared" si="235"/>
        <v>LPB JAWA TENGAH 2023</v>
      </c>
      <c r="D3174" s="3" t="s">
        <v>5470</v>
      </c>
      <c r="E3174" s="3" t="s">
        <v>6362</v>
      </c>
      <c r="F3174" s="3" t="s">
        <v>6363</v>
      </c>
      <c r="G3174" s="3">
        <v>2.0</v>
      </c>
      <c r="H3174" s="3" t="s">
        <v>18</v>
      </c>
      <c r="I3174" s="3" t="s">
        <v>18</v>
      </c>
      <c r="J3174" s="8">
        <v>9.0</v>
      </c>
      <c r="K3174" s="3">
        <v>11.0</v>
      </c>
      <c r="L3174" s="5" t="str">
        <f t="shared" si="2"/>
        <v>SMP</v>
      </c>
    </row>
    <row r="3175">
      <c r="A3175" s="2" t="str">
        <f t="shared" si="1"/>
        <v>2023</v>
      </c>
      <c r="B3175" s="9" t="s">
        <v>413</v>
      </c>
      <c r="C3175" s="3" t="str">
        <f t="shared" si="235"/>
        <v>LPB JAWA TENGAH 2023</v>
      </c>
      <c r="D3175" s="3" t="s">
        <v>5470</v>
      </c>
      <c r="E3175" s="3" t="s">
        <v>6364</v>
      </c>
      <c r="F3175" s="3" t="s">
        <v>6365</v>
      </c>
      <c r="G3175" s="3">
        <v>2.0</v>
      </c>
      <c r="H3175" s="3" t="s">
        <v>18</v>
      </c>
      <c r="I3175" s="3" t="s">
        <v>18</v>
      </c>
      <c r="J3175" s="8">
        <v>9.0</v>
      </c>
      <c r="K3175" s="3">
        <v>10.0</v>
      </c>
      <c r="L3175" s="5" t="str">
        <f t="shared" si="2"/>
        <v>SMP</v>
      </c>
    </row>
    <row r="3176">
      <c r="A3176" s="2" t="str">
        <f t="shared" si="1"/>
        <v>2023</v>
      </c>
      <c r="B3176" s="9" t="s">
        <v>413</v>
      </c>
      <c r="C3176" s="3" t="str">
        <f t="shared" si="235"/>
        <v>LPB JAWA TENGAH 2023</v>
      </c>
      <c r="D3176" s="3" t="s">
        <v>5470</v>
      </c>
      <c r="E3176" s="3" t="s">
        <v>6366</v>
      </c>
      <c r="F3176" s="3" t="s">
        <v>6367</v>
      </c>
      <c r="G3176" s="3">
        <v>2.0</v>
      </c>
      <c r="H3176" s="3" t="s">
        <v>18</v>
      </c>
      <c r="I3176" s="3" t="s">
        <v>18</v>
      </c>
      <c r="J3176" s="8">
        <v>10.0</v>
      </c>
      <c r="K3176" s="3">
        <v>11.0</v>
      </c>
      <c r="L3176" s="5" t="str">
        <f t="shared" si="2"/>
        <v>SMA</v>
      </c>
    </row>
    <row r="3177">
      <c r="A3177" s="2" t="str">
        <f t="shared" si="1"/>
        <v>2023</v>
      </c>
      <c r="B3177" s="9" t="s">
        <v>413</v>
      </c>
      <c r="C3177" s="3" t="str">
        <f t="shared" si="235"/>
        <v>LPB JAWA TENGAH 2023</v>
      </c>
      <c r="D3177" s="3" t="s">
        <v>5470</v>
      </c>
      <c r="E3177" s="3" t="s">
        <v>6368</v>
      </c>
      <c r="F3177" s="3" t="s">
        <v>6369</v>
      </c>
      <c r="G3177" s="3">
        <v>1.0</v>
      </c>
      <c r="H3177" s="3" t="s">
        <v>18</v>
      </c>
      <c r="I3177" s="2"/>
      <c r="J3177" s="8">
        <v>8.0</v>
      </c>
      <c r="K3177" s="2"/>
      <c r="L3177" s="5" t="str">
        <f t="shared" si="2"/>
        <v>SMP</v>
      </c>
    </row>
    <row r="3178">
      <c r="A3178" s="2" t="str">
        <f t="shared" si="1"/>
        <v>2023</v>
      </c>
      <c r="B3178" s="9" t="s">
        <v>413</v>
      </c>
      <c r="C3178" s="3" t="str">
        <f t="shared" si="235"/>
        <v>LPB JAWA TENGAH 2023</v>
      </c>
      <c r="D3178" s="3" t="s">
        <v>5470</v>
      </c>
      <c r="E3178" s="3" t="s">
        <v>6370</v>
      </c>
      <c r="F3178" s="3" t="s">
        <v>6371</v>
      </c>
      <c r="G3178" s="3">
        <v>2.0</v>
      </c>
      <c r="H3178" s="3" t="s">
        <v>19</v>
      </c>
      <c r="I3178" s="3" t="s">
        <v>18</v>
      </c>
      <c r="J3178" s="8">
        <v>10.0</v>
      </c>
      <c r="K3178" s="3">
        <v>11.0</v>
      </c>
      <c r="L3178" s="5" t="str">
        <f t="shared" si="2"/>
        <v>SMA</v>
      </c>
    </row>
    <row r="3179">
      <c r="A3179" s="2" t="str">
        <f t="shared" si="1"/>
        <v>2023</v>
      </c>
      <c r="B3179" s="9" t="s">
        <v>413</v>
      </c>
      <c r="C3179" s="3" t="str">
        <f t="shared" si="235"/>
        <v>LPB JAWA TENGAH 2023</v>
      </c>
      <c r="D3179" s="3" t="s">
        <v>5470</v>
      </c>
      <c r="E3179" s="3" t="s">
        <v>6372</v>
      </c>
      <c r="F3179" s="3" t="s">
        <v>6373</v>
      </c>
      <c r="G3179" s="3">
        <v>2.0</v>
      </c>
      <c r="H3179" s="3" t="s">
        <v>19</v>
      </c>
      <c r="I3179" s="3" t="s">
        <v>19</v>
      </c>
      <c r="J3179" s="8">
        <v>11.0</v>
      </c>
      <c r="K3179" s="3">
        <v>11.0</v>
      </c>
      <c r="L3179" s="5" t="str">
        <f t="shared" si="2"/>
        <v>SMA</v>
      </c>
    </row>
    <row r="3180">
      <c r="A3180" s="2" t="str">
        <f t="shared" si="1"/>
        <v>2023</v>
      </c>
      <c r="B3180" s="2" t="s">
        <v>178</v>
      </c>
      <c r="C3180" s="3" t="str">
        <f t="shared" ref="C3180:C3195" si="236">UPPER("lpb sumsel 2023")</f>
        <v>LPB SUMSEL 2023</v>
      </c>
      <c r="D3180" s="3" t="s">
        <v>5470</v>
      </c>
      <c r="E3180" s="3" t="s">
        <v>6374</v>
      </c>
      <c r="F3180" s="3" t="s">
        <v>6375</v>
      </c>
      <c r="G3180" s="3">
        <v>1.0</v>
      </c>
      <c r="H3180" s="3" t="s">
        <v>19</v>
      </c>
      <c r="I3180" s="2"/>
      <c r="J3180" s="8">
        <v>7.0</v>
      </c>
      <c r="K3180" s="2"/>
      <c r="L3180" s="5" t="str">
        <f t="shared" si="2"/>
        <v>SMP</v>
      </c>
    </row>
    <row r="3181">
      <c r="A3181" s="2" t="str">
        <f t="shared" si="1"/>
        <v>2023</v>
      </c>
      <c r="B3181" s="2" t="s">
        <v>178</v>
      </c>
      <c r="C3181" s="3" t="str">
        <f t="shared" si="236"/>
        <v>LPB SUMSEL 2023</v>
      </c>
      <c r="D3181" s="3" t="s">
        <v>5470</v>
      </c>
      <c r="E3181" s="3" t="s">
        <v>6376</v>
      </c>
      <c r="F3181" s="3" t="s">
        <v>6377</v>
      </c>
      <c r="G3181" s="3">
        <v>2.0</v>
      </c>
      <c r="H3181" s="3" t="s">
        <v>19</v>
      </c>
      <c r="I3181" s="3" t="s">
        <v>19</v>
      </c>
      <c r="J3181" s="8">
        <v>11.0</v>
      </c>
      <c r="K3181" s="3">
        <v>10.0</v>
      </c>
      <c r="L3181" s="5" t="str">
        <f t="shared" si="2"/>
        <v>SMA</v>
      </c>
    </row>
    <row r="3182">
      <c r="A3182" s="2" t="str">
        <f t="shared" si="1"/>
        <v>2023</v>
      </c>
      <c r="B3182" s="2" t="s">
        <v>178</v>
      </c>
      <c r="C3182" s="3" t="str">
        <f t="shared" si="236"/>
        <v>LPB SUMSEL 2023</v>
      </c>
      <c r="D3182" s="3" t="s">
        <v>5470</v>
      </c>
      <c r="E3182" s="3" t="s">
        <v>6378</v>
      </c>
      <c r="F3182" s="3" t="s">
        <v>6379</v>
      </c>
      <c r="G3182" s="3">
        <v>2.0</v>
      </c>
      <c r="H3182" s="3" t="s">
        <v>19</v>
      </c>
      <c r="I3182" s="3" t="s">
        <v>18</v>
      </c>
      <c r="J3182" s="8">
        <v>11.0</v>
      </c>
      <c r="K3182" s="3">
        <v>12.0</v>
      </c>
      <c r="L3182" s="5" t="str">
        <f t="shared" si="2"/>
        <v>SMA</v>
      </c>
    </row>
    <row r="3183">
      <c r="A3183" s="2" t="str">
        <f t="shared" si="1"/>
        <v>2023</v>
      </c>
      <c r="B3183" s="2" t="s">
        <v>178</v>
      </c>
      <c r="C3183" s="3" t="str">
        <f t="shared" si="236"/>
        <v>LPB SUMSEL 2023</v>
      </c>
      <c r="D3183" s="3" t="s">
        <v>5470</v>
      </c>
      <c r="E3183" s="3" t="s">
        <v>6380</v>
      </c>
      <c r="F3183" s="3" t="s">
        <v>6381</v>
      </c>
      <c r="G3183" s="3">
        <v>2.0</v>
      </c>
      <c r="H3183" s="3" t="s">
        <v>18</v>
      </c>
      <c r="I3183" s="3" t="s">
        <v>19</v>
      </c>
      <c r="J3183" s="8">
        <v>10.0</v>
      </c>
      <c r="K3183" s="3">
        <v>12.0</v>
      </c>
      <c r="L3183" s="5" t="str">
        <f t="shared" si="2"/>
        <v>SMA</v>
      </c>
    </row>
    <row r="3184">
      <c r="A3184" s="2" t="str">
        <f t="shared" si="1"/>
        <v>2023</v>
      </c>
      <c r="B3184" s="2" t="s">
        <v>178</v>
      </c>
      <c r="C3184" s="3" t="str">
        <f t="shared" si="236"/>
        <v>LPB SUMSEL 2023</v>
      </c>
      <c r="D3184" s="3" t="s">
        <v>5470</v>
      </c>
      <c r="E3184" s="3" t="s">
        <v>6382</v>
      </c>
      <c r="F3184" s="3" t="s">
        <v>6383</v>
      </c>
      <c r="G3184" s="3">
        <v>2.0</v>
      </c>
      <c r="H3184" s="3" t="s">
        <v>18</v>
      </c>
      <c r="I3184" s="3" t="s">
        <v>18</v>
      </c>
      <c r="J3184" s="8">
        <v>11.0</v>
      </c>
      <c r="K3184" s="3">
        <v>12.0</v>
      </c>
      <c r="L3184" s="5" t="str">
        <f t="shared" si="2"/>
        <v>SMA</v>
      </c>
    </row>
    <row r="3185">
      <c r="A3185" s="2" t="str">
        <f t="shared" si="1"/>
        <v>2023</v>
      </c>
      <c r="B3185" s="2" t="s">
        <v>178</v>
      </c>
      <c r="C3185" s="3" t="str">
        <f t="shared" si="236"/>
        <v>LPB SUMSEL 2023</v>
      </c>
      <c r="D3185" s="3" t="s">
        <v>5470</v>
      </c>
      <c r="E3185" s="3" t="s">
        <v>6384</v>
      </c>
      <c r="F3185" s="3" t="s">
        <v>6385</v>
      </c>
      <c r="G3185" s="3">
        <v>2.0</v>
      </c>
      <c r="H3185" s="3" t="s">
        <v>18</v>
      </c>
      <c r="I3185" s="3" t="s">
        <v>18</v>
      </c>
      <c r="J3185" s="8">
        <v>11.0</v>
      </c>
      <c r="K3185" s="3">
        <v>11.0</v>
      </c>
      <c r="L3185" s="5" t="str">
        <f t="shared" si="2"/>
        <v>SMA</v>
      </c>
    </row>
    <row r="3186">
      <c r="A3186" s="2" t="str">
        <f t="shared" si="1"/>
        <v>2023</v>
      </c>
      <c r="B3186" s="2" t="s">
        <v>178</v>
      </c>
      <c r="C3186" s="3" t="str">
        <f t="shared" si="236"/>
        <v>LPB SUMSEL 2023</v>
      </c>
      <c r="D3186" s="3" t="s">
        <v>5470</v>
      </c>
      <c r="E3186" s="3" t="s">
        <v>6386</v>
      </c>
      <c r="F3186" s="3" t="s">
        <v>6387</v>
      </c>
      <c r="G3186" s="3">
        <v>2.0</v>
      </c>
      <c r="H3186" s="3" t="s">
        <v>18</v>
      </c>
      <c r="I3186" s="3" t="s">
        <v>18</v>
      </c>
      <c r="J3186" s="8">
        <v>9.0</v>
      </c>
      <c r="K3186" s="3">
        <v>10.0</v>
      </c>
      <c r="L3186" s="5" t="str">
        <f t="shared" si="2"/>
        <v>SMP</v>
      </c>
    </row>
    <row r="3187">
      <c r="A3187" s="2" t="str">
        <f t="shared" si="1"/>
        <v>2023</v>
      </c>
      <c r="B3187" s="2" t="s">
        <v>178</v>
      </c>
      <c r="C3187" s="3" t="str">
        <f t="shared" si="236"/>
        <v>LPB SUMSEL 2023</v>
      </c>
      <c r="D3187" s="3" t="s">
        <v>5470</v>
      </c>
      <c r="E3187" s="3" t="s">
        <v>6388</v>
      </c>
      <c r="F3187" s="3" t="s">
        <v>6389</v>
      </c>
      <c r="G3187" s="3">
        <v>2.0</v>
      </c>
      <c r="H3187" s="3" t="s">
        <v>18</v>
      </c>
      <c r="I3187" s="3" t="s">
        <v>19</v>
      </c>
      <c r="J3187" s="8">
        <v>11.0</v>
      </c>
      <c r="K3187" s="3">
        <v>12.0</v>
      </c>
      <c r="L3187" s="5" t="str">
        <f t="shared" si="2"/>
        <v>SMA</v>
      </c>
    </row>
    <row r="3188">
      <c r="A3188" s="2" t="str">
        <f t="shared" si="1"/>
        <v>2023</v>
      </c>
      <c r="B3188" s="2" t="s">
        <v>178</v>
      </c>
      <c r="C3188" s="3" t="str">
        <f t="shared" si="236"/>
        <v>LPB SUMSEL 2023</v>
      </c>
      <c r="D3188" s="3" t="s">
        <v>5470</v>
      </c>
      <c r="E3188" s="3" t="s">
        <v>6390</v>
      </c>
      <c r="F3188" s="3" t="s">
        <v>6391</v>
      </c>
      <c r="G3188" s="3">
        <v>2.0</v>
      </c>
      <c r="H3188" s="3" t="s">
        <v>18</v>
      </c>
      <c r="I3188" s="3" t="s">
        <v>18</v>
      </c>
      <c r="J3188" s="8">
        <v>11.0</v>
      </c>
      <c r="K3188" s="3">
        <v>12.0</v>
      </c>
      <c r="L3188" s="5" t="str">
        <f t="shared" si="2"/>
        <v>SMA</v>
      </c>
    </row>
    <row r="3189">
      <c r="A3189" s="2" t="str">
        <f t="shared" si="1"/>
        <v>2023</v>
      </c>
      <c r="B3189" s="2" t="s">
        <v>178</v>
      </c>
      <c r="C3189" s="3" t="str">
        <f t="shared" si="236"/>
        <v>LPB SUMSEL 2023</v>
      </c>
      <c r="D3189" s="3" t="s">
        <v>5470</v>
      </c>
      <c r="E3189" s="3" t="s">
        <v>6392</v>
      </c>
      <c r="F3189" s="3" t="s">
        <v>6393</v>
      </c>
      <c r="G3189" s="3">
        <v>2.0</v>
      </c>
      <c r="H3189" s="3" t="s">
        <v>18</v>
      </c>
      <c r="I3189" s="3" t="s">
        <v>18</v>
      </c>
      <c r="J3189" s="8">
        <v>11.0</v>
      </c>
      <c r="K3189" s="3">
        <v>12.0</v>
      </c>
      <c r="L3189" s="5" t="str">
        <f t="shared" si="2"/>
        <v>SMA</v>
      </c>
    </row>
    <row r="3190">
      <c r="A3190" s="2" t="str">
        <f t="shared" si="1"/>
        <v>2023</v>
      </c>
      <c r="B3190" s="2" t="s">
        <v>178</v>
      </c>
      <c r="C3190" s="3" t="str">
        <f t="shared" si="236"/>
        <v>LPB SUMSEL 2023</v>
      </c>
      <c r="D3190" s="3" t="s">
        <v>5470</v>
      </c>
      <c r="E3190" s="3" t="s">
        <v>6394</v>
      </c>
      <c r="F3190" s="3" t="s">
        <v>6395</v>
      </c>
      <c r="G3190" s="3">
        <v>2.0</v>
      </c>
      <c r="H3190" s="3" t="s">
        <v>19</v>
      </c>
      <c r="I3190" s="3" t="s">
        <v>18</v>
      </c>
      <c r="J3190" s="8">
        <v>11.0</v>
      </c>
      <c r="K3190" s="3">
        <v>12.0</v>
      </c>
      <c r="L3190" s="5" t="str">
        <f t="shared" si="2"/>
        <v>SMA</v>
      </c>
    </row>
    <row r="3191">
      <c r="A3191" s="2" t="str">
        <f t="shared" si="1"/>
        <v>2023</v>
      </c>
      <c r="B3191" s="2" t="s">
        <v>178</v>
      </c>
      <c r="C3191" s="3" t="str">
        <f t="shared" si="236"/>
        <v>LPB SUMSEL 2023</v>
      </c>
      <c r="D3191" s="3" t="s">
        <v>5470</v>
      </c>
      <c r="E3191" s="3" t="s">
        <v>6396</v>
      </c>
      <c r="F3191" s="3" t="s">
        <v>6397</v>
      </c>
      <c r="G3191" s="3">
        <v>2.0</v>
      </c>
      <c r="H3191" s="3" t="s">
        <v>18</v>
      </c>
      <c r="I3191" s="3" t="s">
        <v>18</v>
      </c>
      <c r="J3191" s="8">
        <v>10.0</v>
      </c>
      <c r="K3191" s="3">
        <v>11.0</v>
      </c>
      <c r="L3191" s="5" t="str">
        <f t="shared" si="2"/>
        <v>SMA</v>
      </c>
    </row>
    <row r="3192">
      <c r="A3192" s="2" t="str">
        <f t="shared" si="1"/>
        <v>2023</v>
      </c>
      <c r="B3192" s="2" t="s">
        <v>178</v>
      </c>
      <c r="C3192" s="3" t="str">
        <f t="shared" si="236"/>
        <v>LPB SUMSEL 2023</v>
      </c>
      <c r="D3192" s="3" t="s">
        <v>5470</v>
      </c>
      <c r="E3192" s="3" t="s">
        <v>6398</v>
      </c>
      <c r="F3192" s="3" t="s">
        <v>6399</v>
      </c>
      <c r="G3192" s="3">
        <v>2.0</v>
      </c>
      <c r="H3192" s="3" t="s">
        <v>19</v>
      </c>
      <c r="I3192" s="3" t="s">
        <v>18</v>
      </c>
      <c r="J3192" s="8">
        <v>10.0</v>
      </c>
      <c r="K3192" s="3">
        <v>11.0</v>
      </c>
      <c r="L3192" s="5" t="str">
        <f t="shared" si="2"/>
        <v>SMA</v>
      </c>
    </row>
    <row r="3193">
      <c r="A3193" s="2" t="str">
        <f t="shared" si="1"/>
        <v>2023</v>
      </c>
      <c r="B3193" s="2" t="s">
        <v>178</v>
      </c>
      <c r="C3193" s="3" t="str">
        <f t="shared" si="236"/>
        <v>LPB SUMSEL 2023</v>
      </c>
      <c r="D3193" s="3" t="s">
        <v>5470</v>
      </c>
      <c r="E3193" s="3" t="s">
        <v>6400</v>
      </c>
      <c r="F3193" s="3" t="s">
        <v>6401</v>
      </c>
      <c r="G3193" s="3">
        <v>2.0</v>
      </c>
      <c r="H3193" s="3" t="s">
        <v>18</v>
      </c>
      <c r="I3193" s="3" t="s">
        <v>18</v>
      </c>
      <c r="J3193" s="8">
        <v>10.0</v>
      </c>
      <c r="K3193" s="3">
        <v>11.0</v>
      </c>
      <c r="L3193" s="5" t="str">
        <f t="shared" si="2"/>
        <v>SMA</v>
      </c>
    </row>
    <row r="3194">
      <c r="A3194" s="2" t="str">
        <f t="shared" si="1"/>
        <v>2023</v>
      </c>
      <c r="B3194" s="2" t="s">
        <v>178</v>
      </c>
      <c r="C3194" s="3" t="str">
        <f t="shared" si="236"/>
        <v>LPB SUMSEL 2023</v>
      </c>
      <c r="D3194" s="3" t="s">
        <v>5470</v>
      </c>
      <c r="E3194" s="3" t="s">
        <v>6402</v>
      </c>
      <c r="F3194" s="3" t="s">
        <v>6403</v>
      </c>
      <c r="G3194" s="3">
        <v>2.0</v>
      </c>
      <c r="H3194" s="3" t="s">
        <v>18</v>
      </c>
      <c r="I3194" s="3" t="s">
        <v>19</v>
      </c>
      <c r="J3194" s="8">
        <v>9.0</v>
      </c>
      <c r="K3194" s="3">
        <v>10.0</v>
      </c>
      <c r="L3194" s="5" t="str">
        <f t="shared" si="2"/>
        <v>SMP</v>
      </c>
    </row>
    <row r="3195">
      <c r="A3195" s="2" t="str">
        <f t="shared" si="1"/>
        <v>2023</v>
      </c>
      <c r="B3195" s="2" t="s">
        <v>178</v>
      </c>
      <c r="C3195" s="3" t="str">
        <f t="shared" si="236"/>
        <v>LPB SUMSEL 2023</v>
      </c>
      <c r="D3195" s="3" t="s">
        <v>5470</v>
      </c>
      <c r="E3195" s="3" t="s">
        <v>6404</v>
      </c>
      <c r="F3195" s="3" t="s">
        <v>6405</v>
      </c>
      <c r="G3195" s="3">
        <v>2.0</v>
      </c>
      <c r="H3195" s="3" t="s">
        <v>18</v>
      </c>
      <c r="I3195" s="3" t="s">
        <v>18</v>
      </c>
      <c r="J3195" s="8">
        <v>11.0</v>
      </c>
      <c r="K3195" s="3">
        <v>12.0</v>
      </c>
      <c r="L3195" s="5" t="str">
        <f t="shared" si="2"/>
        <v>SMA</v>
      </c>
    </row>
    <row r="3196">
      <c r="A3196" s="2" t="str">
        <f t="shared" si="1"/>
        <v>2023</v>
      </c>
      <c r="B3196" s="2" t="s">
        <v>78</v>
      </c>
      <c r="C3196" s="3" t="str">
        <f t="shared" ref="C3196:C3212" si="237">UPPER("lpb dki 2023")</f>
        <v>LPB DKI 2023</v>
      </c>
      <c r="D3196" s="3" t="s">
        <v>5470</v>
      </c>
      <c r="E3196" s="3" t="s">
        <v>6406</v>
      </c>
      <c r="F3196" s="3" t="s">
        <v>6407</v>
      </c>
      <c r="G3196" s="3">
        <v>2.0</v>
      </c>
      <c r="H3196" s="3" t="s">
        <v>18</v>
      </c>
      <c r="I3196" s="3" t="s">
        <v>18</v>
      </c>
      <c r="J3196" s="8">
        <v>10.0</v>
      </c>
      <c r="K3196" s="3">
        <v>11.0</v>
      </c>
      <c r="L3196" s="5" t="str">
        <f t="shared" si="2"/>
        <v>SMA</v>
      </c>
    </row>
    <row r="3197">
      <c r="A3197" s="2" t="str">
        <f t="shared" si="1"/>
        <v>2023</v>
      </c>
      <c r="B3197" s="2" t="s">
        <v>78</v>
      </c>
      <c r="C3197" s="3" t="str">
        <f t="shared" si="237"/>
        <v>LPB DKI 2023</v>
      </c>
      <c r="D3197" s="3" t="s">
        <v>5470</v>
      </c>
      <c r="E3197" s="3" t="s">
        <v>6408</v>
      </c>
      <c r="F3197" s="3" t="s">
        <v>6409</v>
      </c>
      <c r="G3197" s="3">
        <v>1.0</v>
      </c>
      <c r="H3197" s="3" t="s">
        <v>18</v>
      </c>
      <c r="I3197" s="2"/>
      <c r="J3197" s="8">
        <v>10.0</v>
      </c>
      <c r="K3197" s="2"/>
      <c r="L3197" s="5" t="str">
        <f t="shared" si="2"/>
        <v>SMA</v>
      </c>
    </row>
    <row r="3198">
      <c r="A3198" s="2" t="str">
        <f t="shared" si="1"/>
        <v>2023</v>
      </c>
      <c r="B3198" s="2" t="s">
        <v>78</v>
      </c>
      <c r="C3198" s="3" t="str">
        <f t="shared" si="237"/>
        <v>LPB DKI 2023</v>
      </c>
      <c r="D3198" s="3" t="s">
        <v>5470</v>
      </c>
      <c r="E3198" s="3" t="s">
        <v>6410</v>
      </c>
      <c r="F3198" s="3" t="s">
        <v>6411</v>
      </c>
      <c r="G3198" s="3">
        <v>2.0</v>
      </c>
      <c r="H3198" s="3" t="s">
        <v>19</v>
      </c>
      <c r="I3198" s="3" t="s">
        <v>19</v>
      </c>
      <c r="J3198" s="8">
        <v>10.0</v>
      </c>
      <c r="K3198" s="3">
        <v>11.0</v>
      </c>
      <c r="L3198" s="5" t="str">
        <f t="shared" si="2"/>
        <v>SMA</v>
      </c>
    </row>
    <row r="3199">
      <c r="A3199" s="2" t="str">
        <f t="shared" si="1"/>
        <v>2023</v>
      </c>
      <c r="B3199" s="2" t="s">
        <v>78</v>
      </c>
      <c r="C3199" s="3" t="str">
        <f t="shared" si="237"/>
        <v>LPB DKI 2023</v>
      </c>
      <c r="D3199" s="3" t="s">
        <v>5470</v>
      </c>
      <c r="E3199" s="3" t="s">
        <v>6412</v>
      </c>
      <c r="F3199" s="3" t="s">
        <v>6413</v>
      </c>
      <c r="G3199" s="3">
        <v>2.0</v>
      </c>
      <c r="H3199" s="3" t="s">
        <v>19</v>
      </c>
      <c r="I3199" s="3" t="s">
        <v>19</v>
      </c>
      <c r="J3199" s="8">
        <v>10.0</v>
      </c>
      <c r="K3199" s="3">
        <v>11.0</v>
      </c>
      <c r="L3199" s="5" t="str">
        <f t="shared" si="2"/>
        <v>SMA</v>
      </c>
    </row>
    <row r="3200">
      <c r="A3200" s="2" t="str">
        <f t="shared" si="1"/>
        <v>2023</v>
      </c>
      <c r="B3200" s="2" t="s">
        <v>78</v>
      </c>
      <c r="C3200" s="3" t="str">
        <f t="shared" si="237"/>
        <v>LPB DKI 2023</v>
      </c>
      <c r="D3200" s="3" t="s">
        <v>5470</v>
      </c>
      <c r="E3200" s="3" t="s">
        <v>6414</v>
      </c>
      <c r="F3200" s="3" t="s">
        <v>6415</v>
      </c>
      <c r="G3200" s="3">
        <v>2.0</v>
      </c>
      <c r="H3200" s="3" t="s">
        <v>18</v>
      </c>
      <c r="I3200" s="3" t="s">
        <v>18</v>
      </c>
      <c r="J3200" s="8">
        <v>11.0</v>
      </c>
      <c r="K3200" s="3">
        <v>12.0</v>
      </c>
      <c r="L3200" s="5" t="str">
        <f t="shared" si="2"/>
        <v>SMA</v>
      </c>
    </row>
    <row r="3201">
      <c r="A3201" s="2" t="str">
        <f t="shared" si="1"/>
        <v>2023</v>
      </c>
      <c r="B3201" s="2" t="s">
        <v>78</v>
      </c>
      <c r="C3201" s="3" t="str">
        <f t="shared" si="237"/>
        <v>LPB DKI 2023</v>
      </c>
      <c r="D3201" s="3" t="s">
        <v>5470</v>
      </c>
      <c r="E3201" s="3" t="s">
        <v>6416</v>
      </c>
      <c r="F3201" s="3" t="s">
        <v>6417</v>
      </c>
      <c r="G3201" s="3">
        <v>2.0</v>
      </c>
      <c r="H3201" s="3" t="s">
        <v>19</v>
      </c>
      <c r="I3201" s="3" t="s">
        <v>19</v>
      </c>
      <c r="J3201" s="8">
        <v>7.0</v>
      </c>
      <c r="K3201" s="3">
        <v>9.0</v>
      </c>
      <c r="L3201" s="5" t="str">
        <f t="shared" si="2"/>
        <v>SMP</v>
      </c>
    </row>
    <row r="3202">
      <c r="A3202" s="2" t="str">
        <f t="shared" si="1"/>
        <v>2023</v>
      </c>
      <c r="B3202" s="2" t="s">
        <v>78</v>
      </c>
      <c r="C3202" s="3" t="str">
        <f t="shared" si="237"/>
        <v>LPB DKI 2023</v>
      </c>
      <c r="D3202" s="3" t="s">
        <v>5470</v>
      </c>
      <c r="E3202" s="3" t="s">
        <v>6418</v>
      </c>
      <c r="F3202" s="3" t="s">
        <v>6419</v>
      </c>
      <c r="G3202" s="3">
        <v>1.0</v>
      </c>
      <c r="H3202" s="3" t="s">
        <v>19</v>
      </c>
      <c r="I3202" s="2"/>
      <c r="J3202" s="8">
        <v>8.0</v>
      </c>
      <c r="K3202" s="2"/>
      <c r="L3202" s="5" t="str">
        <f t="shared" si="2"/>
        <v>SMP</v>
      </c>
    </row>
    <row r="3203">
      <c r="A3203" s="2" t="str">
        <f t="shared" si="1"/>
        <v>2023</v>
      </c>
      <c r="B3203" s="2" t="s">
        <v>78</v>
      </c>
      <c r="C3203" s="3" t="str">
        <f t="shared" si="237"/>
        <v>LPB DKI 2023</v>
      </c>
      <c r="D3203" s="3" t="s">
        <v>5470</v>
      </c>
      <c r="E3203" s="3" t="s">
        <v>6420</v>
      </c>
      <c r="F3203" s="3" t="s">
        <v>6421</v>
      </c>
      <c r="G3203" s="3">
        <v>2.0</v>
      </c>
      <c r="H3203" s="3" t="s">
        <v>18</v>
      </c>
      <c r="I3203" s="3" t="s">
        <v>18</v>
      </c>
      <c r="J3203" s="8">
        <v>7.0</v>
      </c>
      <c r="K3203" s="3">
        <v>8.0</v>
      </c>
      <c r="L3203" s="5" t="str">
        <f t="shared" si="2"/>
        <v>SMP</v>
      </c>
    </row>
    <row r="3204">
      <c r="A3204" s="2" t="str">
        <f t="shared" si="1"/>
        <v>2023</v>
      </c>
      <c r="B3204" s="2" t="s">
        <v>78</v>
      </c>
      <c r="C3204" s="3" t="str">
        <f t="shared" si="237"/>
        <v>LPB DKI 2023</v>
      </c>
      <c r="D3204" s="3" t="s">
        <v>5470</v>
      </c>
      <c r="E3204" s="3" t="s">
        <v>6422</v>
      </c>
      <c r="F3204" s="3" t="s">
        <v>6423</v>
      </c>
      <c r="G3204" s="3">
        <v>2.0</v>
      </c>
      <c r="H3204" s="3" t="s">
        <v>18</v>
      </c>
      <c r="I3204" s="3" t="s">
        <v>18</v>
      </c>
      <c r="J3204" s="8">
        <v>7.0</v>
      </c>
      <c r="K3204" s="3">
        <v>8.0</v>
      </c>
      <c r="L3204" s="5" t="str">
        <f t="shared" si="2"/>
        <v>SMP</v>
      </c>
    </row>
    <row r="3205">
      <c r="A3205" s="2" t="str">
        <f t="shared" si="1"/>
        <v>2023</v>
      </c>
      <c r="B3205" s="2" t="s">
        <v>78</v>
      </c>
      <c r="C3205" s="3" t="str">
        <f t="shared" si="237"/>
        <v>LPB DKI 2023</v>
      </c>
      <c r="D3205" s="3" t="s">
        <v>5470</v>
      </c>
      <c r="E3205" s="3" t="s">
        <v>6424</v>
      </c>
      <c r="F3205" s="3" t="s">
        <v>6425</v>
      </c>
      <c r="G3205" s="3">
        <v>2.0</v>
      </c>
      <c r="H3205" s="3" t="s">
        <v>18</v>
      </c>
      <c r="I3205" s="3" t="s">
        <v>18</v>
      </c>
      <c r="J3205" s="8">
        <v>8.0</v>
      </c>
      <c r="K3205" s="3">
        <v>9.0</v>
      </c>
      <c r="L3205" s="5" t="str">
        <f t="shared" si="2"/>
        <v>SMP</v>
      </c>
    </row>
    <row r="3206">
      <c r="A3206" s="2" t="str">
        <f t="shared" si="1"/>
        <v>2023</v>
      </c>
      <c r="B3206" s="2" t="s">
        <v>78</v>
      </c>
      <c r="C3206" s="3" t="str">
        <f t="shared" si="237"/>
        <v>LPB DKI 2023</v>
      </c>
      <c r="D3206" s="3" t="s">
        <v>5470</v>
      </c>
      <c r="E3206" s="3" t="s">
        <v>6426</v>
      </c>
      <c r="F3206" s="3" t="s">
        <v>6427</v>
      </c>
      <c r="G3206" s="3">
        <v>2.0</v>
      </c>
      <c r="H3206" s="3" t="s">
        <v>18</v>
      </c>
      <c r="I3206" s="3" t="s">
        <v>18</v>
      </c>
      <c r="J3206" s="8">
        <v>8.0</v>
      </c>
      <c r="K3206" s="3">
        <v>9.0</v>
      </c>
      <c r="L3206" s="5" t="str">
        <f t="shared" si="2"/>
        <v>SMP</v>
      </c>
    </row>
    <row r="3207">
      <c r="A3207" s="2" t="str">
        <f t="shared" si="1"/>
        <v>2023</v>
      </c>
      <c r="B3207" s="2" t="s">
        <v>78</v>
      </c>
      <c r="C3207" s="3" t="str">
        <f t="shared" si="237"/>
        <v>LPB DKI 2023</v>
      </c>
      <c r="D3207" s="3" t="s">
        <v>5470</v>
      </c>
      <c r="E3207" s="3" t="s">
        <v>6428</v>
      </c>
      <c r="F3207" s="3" t="s">
        <v>6429</v>
      </c>
      <c r="G3207" s="3">
        <v>2.0</v>
      </c>
      <c r="H3207" s="3" t="s">
        <v>19</v>
      </c>
      <c r="I3207" s="3" t="s">
        <v>18</v>
      </c>
      <c r="J3207" s="8">
        <v>8.0</v>
      </c>
      <c r="K3207" s="3">
        <v>8.0</v>
      </c>
      <c r="L3207" s="5" t="str">
        <f t="shared" si="2"/>
        <v>SMP</v>
      </c>
    </row>
    <row r="3208">
      <c r="A3208" s="2" t="str">
        <f t="shared" si="1"/>
        <v>2023</v>
      </c>
      <c r="B3208" s="2" t="s">
        <v>78</v>
      </c>
      <c r="C3208" s="3" t="str">
        <f t="shared" si="237"/>
        <v>LPB DKI 2023</v>
      </c>
      <c r="D3208" s="3" t="s">
        <v>5470</v>
      </c>
      <c r="E3208" s="3" t="s">
        <v>6430</v>
      </c>
      <c r="F3208" s="3" t="s">
        <v>6431</v>
      </c>
      <c r="G3208" s="3">
        <v>2.0</v>
      </c>
      <c r="H3208" s="3" t="s">
        <v>18</v>
      </c>
      <c r="I3208" s="3" t="s">
        <v>18</v>
      </c>
      <c r="J3208" s="8">
        <v>7.0</v>
      </c>
      <c r="K3208" s="3">
        <v>8.0</v>
      </c>
      <c r="L3208" s="5" t="str">
        <f t="shared" si="2"/>
        <v>SMP</v>
      </c>
    </row>
    <row r="3209">
      <c r="A3209" s="2" t="str">
        <f t="shared" si="1"/>
        <v>2023</v>
      </c>
      <c r="B3209" s="2" t="s">
        <v>78</v>
      </c>
      <c r="C3209" s="3" t="str">
        <f t="shared" si="237"/>
        <v>LPB DKI 2023</v>
      </c>
      <c r="D3209" s="3" t="s">
        <v>5470</v>
      </c>
      <c r="E3209" s="3" t="s">
        <v>6432</v>
      </c>
      <c r="F3209" s="3" t="s">
        <v>6433</v>
      </c>
      <c r="G3209" s="3">
        <v>2.0</v>
      </c>
      <c r="H3209" s="3" t="s">
        <v>18</v>
      </c>
      <c r="I3209" s="3" t="s">
        <v>18</v>
      </c>
      <c r="J3209" s="8">
        <v>7.0</v>
      </c>
      <c r="K3209" s="3">
        <v>8.0</v>
      </c>
      <c r="L3209" s="5" t="str">
        <f t="shared" si="2"/>
        <v>SMP</v>
      </c>
    </row>
    <row r="3210">
      <c r="A3210" s="2" t="str">
        <f t="shared" si="1"/>
        <v>2023</v>
      </c>
      <c r="B3210" s="2" t="s">
        <v>78</v>
      </c>
      <c r="C3210" s="3" t="str">
        <f t="shared" si="237"/>
        <v>LPB DKI 2023</v>
      </c>
      <c r="D3210" s="3" t="s">
        <v>5470</v>
      </c>
      <c r="E3210" s="3" t="s">
        <v>6434</v>
      </c>
      <c r="F3210" s="3" t="s">
        <v>6435</v>
      </c>
      <c r="G3210" s="3">
        <v>2.0</v>
      </c>
      <c r="H3210" s="3" t="s">
        <v>18</v>
      </c>
      <c r="I3210" s="3" t="s">
        <v>18</v>
      </c>
      <c r="J3210" s="8">
        <v>7.0</v>
      </c>
      <c r="K3210" s="3">
        <v>8.0</v>
      </c>
      <c r="L3210" s="5" t="str">
        <f t="shared" si="2"/>
        <v>SMP</v>
      </c>
    </row>
    <row r="3211">
      <c r="A3211" s="2" t="str">
        <f t="shared" si="1"/>
        <v>2023</v>
      </c>
      <c r="B3211" s="2" t="s">
        <v>78</v>
      </c>
      <c r="C3211" s="3" t="str">
        <f t="shared" si="237"/>
        <v>LPB DKI 2023</v>
      </c>
      <c r="D3211" s="3" t="s">
        <v>5470</v>
      </c>
      <c r="E3211" s="3" t="s">
        <v>6436</v>
      </c>
      <c r="F3211" s="3" t="s">
        <v>6437</v>
      </c>
      <c r="G3211" s="3">
        <v>2.0</v>
      </c>
      <c r="H3211" s="3" t="s">
        <v>18</v>
      </c>
      <c r="I3211" s="3" t="s">
        <v>18</v>
      </c>
      <c r="J3211" s="8">
        <v>7.0</v>
      </c>
      <c r="K3211" s="3">
        <v>8.0</v>
      </c>
      <c r="L3211" s="5" t="str">
        <f t="shared" si="2"/>
        <v>SMP</v>
      </c>
    </row>
    <row r="3212">
      <c r="A3212" s="2" t="str">
        <f t="shared" si="1"/>
        <v>2023</v>
      </c>
      <c r="B3212" s="2" t="s">
        <v>78</v>
      </c>
      <c r="C3212" s="3" t="str">
        <f t="shared" si="237"/>
        <v>LPB DKI 2023</v>
      </c>
      <c r="D3212" s="3" t="s">
        <v>5470</v>
      </c>
      <c r="E3212" s="3" t="s">
        <v>6438</v>
      </c>
      <c r="F3212" s="3" t="s">
        <v>6439</v>
      </c>
      <c r="G3212" s="3">
        <v>2.0</v>
      </c>
      <c r="H3212" s="3" t="s">
        <v>18</v>
      </c>
      <c r="I3212" s="3" t="s">
        <v>19</v>
      </c>
      <c r="J3212" s="8">
        <v>8.0</v>
      </c>
      <c r="K3212" s="3">
        <v>9.0</v>
      </c>
      <c r="L3212" s="5" t="str">
        <f t="shared" si="2"/>
        <v>SMP</v>
      </c>
    </row>
    <row r="3213">
      <c r="A3213" s="2" t="str">
        <f t="shared" si="1"/>
        <v>2023</v>
      </c>
      <c r="B3213" s="2" t="s">
        <v>68</v>
      </c>
      <c r="C3213" s="3" t="str">
        <f t="shared" ref="C3213:C3222" si="238">UPPER("lpb diy 2023")</f>
        <v>LPB DIY 2023</v>
      </c>
      <c r="D3213" s="3" t="s">
        <v>5470</v>
      </c>
      <c r="E3213" s="3" t="s">
        <v>6440</v>
      </c>
      <c r="F3213" s="3" t="s">
        <v>6441</v>
      </c>
      <c r="G3213" s="3">
        <v>1.0</v>
      </c>
      <c r="H3213" s="3" t="s">
        <v>19</v>
      </c>
      <c r="I3213" s="2"/>
      <c r="J3213" s="8">
        <v>7.0</v>
      </c>
      <c r="K3213" s="2"/>
      <c r="L3213" s="5" t="str">
        <f t="shared" si="2"/>
        <v>SMP</v>
      </c>
    </row>
    <row r="3214">
      <c r="A3214" s="2" t="str">
        <f t="shared" si="1"/>
        <v>2023</v>
      </c>
      <c r="B3214" s="2" t="s">
        <v>68</v>
      </c>
      <c r="C3214" s="3" t="str">
        <f t="shared" si="238"/>
        <v>LPB DIY 2023</v>
      </c>
      <c r="D3214" s="3" t="s">
        <v>5470</v>
      </c>
      <c r="E3214" s="3" t="s">
        <v>6442</v>
      </c>
      <c r="F3214" s="3" t="s">
        <v>6443</v>
      </c>
      <c r="G3214" s="3">
        <v>2.0</v>
      </c>
      <c r="H3214" s="3" t="s">
        <v>18</v>
      </c>
      <c r="I3214" s="3" t="s">
        <v>18</v>
      </c>
      <c r="J3214" s="8">
        <v>8.0</v>
      </c>
      <c r="K3214" s="3">
        <v>9.0</v>
      </c>
      <c r="L3214" s="5" t="str">
        <f t="shared" si="2"/>
        <v>SMP</v>
      </c>
    </row>
    <row r="3215">
      <c r="A3215" s="2" t="str">
        <f t="shared" si="1"/>
        <v>2023</v>
      </c>
      <c r="B3215" s="2" t="s">
        <v>68</v>
      </c>
      <c r="C3215" s="3" t="str">
        <f t="shared" si="238"/>
        <v>LPB DIY 2023</v>
      </c>
      <c r="D3215" s="3" t="s">
        <v>5470</v>
      </c>
      <c r="E3215" s="3" t="s">
        <v>6444</v>
      </c>
      <c r="F3215" s="3" t="s">
        <v>6445</v>
      </c>
      <c r="G3215" s="3">
        <v>1.0</v>
      </c>
      <c r="H3215" s="3" t="s">
        <v>18</v>
      </c>
      <c r="I3215" s="2"/>
      <c r="J3215" s="8">
        <v>8.0</v>
      </c>
      <c r="K3215" s="2"/>
      <c r="L3215" s="5" t="str">
        <f t="shared" si="2"/>
        <v>SMP</v>
      </c>
    </row>
    <row r="3216">
      <c r="A3216" s="2" t="str">
        <f t="shared" si="1"/>
        <v>2023</v>
      </c>
      <c r="B3216" s="2" t="s">
        <v>68</v>
      </c>
      <c r="C3216" s="3" t="str">
        <f t="shared" si="238"/>
        <v>LPB DIY 2023</v>
      </c>
      <c r="D3216" s="3" t="s">
        <v>5470</v>
      </c>
      <c r="E3216" s="3" t="s">
        <v>6446</v>
      </c>
      <c r="F3216" s="3" t="s">
        <v>6447</v>
      </c>
      <c r="G3216" s="3">
        <v>1.0</v>
      </c>
      <c r="H3216" s="3" t="s">
        <v>19</v>
      </c>
      <c r="I3216" s="2"/>
      <c r="J3216" s="8">
        <v>10.0</v>
      </c>
      <c r="K3216" s="2"/>
      <c r="L3216" s="5" t="str">
        <f t="shared" si="2"/>
        <v>SMA</v>
      </c>
    </row>
    <row r="3217">
      <c r="A3217" s="2" t="str">
        <f t="shared" si="1"/>
        <v>2023</v>
      </c>
      <c r="B3217" s="2" t="s">
        <v>68</v>
      </c>
      <c r="C3217" s="3" t="str">
        <f t="shared" si="238"/>
        <v>LPB DIY 2023</v>
      </c>
      <c r="D3217" s="3" t="s">
        <v>5470</v>
      </c>
      <c r="E3217" s="3" t="s">
        <v>6448</v>
      </c>
      <c r="F3217" s="3" t="s">
        <v>6449</v>
      </c>
      <c r="G3217" s="3">
        <v>1.0</v>
      </c>
      <c r="H3217" s="3" t="s">
        <v>18</v>
      </c>
      <c r="I3217" s="2"/>
      <c r="J3217" s="8">
        <v>10.0</v>
      </c>
      <c r="K3217" s="2"/>
      <c r="L3217" s="5" t="str">
        <f t="shared" si="2"/>
        <v>SMA</v>
      </c>
    </row>
    <row r="3218">
      <c r="A3218" s="2" t="str">
        <f t="shared" si="1"/>
        <v>2023</v>
      </c>
      <c r="B3218" s="2" t="s">
        <v>68</v>
      </c>
      <c r="C3218" s="3" t="str">
        <f t="shared" si="238"/>
        <v>LPB DIY 2023</v>
      </c>
      <c r="D3218" s="3" t="s">
        <v>5470</v>
      </c>
      <c r="E3218" s="3" t="s">
        <v>6450</v>
      </c>
      <c r="F3218" s="3" t="s">
        <v>6451</v>
      </c>
      <c r="G3218" s="3">
        <v>2.0</v>
      </c>
      <c r="H3218" s="3" t="s">
        <v>18</v>
      </c>
      <c r="I3218" s="3" t="s">
        <v>18</v>
      </c>
      <c r="J3218" s="8">
        <v>10.0</v>
      </c>
      <c r="K3218" s="3">
        <v>11.0</v>
      </c>
      <c r="L3218" s="5" t="str">
        <f t="shared" si="2"/>
        <v>SMA</v>
      </c>
    </row>
    <row r="3219">
      <c r="A3219" s="2" t="str">
        <f t="shared" si="1"/>
        <v>2023</v>
      </c>
      <c r="B3219" s="2" t="s">
        <v>68</v>
      </c>
      <c r="C3219" s="3" t="str">
        <f t="shared" si="238"/>
        <v>LPB DIY 2023</v>
      </c>
      <c r="D3219" s="3" t="s">
        <v>5470</v>
      </c>
      <c r="E3219" s="3" t="s">
        <v>6452</v>
      </c>
      <c r="F3219" s="3" t="s">
        <v>6453</v>
      </c>
      <c r="G3219" s="3">
        <v>2.0</v>
      </c>
      <c r="H3219" s="3" t="s">
        <v>19</v>
      </c>
      <c r="I3219" s="3" t="s">
        <v>19</v>
      </c>
      <c r="J3219" s="8">
        <v>10.0</v>
      </c>
      <c r="K3219" s="3">
        <v>11.0</v>
      </c>
      <c r="L3219" s="5" t="str">
        <f t="shared" si="2"/>
        <v>SMA</v>
      </c>
    </row>
    <row r="3220">
      <c r="A3220" s="2" t="str">
        <f t="shared" si="1"/>
        <v>2023</v>
      </c>
      <c r="B3220" s="2" t="s">
        <v>68</v>
      </c>
      <c r="C3220" s="3" t="str">
        <f t="shared" si="238"/>
        <v>LPB DIY 2023</v>
      </c>
      <c r="D3220" s="3" t="s">
        <v>5470</v>
      </c>
      <c r="E3220" s="3" t="s">
        <v>6454</v>
      </c>
      <c r="F3220" s="3" t="s">
        <v>6455</v>
      </c>
      <c r="G3220" s="3">
        <v>1.0</v>
      </c>
      <c r="H3220" s="3" t="s">
        <v>19</v>
      </c>
      <c r="I3220" s="2"/>
      <c r="J3220" s="8">
        <v>9.0</v>
      </c>
      <c r="K3220" s="2"/>
      <c r="L3220" s="5" t="str">
        <f t="shared" si="2"/>
        <v>SMP</v>
      </c>
    </row>
    <row r="3221">
      <c r="A3221" s="2" t="str">
        <f t="shared" si="1"/>
        <v>2023</v>
      </c>
      <c r="B3221" s="2" t="s">
        <v>68</v>
      </c>
      <c r="C3221" s="3" t="str">
        <f t="shared" si="238"/>
        <v>LPB DIY 2023</v>
      </c>
      <c r="D3221" s="3" t="s">
        <v>5470</v>
      </c>
      <c r="E3221" s="3" t="s">
        <v>6456</v>
      </c>
      <c r="F3221" s="3" t="s">
        <v>6457</v>
      </c>
      <c r="G3221" s="3">
        <v>2.0</v>
      </c>
      <c r="H3221" s="3" t="s">
        <v>18</v>
      </c>
      <c r="I3221" s="3" t="s">
        <v>18</v>
      </c>
      <c r="J3221" s="8">
        <v>7.0</v>
      </c>
      <c r="K3221" s="3">
        <v>8.0</v>
      </c>
      <c r="L3221" s="5" t="str">
        <f t="shared" si="2"/>
        <v>SMP</v>
      </c>
    </row>
    <row r="3222">
      <c r="A3222" s="2" t="str">
        <f t="shared" si="1"/>
        <v>2023</v>
      </c>
      <c r="B3222" s="2" t="s">
        <v>68</v>
      </c>
      <c r="C3222" s="3" t="str">
        <f t="shared" si="238"/>
        <v>LPB DIY 2023</v>
      </c>
      <c r="D3222" s="3" t="s">
        <v>5470</v>
      </c>
      <c r="E3222" s="3" t="s">
        <v>6458</v>
      </c>
      <c r="F3222" s="3" t="s">
        <v>6459</v>
      </c>
      <c r="G3222" s="3">
        <v>2.0</v>
      </c>
      <c r="H3222" s="3" t="s">
        <v>18</v>
      </c>
      <c r="I3222" s="3" t="s">
        <v>18</v>
      </c>
      <c r="J3222" s="8">
        <v>10.0</v>
      </c>
      <c r="K3222" s="3">
        <v>11.0</v>
      </c>
      <c r="L3222" s="5" t="str">
        <f t="shared" si="2"/>
        <v>SMA</v>
      </c>
    </row>
    <row r="3223">
      <c r="A3223" s="2" t="str">
        <f t="shared" si="1"/>
        <v>2023</v>
      </c>
      <c r="B3223" s="2" t="s">
        <v>162</v>
      </c>
      <c r="C3223" s="3" t="str">
        <f t="shared" ref="C3223:C3229" si="239">UPPER("lpb nusantara 2023")</f>
        <v>LPB NUSANTARA 2023</v>
      </c>
      <c r="D3223" s="3" t="s">
        <v>5470</v>
      </c>
      <c r="E3223" s="3" t="s">
        <v>6460</v>
      </c>
      <c r="F3223" s="3" t="s">
        <v>6461</v>
      </c>
      <c r="G3223" s="3">
        <v>1.0</v>
      </c>
      <c r="H3223" s="3" t="s">
        <v>18</v>
      </c>
      <c r="I3223" s="2"/>
      <c r="J3223" s="8">
        <v>11.0</v>
      </c>
      <c r="K3223" s="2"/>
      <c r="L3223" s="5" t="str">
        <f t="shared" si="2"/>
        <v>SMA</v>
      </c>
    </row>
    <row r="3224">
      <c r="A3224" s="2" t="str">
        <f t="shared" si="1"/>
        <v>2023</v>
      </c>
      <c r="B3224" s="2" t="s">
        <v>162</v>
      </c>
      <c r="C3224" s="3" t="str">
        <f t="shared" si="239"/>
        <v>LPB NUSANTARA 2023</v>
      </c>
      <c r="D3224" s="3" t="s">
        <v>5470</v>
      </c>
      <c r="E3224" s="3" t="s">
        <v>6462</v>
      </c>
      <c r="F3224" s="3" t="s">
        <v>6463</v>
      </c>
      <c r="G3224" s="3">
        <v>1.0</v>
      </c>
      <c r="H3224" s="3" t="s">
        <v>18</v>
      </c>
      <c r="I3224" s="2"/>
      <c r="J3224" s="8">
        <v>8.0</v>
      </c>
      <c r="K3224" s="2"/>
      <c r="L3224" s="5" t="str">
        <f t="shared" si="2"/>
        <v>SMP</v>
      </c>
    </row>
    <row r="3225">
      <c r="A3225" s="2" t="str">
        <f t="shared" si="1"/>
        <v>2023</v>
      </c>
      <c r="B3225" s="2" t="s">
        <v>162</v>
      </c>
      <c r="C3225" s="3" t="str">
        <f t="shared" si="239"/>
        <v>LPB NUSANTARA 2023</v>
      </c>
      <c r="D3225" s="3" t="s">
        <v>5470</v>
      </c>
      <c r="E3225" s="3" t="s">
        <v>6464</v>
      </c>
      <c r="F3225" s="3" t="s">
        <v>6465</v>
      </c>
      <c r="G3225" s="3">
        <v>1.0</v>
      </c>
      <c r="H3225" s="3" t="s">
        <v>19</v>
      </c>
      <c r="I3225" s="2"/>
      <c r="J3225" s="8">
        <v>7.0</v>
      </c>
      <c r="K3225" s="2"/>
      <c r="L3225" s="5" t="str">
        <f t="shared" si="2"/>
        <v>SMP</v>
      </c>
    </row>
    <row r="3226">
      <c r="A3226" s="2" t="str">
        <f t="shared" si="1"/>
        <v>2023</v>
      </c>
      <c r="B3226" s="2" t="s">
        <v>162</v>
      </c>
      <c r="C3226" s="3" t="str">
        <f t="shared" si="239"/>
        <v>LPB NUSANTARA 2023</v>
      </c>
      <c r="D3226" s="3" t="s">
        <v>5470</v>
      </c>
      <c r="E3226" s="3" t="s">
        <v>6466</v>
      </c>
      <c r="F3226" s="3" t="s">
        <v>6467</v>
      </c>
      <c r="G3226" s="3">
        <v>2.0</v>
      </c>
      <c r="H3226" s="3" t="s">
        <v>19</v>
      </c>
      <c r="I3226" s="3" t="s">
        <v>18</v>
      </c>
      <c r="J3226" s="8">
        <v>7.0</v>
      </c>
      <c r="K3226" s="3">
        <v>7.0</v>
      </c>
      <c r="L3226" s="5" t="str">
        <f t="shared" si="2"/>
        <v>SMP</v>
      </c>
    </row>
    <row r="3227">
      <c r="A3227" s="2" t="str">
        <f t="shared" si="1"/>
        <v>2023</v>
      </c>
      <c r="B3227" s="2" t="s">
        <v>162</v>
      </c>
      <c r="C3227" s="3" t="str">
        <f t="shared" si="239"/>
        <v>LPB NUSANTARA 2023</v>
      </c>
      <c r="D3227" s="3" t="s">
        <v>5470</v>
      </c>
      <c r="E3227" s="3" t="s">
        <v>6468</v>
      </c>
      <c r="F3227" s="3" t="s">
        <v>6469</v>
      </c>
      <c r="G3227" s="3">
        <v>1.0</v>
      </c>
      <c r="H3227" s="3" t="s">
        <v>18</v>
      </c>
      <c r="I3227" s="2"/>
      <c r="J3227" s="8">
        <v>11.0</v>
      </c>
      <c r="K3227" s="2"/>
      <c r="L3227" s="5" t="str">
        <f t="shared" si="2"/>
        <v>SMA</v>
      </c>
    </row>
    <row r="3228">
      <c r="A3228" s="2" t="str">
        <f t="shared" si="1"/>
        <v>2023</v>
      </c>
      <c r="B3228" s="2" t="s">
        <v>162</v>
      </c>
      <c r="C3228" s="3" t="str">
        <f t="shared" si="239"/>
        <v>LPB NUSANTARA 2023</v>
      </c>
      <c r="D3228" s="3" t="s">
        <v>5470</v>
      </c>
      <c r="E3228" s="3" t="s">
        <v>6470</v>
      </c>
      <c r="F3228" s="3" t="s">
        <v>6471</v>
      </c>
      <c r="G3228" s="3">
        <v>2.0</v>
      </c>
      <c r="H3228" s="3" t="s">
        <v>18</v>
      </c>
      <c r="I3228" s="3" t="s">
        <v>18</v>
      </c>
      <c r="J3228" s="8">
        <v>11.0</v>
      </c>
      <c r="K3228" s="3">
        <v>12.0</v>
      </c>
      <c r="L3228" s="5" t="str">
        <f t="shared" si="2"/>
        <v>SMA</v>
      </c>
    </row>
    <row r="3229">
      <c r="A3229" s="2" t="str">
        <f t="shared" si="1"/>
        <v>2023</v>
      </c>
      <c r="B3229" s="2" t="s">
        <v>162</v>
      </c>
      <c r="C3229" s="3" t="str">
        <f t="shared" si="239"/>
        <v>LPB NUSANTARA 2023</v>
      </c>
      <c r="D3229" s="3" t="s">
        <v>5470</v>
      </c>
      <c r="E3229" s="3" t="s">
        <v>6472</v>
      </c>
      <c r="F3229" s="3" t="s">
        <v>6473</v>
      </c>
      <c r="G3229" s="3">
        <v>2.0</v>
      </c>
      <c r="H3229" s="3" t="s">
        <v>19</v>
      </c>
      <c r="I3229" s="3" t="s">
        <v>19</v>
      </c>
      <c r="J3229" s="8">
        <v>11.0</v>
      </c>
      <c r="K3229" s="3">
        <v>12.0</v>
      </c>
      <c r="L3229" s="5" t="str">
        <f t="shared" si="2"/>
        <v>SMA</v>
      </c>
    </row>
    <row r="3230">
      <c r="A3230" s="2" t="str">
        <f t="shared" si="1"/>
        <v>2023</v>
      </c>
      <c r="B3230" s="2" t="s">
        <v>265</v>
      </c>
      <c r="C3230" s="3" t="str">
        <f t="shared" ref="C3230:C3237" si="240">UPPER("lpb sumut 2023")</f>
        <v>LPB SUMUT 2023</v>
      </c>
      <c r="D3230" s="3" t="s">
        <v>5470</v>
      </c>
      <c r="E3230" s="3" t="s">
        <v>6474</v>
      </c>
      <c r="F3230" s="3" t="s">
        <v>6475</v>
      </c>
      <c r="G3230" s="3">
        <v>2.0</v>
      </c>
      <c r="H3230" s="3" t="s">
        <v>19</v>
      </c>
      <c r="I3230" s="3" t="s">
        <v>19</v>
      </c>
      <c r="J3230" s="8">
        <v>7.0</v>
      </c>
      <c r="K3230" s="3">
        <v>7.0</v>
      </c>
      <c r="L3230" s="5" t="str">
        <f t="shared" si="2"/>
        <v>SMP</v>
      </c>
    </row>
    <row r="3231">
      <c r="A3231" s="2" t="str">
        <f t="shared" si="1"/>
        <v>2023</v>
      </c>
      <c r="B3231" s="2" t="s">
        <v>265</v>
      </c>
      <c r="C3231" s="3" t="str">
        <f t="shared" si="240"/>
        <v>LPB SUMUT 2023</v>
      </c>
      <c r="D3231" s="3" t="s">
        <v>5470</v>
      </c>
      <c r="E3231" s="3" t="s">
        <v>6476</v>
      </c>
      <c r="F3231" s="3" t="s">
        <v>6477</v>
      </c>
      <c r="G3231" s="3">
        <v>2.0</v>
      </c>
      <c r="H3231" s="3" t="s">
        <v>18</v>
      </c>
      <c r="I3231" s="3" t="s">
        <v>18</v>
      </c>
      <c r="J3231" s="8">
        <v>10.0</v>
      </c>
      <c r="K3231" s="3">
        <v>11.0</v>
      </c>
      <c r="L3231" s="5" t="str">
        <f t="shared" si="2"/>
        <v>SMA</v>
      </c>
    </row>
    <row r="3232">
      <c r="A3232" s="2" t="str">
        <f t="shared" si="1"/>
        <v>2023</v>
      </c>
      <c r="B3232" s="2" t="s">
        <v>265</v>
      </c>
      <c r="C3232" s="3" t="str">
        <f t="shared" si="240"/>
        <v>LPB SUMUT 2023</v>
      </c>
      <c r="D3232" s="3" t="s">
        <v>5470</v>
      </c>
      <c r="E3232" s="3" t="s">
        <v>6478</v>
      </c>
      <c r="F3232" s="3" t="s">
        <v>6479</v>
      </c>
      <c r="G3232" s="3">
        <v>1.0</v>
      </c>
      <c r="H3232" s="3" t="s">
        <v>18</v>
      </c>
      <c r="I3232" s="2"/>
      <c r="J3232" s="8">
        <v>10.0</v>
      </c>
      <c r="K3232" s="2"/>
      <c r="L3232" s="5" t="str">
        <f t="shared" si="2"/>
        <v>SMA</v>
      </c>
    </row>
    <row r="3233">
      <c r="A3233" s="2" t="str">
        <f t="shared" si="1"/>
        <v>2023</v>
      </c>
      <c r="B3233" s="2" t="s">
        <v>265</v>
      </c>
      <c r="C3233" s="3" t="str">
        <f t="shared" si="240"/>
        <v>LPB SUMUT 2023</v>
      </c>
      <c r="D3233" s="3" t="s">
        <v>5470</v>
      </c>
      <c r="E3233" s="3" t="s">
        <v>6480</v>
      </c>
      <c r="F3233" s="3" t="s">
        <v>6481</v>
      </c>
      <c r="G3233" s="3">
        <v>2.0</v>
      </c>
      <c r="H3233" s="3" t="s">
        <v>18</v>
      </c>
      <c r="I3233" s="3" t="s">
        <v>18</v>
      </c>
      <c r="J3233" s="8">
        <v>11.0</v>
      </c>
      <c r="K3233" s="3">
        <v>11.0</v>
      </c>
      <c r="L3233" s="5" t="str">
        <f t="shared" si="2"/>
        <v>SMA</v>
      </c>
    </row>
    <row r="3234">
      <c r="A3234" s="2" t="str">
        <f t="shared" si="1"/>
        <v>2023</v>
      </c>
      <c r="B3234" s="2" t="s">
        <v>265</v>
      </c>
      <c r="C3234" s="3" t="str">
        <f t="shared" si="240"/>
        <v>LPB SUMUT 2023</v>
      </c>
      <c r="D3234" s="3" t="s">
        <v>5470</v>
      </c>
      <c r="E3234" s="3" t="s">
        <v>6482</v>
      </c>
      <c r="F3234" s="3" t="s">
        <v>6483</v>
      </c>
      <c r="G3234" s="3">
        <v>2.0</v>
      </c>
      <c r="H3234" s="3" t="s">
        <v>19</v>
      </c>
      <c r="I3234" s="3" t="s">
        <v>18</v>
      </c>
      <c r="J3234" s="8">
        <v>8.0</v>
      </c>
      <c r="K3234" s="3">
        <v>9.0</v>
      </c>
      <c r="L3234" s="5" t="str">
        <f t="shared" si="2"/>
        <v>SMP</v>
      </c>
    </row>
    <row r="3235">
      <c r="A3235" s="2" t="str">
        <f t="shared" si="1"/>
        <v>2023</v>
      </c>
      <c r="B3235" s="2" t="s">
        <v>265</v>
      </c>
      <c r="C3235" s="3" t="str">
        <f t="shared" si="240"/>
        <v>LPB SUMUT 2023</v>
      </c>
      <c r="D3235" s="3" t="s">
        <v>5470</v>
      </c>
      <c r="E3235" s="3" t="s">
        <v>6484</v>
      </c>
      <c r="F3235" s="3" t="s">
        <v>6485</v>
      </c>
      <c r="G3235" s="3">
        <v>2.0</v>
      </c>
      <c r="H3235" s="3" t="s">
        <v>18</v>
      </c>
      <c r="I3235" s="3" t="s">
        <v>18</v>
      </c>
      <c r="J3235" s="8">
        <v>10.0</v>
      </c>
      <c r="K3235" s="3">
        <v>11.0</v>
      </c>
      <c r="L3235" s="5" t="str">
        <f t="shared" si="2"/>
        <v>SMA</v>
      </c>
    </row>
    <row r="3236">
      <c r="A3236" s="2" t="str">
        <f t="shared" si="1"/>
        <v>2023</v>
      </c>
      <c r="B3236" s="2" t="s">
        <v>265</v>
      </c>
      <c r="C3236" s="3" t="str">
        <f t="shared" si="240"/>
        <v>LPB SUMUT 2023</v>
      </c>
      <c r="D3236" s="3" t="s">
        <v>5470</v>
      </c>
      <c r="E3236" s="3" t="s">
        <v>6486</v>
      </c>
      <c r="F3236" s="3" t="s">
        <v>6487</v>
      </c>
      <c r="G3236" s="3">
        <v>2.0</v>
      </c>
      <c r="H3236" s="3" t="s">
        <v>19</v>
      </c>
      <c r="I3236" s="3" t="s">
        <v>19</v>
      </c>
      <c r="J3236" s="8">
        <v>11.0</v>
      </c>
      <c r="K3236" s="3">
        <v>12.0</v>
      </c>
      <c r="L3236" s="5" t="str">
        <f t="shared" si="2"/>
        <v>SMA</v>
      </c>
    </row>
    <row r="3237">
      <c r="A3237" s="2" t="str">
        <f t="shared" si="1"/>
        <v>2023</v>
      </c>
      <c r="B3237" s="2" t="s">
        <v>265</v>
      </c>
      <c r="C3237" s="3" t="str">
        <f t="shared" si="240"/>
        <v>LPB SUMUT 2023</v>
      </c>
      <c r="D3237" s="3" t="s">
        <v>5470</v>
      </c>
      <c r="E3237" s="3" t="s">
        <v>6488</v>
      </c>
      <c r="F3237" s="3" t="s">
        <v>6489</v>
      </c>
      <c r="G3237" s="3">
        <v>2.0</v>
      </c>
      <c r="H3237" s="3" t="s">
        <v>18</v>
      </c>
      <c r="I3237" s="3" t="s">
        <v>18</v>
      </c>
      <c r="J3237" s="8">
        <v>11.0</v>
      </c>
      <c r="K3237" s="3">
        <v>12.0</v>
      </c>
      <c r="L3237" s="5" t="str">
        <f t="shared" si="2"/>
        <v>SMA</v>
      </c>
    </row>
    <row r="3238">
      <c r="A3238" s="2" t="str">
        <f t="shared" si="1"/>
        <v>2023</v>
      </c>
      <c r="B3238" s="2" t="s">
        <v>504</v>
      </c>
      <c r="C3238" s="3" t="str">
        <f t="shared" ref="C3238:C3242" si="241">UPPER("lpb sulsel 2023")</f>
        <v>LPB SULSEL 2023</v>
      </c>
      <c r="D3238" s="3" t="s">
        <v>5470</v>
      </c>
      <c r="E3238" s="3" t="s">
        <v>6490</v>
      </c>
      <c r="F3238" s="3" t="s">
        <v>6491</v>
      </c>
      <c r="G3238" s="3">
        <v>2.0</v>
      </c>
      <c r="H3238" s="3" t="s">
        <v>18</v>
      </c>
      <c r="I3238" s="3" t="s">
        <v>19</v>
      </c>
      <c r="J3238" s="8">
        <v>9.0</v>
      </c>
      <c r="K3238" s="3">
        <v>10.0</v>
      </c>
      <c r="L3238" s="5" t="str">
        <f t="shared" si="2"/>
        <v>SMP</v>
      </c>
    </row>
    <row r="3239">
      <c r="A3239" s="2" t="str">
        <f t="shared" si="1"/>
        <v>2023</v>
      </c>
      <c r="B3239" s="2" t="s">
        <v>504</v>
      </c>
      <c r="C3239" s="3" t="str">
        <f t="shared" si="241"/>
        <v>LPB SULSEL 2023</v>
      </c>
      <c r="D3239" s="3" t="s">
        <v>5470</v>
      </c>
      <c r="E3239" s="3" t="s">
        <v>6492</v>
      </c>
      <c r="F3239" s="3" t="s">
        <v>6493</v>
      </c>
      <c r="G3239" s="3">
        <v>2.0</v>
      </c>
      <c r="H3239" s="3" t="s">
        <v>18</v>
      </c>
      <c r="I3239" s="3" t="s">
        <v>18</v>
      </c>
      <c r="J3239" s="8">
        <v>11.0</v>
      </c>
      <c r="K3239" s="3">
        <v>12.0</v>
      </c>
      <c r="L3239" s="5" t="str">
        <f t="shared" si="2"/>
        <v>SMA</v>
      </c>
    </row>
    <row r="3240">
      <c r="A3240" s="2" t="str">
        <f t="shared" si="1"/>
        <v>2023</v>
      </c>
      <c r="B3240" s="2" t="s">
        <v>504</v>
      </c>
      <c r="C3240" s="3" t="str">
        <f t="shared" si="241"/>
        <v>LPB SULSEL 2023</v>
      </c>
      <c r="D3240" s="3" t="s">
        <v>5470</v>
      </c>
      <c r="E3240" s="3" t="s">
        <v>6494</v>
      </c>
      <c r="F3240" s="3" t="s">
        <v>6495</v>
      </c>
      <c r="G3240" s="3">
        <v>2.0</v>
      </c>
      <c r="H3240" s="3" t="s">
        <v>18</v>
      </c>
      <c r="I3240" s="3" t="s">
        <v>18</v>
      </c>
      <c r="J3240" s="8">
        <v>10.0</v>
      </c>
      <c r="K3240" s="3">
        <v>11.0</v>
      </c>
      <c r="L3240" s="5" t="str">
        <f t="shared" si="2"/>
        <v>SMA</v>
      </c>
    </row>
    <row r="3241">
      <c r="A3241" s="2" t="str">
        <f t="shared" si="1"/>
        <v>2023</v>
      </c>
      <c r="B3241" s="2" t="s">
        <v>504</v>
      </c>
      <c r="C3241" s="3" t="str">
        <f t="shared" si="241"/>
        <v>LPB SULSEL 2023</v>
      </c>
      <c r="D3241" s="3" t="s">
        <v>5470</v>
      </c>
      <c r="E3241" s="3" t="s">
        <v>6496</v>
      </c>
      <c r="F3241" s="3" t="s">
        <v>6497</v>
      </c>
      <c r="G3241" s="3">
        <v>2.0</v>
      </c>
      <c r="H3241" s="3" t="s">
        <v>19</v>
      </c>
      <c r="I3241" s="3" t="s">
        <v>19</v>
      </c>
      <c r="J3241" s="8">
        <v>10.0</v>
      </c>
      <c r="K3241" s="3">
        <v>11.0</v>
      </c>
      <c r="L3241" s="5" t="str">
        <f t="shared" si="2"/>
        <v>SMA</v>
      </c>
    </row>
    <row r="3242">
      <c r="A3242" s="2" t="str">
        <f t="shared" si="1"/>
        <v>2023</v>
      </c>
      <c r="B3242" s="2" t="s">
        <v>504</v>
      </c>
      <c r="C3242" s="3" t="str">
        <f t="shared" si="241"/>
        <v>LPB SULSEL 2023</v>
      </c>
      <c r="D3242" s="3" t="s">
        <v>5470</v>
      </c>
      <c r="E3242" s="3" t="s">
        <v>6498</v>
      </c>
      <c r="F3242" s="3" t="s">
        <v>6499</v>
      </c>
      <c r="G3242" s="3">
        <v>2.0</v>
      </c>
      <c r="H3242" s="3" t="s">
        <v>18</v>
      </c>
      <c r="I3242" s="3" t="s">
        <v>18</v>
      </c>
      <c r="J3242" s="8">
        <v>10.0</v>
      </c>
      <c r="K3242" s="3">
        <v>11.0</v>
      </c>
      <c r="L3242" s="5" t="str">
        <f t="shared" si="2"/>
        <v>SMA</v>
      </c>
    </row>
    <row r="3243">
      <c r="A3243" s="2" t="str">
        <f t="shared" si="1"/>
        <v>2023</v>
      </c>
      <c r="B3243" s="2" t="s">
        <v>60</v>
      </c>
      <c r="C3243" s="3" t="str">
        <f t="shared" ref="C3243:C3264" si="242">UPPER("lpb banten 2023")</f>
        <v>LPB BANTEN 2023</v>
      </c>
      <c r="D3243" s="3" t="s">
        <v>5470</v>
      </c>
      <c r="E3243" s="4" t="s">
        <v>6500</v>
      </c>
      <c r="F3243" s="4" t="s">
        <v>6501</v>
      </c>
      <c r="G3243" s="4">
        <v>1.0</v>
      </c>
      <c r="H3243" s="3" t="s">
        <v>19</v>
      </c>
      <c r="I3243" s="2"/>
      <c r="J3243" s="8">
        <v>7.0</v>
      </c>
      <c r="K3243" s="2"/>
      <c r="L3243" s="5" t="str">
        <f t="shared" si="2"/>
        <v>SMP</v>
      </c>
    </row>
    <row r="3244">
      <c r="A3244" s="2" t="str">
        <f t="shared" si="1"/>
        <v>2023</v>
      </c>
      <c r="B3244" s="2" t="s">
        <v>60</v>
      </c>
      <c r="C3244" s="3" t="str">
        <f t="shared" si="242"/>
        <v>LPB BANTEN 2023</v>
      </c>
      <c r="D3244" s="3" t="s">
        <v>5470</v>
      </c>
      <c r="E3244" s="4" t="s">
        <v>6502</v>
      </c>
      <c r="F3244" s="4" t="s">
        <v>6503</v>
      </c>
      <c r="G3244" s="4">
        <v>1.0</v>
      </c>
      <c r="H3244" s="3" t="s">
        <v>19</v>
      </c>
      <c r="I3244" s="2"/>
      <c r="J3244" s="8">
        <v>11.0</v>
      </c>
      <c r="K3244" s="2"/>
      <c r="L3244" s="5" t="str">
        <f t="shared" si="2"/>
        <v>SMA</v>
      </c>
    </row>
    <row r="3245">
      <c r="A3245" s="2" t="str">
        <f t="shared" si="1"/>
        <v>2023</v>
      </c>
      <c r="B3245" s="2" t="s">
        <v>60</v>
      </c>
      <c r="C3245" s="3" t="str">
        <f t="shared" si="242"/>
        <v>LPB BANTEN 2023</v>
      </c>
      <c r="D3245" s="3" t="s">
        <v>5470</v>
      </c>
      <c r="E3245" s="4" t="s">
        <v>6504</v>
      </c>
      <c r="F3245" s="4" t="s">
        <v>6505</v>
      </c>
      <c r="G3245" s="4">
        <v>2.0</v>
      </c>
      <c r="H3245" s="3" t="s">
        <v>19</v>
      </c>
      <c r="I3245" s="4" t="s">
        <v>19</v>
      </c>
      <c r="J3245" s="8">
        <v>10.0</v>
      </c>
      <c r="K3245" s="4">
        <v>11.0</v>
      </c>
      <c r="L3245" s="5" t="str">
        <f t="shared" si="2"/>
        <v>SMA</v>
      </c>
    </row>
    <row r="3246">
      <c r="A3246" s="2" t="str">
        <f t="shared" si="1"/>
        <v>2023</v>
      </c>
      <c r="B3246" s="2" t="s">
        <v>60</v>
      </c>
      <c r="C3246" s="3" t="str">
        <f t="shared" si="242"/>
        <v>LPB BANTEN 2023</v>
      </c>
      <c r="D3246" s="3" t="s">
        <v>5470</v>
      </c>
      <c r="E3246" s="4" t="s">
        <v>6506</v>
      </c>
      <c r="F3246" s="4" t="s">
        <v>6507</v>
      </c>
      <c r="G3246" s="4">
        <v>2.0</v>
      </c>
      <c r="H3246" s="3" t="s">
        <v>19</v>
      </c>
      <c r="I3246" s="4" t="s">
        <v>19</v>
      </c>
      <c r="J3246" s="8">
        <v>10.0</v>
      </c>
      <c r="K3246" s="4">
        <v>12.0</v>
      </c>
      <c r="L3246" s="5" t="str">
        <f t="shared" si="2"/>
        <v>SMA</v>
      </c>
    </row>
    <row r="3247">
      <c r="A3247" s="2" t="str">
        <f t="shared" si="1"/>
        <v>2023</v>
      </c>
      <c r="B3247" s="2" t="s">
        <v>60</v>
      </c>
      <c r="C3247" s="3" t="str">
        <f t="shared" si="242"/>
        <v>LPB BANTEN 2023</v>
      </c>
      <c r="D3247" s="3" t="s">
        <v>5470</v>
      </c>
      <c r="E3247" s="4" t="s">
        <v>6508</v>
      </c>
      <c r="F3247" s="4" t="s">
        <v>6509</v>
      </c>
      <c r="G3247" s="4">
        <v>2.0</v>
      </c>
      <c r="H3247" s="3" t="s">
        <v>18</v>
      </c>
      <c r="I3247" s="4" t="s">
        <v>18</v>
      </c>
      <c r="J3247" s="8">
        <v>10.0</v>
      </c>
      <c r="K3247" s="4">
        <v>11.0</v>
      </c>
      <c r="L3247" s="5" t="str">
        <f t="shared" si="2"/>
        <v>SMA</v>
      </c>
    </row>
    <row r="3248">
      <c r="A3248" s="2" t="str">
        <f t="shared" si="1"/>
        <v>2023</v>
      </c>
      <c r="B3248" s="2" t="s">
        <v>60</v>
      </c>
      <c r="C3248" s="3" t="str">
        <f t="shared" si="242"/>
        <v>LPB BANTEN 2023</v>
      </c>
      <c r="D3248" s="3" t="s">
        <v>5470</v>
      </c>
      <c r="E3248" s="4" t="s">
        <v>6510</v>
      </c>
      <c r="F3248" s="4" t="s">
        <v>6511</v>
      </c>
      <c r="G3248" s="4">
        <v>2.0</v>
      </c>
      <c r="H3248" s="3" t="s">
        <v>18</v>
      </c>
      <c r="I3248" s="4" t="s">
        <v>18</v>
      </c>
      <c r="J3248" s="8">
        <v>9.0</v>
      </c>
      <c r="K3248" s="4">
        <v>11.0</v>
      </c>
      <c r="L3248" s="5" t="str">
        <f t="shared" si="2"/>
        <v>SMP</v>
      </c>
    </row>
    <row r="3249">
      <c r="A3249" s="2" t="str">
        <f t="shared" si="1"/>
        <v>2023</v>
      </c>
      <c r="B3249" s="2" t="s">
        <v>60</v>
      </c>
      <c r="C3249" s="3" t="str">
        <f t="shared" si="242"/>
        <v>LPB BANTEN 2023</v>
      </c>
      <c r="D3249" s="3" t="s">
        <v>5470</v>
      </c>
      <c r="E3249" s="4" t="s">
        <v>6512</v>
      </c>
      <c r="F3249" s="4" t="s">
        <v>6513</v>
      </c>
      <c r="G3249" s="4">
        <v>2.0</v>
      </c>
      <c r="H3249" s="3" t="s">
        <v>19</v>
      </c>
      <c r="I3249" s="4" t="s">
        <v>18</v>
      </c>
      <c r="J3249" s="8">
        <v>10.0</v>
      </c>
      <c r="K3249" s="4">
        <v>11.0</v>
      </c>
      <c r="L3249" s="5" t="str">
        <f t="shared" si="2"/>
        <v>SMA</v>
      </c>
    </row>
    <row r="3250">
      <c r="A3250" s="2" t="str">
        <f t="shared" si="1"/>
        <v>2023</v>
      </c>
      <c r="B3250" s="2" t="s">
        <v>60</v>
      </c>
      <c r="C3250" s="3" t="str">
        <f t="shared" si="242"/>
        <v>LPB BANTEN 2023</v>
      </c>
      <c r="D3250" s="3" t="s">
        <v>5470</v>
      </c>
      <c r="E3250" s="4" t="s">
        <v>6514</v>
      </c>
      <c r="F3250" s="4" t="s">
        <v>6515</v>
      </c>
      <c r="G3250" s="4">
        <v>2.0</v>
      </c>
      <c r="H3250" s="3" t="s">
        <v>18</v>
      </c>
      <c r="I3250" s="4" t="s">
        <v>18</v>
      </c>
      <c r="J3250" s="8">
        <v>11.0</v>
      </c>
      <c r="K3250" s="4">
        <v>12.0</v>
      </c>
      <c r="L3250" s="5" t="str">
        <f t="shared" si="2"/>
        <v>SMA</v>
      </c>
    </row>
    <row r="3251">
      <c r="A3251" s="2" t="str">
        <f t="shared" si="1"/>
        <v>2023</v>
      </c>
      <c r="B3251" s="2" t="s">
        <v>60</v>
      </c>
      <c r="C3251" s="3" t="str">
        <f t="shared" si="242"/>
        <v>LPB BANTEN 2023</v>
      </c>
      <c r="D3251" s="3" t="s">
        <v>5470</v>
      </c>
      <c r="E3251" s="4" t="s">
        <v>6516</v>
      </c>
      <c r="F3251" s="4" t="s">
        <v>6517</v>
      </c>
      <c r="G3251" s="4">
        <v>2.0</v>
      </c>
      <c r="H3251" s="3" t="s">
        <v>19</v>
      </c>
      <c r="I3251" s="4" t="s">
        <v>19</v>
      </c>
      <c r="J3251" s="8">
        <v>11.0</v>
      </c>
      <c r="K3251" s="4">
        <v>12.0</v>
      </c>
      <c r="L3251" s="5" t="str">
        <f t="shared" si="2"/>
        <v>SMA</v>
      </c>
    </row>
    <row r="3252">
      <c r="A3252" s="2" t="str">
        <f t="shared" si="1"/>
        <v>2023</v>
      </c>
      <c r="B3252" s="2" t="s">
        <v>60</v>
      </c>
      <c r="C3252" s="3" t="str">
        <f t="shared" si="242"/>
        <v>LPB BANTEN 2023</v>
      </c>
      <c r="D3252" s="3" t="s">
        <v>5470</v>
      </c>
      <c r="E3252" s="4" t="s">
        <v>6518</v>
      </c>
      <c r="F3252" s="4" t="s">
        <v>6519</v>
      </c>
      <c r="G3252" s="4">
        <v>2.0</v>
      </c>
      <c r="H3252" s="3" t="s">
        <v>18</v>
      </c>
      <c r="I3252" s="4" t="s">
        <v>18</v>
      </c>
      <c r="J3252" s="8">
        <v>8.0</v>
      </c>
      <c r="K3252" s="4">
        <v>9.0</v>
      </c>
      <c r="L3252" s="5" t="str">
        <f t="shared" si="2"/>
        <v>SMP</v>
      </c>
    </row>
    <row r="3253">
      <c r="A3253" s="2" t="str">
        <f t="shared" si="1"/>
        <v>2023</v>
      </c>
      <c r="B3253" s="2" t="s">
        <v>60</v>
      </c>
      <c r="C3253" s="3" t="str">
        <f t="shared" si="242"/>
        <v>LPB BANTEN 2023</v>
      </c>
      <c r="D3253" s="3" t="s">
        <v>5470</v>
      </c>
      <c r="E3253" s="4" t="s">
        <v>6520</v>
      </c>
      <c r="F3253" s="4" t="s">
        <v>6521</v>
      </c>
      <c r="G3253" s="4">
        <v>2.0</v>
      </c>
      <c r="H3253" s="3" t="s">
        <v>19</v>
      </c>
      <c r="I3253" s="4" t="s">
        <v>19</v>
      </c>
      <c r="J3253" s="8">
        <v>9.0</v>
      </c>
      <c r="K3253" s="4">
        <v>10.0</v>
      </c>
      <c r="L3253" s="5" t="str">
        <f t="shared" si="2"/>
        <v>SMP</v>
      </c>
    </row>
    <row r="3254">
      <c r="A3254" s="2" t="str">
        <f t="shared" si="1"/>
        <v>2023</v>
      </c>
      <c r="B3254" s="2" t="s">
        <v>60</v>
      </c>
      <c r="C3254" s="3" t="str">
        <f t="shared" si="242"/>
        <v>LPB BANTEN 2023</v>
      </c>
      <c r="D3254" s="3" t="s">
        <v>5470</v>
      </c>
      <c r="E3254" s="4" t="s">
        <v>6522</v>
      </c>
      <c r="F3254" s="4" t="s">
        <v>6523</v>
      </c>
      <c r="G3254" s="4">
        <v>1.0</v>
      </c>
      <c r="H3254" s="3" t="s">
        <v>18</v>
      </c>
      <c r="I3254" s="2"/>
      <c r="J3254" s="8">
        <v>7.0</v>
      </c>
      <c r="K3254" s="2"/>
      <c r="L3254" s="5" t="str">
        <f t="shared" si="2"/>
        <v>SMP</v>
      </c>
    </row>
    <row r="3255">
      <c r="A3255" s="2" t="str">
        <f t="shared" si="1"/>
        <v>2023</v>
      </c>
      <c r="B3255" s="2" t="s">
        <v>60</v>
      </c>
      <c r="C3255" s="3" t="str">
        <f t="shared" si="242"/>
        <v>LPB BANTEN 2023</v>
      </c>
      <c r="D3255" s="3" t="s">
        <v>5470</v>
      </c>
      <c r="E3255" s="4" t="s">
        <v>6524</v>
      </c>
      <c r="F3255" s="4" t="s">
        <v>6525</v>
      </c>
      <c r="G3255" s="4">
        <v>2.0</v>
      </c>
      <c r="H3255" s="3" t="s">
        <v>18</v>
      </c>
      <c r="I3255" s="4" t="s">
        <v>18</v>
      </c>
      <c r="J3255" s="8">
        <v>11.0</v>
      </c>
      <c r="K3255" s="4">
        <v>12.0</v>
      </c>
      <c r="L3255" s="5" t="str">
        <f t="shared" si="2"/>
        <v>SMA</v>
      </c>
    </row>
    <row r="3256">
      <c r="A3256" s="2" t="str">
        <f t="shared" si="1"/>
        <v>2023</v>
      </c>
      <c r="B3256" s="2" t="s">
        <v>60</v>
      </c>
      <c r="C3256" s="3" t="str">
        <f t="shared" si="242"/>
        <v>LPB BANTEN 2023</v>
      </c>
      <c r="D3256" s="3" t="s">
        <v>5470</v>
      </c>
      <c r="E3256" s="4" t="s">
        <v>6526</v>
      </c>
      <c r="F3256" s="4" t="s">
        <v>6527</v>
      </c>
      <c r="G3256" s="4">
        <v>2.0</v>
      </c>
      <c r="H3256" s="3" t="s">
        <v>18</v>
      </c>
      <c r="I3256" s="4" t="s">
        <v>18</v>
      </c>
      <c r="J3256" s="8">
        <v>8.0</v>
      </c>
      <c r="K3256" s="4">
        <v>9.0</v>
      </c>
      <c r="L3256" s="5" t="str">
        <f t="shared" si="2"/>
        <v>SMP</v>
      </c>
    </row>
    <row r="3257">
      <c r="A3257" s="2" t="str">
        <f t="shared" si="1"/>
        <v>2023</v>
      </c>
      <c r="B3257" s="2" t="s">
        <v>60</v>
      </c>
      <c r="C3257" s="3" t="str">
        <f t="shared" si="242"/>
        <v>LPB BANTEN 2023</v>
      </c>
      <c r="D3257" s="3" t="s">
        <v>5470</v>
      </c>
      <c r="E3257" s="4" t="s">
        <v>6528</v>
      </c>
      <c r="F3257" s="4" t="s">
        <v>6529</v>
      </c>
      <c r="G3257" s="4">
        <v>1.0</v>
      </c>
      <c r="H3257" s="3" t="s">
        <v>19</v>
      </c>
      <c r="I3257" s="2"/>
      <c r="J3257" s="8">
        <v>8.0</v>
      </c>
      <c r="K3257" s="2"/>
      <c r="L3257" s="5" t="str">
        <f t="shared" si="2"/>
        <v>SMP</v>
      </c>
    </row>
    <row r="3258">
      <c r="A3258" s="2" t="str">
        <f t="shared" si="1"/>
        <v>2023</v>
      </c>
      <c r="B3258" s="2" t="s">
        <v>60</v>
      </c>
      <c r="C3258" s="3" t="str">
        <f t="shared" si="242"/>
        <v>LPB BANTEN 2023</v>
      </c>
      <c r="D3258" s="3" t="s">
        <v>5470</v>
      </c>
      <c r="E3258" s="4" t="s">
        <v>6530</v>
      </c>
      <c r="F3258" s="4" t="s">
        <v>6531</v>
      </c>
      <c r="G3258" s="4">
        <v>2.0</v>
      </c>
      <c r="H3258" s="3" t="s">
        <v>18</v>
      </c>
      <c r="I3258" s="4" t="s">
        <v>18</v>
      </c>
      <c r="J3258" s="8">
        <v>8.0</v>
      </c>
      <c r="K3258" s="4">
        <v>9.0</v>
      </c>
      <c r="L3258" s="5" t="str">
        <f t="shared" si="2"/>
        <v>SMP</v>
      </c>
    </row>
    <row r="3259">
      <c r="A3259" s="2" t="str">
        <f t="shared" si="1"/>
        <v>2023</v>
      </c>
      <c r="B3259" s="2" t="s">
        <v>60</v>
      </c>
      <c r="C3259" s="3" t="str">
        <f t="shared" si="242"/>
        <v>LPB BANTEN 2023</v>
      </c>
      <c r="D3259" s="3" t="s">
        <v>5470</v>
      </c>
      <c r="E3259" s="4" t="s">
        <v>6532</v>
      </c>
      <c r="F3259" s="4" t="s">
        <v>6533</v>
      </c>
      <c r="G3259" s="4">
        <v>2.0</v>
      </c>
      <c r="H3259" s="3" t="s">
        <v>18</v>
      </c>
      <c r="I3259" s="4" t="s">
        <v>18</v>
      </c>
      <c r="J3259" s="8">
        <v>10.0</v>
      </c>
      <c r="K3259" s="4">
        <v>11.0</v>
      </c>
      <c r="L3259" s="5" t="str">
        <f t="shared" si="2"/>
        <v>SMA</v>
      </c>
    </row>
    <row r="3260">
      <c r="A3260" s="2" t="str">
        <f t="shared" si="1"/>
        <v>2023</v>
      </c>
      <c r="B3260" s="2" t="s">
        <v>60</v>
      </c>
      <c r="C3260" s="3" t="str">
        <f t="shared" si="242"/>
        <v>LPB BANTEN 2023</v>
      </c>
      <c r="D3260" s="3" t="s">
        <v>5470</v>
      </c>
      <c r="E3260" s="4" t="s">
        <v>6534</v>
      </c>
      <c r="F3260" s="4" t="s">
        <v>6535</v>
      </c>
      <c r="G3260" s="4">
        <v>2.0</v>
      </c>
      <c r="H3260" s="3" t="s">
        <v>18</v>
      </c>
      <c r="I3260" s="4" t="s">
        <v>19</v>
      </c>
      <c r="J3260" s="8">
        <v>8.0</v>
      </c>
      <c r="K3260" s="4">
        <v>9.0</v>
      </c>
      <c r="L3260" s="5" t="str">
        <f t="shared" si="2"/>
        <v>SMP</v>
      </c>
    </row>
    <row r="3261">
      <c r="A3261" s="2" t="str">
        <f t="shared" si="1"/>
        <v>2023</v>
      </c>
      <c r="B3261" s="2" t="s">
        <v>60</v>
      </c>
      <c r="C3261" s="3" t="str">
        <f t="shared" si="242"/>
        <v>LPB BANTEN 2023</v>
      </c>
      <c r="D3261" s="3" t="s">
        <v>5470</v>
      </c>
      <c r="E3261" s="4" t="s">
        <v>6536</v>
      </c>
      <c r="F3261" s="4" t="s">
        <v>6537</v>
      </c>
      <c r="G3261" s="4">
        <v>1.0</v>
      </c>
      <c r="H3261" s="3" t="s">
        <v>18</v>
      </c>
      <c r="I3261" s="2"/>
      <c r="J3261" s="8">
        <v>8.0</v>
      </c>
      <c r="K3261" s="2"/>
      <c r="L3261" s="5" t="str">
        <f t="shared" si="2"/>
        <v>SMP</v>
      </c>
    </row>
    <row r="3262">
      <c r="A3262" s="2" t="str">
        <f t="shared" si="1"/>
        <v>2023</v>
      </c>
      <c r="B3262" s="2" t="s">
        <v>60</v>
      </c>
      <c r="C3262" s="3" t="str">
        <f t="shared" si="242"/>
        <v>LPB BANTEN 2023</v>
      </c>
      <c r="D3262" s="3" t="s">
        <v>5470</v>
      </c>
      <c r="E3262" s="4" t="s">
        <v>6538</v>
      </c>
      <c r="F3262" s="4" t="s">
        <v>6539</v>
      </c>
      <c r="G3262" s="4">
        <v>2.0</v>
      </c>
      <c r="H3262" s="3" t="s">
        <v>18</v>
      </c>
      <c r="I3262" s="4" t="s">
        <v>18</v>
      </c>
      <c r="J3262" s="8">
        <v>10.0</v>
      </c>
      <c r="K3262" s="4">
        <v>11.0</v>
      </c>
      <c r="L3262" s="5" t="str">
        <f t="shared" si="2"/>
        <v>SMA</v>
      </c>
    </row>
    <row r="3263">
      <c r="A3263" s="2" t="str">
        <f t="shared" si="1"/>
        <v>2023</v>
      </c>
      <c r="B3263" s="2" t="s">
        <v>60</v>
      </c>
      <c r="C3263" s="3" t="str">
        <f t="shared" si="242"/>
        <v>LPB BANTEN 2023</v>
      </c>
      <c r="D3263" s="3" t="s">
        <v>5470</v>
      </c>
      <c r="E3263" s="4" t="s">
        <v>6540</v>
      </c>
      <c r="F3263" s="4" t="s">
        <v>6541</v>
      </c>
      <c r="G3263" s="4">
        <v>2.0</v>
      </c>
      <c r="H3263" s="3" t="s">
        <v>18</v>
      </c>
      <c r="I3263" s="4" t="s">
        <v>18</v>
      </c>
      <c r="J3263" s="8">
        <v>9.0</v>
      </c>
      <c r="K3263" s="4">
        <v>10.0</v>
      </c>
      <c r="L3263" s="5" t="str">
        <f t="shared" si="2"/>
        <v>SMP</v>
      </c>
    </row>
    <row r="3264">
      <c r="A3264" s="2" t="str">
        <f t="shared" si="1"/>
        <v>2023</v>
      </c>
      <c r="B3264" s="2" t="s">
        <v>60</v>
      </c>
      <c r="C3264" s="3" t="str">
        <f t="shared" si="242"/>
        <v>LPB BANTEN 2023</v>
      </c>
      <c r="D3264" s="3" t="s">
        <v>5470</v>
      </c>
      <c r="E3264" s="4" t="s">
        <v>6542</v>
      </c>
      <c r="F3264" s="4" t="s">
        <v>6543</v>
      </c>
      <c r="G3264" s="4">
        <v>2.0</v>
      </c>
      <c r="H3264" s="3" t="s">
        <v>19</v>
      </c>
      <c r="I3264" s="4" t="s">
        <v>19</v>
      </c>
      <c r="J3264" s="8">
        <v>7.0</v>
      </c>
      <c r="K3264" s="4">
        <v>8.0</v>
      </c>
      <c r="L3264" s="5" t="str">
        <f t="shared" si="2"/>
        <v>SMP</v>
      </c>
    </row>
    <row r="3265">
      <c r="A3265" s="2" t="str">
        <f t="shared" si="1"/>
        <v>2023</v>
      </c>
      <c r="B3265" s="2" t="s">
        <v>132</v>
      </c>
      <c r="C3265" s="3" t="str">
        <f t="shared" ref="C3265:C3267" si="243">UPPER("lpb kalteng 2023")</f>
        <v>LPB KALTENG 2023</v>
      </c>
      <c r="D3265" s="3" t="s">
        <v>5470</v>
      </c>
      <c r="E3265" s="3" t="s">
        <v>6544</v>
      </c>
      <c r="F3265" s="3" t="s">
        <v>6545</v>
      </c>
      <c r="G3265" s="3">
        <v>2.0</v>
      </c>
      <c r="H3265" s="3" t="s">
        <v>19</v>
      </c>
      <c r="I3265" s="3" t="s">
        <v>19</v>
      </c>
      <c r="J3265" s="8">
        <v>10.0</v>
      </c>
      <c r="K3265" s="3">
        <v>11.0</v>
      </c>
      <c r="L3265" s="5" t="str">
        <f t="shared" si="2"/>
        <v>SMA</v>
      </c>
    </row>
    <row r="3266">
      <c r="A3266" s="2" t="str">
        <f t="shared" si="1"/>
        <v>2023</v>
      </c>
      <c r="B3266" s="2" t="s">
        <v>132</v>
      </c>
      <c r="C3266" s="3" t="str">
        <f t="shared" si="243"/>
        <v>LPB KALTENG 2023</v>
      </c>
      <c r="D3266" s="3" t="s">
        <v>5470</v>
      </c>
      <c r="E3266" s="3" t="s">
        <v>6546</v>
      </c>
      <c r="F3266" s="3" t="s">
        <v>6547</v>
      </c>
      <c r="G3266" s="3">
        <v>2.0</v>
      </c>
      <c r="H3266" s="3" t="s">
        <v>18</v>
      </c>
      <c r="I3266" s="3" t="s">
        <v>18</v>
      </c>
      <c r="J3266" s="8">
        <v>10.0</v>
      </c>
      <c r="K3266" s="3">
        <v>11.0</v>
      </c>
      <c r="L3266" s="5" t="str">
        <f t="shared" si="2"/>
        <v>SMA</v>
      </c>
    </row>
    <row r="3267">
      <c r="A3267" s="2" t="str">
        <f t="shared" si="1"/>
        <v>2023</v>
      </c>
      <c r="B3267" s="2" t="s">
        <v>132</v>
      </c>
      <c r="C3267" s="3" t="str">
        <f t="shared" si="243"/>
        <v>LPB KALTENG 2023</v>
      </c>
      <c r="D3267" s="3" t="s">
        <v>5470</v>
      </c>
      <c r="E3267" s="3" t="s">
        <v>6548</v>
      </c>
      <c r="F3267" s="3" t="s">
        <v>6549</v>
      </c>
      <c r="G3267" s="3">
        <v>1.0</v>
      </c>
      <c r="H3267" s="3" t="s">
        <v>18</v>
      </c>
      <c r="I3267" s="2"/>
      <c r="J3267" s="8">
        <v>9.0</v>
      </c>
      <c r="K3267" s="2"/>
      <c r="L3267" s="5" t="str">
        <f t="shared" si="2"/>
        <v>SMP</v>
      </c>
    </row>
    <row r="3268">
      <c r="A3268" s="2" t="str">
        <f t="shared" si="1"/>
        <v>2025</v>
      </c>
      <c r="B3268" s="2" t="s">
        <v>526</v>
      </c>
      <c r="C3268" s="20" t="s">
        <v>527</v>
      </c>
      <c r="D3268" s="3" t="s">
        <v>5470</v>
      </c>
      <c r="E3268" s="20" t="s">
        <v>6550</v>
      </c>
      <c r="F3268" s="20" t="s">
        <v>6551</v>
      </c>
      <c r="G3268" s="21">
        <v>2.0</v>
      </c>
      <c r="H3268" s="20" t="s">
        <v>18</v>
      </c>
      <c r="I3268" s="20" t="s">
        <v>18</v>
      </c>
      <c r="J3268" s="21">
        <v>11.0</v>
      </c>
      <c r="K3268" s="21">
        <v>11.0</v>
      </c>
      <c r="L3268" s="5" t="str">
        <f t="shared" si="2"/>
        <v>SMA</v>
      </c>
    </row>
    <row r="3269">
      <c r="A3269" s="2" t="str">
        <f t="shared" si="1"/>
        <v>2025</v>
      </c>
      <c r="B3269" s="2" t="s">
        <v>78</v>
      </c>
      <c r="C3269" s="20" t="s">
        <v>530</v>
      </c>
      <c r="D3269" s="3" t="s">
        <v>5470</v>
      </c>
      <c r="E3269" s="20" t="s">
        <v>6552</v>
      </c>
      <c r="F3269" s="20" t="s">
        <v>6553</v>
      </c>
      <c r="G3269" s="21">
        <v>2.0</v>
      </c>
      <c r="H3269" s="20" t="s">
        <v>18</v>
      </c>
      <c r="I3269" s="20" t="s">
        <v>18</v>
      </c>
      <c r="J3269" s="21">
        <v>7.0</v>
      </c>
      <c r="K3269" s="21">
        <v>7.0</v>
      </c>
      <c r="L3269" s="5" t="str">
        <f t="shared" si="2"/>
        <v>SMP</v>
      </c>
    </row>
    <row r="3270">
      <c r="A3270" s="2" t="str">
        <f t="shared" si="1"/>
        <v>2025</v>
      </c>
      <c r="B3270" s="2" t="s">
        <v>78</v>
      </c>
      <c r="C3270" s="20" t="s">
        <v>530</v>
      </c>
      <c r="D3270" s="3" t="s">
        <v>5470</v>
      </c>
      <c r="E3270" s="20" t="s">
        <v>6554</v>
      </c>
      <c r="F3270" s="20" t="s">
        <v>6555</v>
      </c>
      <c r="G3270" s="21">
        <v>2.0</v>
      </c>
      <c r="H3270" s="20" t="s">
        <v>18</v>
      </c>
      <c r="I3270" s="20" t="s">
        <v>18</v>
      </c>
      <c r="J3270" s="21">
        <v>7.0</v>
      </c>
      <c r="K3270" s="21">
        <v>7.0</v>
      </c>
      <c r="L3270" s="5" t="str">
        <f t="shared" si="2"/>
        <v>SMP</v>
      </c>
    </row>
    <row r="3271">
      <c r="A3271" s="2" t="str">
        <f t="shared" si="1"/>
        <v>2025</v>
      </c>
      <c r="B3271" s="2" t="s">
        <v>78</v>
      </c>
      <c r="C3271" s="20" t="s">
        <v>530</v>
      </c>
      <c r="D3271" s="3" t="s">
        <v>5470</v>
      </c>
      <c r="E3271" s="20" t="s">
        <v>6556</v>
      </c>
      <c r="F3271" s="20" t="s">
        <v>6557</v>
      </c>
      <c r="G3271" s="21">
        <v>2.0</v>
      </c>
      <c r="H3271" s="20" t="s">
        <v>19</v>
      </c>
      <c r="I3271" s="20" t="s">
        <v>19</v>
      </c>
      <c r="J3271" s="21">
        <v>12.0</v>
      </c>
      <c r="K3271" s="21">
        <v>12.0</v>
      </c>
      <c r="L3271" s="5" t="str">
        <f t="shared" si="2"/>
        <v>SMA</v>
      </c>
    </row>
    <row r="3272">
      <c r="A3272" s="2" t="str">
        <f t="shared" si="1"/>
        <v>2025</v>
      </c>
      <c r="B3272" s="2" t="s">
        <v>78</v>
      </c>
      <c r="C3272" s="20" t="s">
        <v>530</v>
      </c>
      <c r="D3272" s="3" t="s">
        <v>5470</v>
      </c>
      <c r="E3272" s="20" t="s">
        <v>6558</v>
      </c>
      <c r="F3272" s="20" t="s">
        <v>6559</v>
      </c>
      <c r="G3272" s="21">
        <v>1.0</v>
      </c>
      <c r="H3272" s="20" t="s">
        <v>18</v>
      </c>
      <c r="I3272" s="22"/>
      <c r="J3272" s="21">
        <v>9.0</v>
      </c>
      <c r="K3272" s="22"/>
      <c r="L3272" s="5" t="str">
        <f t="shared" si="2"/>
        <v>SMP</v>
      </c>
    </row>
    <row r="3273">
      <c r="A3273" s="2" t="str">
        <f t="shared" si="1"/>
        <v>2025</v>
      </c>
      <c r="B3273" s="2" t="s">
        <v>78</v>
      </c>
      <c r="C3273" s="20" t="s">
        <v>530</v>
      </c>
      <c r="D3273" s="3" t="s">
        <v>5470</v>
      </c>
      <c r="E3273" s="20" t="s">
        <v>6560</v>
      </c>
      <c r="F3273" s="20" t="s">
        <v>6561</v>
      </c>
      <c r="G3273" s="21">
        <v>1.0</v>
      </c>
      <c r="H3273" s="20" t="s">
        <v>18</v>
      </c>
      <c r="I3273" s="22"/>
      <c r="J3273" s="21">
        <v>10.0</v>
      </c>
      <c r="K3273" s="22"/>
      <c r="L3273" s="5" t="str">
        <f t="shared" si="2"/>
        <v>SMA</v>
      </c>
    </row>
    <row r="3274">
      <c r="A3274" s="2" t="str">
        <f t="shared" si="1"/>
        <v>2025</v>
      </c>
      <c r="B3274" s="2" t="s">
        <v>78</v>
      </c>
      <c r="C3274" s="20" t="s">
        <v>530</v>
      </c>
      <c r="D3274" s="3" t="s">
        <v>5470</v>
      </c>
      <c r="E3274" s="20" t="s">
        <v>6562</v>
      </c>
      <c r="F3274" s="20" t="s">
        <v>6563</v>
      </c>
      <c r="G3274" s="21">
        <v>1.0</v>
      </c>
      <c r="H3274" s="20" t="s">
        <v>19</v>
      </c>
      <c r="I3274" s="22"/>
      <c r="J3274" s="21">
        <v>10.0</v>
      </c>
      <c r="K3274" s="22"/>
      <c r="L3274" s="5" t="str">
        <f t="shared" si="2"/>
        <v>SMA</v>
      </c>
    </row>
    <row r="3275">
      <c r="A3275" s="2" t="str">
        <f t="shared" si="1"/>
        <v>2025</v>
      </c>
      <c r="B3275" s="2" t="s">
        <v>78</v>
      </c>
      <c r="C3275" s="20" t="s">
        <v>530</v>
      </c>
      <c r="D3275" s="3" t="s">
        <v>5470</v>
      </c>
      <c r="E3275" s="20" t="s">
        <v>6564</v>
      </c>
      <c r="F3275" s="20" t="s">
        <v>6565</v>
      </c>
      <c r="G3275" s="21">
        <v>1.0</v>
      </c>
      <c r="H3275" s="20" t="s">
        <v>18</v>
      </c>
      <c r="I3275" s="22"/>
      <c r="J3275" s="21">
        <v>10.0</v>
      </c>
      <c r="K3275" s="22"/>
      <c r="L3275" s="5" t="str">
        <f t="shared" si="2"/>
        <v>SMA</v>
      </c>
    </row>
    <row r="3276">
      <c r="A3276" s="2" t="str">
        <f t="shared" si="1"/>
        <v>2025</v>
      </c>
      <c r="B3276" s="2" t="s">
        <v>78</v>
      </c>
      <c r="C3276" s="20" t="s">
        <v>530</v>
      </c>
      <c r="D3276" s="3" t="s">
        <v>5470</v>
      </c>
      <c r="E3276" s="20" t="s">
        <v>6566</v>
      </c>
      <c r="F3276" s="20" t="s">
        <v>6567</v>
      </c>
      <c r="G3276" s="21">
        <v>2.0</v>
      </c>
      <c r="H3276" s="20" t="s">
        <v>19</v>
      </c>
      <c r="I3276" s="20" t="s">
        <v>19</v>
      </c>
      <c r="J3276" s="21">
        <v>12.0</v>
      </c>
      <c r="K3276" s="21">
        <v>12.0</v>
      </c>
      <c r="L3276" s="5" t="str">
        <f t="shared" si="2"/>
        <v>SMA</v>
      </c>
    </row>
    <row r="3277">
      <c r="A3277" s="2" t="str">
        <f t="shared" si="1"/>
        <v>2025</v>
      </c>
      <c r="B3277" s="2" t="s">
        <v>78</v>
      </c>
      <c r="C3277" s="20" t="s">
        <v>530</v>
      </c>
      <c r="D3277" s="3" t="s">
        <v>5470</v>
      </c>
      <c r="E3277" s="20" t="s">
        <v>6568</v>
      </c>
      <c r="F3277" s="20" t="s">
        <v>6569</v>
      </c>
      <c r="G3277" s="21">
        <v>2.0</v>
      </c>
      <c r="H3277" s="20" t="s">
        <v>19</v>
      </c>
      <c r="I3277" s="20" t="s">
        <v>19</v>
      </c>
      <c r="J3277" s="21">
        <v>11.0</v>
      </c>
      <c r="K3277" s="21">
        <v>11.0</v>
      </c>
      <c r="L3277" s="5" t="str">
        <f t="shared" si="2"/>
        <v>SMA</v>
      </c>
    </row>
    <row r="3278">
      <c r="A3278" s="2" t="str">
        <f t="shared" si="1"/>
        <v>2025</v>
      </c>
      <c r="B3278" s="2" t="s">
        <v>265</v>
      </c>
      <c r="C3278" s="20" t="s">
        <v>537</v>
      </c>
      <c r="D3278" s="3" t="s">
        <v>5470</v>
      </c>
      <c r="E3278" s="20" t="s">
        <v>6570</v>
      </c>
      <c r="F3278" s="20" t="s">
        <v>6571</v>
      </c>
      <c r="G3278" s="21">
        <v>2.0</v>
      </c>
      <c r="H3278" s="20" t="s">
        <v>19</v>
      </c>
      <c r="I3278" s="20" t="s">
        <v>19</v>
      </c>
      <c r="J3278" s="21">
        <v>11.0</v>
      </c>
      <c r="K3278" s="21">
        <v>11.0</v>
      </c>
      <c r="L3278" s="5" t="str">
        <f t="shared" si="2"/>
        <v>SMA</v>
      </c>
    </row>
    <row r="3279">
      <c r="A3279" s="2" t="str">
        <f t="shared" si="1"/>
        <v>2025</v>
      </c>
      <c r="B3279" s="2" t="s">
        <v>265</v>
      </c>
      <c r="C3279" s="20" t="s">
        <v>537</v>
      </c>
      <c r="D3279" s="3" t="s">
        <v>5470</v>
      </c>
      <c r="E3279" s="20" t="s">
        <v>6572</v>
      </c>
      <c r="F3279" s="20" t="s">
        <v>6573</v>
      </c>
      <c r="G3279" s="21">
        <v>2.0</v>
      </c>
      <c r="H3279" s="20" t="s">
        <v>19</v>
      </c>
      <c r="I3279" s="20" t="s">
        <v>18</v>
      </c>
      <c r="J3279" s="21">
        <v>11.0</v>
      </c>
      <c r="K3279" s="21">
        <v>11.0</v>
      </c>
      <c r="L3279" s="5" t="str">
        <f t="shared" si="2"/>
        <v>SMA</v>
      </c>
    </row>
    <row r="3280">
      <c r="A3280" s="2" t="str">
        <f t="shared" si="1"/>
        <v>2025</v>
      </c>
      <c r="B3280" s="2" t="s">
        <v>265</v>
      </c>
      <c r="C3280" s="20" t="s">
        <v>537</v>
      </c>
      <c r="D3280" s="3" t="s">
        <v>5470</v>
      </c>
      <c r="E3280" s="20" t="s">
        <v>6574</v>
      </c>
      <c r="F3280" s="20" t="s">
        <v>6575</v>
      </c>
      <c r="G3280" s="21">
        <v>2.0</v>
      </c>
      <c r="H3280" s="20" t="s">
        <v>18</v>
      </c>
      <c r="I3280" s="20" t="s">
        <v>18</v>
      </c>
      <c r="J3280" s="21">
        <v>11.0</v>
      </c>
      <c r="K3280" s="21">
        <v>11.0</v>
      </c>
      <c r="L3280" s="5" t="str">
        <f t="shared" si="2"/>
        <v>SMA</v>
      </c>
    </row>
    <row r="3281">
      <c r="A3281" s="2" t="str">
        <f t="shared" si="1"/>
        <v>2025</v>
      </c>
      <c r="B3281" s="2" t="s">
        <v>265</v>
      </c>
      <c r="C3281" s="20" t="s">
        <v>537</v>
      </c>
      <c r="D3281" s="3" t="s">
        <v>5470</v>
      </c>
      <c r="E3281" s="20" t="s">
        <v>6576</v>
      </c>
      <c r="F3281" s="20" t="s">
        <v>6577</v>
      </c>
      <c r="G3281" s="21">
        <v>1.0</v>
      </c>
      <c r="H3281" s="20" t="s">
        <v>18</v>
      </c>
      <c r="I3281" s="22"/>
      <c r="J3281" s="21">
        <v>11.0</v>
      </c>
      <c r="K3281" s="22"/>
      <c r="L3281" s="5" t="str">
        <f t="shared" si="2"/>
        <v>SMA</v>
      </c>
    </row>
    <row r="3282">
      <c r="A3282" s="2" t="str">
        <f t="shared" si="1"/>
        <v>2025</v>
      </c>
      <c r="B3282" s="2" t="s">
        <v>265</v>
      </c>
      <c r="C3282" s="20" t="s">
        <v>537</v>
      </c>
      <c r="D3282" s="3" t="s">
        <v>5470</v>
      </c>
      <c r="E3282" s="20" t="s">
        <v>6578</v>
      </c>
      <c r="F3282" s="20" t="s">
        <v>6579</v>
      </c>
      <c r="G3282" s="21">
        <v>2.0</v>
      </c>
      <c r="H3282" s="20" t="s">
        <v>19</v>
      </c>
      <c r="I3282" s="20" t="s">
        <v>18</v>
      </c>
      <c r="J3282" s="21">
        <v>12.0</v>
      </c>
      <c r="K3282" s="21">
        <v>12.0</v>
      </c>
      <c r="L3282" s="5" t="str">
        <f t="shared" si="2"/>
        <v>SMA</v>
      </c>
    </row>
    <row r="3283">
      <c r="A3283" s="2" t="str">
        <f t="shared" si="1"/>
        <v>2025</v>
      </c>
      <c r="B3283" s="2" t="s">
        <v>265</v>
      </c>
      <c r="C3283" s="20" t="s">
        <v>537</v>
      </c>
      <c r="D3283" s="3" t="s">
        <v>5470</v>
      </c>
      <c r="E3283" s="20" t="s">
        <v>6580</v>
      </c>
      <c r="F3283" s="20" t="s">
        <v>6581</v>
      </c>
      <c r="G3283" s="21">
        <v>2.0</v>
      </c>
      <c r="H3283" s="20" t="s">
        <v>19</v>
      </c>
      <c r="I3283" s="20" t="s">
        <v>19</v>
      </c>
      <c r="J3283" s="21">
        <v>11.0</v>
      </c>
      <c r="K3283" s="21">
        <v>11.0</v>
      </c>
      <c r="L3283" s="5" t="str">
        <f t="shared" si="2"/>
        <v>SMA</v>
      </c>
    </row>
    <row r="3284">
      <c r="A3284" s="2" t="str">
        <f t="shared" si="1"/>
        <v>2025</v>
      </c>
      <c r="B3284" s="2" t="s">
        <v>265</v>
      </c>
      <c r="C3284" s="20" t="s">
        <v>537</v>
      </c>
      <c r="D3284" s="3" t="s">
        <v>5470</v>
      </c>
      <c r="E3284" s="20" t="s">
        <v>6582</v>
      </c>
      <c r="F3284" s="20" t="s">
        <v>6583</v>
      </c>
      <c r="G3284" s="21">
        <v>2.0</v>
      </c>
      <c r="H3284" s="20" t="s">
        <v>18</v>
      </c>
      <c r="I3284" s="20" t="s">
        <v>18</v>
      </c>
      <c r="J3284" s="21">
        <v>12.0</v>
      </c>
      <c r="K3284" s="21">
        <v>12.0</v>
      </c>
      <c r="L3284" s="5" t="str">
        <f t="shared" si="2"/>
        <v>SMA</v>
      </c>
    </row>
    <row r="3285">
      <c r="A3285" s="2" t="str">
        <f t="shared" si="1"/>
        <v>2025</v>
      </c>
      <c r="B3285" s="2" t="s">
        <v>265</v>
      </c>
      <c r="C3285" s="20" t="s">
        <v>537</v>
      </c>
      <c r="D3285" s="3" t="s">
        <v>5470</v>
      </c>
      <c r="E3285" s="20" t="s">
        <v>6584</v>
      </c>
      <c r="F3285" s="20" t="s">
        <v>6585</v>
      </c>
      <c r="G3285" s="21">
        <v>2.0</v>
      </c>
      <c r="H3285" s="20" t="s">
        <v>18</v>
      </c>
      <c r="I3285" s="20" t="s">
        <v>18</v>
      </c>
      <c r="J3285" s="21">
        <v>12.0</v>
      </c>
      <c r="K3285" s="21">
        <v>12.0</v>
      </c>
      <c r="L3285" s="5" t="str">
        <f t="shared" si="2"/>
        <v>SMA</v>
      </c>
    </row>
    <row r="3286">
      <c r="A3286" s="2" t="str">
        <f t="shared" si="1"/>
        <v>2025</v>
      </c>
      <c r="B3286" s="2" t="s">
        <v>265</v>
      </c>
      <c r="C3286" s="20" t="s">
        <v>537</v>
      </c>
      <c r="D3286" s="3" t="s">
        <v>5470</v>
      </c>
      <c r="E3286" s="20" t="s">
        <v>6586</v>
      </c>
      <c r="F3286" s="20" t="s">
        <v>6587</v>
      </c>
      <c r="G3286" s="21">
        <v>2.0</v>
      </c>
      <c r="H3286" s="20" t="s">
        <v>18</v>
      </c>
      <c r="I3286" s="20" t="s">
        <v>18</v>
      </c>
      <c r="J3286" s="21">
        <v>10.0</v>
      </c>
      <c r="K3286" s="21">
        <v>10.0</v>
      </c>
      <c r="L3286" s="5" t="str">
        <f t="shared" si="2"/>
        <v>SMA</v>
      </c>
    </row>
    <row r="3287">
      <c r="A3287" s="2" t="str">
        <f t="shared" si="1"/>
        <v>2025</v>
      </c>
      <c r="B3287" s="2" t="s">
        <v>546</v>
      </c>
      <c r="C3287" s="20" t="s">
        <v>547</v>
      </c>
      <c r="D3287" s="3" t="s">
        <v>5470</v>
      </c>
      <c r="E3287" s="20" t="s">
        <v>6588</v>
      </c>
      <c r="F3287" s="20" t="s">
        <v>6589</v>
      </c>
      <c r="G3287" s="21">
        <v>2.0</v>
      </c>
      <c r="H3287" s="20" t="s">
        <v>18</v>
      </c>
      <c r="I3287" s="20" t="s">
        <v>18</v>
      </c>
      <c r="J3287" s="21">
        <v>9.0</v>
      </c>
      <c r="K3287" s="21">
        <v>8.0</v>
      </c>
      <c r="L3287" s="5" t="str">
        <f t="shared" si="2"/>
        <v>SMP</v>
      </c>
    </row>
    <row r="3288">
      <c r="A3288" s="2" t="str">
        <f t="shared" si="1"/>
        <v>2025</v>
      </c>
      <c r="B3288" s="2" t="s">
        <v>546</v>
      </c>
      <c r="C3288" s="20" t="s">
        <v>547</v>
      </c>
      <c r="D3288" s="3" t="s">
        <v>5470</v>
      </c>
      <c r="E3288" s="20" t="s">
        <v>6590</v>
      </c>
      <c r="F3288" s="20" t="s">
        <v>6591</v>
      </c>
      <c r="G3288" s="21">
        <v>2.0</v>
      </c>
      <c r="H3288" s="20" t="s">
        <v>18</v>
      </c>
      <c r="I3288" s="20" t="s">
        <v>18</v>
      </c>
      <c r="J3288" s="21">
        <v>10.0</v>
      </c>
      <c r="K3288" s="21">
        <v>10.0</v>
      </c>
      <c r="L3288" s="5" t="str">
        <f t="shared" si="2"/>
        <v>SMA</v>
      </c>
    </row>
    <row r="3289">
      <c r="A3289" s="2" t="str">
        <f t="shared" si="1"/>
        <v>2025</v>
      </c>
      <c r="B3289" s="2" t="s">
        <v>546</v>
      </c>
      <c r="C3289" s="20" t="s">
        <v>547</v>
      </c>
      <c r="D3289" s="3" t="s">
        <v>5470</v>
      </c>
      <c r="E3289" s="20" t="s">
        <v>6592</v>
      </c>
      <c r="F3289" s="20" t="s">
        <v>6593</v>
      </c>
      <c r="G3289" s="21">
        <v>1.0</v>
      </c>
      <c r="H3289" s="20" t="s">
        <v>18</v>
      </c>
      <c r="I3289" s="22"/>
      <c r="J3289" s="21">
        <v>12.0</v>
      </c>
      <c r="K3289" s="22"/>
      <c r="L3289" s="5" t="str">
        <f t="shared" si="2"/>
        <v>SMA</v>
      </c>
    </row>
    <row r="3290">
      <c r="A3290" s="2" t="str">
        <f t="shared" si="1"/>
        <v>2025</v>
      </c>
      <c r="B3290" s="2" t="s">
        <v>546</v>
      </c>
      <c r="C3290" s="20" t="s">
        <v>547</v>
      </c>
      <c r="D3290" s="3" t="s">
        <v>5470</v>
      </c>
      <c r="E3290" s="20" t="s">
        <v>6594</v>
      </c>
      <c r="F3290" s="20" t="s">
        <v>6595</v>
      </c>
      <c r="G3290" s="21">
        <v>2.0</v>
      </c>
      <c r="H3290" s="20" t="s">
        <v>19</v>
      </c>
      <c r="I3290" s="20" t="s">
        <v>19</v>
      </c>
      <c r="J3290" s="21">
        <v>8.0</v>
      </c>
      <c r="K3290" s="21">
        <v>8.0</v>
      </c>
      <c r="L3290" s="5" t="str">
        <f t="shared" si="2"/>
        <v>SMP</v>
      </c>
    </row>
    <row r="3291">
      <c r="A3291" s="2" t="str">
        <f t="shared" si="1"/>
        <v>2025</v>
      </c>
      <c r="B3291" s="2" t="s">
        <v>546</v>
      </c>
      <c r="C3291" s="20" t="s">
        <v>547</v>
      </c>
      <c r="D3291" s="3" t="s">
        <v>5470</v>
      </c>
      <c r="E3291" s="20" t="s">
        <v>6596</v>
      </c>
      <c r="F3291" s="20" t="s">
        <v>6597</v>
      </c>
      <c r="G3291" s="21">
        <v>2.0</v>
      </c>
      <c r="H3291" s="20" t="s">
        <v>18</v>
      </c>
      <c r="I3291" s="20" t="s">
        <v>18</v>
      </c>
      <c r="J3291" s="21">
        <v>8.0</v>
      </c>
      <c r="K3291" s="21">
        <v>8.0</v>
      </c>
      <c r="L3291" s="5" t="str">
        <f t="shared" si="2"/>
        <v>SMP</v>
      </c>
    </row>
    <row r="3292">
      <c r="A3292" s="2" t="str">
        <f t="shared" si="1"/>
        <v>2025</v>
      </c>
      <c r="B3292" s="2" t="s">
        <v>558</v>
      </c>
      <c r="C3292" s="20" t="s">
        <v>559</v>
      </c>
      <c r="D3292" s="3" t="s">
        <v>5470</v>
      </c>
      <c r="E3292" s="20" t="s">
        <v>6598</v>
      </c>
      <c r="F3292" s="20" t="s">
        <v>6599</v>
      </c>
      <c r="G3292" s="21">
        <v>2.0</v>
      </c>
      <c r="H3292" s="20" t="s">
        <v>18</v>
      </c>
      <c r="I3292" s="20" t="s">
        <v>18</v>
      </c>
      <c r="J3292" s="21">
        <v>12.0</v>
      </c>
      <c r="K3292" s="21">
        <v>12.0</v>
      </c>
      <c r="L3292" s="5" t="str">
        <f t="shared" si="2"/>
        <v>SMA</v>
      </c>
    </row>
    <row r="3293">
      <c r="A3293" s="2" t="str">
        <f t="shared" si="1"/>
        <v>2025</v>
      </c>
      <c r="B3293" s="2" t="s">
        <v>558</v>
      </c>
      <c r="C3293" s="20" t="s">
        <v>559</v>
      </c>
      <c r="D3293" s="3" t="s">
        <v>5470</v>
      </c>
      <c r="E3293" s="20" t="s">
        <v>6600</v>
      </c>
      <c r="F3293" s="20" t="s">
        <v>6601</v>
      </c>
      <c r="G3293" s="21">
        <v>2.0</v>
      </c>
      <c r="H3293" s="20" t="s">
        <v>19</v>
      </c>
      <c r="I3293" s="20" t="s">
        <v>19</v>
      </c>
      <c r="J3293" s="21">
        <v>12.0</v>
      </c>
      <c r="K3293" s="21">
        <v>11.0</v>
      </c>
      <c r="L3293" s="5" t="str">
        <f t="shared" si="2"/>
        <v>SMA</v>
      </c>
    </row>
    <row r="3294">
      <c r="A3294" s="2" t="str">
        <f t="shared" si="1"/>
        <v>2025</v>
      </c>
      <c r="B3294" s="2" t="s">
        <v>558</v>
      </c>
      <c r="C3294" s="20" t="s">
        <v>559</v>
      </c>
      <c r="D3294" s="3" t="s">
        <v>5470</v>
      </c>
      <c r="E3294" s="20" t="s">
        <v>6602</v>
      </c>
      <c r="F3294" s="20" t="s">
        <v>6603</v>
      </c>
      <c r="G3294" s="21">
        <v>2.0</v>
      </c>
      <c r="H3294" s="20" t="s">
        <v>18</v>
      </c>
      <c r="I3294" s="20" t="s">
        <v>18</v>
      </c>
      <c r="J3294" s="21">
        <v>11.0</v>
      </c>
      <c r="K3294" s="21">
        <v>11.0</v>
      </c>
      <c r="L3294" s="5" t="str">
        <f t="shared" si="2"/>
        <v>SMA</v>
      </c>
    </row>
    <row r="3295">
      <c r="A3295" s="2" t="str">
        <f t="shared" si="1"/>
        <v>2025</v>
      </c>
      <c r="B3295" s="2" t="s">
        <v>558</v>
      </c>
      <c r="C3295" s="20" t="s">
        <v>559</v>
      </c>
      <c r="D3295" s="3" t="s">
        <v>5470</v>
      </c>
      <c r="E3295" s="20" t="s">
        <v>6604</v>
      </c>
      <c r="F3295" s="20" t="s">
        <v>6605</v>
      </c>
      <c r="G3295" s="21">
        <v>2.0</v>
      </c>
      <c r="H3295" s="20" t="s">
        <v>19</v>
      </c>
      <c r="I3295" s="20" t="s">
        <v>18</v>
      </c>
      <c r="J3295" s="21">
        <v>12.0</v>
      </c>
      <c r="K3295" s="21">
        <v>12.0</v>
      </c>
      <c r="L3295" s="5" t="str">
        <f t="shared" si="2"/>
        <v>SMA</v>
      </c>
    </row>
    <row r="3296">
      <c r="A3296" s="2" t="str">
        <f t="shared" si="1"/>
        <v>2025</v>
      </c>
      <c r="B3296" s="2" t="s">
        <v>558</v>
      </c>
      <c r="C3296" s="20" t="s">
        <v>559</v>
      </c>
      <c r="D3296" s="3" t="s">
        <v>5470</v>
      </c>
      <c r="E3296" s="20" t="s">
        <v>6606</v>
      </c>
      <c r="F3296" s="20" t="s">
        <v>6607</v>
      </c>
      <c r="G3296" s="21">
        <v>2.0</v>
      </c>
      <c r="H3296" s="20" t="s">
        <v>18</v>
      </c>
      <c r="I3296" s="20" t="s">
        <v>18</v>
      </c>
      <c r="J3296" s="21">
        <v>11.0</v>
      </c>
      <c r="K3296" s="21">
        <v>11.0</v>
      </c>
      <c r="L3296" s="5" t="str">
        <f t="shared" si="2"/>
        <v>SMA</v>
      </c>
    </row>
    <row r="3297">
      <c r="A3297" s="2" t="str">
        <f t="shared" si="1"/>
        <v>2025</v>
      </c>
      <c r="B3297" s="2" t="s">
        <v>558</v>
      </c>
      <c r="C3297" s="20" t="s">
        <v>559</v>
      </c>
      <c r="D3297" s="3" t="s">
        <v>5470</v>
      </c>
      <c r="E3297" s="20" t="s">
        <v>6608</v>
      </c>
      <c r="F3297" s="20" t="s">
        <v>6609</v>
      </c>
      <c r="G3297" s="21">
        <v>2.0</v>
      </c>
      <c r="H3297" s="20" t="s">
        <v>19</v>
      </c>
      <c r="I3297" s="20" t="s">
        <v>18</v>
      </c>
      <c r="J3297" s="21">
        <v>12.0</v>
      </c>
      <c r="K3297" s="21">
        <v>12.0</v>
      </c>
      <c r="L3297" s="5" t="str">
        <f t="shared" si="2"/>
        <v>SMA</v>
      </c>
    </row>
    <row r="3298">
      <c r="A3298" s="2" t="str">
        <f t="shared" si="1"/>
        <v>2025</v>
      </c>
      <c r="B3298" s="2" t="s">
        <v>558</v>
      </c>
      <c r="C3298" s="20" t="s">
        <v>559</v>
      </c>
      <c r="D3298" s="3" t="s">
        <v>5470</v>
      </c>
      <c r="E3298" s="20" t="s">
        <v>6610</v>
      </c>
      <c r="F3298" s="20" t="s">
        <v>6611</v>
      </c>
      <c r="G3298" s="21">
        <v>2.0</v>
      </c>
      <c r="H3298" s="20" t="s">
        <v>18</v>
      </c>
      <c r="I3298" s="20" t="s">
        <v>18</v>
      </c>
      <c r="J3298" s="21">
        <v>11.0</v>
      </c>
      <c r="K3298" s="21">
        <v>11.0</v>
      </c>
      <c r="L3298" s="5" t="str">
        <f t="shared" si="2"/>
        <v>SMA</v>
      </c>
    </row>
    <row r="3299">
      <c r="A3299" s="2" t="str">
        <f t="shared" si="1"/>
        <v>2025</v>
      </c>
      <c r="B3299" s="2" t="s">
        <v>558</v>
      </c>
      <c r="C3299" s="20" t="s">
        <v>559</v>
      </c>
      <c r="D3299" s="3" t="s">
        <v>5470</v>
      </c>
      <c r="E3299" s="20" t="s">
        <v>6612</v>
      </c>
      <c r="F3299" s="20" t="s">
        <v>6613</v>
      </c>
      <c r="G3299" s="21">
        <v>2.0</v>
      </c>
      <c r="H3299" s="20" t="s">
        <v>18</v>
      </c>
      <c r="I3299" s="20" t="s">
        <v>18</v>
      </c>
      <c r="J3299" s="21">
        <v>12.0</v>
      </c>
      <c r="K3299" s="21">
        <v>12.0</v>
      </c>
      <c r="L3299" s="5" t="str">
        <f t="shared" si="2"/>
        <v>SMA</v>
      </c>
    </row>
    <row r="3300">
      <c r="A3300" s="2" t="str">
        <f t="shared" si="1"/>
        <v>2025</v>
      </c>
      <c r="B3300" s="2" t="s">
        <v>558</v>
      </c>
      <c r="C3300" s="20" t="s">
        <v>559</v>
      </c>
      <c r="D3300" s="3" t="s">
        <v>5470</v>
      </c>
      <c r="E3300" s="20" t="s">
        <v>6614</v>
      </c>
      <c r="F3300" s="20" t="s">
        <v>6615</v>
      </c>
      <c r="G3300" s="21">
        <v>2.0</v>
      </c>
      <c r="H3300" s="20" t="s">
        <v>18</v>
      </c>
      <c r="I3300" s="20" t="s">
        <v>18</v>
      </c>
      <c r="J3300" s="21">
        <v>11.0</v>
      </c>
      <c r="K3300" s="21">
        <v>10.0</v>
      </c>
      <c r="L3300" s="5" t="str">
        <f t="shared" si="2"/>
        <v>SMA</v>
      </c>
    </row>
    <row r="3301">
      <c r="A3301" s="2" t="str">
        <f t="shared" si="1"/>
        <v>2025</v>
      </c>
      <c r="B3301" s="2" t="s">
        <v>558</v>
      </c>
      <c r="C3301" s="20" t="s">
        <v>559</v>
      </c>
      <c r="D3301" s="3" t="s">
        <v>5470</v>
      </c>
      <c r="E3301" s="20" t="s">
        <v>6616</v>
      </c>
      <c r="F3301" s="20" t="s">
        <v>6617</v>
      </c>
      <c r="G3301" s="21">
        <v>2.0</v>
      </c>
      <c r="H3301" s="20" t="s">
        <v>18</v>
      </c>
      <c r="I3301" s="20" t="s">
        <v>18</v>
      </c>
      <c r="J3301" s="21">
        <v>12.0</v>
      </c>
      <c r="K3301" s="21">
        <v>12.0</v>
      </c>
      <c r="L3301" s="5" t="str">
        <f t="shared" si="2"/>
        <v>SMA</v>
      </c>
    </row>
    <row r="3302">
      <c r="A3302" s="2" t="str">
        <f t="shared" si="1"/>
        <v>2025</v>
      </c>
      <c r="B3302" s="2" t="s">
        <v>558</v>
      </c>
      <c r="C3302" s="20" t="s">
        <v>559</v>
      </c>
      <c r="D3302" s="3" t="s">
        <v>5470</v>
      </c>
      <c r="E3302" s="20" t="s">
        <v>6618</v>
      </c>
      <c r="F3302" s="20" t="s">
        <v>6619</v>
      </c>
      <c r="G3302" s="21">
        <v>2.0</v>
      </c>
      <c r="H3302" s="20" t="s">
        <v>18</v>
      </c>
      <c r="I3302" s="20" t="s">
        <v>18</v>
      </c>
      <c r="J3302" s="21">
        <v>11.0</v>
      </c>
      <c r="K3302" s="21">
        <v>11.0</v>
      </c>
      <c r="L3302" s="5" t="str">
        <f t="shared" si="2"/>
        <v>SMA</v>
      </c>
    </row>
    <row r="3303">
      <c r="A3303" s="2" t="str">
        <f t="shared" si="1"/>
        <v>2025</v>
      </c>
      <c r="B3303" s="2" t="s">
        <v>558</v>
      </c>
      <c r="C3303" s="20" t="s">
        <v>559</v>
      </c>
      <c r="D3303" s="3" t="s">
        <v>5470</v>
      </c>
      <c r="E3303" s="20" t="s">
        <v>6620</v>
      </c>
      <c r="F3303" s="20" t="s">
        <v>6621</v>
      </c>
      <c r="G3303" s="21">
        <v>2.0</v>
      </c>
      <c r="H3303" s="20" t="s">
        <v>18</v>
      </c>
      <c r="I3303" s="20" t="s">
        <v>18</v>
      </c>
      <c r="J3303" s="21">
        <v>11.0</v>
      </c>
      <c r="K3303" s="21">
        <v>11.0</v>
      </c>
      <c r="L3303" s="5" t="str">
        <f t="shared" si="2"/>
        <v>SMA</v>
      </c>
    </row>
    <row r="3304">
      <c r="A3304" s="2" t="str">
        <f t="shared" si="1"/>
        <v>2025</v>
      </c>
      <c r="B3304" s="2" t="s">
        <v>558</v>
      </c>
      <c r="C3304" s="20" t="s">
        <v>559</v>
      </c>
      <c r="D3304" s="3" t="s">
        <v>5470</v>
      </c>
      <c r="E3304" s="20" t="s">
        <v>6622</v>
      </c>
      <c r="F3304" s="20" t="s">
        <v>6623</v>
      </c>
      <c r="G3304" s="21">
        <v>2.0</v>
      </c>
      <c r="H3304" s="20" t="s">
        <v>18</v>
      </c>
      <c r="I3304" s="20" t="s">
        <v>19</v>
      </c>
      <c r="J3304" s="21">
        <v>12.0</v>
      </c>
      <c r="K3304" s="21">
        <v>12.0</v>
      </c>
      <c r="L3304" s="5" t="str">
        <f t="shared" si="2"/>
        <v>SMA</v>
      </c>
    </row>
    <row r="3305">
      <c r="A3305" s="2" t="str">
        <f t="shared" si="1"/>
        <v>2025</v>
      </c>
      <c r="B3305" s="2" t="s">
        <v>558</v>
      </c>
      <c r="C3305" s="20" t="s">
        <v>559</v>
      </c>
      <c r="D3305" s="3" t="s">
        <v>5470</v>
      </c>
      <c r="E3305" s="20" t="s">
        <v>6624</v>
      </c>
      <c r="F3305" s="20" t="s">
        <v>6625</v>
      </c>
      <c r="G3305" s="21">
        <v>2.0</v>
      </c>
      <c r="H3305" s="20" t="s">
        <v>18</v>
      </c>
      <c r="I3305" s="20" t="s">
        <v>18</v>
      </c>
      <c r="J3305" s="21">
        <v>12.0</v>
      </c>
      <c r="K3305" s="21">
        <v>12.0</v>
      </c>
      <c r="L3305" s="5" t="str">
        <f t="shared" si="2"/>
        <v>SMA</v>
      </c>
    </row>
    <row r="3306">
      <c r="A3306" s="2" t="str">
        <f t="shared" si="1"/>
        <v>2025</v>
      </c>
      <c r="B3306" s="2" t="s">
        <v>558</v>
      </c>
      <c r="C3306" s="20" t="s">
        <v>559</v>
      </c>
      <c r="D3306" s="3" t="s">
        <v>5470</v>
      </c>
      <c r="E3306" s="20" t="s">
        <v>6626</v>
      </c>
      <c r="F3306" s="20" t="s">
        <v>6627</v>
      </c>
      <c r="G3306" s="21">
        <v>1.0</v>
      </c>
      <c r="H3306" s="20" t="s">
        <v>18</v>
      </c>
      <c r="I3306" s="22"/>
      <c r="J3306" s="21">
        <v>10.0</v>
      </c>
      <c r="K3306" s="22"/>
      <c r="L3306" s="5" t="str">
        <f t="shared" si="2"/>
        <v>SMA</v>
      </c>
    </row>
    <row r="3307">
      <c r="A3307" s="2" t="str">
        <f t="shared" si="1"/>
        <v>2025</v>
      </c>
      <c r="B3307" s="2" t="s">
        <v>558</v>
      </c>
      <c r="C3307" s="20" t="s">
        <v>559</v>
      </c>
      <c r="D3307" s="3" t="s">
        <v>5470</v>
      </c>
      <c r="E3307" s="20" t="s">
        <v>6628</v>
      </c>
      <c r="F3307" s="20" t="s">
        <v>6629</v>
      </c>
      <c r="G3307" s="21">
        <v>2.0</v>
      </c>
      <c r="H3307" s="20" t="s">
        <v>18</v>
      </c>
      <c r="I3307" s="20" t="s">
        <v>18</v>
      </c>
      <c r="J3307" s="21">
        <v>11.0</v>
      </c>
      <c r="K3307" s="21">
        <v>11.0</v>
      </c>
      <c r="L3307" s="5" t="str">
        <f t="shared" si="2"/>
        <v>SMA</v>
      </c>
    </row>
    <row r="3308">
      <c r="A3308" s="2" t="str">
        <f t="shared" si="1"/>
        <v>2025</v>
      </c>
      <c r="B3308" s="2" t="s">
        <v>558</v>
      </c>
      <c r="C3308" s="20" t="s">
        <v>559</v>
      </c>
      <c r="D3308" s="3" t="s">
        <v>5470</v>
      </c>
      <c r="E3308" s="20" t="s">
        <v>6630</v>
      </c>
      <c r="F3308" s="20" t="s">
        <v>6631</v>
      </c>
      <c r="G3308" s="21">
        <v>2.0</v>
      </c>
      <c r="H3308" s="20" t="s">
        <v>18</v>
      </c>
      <c r="I3308" s="20" t="s">
        <v>18</v>
      </c>
      <c r="J3308" s="21">
        <v>12.0</v>
      </c>
      <c r="K3308" s="21">
        <v>12.0</v>
      </c>
      <c r="L3308" s="5" t="str">
        <f t="shared" si="2"/>
        <v>SMA</v>
      </c>
    </row>
    <row r="3309">
      <c r="A3309" s="2" t="str">
        <f t="shared" si="1"/>
        <v>2025</v>
      </c>
      <c r="B3309" s="2" t="s">
        <v>558</v>
      </c>
      <c r="C3309" s="20" t="s">
        <v>559</v>
      </c>
      <c r="D3309" s="3" t="s">
        <v>5470</v>
      </c>
      <c r="E3309" s="20" t="s">
        <v>6632</v>
      </c>
      <c r="F3309" s="20" t="s">
        <v>6633</v>
      </c>
      <c r="G3309" s="21">
        <v>2.0</v>
      </c>
      <c r="H3309" s="20" t="s">
        <v>18</v>
      </c>
      <c r="I3309" s="20" t="s">
        <v>18</v>
      </c>
      <c r="J3309" s="21">
        <v>12.0</v>
      </c>
      <c r="K3309" s="21">
        <v>12.0</v>
      </c>
      <c r="L3309" s="5" t="str">
        <f t="shared" si="2"/>
        <v>SMA</v>
      </c>
    </row>
    <row r="3310">
      <c r="A3310" s="2" t="str">
        <f t="shared" si="1"/>
        <v>2025</v>
      </c>
      <c r="B3310" s="2" t="s">
        <v>558</v>
      </c>
      <c r="C3310" s="20" t="s">
        <v>559</v>
      </c>
      <c r="D3310" s="3" t="s">
        <v>5470</v>
      </c>
      <c r="E3310" s="20" t="s">
        <v>6634</v>
      </c>
      <c r="F3310" s="20" t="s">
        <v>6635</v>
      </c>
      <c r="G3310" s="21">
        <v>2.0</v>
      </c>
      <c r="H3310" s="20" t="s">
        <v>19</v>
      </c>
      <c r="I3310" s="20" t="s">
        <v>19</v>
      </c>
      <c r="J3310" s="21">
        <v>12.0</v>
      </c>
      <c r="K3310" s="21">
        <v>12.0</v>
      </c>
      <c r="L3310" s="5" t="str">
        <f t="shared" si="2"/>
        <v>SMA</v>
      </c>
    </row>
    <row r="3311">
      <c r="A3311" s="2" t="str">
        <f t="shared" si="1"/>
        <v>2025</v>
      </c>
      <c r="B3311" s="2" t="s">
        <v>584</v>
      </c>
      <c r="C3311" s="20" t="s">
        <v>585</v>
      </c>
      <c r="D3311" s="3" t="s">
        <v>5470</v>
      </c>
      <c r="E3311" s="20" t="s">
        <v>6636</v>
      </c>
      <c r="F3311" s="20" t="s">
        <v>6637</v>
      </c>
      <c r="G3311" s="21">
        <v>2.0</v>
      </c>
      <c r="H3311" s="20" t="s">
        <v>18</v>
      </c>
      <c r="I3311" s="20" t="s">
        <v>18</v>
      </c>
      <c r="J3311" s="21">
        <v>10.0</v>
      </c>
      <c r="K3311" s="21">
        <v>10.0</v>
      </c>
      <c r="L3311" s="5" t="str">
        <f t="shared" si="2"/>
        <v>SMA</v>
      </c>
    </row>
    <row r="3312">
      <c r="A3312" s="2" t="str">
        <f t="shared" si="1"/>
        <v>2025</v>
      </c>
      <c r="B3312" s="2" t="s">
        <v>584</v>
      </c>
      <c r="C3312" s="20" t="s">
        <v>585</v>
      </c>
      <c r="D3312" s="3" t="s">
        <v>5470</v>
      </c>
      <c r="E3312" s="20" t="s">
        <v>6638</v>
      </c>
      <c r="F3312" s="20" t="s">
        <v>6639</v>
      </c>
      <c r="G3312" s="21">
        <v>1.0</v>
      </c>
      <c r="H3312" s="20" t="s">
        <v>19</v>
      </c>
      <c r="I3312" s="22"/>
      <c r="J3312" s="21">
        <v>11.0</v>
      </c>
      <c r="K3312" s="22"/>
      <c r="L3312" s="5" t="str">
        <f t="shared" si="2"/>
        <v>SMA</v>
      </c>
    </row>
    <row r="3313">
      <c r="A3313" s="2" t="str">
        <f t="shared" si="1"/>
        <v>2025</v>
      </c>
      <c r="B3313" s="2" t="s">
        <v>584</v>
      </c>
      <c r="C3313" s="20" t="s">
        <v>585</v>
      </c>
      <c r="D3313" s="3" t="s">
        <v>5470</v>
      </c>
      <c r="E3313" s="20" t="s">
        <v>6640</v>
      </c>
      <c r="F3313" s="20" t="s">
        <v>6641</v>
      </c>
      <c r="G3313" s="21">
        <v>2.0</v>
      </c>
      <c r="H3313" s="20" t="s">
        <v>19</v>
      </c>
      <c r="I3313" s="20" t="s">
        <v>19</v>
      </c>
      <c r="J3313" s="21">
        <v>12.0</v>
      </c>
      <c r="K3313" s="21">
        <v>12.0</v>
      </c>
      <c r="L3313" s="5" t="str">
        <f t="shared" si="2"/>
        <v>SMA</v>
      </c>
    </row>
    <row r="3314">
      <c r="A3314" s="2" t="str">
        <f t="shared" si="1"/>
        <v>2025</v>
      </c>
      <c r="B3314" s="2" t="s">
        <v>584</v>
      </c>
      <c r="C3314" s="20" t="s">
        <v>585</v>
      </c>
      <c r="D3314" s="3" t="s">
        <v>5470</v>
      </c>
      <c r="E3314" s="20" t="s">
        <v>6642</v>
      </c>
      <c r="F3314" s="20" t="s">
        <v>6643</v>
      </c>
      <c r="G3314" s="21">
        <v>2.0</v>
      </c>
      <c r="H3314" s="20" t="s">
        <v>18</v>
      </c>
      <c r="I3314" s="20" t="s">
        <v>18</v>
      </c>
      <c r="J3314" s="21">
        <v>8.0</v>
      </c>
      <c r="K3314" s="21">
        <v>8.0</v>
      </c>
      <c r="L3314" s="5" t="str">
        <f t="shared" si="2"/>
        <v>SMP</v>
      </c>
    </row>
    <row r="3315">
      <c r="A3315" s="2" t="str">
        <f t="shared" si="1"/>
        <v>2025</v>
      </c>
      <c r="B3315" s="2" t="s">
        <v>584</v>
      </c>
      <c r="C3315" s="20" t="s">
        <v>585</v>
      </c>
      <c r="D3315" s="3" t="s">
        <v>5470</v>
      </c>
      <c r="E3315" s="20" t="s">
        <v>6644</v>
      </c>
      <c r="F3315" s="20" t="s">
        <v>6645</v>
      </c>
      <c r="G3315" s="21">
        <v>2.0</v>
      </c>
      <c r="H3315" s="20" t="s">
        <v>18</v>
      </c>
      <c r="I3315" s="20" t="s">
        <v>18</v>
      </c>
      <c r="J3315" s="21">
        <v>12.0</v>
      </c>
      <c r="K3315" s="21">
        <v>12.0</v>
      </c>
      <c r="L3315" s="5" t="str">
        <f t="shared" si="2"/>
        <v>SMA</v>
      </c>
    </row>
    <row r="3316">
      <c r="A3316" s="2" t="str">
        <f t="shared" si="1"/>
        <v>2025</v>
      </c>
      <c r="B3316" s="2" t="s">
        <v>584</v>
      </c>
      <c r="C3316" s="20" t="s">
        <v>585</v>
      </c>
      <c r="D3316" s="3" t="s">
        <v>5470</v>
      </c>
      <c r="E3316" s="20" t="s">
        <v>6646</v>
      </c>
      <c r="F3316" s="20" t="s">
        <v>6647</v>
      </c>
      <c r="G3316" s="21">
        <v>2.0</v>
      </c>
      <c r="H3316" s="20" t="s">
        <v>18</v>
      </c>
      <c r="I3316" s="20" t="s">
        <v>18</v>
      </c>
      <c r="J3316" s="21">
        <v>12.0</v>
      </c>
      <c r="K3316" s="21">
        <v>12.0</v>
      </c>
      <c r="L3316" s="5" t="str">
        <f t="shared" si="2"/>
        <v>SMA</v>
      </c>
    </row>
    <row r="3317">
      <c r="A3317" s="2" t="str">
        <f t="shared" si="1"/>
        <v>2025</v>
      </c>
      <c r="B3317" s="2" t="s">
        <v>584</v>
      </c>
      <c r="C3317" s="20" t="s">
        <v>585</v>
      </c>
      <c r="D3317" s="3" t="s">
        <v>5470</v>
      </c>
      <c r="E3317" s="20" t="s">
        <v>6648</v>
      </c>
      <c r="F3317" s="20" t="s">
        <v>6649</v>
      </c>
      <c r="G3317" s="21">
        <v>2.0</v>
      </c>
      <c r="H3317" s="20" t="s">
        <v>18</v>
      </c>
      <c r="I3317" s="20" t="s">
        <v>18</v>
      </c>
      <c r="J3317" s="21">
        <v>11.0</v>
      </c>
      <c r="K3317" s="21">
        <v>11.0</v>
      </c>
      <c r="L3317" s="5" t="str">
        <f t="shared" si="2"/>
        <v>SMA</v>
      </c>
    </row>
    <row r="3318">
      <c r="A3318" s="2" t="str">
        <f t="shared" si="1"/>
        <v>2025</v>
      </c>
      <c r="B3318" s="2" t="s">
        <v>584</v>
      </c>
      <c r="C3318" s="20" t="s">
        <v>585</v>
      </c>
      <c r="D3318" s="3" t="s">
        <v>5470</v>
      </c>
      <c r="E3318" s="20" t="s">
        <v>6650</v>
      </c>
      <c r="F3318" s="20" t="s">
        <v>6651</v>
      </c>
      <c r="G3318" s="21">
        <v>2.0</v>
      </c>
      <c r="H3318" s="20" t="s">
        <v>18</v>
      </c>
      <c r="I3318" s="20" t="s">
        <v>18</v>
      </c>
      <c r="J3318" s="21">
        <v>12.0</v>
      </c>
      <c r="K3318" s="21">
        <v>11.0</v>
      </c>
      <c r="L3318" s="5" t="str">
        <f t="shared" si="2"/>
        <v>SMA</v>
      </c>
    </row>
    <row r="3319">
      <c r="A3319" s="2" t="str">
        <f t="shared" si="1"/>
        <v>2025</v>
      </c>
      <c r="B3319" s="2" t="s">
        <v>584</v>
      </c>
      <c r="C3319" s="20" t="s">
        <v>585</v>
      </c>
      <c r="D3319" s="3" t="s">
        <v>5470</v>
      </c>
      <c r="E3319" s="20" t="s">
        <v>6652</v>
      </c>
      <c r="F3319" s="20" t="s">
        <v>6653</v>
      </c>
      <c r="G3319" s="21">
        <v>2.0</v>
      </c>
      <c r="H3319" s="20" t="s">
        <v>19</v>
      </c>
      <c r="I3319" s="20" t="s">
        <v>18</v>
      </c>
      <c r="J3319" s="21">
        <v>12.0</v>
      </c>
      <c r="K3319" s="21">
        <v>12.0</v>
      </c>
      <c r="L3319" s="5" t="str">
        <f t="shared" si="2"/>
        <v>SMA</v>
      </c>
    </row>
    <row r="3320">
      <c r="A3320" s="2" t="str">
        <f t="shared" si="1"/>
        <v>2025</v>
      </c>
      <c r="B3320" s="2" t="s">
        <v>584</v>
      </c>
      <c r="C3320" s="20" t="s">
        <v>585</v>
      </c>
      <c r="D3320" s="3" t="s">
        <v>5470</v>
      </c>
      <c r="E3320" s="20" t="s">
        <v>6654</v>
      </c>
      <c r="F3320" s="20" t="s">
        <v>6655</v>
      </c>
      <c r="G3320" s="21">
        <v>2.0</v>
      </c>
      <c r="H3320" s="20" t="s">
        <v>19</v>
      </c>
      <c r="I3320" s="20" t="s">
        <v>19</v>
      </c>
      <c r="J3320" s="21">
        <v>12.0</v>
      </c>
      <c r="K3320" s="21">
        <v>12.0</v>
      </c>
      <c r="L3320" s="5" t="str">
        <f t="shared" si="2"/>
        <v>SMA</v>
      </c>
    </row>
    <row r="3321">
      <c r="A3321" s="2" t="str">
        <f t="shared" si="1"/>
        <v>2025</v>
      </c>
      <c r="B3321" s="2" t="s">
        <v>584</v>
      </c>
      <c r="C3321" s="20" t="s">
        <v>585</v>
      </c>
      <c r="D3321" s="3" t="s">
        <v>5470</v>
      </c>
      <c r="E3321" s="20" t="s">
        <v>6656</v>
      </c>
      <c r="F3321" s="20" t="s">
        <v>6657</v>
      </c>
      <c r="G3321" s="21">
        <v>2.0</v>
      </c>
      <c r="H3321" s="20" t="s">
        <v>18</v>
      </c>
      <c r="I3321" s="20" t="s">
        <v>18</v>
      </c>
      <c r="J3321" s="21">
        <v>11.0</v>
      </c>
      <c r="K3321" s="21">
        <v>11.0</v>
      </c>
      <c r="L3321" s="5" t="str">
        <f t="shared" si="2"/>
        <v>SMA</v>
      </c>
    </row>
    <row r="3322">
      <c r="A3322" s="2" t="str">
        <f t="shared" si="1"/>
        <v>2025</v>
      </c>
      <c r="B3322" s="2" t="s">
        <v>584</v>
      </c>
      <c r="C3322" s="20" t="s">
        <v>585</v>
      </c>
      <c r="D3322" s="3" t="s">
        <v>5470</v>
      </c>
      <c r="E3322" s="20" t="s">
        <v>6658</v>
      </c>
      <c r="F3322" s="20" t="s">
        <v>6659</v>
      </c>
      <c r="G3322" s="21">
        <v>2.0</v>
      </c>
      <c r="H3322" s="20" t="s">
        <v>19</v>
      </c>
      <c r="I3322" s="20" t="s">
        <v>18</v>
      </c>
      <c r="J3322" s="21">
        <v>11.0</v>
      </c>
      <c r="K3322" s="21">
        <v>11.0</v>
      </c>
      <c r="L3322" s="5" t="str">
        <f t="shared" si="2"/>
        <v>SMA</v>
      </c>
    </row>
    <row r="3323">
      <c r="A3323" s="2" t="str">
        <f t="shared" si="1"/>
        <v>2025</v>
      </c>
      <c r="B3323" s="2" t="s">
        <v>584</v>
      </c>
      <c r="C3323" s="20" t="s">
        <v>585</v>
      </c>
      <c r="D3323" s="3" t="s">
        <v>5470</v>
      </c>
      <c r="E3323" s="20" t="s">
        <v>6660</v>
      </c>
      <c r="F3323" s="20" t="s">
        <v>6661</v>
      </c>
      <c r="G3323" s="21">
        <v>2.0</v>
      </c>
      <c r="H3323" s="20" t="s">
        <v>18</v>
      </c>
      <c r="I3323" s="20" t="s">
        <v>18</v>
      </c>
      <c r="J3323" s="21">
        <v>11.0</v>
      </c>
      <c r="K3323" s="21">
        <v>11.0</v>
      </c>
      <c r="L3323" s="5" t="str">
        <f t="shared" si="2"/>
        <v>SMA</v>
      </c>
    </row>
    <row r="3324">
      <c r="A3324" s="2" t="str">
        <f t="shared" si="1"/>
        <v>2025</v>
      </c>
      <c r="B3324" s="2" t="s">
        <v>584</v>
      </c>
      <c r="C3324" s="20" t="s">
        <v>585</v>
      </c>
      <c r="D3324" s="3" t="s">
        <v>5470</v>
      </c>
      <c r="E3324" s="20" t="s">
        <v>6662</v>
      </c>
      <c r="F3324" s="20" t="s">
        <v>6663</v>
      </c>
      <c r="G3324" s="21">
        <v>2.0</v>
      </c>
      <c r="H3324" s="20" t="s">
        <v>19</v>
      </c>
      <c r="I3324" s="20" t="s">
        <v>19</v>
      </c>
      <c r="J3324" s="21">
        <v>12.0</v>
      </c>
      <c r="K3324" s="21">
        <v>12.0</v>
      </c>
      <c r="L3324" s="5" t="str">
        <f t="shared" si="2"/>
        <v>SMA</v>
      </c>
    </row>
    <row r="3325">
      <c r="A3325" s="2" t="str">
        <f t="shared" si="1"/>
        <v>2025</v>
      </c>
      <c r="B3325" s="2" t="s">
        <v>584</v>
      </c>
      <c r="C3325" s="20" t="s">
        <v>585</v>
      </c>
      <c r="D3325" s="3" t="s">
        <v>5470</v>
      </c>
      <c r="E3325" s="20" t="s">
        <v>6664</v>
      </c>
      <c r="F3325" s="20" t="s">
        <v>6665</v>
      </c>
      <c r="G3325" s="21">
        <v>2.0</v>
      </c>
      <c r="H3325" s="20" t="s">
        <v>19</v>
      </c>
      <c r="I3325" s="20" t="s">
        <v>19</v>
      </c>
      <c r="J3325" s="21">
        <v>9.0</v>
      </c>
      <c r="K3325" s="21">
        <v>11.0</v>
      </c>
      <c r="L3325" s="5" t="str">
        <f t="shared" si="2"/>
        <v>SMP</v>
      </c>
    </row>
    <row r="3326">
      <c r="A3326" s="2" t="str">
        <f t="shared" si="1"/>
        <v>2025</v>
      </c>
      <c r="B3326" s="2" t="s">
        <v>602</v>
      </c>
      <c r="C3326" s="20" t="s">
        <v>603</v>
      </c>
      <c r="D3326" s="3" t="s">
        <v>5470</v>
      </c>
      <c r="E3326" s="20" t="s">
        <v>6666</v>
      </c>
      <c r="F3326" s="20" t="s">
        <v>6667</v>
      </c>
      <c r="G3326" s="21">
        <v>2.0</v>
      </c>
      <c r="H3326" s="20" t="s">
        <v>18</v>
      </c>
      <c r="I3326" s="20" t="s">
        <v>18</v>
      </c>
      <c r="J3326" s="21">
        <v>12.0</v>
      </c>
      <c r="K3326" s="21">
        <v>12.0</v>
      </c>
      <c r="L3326" s="5" t="str">
        <f t="shared" si="2"/>
        <v>SMA</v>
      </c>
    </row>
    <row r="3327">
      <c r="A3327" s="2" t="str">
        <f t="shared" si="1"/>
        <v>2025</v>
      </c>
      <c r="B3327" s="2" t="s">
        <v>602</v>
      </c>
      <c r="C3327" s="20" t="s">
        <v>603</v>
      </c>
      <c r="D3327" s="3" t="s">
        <v>5470</v>
      </c>
      <c r="E3327" s="20" t="s">
        <v>6668</v>
      </c>
      <c r="F3327" s="20" t="s">
        <v>6669</v>
      </c>
      <c r="G3327" s="21">
        <v>2.0</v>
      </c>
      <c r="H3327" s="20" t="s">
        <v>19</v>
      </c>
      <c r="I3327" s="20" t="s">
        <v>18</v>
      </c>
      <c r="J3327" s="21">
        <v>11.0</v>
      </c>
      <c r="K3327" s="21">
        <v>11.0</v>
      </c>
      <c r="L3327" s="5" t="str">
        <f t="shared" si="2"/>
        <v>SMA</v>
      </c>
    </row>
    <row r="3328">
      <c r="A3328" s="2" t="str">
        <f t="shared" si="1"/>
        <v>2025</v>
      </c>
      <c r="B3328" s="2" t="s">
        <v>602</v>
      </c>
      <c r="C3328" s="20" t="s">
        <v>603</v>
      </c>
      <c r="D3328" s="3" t="s">
        <v>5470</v>
      </c>
      <c r="E3328" s="20" t="s">
        <v>6670</v>
      </c>
      <c r="F3328" s="20" t="s">
        <v>6671</v>
      </c>
      <c r="G3328" s="21">
        <v>2.0</v>
      </c>
      <c r="H3328" s="20" t="s">
        <v>19</v>
      </c>
      <c r="I3328" s="20" t="s">
        <v>19</v>
      </c>
      <c r="J3328" s="21">
        <v>11.0</v>
      </c>
      <c r="K3328" s="21">
        <v>11.0</v>
      </c>
      <c r="L3328" s="5" t="str">
        <f t="shared" si="2"/>
        <v>SMA</v>
      </c>
    </row>
    <row r="3329">
      <c r="A3329" s="2" t="str">
        <f t="shared" si="1"/>
        <v>2025</v>
      </c>
      <c r="B3329" s="2" t="s">
        <v>602</v>
      </c>
      <c r="C3329" s="20" t="s">
        <v>603</v>
      </c>
      <c r="D3329" s="3" t="s">
        <v>5470</v>
      </c>
      <c r="E3329" s="20" t="s">
        <v>6672</v>
      </c>
      <c r="F3329" s="20" t="s">
        <v>6673</v>
      </c>
      <c r="G3329" s="21">
        <v>2.0</v>
      </c>
      <c r="H3329" s="20" t="s">
        <v>19</v>
      </c>
      <c r="I3329" s="20" t="s">
        <v>19</v>
      </c>
      <c r="J3329" s="21">
        <v>11.0</v>
      </c>
      <c r="K3329" s="21">
        <v>10.0</v>
      </c>
      <c r="L3329" s="5" t="str">
        <f t="shared" si="2"/>
        <v>SMA</v>
      </c>
    </row>
    <row r="3330">
      <c r="A3330" s="2" t="str">
        <f t="shared" si="1"/>
        <v>2025</v>
      </c>
      <c r="B3330" s="2" t="s">
        <v>602</v>
      </c>
      <c r="C3330" s="20" t="s">
        <v>603</v>
      </c>
      <c r="D3330" s="3" t="s">
        <v>5470</v>
      </c>
      <c r="E3330" s="20" t="s">
        <v>6674</v>
      </c>
      <c r="F3330" s="20" t="s">
        <v>6675</v>
      </c>
      <c r="G3330" s="21">
        <v>2.0</v>
      </c>
      <c r="H3330" s="20" t="s">
        <v>18</v>
      </c>
      <c r="I3330" s="20" t="s">
        <v>18</v>
      </c>
      <c r="J3330" s="21">
        <v>11.0</v>
      </c>
      <c r="K3330" s="21">
        <v>11.0</v>
      </c>
      <c r="L3330" s="5" t="str">
        <f t="shared" si="2"/>
        <v>SMA</v>
      </c>
    </row>
    <row r="3331">
      <c r="A3331" s="2" t="str">
        <f t="shared" si="1"/>
        <v>2025</v>
      </c>
      <c r="B3331" s="2" t="s">
        <v>602</v>
      </c>
      <c r="C3331" s="20" t="s">
        <v>603</v>
      </c>
      <c r="D3331" s="3" t="s">
        <v>5470</v>
      </c>
      <c r="E3331" s="20" t="s">
        <v>6676</v>
      </c>
      <c r="F3331" s="20" t="s">
        <v>6677</v>
      </c>
      <c r="G3331" s="21">
        <v>2.0</v>
      </c>
      <c r="H3331" s="20" t="s">
        <v>18</v>
      </c>
      <c r="I3331" s="20" t="s">
        <v>18</v>
      </c>
      <c r="J3331" s="21">
        <v>11.0</v>
      </c>
      <c r="K3331" s="21">
        <v>11.0</v>
      </c>
      <c r="L3331" s="5" t="str">
        <f t="shared" si="2"/>
        <v>SMA</v>
      </c>
    </row>
    <row r="3332">
      <c r="A3332" s="2" t="str">
        <f t="shared" si="1"/>
        <v>2025</v>
      </c>
      <c r="B3332" s="2" t="s">
        <v>602</v>
      </c>
      <c r="C3332" s="20" t="s">
        <v>603</v>
      </c>
      <c r="D3332" s="3" t="s">
        <v>5470</v>
      </c>
      <c r="E3332" s="20" t="s">
        <v>6678</v>
      </c>
      <c r="F3332" s="20" t="s">
        <v>6679</v>
      </c>
      <c r="G3332" s="21">
        <v>2.0</v>
      </c>
      <c r="H3332" s="20" t="s">
        <v>18</v>
      </c>
      <c r="I3332" s="20" t="s">
        <v>18</v>
      </c>
      <c r="J3332" s="21">
        <v>11.0</v>
      </c>
      <c r="K3332" s="21">
        <v>11.0</v>
      </c>
      <c r="L3332" s="5" t="str">
        <f t="shared" si="2"/>
        <v>SMA</v>
      </c>
    </row>
    <row r="3333">
      <c r="A3333" s="2" t="str">
        <f t="shared" si="1"/>
        <v>2025</v>
      </c>
      <c r="B3333" s="2" t="s">
        <v>602</v>
      </c>
      <c r="C3333" s="20" t="s">
        <v>603</v>
      </c>
      <c r="D3333" s="3" t="s">
        <v>5470</v>
      </c>
      <c r="E3333" s="20" t="s">
        <v>6680</v>
      </c>
      <c r="F3333" s="20" t="s">
        <v>6681</v>
      </c>
      <c r="G3333" s="21">
        <v>2.0</v>
      </c>
      <c r="H3333" s="20" t="s">
        <v>18</v>
      </c>
      <c r="I3333" s="20" t="s">
        <v>18</v>
      </c>
      <c r="J3333" s="21">
        <v>10.0</v>
      </c>
      <c r="K3333" s="21">
        <v>10.0</v>
      </c>
      <c r="L3333" s="5" t="str">
        <f t="shared" si="2"/>
        <v>SMA</v>
      </c>
    </row>
    <row r="3334">
      <c r="A3334" s="2" t="str">
        <f t="shared" si="1"/>
        <v>2025</v>
      </c>
      <c r="B3334" s="2" t="s">
        <v>602</v>
      </c>
      <c r="C3334" s="20" t="s">
        <v>603</v>
      </c>
      <c r="D3334" s="3" t="s">
        <v>5470</v>
      </c>
      <c r="E3334" s="20" t="s">
        <v>6682</v>
      </c>
      <c r="F3334" s="20" t="s">
        <v>6683</v>
      </c>
      <c r="G3334" s="21">
        <v>2.0</v>
      </c>
      <c r="H3334" s="20" t="s">
        <v>18</v>
      </c>
      <c r="I3334" s="20" t="s">
        <v>18</v>
      </c>
      <c r="J3334" s="21">
        <v>10.0</v>
      </c>
      <c r="K3334" s="21">
        <v>10.0</v>
      </c>
      <c r="L3334" s="5" t="str">
        <f t="shared" si="2"/>
        <v>SMA</v>
      </c>
    </row>
    <row r="3335">
      <c r="A3335" s="2" t="str">
        <f t="shared" si="1"/>
        <v>2025</v>
      </c>
      <c r="B3335" s="2" t="s">
        <v>602</v>
      </c>
      <c r="C3335" s="20" t="s">
        <v>603</v>
      </c>
      <c r="D3335" s="3" t="s">
        <v>5470</v>
      </c>
      <c r="E3335" s="20" t="s">
        <v>6684</v>
      </c>
      <c r="F3335" s="20" t="s">
        <v>6685</v>
      </c>
      <c r="G3335" s="21">
        <v>2.0</v>
      </c>
      <c r="H3335" s="20" t="s">
        <v>19</v>
      </c>
      <c r="I3335" s="20" t="s">
        <v>19</v>
      </c>
      <c r="J3335" s="21">
        <v>12.0</v>
      </c>
      <c r="K3335" s="21">
        <v>11.0</v>
      </c>
      <c r="L3335" s="5" t="str">
        <f t="shared" si="2"/>
        <v>SMA</v>
      </c>
    </row>
    <row r="3336">
      <c r="A3336" s="2" t="str">
        <f t="shared" si="1"/>
        <v>2025</v>
      </c>
      <c r="B3336" s="2" t="s">
        <v>602</v>
      </c>
      <c r="C3336" s="20" t="s">
        <v>603</v>
      </c>
      <c r="D3336" s="3" t="s">
        <v>5470</v>
      </c>
      <c r="E3336" s="20" t="s">
        <v>6686</v>
      </c>
      <c r="F3336" s="20" t="s">
        <v>6687</v>
      </c>
      <c r="G3336" s="21">
        <v>1.0</v>
      </c>
      <c r="H3336" s="20" t="s">
        <v>18</v>
      </c>
      <c r="I3336" s="22"/>
      <c r="J3336" s="21">
        <v>8.0</v>
      </c>
      <c r="K3336" s="22"/>
      <c r="L3336" s="5" t="str">
        <f t="shared" si="2"/>
        <v>SMP</v>
      </c>
    </row>
    <row r="3337">
      <c r="A3337" s="2" t="str">
        <f t="shared" si="1"/>
        <v>2025</v>
      </c>
      <c r="B3337" s="2" t="s">
        <v>602</v>
      </c>
      <c r="C3337" s="20" t="s">
        <v>603</v>
      </c>
      <c r="D3337" s="3" t="s">
        <v>5470</v>
      </c>
      <c r="E3337" s="20" t="s">
        <v>6688</v>
      </c>
      <c r="F3337" s="20" t="s">
        <v>6689</v>
      </c>
      <c r="G3337" s="21">
        <v>2.0</v>
      </c>
      <c r="H3337" s="20" t="s">
        <v>19</v>
      </c>
      <c r="I3337" s="20" t="s">
        <v>19</v>
      </c>
      <c r="J3337" s="21">
        <v>8.0</v>
      </c>
      <c r="K3337" s="21">
        <v>8.0</v>
      </c>
      <c r="L3337" s="5" t="str">
        <f t="shared" si="2"/>
        <v>SMP</v>
      </c>
    </row>
    <row r="3338">
      <c r="A3338" s="2" t="str">
        <f t="shared" si="1"/>
        <v>2025</v>
      </c>
      <c r="B3338" s="2" t="s">
        <v>602</v>
      </c>
      <c r="C3338" s="20" t="s">
        <v>603</v>
      </c>
      <c r="D3338" s="3" t="s">
        <v>5470</v>
      </c>
      <c r="E3338" s="20" t="s">
        <v>6690</v>
      </c>
      <c r="F3338" s="20" t="s">
        <v>6691</v>
      </c>
      <c r="G3338" s="21">
        <v>2.0</v>
      </c>
      <c r="H3338" s="20" t="s">
        <v>18</v>
      </c>
      <c r="I3338" s="20" t="s">
        <v>19</v>
      </c>
      <c r="J3338" s="21">
        <v>9.0</v>
      </c>
      <c r="K3338" s="21">
        <v>9.0</v>
      </c>
      <c r="L3338" s="5" t="str">
        <f t="shared" si="2"/>
        <v>SMP</v>
      </c>
    </row>
    <row r="3339">
      <c r="A3339" s="2" t="str">
        <f t="shared" si="1"/>
        <v>2025</v>
      </c>
      <c r="B3339" s="2" t="s">
        <v>602</v>
      </c>
      <c r="C3339" s="20" t="s">
        <v>603</v>
      </c>
      <c r="D3339" s="3" t="s">
        <v>5470</v>
      </c>
      <c r="E3339" s="20" t="s">
        <v>6692</v>
      </c>
      <c r="F3339" s="20" t="s">
        <v>6693</v>
      </c>
      <c r="G3339" s="21">
        <v>2.0</v>
      </c>
      <c r="H3339" s="20" t="s">
        <v>19</v>
      </c>
      <c r="I3339" s="20" t="s">
        <v>19</v>
      </c>
      <c r="J3339" s="21">
        <v>8.0</v>
      </c>
      <c r="K3339" s="21">
        <v>8.0</v>
      </c>
      <c r="L3339" s="5" t="str">
        <f t="shared" si="2"/>
        <v>SMP</v>
      </c>
    </row>
    <row r="3340">
      <c r="A3340" s="2" t="str">
        <f t="shared" si="1"/>
        <v>2025</v>
      </c>
      <c r="B3340" s="2" t="s">
        <v>602</v>
      </c>
      <c r="C3340" s="20" t="s">
        <v>603</v>
      </c>
      <c r="D3340" s="3" t="s">
        <v>5470</v>
      </c>
      <c r="E3340" s="20" t="s">
        <v>6694</v>
      </c>
      <c r="F3340" s="20" t="s">
        <v>6695</v>
      </c>
      <c r="G3340" s="21">
        <v>2.0</v>
      </c>
      <c r="H3340" s="20" t="s">
        <v>18</v>
      </c>
      <c r="I3340" s="20" t="s">
        <v>18</v>
      </c>
      <c r="J3340" s="21">
        <v>8.0</v>
      </c>
      <c r="K3340" s="21">
        <v>8.0</v>
      </c>
      <c r="L3340" s="5" t="str">
        <f t="shared" si="2"/>
        <v>SMP</v>
      </c>
    </row>
    <row r="3341">
      <c r="A3341" s="2" t="str">
        <f t="shared" si="1"/>
        <v>2025</v>
      </c>
      <c r="B3341" s="2" t="s">
        <v>602</v>
      </c>
      <c r="C3341" s="20" t="s">
        <v>603</v>
      </c>
      <c r="D3341" s="3" t="s">
        <v>5470</v>
      </c>
      <c r="E3341" s="20" t="s">
        <v>6696</v>
      </c>
      <c r="F3341" s="20" t="s">
        <v>6697</v>
      </c>
      <c r="G3341" s="21">
        <v>1.0</v>
      </c>
      <c r="H3341" s="20" t="s">
        <v>18</v>
      </c>
      <c r="I3341" s="22"/>
      <c r="J3341" s="21">
        <v>12.0</v>
      </c>
      <c r="K3341" s="22"/>
      <c r="L3341" s="5" t="str">
        <f t="shared" si="2"/>
        <v>SMA</v>
      </c>
    </row>
    <row r="3342">
      <c r="A3342" s="2" t="str">
        <f t="shared" si="1"/>
        <v>2025</v>
      </c>
      <c r="B3342" s="2" t="s">
        <v>602</v>
      </c>
      <c r="C3342" s="20" t="s">
        <v>603</v>
      </c>
      <c r="D3342" s="3" t="s">
        <v>5470</v>
      </c>
      <c r="E3342" s="20" t="s">
        <v>6698</v>
      </c>
      <c r="F3342" s="20" t="s">
        <v>6699</v>
      </c>
      <c r="G3342" s="21">
        <v>2.0</v>
      </c>
      <c r="H3342" s="20" t="s">
        <v>18</v>
      </c>
      <c r="I3342" s="20" t="s">
        <v>18</v>
      </c>
      <c r="J3342" s="21">
        <v>12.0</v>
      </c>
      <c r="K3342" s="21">
        <v>11.0</v>
      </c>
      <c r="L3342" s="5" t="str">
        <f t="shared" si="2"/>
        <v>SMA</v>
      </c>
    </row>
    <row r="3343">
      <c r="A3343" s="2" t="str">
        <f t="shared" si="1"/>
        <v>2025</v>
      </c>
      <c r="B3343" s="2" t="s">
        <v>602</v>
      </c>
      <c r="C3343" s="20" t="s">
        <v>603</v>
      </c>
      <c r="D3343" s="3" t="s">
        <v>5470</v>
      </c>
      <c r="E3343" s="20" t="s">
        <v>6700</v>
      </c>
      <c r="F3343" s="20" t="s">
        <v>6701</v>
      </c>
      <c r="G3343" s="21">
        <v>2.0</v>
      </c>
      <c r="H3343" s="20" t="s">
        <v>18</v>
      </c>
      <c r="I3343" s="20" t="s">
        <v>18</v>
      </c>
      <c r="J3343" s="21">
        <v>9.0</v>
      </c>
      <c r="K3343" s="21">
        <v>8.0</v>
      </c>
      <c r="L3343" s="5" t="str">
        <f t="shared" si="2"/>
        <v>SMP</v>
      </c>
    </row>
    <row r="3344">
      <c r="A3344" s="2" t="str">
        <f t="shared" si="1"/>
        <v>2025</v>
      </c>
      <c r="B3344" s="2" t="s">
        <v>602</v>
      </c>
      <c r="C3344" s="20" t="s">
        <v>603</v>
      </c>
      <c r="D3344" s="3" t="s">
        <v>5470</v>
      </c>
      <c r="E3344" s="20" t="s">
        <v>6702</v>
      </c>
      <c r="F3344" s="20" t="s">
        <v>6703</v>
      </c>
      <c r="G3344" s="21">
        <v>2.0</v>
      </c>
      <c r="H3344" s="20" t="s">
        <v>18</v>
      </c>
      <c r="I3344" s="20" t="s">
        <v>18</v>
      </c>
      <c r="J3344" s="21">
        <v>9.0</v>
      </c>
      <c r="K3344" s="21">
        <v>9.0</v>
      </c>
      <c r="L3344" s="5" t="str">
        <f t="shared" si="2"/>
        <v>SMP</v>
      </c>
    </row>
    <row r="3345">
      <c r="A3345" s="2" t="str">
        <f t="shared" si="1"/>
        <v>2025</v>
      </c>
      <c r="B3345" s="2" t="s">
        <v>602</v>
      </c>
      <c r="C3345" s="20" t="s">
        <v>603</v>
      </c>
      <c r="D3345" s="3" t="s">
        <v>5470</v>
      </c>
      <c r="E3345" s="20" t="s">
        <v>6704</v>
      </c>
      <c r="F3345" s="20" t="s">
        <v>6705</v>
      </c>
      <c r="G3345" s="21">
        <v>2.0</v>
      </c>
      <c r="H3345" s="20" t="s">
        <v>19</v>
      </c>
      <c r="I3345" s="20" t="s">
        <v>19</v>
      </c>
      <c r="J3345" s="21">
        <v>11.0</v>
      </c>
      <c r="K3345" s="21">
        <v>11.0</v>
      </c>
      <c r="L3345" s="5" t="str">
        <f t="shared" si="2"/>
        <v>SMA</v>
      </c>
    </row>
    <row r="3346">
      <c r="A3346" s="2" t="str">
        <f t="shared" si="1"/>
        <v>2025</v>
      </c>
      <c r="B3346" s="2" t="s">
        <v>602</v>
      </c>
      <c r="C3346" s="20" t="s">
        <v>603</v>
      </c>
      <c r="D3346" s="3" t="s">
        <v>5470</v>
      </c>
      <c r="E3346" s="20" t="s">
        <v>6706</v>
      </c>
      <c r="F3346" s="20" t="s">
        <v>6707</v>
      </c>
      <c r="G3346" s="21">
        <v>2.0</v>
      </c>
      <c r="H3346" s="20" t="s">
        <v>18</v>
      </c>
      <c r="I3346" s="20" t="s">
        <v>19</v>
      </c>
      <c r="J3346" s="21">
        <v>11.0</v>
      </c>
      <c r="K3346" s="21">
        <v>11.0</v>
      </c>
      <c r="L3346" s="5" t="str">
        <f t="shared" si="2"/>
        <v>SMA</v>
      </c>
    </row>
    <row r="3347">
      <c r="A3347" s="2" t="str">
        <f t="shared" si="1"/>
        <v>2025</v>
      </c>
      <c r="B3347" s="2" t="s">
        <v>602</v>
      </c>
      <c r="C3347" s="20" t="s">
        <v>603</v>
      </c>
      <c r="D3347" s="3" t="s">
        <v>5470</v>
      </c>
      <c r="E3347" s="20" t="s">
        <v>6708</v>
      </c>
      <c r="F3347" s="20" t="s">
        <v>6709</v>
      </c>
      <c r="G3347" s="21">
        <v>2.0</v>
      </c>
      <c r="H3347" s="20" t="s">
        <v>18</v>
      </c>
      <c r="I3347" s="20" t="s">
        <v>18</v>
      </c>
      <c r="J3347" s="21">
        <v>12.0</v>
      </c>
      <c r="K3347" s="21">
        <v>12.0</v>
      </c>
      <c r="L3347" s="5" t="str">
        <f t="shared" si="2"/>
        <v>SMA</v>
      </c>
    </row>
    <row r="3348">
      <c r="A3348" s="2" t="str">
        <f t="shared" si="1"/>
        <v>2025</v>
      </c>
      <c r="B3348" s="2" t="s">
        <v>602</v>
      </c>
      <c r="C3348" s="20" t="s">
        <v>603</v>
      </c>
      <c r="D3348" s="3" t="s">
        <v>5470</v>
      </c>
      <c r="E3348" s="20" t="s">
        <v>6710</v>
      </c>
      <c r="F3348" s="20" t="s">
        <v>6711</v>
      </c>
      <c r="G3348" s="21">
        <v>2.0</v>
      </c>
      <c r="H3348" s="20" t="s">
        <v>18</v>
      </c>
      <c r="I3348" s="20" t="s">
        <v>18</v>
      </c>
      <c r="J3348" s="21">
        <v>11.0</v>
      </c>
      <c r="K3348" s="21">
        <v>11.0</v>
      </c>
      <c r="L3348" s="5" t="str">
        <f t="shared" si="2"/>
        <v>SMA</v>
      </c>
    </row>
    <row r="3349">
      <c r="A3349" s="2" t="str">
        <f t="shared" si="1"/>
        <v>2025</v>
      </c>
      <c r="B3349" s="2" t="s">
        <v>602</v>
      </c>
      <c r="C3349" s="20" t="s">
        <v>603</v>
      </c>
      <c r="D3349" s="3" t="s">
        <v>5470</v>
      </c>
      <c r="E3349" s="20" t="s">
        <v>6712</v>
      </c>
      <c r="F3349" s="20" t="s">
        <v>6713</v>
      </c>
      <c r="G3349" s="21">
        <v>1.0</v>
      </c>
      <c r="H3349" s="20" t="s">
        <v>19</v>
      </c>
      <c r="I3349" s="22"/>
      <c r="J3349" s="21">
        <v>9.0</v>
      </c>
      <c r="K3349" s="22"/>
      <c r="L3349" s="5" t="str">
        <f t="shared" si="2"/>
        <v>SMP</v>
      </c>
    </row>
    <row r="3350">
      <c r="A3350" s="2" t="str">
        <f t="shared" si="1"/>
        <v>2025</v>
      </c>
      <c r="B3350" s="2" t="s">
        <v>602</v>
      </c>
      <c r="C3350" s="20" t="s">
        <v>603</v>
      </c>
      <c r="D3350" s="3" t="s">
        <v>5470</v>
      </c>
      <c r="E3350" s="20" t="s">
        <v>6714</v>
      </c>
      <c r="F3350" s="20" t="s">
        <v>6715</v>
      </c>
      <c r="G3350" s="21">
        <v>2.0</v>
      </c>
      <c r="H3350" s="20" t="s">
        <v>18</v>
      </c>
      <c r="I3350" s="20" t="s">
        <v>18</v>
      </c>
      <c r="J3350" s="21">
        <v>9.0</v>
      </c>
      <c r="K3350" s="21">
        <v>9.0</v>
      </c>
      <c r="L3350" s="5" t="str">
        <f t="shared" si="2"/>
        <v>SMP</v>
      </c>
    </row>
    <row r="3351">
      <c r="A3351" s="2" t="str">
        <f t="shared" si="1"/>
        <v>2025</v>
      </c>
      <c r="B3351" s="2" t="s">
        <v>602</v>
      </c>
      <c r="C3351" s="20" t="s">
        <v>603</v>
      </c>
      <c r="D3351" s="3" t="s">
        <v>5470</v>
      </c>
      <c r="E3351" s="20" t="s">
        <v>6716</v>
      </c>
      <c r="F3351" s="20" t="s">
        <v>6717</v>
      </c>
      <c r="G3351" s="21">
        <v>2.0</v>
      </c>
      <c r="H3351" s="20" t="s">
        <v>18</v>
      </c>
      <c r="I3351" s="20" t="s">
        <v>18</v>
      </c>
      <c r="J3351" s="21">
        <v>8.0</v>
      </c>
      <c r="K3351" s="21">
        <v>8.0</v>
      </c>
      <c r="L3351" s="5" t="str">
        <f t="shared" si="2"/>
        <v>SMP</v>
      </c>
    </row>
    <row r="3352">
      <c r="A3352" s="2" t="str">
        <f t="shared" si="1"/>
        <v>2025</v>
      </c>
      <c r="B3352" s="2" t="s">
        <v>602</v>
      </c>
      <c r="C3352" s="20" t="s">
        <v>603</v>
      </c>
      <c r="D3352" s="3" t="s">
        <v>5470</v>
      </c>
      <c r="E3352" s="20" t="s">
        <v>6718</v>
      </c>
      <c r="F3352" s="20" t="s">
        <v>6719</v>
      </c>
      <c r="G3352" s="21">
        <v>2.0</v>
      </c>
      <c r="H3352" s="20" t="s">
        <v>18</v>
      </c>
      <c r="I3352" s="20" t="s">
        <v>18</v>
      </c>
      <c r="J3352" s="21">
        <v>8.0</v>
      </c>
      <c r="K3352" s="21">
        <v>8.0</v>
      </c>
      <c r="L3352" s="5" t="str">
        <f t="shared" si="2"/>
        <v>SMP</v>
      </c>
    </row>
    <row r="3353">
      <c r="A3353" s="2" t="str">
        <f t="shared" si="1"/>
        <v>2025</v>
      </c>
      <c r="B3353" s="2" t="s">
        <v>602</v>
      </c>
      <c r="C3353" s="20" t="s">
        <v>603</v>
      </c>
      <c r="D3353" s="3" t="s">
        <v>5470</v>
      </c>
      <c r="E3353" s="20" t="s">
        <v>6720</v>
      </c>
      <c r="F3353" s="20" t="s">
        <v>6721</v>
      </c>
      <c r="G3353" s="21">
        <v>1.0</v>
      </c>
      <c r="H3353" s="20" t="s">
        <v>19</v>
      </c>
      <c r="I3353" s="22"/>
      <c r="J3353" s="21">
        <v>9.0</v>
      </c>
      <c r="K3353" s="22"/>
      <c r="L3353" s="5" t="str">
        <f t="shared" si="2"/>
        <v>SMP</v>
      </c>
    </row>
    <row r="3354">
      <c r="A3354" s="2" t="str">
        <f t="shared" si="1"/>
        <v>2025</v>
      </c>
      <c r="B3354" s="2" t="s">
        <v>602</v>
      </c>
      <c r="C3354" s="20" t="s">
        <v>603</v>
      </c>
      <c r="D3354" s="3" t="s">
        <v>5470</v>
      </c>
      <c r="E3354" s="20" t="s">
        <v>6722</v>
      </c>
      <c r="F3354" s="20" t="s">
        <v>6723</v>
      </c>
      <c r="G3354" s="21">
        <v>2.0</v>
      </c>
      <c r="H3354" s="20" t="s">
        <v>18</v>
      </c>
      <c r="I3354" s="20" t="s">
        <v>18</v>
      </c>
      <c r="J3354" s="21">
        <v>8.0</v>
      </c>
      <c r="K3354" s="21">
        <v>8.0</v>
      </c>
      <c r="L3354" s="5" t="str">
        <f t="shared" si="2"/>
        <v>SMP</v>
      </c>
    </row>
    <row r="3355">
      <c r="A3355" s="2" t="str">
        <f t="shared" si="1"/>
        <v>2025</v>
      </c>
      <c r="B3355" s="2" t="s">
        <v>602</v>
      </c>
      <c r="C3355" s="20" t="s">
        <v>603</v>
      </c>
      <c r="D3355" s="3" t="s">
        <v>5470</v>
      </c>
      <c r="E3355" s="20" t="s">
        <v>6724</v>
      </c>
      <c r="F3355" s="20" t="s">
        <v>6725</v>
      </c>
      <c r="G3355" s="21">
        <v>2.0</v>
      </c>
      <c r="H3355" s="20" t="s">
        <v>19</v>
      </c>
      <c r="I3355" s="20" t="s">
        <v>19</v>
      </c>
      <c r="J3355" s="21">
        <v>8.0</v>
      </c>
      <c r="K3355" s="21">
        <v>8.0</v>
      </c>
      <c r="L3355" s="5" t="str">
        <f t="shared" si="2"/>
        <v>SMP</v>
      </c>
    </row>
    <row r="3356">
      <c r="A3356" s="2" t="str">
        <f t="shared" si="1"/>
        <v>2020</v>
      </c>
      <c r="B3356" s="2" t="s">
        <v>13</v>
      </c>
      <c r="C3356" s="3" t="s">
        <v>14</v>
      </c>
      <c r="D3356" s="3" t="s">
        <v>6726</v>
      </c>
      <c r="E3356" s="3" t="s">
        <v>6727</v>
      </c>
      <c r="F3356" s="3" t="s">
        <v>6728</v>
      </c>
      <c r="G3356" s="3">
        <v>2.0</v>
      </c>
      <c r="H3356" s="3" t="s">
        <v>19</v>
      </c>
      <c r="I3356" s="3" t="s">
        <v>19</v>
      </c>
      <c r="J3356" s="3">
        <v>12.0</v>
      </c>
      <c r="K3356" s="3">
        <v>12.0</v>
      </c>
      <c r="L3356" s="5" t="str">
        <f t="shared" si="2"/>
        <v>SMA</v>
      </c>
    </row>
    <row r="3357">
      <c r="A3357" s="2" t="str">
        <f t="shared" si="1"/>
        <v>2020</v>
      </c>
      <c r="B3357" s="2" t="s">
        <v>26</v>
      </c>
      <c r="C3357" s="3" t="s">
        <v>27</v>
      </c>
      <c r="D3357" s="3" t="s">
        <v>6726</v>
      </c>
      <c r="E3357" s="3" t="s">
        <v>6729</v>
      </c>
      <c r="F3357" s="3" t="s">
        <v>6730</v>
      </c>
      <c r="G3357" s="3">
        <v>2.0</v>
      </c>
      <c r="H3357" s="3" t="s">
        <v>18</v>
      </c>
      <c r="I3357" s="3" t="s">
        <v>18</v>
      </c>
      <c r="J3357" s="3">
        <v>12.0</v>
      </c>
      <c r="K3357" s="3">
        <v>12.0</v>
      </c>
      <c r="L3357" s="5" t="str">
        <f t="shared" si="2"/>
        <v>SMA</v>
      </c>
    </row>
    <row r="3358">
      <c r="A3358" s="2" t="str">
        <f t="shared" si="1"/>
        <v>2020</v>
      </c>
      <c r="B3358" s="2" t="s">
        <v>26</v>
      </c>
      <c r="C3358" s="3" t="s">
        <v>27</v>
      </c>
      <c r="D3358" s="3" t="s">
        <v>6726</v>
      </c>
      <c r="E3358" s="3" t="s">
        <v>6731</v>
      </c>
      <c r="F3358" s="3" t="s">
        <v>6732</v>
      </c>
      <c r="G3358" s="3">
        <v>2.0</v>
      </c>
      <c r="H3358" s="3" t="s">
        <v>19</v>
      </c>
      <c r="I3358" s="3" t="s">
        <v>19</v>
      </c>
      <c r="J3358" s="3">
        <v>11.0</v>
      </c>
      <c r="K3358" s="3">
        <v>11.0</v>
      </c>
      <c r="L3358" s="5" t="str">
        <f t="shared" si="2"/>
        <v>SMA</v>
      </c>
    </row>
    <row r="3359">
      <c r="A3359" s="2" t="str">
        <f t="shared" si="1"/>
        <v>2020</v>
      </c>
      <c r="B3359" s="2" t="s">
        <v>26</v>
      </c>
      <c r="C3359" s="3" t="s">
        <v>27</v>
      </c>
      <c r="D3359" s="3" t="s">
        <v>6726</v>
      </c>
      <c r="E3359" s="3" t="s">
        <v>6733</v>
      </c>
      <c r="F3359" s="3" t="s">
        <v>6734</v>
      </c>
      <c r="G3359" s="3">
        <v>2.0</v>
      </c>
      <c r="H3359" s="3" t="s">
        <v>18</v>
      </c>
      <c r="I3359" s="3" t="s">
        <v>18</v>
      </c>
      <c r="J3359" s="3">
        <v>12.0</v>
      </c>
      <c r="K3359" s="3">
        <v>12.0</v>
      </c>
      <c r="L3359" s="5" t="str">
        <f t="shared" si="2"/>
        <v>SMA</v>
      </c>
    </row>
    <row r="3360">
      <c r="A3360" s="2" t="str">
        <f t="shared" si="1"/>
        <v>2020</v>
      </c>
      <c r="B3360" s="2" t="s">
        <v>26</v>
      </c>
      <c r="C3360" s="3" t="s">
        <v>27</v>
      </c>
      <c r="D3360" s="3" t="s">
        <v>6726</v>
      </c>
      <c r="E3360" s="3" t="s">
        <v>6735</v>
      </c>
      <c r="F3360" s="3" t="s">
        <v>6736</v>
      </c>
      <c r="G3360" s="3">
        <v>2.0</v>
      </c>
      <c r="H3360" s="3" t="s">
        <v>18</v>
      </c>
      <c r="I3360" s="3" t="s">
        <v>18</v>
      </c>
      <c r="J3360" s="3">
        <v>12.0</v>
      </c>
      <c r="K3360" s="3">
        <v>12.0</v>
      </c>
      <c r="L3360" s="5" t="str">
        <f t="shared" si="2"/>
        <v>SMA</v>
      </c>
    </row>
    <row r="3361">
      <c r="A3361" s="2" t="str">
        <f t="shared" si="1"/>
        <v>2020</v>
      </c>
      <c r="B3361" s="2" t="s">
        <v>26</v>
      </c>
      <c r="C3361" s="3" t="s">
        <v>27</v>
      </c>
      <c r="D3361" s="3" t="s">
        <v>6726</v>
      </c>
      <c r="E3361" s="3" t="s">
        <v>6737</v>
      </c>
      <c r="F3361" s="3" t="s">
        <v>6738</v>
      </c>
      <c r="G3361" s="3">
        <v>2.0</v>
      </c>
      <c r="H3361" s="3" t="s">
        <v>18</v>
      </c>
      <c r="I3361" s="3" t="s">
        <v>18</v>
      </c>
      <c r="J3361" s="3">
        <v>12.0</v>
      </c>
      <c r="K3361" s="3">
        <v>12.0</v>
      </c>
      <c r="L3361" s="5" t="str">
        <f t="shared" si="2"/>
        <v>SMA</v>
      </c>
    </row>
    <row r="3362">
      <c r="A3362" s="2" t="str">
        <f t="shared" si="1"/>
        <v>2020</v>
      </c>
      <c r="B3362" s="2" t="s">
        <v>26</v>
      </c>
      <c r="C3362" s="3" t="s">
        <v>27</v>
      </c>
      <c r="D3362" s="3" t="s">
        <v>6726</v>
      </c>
      <c r="E3362" s="3" t="s">
        <v>6739</v>
      </c>
      <c r="F3362" s="3" t="s">
        <v>6740</v>
      </c>
      <c r="G3362" s="3">
        <v>2.0</v>
      </c>
      <c r="H3362" s="3" t="s">
        <v>18</v>
      </c>
      <c r="I3362" s="3" t="s">
        <v>19</v>
      </c>
      <c r="J3362" s="3">
        <v>11.0</v>
      </c>
      <c r="K3362" s="3">
        <v>11.0</v>
      </c>
      <c r="L3362" s="5" t="str">
        <f t="shared" si="2"/>
        <v>SMA</v>
      </c>
    </row>
    <row r="3363">
      <c r="A3363" s="2" t="str">
        <f t="shared" si="1"/>
        <v>2020</v>
      </c>
      <c r="B3363" s="2" t="s">
        <v>26</v>
      </c>
      <c r="C3363" s="3" t="s">
        <v>27</v>
      </c>
      <c r="D3363" s="3" t="s">
        <v>6726</v>
      </c>
      <c r="E3363" s="3" t="s">
        <v>6741</v>
      </c>
      <c r="F3363" s="3" t="s">
        <v>6742</v>
      </c>
      <c r="G3363" s="3">
        <v>2.0</v>
      </c>
      <c r="H3363" s="3" t="s">
        <v>18</v>
      </c>
      <c r="I3363" s="3" t="s">
        <v>18</v>
      </c>
      <c r="J3363" s="3">
        <v>10.0</v>
      </c>
      <c r="K3363" s="3">
        <v>12.0</v>
      </c>
      <c r="L3363" s="5" t="str">
        <f t="shared" si="2"/>
        <v>SMA</v>
      </c>
    </row>
    <row r="3364">
      <c r="A3364" s="2" t="str">
        <f t="shared" si="1"/>
        <v>2020</v>
      </c>
      <c r="B3364" s="2" t="s">
        <v>68</v>
      </c>
      <c r="C3364" s="3" t="s">
        <v>69</v>
      </c>
      <c r="D3364" s="3" t="s">
        <v>6726</v>
      </c>
      <c r="E3364" s="3" t="s">
        <v>6743</v>
      </c>
      <c r="F3364" s="3" t="s">
        <v>6744</v>
      </c>
      <c r="G3364" s="3">
        <v>1.0</v>
      </c>
      <c r="H3364" s="3" t="s">
        <v>19</v>
      </c>
      <c r="I3364" s="2"/>
      <c r="J3364" s="3">
        <v>12.0</v>
      </c>
      <c r="K3364" s="2"/>
      <c r="L3364" s="5" t="str">
        <f t="shared" si="2"/>
        <v>SMA</v>
      </c>
    </row>
    <row r="3365">
      <c r="A3365" s="2" t="str">
        <f t="shared" si="1"/>
        <v>2020</v>
      </c>
      <c r="B3365" s="2" t="s">
        <v>68</v>
      </c>
      <c r="C3365" s="3" t="s">
        <v>69</v>
      </c>
      <c r="D3365" s="3" t="s">
        <v>6726</v>
      </c>
      <c r="E3365" s="3" t="s">
        <v>6745</v>
      </c>
      <c r="F3365" s="3" t="s">
        <v>6746</v>
      </c>
      <c r="G3365" s="3">
        <v>2.0</v>
      </c>
      <c r="H3365" s="3" t="s">
        <v>18</v>
      </c>
      <c r="I3365" s="3" t="s">
        <v>18</v>
      </c>
      <c r="J3365" s="3">
        <v>8.0</v>
      </c>
      <c r="K3365" s="3">
        <v>8.0</v>
      </c>
      <c r="L3365" s="5" t="str">
        <f t="shared" si="2"/>
        <v>SMP</v>
      </c>
    </row>
    <row r="3366">
      <c r="A3366" s="2" t="str">
        <f t="shared" si="1"/>
        <v>2020</v>
      </c>
      <c r="B3366" s="2" t="s">
        <v>68</v>
      </c>
      <c r="C3366" s="3" t="s">
        <v>69</v>
      </c>
      <c r="D3366" s="3" t="s">
        <v>6726</v>
      </c>
      <c r="E3366" s="3" t="s">
        <v>6747</v>
      </c>
      <c r="F3366" s="3" t="s">
        <v>6748</v>
      </c>
      <c r="G3366" s="3">
        <v>2.0</v>
      </c>
      <c r="H3366" s="3" t="s">
        <v>18</v>
      </c>
      <c r="I3366" s="3" t="s">
        <v>18</v>
      </c>
      <c r="J3366" s="3">
        <v>8.0</v>
      </c>
      <c r="K3366" s="3">
        <v>8.0</v>
      </c>
      <c r="L3366" s="5" t="str">
        <f t="shared" si="2"/>
        <v>SMP</v>
      </c>
    </row>
    <row r="3367">
      <c r="A3367" s="2" t="str">
        <f t="shared" si="1"/>
        <v>2020</v>
      </c>
      <c r="B3367" s="2" t="s">
        <v>82</v>
      </c>
      <c r="C3367" s="3" t="s">
        <v>1986</v>
      </c>
      <c r="D3367" s="3" t="s">
        <v>6726</v>
      </c>
      <c r="E3367" s="3" t="s">
        <v>6749</v>
      </c>
      <c r="F3367" s="3" t="s">
        <v>6750</v>
      </c>
      <c r="G3367" s="3">
        <v>2.0</v>
      </c>
      <c r="H3367" s="3" t="s">
        <v>18</v>
      </c>
      <c r="I3367" s="3" t="s">
        <v>19</v>
      </c>
      <c r="J3367" s="3">
        <v>11.0</v>
      </c>
      <c r="K3367" s="3">
        <v>11.0</v>
      </c>
      <c r="L3367" s="5" t="str">
        <f t="shared" si="2"/>
        <v>SMA</v>
      </c>
    </row>
    <row r="3368">
      <c r="A3368" s="2" t="str">
        <f t="shared" si="1"/>
        <v>2020</v>
      </c>
      <c r="B3368" s="2" t="s">
        <v>92</v>
      </c>
      <c r="C3368" s="3" t="s">
        <v>93</v>
      </c>
      <c r="D3368" s="3" t="s">
        <v>6726</v>
      </c>
      <c r="E3368" s="3" t="s">
        <v>6751</v>
      </c>
      <c r="F3368" s="3" t="s">
        <v>6752</v>
      </c>
      <c r="G3368" s="3">
        <v>2.0</v>
      </c>
      <c r="H3368" s="3" t="s">
        <v>18</v>
      </c>
      <c r="I3368" s="3" t="s">
        <v>18</v>
      </c>
      <c r="J3368" s="3">
        <v>11.0</v>
      </c>
      <c r="K3368" s="3">
        <v>11.0</v>
      </c>
      <c r="L3368" s="5" t="str">
        <f t="shared" si="2"/>
        <v>SMA</v>
      </c>
    </row>
    <row r="3369">
      <c r="A3369" s="2" t="str">
        <f t="shared" si="1"/>
        <v>2020</v>
      </c>
      <c r="B3369" s="2" t="s">
        <v>92</v>
      </c>
      <c r="C3369" s="3" t="s">
        <v>93</v>
      </c>
      <c r="D3369" s="3" t="s">
        <v>6726</v>
      </c>
      <c r="E3369" s="3" t="s">
        <v>6753</v>
      </c>
      <c r="F3369" s="3" t="s">
        <v>6754</v>
      </c>
      <c r="G3369" s="3">
        <v>2.0</v>
      </c>
      <c r="H3369" s="3" t="s">
        <v>18</v>
      </c>
      <c r="I3369" s="3" t="s">
        <v>18</v>
      </c>
      <c r="J3369" s="3">
        <v>11.0</v>
      </c>
      <c r="K3369" s="3">
        <v>11.0</v>
      </c>
      <c r="L3369" s="5" t="str">
        <f t="shared" si="2"/>
        <v>SMA</v>
      </c>
    </row>
    <row r="3370">
      <c r="A3370" s="2" t="str">
        <f t="shared" si="1"/>
        <v>2020</v>
      </c>
      <c r="B3370" s="2" t="s">
        <v>92</v>
      </c>
      <c r="C3370" s="3" t="s">
        <v>93</v>
      </c>
      <c r="D3370" s="3" t="s">
        <v>6726</v>
      </c>
      <c r="E3370" s="3" t="s">
        <v>6755</v>
      </c>
      <c r="F3370" s="3" t="s">
        <v>6756</v>
      </c>
      <c r="G3370" s="3">
        <v>2.0</v>
      </c>
      <c r="H3370" s="3" t="s">
        <v>19</v>
      </c>
      <c r="I3370" s="3" t="s">
        <v>19</v>
      </c>
      <c r="J3370" s="3">
        <v>12.0</v>
      </c>
      <c r="K3370" s="3">
        <v>11.0</v>
      </c>
      <c r="L3370" s="5" t="str">
        <f t="shared" si="2"/>
        <v>SMA</v>
      </c>
    </row>
    <row r="3371">
      <c r="A3371" s="2" t="str">
        <f t="shared" si="1"/>
        <v>2020</v>
      </c>
      <c r="B3371" s="2" t="s">
        <v>92</v>
      </c>
      <c r="C3371" s="3" t="s">
        <v>93</v>
      </c>
      <c r="D3371" s="3" t="s">
        <v>6726</v>
      </c>
      <c r="E3371" s="3" t="s">
        <v>6757</v>
      </c>
      <c r="F3371" s="3" t="s">
        <v>6758</v>
      </c>
      <c r="G3371" s="3">
        <v>1.0</v>
      </c>
      <c r="H3371" s="3" t="s">
        <v>18</v>
      </c>
      <c r="I3371" s="2"/>
      <c r="J3371" s="3">
        <v>11.0</v>
      </c>
      <c r="K3371" s="2"/>
      <c r="L3371" s="5" t="str">
        <f t="shared" si="2"/>
        <v>SMA</v>
      </c>
    </row>
    <row r="3372">
      <c r="A3372" s="2" t="str">
        <f t="shared" si="1"/>
        <v>2020</v>
      </c>
      <c r="B3372" s="2" t="s">
        <v>92</v>
      </c>
      <c r="C3372" s="3" t="s">
        <v>93</v>
      </c>
      <c r="D3372" s="3" t="s">
        <v>6726</v>
      </c>
      <c r="E3372" s="3" t="s">
        <v>6759</v>
      </c>
      <c r="F3372" s="3" t="s">
        <v>6760</v>
      </c>
      <c r="G3372" s="3">
        <v>2.0</v>
      </c>
      <c r="H3372" s="3" t="s">
        <v>18</v>
      </c>
      <c r="I3372" s="3" t="s">
        <v>18</v>
      </c>
      <c r="J3372" s="3">
        <v>11.0</v>
      </c>
      <c r="K3372" s="3">
        <v>11.0</v>
      </c>
      <c r="L3372" s="5" t="str">
        <f t="shared" si="2"/>
        <v>SMA</v>
      </c>
    </row>
    <row r="3373">
      <c r="A3373" s="2" t="str">
        <f t="shared" si="1"/>
        <v>2020</v>
      </c>
      <c r="B3373" s="2" t="s">
        <v>92</v>
      </c>
      <c r="C3373" s="3" t="s">
        <v>93</v>
      </c>
      <c r="D3373" s="3" t="s">
        <v>6726</v>
      </c>
      <c r="E3373" s="3" t="s">
        <v>6761</v>
      </c>
      <c r="F3373" s="3" t="s">
        <v>6762</v>
      </c>
      <c r="G3373" s="3">
        <v>1.0</v>
      </c>
      <c r="H3373" s="3" t="s">
        <v>19</v>
      </c>
      <c r="I3373" s="2"/>
      <c r="J3373" s="3">
        <v>9.0</v>
      </c>
      <c r="K3373" s="2"/>
      <c r="L3373" s="5" t="str">
        <f t="shared" si="2"/>
        <v>SMP</v>
      </c>
    </row>
    <row r="3374">
      <c r="A3374" s="2" t="str">
        <f t="shared" si="1"/>
        <v>2020</v>
      </c>
      <c r="B3374" s="2" t="s">
        <v>114</v>
      </c>
      <c r="C3374" s="3" t="s">
        <v>115</v>
      </c>
      <c r="D3374" s="3" t="s">
        <v>6726</v>
      </c>
      <c r="E3374" s="3" t="s">
        <v>6763</v>
      </c>
      <c r="F3374" s="3" t="s">
        <v>6764</v>
      </c>
      <c r="G3374" s="3">
        <v>2.0</v>
      </c>
      <c r="H3374" s="3" t="s">
        <v>18</v>
      </c>
      <c r="I3374" s="3" t="s">
        <v>18</v>
      </c>
      <c r="J3374" s="3">
        <v>12.0</v>
      </c>
      <c r="K3374" s="8">
        <v>11.0</v>
      </c>
      <c r="L3374" s="5" t="str">
        <f t="shared" si="2"/>
        <v>SMA</v>
      </c>
    </row>
    <row r="3375">
      <c r="A3375" s="2" t="str">
        <f t="shared" si="1"/>
        <v>2020</v>
      </c>
      <c r="B3375" s="2" t="s">
        <v>136</v>
      </c>
      <c r="C3375" s="3" t="s">
        <v>137</v>
      </c>
      <c r="D3375" s="3" t="s">
        <v>6726</v>
      </c>
      <c r="E3375" s="3" t="s">
        <v>6765</v>
      </c>
      <c r="F3375" s="3" t="s">
        <v>6766</v>
      </c>
      <c r="G3375" s="3">
        <v>1.0</v>
      </c>
      <c r="H3375" s="3" t="s">
        <v>19</v>
      </c>
      <c r="I3375" s="2"/>
      <c r="J3375" s="3">
        <v>9.0</v>
      </c>
      <c r="K3375" s="6"/>
      <c r="L3375" s="5" t="str">
        <f t="shared" si="2"/>
        <v>SMP</v>
      </c>
    </row>
    <row r="3376">
      <c r="A3376" s="2" t="str">
        <f t="shared" si="1"/>
        <v>2020</v>
      </c>
      <c r="B3376" s="2" t="s">
        <v>136</v>
      </c>
      <c r="C3376" s="3" t="s">
        <v>137</v>
      </c>
      <c r="D3376" s="3" t="s">
        <v>6726</v>
      </c>
      <c r="E3376" s="3" t="s">
        <v>6767</v>
      </c>
      <c r="F3376" s="3" t="s">
        <v>6768</v>
      </c>
      <c r="G3376" s="3">
        <v>1.0</v>
      </c>
      <c r="H3376" s="3" t="s">
        <v>18</v>
      </c>
      <c r="I3376" s="2"/>
      <c r="J3376" s="3">
        <v>9.0</v>
      </c>
      <c r="K3376" s="6"/>
      <c r="L3376" s="5" t="str">
        <f t="shared" si="2"/>
        <v>SMP</v>
      </c>
    </row>
    <row r="3377">
      <c r="A3377" s="2" t="str">
        <f t="shared" si="1"/>
        <v>2020</v>
      </c>
      <c r="B3377" s="2" t="s">
        <v>136</v>
      </c>
      <c r="C3377" s="3" t="s">
        <v>137</v>
      </c>
      <c r="D3377" s="3" t="s">
        <v>6726</v>
      </c>
      <c r="E3377" s="3" t="s">
        <v>6769</v>
      </c>
      <c r="F3377" s="3" t="s">
        <v>6770</v>
      </c>
      <c r="G3377" s="3">
        <v>1.0</v>
      </c>
      <c r="H3377" s="3" t="s">
        <v>18</v>
      </c>
      <c r="I3377" s="2"/>
      <c r="J3377" s="3">
        <v>8.0</v>
      </c>
      <c r="K3377" s="6"/>
      <c r="L3377" s="5" t="str">
        <f t="shared" si="2"/>
        <v>SMP</v>
      </c>
    </row>
    <row r="3378">
      <c r="A3378" s="2" t="str">
        <f t="shared" si="1"/>
        <v>2020</v>
      </c>
      <c r="B3378" s="2" t="s">
        <v>136</v>
      </c>
      <c r="C3378" s="3" t="s">
        <v>137</v>
      </c>
      <c r="D3378" s="3" t="s">
        <v>6726</v>
      </c>
      <c r="E3378" s="3" t="s">
        <v>6771</v>
      </c>
      <c r="F3378" s="3" t="s">
        <v>6772</v>
      </c>
      <c r="G3378" s="3">
        <v>2.0</v>
      </c>
      <c r="H3378" s="3" t="s">
        <v>19</v>
      </c>
      <c r="I3378" s="3" t="s">
        <v>19</v>
      </c>
      <c r="J3378" s="3">
        <v>9.0</v>
      </c>
      <c r="K3378" s="8">
        <v>7.0</v>
      </c>
      <c r="L3378" s="5" t="str">
        <f t="shared" si="2"/>
        <v>SMP</v>
      </c>
    </row>
    <row r="3379">
      <c r="A3379" s="2" t="str">
        <f t="shared" si="1"/>
        <v>2020</v>
      </c>
      <c r="B3379" s="2" t="s">
        <v>178</v>
      </c>
      <c r="C3379" s="3" t="s">
        <v>179</v>
      </c>
      <c r="D3379" s="3" t="s">
        <v>6726</v>
      </c>
      <c r="E3379" s="3" t="s">
        <v>6773</v>
      </c>
      <c r="F3379" s="3" t="s">
        <v>6774</v>
      </c>
      <c r="G3379" s="3">
        <v>1.0</v>
      </c>
      <c r="H3379" s="3" t="s">
        <v>18</v>
      </c>
      <c r="I3379" s="2"/>
      <c r="J3379" s="3">
        <v>12.0</v>
      </c>
      <c r="K3379" s="6"/>
      <c r="L3379" s="5" t="str">
        <f t="shared" si="2"/>
        <v>SMA</v>
      </c>
    </row>
    <row r="3380">
      <c r="A3380" s="2" t="str">
        <f t="shared" si="1"/>
        <v>2020</v>
      </c>
      <c r="B3380" s="2" t="s">
        <v>178</v>
      </c>
      <c r="C3380" s="3" t="s">
        <v>179</v>
      </c>
      <c r="D3380" s="3" t="s">
        <v>6726</v>
      </c>
      <c r="E3380" s="3" t="s">
        <v>6775</v>
      </c>
      <c r="F3380" s="3" t="s">
        <v>6776</v>
      </c>
      <c r="G3380" s="3">
        <v>2.0</v>
      </c>
      <c r="H3380" s="3" t="s">
        <v>18</v>
      </c>
      <c r="I3380" s="3" t="s">
        <v>18</v>
      </c>
      <c r="J3380" s="3">
        <v>11.0</v>
      </c>
      <c r="K3380" s="8">
        <v>10.0</v>
      </c>
      <c r="L3380" s="5" t="str">
        <f t="shared" si="2"/>
        <v>SMA</v>
      </c>
    </row>
    <row r="3381">
      <c r="A3381" s="2" t="str">
        <f t="shared" si="1"/>
        <v>2021</v>
      </c>
      <c r="B3381" s="2" t="s">
        <v>26</v>
      </c>
      <c r="C3381" s="3" t="str">
        <f t="shared" ref="C3381:C3383" si="244">UPPER("lpb bali 2021")</f>
        <v>LPB BALI 2021</v>
      </c>
      <c r="D3381" s="3" t="s">
        <v>6726</v>
      </c>
      <c r="E3381" s="3" t="s">
        <v>6777</v>
      </c>
      <c r="F3381" s="3" t="s">
        <v>6778</v>
      </c>
      <c r="G3381" s="3">
        <v>2.0</v>
      </c>
      <c r="H3381" s="3" t="s">
        <v>18</v>
      </c>
      <c r="I3381" s="3" t="s">
        <v>18</v>
      </c>
      <c r="J3381" s="3">
        <v>11.0</v>
      </c>
      <c r="K3381" s="8">
        <v>10.0</v>
      </c>
      <c r="L3381" s="5" t="str">
        <f t="shared" si="2"/>
        <v>SMA</v>
      </c>
    </row>
    <row r="3382">
      <c r="A3382" s="2" t="str">
        <f t="shared" si="1"/>
        <v>2021</v>
      </c>
      <c r="B3382" s="2" t="s">
        <v>26</v>
      </c>
      <c r="C3382" s="3" t="str">
        <f t="shared" si="244"/>
        <v>LPB BALI 2021</v>
      </c>
      <c r="D3382" s="3" t="s">
        <v>6726</v>
      </c>
      <c r="E3382" s="3" t="s">
        <v>6779</v>
      </c>
      <c r="F3382" s="3" t="s">
        <v>6780</v>
      </c>
      <c r="G3382" s="3">
        <v>2.0</v>
      </c>
      <c r="H3382" s="3" t="s">
        <v>19</v>
      </c>
      <c r="I3382" s="3" t="s">
        <v>18</v>
      </c>
      <c r="J3382" s="3">
        <v>12.0</v>
      </c>
      <c r="K3382" s="8">
        <v>11.0</v>
      </c>
      <c r="L3382" s="5" t="str">
        <f t="shared" si="2"/>
        <v>SMA</v>
      </c>
    </row>
    <row r="3383">
      <c r="A3383" s="2" t="str">
        <f t="shared" si="1"/>
        <v>2021</v>
      </c>
      <c r="B3383" s="2" t="s">
        <v>26</v>
      </c>
      <c r="C3383" s="3" t="str">
        <f t="shared" si="244"/>
        <v>LPB BALI 2021</v>
      </c>
      <c r="D3383" s="3" t="s">
        <v>6726</v>
      </c>
      <c r="E3383" s="3" t="s">
        <v>6781</v>
      </c>
      <c r="F3383" s="3" t="s">
        <v>6782</v>
      </c>
      <c r="G3383" s="3">
        <v>2.0</v>
      </c>
      <c r="H3383" s="3" t="s">
        <v>18</v>
      </c>
      <c r="I3383" s="3" t="s">
        <v>18</v>
      </c>
      <c r="J3383" s="3">
        <v>11.0</v>
      </c>
      <c r="K3383" s="8">
        <v>10.0</v>
      </c>
      <c r="L3383" s="5" t="str">
        <f t="shared" si="2"/>
        <v>SMA</v>
      </c>
    </row>
    <row r="3384">
      <c r="A3384" s="2" t="str">
        <f t="shared" si="1"/>
        <v>2021</v>
      </c>
      <c r="B3384" s="2" t="s">
        <v>68</v>
      </c>
      <c r="C3384" s="3" t="str">
        <f>UPPER("lpb diy 2021")</f>
        <v>LPB DIY 2021</v>
      </c>
      <c r="D3384" s="3" t="s">
        <v>6726</v>
      </c>
      <c r="E3384" s="3" t="s">
        <v>6783</v>
      </c>
      <c r="F3384" s="3" t="s">
        <v>6784</v>
      </c>
      <c r="G3384" s="3">
        <v>1.0</v>
      </c>
      <c r="H3384" s="3" t="s">
        <v>19</v>
      </c>
      <c r="I3384" s="2"/>
      <c r="J3384" s="3">
        <v>11.0</v>
      </c>
      <c r="K3384" s="6"/>
      <c r="L3384" s="5" t="str">
        <f t="shared" si="2"/>
        <v>SMA</v>
      </c>
    </row>
    <row r="3385">
      <c r="A3385" s="2" t="str">
        <f t="shared" si="1"/>
        <v>2021</v>
      </c>
      <c r="B3385" s="2" t="s">
        <v>92</v>
      </c>
      <c r="C3385" s="3" t="str">
        <f>Upper("lpb jateng 2021")</f>
        <v>LPB JATENG 2021</v>
      </c>
      <c r="D3385" s="3" t="s">
        <v>6726</v>
      </c>
      <c r="E3385" s="3" t="s">
        <v>6785</v>
      </c>
      <c r="F3385" s="3" t="s">
        <v>6786</v>
      </c>
      <c r="G3385" s="3">
        <v>2.0</v>
      </c>
      <c r="H3385" s="3" t="s">
        <v>19</v>
      </c>
      <c r="I3385" s="3" t="s">
        <v>18</v>
      </c>
      <c r="J3385" s="3">
        <v>12.0</v>
      </c>
      <c r="K3385" s="8">
        <v>11.0</v>
      </c>
      <c r="L3385" s="5" t="str">
        <f t="shared" si="2"/>
        <v>SMA</v>
      </c>
    </row>
    <row r="3386">
      <c r="A3386" s="2" t="str">
        <f t="shared" si="1"/>
        <v>2021</v>
      </c>
      <c r="B3386" s="2" t="s">
        <v>114</v>
      </c>
      <c r="C3386" s="3" t="str">
        <f>UPPER("lpb jatim 2021")</f>
        <v>LPB JATIM 2021</v>
      </c>
      <c r="D3386" s="3" t="s">
        <v>6726</v>
      </c>
      <c r="E3386" s="3" t="s">
        <v>6787</v>
      </c>
      <c r="F3386" s="3" t="s">
        <v>6788</v>
      </c>
      <c r="G3386" s="3">
        <v>2.0</v>
      </c>
      <c r="H3386" s="3" t="s">
        <v>18</v>
      </c>
      <c r="I3386" s="3" t="s">
        <v>18</v>
      </c>
      <c r="J3386" s="3">
        <v>12.0</v>
      </c>
      <c r="K3386" s="8">
        <v>10.0</v>
      </c>
      <c r="L3386" s="5" t="str">
        <f t="shared" si="2"/>
        <v>SMA</v>
      </c>
    </row>
    <row r="3387">
      <c r="A3387" s="2" t="str">
        <f t="shared" si="1"/>
        <v>2021</v>
      </c>
      <c r="B3387" s="2" t="s">
        <v>132</v>
      </c>
      <c r="C3387" s="3" t="str">
        <f>upper("lpb kalteng 2021")</f>
        <v>LPB KALTENG 2021</v>
      </c>
      <c r="D3387" s="3" t="s">
        <v>6726</v>
      </c>
      <c r="E3387" s="3" t="s">
        <v>6789</v>
      </c>
      <c r="F3387" s="3" t="s">
        <v>6790</v>
      </c>
      <c r="G3387" s="3">
        <v>2.0</v>
      </c>
      <c r="H3387" s="3" t="s">
        <v>18</v>
      </c>
      <c r="I3387" s="3" t="s">
        <v>19</v>
      </c>
      <c r="J3387" s="3">
        <v>10.0</v>
      </c>
      <c r="K3387" s="8">
        <v>9.0</v>
      </c>
      <c r="L3387" s="5" t="str">
        <f t="shared" si="2"/>
        <v>SMA</v>
      </c>
    </row>
    <row r="3388">
      <c r="A3388" s="2" t="str">
        <f t="shared" si="1"/>
        <v>2021</v>
      </c>
      <c r="B3388" s="2" t="s">
        <v>246</v>
      </c>
      <c r="C3388" s="3" t="str">
        <f>UPPER("lpb sumbar 2021")</f>
        <v>LPB SUMBAR 2021</v>
      </c>
      <c r="D3388" s="3" t="s">
        <v>6726</v>
      </c>
      <c r="E3388" s="3" t="s">
        <v>6791</v>
      </c>
      <c r="F3388" s="3" t="s">
        <v>6792</v>
      </c>
      <c r="G3388" s="3">
        <v>2.0</v>
      </c>
      <c r="H3388" s="3" t="s">
        <v>18</v>
      </c>
      <c r="I3388" s="3" t="s">
        <v>18</v>
      </c>
      <c r="J3388" s="3">
        <v>12.0</v>
      </c>
      <c r="K3388" s="8">
        <v>11.0</v>
      </c>
      <c r="L3388" s="5" t="str">
        <f t="shared" si="2"/>
        <v>SMA</v>
      </c>
    </row>
    <row r="3389">
      <c r="A3389" s="2" t="str">
        <f t="shared" si="1"/>
        <v>2021</v>
      </c>
      <c r="B3389" s="2" t="s">
        <v>178</v>
      </c>
      <c r="C3389" s="3" t="str">
        <f t="shared" ref="C3389:C3392" si="245">UPPER("lpb sumsel 2021")</f>
        <v>LPB SUMSEL 2021</v>
      </c>
      <c r="D3389" s="3" t="s">
        <v>6726</v>
      </c>
      <c r="E3389" s="3" t="s">
        <v>6793</v>
      </c>
      <c r="F3389" s="3" t="s">
        <v>6794</v>
      </c>
      <c r="G3389" s="3">
        <v>2.0</v>
      </c>
      <c r="H3389" s="3" t="s">
        <v>18</v>
      </c>
      <c r="I3389" s="3" t="s">
        <v>18</v>
      </c>
      <c r="J3389" s="3">
        <v>12.0</v>
      </c>
      <c r="K3389" s="8">
        <v>11.0</v>
      </c>
      <c r="L3389" s="5" t="str">
        <f t="shared" si="2"/>
        <v>SMA</v>
      </c>
    </row>
    <row r="3390">
      <c r="A3390" s="2" t="str">
        <f t="shared" si="1"/>
        <v>2021</v>
      </c>
      <c r="B3390" s="2" t="s">
        <v>178</v>
      </c>
      <c r="C3390" s="3" t="str">
        <f t="shared" si="245"/>
        <v>LPB SUMSEL 2021</v>
      </c>
      <c r="D3390" s="3" t="s">
        <v>6726</v>
      </c>
      <c r="E3390" s="3" t="s">
        <v>6795</v>
      </c>
      <c r="F3390" s="3" t="s">
        <v>6796</v>
      </c>
      <c r="G3390" s="3">
        <v>2.0</v>
      </c>
      <c r="H3390" s="3" t="s">
        <v>18</v>
      </c>
      <c r="I3390" s="3" t="s">
        <v>18</v>
      </c>
      <c r="J3390" s="3">
        <v>12.0</v>
      </c>
      <c r="K3390" s="8">
        <v>11.0</v>
      </c>
      <c r="L3390" s="5" t="str">
        <f t="shared" si="2"/>
        <v>SMA</v>
      </c>
    </row>
    <row r="3391">
      <c r="A3391" s="2" t="str">
        <f t="shared" si="1"/>
        <v>2021</v>
      </c>
      <c r="B3391" s="2" t="s">
        <v>178</v>
      </c>
      <c r="C3391" s="3" t="str">
        <f t="shared" si="245"/>
        <v>LPB SUMSEL 2021</v>
      </c>
      <c r="D3391" s="3" t="s">
        <v>6726</v>
      </c>
      <c r="E3391" s="3" t="s">
        <v>6797</v>
      </c>
      <c r="F3391" s="3" t="s">
        <v>6798</v>
      </c>
      <c r="G3391" s="3">
        <v>1.0</v>
      </c>
      <c r="H3391" s="3" t="s">
        <v>19</v>
      </c>
      <c r="I3391" s="2"/>
      <c r="J3391" s="3">
        <v>12.0</v>
      </c>
      <c r="K3391" s="6"/>
      <c r="L3391" s="5" t="str">
        <f t="shared" si="2"/>
        <v>SMA</v>
      </c>
    </row>
    <row r="3392">
      <c r="A3392" s="2" t="str">
        <f t="shared" si="1"/>
        <v>2021</v>
      </c>
      <c r="B3392" s="2" t="s">
        <v>178</v>
      </c>
      <c r="C3392" s="3" t="str">
        <f t="shared" si="245"/>
        <v>LPB SUMSEL 2021</v>
      </c>
      <c r="D3392" s="3" t="s">
        <v>6726</v>
      </c>
      <c r="E3392" s="3" t="s">
        <v>6799</v>
      </c>
      <c r="F3392" s="3" t="s">
        <v>6800</v>
      </c>
      <c r="G3392" s="3">
        <v>1.0</v>
      </c>
      <c r="H3392" s="3" t="s">
        <v>18</v>
      </c>
      <c r="I3392" s="2"/>
      <c r="J3392" s="3">
        <v>11.0</v>
      </c>
      <c r="K3392" s="6"/>
      <c r="L3392" s="5" t="str">
        <f t="shared" si="2"/>
        <v>SMA</v>
      </c>
    </row>
    <row r="3393">
      <c r="A3393" s="2" t="str">
        <f t="shared" si="1"/>
        <v>2021</v>
      </c>
      <c r="B3393" s="2" t="s">
        <v>265</v>
      </c>
      <c r="C3393" s="3" t="str">
        <f>UPPER("lpb sumut 2021")</f>
        <v>LPB SUMUT 2021</v>
      </c>
      <c r="D3393" s="3" t="s">
        <v>6726</v>
      </c>
      <c r="E3393" s="3" t="s">
        <v>6801</v>
      </c>
      <c r="F3393" s="3" t="s">
        <v>6802</v>
      </c>
      <c r="G3393" s="3">
        <v>1.0</v>
      </c>
      <c r="H3393" s="3" t="s">
        <v>18</v>
      </c>
      <c r="I3393" s="2"/>
      <c r="J3393" s="3">
        <v>11.0</v>
      </c>
      <c r="K3393" s="6"/>
      <c r="L3393" s="5" t="str">
        <f t="shared" si="2"/>
        <v>SMA</v>
      </c>
    </row>
    <row r="3394">
      <c r="A3394" s="2" t="str">
        <f t="shared" si="1"/>
        <v>2021</v>
      </c>
      <c r="B3394" s="2" t="s">
        <v>270</v>
      </c>
      <c r="C3394" s="3" t="str">
        <f t="shared" ref="C3394:C3396" si="246">UPPER("lpb surabaya 2021")</f>
        <v>LPB SURABAYA 2021</v>
      </c>
      <c r="D3394" s="3" t="s">
        <v>6726</v>
      </c>
      <c r="E3394" s="3" t="s">
        <v>6803</v>
      </c>
      <c r="F3394" s="3" t="s">
        <v>6804</v>
      </c>
      <c r="G3394" s="3">
        <v>2.0</v>
      </c>
      <c r="H3394" s="3" t="s">
        <v>18</v>
      </c>
      <c r="I3394" s="3" t="s">
        <v>18</v>
      </c>
      <c r="J3394" s="3">
        <v>9.0</v>
      </c>
      <c r="K3394" s="8">
        <v>8.0</v>
      </c>
      <c r="L3394" s="5" t="str">
        <f t="shared" si="2"/>
        <v>SMP</v>
      </c>
    </row>
    <row r="3395">
      <c r="A3395" s="2" t="str">
        <f t="shared" si="1"/>
        <v>2021</v>
      </c>
      <c r="B3395" s="2" t="s">
        <v>270</v>
      </c>
      <c r="C3395" s="3" t="str">
        <f t="shared" si="246"/>
        <v>LPB SURABAYA 2021</v>
      </c>
      <c r="D3395" s="3" t="s">
        <v>6726</v>
      </c>
      <c r="E3395" s="3" t="s">
        <v>6805</v>
      </c>
      <c r="F3395" s="3" t="s">
        <v>6806</v>
      </c>
      <c r="G3395" s="3">
        <v>1.0</v>
      </c>
      <c r="H3395" s="3" t="s">
        <v>18</v>
      </c>
      <c r="I3395" s="2"/>
      <c r="J3395" s="3">
        <v>8.0</v>
      </c>
      <c r="K3395" s="6"/>
      <c r="L3395" s="5" t="str">
        <f t="shared" si="2"/>
        <v>SMP</v>
      </c>
    </row>
    <row r="3396">
      <c r="A3396" s="2" t="str">
        <f t="shared" si="1"/>
        <v>2021</v>
      </c>
      <c r="B3396" s="2" t="s">
        <v>270</v>
      </c>
      <c r="C3396" s="3" t="str">
        <f t="shared" si="246"/>
        <v>LPB SURABAYA 2021</v>
      </c>
      <c r="D3396" s="3" t="s">
        <v>6726</v>
      </c>
      <c r="E3396" s="3" t="s">
        <v>6807</v>
      </c>
      <c r="F3396" s="3" t="s">
        <v>6808</v>
      </c>
      <c r="G3396" s="3">
        <v>2.0</v>
      </c>
      <c r="H3396" s="3" t="s">
        <v>18</v>
      </c>
      <c r="I3396" s="3" t="s">
        <v>18</v>
      </c>
      <c r="J3396" s="3">
        <v>8.0</v>
      </c>
      <c r="K3396" s="8">
        <v>7.0</v>
      </c>
      <c r="L3396" s="5" t="str">
        <f t="shared" si="2"/>
        <v>SMP</v>
      </c>
    </row>
    <row r="3397">
      <c r="A3397" s="2" t="str">
        <f t="shared" si="1"/>
        <v>2022</v>
      </c>
      <c r="B3397" s="2" t="s">
        <v>78</v>
      </c>
      <c r="C3397" s="3" t="str">
        <f>UPPER("lpb dki 2022")</f>
        <v>LPB DKI 2022</v>
      </c>
      <c r="D3397" s="3" t="s">
        <v>6726</v>
      </c>
      <c r="E3397" s="3" t="s">
        <v>6809</v>
      </c>
      <c r="F3397" s="3" t="s">
        <v>6810</v>
      </c>
      <c r="G3397" s="3">
        <v>2.0</v>
      </c>
      <c r="H3397" s="3" t="s">
        <v>19</v>
      </c>
      <c r="I3397" s="3" t="s">
        <v>18</v>
      </c>
      <c r="J3397" s="3">
        <v>11.0</v>
      </c>
      <c r="K3397" s="8">
        <v>10.0</v>
      </c>
      <c r="L3397" s="5" t="str">
        <f t="shared" si="2"/>
        <v>SMA</v>
      </c>
    </row>
    <row r="3398">
      <c r="A3398" s="2" t="str">
        <f t="shared" si="1"/>
        <v>2022</v>
      </c>
      <c r="B3398" s="2" t="s">
        <v>26</v>
      </c>
      <c r="C3398" s="3" t="str">
        <f t="shared" ref="C3398:C3400" si="247">upper("lpb bali 2022")</f>
        <v>LPB BALI 2022</v>
      </c>
      <c r="D3398" s="3" t="s">
        <v>6726</v>
      </c>
      <c r="E3398" s="3" t="s">
        <v>6811</v>
      </c>
      <c r="F3398" s="3" t="s">
        <v>6812</v>
      </c>
      <c r="G3398" s="3">
        <v>2.0</v>
      </c>
      <c r="H3398" s="3" t="s">
        <v>18</v>
      </c>
      <c r="I3398" s="3" t="s">
        <v>18</v>
      </c>
      <c r="J3398" s="3">
        <v>12.0</v>
      </c>
      <c r="K3398" s="8">
        <v>11.0</v>
      </c>
      <c r="L3398" s="5" t="str">
        <f t="shared" si="2"/>
        <v>SMA</v>
      </c>
    </row>
    <row r="3399">
      <c r="A3399" s="2" t="str">
        <f t="shared" si="1"/>
        <v>2022</v>
      </c>
      <c r="B3399" s="2" t="s">
        <v>26</v>
      </c>
      <c r="C3399" s="3" t="str">
        <f t="shared" si="247"/>
        <v>LPB BALI 2022</v>
      </c>
      <c r="D3399" s="3" t="s">
        <v>6726</v>
      </c>
      <c r="E3399" s="3" t="s">
        <v>6813</v>
      </c>
      <c r="F3399" s="3" t="s">
        <v>6814</v>
      </c>
      <c r="G3399" s="3">
        <v>2.0</v>
      </c>
      <c r="H3399" s="3" t="s">
        <v>19</v>
      </c>
      <c r="I3399" s="3" t="s">
        <v>18</v>
      </c>
      <c r="J3399" s="3">
        <v>11.0</v>
      </c>
      <c r="K3399" s="8">
        <v>10.0</v>
      </c>
      <c r="L3399" s="5" t="str">
        <f t="shared" si="2"/>
        <v>SMA</v>
      </c>
    </row>
    <row r="3400">
      <c r="A3400" s="2" t="str">
        <f t="shared" si="1"/>
        <v>2022</v>
      </c>
      <c r="B3400" s="2" t="s">
        <v>26</v>
      </c>
      <c r="C3400" s="3" t="str">
        <f t="shared" si="247"/>
        <v>LPB BALI 2022</v>
      </c>
      <c r="D3400" s="3" t="s">
        <v>6726</v>
      </c>
      <c r="E3400" s="3" t="s">
        <v>6815</v>
      </c>
      <c r="F3400" s="3" t="s">
        <v>6816</v>
      </c>
      <c r="G3400" s="3">
        <v>2.0</v>
      </c>
      <c r="H3400" s="3" t="s">
        <v>18</v>
      </c>
      <c r="I3400" s="3" t="s">
        <v>19</v>
      </c>
      <c r="J3400" s="3">
        <v>12.0</v>
      </c>
      <c r="K3400" s="8">
        <v>11.0</v>
      </c>
      <c r="L3400" s="5" t="str">
        <f t="shared" si="2"/>
        <v>SMA</v>
      </c>
    </row>
    <row r="3401">
      <c r="A3401" s="2" t="str">
        <f t="shared" si="1"/>
        <v>2022</v>
      </c>
      <c r="B3401" s="2" t="s">
        <v>68</v>
      </c>
      <c r="C3401" s="3" t="str">
        <f t="shared" ref="C3401:C3403" si="248">UPPER("lpb diy 2022")</f>
        <v>LPB DIY 2022</v>
      </c>
      <c r="D3401" s="3" t="s">
        <v>6726</v>
      </c>
      <c r="E3401" s="3" t="s">
        <v>6817</v>
      </c>
      <c r="F3401" s="3" t="s">
        <v>6818</v>
      </c>
      <c r="G3401" s="3">
        <v>2.0</v>
      </c>
      <c r="H3401" s="3" t="s">
        <v>19</v>
      </c>
      <c r="I3401" s="3" t="s">
        <v>19</v>
      </c>
      <c r="J3401" s="3">
        <v>11.0</v>
      </c>
      <c r="K3401" s="8">
        <v>10.0</v>
      </c>
      <c r="L3401" s="5" t="str">
        <f t="shared" si="2"/>
        <v>SMA</v>
      </c>
    </row>
    <row r="3402">
      <c r="A3402" s="2" t="str">
        <f t="shared" si="1"/>
        <v>2022</v>
      </c>
      <c r="B3402" s="2" t="s">
        <v>68</v>
      </c>
      <c r="C3402" s="3" t="str">
        <f t="shared" si="248"/>
        <v>LPB DIY 2022</v>
      </c>
      <c r="D3402" s="3" t="s">
        <v>6726</v>
      </c>
      <c r="E3402" s="3" t="s">
        <v>6819</v>
      </c>
      <c r="F3402" s="3" t="s">
        <v>6820</v>
      </c>
      <c r="G3402" s="3">
        <v>2.0</v>
      </c>
      <c r="H3402" s="3" t="s">
        <v>19</v>
      </c>
      <c r="I3402" s="3" t="s">
        <v>19</v>
      </c>
      <c r="J3402" s="3">
        <v>11.0</v>
      </c>
      <c r="K3402" s="8">
        <v>10.0</v>
      </c>
      <c r="L3402" s="5" t="str">
        <f t="shared" si="2"/>
        <v>SMA</v>
      </c>
    </row>
    <row r="3403">
      <c r="A3403" s="2" t="str">
        <f t="shared" si="1"/>
        <v>2022</v>
      </c>
      <c r="B3403" s="2" t="s">
        <v>68</v>
      </c>
      <c r="C3403" s="3" t="str">
        <f t="shared" si="248"/>
        <v>LPB DIY 2022</v>
      </c>
      <c r="D3403" s="3" t="s">
        <v>6726</v>
      </c>
      <c r="E3403" s="3" t="s">
        <v>6821</v>
      </c>
      <c r="F3403" s="3" t="s">
        <v>6822</v>
      </c>
      <c r="G3403" s="3">
        <v>2.0</v>
      </c>
      <c r="H3403" s="3" t="s">
        <v>19</v>
      </c>
      <c r="I3403" s="3" t="s">
        <v>19</v>
      </c>
      <c r="J3403" s="3">
        <v>10.0</v>
      </c>
      <c r="K3403" s="8">
        <v>9.0</v>
      </c>
      <c r="L3403" s="5" t="str">
        <f t="shared" si="2"/>
        <v>SMA</v>
      </c>
    </row>
    <row r="3404">
      <c r="A3404" s="2" t="str">
        <f t="shared" si="1"/>
        <v>2022</v>
      </c>
      <c r="B3404" s="2" t="s">
        <v>92</v>
      </c>
      <c r="C3404" s="3" t="str">
        <f>UPPER("lpb jateng 2022")</f>
        <v>LPB JATENG 2022</v>
      </c>
      <c r="D3404" s="3" t="s">
        <v>6726</v>
      </c>
      <c r="E3404" s="3" t="s">
        <v>6823</v>
      </c>
      <c r="F3404" s="3" t="s">
        <v>6824</v>
      </c>
      <c r="G3404" s="3">
        <v>2.0</v>
      </c>
      <c r="H3404" s="3" t="s">
        <v>19</v>
      </c>
      <c r="I3404" s="3" t="s">
        <v>19</v>
      </c>
      <c r="J3404" s="3">
        <v>11.0</v>
      </c>
      <c r="K3404" s="8">
        <v>10.0</v>
      </c>
      <c r="L3404" s="5" t="str">
        <f t="shared" si="2"/>
        <v>SMA</v>
      </c>
    </row>
    <row r="3405">
      <c r="A3405" s="2" t="str">
        <f t="shared" si="1"/>
        <v>2022</v>
      </c>
      <c r="B3405" s="2" t="s">
        <v>114</v>
      </c>
      <c r="C3405" s="3" t="str">
        <f t="shared" ref="C3405:C3410" si="249">UPPER("lpb jatim 2022")</f>
        <v>LPB JATIM 2022</v>
      </c>
      <c r="D3405" s="3" t="s">
        <v>6726</v>
      </c>
      <c r="E3405" s="3" t="s">
        <v>6825</v>
      </c>
      <c r="F3405" s="3" t="s">
        <v>6826</v>
      </c>
      <c r="G3405" s="3">
        <v>2.0</v>
      </c>
      <c r="H3405" s="3" t="s">
        <v>18</v>
      </c>
      <c r="I3405" s="3" t="s">
        <v>18</v>
      </c>
      <c r="J3405" s="3">
        <v>12.0</v>
      </c>
      <c r="K3405" s="8">
        <v>11.0</v>
      </c>
      <c r="L3405" s="5" t="str">
        <f t="shared" si="2"/>
        <v>SMA</v>
      </c>
    </row>
    <row r="3406">
      <c r="A3406" s="2" t="str">
        <f t="shared" si="1"/>
        <v>2022</v>
      </c>
      <c r="B3406" s="2" t="s">
        <v>114</v>
      </c>
      <c r="C3406" s="3" t="str">
        <f t="shared" si="249"/>
        <v>LPB JATIM 2022</v>
      </c>
      <c r="D3406" s="3" t="s">
        <v>6726</v>
      </c>
      <c r="E3406" s="3" t="s">
        <v>6827</v>
      </c>
      <c r="F3406" s="3" t="s">
        <v>6828</v>
      </c>
      <c r="G3406" s="3">
        <v>2.0</v>
      </c>
      <c r="H3406" s="3" t="s">
        <v>18</v>
      </c>
      <c r="I3406" s="3" t="s">
        <v>18</v>
      </c>
      <c r="J3406" s="3">
        <v>11.0</v>
      </c>
      <c r="K3406" s="8">
        <v>10.0</v>
      </c>
      <c r="L3406" s="5" t="str">
        <f t="shared" si="2"/>
        <v>SMA</v>
      </c>
    </row>
    <row r="3407">
      <c r="A3407" s="2" t="str">
        <f t="shared" si="1"/>
        <v>2022</v>
      </c>
      <c r="B3407" s="2" t="s">
        <v>114</v>
      </c>
      <c r="C3407" s="3" t="str">
        <f t="shared" si="249"/>
        <v>LPB JATIM 2022</v>
      </c>
      <c r="D3407" s="3" t="s">
        <v>6726</v>
      </c>
      <c r="E3407" s="3" t="s">
        <v>6829</v>
      </c>
      <c r="F3407" s="3" t="s">
        <v>6830</v>
      </c>
      <c r="G3407" s="3">
        <v>1.0</v>
      </c>
      <c r="H3407" s="3" t="s">
        <v>18</v>
      </c>
      <c r="I3407" s="2"/>
      <c r="J3407" s="3">
        <v>9.0</v>
      </c>
      <c r="K3407" s="6"/>
      <c r="L3407" s="5" t="str">
        <f t="shared" si="2"/>
        <v>SMP</v>
      </c>
    </row>
    <row r="3408">
      <c r="A3408" s="2" t="str">
        <f t="shared" si="1"/>
        <v>2022</v>
      </c>
      <c r="B3408" s="2" t="s">
        <v>114</v>
      </c>
      <c r="C3408" s="3" t="str">
        <f t="shared" si="249"/>
        <v>LPB JATIM 2022</v>
      </c>
      <c r="D3408" s="3" t="s">
        <v>6726</v>
      </c>
      <c r="E3408" s="3" t="s">
        <v>6831</v>
      </c>
      <c r="F3408" s="3" t="s">
        <v>6832</v>
      </c>
      <c r="G3408" s="3">
        <v>2.0</v>
      </c>
      <c r="H3408" s="3" t="s">
        <v>18</v>
      </c>
      <c r="I3408" s="3" t="s">
        <v>18</v>
      </c>
      <c r="J3408" s="3">
        <v>11.0</v>
      </c>
      <c r="K3408" s="8">
        <v>10.0</v>
      </c>
      <c r="L3408" s="5" t="str">
        <f t="shared" si="2"/>
        <v>SMA</v>
      </c>
    </row>
    <row r="3409">
      <c r="A3409" s="2" t="str">
        <f t="shared" si="1"/>
        <v>2022</v>
      </c>
      <c r="B3409" s="2" t="s">
        <v>114</v>
      </c>
      <c r="C3409" s="3" t="str">
        <f t="shared" si="249"/>
        <v>LPB JATIM 2022</v>
      </c>
      <c r="D3409" s="3" t="s">
        <v>6726</v>
      </c>
      <c r="E3409" s="3" t="s">
        <v>6833</v>
      </c>
      <c r="F3409" s="3" t="s">
        <v>6834</v>
      </c>
      <c r="G3409" s="3">
        <v>2.0</v>
      </c>
      <c r="H3409" s="3" t="s">
        <v>19</v>
      </c>
      <c r="I3409" s="3" t="s">
        <v>18</v>
      </c>
      <c r="J3409" s="3">
        <v>9.0</v>
      </c>
      <c r="K3409" s="8">
        <v>7.0</v>
      </c>
      <c r="L3409" s="5" t="str">
        <f t="shared" si="2"/>
        <v>SMP</v>
      </c>
    </row>
    <row r="3410">
      <c r="A3410" s="2" t="str">
        <f t="shared" si="1"/>
        <v>2022</v>
      </c>
      <c r="B3410" s="2" t="s">
        <v>114</v>
      </c>
      <c r="C3410" s="3" t="str">
        <f t="shared" si="249"/>
        <v>LPB JATIM 2022</v>
      </c>
      <c r="D3410" s="3" t="s">
        <v>6726</v>
      </c>
      <c r="E3410" s="3" t="s">
        <v>6835</v>
      </c>
      <c r="F3410" s="3" t="s">
        <v>6836</v>
      </c>
      <c r="G3410" s="3">
        <v>2.0</v>
      </c>
      <c r="H3410" s="3" t="s">
        <v>18</v>
      </c>
      <c r="I3410" s="3" t="s">
        <v>18</v>
      </c>
      <c r="J3410" s="3">
        <v>12.0</v>
      </c>
      <c r="K3410" s="8">
        <v>11.0</v>
      </c>
      <c r="L3410" s="5" t="str">
        <f t="shared" si="2"/>
        <v>SMA</v>
      </c>
    </row>
    <row r="3411">
      <c r="A3411" s="2" t="str">
        <f t="shared" si="1"/>
        <v>2022</v>
      </c>
      <c r="B3411" s="2" t="s">
        <v>132</v>
      </c>
      <c r="C3411" s="3" t="str">
        <f t="shared" ref="C3411:C3412" si="250">UPPER("lpb kalteng 2022")</f>
        <v>LPB KALTENG 2022</v>
      </c>
      <c r="D3411" s="3" t="s">
        <v>6726</v>
      </c>
      <c r="E3411" s="3" t="s">
        <v>6837</v>
      </c>
      <c r="F3411" s="3" t="s">
        <v>6838</v>
      </c>
      <c r="G3411" s="3">
        <v>2.0</v>
      </c>
      <c r="H3411" s="3" t="s">
        <v>18</v>
      </c>
      <c r="I3411" s="3" t="s">
        <v>18</v>
      </c>
      <c r="J3411" s="3">
        <v>11.0</v>
      </c>
      <c r="K3411" s="8">
        <v>10.0</v>
      </c>
      <c r="L3411" s="5" t="str">
        <f t="shared" si="2"/>
        <v>SMA</v>
      </c>
    </row>
    <row r="3412">
      <c r="A3412" s="2" t="str">
        <f t="shared" si="1"/>
        <v>2022</v>
      </c>
      <c r="B3412" s="2" t="s">
        <v>132</v>
      </c>
      <c r="C3412" s="3" t="str">
        <f t="shared" si="250"/>
        <v>LPB KALTENG 2022</v>
      </c>
      <c r="D3412" s="3" t="s">
        <v>6726</v>
      </c>
      <c r="E3412" s="3" t="s">
        <v>6839</v>
      </c>
      <c r="F3412" s="3" t="s">
        <v>6840</v>
      </c>
      <c r="G3412" s="3">
        <v>2.0</v>
      </c>
      <c r="H3412" s="3" t="s">
        <v>18</v>
      </c>
      <c r="I3412" s="3" t="s">
        <v>19</v>
      </c>
      <c r="J3412" s="3">
        <v>11.0</v>
      </c>
      <c r="K3412" s="8">
        <v>10.0</v>
      </c>
      <c r="L3412" s="5" t="str">
        <f t="shared" si="2"/>
        <v>SMA</v>
      </c>
    </row>
    <row r="3413">
      <c r="A3413" s="2" t="str">
        <f t="shared" si="1"/>
        <v>2022</v>
      </c>
      <c r="B3413" s="2" t="s">
        <v>504</v>
      </c>
      <c r="C3413" s="3" t="str">
        <f>UPPER("lpb sulsel 2022")</f>
        <v>LPB SULSEL 2022</v>
      </c>
      <c r="D3413" s="3" t="s">
        <v>6726</v>
      </c>
      <c r="E3413" s="3" t="s">
        <v>6841</v>
      </c>
      <c r="F3413" s="3" t="s">
        <v>6842</v>
      </c>
      <c r="G3413" s="3">
        <v>2.0</v>
      </c>
      <c r="H3413" s="3" t="s">
        <v>19</v>
      </c>
      <c r="I3413" s="3" t="s">
        <v>18</v>
      </c>
      <c r="J3413" s="3">
        <v>11.0</v>
      </c>
      <c r="K3413" s="8">
        <v>10.0</v>
      </c>
      <c r="L3413" s="5" t="str">
        <f t="shared" si="2"/>
        <v>SMA</v>
      </c>
    </row>
    <row r="3414">
      <c r="A3414" s="2" t="str">
        <f t="shared" si="1"/>
        <v>2022</v>
      </c>
      <c r="B3414" s="2" t="s">
        <v>246</v>
      </c>
      <c r="C3414" s="3" t="str">
        <f>UPPER("lpb sumbar 2022")</f>
        <v>LPB SUMBAR 2022</v>
      </c>
      <c r="D3414" s="3" t="s">
        <v>6726</v>
      </c>
      <c r="E3414" s="3" t="s">
        <v>6843</v>
      </c>
      <c r="F3414" s="3" t="s">
        <v>6844</v>
      </c>
      <c r="G3414" s="3">
        <v>2.0</v>
      </c>
      <c r="H3414" s="3" t="s">
        <v>19</v>
      </c>
      <c r="I3414" s="3" t="s">
        <v>18</v>
      </c>
      <c r="J3414" s="3">
        <v>12.0</v>
      </c>
      <c r="K3414" s="8">
        <v>11.0</v>
      </c>
      <c r="L3414" s="5" t="str">
        <f t="shared" si="2"/>
        <v>SMA</v>
      </c>
    </row>
    <row r="3415">
      <c r="A3415" s="2" t="str">
        <f t="shared" si="1"/>
        <v>2022</v>
      </c>
      <c r="B3415" s="2" t="s">
        <v>178</v>
      </c>
      <c r="C3415" s="3" t="str">
        <f t="shared" ref="C3415:C3422" si="251">UPPER("lpb sumsel 2022")</f>
        <v>LPB SUMSEL 2022</v>
      </c>
      <c r="D3415" s="3" t="s">
        <v>6726</v>
      </c>
      <c r="E3415" s="3" t="s">
        <v>6845</v>
      </c>
      <c r="F3415" s="3" t="s">
        <v>6846</v>
      </c>
      <c r="G3415" s="3">
        <v>1.0</v>
      </c>
      <c r="H3415" s="3" t="s">
        <v>18</v>
      </c>
      <c r="I3415" s="2"/>
      <c r="J3415" s="3">
        <v>11.0</v>
      </c>
      <c r="K3415" s="6"/>
      <c r="L3415" s="5" t="str">
        <f t="shared" si="2"/>
        <v>SMA</v>
      </c>
    </row>
    <row r="3416">
      <c r="A3416" s="2" t="str">
        <f t="shared" si="1"/>
        <v>2022</v>
      </c>
      <c r="B3416" s="2" t="s">
        <v>178</v>
      </c>
      <c r="C3416" s="3" t="str">
        <f t="shared" si="251"/>
        <v>LPB SUMSEL 2022</v>
      </c>
      <c r="D3416" s="3" t="s">
        <v>6726</v>
      </c>
      <c r="E3416" s="3" t="s">
        <v>6847</v>
      </c>
      <c r="F3416" s="3" t="s">
        <v>6848</v>
      </c>
      <c r="G3416" s="3">
        <v>2.0</v>
      </c>
      <c r="H3416" s="3" t="s">
        <v>19</v>
      </c>
      <c r="I3416" s="3" t="s">
        <v>18</v>
      </c>
      <c r="J3416" s="3">
        <v>12.0</v>
      </c>
      <c r="K3416" s="8">
        <v>11.0</v>
      </c>
      <c r="L3416" s="5" t="str">
        <f t="shared" si="2"/>
        <v>SMA</v>
      </c>
    </row>
    <row r="3417">
      <c r="A3417" s="2" t="str">
        <f t="shared" si="1"/>
        <v>2022</v>
      </c>
      <c r="B3417" s="2" t="s">
        <v>178</v>
      </c>
      <c r="C3417" s="3" t="str">
        <f t="shared" si="251"/>
        <v>LPB SUMSEL 2022</v>
      </c>
      <c r="D3417" s="3" t="s">
        <v>6726</v>
      </c>
      <c r="E3417" s="3" t="s">
        <v>6849</v>
      </c>
      <c r="F3417" s="3" t="s">
        <v>6850</v>
      </c>
      <c r="G3417" s="3">
        <v>2.0</v>
      </c>
      <c r="H3417" s="3" t="s">
        <v>18</v>
      </c>
      <c r="I3417" s="3" t="s">
        <v>18</v>
      </c>
      <c r="J3417" s="3">
        <v>12.0</v>
      </c>
      <c r="K3417" s="8">
        <v>11.0</v>
      </c>
      <c r="L3417" s="5" t="str">
        <f t="shared" si="2"/>
        <v>SMA</v>
      </c>
    </row>
    <row r="3418">
      <c r="A3418" s="2" t="str">
        <f t="shared" si="1"/>
        <v>2022</v>
      </c>
      <c r="B3418" s="2" t="s">
        <v>178</v>
      </c>
      <c r="C3418" s="3" t="str">
        <f t="shared" si="251"/>
        <v>LPB SUMSEL 2022</v>
      </c>
      <c r="D3418" s="3" t="s">
        <v>6726</v>
      </c>
      <c r="E3418" s="3" t="s">
        <v>6851</v>
      </c>
      <c r="F3418" s="3" t="s">
        <v>6852</v>
      </c>
      <c r="G3418" s="3">
        <v>2.0</v>
      </c>
      <c r="H3418" s="3" t="s">
        <v>18</v>
      </c>
      <c r="I3418" s="3" t="s">
        <v>18</v>
      </c>
      <c r="J3418" s="3">
        <v>12.0</v>
      </c>
      <c r="K3418" s="8">
        <v>11.0</v>
      </c>
      <c r="L3418" s="5" t="str">
        <f t="shared" si="2"/>
        <v>SMA</v>
      </c>
    </row>
    <row r="3419">
      <c r="A3419" s="2" t="str">
        <f t="shared" si="1"/>
        <v>2022</v>
      </c>
      <c r="B3419" s="2" t="s">
        <v>178</v>
      </c>
      <c r="C3419" s="3" t="str">
        <f t="shared" si="251"/>
        <v>LPB SUMSEL 2022</v>
      </c>
      <c r="D3419" s="3" t="s">
        <v>6726</v>
      </c>
      <c r="E3419" s="3" t="s">
        <v>6853</v>
      </c>
      <c r="F3419" s="3" t="s">
        <v>6854</v>
      </c>
      <c r="G3419" s="3">
        <v>2.0</v>
      </c>
      <c r="H3419" s="3" t="s">
        <v>19</v>
      </c>
      <c r="I3419" s="3" t="s">
        <v>18</v>
      </c>
      <c r="J3419" s="3">
        <v>12.0</v>
      </c>
      <c r="K3419" s="8">
        <v>10.0</v>
      </c>
      <c r="L3419" s="5" t="str">
        <f t="shared" si="2"/>
        <v>SMA</v>
      </c>
    </row>
    <row r="3420">
      <c r="A3420" s="2" t="str">
        <f t="shared" si="1"/>
        <v>2022</v>
      </c>
      <c r="B3420" s="2" t="s">
        <v>178</v>
      </c>
      <c r="C3420" s="3" t="str">
        <f t="shared" si="251"/>
        <v>LPB SUMSEL 2022</v>
      </c>
      <c r="D3420" s="3" t="s">
        <v>6726</v>
      </c>
      <c r="E3420" s="3" t="s">
        <v>6855</v>
      </c>
      <c r="F3420" s="3" t="s">
        <v>6856</v>
      </c>
      <c r="G3420" s="3">
        <v>2.0</v>
      </c>
      <c r="H3420" s="3" t="s">
        <v>19</v>
      </c>
      <c r="I3420" s="3" t="s">
        <v>18</v>
      </c>
      <c r="J3420" s="3">
        <v>12.0</v>
      </c>
      <c r="K3420" s="8">
        <v>10.0</v>
      </c>
      <c r="L3420" s="5" t="str">
        <f t="shared" si="2"/>
        <v>SMA</v>
      </c>
    </row>
    <row r="3421">
      <c r="A3421" s="2" t="str">
        <f t="shared" si="1"/>
        <v>2022</v>
      </c>
      <c r="B3421" s="2" t="s">
        <v>178</v>
      </c>
      <c r="C3421" s="3" t="str">
        <f t="shared" si="251"/>
        <v>LPB SUMSEL 2022</v>
      </c>
      <c r="D3421" s="3" t="s">
        <v>6726</v>
      </c>
      <c r="E3421" s="3" t="s">
        <v>6857</v>
      </c>
      <c r="F3421" s="3" t="s">
        <v>6858</v>
      </c>
      <c r="G3421" s="3">
        <v>2.0</v>
      </c>
      <c r="H3421" s="3" t="s">
        <v>19</v>
      </c>
      <c r="I3421" s="3" t="s">
        <v>19</v>
      </c>
      <c r="J3421" s="3">
        <v>12.0</v>
      </c>
      <c r="K3421" s="8">
        <v>11.0</v>
      </c>
      <c r="L3421" s="5" t="str">
        <f t="shared" si="2"/>
        <v>SMA</v>
      </c>
    </row>
    <row r="3422">
      <c r="A3422" s="2" t="str">
        <f t="shared" si="1"/>
        <v>2022</v>
      </c>
      <c r="B3422" s="2" t="s">
        <v>178</v>
      </c>
      <c r="C3422" s="3" t="str">
        <f t="shared" si="251"/>
        <v>LPB SUMSEL 2022</v>
      </c>
      <c r="D3422" s="3" t="s">
        <v>6726</v>
      </c>
      <c r="E3422" s="3" t="s">
        <v>6859</v>
      </c>
      <c r="F3422" s="3" t="s">
        <v>6860</v>
      </c>
      <c r="G3422" s="3">
        <v>2.0</v>
      </c>
      <c r="H3422" s="3" t="s">
        <v>19</v>
      </c>
      <c r="I3422" s="3" t="s">
        <v>18</v>
      </c>
      <c r="J3422" s="3">
        <v>12.0</v>
      </c>
      <c r="K3422" s="8">
        <v>11.0</v>
      </c>
      <c r="L3422" s="5" t="str">
        <f t="shared" si="2"/>
        <v>SMA</v>
      </c>
    </row>
    <row r="3423">
      <c r="A3423" s="2" t="str">
        <f t="shared" si="1"/>
        <v>2022</v>
      </c>
      <c r="B3423" s="2" t="s">
        <v>265</v>
      </c>
      <c r="C3423" s="3" t="str">
        <f t="shared" ref="C3423:C3427" si="252">UPPER("lpb sumut 2022")</f>
        <v>LPB SUMUT 2022</v>
      </c>
      <c r="D3423" s="3" t="s">
        <v>6726</v>
      </c>
      <c r="E3423" s="3" t="s">
        <v>6861</v>
      </c>
      <c r="F3423" s="3" t="s">
        <v>6862</v>
      </c>
      <c r="G3423" s="3">
        <v>2.0</v>
      </c>
      <c r="H3423" s="3" t="s">
        <v>19</v>
      </c>
      <c r="I3423" s="3" t="s">
        <v>18</v>
      </c>
      <c r="J3423" s="3">
        <v>12.0</v>
      </c>
      <c r="K3423" s="8">
        <v>11.0</v>
      </c>
      <c r="L3423" s="5" t="str">
        <f t="shared" si="2"/>
        <v>SMA</v>
      </c>
    </row>
    <row r="3424">
      <c r="A3424" s="2" t="str">
        <f t="shared" si="1"/>
        <v>2022</v>
      </c>
      <c r="B3424" s="2" t="s">
        <v>265</v>
      </c>
      <c r="C3424" s="3" t="str">
        <f t="shared" si="252"/>
        <v>LPB SUMUT 2022</v>
      </c>
      <c r="D3424" s="3" t="s">
        <v>6726</v>
      </c>
      <c r="E3424" s="3" t="s">
        <v>6863</v>
      </c>
      <c r="F3424" s="3" t="s">
        <v>6864</v>
      </c>
      <c r="G3424" s="3">
        <v>2.0</v>
      </c>
      <c r="H3424" s="3" t="s">
        <v>18</v>
      </c>
      <c r="I3424" s="3" t="s">
        <v>18</v>
      </c>
      <c r="J3424" s="3">
        <v>11.0</v>
      </c>
      <c r="K3424" s="8">
        <v>10.0</v>
      </c>
      <c r="L3424" s="5" t="str">
        <f t="shared" si="2"/>
        <v>SMA</v>
      </c>
    </row>
    <row r="3425">
      <c r="A3425" s="2" t="str">
        <f t="shared" si="1"/>
        <v>2022</v>
      </c>
      <c r="B3425" s="2" t="s">
        <v>265</v>
      </c>
      <c r="C3425" s="3" t="str">
        <f t="shared" si="252"/>
        <v>LPB SUMUT 2022</v>
      </c>
      <c r="D3425" s="3" t="s">
        <v>6726</v>
      </c>
      <c r="E3425" s="3" t="s">
        <v>6863</v>
      </c>
      <c r="F3425" s="3" t="s">
        <v>6865</v>
      </c>
      <c r="G3425" s="3">
        <v>2.0</v>
      </c>
      <c r="H3425" s="3" t="s">
        <v>18</v>
      </c>
      <c r="I3425" s="3" t="s">
        <v>18</v>
      </c>
      <c r="J3425" s="3">
        <v>11.0</v>
      </c>
      <c r="K3425" s="8">
        <v>10.0</v>
      </c>
      <c r="L3425" s="5" t="str">
        <f t="shared" si="2"/>
        <v>SMA</v>
      </c>
    </row>
    <row r="3426">
      <c r="A3426" s="2" t="str">
        <f t="shared" si="1"/>
        <v>2022</v>
      </c>
      <c r="B3426" s="2" t="s">
        <v>265</v>
      </c>
      <c r="C3426" s="3" t="str">
        <f t="shared" si="252"/>
        <v>LPB SUMUT 2022</v>
      </c>
      <c r="D3426" s="3" t="s">
        <v>6726</v>
      </c>
      <c r="E3426" s="3" t="s">
        <v>6866</v>
      </c>
      <c r="F3426" s="3" t="s">
        <v>6867</v>
      </c>
      <c r="G3426" s="3">
        <v>2.0</v>
      </c>
      <c r="H3426" s="3" t="s">
        <v>19</v>
      </c>
      <c r="I3426" s="3" t="s">
        <v>18</v>
      </c>
      <c r="J3426" s="3">
        <v>12.0</v>
      </c>
      <c r="K3426" s="8">
        <v>11.0</v>
      </c>
      <c r="L3426" s="5" t="str">
        <f t="shared" si="2"/>
        <v>SMA</v>
      </c>
    </row>
    <row r="3427">
      <c r="A3427" s="2" t="str">
        <f t="shared" si="1"/>
        <v>2022</v>
      </c>
      <c r="B3427" s="2" t="s">
        <v>265</v>
      </c>
      <c r="C3427" s="3" t="str">
        <f t="shared" si="252"/>
        <v>LPB SUMUT 2022</v>
      </c>
      <c r="D3427" s="3" t="s">
        <v>6726</v>
      </c>
      <c r="E3427" s="3" t="s">
        <v>6868</v>
      </c>
      <c r="F3427" s="3" t="s">
        <v>6869</v>
      </c>
      <c r="G3427" s="3">
        <v>2.0</v>
      </c>
      <c r="H3427" s="3" t="s">
        <v>19</v>
      </c>
      <c r="I3427" s="3" t="s">
        <v>18</v>
      </c>
      <c r="J3427" s="3">
        <v>12.0</v>
      </c>
      <c r="K3427" s="8">
        <v>11.0</v>
      </c>
      <c r="L3427" s="5" t="str">
        <f t="shared" si="2"/>
        <v>SMA</v>
      </c>
    </row>
    <row r="3428">
      <c r="A3428" s="2" t="str">
        <f t="shared" si="1"/>
        <v>2022</v>
      </c>
      <c r="B3428" s="2" t="s">
        <v>380</v>
      </c>
      <c r="C3428" s="3" t="str">
        <f t="shared" ref="C3428:C3434" si="253">UPPER("lpb ysc 2022")</f>
        <v>LPB YSC 2022</v>
      </c>
      <c r="D3428" s="3" t="s">
        <v>6726</v>
      </c>
      <c r="E3428" s="3" t="s">
        <v>6870</v>
      </c>
      <c r="F3428" s="3" t="s">
        <v>6871</v>
      </c>
      <c r="G3428" s="3">
        <v>1.0</v>
      </c>
      <c r="H3428" s="3" t="s">
        <v>18</v>
      </c>
      <c r="I3428" s="2"/>
      <c r="J3428" s="3">
        <v>10.0</v>
      </c>
      <c r="K3428" s="6"/>
      <c r="L3428" s="5" t="str">
        <f t="shared" si="2"/>
        <v>SMA</v>
      </c>
    </row>
    <row r="3429">
      <c r="A3429" s="2" t="str">
        <f t="shared" si="1"/>
        <v>2022</v>
      </c>
      <c r="B3429" s="2" t="s">
        <v>380</v>
      </c>
      <c r="C3429" s="3" t="str">
        <f t="shared" si="253"/>
        <v>LPB YSC 2022</v>
      </c>
      <c r="D3429" s="3" t="s">
        <v>6726</v>
      </c>
      <c r="E3429" s="3" t="s">
        <v>6872</v>
      </c>
      <c r="F3429" s="3" t="s">
        <v>6873</v>
      </c>
      <c r="G3429" s="3">
        <v>2.0</v>
      </c>
      <c r="H3429" s="3" t="s">
        <v>18</v>
      </c>
      <c r="I3429" s="3" t="s">
        <v>19</v>
      </c>
      <c r="J3429" s="3">
        <v>12.0</v>
      </c>
      <c r="K3429" s="8">
        <v>11.0</v>
      </c>
      <c r="L3429" s="5" t="str">
        <f t="shared" si="2"/>
        <v>SMA</v>
      </c>
    </row>
    <row r="3430">
      <c r="A3430" s="2" t="str">
        <f t="shared" si="1"/>
        <v>2022</v>
      </c>
      <c r="B3430" s="2" t="s">
        <v>380</v>
      </c>
      <c r="C3430" s="3" t="str">
        <f t="shared" si="253"/>
        <v>LPB YSC 2022</v>
      </c>
      <c r="D3430" s="3" t="s">
        <v>6726</v>
      </c>
      <c r="E3430" s="3" t="s">
        <v>6874</v>
      </c>
      <c r="F3430" s="3" t="s">
        <v>6875</v>
      </c>
      <c r="G3430" s="3">
        <v>2.0</v>
      </c>
      <c r="H3430" s="3" t="s">
        <v>18</v>
      </c>
      <c r="I3430" s="3" t="s">
        <v>18</v>
      </c>
      <c r="J3430" s="3">
        <v>11.0</v>
      </c>
      <c r="K3430" s="8">
        <v>11.0</v>
      </c>
      <c r="L3430" s="5" t="str">
        <f t="shared" si="2"/>
        <v>SMA</v>
      </c>
    </row>
    <row r="3431">
      <c r="A3431" s="2" t="str">
        <f t="shared" si="1"/>
        <v>2022</v>
      </c>
      <c r="B3431" s="2" t="s">
        <v>380</v>
      </c>
      <c r="C3431" s="3" t="str">
        <f t="shared" si="253"/>
        <v>LPB YSC 2022</v>
      </c>
      <c r="D3431" s="3" t="s">
        <v>6726</v>
      </c>
      <c r="E3431" s="3" t="s">
        <v>6876</v>
      </c>
      <c r="F3431" s="3" t="s">
        <v>6877</v>
      </c>
      <c r="G3431" s="3">
        <v>2.0</v>
      </c>
      <c r="H3431" s="3" t="s">
        <v>19</v>
      </c>
      <c r="I3431" s="3" t="s">
        <v>18</v>
      </c>
      <c r="J3431" s="3">
        <v>11.0</v>
      </c>
      <c r="K3431" s="8">
        <v>10.0</v>
      </c>
      <c r="L3431" s="5" t="str">
        <f t="shared" si="2"/>
        <v>SMA</v>
      </c>
    </row>
    <row r="3432">
      <c r="A3432" s="2" t="str">
        <f t="shared" si="1"/>
        <v>2022</v>
      </c>
      <c r="B3432" s="2" t="s">
        <v>380</v>
      </c>
      <c r="C3432" s="3" t="str">
        <f t="shared" si="253"/>
        <v>LPB YSC 2022</v>
      </c>
      <c r="D3432" s="3" t="s">
        <v>6726</v>
      </c>
      <c r="E3432" s="3" t="s">
        <v>6809</v>
      </c>
      <c r="F3432" s="3" t="s">
        <v>6810</v>
      </c>
      <c r="G3432" s="3">
        <v>2.0</v>
      </c>
      <c r="H3432" s="3" t="s">
        <v>19</v>
      </c>
      <c r="I3432" s="3" t="s">
        <v>18</v>
      </c>
      <c r="J3432" s="3">
        <v>11.0</v>
      </c>
      <c r="K3432" s="8">
        <v>10.0</v>
      </c>
      <c r="L3432" s="5" t="str">
        <f t="shared" si="2"/>
        <v>SMA</v>
      </c>
    </row>
    <row r="3433">
      <c r="A3433" s="2" t="str">
        <f t="shared" si="1"/>
        <v>2022</v>
      </c>
      <c r="B3433" s="2" t="s">
        <v>380</v>
      </c>
      <c r="C3433" s="3" t="str">
        <f t="shared" si="253"/>
        <v>LPB YSC 2022</v>
      </c>
      <c r="D3433" s="3" t="s">
        <v>6726</v>
      </c>
      <c r="E3433" s="3" t="s">
        <v>6878</v>
      </c>
      <c r="F3433" s="3" t="s">
        <v>6879</v>
      </c>
      <c r="G3433" s="3">
        <v>2.0</v>
      </c>
      <c r="H3433" s="3" t="s">
        <v>18</v>
      </c>
      <c r="I3433" s="3" t="s">
        <v>18</v>
      </c>
      <c r="J3433" s="3">
        <v>12.0</v>
      </c>
      <c r="K3433" s="8">
        <v>11.0</v>
      </c>
      <c r="L3433" s="5" t="str">
        <f t="shared" si="2"/>
        <v>SMA</v>
      </c>
    </row>
    <row r="3434">
      <c r="A3434" s="2" t="str">
        <f t="shared" si="1"/>
        <v>2022</v>
      </c>
      <c r="B3434" s="2" t="s">
        <v>380</v>
      </c>
      <c r="C3434" s="3" t="str">
        <f t="shared" si="253"/>
        <v>LPB YSC 2022</v>
      </c>
      <c r="D3434" s="3" t="s">
        <v>6726</v>
      </c>
      <c r="E3434" s="3" t="s">
        <v>6880</v>
      </c>
      <c r="F3434" s="3" t="s">
        <v>6881</v>
      </c>
      <c r="G3434" s="3">
        <v>2.0</v>
      </c>
      <c r="H3434" s="3" t="s">
        <v>19</v>
      </c>
      <c r="I3434" s="3" t="s">
        <v>19</v>
      </c>
      <c r="J3434" s="3">
        <v>10.0</v>
      </c>
      <c r="K3434" s="8">
        <v>10.0</v>
      </c>
      <c r="L3434" s="5" t="str">
        <f t="shared" si="2"/>
        <v>SMA</v>
      </c>
    </row>
    <row r="3435">
      <c r="A3435" s="2" t="str">
        <f t="shared" si="1"/>
        <v>2023</v>
      </c>
      <c r="B3435" s="2" t="s">
        <v>13</v>
      </c>
      <c r="C3435" s="3" t="str">
        <f t="shared" ref="C3435:C3436" si="254">UPPER("lpb aceh 2023")</f>
        <v>LPB ACEH 2023</v>
      </c>
      <c r="D3435" s="3" t="s">
        <v>6726</v>
      </c>
      <c r="E3435" s="3" t="s">
        <v>6882</v>
      </c>
      <c r="F3435" s="3" t="s">
        <v>6883</v>
      </c>
      <c r="G3435" s="3">
        <v>2.0</v>
      </c>
      <c r="H3435" s="3" t="s">
        <v>18</v>
      </c>
      <c r="I3435" s="3" t="s">
        <v>19</v>
      </c>
      <c r="J3435" s="3">
        <v>11.0</v>
      </c>
      <c r="K3435" s="3">
        <v>11.0</v>
      </c>
      <c r="L3435" s="5" t="str">
        <f t="shared" si="2"/>
        <v>SMA</v>
      </c>
    </row>
    <row r="3436">
      <c r="A3436" s="2" t="str">
        <f t="shared" si="1"/>
        <v>2023</v>
      </c>
      <c r="B3436" s="2" t="s">
        <v>13</v>
      </c>
      <c r="C3436" s="3" t="str">
        <f t="shared" si="254"/>
        <v>LPB ACEH 2023</v>
      </c>
      <c r="D3436" s="3" t="s">
        <v>6726</v>
      </c>
      <c r="E3436" s="3" t="s">
        <v>6884</v>
      </c>
      <c r="F3436" s="3" t="s">
        <v>6885</v>
      </c>
      <c r="G3436" s="3">
        <v>2.0</v>
      </c>
      <c r="H3436" s="3" t="s">
        <v>19</v>
      </c>
      <c r="I3436" s="3" t="s">
        <v>18</v>
      </c>
      <c r="J3436" s="3">
        <v>11.0</v>
      </c>
      <c r="K3436" s="3">
        <v>11.0</v>
      </c>
      <c r="L3436" s="5" t="str">
        <f t="shared" si="2"/>
        <v>SMA</v>
      </c>
    </row>
    <row r="3437">
      <c r="A3437" s="2" t="str">
        <f t="shared" si="1"/>
        <v>2023</v>
      </c>
      <c r="B3437" s="9" t="s">
        <v>413</v>
      </c>
      <c r="C3437" s="3" t="str">
        <f t="shared" ref="C3437:C3445" si="255">UPPER("lpb jawa tengah 2023")</f>
        <v>LPB JAWA TENGAH 2023</v>
      </c>
      <c r="D3437" s="3" t="s">
        <v>6726</v>
      </c>
      <c r="E3437" s="3" t="s">
        <v>6886</v>
      </c>
      <c r="F3437" s="3" t="s">
        <v>6887</v>
      </c>
      <c r="G3437" s="3">
        <v>2.0</v>
      </c>
      <c r="H3437" s="3" t="s">
        <v>18</v>
      </c>
      <c r="I3437" s="3" t="s">
        <v>18</v>
      </c>
      <c r="J3437" s="3">
        <v>10.0</v>
      </c>
      <c r="K3437" s="3">
        <v>10.0</v>
      </c>
      <c r="L3437" s="5" t="str">
        <f t="shared" si="2"/>
        <v>SMA</v>
      </c>
    </row>
    <row r="3438">
      <c r="A3438" s="2" t="str">
        <f t="shared" si="1"/>
        <v>2023</v>
      </c>
      <c r="B3438" s="9" t="s">
        <v>413</v>
      </c>
      <c r="C3438" s="3" t="str">
        <f t="shared" si="255"/>
        <v>LPB JAWA TENGAH 2023</v>
      </c>
      <c r="D3438" s="3" t="s">
        <v>6726</v>
      </c>
      <c r="E3438" s="3" t="s">
        <v>6888</v>
      </c>
      <c r="F3438" s="3" t="s">
        <v>6889</v>
      </c>
      <c r="G3438" s="3">
        <v>1.0</v>
      </c>
      <c r="H3438" s="3" t="s">
        <v>18</v>
      </c>
      <c r="I3438" s="2"/>
      <c r="J3438" s="3">
        <v>9.0</v>
      </c>
      <c r="K3438" s="2"/>
      <c r="L3438" s="5" t="str">
        <f t="shared" si="2"/>
        <v>SMP</v>
      </c>
    </row>
    <row r="3439">
      <c r="A3439" s="2" t="str">
        <f t="shared" si="1"/>
        <v>2023</v>
      </c>
      <c r="B3439" s="9" t="s">
        <v>413</v>
      </c>
      <c r="C3439" s="3" t="str">
        <f t="shared" si="255"/>
        <v>LPB JAWA TENGAH 2023</v>
      </c>
      <c r="D3439" s="3" t="s">
        <v>6726</v>
      </c>
      <c r="E3439" s="3" t="s">
        <v>6890</v>
      </c>
      <c r="F3439" s="3" t="s">
        <v>6891</v>
      </c>
      <c r="G3439" s="3">
        <v>2.0</v>
      </c>
      <c r="H3439" s="3" t="s">
        <v>18</v>
      </c>
      <c r="I3439" s="3" t="s">
        <v>18</v>
      </c>
      <c r="J3439" s="3">
        <v>11.0</v>
      </c>
      <c r="K3439" s="3">
        <v>11.0</v>
      </c>
      <c r="L3439" s="5" t="str">
        <f t="shared" si="2"/>
        <v>SMA</v>
      </c>
    </row>
    <row r="3440">
      <c r="A3440" s="2" t="str">
        <f t="shared" si="1"/>
        <v>2023</v>
      </c>
      <c r="B3440" s="9" t="s">
        <v>413</v>
      </c>
      <c r="C3440" s="3" t="str">
        <f t="shared" si="255"/>
        <v>LPB JAWA TENGAH 2023</v>
      </c>
      <c r="D3440" s="3" t="s">
        <v>6726</v>
      </c>
      <c r="E3440" s="3" t="s">
        <v>6892</v>
      </c>
      <c r="F3440" s="3" t="s">
        <v>6893</v>
      </c>
      <c r="G3440" s="3">
        <v>2.0</v>
      </c>
      <c r="H3440" s="3" t="s">
        <v>18</v>
      </c>
      <c r="I3440" s="3" t="s">
        <v>19</v>
      </c>
      <c r="J3440" s="3">
        <v>12.0</v>
      </c>
      <c r="K3440" s="3">
        <v>10.0</v>
      </c>
      <c r="L3440" s="5" t="str">
        <f t="shared" si="2"/>
        <v>SMA</v>
      </c>
    </row>
    <row r="3441">
      <c r="A3441" s="2" t="str">
        <f t="shared" si="1"/>
        <v>2023</v>
      </c>
      <c r="B3441" s="9" t="s">
        <v>413</v>
      </c>
      <c r="C3441" s="3" t="str">
        <f t="shared" si="255"/>
        <v>LPB JAWA TENGAH 2023</v>
      </c>
      <c r="D3441" s="3" t="s">
        <v>6726</v>
      </c>
      <c r="E3441" s="3" t="s">
        <v>6894</v>
      </c>
      <c r="F3441" s="3" t="s">
        <v>6895</v>
      </c>
      <c r="G3441" s="3">
        <v>1.0</v>
      </c>
      <c r="H3441" s="3" t="s">
        <v>18</v>
      </c>
      <c r="I3441" s="2"/>
      <c r="J3441" s="3">
        <v>11.0</v>
      </c>
      <c r="K3441" s="2"/>
      <c r="L3441" s="5" t="str">
        <f t="shared" si="2"/>
        <v>SMA</v>
      </c>
    </row>
    <row r="3442">
      <c r="A3442" s="2" t="str">
        <f t="shared" si="1"/>
        <v>2023</v>
      </c>
      <c r="B3442" s="9" t="s">
        <v>413</v>
      </c>
      <c r="C3442" s="3" t="str">
        <f t="shared" si="255"/>
        <v>LPB JAWA TENGAH 2023</v>
      </c>
      <c r="D3442" s="3" t="s">
        <v>6726</v>
      </c>
      <c r="E3442" s="3" t="s">
        <v>6896</v>
      </c>
      <c r="F3442" s="3" t="s">
        <v>6897</v>
      </c>
      <c r="G3442" s="3">
        <v>2.0</v>
      </c>
      <c r="H3442" s="3" t="s">
        <v>18</v>
      </c>
      <c r="I3442" s="3" t="s">
        <v>18</v>
      </c>
      <c r="J3442" s="3">
        <v>12.0</v>
      </c>
      <c r="K3442" s="3">
        <v>12.0</v>
      </c>
      <c r="L3442" s="5" t="str">
        <f t="shared" si="2"/>
        <v>SMA</v>
      </c>
    </row>
    <row r="3443">
      <c r="A3443" s="2" t="str">
        <f t="shared" si="1"/>
        <v>2023</v>
      </c>
      <c r="B3443" s="9" t="s">
        <v>413</v>
      </c>
      <c r="C3443" s="3" t="str">
        <f t="shared" si="255"/>
        <v>LPB JAWA TENGAH 2023</v>
      </c>
      <c r="D3443" s="3" t="s">
        <v>6726</v>
      </c>
      <c r="E3443" s="3" t="s">
        <v>6898</v>
      </c>
      <c r="F3443" s="3" t="s">
        <v>6899</v>
      </c>
      <c r="G3443" s="3">
        <v>2.0</v>
      </c>
      <c r="H3443" s="3" t="s">
        <v>19</v>
      </c>
      <c r="I3443" s="3" t="s">
        <v>19</v>
      </c>
      <c r="J3443" s="3">
        <v>12.0</v>
      </c>
      <c r="K3443" s="3">
        <v>10.0</v>
      </c>
      <c r="L3443" s="5" t="str">
        <f t="shared" si="2"/>
        <v>SMA</v>
      </c>
    </row>
    <row r="3444">
      <c r="A3444" s="2" t="str">
        <f t="shared" si="1"/>
        <v>2023</v>
      </c>
      <c r="B3444" s="9" t="s">
        <v>413</v>
      </c>
      <c r="C3444" s="3" t="str">
        <f t="shared" si="255"/>
        <v>LPB JAWA TENGAH 2023</v>
      </c>
      <c r="D3444" s="3" t="s">
        <v>6726</v>
      </c>
      <c r="E3444" s="3" t="s">
        <v>6900</v>
      </c>
      <c r="F3444" s="3" t="s">
        <v>6901</v>
      </c>
      <c r="G3444" s="3">
        <v>2.0</v>
      </c>
      <c r="H3444" s="3" t="s">
        <v>18</v>
      </c>
      <c r="I3444" s="3" t="s">
        <v>18</v>
      </c>
      <c r="J3444" s="3">
        <v>10.0</v>
      </c>
      <c r="K3444" s="3">
        <v>10.0</v>
      </c>
      <c r="L3444" s="5" t="str">
        <f t="shared" si="2"/>
        <v>SMA</v>
      </c>
    </row>
    <row r="3445">
      <c r="A3445" s="2" t="str">
        <f t="shared" si="1"/>
        <v>2023</v>
      </c>
      <c r="B3445" s="9" t="s">
        <v>413</v>
      </c>
      <c r="C3445" s="3" t="str">
        <f t="shared" si="255"/>
        <v>LPB JAWA TENGAH 2023</v>
      </c>
      <c r="D3445" s="3" t="s">
        <v>6726</v>
      </c>
      <c r="E3445" s="3" t="s">
        <v>6902</v>
      </c>
      <c r="F3445" s="3" t="s">
        <v>6903</v>
      </c>
      <c r="G3445" s="3">
        <v>2.0</v>
      </c>
      <c r="H3445" s="3" t="s">
        <v>18</v>
      </c>
      <c r="I3445" s="3" t="s">
        <v>18</v>
      </c>
      <c r="J3445" s="3">
        <v>11.0</v>
      </c>
      <c r="K3445" s="3">
        <v>11.0</v>
      </c>
      <c r="L3445" s="5" t="str">
        <f t="shared" si="2"/>
        <v>SMA</v>
      </c>
    </row>
    <row r="3446">
      <c r="A3446" s="2" t="str">
        <f t="shared" si="1"/>
        <v>2023</v>
      </c>
      <c r="B3446" s="2" t="s">
        <v>178</v>
      </c>
      <c r="C3446" s="3" t="str">
        <f t="shared" ref="C3446:C3452" si="256">UPPER("lpb sumsel 2023")</f>
        <v>LPB SUMSEL 2023</v>
      </c>
      <c r="D3446" s="3" t="s">
        <v>6726</v>
      </c>
      <c r="E3446" s="3" t="s">
        <v>6904</v>
      </c>
      <c r="F3446" s="3" t="s">
        <v>6905</v>
      </c>
      <c r="G3446" s="3">
        <v>2.0</v>
      </c>
      <c r="H3446" s="3" t="s">
        <v>18</v>
      </c>
      <c r="I3446" s="3" t="s">
        <v>18</v>
      </c>
      <c r="J3446" s="3">
        <v>12.0</v>
      </c>
      <c r="K3446" s="3">
        <v>12.0</v>
      </c>
      <c r="L3446" s="5" t="str">
        <f t="shared" si="2"/>
        <v>SMA</v>
      </c>
    </row>
    <row r="3447">
      <c r="A3447" s="2" t="str">
        <f t="shared" si="1"/>
        <v>2023</v>
      </c>
      <c r="B3447" s="2" t="s">
        <v>178</v>
      </c>
      <c r="C3447" s="3" t="str">
        <f t="shared" si="256"/>
        <v>LPB SUMSEL 2023</v>
      </c>
      <c r="D3447" s="3" t="s">
        <v>6726</v>
      </c>
      <c r="E3447" s="3" t="s">
        <v>6906</v>
      </c>
      <c r="F3447" s="3" t="s">
        <v>6907</v>
      </c>
      <c r="G3447" s="3">
        <v>2.0</v>
      </c>
      <c r="H3447" s="3" t="s">
        <v>18</v>
      </c>
      <c r="I3447" s="3" t="s">
        <v>19</v>
      </c>
      <c r="J3447" s="3">
        <v>11.0</v>
      </c>
      <c r="K3447" s="3">
        <v>11.0</v>
      </c>
      <c r="L3447" s="5" t="str">
        <f t="shared" si="2"/>
        <v>SMA</v>
      </c>
    </row>
    <row r="3448">
      <c r="A3448" s="2" t="str">
        <f t="shared" si="1"/>
        <v>2023</v>
      </c>
      <c r="B3448" s="2" t="s">
        <v>178</v>
      </c>
      <c r="C3448" s="3" t="str">
        <f t="shared" si="256"/>
        <v>LPB SUMSEL 2023</v>
      </c>
      <c r="D3448" s="3" t="s">
        <v>6726</v>
      </c>
      <c r="E3448" s="3" t="s">
        <v>6908</v>
      </c>
      <c r="F3448" s="3" t="s">
        <v>6909</v>
      </c>
      <c r="G3448" s="3">
        <v>2.0</v>
      </c>
      <c r="H3448" s="3" t="s">
        <v>19</v>
      </c>
      <c r="I3448" s="3" t="s">
        <v>18</v>
      </c>
      <c r="J3448" s="3">
        <v>12.0</v>
      </c>
      <c r="K3448" s="3">
        <v>12.0</v>
      </c>
      <c r="L3448" s="5" t="str">
        <f t="shared" si="2"/>
        <v>SMA</v>
      </c>
    </row>
    <row r="3449">
      <c r="A3449" s="2" t="str">
        <f t="shared" si="1"/>
        <v>2023</v>
      </c>
      <c r="B3449" s="2" t="s">
        <v>178</v>
      </c>
      <c r="C3449" s="3" t="str">
        <f t="shared" si="256"/>
        <v>LPB SUMSEL 2023</v>
      </c>
      <c r="D3449" s="3" t="s">
        <v>6726</v>
      </c>
      <c r="E3449" s="3" t="s">
        <v>6910</v>
      </c>
      <c r="F3449" s="3" t="s">
        <v>6911</v>
      </c>
      <c r="G3449" s="3">
        <v>2.0</v>
      </c>
      <c r="H3449" s="3" t="s">
        <v>18</v>
      </c>
      <c r="I3449" s="3" t="s">
        <v>18</v>
      </c>
      <c r="J3449" s="3">
        <v>12.0</v>
      </c>
      <c r="K3449" s="3">
        <v>12.0</v>
      </c>
      <c r="L3449" s="5" t="str">
        <f t="shared" si="2"/>
        <v>SMA</v>
      </c>
    </row>
    <row r="3450">
      <c r="A3450" s="2" t="str">
        <f t="shared" si="1"/>
        <v>2023</v>
      </c>
      <c r="B3450" s="2" t="s">
        <v>178</v>
      </c>
      <c r="C3450" s="3" t="str">
        <f t="shared" si="256"/>
        <v>LPB SUMSEL 2023</v>
      </c>
      <c r="D3450" s="3" t="s">
        <v>6726</v>
      </c>
      <c r="E3450" s="3" t="s">
        <v>6912</v>
      </c>
      <c r="F3450" s="3" t="s">
        <v>6913</v>
      </c>
      <c r="G3450" s="3">
        <v>2.0</v>
      </c>
      <c r="H3450" s="3" t="s">
        <v>18</v>
      </c>
      <c r="I3450" s="3" t="s">
        <v>18</v>
      </c>
      <c r="J3450" s="3">
        <v>12.0</v>
      </c>
      <c r="K3450" s="3">
        <v>12.0</v>
      </c>
      <c r="L3450" s="5" t="str">
        <f t="shared" si="2"/>
        <v>SMA</v>
      </c>
    </row>
    <row r="3451">
      <c r="A3451" s="2" t="str">
        <f t="shared" si="1"/>
        <v>2023</v>
      </c>
      <c r="B3451" s="2" t="s">
        <v>178</v>
      </c>
      <c r="C3451" s="3" t="str">
        <f t="shared" si="256"/>
        <v>LPB SUMSEL 2023</v>
      </c>
      <c r="D3451" s="3" t="s">
        <v>6726</v>
      </c>
      <c r="E3451" s="3" t="s">
        <v>6914</v>
      </c>
      <c r="F3451" s="3" t="s">
        <v>6915</v>
      </c>
      <c r="G3451" s="3">
        <v>2.0</v>
      </c>
      <c r="H3451" s="3" t="s">
        <v>18</v>
      </c>
      <c r="I3451" s="3" t="s">
        <v>19</v>
      </c>
      <c r="J3451" s="3">
        <v>12.0</v>
      </c>
      <c r="K3451" s="3">
        <v>12.0</v>
      </c>
      <c r="L3451" s="5" t="str">
        <f t="shared" si="2"/>
        <v>SMA</v>
      </c>
    </row>
    <row r="3452">
      <c r="A3452" s="2" t="str">
        <f t="shared" si="1"/>
        <v>2023</v>
      </c>
      <c r="B3452" s="2" t="s">
        <v>178</v>
      </c>
      <c r="C3452" s="3" t="str">
        <f t="shared" si="256"/>
        <v>LPB SUMSEL 2023</v>
      </c>
      <c r="D3452" s="3" t="s">
        <v>6726</v>
      </c>
      <c r="E3452" s="3" t="s">
        <v>6916</v>
      </c>
      <c r="F3452" s="3" t="s">
        <v>6917</v>
      </c>
      <c r="G3452" s="3">
        <v>2.0</v>
      </c>
      <c r="H3452" s="3" t="s">
        <v>18</v>
      </c>
      <c r="I3452" s="3" t="s">
        <v>18</v>
      </c>
      <c r="J3452" s="3">
        <v>12.0</v>
      </c>
      <c r="K3452" s="3">
        <v>12.0</v>
      </c>
      <c r="L3452" s="5" t="str">
        <f t="shared" si="2"/>
        <v>SMA</v>
      </c>
    </row>
    <row r="3453">
      <c r="A3453" s="2" t="str">
        <f t="shared" si="1"/>
        <v>2023</v>
      </c>
      <c r="B3453" s="2" t="s">
        <v>78</v>
      </c>
      <c r="C3453" s="3" t="str">
        <f t="shared" ref="C3453:C3457" si="257">UPPER("lpb dki 2023")</f>
        <v>LPB DKI 2023</v>
      </c>
      <c r="D3453" s="3" t="s">
        <v>6726</v>
      </c>
      <c r="E3453" s="3" t="s">
        <v>6918</v>
      </c>
      <c r="F3453" s="3" t="s">
        <v>6919</v>
      </c>
      <c r="G3453" s="3">
        <v>2.0</v>
      </c>
      <c r="H3453" s="3" t="s">
        <v>19</v>
      </c>
      <c r="I3453" s="3" t="s">
        <v>18</v>
      </c>
      <c r="J3453" s="3">
        <v>11.0</v>
      </c>
      <c r="K3453" s="3">
        <v>11.0</v>
      </c>
      <c r="L3453" s="5" t="str">
        <f t="shared" si="2"/>
        <v>SMA</v>
      </c>
    </row>
    <row r="3454">
      <c r="A3454" s="2" t="str">
        <f t="shared" si="1"/>
        <v>2023</v>
      </c>
      <c r="B3454" s="2" t="s">
        <v>78</v>
      </c>
      <c r="C3454" s="3" t="str">
        <f t="shared" si="257"/>
        <v>LPB DKI 2023</v>
      </c>
      <c r="D3454" s="3" t="s">
        <v>6726</v>
      </c>
      <c r="E3454" s="3" t="s">
        <v>6920</v>
      </c>
      <c r="F3454" s="3" t="s">
        <v>6921</v>
      </c>
      <c r="G3454" s="3">
        <v>1.0</v>
      </c>
      <c r="H3454" s="3" t="s">
        <v>19</v>
      </c>
      <c r="I3454" s="2"/>
      <c r="J3454" s="3">
        <v>11.0</v>
      </c>
      <c r="K3454" s="2"/>
      <c r="L3454" s="5" t="str">
        <f t="shared" si="2"/>
        <v>SMA</v>
      </c>
    </row>
    <row r="3455">
      <c r="A3455" s="2" t="str">
        <f t="shared" si="1"/>
        <v>2023</v>
      </c>
      <c r="B3455" s="2" t="s">
        <v>78</v>
      </c>
      <c r="C3455" s="3" t="str">
        <f t="shared" si="257"/>
        <v>LPB DKI 2023</v>
      </c>
      <c r="D3455" s="3" t="s">
        <v>6726</v>
      </c>
      <c r="E3455" s="3" t="s">
        <v>6922</v>
      </c>
      <c r="F3455" s="3" t="s">
        <v>6923</v>
      </c>
      <c r="G3455" s="3">
        <v>2.0</v>
      </c>
      <c r="H3455" s="3" t="s">
        <v>19</v>
      </c>
      <c r="I3455" s="3" t="s">
        <v>19</v>
      </c>
      <c r="J3455" s="3">
        <v>10.0</v>
      </c>
      <c r="K3455" s="3">
        <v>10.0</v>
      </c>
      <c r="L3455" s="5" t="str">
        <f t="shared" si="2"/>
        <v>SMA</v>
      </c>
    </row>
    <row r="3456">
      <c r="A3456" s="2" t="str">
        <f t="shared" si="1"/>
        <v>2023</v>
      </c>
      <c r="B3456" s="2" t="s">
        <v>78</v>
      </c>
      <c r="C3456" s="3" t="str">
        <f t="shared" si="257"/>
        <v>LPB DKI 2023</v>
      </c>
      <c r="D3456" s="3" t="s">
        <v>6726</v>
      </c>
      <c r="E3456" s="3" t="s">
        <v>6924</v>
      </c>
      <c r="F3456" s="3" t="s">
        <v>6925</v>
      </c>
      <c r="G3456" s="3">
        <v>2.0</v>
      </c>
      <c r="H3456" s="3" t="s">
        <v>18</v>
      </c>
      <c r="I3456" s="3" t="s">
        <v>18</v>
      </c>
      <c r="J3456" s="3">
        <v>9.0</v>
      </c>
      <c r="K3456" s="3">
        <v>9.0</v>
      </c>
      <c r="L3456" s="5" t="str">
        <f t="shared" si="2"/>
        <v>SMP</v>
      </c>
    </row>
    <row r="3457">
      <c r="A3457" s="2" t="str">
        <f t="shared" si="1"/>
        <v>2023</v>
      </c>
      <c r="B3457" s="2" t="s">
        <v>78</v>
      </c>
      <c r="C3457" s="3" t="str">
        <f t="shared" si="257"/>
        <v>LPB DKI 2023</v>
      </c>
      <c r="D3457" s="3" t="s">
        <v>6726</v>
      </c>
      <c r="E3457" s="3" t="s">
        <v>6926</v>
      </c>
      <c r="F3457" s="3" t="s">
        <v>6927</v>
      </c>
      <c r="G3457" s="3">
        <v>2.0</v>
      </c>
      <c r="H3457" s="3" t="s">
        <v>18</v>
      </c>
      <c r="I3457" s="3" t="s">
        <v>18</v>
      </c>
      <c r="J3457" s="3">
        <v>8.0</v>
      </c>
      <c r="K3457" s="3">
        <v>8.0</v>
      </c>
      <c r="L3457" s="5" t="str">
        <f t="shared" si="2"/>
        <v>SMP</v>
      </c>
    </row>
    <row r="3458">
      <c r="A3458" s="2" t="str">
        <f t="shared" si="1"/>
        <v>2023</v>
      </c>
      <c r="B3458" s="2" t="s">
        <v>162</v>
      </c>
      <c r="C3458" s="3" t="str">
        <f t="shared" ref="C3458:C3459" si="258">UPPER("lpb nusantara 2023")</f>
        <v>LPB NUSANTARA 2023</v>
      </c>
      <c r="D3458" s="3" t="s">
        <v>6726</v>
      </c>
      <c r="E3458" s="3" t="s">
        <v>6928</v>
      </c>
      <c r="F3458" s="3" t="s">
        <v>6929</v>
      </c>
      <c r="G3458" s="3">
        <v>2.0</v>
      </c>
      <c r="H3458" s="3" t="s">
        <v>18</v>
      </c>
      <c r="I3458" s="3" t="s">
        <v>19</v>
      </c>
      <c r="J3458" s="3">
        <v>12.0</v>
      </c>
      <c r="K3458" s="3">
        <v>12.0</v>
      </c>
      <c r="L3458" s="5" t="str">
        <f t="shared" si="2"/>
        <v>SMA</v>
      </c>
    </row>
    <row r="3459">
      <c r="A3459" s="2" t="str">
        <f t="shared" si="1"/>
        <v>2023</v>
      </c>
      <c r="B3459" s="2" t="s">
        <v>162</v>
      </c>
      <c r="C3459" s="3" t="str">
        <f t="shared" si="258"/>
        <v>LPB NUSANTARA 2023</v>
      </c>
      <c r="D3459" s="3" t="s">
        <v>6726</v>
      </c>
      <c r="E3459" s="3" t="s">
        <v>6930</v>
      </c>
      <c r="F3459" s="3" t="s">
        <v>6931</v>
      </c>
      <c r="G3459" s="3">
        <v>2.0</v>
      </c>
      <c r="H3459" s="3" t="s">
        <v>18</v>
      </c>
      <c r="I3459" s="3" t="s">
        <v>18</v>
      </c>
      <c r="J3459" s="3">
        <v>11.0</v>
      </c>
      <c r="K3459" s="3">
        <v>11.0</v>
      </c>
      <c r="L3459" s="5" t="str">
        <f t="shared" si="2"/>
        <v>SMA</v>
      </c>
    </row>
    <row r="3460">
      <c r="A3460" s="2" t="str">
        <f t="shared" si="1"/>
        <v>2023</v>
      </c>
      <c r="B3460" s="2" t="s">
        <v>504</v>
      </c>
      <c r="C3460" s="3" t="str">
        <f t="shared" ref="C3460:C3463" si="259">UPPER("lpb sulsel 2023")</f>
        <v>LPB SULSEL 2023</v>
      </c>
      <c r="D3460" s="3" t="s">
        <v>6726</v>
      </c>
      <c r="E3460" s="3" t="s">
        <v>6932</v>
      </c>
      <c r="F3460" s="3" t="s">
        <v>6933</v>
      </c>
      <c r="G3460" s="3">
        <v>2.0</v>
      </c>
      <c r="H3460" s="3" t="s">
        <v>19</v>
      </c>
      <c r="I3460" s="3" t="s">
        <v>18</v>
      </c>
      <c r="J3460" s="3">
        <v>12.0</v>
      </c>
      <c r="K3460" s="3">
        <v>12.0</v>
      </c>
      <c r="L3460" s="5" t="str">
        <f t="shared" si="2"/>
        <v>SMA</v>
      </c>
    </row>
    <row r="3461">
      <c r="A3461" s="2" t="str">
        <f t="shared" si="1"/>
        <v>2023</v>
      </c>
      <c r="B3461" s="2" t="s">
        <v>504</v>
      </c>
      <c r="C3461" s="3" t="str">
        <f t="shared" si="259"/>
        <v>LPB SULSEL 2023</v>
      </c>
      <c r="D3461" s="3" t="s">
        <v>6726</v>
      </c>
      <c r="E3461" s="3" t="s">
        <v>6934</v>
      </c>
      <c r="F3461" s="3" t="s">
        <v>6935</v>
      </c>
      <c r="G3461" s="3">
        <v>2.0</v>
      </c>
      <c r="H3461" s="3" t="s">
        <v>18</v>
      </c>
      <c r="I3461" s="3" t="s">
        <v>19</v>
      </c>
      <c r="J3461" s="3">
        <v>12.0</v>
      </c>
      <c r="K3461" s="3">
        <v>12.0</v>
      </c>
      <c r="L3461" s="5" t="str">
        <f t="shared" si="2"/>
        <v>SMA</v>
      </c>
    </row>
    <row r="3462">
      <c r="A3462" s="2" t="str">
        <f t="shared" si="1"/>
        <v>2023</v>
      </c>
      <c r="B3462" s="2" t="s">
        <v>504</v>
      </c>
      <c r="C3462" s="3" t="str">
        <f t="shared" si="259"/>
        <v>LPB SULSEL 2023</v>
      </c>
      <c r="D3462" s="3" t="s">
        <v>6726</v>
      </c>
      <c r="E3462" s="3" t="s">
        <v>6936</v>
      </c>
      <c r="F3462" s="3" t="s">
        <v>6937</v>
      </c>
      <c r="G3462" s="3">
        <v>2.0</v>
      </c>
      <c r="H3462" s="3" t="s">
        <v>18</v>
      </c>
      <c r="I3462" s="3" t="s">
        <v>18</v>
      </c>
      <c r="J3462" s="3">
        <v>12.0</v>
      </c>
      <c r="K3462" s="3">
        <v>11.0</v>
      </c>
      <c r="L3462" s="5" t="str">
        <f t="shared" si="2"/>
        <v>SMA</v>
      </c>
    </row>
    <row r="3463">
      <c r="A3463" s="2" t="str">
        <f t="shared" si="1"/>
        <v>2023</v>
      </c>
      <c r="B3463" s="2" t="s">
        <v>504</v>
      </c>
      <c r="C3463" s="3" t="str">
        <f t="shared" si="259"/>
        <v>LPB SULSEL 2023</v>
      </c>
      <c r="D3463" s="3" t="s">
        <v>6726</v>
      </c>
      <c r="E3463" s="3" t="s">
        <v>6938</v>
      </c>
      <c r="F3463" s="3" t="s">
        <v>6939</v>
      </c>
      <c r="G3463" s="3">
        <v>2.0</v>
      </c>
      <c r="H3463" s="3" t="s">
        <v>18</v>
      </c>
      <c r="I3463" s="3" t="s">
        <v>18</v>
      </c>
      <c r="J3463" s="3">
        <v>12.0</v>
      </c>
      <c r="K3463" s="3">
        <v>12.0</v>
      </c>
      <c r="L3463" s="5" t="str">
        <f t="shared" si="2"/>
        <v>SMA</v>
      </c>
    </row>
    <row r="3464">
      <c r="A3464" s="2" t="str">
        <f t="shared" si="1"/>
        <v>2023</v>
      </c>
      <c r="B3464" s="2" t="s">
        <v>132</v>
      </c>
      <c r="C3464" s="3" t="str">
        <f>UPPER("lpb kalteng 2023")</f>
        <v>LPB KALTENG 2023</v>
      </c>
      <c r="D3464" s="3" t="s">
        <v>6726</v>
      </c>
      <c r="E3464" s="3" t="s">
        <v>6940</v>
      </c>
      <c r="F3464" s="3" t="s">
        <v>6941</v>
      </c>
      <c r="G3464" s="3">
        <v>2.0</v>
      </c>
      <c r="H3464" s="3" t="s">
        <v>19</v>
      </c>
      <c r="I3464" s="3" t="s">
        <v>19</v>
      </c>
      <c r="J3464" s="3">
        <v>12.0</v>
      </c>
      <c r="K3464" s="3">
        <v>11.0</v>
      </c>
      <c r="L3464" s="5" t="str">
        <f t="shared" si="2"/>
        <v>SMA</v>
      </c>
    </row>
    <row r="3465">
      <c r="A3465" s="2" t="str">
        <f t="shared" si="1"/>
        <v>2025</v>
      </c>
      <c r="B3465" s="2" t="s">
        <v>60</v>
      </c>
      <c r="C3465" s="4" t="s">
        <v>4400</v>
      </c>
      <c r="D3465" s="3" t="s">
        <v>6726</v>
      </c>
      <c r="E3465" s="4" t="s">
        <v>6942</v>
      </c>
      <c r="F3465" s="4" t="s">
        <v>6943</v>
      </c>
      <c r="G3465" s="4">
        <v>1.0</v>
      </c>
      <c r="H3465" s="4" t="s">
        <v>18</v>
      </c>
      <c r="I3465" s="2"/>
      <c r="J3465" s="4">
        <v>7.0</v>
      </c>
      <c r="K3465" s="2"/>
      <c r="L3465" s="5" t="str">
        <f t="shared" si="2"/>
        <v>SMP</v>
      </c>
    </row>
    <row r="3466">
      <c r="A3466" s="2" t="str">
        <f t="shared" si="1"/>
        <v>2025</v>
      </c>
      <c r="B3466" s="2" t="s">
        <v>78</v>
      </c>
      <c r="C3466" s="4" t="s">
        <v>530</v>
      </c>
      <c r="D3466" s="3" t="s">
        <v>6726</v>
      </c>
      <c r="E3466" s="4" t="s">
        <v>6944</v>
      </c>
      <c r="F3466" s="4" t="s">
        <v>6945</v>
      </c>
      <c r="G3466" s="4">
        <v>2.0</v>
      </c>
      <c r="H3466" s="4" t="s">
        <v>18</v>
      </c>
      <c r="I3466" s="4" t="s">
        <v>18</v>
      </c>
      <c r="J3466" s="4">
        <v>10.0</v>
      </c>
      <c r="K3466" s="4">
        <v>10.0</v>
      </c>
      <c r="L3466" s="5" t="str">
        <f t="shared" si="2"/>
        <v>SMA</v>
      </c>
    </row>
    <row r="3467">
      <c r="A3467" s="2" t="str">
        <f t="shared" si="1"/>
        <v>2025</v>
      </c>
      <c r="B3467" s="2" t="s">
        <v>78</v>
      </c>
      <c r="C3467" s="4" t="s">
        <v>530</v>
      </c>
      <c r="D3467" s="3" t="s">
        <v>6726</v>
      </c>
      <c r="E3467" s="4" t="s">
        <v>6946</v>
      </c>
      <c r="F3467" s="4" t="s">
        <v>6947</v>
      </c>
      <c r="G3467" s="4">
        <v>2.0</v>
      </c>
      <c r="H3467" s="4" t="s">
        <v>18</v>
      </c>
      <c r="I3467" s="4" t="s">
        <v>19</v>
      </c>
      <c r="J3467" s="4">
        <v>11.0</v>
      </c>
      <c r="K3467" s="4">
        <v>11.0</v>
      </c>
      <c r="L3467" s="5" t="str">
        <f t="shared" si="2"/>
        <v>SMA</v>
      </c>
    </row>
    <row r="3468">
      <c r="A3468" s="2" t="str">
        <f t="shared" si="1"/>
        <v>2025</v>
      </c>
      <c r="B3468" s="2" t="s">
        <v>78</v>
      </c>
      <c r="C3468" s="4" t="s">
        <v>530</v>
      </c>
      <c r="D3468" s="3" t="s">
        <v>6726</v>
      </c>
      <c r="E3468" s="4" t="s">
        <v>6948</v>
      </c>
      <c r="F3468" s="4" t="s">
        <v>6949</v>
      </c>
      <c r="G3468" s="4">
        <v>2.0</v>
      </c>
      <c r="H3468" s="4" t="s">
        <v>18</v>
      </c>
      <c r="I3468" s="4" t="s">
        <v>18</v>
      </c>
      <c r="J3468" s="4">
        <v>11.0</v>
      </c>
      <c r="K3468" s="4">
        <v>11.0</v>
      </c>
      <c r="L3468" s="5" t="str">
        <f t="shared" si="2"/>
        <v>SMA</v>
      </c>
    </row>
    <row r="3469">
      <c r="A3469" s="2" t="str">
        <f t="shared" si="1"/>
        <v>2025</v>
      </c>
      <c r="B3469" s="2" t="s">
        <v>132</v>
      </c>
      <c r="C3469" s="4" t="s">
        <v>6950</v>
      </c>
      <c r="D3469" s="3" t="s">
        <v>6726</v>
      </c>
      <c r="E3469" s="4" t="s">
        <v>6951</v>
      </c>
      <c r="F3469" s="4" t="s">
        <v>6952</v>
      </c>
      <c r="G3469" s="4">
        <v>2.0</v>
      </c>
      <c r="H3469" s="4" t="s">
        <v>18</v>
      </c>
      <c r="I3469" s="4" t="s">
        <v>18</v>
      </c>
      <c r="J3469" s="4">
        <v>9.0</v>
      </c>
      <c r="K3469" s="4">
        <v>7.0</v>
      </c>
      <c r="L3469" s="5" t="str">
        <f t="shared" si="2"/>
        <v>SMP</v>
      </c>
    </row>
    <row r="3470">
      <c r="A3470" s="2" t="str">
        <f t="shared" si="1"/>
        <v>2025</v>
      </c>
      <c r="B3470" s="2" t="s">
        <v>132</v>
      </c>
      <c r="C3470" s="4" t="s">
        <v>6950</v>
      </c>
      <c r="D3470" s="3" t="s">
        <v>6726</v>
      </c>
      <c r="E3470" s="4" t="s">
        <v>6953</v>
      </c>
      <c r="F3470" s="4" t="s">
        <v>6954</v>
      </c>
      <c r="G3470" s="4">
        <v>2.0</v>
      </c>
      <c r="H3470" s="4" t="s">
        <v>19</v>
      </c>
      <c r="I3470" s="4" t="s">
        <v>19</v>
      </c>
      <c r="J3470" s="4">
        <v>9.0</v>
      </c>
      <c r="K3470" s="4">
        <v>7.0</v>
      </c>
      <c r="L3470" s="5" t="str">
        <f t="shared" si="2"/>
        <v>SMP</v>
      </c>
    </row>
    <row r="3471">
      <c r="A3471" s="2" t="str">
        <f t="shared" si="1"/>
        <v>2025</v>
      </c>
      <c r="B3471" s="2" t="s">
        <v>558</v>
      </c>
      <c r="C3471" s="4" t="s">
        <v>559</v>
      </c>
      <c r="D3471" s="3" t="s">
        <v>6726</v>
      </c>
      <c r="E3471" s="4" t="s">
        <v>6955</v>
      </c>
      <c r="F3471" s="4" t="s">
        <v>6956</v>
      </c>
      <c r="G3471" s="4">
        <v>2.0</v>
      </c>
      <c r="H3471" s="4" t="s">
        <v>19</v>
      </c>
      <c r="I3471" s="4" t="s">
        <v>18</v>
      </c>
      <c r="J3471" s="4">
        <v>11.0</v>
      </c>
      <c r="K3471" s="4">
        <v>11.0</v>
      </c>
      <c r="L3471" s="5" t="str">
        <f t="shared" si="2"/>
        <v>SMA</v>
      </c>
    </row>
    <row r="3472">
      <c r="A3472" s="2" t="str">
        <f t="shared" si="1"/>
        <v>2025</v>
      </c>
      <c r="B3472" s="2" t="s">
        <v>558</v>
      </c>
      <c r="C3472" s="4" t="s">
        <v>559</v>
      </c>
      <c r="D3472" s="3" t="s">
        <v>6726</v>
      </c>
      <c r="E3472" s="4" t="s">
        <v>6957</v>
      </c>
      <c r="F3472" s="4" t="s">
        <v>6958</v>
      </c>
      <c r="G3472" s="4">
        <v>2.0</v>
      </c>
      <c r="H3472" s="4" t="s">
        <v>18</v>
      </c>
      <c r="I3472" s="4" t="s">
        <v>18</v>
      </c>
      <c r="J3472" s="4">
        <v>11.0</v>
      </c>
      <c r="K3472" s="4">
        <v>11.0</v>
      </c>
      <c r="L3472" s="5" t="str">
        <f t="shared" si="2"/>
        <v>SMA</v>
      </c>
    </row>
    <row r="3473">
      <c r="A3473" s="2" t="str">
        <f t="shared" si="1"/>
        <v>2025</v>
      </c>
      <c r="B3473" s="2" t="s">
        <v>558</v>
      </c>
      <c r="C3473" s="4" t="s">
        <v>559</v>
      </c>
      <c r="D3473" s="3" t="s">
        <v>6726</v>
      </c>
      <c r="E3473" s="4" t="s">
        <v>6959</v>
      </c>
      <c r="F3473" s="4" t="s">
        <v>6960</v>
      </c>
      <c r="G3473" s="4">
        <v>2.0</v>
      </c>
      <c r="H3473" s="4" t="s">
        <v>19</v>
      </c>
      <c r="I3473" s="4" t="s">
        <v>18</v>
      </c>
      <c r="J3473" s="4">
        <v>11.0</v>
      </c>
      <c r="K3473" s="4">
        <v>11.0</v>
      </c>
      <c r="L3473" s="5" t="str">
        <f t="shared" si="2"/>
        <v>SMA</v>
      </c>
    </row>
    <row r="3474">
      <c r="A3474" s="2" t="str">
        <f t="shared" si="1"/>
        <v>2025</v>
      </c>
      <c r="B3474" s="2" t="s">
        <v>558</v>
      </c>
      <c r="C3474" s="4" t="s">
        <v>559</v>
      </c>
      <c r="D3474" s="3" t="s">
        <v>6726</v>
      </c>
      <c r="E3474" s="4" t="s">
        <v>6961</v>
      </c>
      <c r="F3474" s="4" t="s">
        <v>6962</v>
      </c>
      <c r="G3474" s="4">
        <v>2.0</v>
      </c>
      <c r="H3474" s="4" t="s">
        <v>19</v>
      </c>
      <c r="I3474" s="4" t="s">
        <v>19</v>
      </c>
      <c r="J3474" s="4">
        <v>12.0</v>
      </c>
      <c r="K3474" s="4">
        <v>12.0</v>
      </c>
      <c r="L3474" s="5" t="str">
        <f t="shared" si="2"/>
        <v>SMA</v>
      </c>
    </row>
    <row r="3475">
      <c r="A3475" s="2" t="str">
        <f t="shared" si="1"/>
        <v>2025</v>
      </c>
      <c r="B3475" s="2" t="s">
        <v>558</v>
      </c>
      <c r="C3475" s="4" t="s">
        <v>559</v>
      </c>
      <c r="D3475" s="3" t="s">
        <v>6726</v>
      </c>
      <c r="E3475" s="4" t="s">
        <v>6963</v>
      </c>
      <c r="F3475" s="4" t="s">
        <v>6964</v>
      </c>
      <c r="G3475" s="4">
        <v>2.0</v>
      </c>
      <c r="H3475" s="4" t="s">
        <v>19</v>
      </c>
      <c r="I3475" s="4" t="s">
        <v>18</v>
      </c>
      <c r="J3475" s="4">
        <v>11.0</v>
      </c>
      <c r="K3475" s="4">
        <v>11.0</v>
      </c>
      <c r="L3475" s="5" t="str">
        <f t="shared" si="2"/>
        <v>SMA</v>
      </c>
    </row>
    <row r="3476">
      <c r="A3476" s="2" t="str">
        <f t="shared" si="1"/>
        <v>2025</v>
      </c>
      <c r="B3476" s="2" t="s">
        <v>558</v>
      </c>
      <c r="C3476" s="4" t="s">
        <v>559</v>
      </c>
      <c r="D3476" s="3" t="s">
        <v>6726</v>
      </c>
      <c r="E3476" s="4" t="s">
        <v>6965</v>
      </c>
      <c r="F3476" s="4" t="s">
        <v>6966</v>
      </c>
      <c r="G3476" s="4">
        <v>2.0</v>
      </c>
      <c r="H3476" s="4" t="s">
        <v>18</v>
      </c>
      <c r="I3476" s="4" t="s">
        <v>18</v>
      </c>
      <c r="J3476" s="4">
        <v>12.0</v>
      </c>
      <c r="K3476" s="4">
        <v>12.0</v>
      </c>
      <c r="L3476" s="5" t="str">
        <f t="shared" si="2"/>
        <v>SMA</v>
      </c>
    </row>
    <row r="3477">
      <c r="A3477" s="2" t="str">
        <f t="shared" si="1"/>
        <v>2025</v>
      </c>
      <c r="B3477" s="2" t="s">
        <v>558</v>
      </c>
      <c r="C3477" s="4" t="s">
        <v>559</v>
      </c>
      <c r="D3477" s="3" t="s">
        <v>6726</v>
      </c>
      <c r="E3477" s="4" t="s">
        <v>6967</v>
      </c>
      <c r="F3477" s="4" t="s">
        <v>6968</v>
      </c>
      <c r="G3477" s="4">
        <v>2.0</v>
      </c>
      <c r="H3477" s="4" t="s">
        <v>19</v>
      </c>
      <c r="I3477" s="4" t="s">
        <v>19</v>
      </c>
      <c r="J3477" s="4">
        <v>11.0</v>
      </c>
      <c r="K3477" s="4">
        <v>12.0</v>
      </c>
      <c r="L3477" s="5" t="str">
        <f t="shared" si="2"/>
        <v>SMA</v>
      </c>
    </row>
    <row r="3478">
      <c r="A3478" s="2" t="str">
        <f t="shared" si="1"/>
        <v>2025</v>
      </c>
      <c r="B3478" s="2" t="s">
        <v>584</v>
      </c>
      <c r="C3478" s="4" t="s">
        <v>585</v>
      </c>
      <c r="D3478" s="3" t="s">
        <v>6726</v>
      </c>
      <c r="E3478" s="4" t="s">
        <v>6969</v>
      </c>
      <c r="F3478" s="4" t="s">
        <v>6970</v>
      </c>
      <c r="G3478" s="4">
        <v>2.0</v>
      </c>
      <c r="H3478" s="4" t="s">
        <v>18</v>
      </c>
      <c r="I3478" s="4" t="s">
        <v>19</v>
      </c>
      <c r="J3478" s="4">
        <v>10.0</v>
      </c>
      <c r="K3478" s="4">
        <v>10.0</v>
      </c>
      <c r="L3478" s="5" t="str">
        <f t="shared" si="2"/>
        <v>SMA</v>
      </c>
    </row>
    <row r="3479">
      <c r="A3479" s="2" t="str">
        <f t="shared" si="1"/>
        <v>2025</v>
      </c>
      <c r="B3479" s="2" t="s">
        <v>584</v>
      </c>
      <c r="C3479" s="4" t="s">
        <v>585</v>
      </c>
      <c r="D3479" s="3" t="s">
        <v>6726</v>
      </c>
      <c r="E3479" s="4" t="s">
        <v>6971</v>
      </c>
      <c r="F3479" s="4" t="s">
        <v>6972</v>
      </c>
      <c r="G3479" s="4">
        <v>2.0</v>
      </c>
      <c r="H3479" s="4" t="s">
        <v>18</v>
      </c>
      <c r="I3479" s="4" t="s">
        <v>19</v>
      </c>
      <c r="J3479" s="4">
        <v>12.0</v>
      </c>
      <c r="K3479" s="4">
        <v>12.0</v>
      </c>
      <c r="L3479" s="5" t="str">
        <f t="shared" si="2"/>
        <v>SMA</v>
      </c>
    </row>
    <row r="3480">
      <c r="A3480" s="2" t="str">
        <f t="shared" si="1"/>
        <v>2025</v>
      </c>
      <c r="B3480" s="2" t="s">
        <v>584</v>
      </c>
      <c r="C3480" s="4" t="s">
        <v>585</v>
      </c>
      <c r="D3480" s="3" t="s">
        <v>6726</v>
      </c>
      <c r="E3480" s="4" t="s">
        <v>6973</v>
      </c>
      <c r="F3480" s="4" t="s">
        <v>6974</v>
      </c>
      <c r="G3480" s="4">
        <v>2.0</v>
      </c>
      <c r="H3480" s="4" t="s">
        <v>19</v>
      </c>
      <c r="I3480" s="4" t="s">
        <v>18</v>
      </c>
      <c r="J3480" s="4">
        <v>11.0</v>
      </c>
      <c r="K3480" s="4">
        <v>11.0</v>
      </c>
      <c r="L3480" s="5" t="str">
        <f t="shared" si="2"/>
        <v>SMA</v>
      </c>
    </row>
    <row r="3481">
      <c r="A3481" s="2" t="str">
        <f t="shared" si="1"/>
        <v>2025</v>
      </c>
      <c r="B3481" s="2" t="s">
        <v>584</v>
      </c>
      <c r="C3481" s="4" t="s">
        <v>585</v>
      </c>
      <c r="D3481" s="3" t="s">
        <v>6726</v>
      </c>
      <c r="E3481" s="4" t="s">
        <v>6975</v>
      </c>
      <c r="F3481" s="4" t="s">
        <v>6976</v>
      </c>
      <c r="G3481" s="4">
        <v>1.0</v>
      </c>
      <c r="H3481" s="4" t="s">
        <v>18</v>
      </c>
      <c r="I3481" s="2"/>
      <c r="J3481" s="4">
        <v>12.0</v>
      </c>
      <c r="K3481" s="2"/>
      <c r="L3481" s="5" t="str">
        <f t="shared" si="2"/>
        <v>SMA</v>
      </c>
    </row>
    <row r="3482">
      <c r="A3482" s="2" t="str">
        <f t="shared" si="1"/>
        <v>2025</v>
      </c>
      <c r="B3482" s="2" t="s">
        <v>602</v>
      </c>
      <c r="C3482" s="4" t="s">
        <v>603</v>
      </c>
      <c r="D3482" s="3" t="s">
        <v>6726</v>
      </c>
      <c r="E3482" s="4" t="s">
        <v>6977</v>
      </c>
      <c r="F3482" s="4" t="s">
        <v>6978</v>
      </c>
      <c r="G3482" s="4">
        <v>2.0</v>
      </c>
      <c r="H3482" s="4" t="s">
        <v>19</v>
      </c>
      <c r="I3482" s="4" t="s">
        <v>19</v>
      </c>
      <c r="J3482" s="4">
        <v>11.0</v>
      </c>
      <c r="K3482" s="4">
        <v>11.0</v>
      </c>
      <c r="L3482" s="5" t="str">
        <f t="shared" si="2"/>
        <v>SMA</v>
      </c>
    </row>
    <row r="3483">
      <c r="A3483" s="2" t="str">
        <f t="shared" si="1"/>
        <v>2025</v>
      </c>
      <c r="B3483" s="2" t="s">
        <v>602</v>
      </c>
      <c r="C3483" s="4" t="s">
        <v>603</v>
      </c>
      <c r="D3483" s="3" t="s">
        <v>6726</v>
      </c>
      <c r="E3483" s="4" t="s">
        <v>6979</v>
      </c>
      <c r="F3483" s="4" t="s">
        <v>6980</v>
      </c>
      <c r="G3483" s="4">
        <v>2.0</v>
      </c>
      <c r="H3483" s="4" t="s">
        <v>18</v>
      </c>
      <c r="I3483" s="4" t="s">
        <v>18</v>
      </c>
      <c r="J3483" s="4">
        <v>10.0</v>
      </c>
      <c r="K3483" s="4">
        <v>10.0</v>
      </c>
      <c r="L3483" s="5" t="str">
        <f t="shared" si="2"/>
        <v>SMA</v>
      </c>
    </row>
    <row r="3484">
      <c r="A3484" s="2" t="str">
        <f t="shared" si="1"/>
        <v>2025</v>
      </c>
      <c r="B3484" s="2" t="s">
        <v>602</v>
      </c>
      <c r="C3484" s="4" t="s">
        <v>603</v>
      </c>
      <c r="D3484" s="3" t="s">
        <v>6726</v>
      </c>
      <c r="E3484" s="4" t="s">
        <v>6981</v>
      </c>
      <c r="F3484" s="4" t="s">
        <v>6982</v>
      </c>
      <c r="G3484" s="4">
        <v>2.0</v>
      </c>
      <c r="H3484" s="4" t="s">
        <v>19</v>
      </c>
      <c r="I3484" s="4" t="s">
        <v>19</v>
      </c>
      <c r="J3484" s="4">
        <v>11.0</v>
      </c>
      <c r="K3484" s="4">
        <v>11.0</v>
      </c>
      <c r="L3484" s="5" t="str">
        <f t="shared" si="2"/>
        <v>SMA</v>
      </c>
    </row>
    <row r="3485">
      <c r="A3485" s="2" t="str">
        <f t="shared" si="1"/>
        <v>2025</v>
      </c>
      <c r="B3485" s="2" t="s">
        <v>602</v>
      </c>
      <c r="C3485" s="4" t="s">
        <v>603</v>
      </c>
      <c r="D3485" s="3" t="s">
        <v>6726</v>
      </c>
      <c r="E3485" s="4" t="s">
        <v>6983</v>
      </c>
      <c r="F3485" s="4" t="s">
        <v>6984</v>
      </c>
      <c r="G3485" s="4">
        <v>2.0</v>
      </c>
      <c r="H3485" s="4" t="s">
        <v>18</v>
      </c>
      <c r="I3485" s="4" t="s">
        <v>18</v>
      </c>
      <c r="J3485" s="4">
        <v>9.0</v>
      </c>
      <c r="K3485" s="4">
        <v>9.0</v>
      </c>
      <c r="L3485" s="5" t="str">
        <f t="shared" si="2"/>
        <v>SMP</v>
      </c>
    </row>
    <row r="3486">
      <c r="A3486" s="2"/>
      <c r="B3486" s="2"/>
      <c r="C3486" s="4"/>
      <c r="D3486" s="3"/>
      <c r="E3486" s="4"/>
      <c r="F3486" s="4"/>
      <c r="G3486" s="4"/>
      <c r="H3486" s="4"/>
      <c r="I3486" s="2"/>
      <c r="J3486" s="4"/>
      <c r="K3486" s="2"/>
      <c r="L3486" s="2"/>
    </row>
    <row r="3487">
      <c r="A3487" s="2"/>
      <c r="B3487" s="2"/>
      <c r="C3487" s="4"/>
      <c r="D3487" s="3"/>
      <c r="E3487" s="4"/>
      <c r="F3487" s="4"/>
      <c r="G3487" s="4"/>
      <c r="H3487" s="4"/>
      <c r="I3487" s="2"/>
      <c r="J3487" s="4"/>
      <c r="K3487" s="2"/>
      <c r="L3487" s="2"/>
    </row>
    <row r="3488">
      <c r="A3488" s="2"/>
      <c r="B3488" s="2"/>
      <c r="C3488" s="4"/>
      <c r="D3488" s="3"/>
      <c r="E3488" s="4"/>
      <c r="F3488" s="4"/>
      <c r="G3488" s="4"/>
      <c r="H3488" s="4"/>
      <c r="I3488" s="2"/>
      <c r="J3488" s="4"/>
      <c r="K3488" s="2"/>
      <c r="L3488" s="2"/>
    </row>
    <row r="3489">
      <c r="A3489" s="2"/>
      <c r="B3489" s="2"/>
      <c r="C3489" s="4"/>
      <c r="D3489" s="3"/>
      <c r="E3489" s="4"/>
      <c r="F3489" s="4"/>
      <c r="G3489" s="4"/>
      <c r="H3489" s="4"/>
      <c r="I3489" s="2"/>
      <c r="J3489" s="4"/>
      <c r="K3489" s="2"/>
      <c r="L3489" s="2"/>
    </row>
    <row r="3490">
      <c r="A3490" s="2"/>
      <c r="B3490" s="2"/>
      <c r="C3490" s="4"/>
      <c r="D3490" s="3"/>
      <c r="E3490" s="4"/>
      <c r="F3490" s="4"/>
      <c r="G3490" s="4"/>
      <c r="H3490" s="4"/>
      <c r="I3490" s="2"/>
      <c r="J3490" s="4"/>
      <c r="K3490" s="2"/>
      <c r="L3490" s="2"/>
    </row>
    <row r="3491">
      <c r="A3491" s="2"/>
      <c r="B3491" s="2"/>
      <c r="C3491" s="4"/>
      <c r="D3491" s="3"/>
      <c r="E3491" s="4"/>
      <c r="F3491" s="4"/>
      <c r="G3491" s="4"/>
      <c r="H3491" s="4"/>
      <c r="I3491" s="2"/>
      <c r="J3491" s="4"/>
      <c r="K3491" s="2"/>
      <c r="L3491" s="2"/>
    </row>
    <row r="3492">
      <c r="A3492" s="2"/>
      <c r="B3492" s="2"/>
      <c r="C3492" s="4"/>
      <c r="D3492" s="3"/>
      <c r="E3492" s="4"/>
      <c r="F3492" s="4"/>
      <c r="G3492" s="4"/>
      <c r="H3492" s="4"/>
      <c r="I3492" s="2"/>
      <c r="J3492" s="4"/>
      <c r="K3492" s="2"/>
      <c r="L3492" s="2"/>
    </row>
    <row r="3493">
      <c r="A3493" s="2"/>
      <c r="B3493" s="2"/>
      <c r="C3493" s="4"/>
      <c r="D3493" s="3"/>
      <c r="E3493" s="4"/>
      <c r="F3493" s="4"/>
      <c r="G3493" s="4"/>
      <c r="H3493" s="4"/>
      <c r="I3493" s="2"/>
      <c r="J3493" s="4"/>
      <c r="K3493" s="2"/>
      <c r="L3493" s="2"/>
    </row>
    <row r="3494">
      <c r="A3494" s="2"/>
      <c r="B3494" s="2"/>
      <c r="C3494" s="4"/>
      <c r="D3494" s="3"/>
      <c r="E3494" s="4"/>
      <c r="F3494" s="4"/>
      <c r="G3494" s="4"/>
      <c r="H3494" s="4"/>
      <c r="I3494" s="2"/>
      <c r="J3494" s="4"/>
      <c r="K3494" s="2"/>
      <c r="L3494" s="2"/>
    </row>
    <row r="3495">
      <c r="A3495" s="2"/>
      <c r="B3495" s="2"/>
      <c r="C3495" s="4"/>
      <c r="D3495" s="3"/>
      <c r="E3495" s="4"/>
      <c r="F3495" s="4"/>
      <c r="G3495" s="4"/>
      <c r="H3495" s="4"/>
      <c r="I3495" s="2"/>
      <c r="J3495" s="4"/>
      <c r="K3495" s="2"/>
      <c r="L3495" s="2"/>
    </row>
    <row r="3496">
      <c r="A3496" s="2"/>
      <c r="B3496" s="2"/>
      <c r="C3496" s="4"/>
      <c r="D3496" s="3"/>
      <c r="E3496" s="4"/>
      <c r="F3496" s="4"/>
      <c r="G3496" s="4"/>
      <c r="H3496" s="4"/>
      <c r="I3496" s="2"/>
      <c r="J3496" s="4"/>
      <c r="K3496" s="2"/>
      <c r="L3496" s="2"/>
    </row>
    <row r="3497">
      <c r="A3497" s="2"/>
      <c r="B3497" s="2"/>
      <c r="C3497" s="4"/>
      <c r="D3497" s="3"/>
      <c r="E3497" s="4"/>
      <c r="F3497" s="4"/>
      <c r="G3497" s="4"/>
      <c r="H3497" s="4"/>
      <c r="I3497" s="2"/>
      <c r="J3497" s="4"/>
      <c r="K3497" s="2"/>
      <c r="L3497" s="2"/>
    </row>
    <row r="3498">
      <c r="A3498" s="2"/>
      <c r="B3498" s="2"/>
      <c r="C3498" s="4"/>
      <c r="D3498" s="3"/>
      <c r="E3498" s="4"/>
      <c r="F3498" s="4"/>
      <c r="G3498" s="4"/>
      <c r="H3498" s="4"/>
      <c r="I3498" s="2"/>
      <c r="J3498" s="4"/>
      <c r="K3498" s="2"/>
      <c r="L3498" s="2"/>
    </row>
    <row r="3499">
      <c r="A3499" s="2"/>
      <c r="B3499" s="2"/>
      <c r="C3499" s="4"/>
      <c r="D3499" s="3"/>
      <c r="E3499" s="4"/>
      <c r="F3499" s="4"/>
      <c r="G3499" s="4"/>
      <c r="H3499" s="4"/>
      <c r="I3499" s="2"/>
      <c r="J3499" s="4"/>
      <c r="K3499" s="2"/>
      <c r="L3499" s="2"/>
    </row>
    <row r="3500">
      <c r="A3500" s="2"/>
      <c r="B3500" s="2"/>
      <c r="C3500" s="4"/>
      <c r="D3500" s="3"/>
      <c r="E3500" s="4"/>
      <c r="F3500" s="4"/>
      <c r="G3500" s="4"/>
      <c r="H3500" s="4"/>
      <c r="I3500" s="2"/>
      <c r="J3500" s="4"/>
      <c r="K3500" s="2"/>
      <c r="L3500" s="2"/>
    </row>
    <row r="3501">
      <c r="A3501" s="2"/>
      <c r="B3501" s="2"/>
      <c r="C3501" s="4"/>
      <c r="D3501" s="3"/>
      <c r="E3501" s="4"/>
      <c r="F3501" s="4"/>
      <c r="G3501" s="4"/>
      <c r="H3501" s="4"/>
      <c r="I3501" s="2"/>
      <c r="J3501" s="4"/>
      <c r="K3501" s="2"/>
      <c r="L3501" s="2"/>
    </row>
    <row r="3502">
      <c r="A3502" s="2"/>
      <c r="B3502" s="2"/>
      <c r="C3502" s="4"/>
      <c r="D3502" s="3"/>
      <c r="E3502" s="4"/>
      <c r="F3502" s="4"/>
      <c r="G3502" s="4"/>
      <c r="H3502" s="4"/>
      <c r="I3502" s="2"/>
      <c r="J3502" s="4"/>
      <c r="K3502" s="2"/>
      <c r="L3502" s="2"/>
    </row>
    <row r="3503">
      <c r="A3503" s="2"/>
      <c r="B3503" s="2"/>
      <c r="C3503" s="4"/>
      <c r="D3503" s="3"/>
      <c r="E3503" s="4"/>
      <c r="F3503" s="4"/>
      <c r="G3503" s="4"/>
      <c r="H3503" s="4"/>
      <c r="I3503" s="2"/>
      <c r="J3503" s="4"/>
      <c r="K3503" s="2"/>
      <c r="L3503" s="2"/>
    </row>
    <row r="3504">
      <c r="A3504" s="2"/>
      <c r="B3504" s="2"/>
      <c r="C3504" s="4"/>
      <c r="D3504" s="3"/>
      <c r="E3504" s="4"/>
      <c r="F3504" s="4"/>
      <c r="G3504" s="4"/>
      <c r="H3504" s="4"/>
      <c r="I3504" s="2"/>
      <c r="J3504" s="4"/>
      <c r="K3504" s="2"/>
      <c r="L3504" s="2"/>
    </row>
    <row r="3505">
      <c r="A3505" s="2"/>
      <c r="B3505" s="2"/>
      <c r="C3505" s="4"/>
      <c r="D3505" s="3"/>
      <c r="E3505" s="4"/>
      <c r="F3505" s="4"/>
      <c r="G3505" s="4"/>
      <c r="H3505" s="4"/>
      <c r="I3505" s="2"/>
      <c r="J3505" s="4"/>
      <c r="K3505" s="2"/>
      <c r="L3505" s="2"/>
    </row>
    <row r="3506">
      <c r="A3506" s="2"/>
      <c r="B3506" s="2"/>
      <c r="C3506" s="4"/>
      <c r="D3506" s="3"/>
      <c r="E3506" s="4"/>
      <c r="F3506" s="4"/>
      <c r="G3506" s="4"/>
      <c r="H3506" s="4"/>
      <c r="I3506" s="2"/>
      <c r="J3506" s="4"/>
      <c r="K3506" s="2"/>
      <c r="L3506" s="2"/>
    </row>
    <row r="3507">
      <c r="A3507" s="2"/>
      <c r="B3507" s="2"/>
      <c r="C3507" s="4"/>
      <c r="D3507" s="3"/>
      <c r="E3507" s="4"/>
      <c r="F3507" s="4"/>
      <c r="G3507" s="4"/>
      <c r="H3507" s="4"/>
      <c r="I3507" s="2"/>
      <c r="J3507" s="4"/>
      <c r="K3507" s="2"/>
      <c r="L3507" s="2"/>
    </row>
    <row r="3508">
      <c r="A3508" s="2"/>
      <c r="B3508" s="2"/>
      <c r="C3508" s="4"/>
      <c r="D3508" s="3"/>
      <c r="E3508" s="4"/>
      <c r="F3508" s="4"/>
      <c r="G3508" s="4"/>
      <c r="H3508" s="4"/>
      <c r="I3508" s="2"/>
      <c r="J3508" s="4"/>
      <c r="K3508" s="2"/>
      <c r="L3508" s="2"/>
    </row>
    <row r="3509">
      <c r="A3509" s="2"/>
      <c r="B3509" s="2"/>
      <c r="C3509" s="4"/>
      <c r="D3509" s="3"/>
      <c r="E3509" s="4"/>
      <c r="F3509" s="4"/>
      <c r="G3509" s="4"/>
      <c r="H3509" s="4"/>
      <c r="I3509" s="2"/>
      <c r="J3509" s="4"/>
      <c r="K3509" s="2"/>
      <c r="L3509" s="2"/>
    </row>
    <row r="3510">
      <c r="A3510" s="2"/>
      <c r="B3510" s="2"/>
      <c r="C3510" s="4"/>
      <c r="D3510" s="3"/>
      <c r="E3510" s="4"/>
      <c r="F3510" s="4"/>
      <c r="G3510" s="4"/>
      <c r="H3510" s="4"/>
      <c r="I3510" s="2"/>
      <c r="J3510" s="4"/>
      <c r="K3510" s="2"/>
      <c r="L3510" s="2"/>
    </row>
    <row r="3511">
      <c r="A3511" s="2"/>
      <c r="B3511" s="2"/>
      <c r="C3511" s="4"/>
      <c r="D3511" s="3"/>
      <c r="E3511" s="4"/>
      <c r="F3511" s="4"/>
      <c r="G3511" s="4"/>
      <c r="H3511" s="4"/>
      <c r="I3511" s="2"/>
      <c r="J3511" s="4"/>
      <c r="K3511" s="2"/>
      <c r="L3511" s="2"/>
    </row>
    <row r="3512">
      <c r="A3512" s="2"/>
      <c r="B3512" s="2"/>
      <c r="C3512" s="4"/>
      <c r="D3512" s="3"/>
      <c r="E3512" s="4"/>
      <c r="F3512" s="4"/>
      <c r="G3512" s="4"/>
      <c r="H3512" s="4"/>
      <c r="I3512" s="2"/>
      <c r="J3512" s="4"/>
      <c r="K3512" s="2"/>
      <c r="L3512" s="2"/>
    </row>
    <row r="3513">
      <c r="A3513" s="2"/>
      <c r="B3513" s="2"/>
      <c r="C3513" s="4"/>
      <c r="D3513" s="3"/>
      <c r="E3513" s="4"/>
      <c r="F3513" s="4"/>
      <c r="G3513" s="4"/>
      <c r="H3513" s="4"/>
      <c r="I3513" s="2"/>
      <c r="J3513" s="4"/>
      <c r="K3513" s="2"/>
      <c r="L3513" s="2"/>
    </row>
    <row r="3514">
      <c r="A3514" s="2"/>
      <c r="B3514" s="2"/>
      <c r="C3514" s="4"/>
      <c r="D3514" s="3"/>
      <c r="E3514" s="4"/>
      <c r="F3514" s="4"/>
      <c r="G3514" s="4"/>
      <c r="H3514" s="4"/>
      <c r="I3514" s="2"/>
      <c r="J3514" s="4"/>
      <c r="K3514" s="2"/>
      <c r="L3514" s="2"/>
    </row>
    <row r="3515">
      <c r="A3515" s="2"/>
      <c r="B3515" s="2"/>
      <c r="C3515" s="4"/>
      <c r="D3515" s="3"/>
      <c r="E3515" s="4"/>
      <c r="F3515" s="4"/>
      <c r="G3515" s="4"/>
      <c r="H3515" s="4"/>
      <c r="I3515" s="2"/>
      <c r="J3515" s="4"/>
      <c r="K3515" s="2"/>
      <c r="L3515" s="2"/>
    </row>
    <row r="3516">
      <c r="A3516" s="2"/>
      <c r="B3516" s="2"/>
      <c r="C3516" s="4"/>
      <c r="D3516" s="3"/>
      <c r="E3516" s="4"/>
      <c r="F3516" s="4"/>
      <c r="G3516" s="4"/>
      <c r="H3516" s="4"/>
      <c r="I3516" s="2"/>
      <c r="J3516" s="4"/>
      <c r="K3516" s="2"/>
      <c r="L3516" s="2"/>
    </row>
    <row r="3517">
      <c r="A3517" s="2"/>
      <c r="B3517" s="2"/>
      <c r="C3517" s="4"/>
      <c r="D3517" s="3"/>
      <c r="E3517" s="4"/>
      <c r="F3517" s="4"/>
      <c r="G3517" s="4"/>
      <c r="H3517" s="4"/>
      <c r="I3517" s="2"/>
      <c r="J3517" s="4"/>
      <c r="K3517" s="2"/>
      <c r="L3517" s="2"/>
    </row>
    <row r="3518">
      <c r="A3518" s="2"/>
      <c r="B3518" s="2"/>
      <c r="C3518" s="4"/>
      <c r="D3518" s="3"/>
      <c r="E3518" s="4"/>
      <c r="F3518" s="4"/>
      <c r="G3518" s="4"/>
      <c r="H3518" s="4"/>
      <c r="I3518" s="2"/>
      <c r="J3518" s="4"/>
      <c r="K3518" s="2"/>
      <c r="L3518" s="2"/>
    </row>
    <row r="3519">
      <c r="A3519" s="2"/>
      <c r="B3519" s="2"/>
      <c r="C3519" s="4"/>
      <c r="D3519" s="3"/>
      <c r="E3519" s="4"/>
      <c r="F3519" s="4"/>
      <c r="G3519" s="4"/>
      <c r="H3519" s="4"/>
      <c r="I3519" s="2"/>
      <c r="J3519" s="4"/>
      <c r="K3519" s="2"/>
      <c r="L3519" s="2"/>
    </row>
    <row r="3520">
      <c r="A3520" s="2"/>
      <c r="B3520" s="2"/>
      <c r="C3520" s="4"/>
      <c r="D3520" s="3"/>
      <c r="E3520" s="4"/>
      <c r="F3520" s="4"/>
      <c r="G3520" s="4"/>
      <c r="H3520" s="4"/>
      <c r="I3520" s="2"/>
      <c r="J3520" s="4"/>
      <c r="K3520" s="2"/>
      <c r="L3520" s="2"/>
    </row>
    <row r="3521">
      <c r="A3521" s="2"/>
      <c r="B3521" s="2"/>
      <c r="C3521" s="4"/>
      <c r="D3521" s="3"/>
      <c r="E3521" s="4"/>
      <c r="F3521" s="4"/>
      <c r="G3521" s="4"/>
      <c r="H3521" s="4"/>
      <c r="I3521" s="2"/>
      <c r="J3521" s="4"/>
      <c r="K3521" s="2"/>
      <c r="L3521" s="2"/>
    </row>
    <row r="3522">
      <c r="A3522" s="2"/>
      <c r="B3522" s="2"/>
      <c r="C3522" s="4"/>
      <c r="D3522" s="3"/>
      <c r="E3522" s="4"/>
      <c r="F3522" s="4"/>
      <c r="G3522" s="4"/>
      <c r="H3522" s="4"/>
      <c r="I3522" s="2"/>
      <c r="J3522" s="4"/>
      <c r="K3522" s="2"/>
      <c r="L3522" s="2"/>
    </row>
    <row r="3523">
      <c r="A3523" s="2"/>
      <c r="B3523" s="2"/>
      <c r="C3523" s="4"/>
      <c r="D3523" s="3"/>
      <c r="E3523" s="4"/>
      <c r="F3523" s="4"/>
      <c r="G3523" s="4"/>
      <c r="H3523" s="4"/>
      <c r="I3523" s="2"/>
      <c r="J3523" s="4"/>
      <c r="K3523" s="2"/>
      <c r="L3523" s="2"/>
    </row>
    <row r="3524">
      <c r="A3524" s="2"/>
      <c r="B3524" s="2"/>
      <c r="C3524" s="4"/>
      <c r="D3524" s="3"/>
      <c r="E3524" s="4"/>
      <c r="F3524" s="4"/>
      <c r="G3524" s="4"/>
      <c r="H3524" s="4"/>
      <c r="I3524" s="2"/>
      <c r="J3524" s="4"/>
      <c r="K3524" s="2"/>
      <c r="L3524" s="2"/>
    </row>
    <row r="3525">
      <c r="A3525" s="2"/>
      <c r="B3525" s="2"/>
      <c r="C3525" s="4"/>
      <c r="D3525" s="3"/>
      <c r="E3525" s="4"/>
      <c r="F3525" s="4"/>
      <c r="G3525" s="4"/>
      <c r="H3525" s="4"/>
      <c r="I3525" s="2"/>
      <c r="J3525" s="4"/>
      <c r="K3525" s="2"/>
      <c r="L3525" s="2"/>
    </row>
    <row r="3526">
      <c r="A3526" s="2"/>
      <c r="B3526" s="2"/>
      <c r="C3526" s="4"/>
      <c r="D3526" s="3"/>
      <c r="E3526" s="4"/>
      <c r="F3526" s="4"/>
      <c r="G3526" s="4"/>
      <c r="H3526" s="4"/>
      <c r="I3526" s="2"/>
      <c r="J3526" s="4"/>
      <c r="K3526" s="2"/>
      <c r="L3526" s="2"/>
    </row>
    <row r="3527">
      <c r="A3527" s="2"/>
      <c r="B3527" s="2"/>
      <c r="C3527" s="4"/>
      <c r="D3527" s="3"/>
      <c r="E3527" s="4"/>
      <c r="F3527" s="4"/>
      <c r="G3527" s="4"/>
      <c r="H3527" s="4"/>
      <c r="I3527" s="2"/>
      <c r="J3527" s="4"/>
      <c r="K3527" s="2"/>
      <c r="L3527" s="2"/>
    </row>
    <row r="3528">
      <c r="A3528" s="2"/>
      <c r="B3528" s="2"/>
      <c r="C3528" s="4"/>
      <c r="D3528" s="3"/>
      <c r="E3528" s="4"/>
      <c r="F3528" s="4"/>
      <c r="G3528" s="4"/>
      <c r="H3528" s="4"/>
      <c r="I3528" s="2"/>
      <c r="J3528" s="4"/>
      <c r="K3528" s="2"/>
      <c r="L3528" s="2"/>
    </row>
    <row r="3529">
      <c r="A3529" s="2"/>
      <c r="B3529" s="2"/>
      <c r="C3529" s="4"/>
      <c r="D3529" s="3"/>
      <c r="E3529" s="4"/>
      <c r="F3529" s="4"/>
      <c r="G3529" s="4"/>
      <c r="H3529" s="4"/>
      <c r="I3529" s="2"/>
      <c r="J3529" s="4"/>
      <c r="K3529" s="2"/>
      <c r="L3529" s="2"/>
    </row>
    <row r="3530">
      <c r="A3530" s="2"/>
      <c r="B3530" s="2"/>
      <c r="C3530" s="4"/>
      <c r="D3530" s="3"/>
      <c r="E3530" s="4"/>
      <c r="F3530" s="4"/>
      <c r="G3530" s="4"/>
      <c r="H3530" s="4"/>
      <c r="I3530" s="2"/>
      <c r="J3530" s="4"/>
      <c r="K3530" s="2"/>
      <c r="L3530" s="2"/>
    </row>
    <row r="3531">
      <c r="A3531" s="2"/>
      <c r="B3531" s="2"/>
      <c r="C3531" s="4"/>
      <c r="D3531" s="3"/>
      <c r="E3531" s="4"/>
      <c r="F3531" s="4"/>
      <c r="G3531" s="4"/>
      <c r="H3531" s="4"/>
      <c r="I3531" s="2"/>
      <c r="J3531" s="4"/>
      <c r="K3531" s="2"/>
      <c r="L3531" s="2"/>
    </row>
    <row r="3532">
      <c r="A3532" s="2"/>
      <c r="B3532" s="2"/>
      <c r="C3532" s="4"/>
      <c r="D3532" s="3"/>
      <c r="E3532" s="4"/>
      <c r="F3532" s="4"/>
      <c r="G3532" s="4"/>
      <c r="H3532" s="4"/>
      <c r="I3532" s="2"/>
      <c r="J3532" s="4"/>
      <c r="K3532" s="2"/>
      <c r="L3532" s="2"/>
    </row>
    <row r="3533">
      <c r="A3533" s="2"/>
      <c r="B3533" s="2"/>
      <c r="C3533" s="4"/>
      <c r="D3533" s="3"/>
      <c r="E3533" s="4"/>
      <c r="F3533" s="4"/>
      <c r="G3533" s="4"/>
      <c r="H3533" s="4"/>
      <c r="I3533" s="2"/>
      <c r="J3533" s="4"/>
      <c r="K3533" s="2"/>
      <c r="L3533" s="2"/>
    </row>
    <row r="3534">
      <c r="A3534" s="2"/>
      <c r="B3534" s="2"/>
      <c r="C3534" s="4"/>
      <c r="D3534" s="3"/>
      <c r="E3534" s="4"/>
      <c r="F3534" s="4"/>
      <c r="G3534" s="4"/>
      <c r="H3534" s="4"/>
      <c r="I3534" s="2"/>
      <c r="J3534" s="4"/>
      <c r="K3534" s="2"/>
      <c r="L3534" s="2"/>
    </row>
    <row r="3535">
      <c r="A3535" s="2"/>
      <c r="B3535" s="2"/>
      <c r="C3535" s="4"/>
      <c r="D3535" s="3"/>
      <c r="E3535" s="4"/>
      <c r="F3535" s="4"/>
      <c r="G3535" s="4"/>
      <c r="H3535" s="4"/>
      <c r="I3535" s="2"/>
      <c r="J3535" s="4"/>
      <c r="K3535" s="2"/>
      <c r="L3535" s="2"/>
    </row>
    <row r="3536">
      <c r="A3536" s="2"/>
      <c r="B3536" s="2"/>
      <c r="C3536" s="4"/>
      <c r="D3536" s="3"/>
      <c r="E3536" s="4"/>
      <c r="F3536" s="4"/>
      <c r="G3536" s="4"/>
      <c r="H3536" s="4"/>
      <c r="I3536" s="2"/>
      <c r="J3536" s="4"/>
      <c r="K3536" s="2"/>
      <c r="L3536" s="2"/>
    </row>
    <row r="3537">
      <c r="A3537" s="2"/>
      <c r="B3537" s="2"/>
      <c r="C3537" s="4"/>
      <c r="D3537" s="3"/>
      <c r="E3537" s="4"/>
      <c r="F3537" s="4"/>
      <c r="G3537" s="4"/>
      <c r="H3537" s="4"/>
      <c r="I3537" s="2"/>
      <c r="J3537" s="4"/>
      <c r="K3537" s="2"/>
      <c r="L3537" s="2"/>
    </row>
    <row r="3538">
      <c r="A3538" s="2"/>
      <c r="B3538" s="2"/>
      <c r="C3538" s="4"/>
      <c r="D3538" s="3"/>
      <c r="E3538" s="4"/>
      <c r="F3538" s="4"/>
      <c r="G3538" s="4"/>
      <c r="H3538" s="4"/>
      <c r="I3538" s="2"/>
      <c r="J3538" s="4"/>
      <c r="K3538" s="2"/>
      <c r="L3538" s="2"/>
    </row>
    <row r="3539">
      <c r="A3539" s="2"/>
      <c r="B3539" s="2"/>
      <c r="C3539" s="4"/>
      <c r="D3539" s="3"/>
      <c r="E3539" s="4"/>
      <c r="F3539" s="4"/>
      <c r="G3539" s="4"/>
      <c r="H3539" s="4"/>
      <c r="I3539" s="2"/>
      <c r="J3539" s="4"/>
      <c r="K3539" s="2"/>
      <c r="L3539" s="2"/>
    </row>
    <row r="3540">
      <c r="A3540" s="2"/>
      <c r="B3540" s="2"/>
      <c r="C3540" s="4"/>
      <c r="D3540" s="3"/>
      <c r="E3540" s="4"/>
      <c r="F3540" s="4"/>
      <c r="G3540" s="4"/>
      <c r="H3540" s="4"/>
      <c r="I3540" s="2"/>
      <c r="J3540" s="4"/>
      <c r="K3540" s="2"/>
      <c r="L3540" s="2"/>
    </row>
    <row r="3541">
      <c r="A3541" s="2"/>
      <c r="B3541" s="2"/>
      <c r="C3541" s="4"/>
      <c r="D3541" s="3"/>
      <c r="E3541" s="4"/>
      <c r="F3541" s="4"/>
      <c r="G3541" s="4"/>
      <c r="H3541" s="4"/>
      <c r="I3541" s="2"/>
      <c r="J3541" s="4"/>
      <c r="K3541" s="2"/>
      <c r="L3541" s="2"/>
    </row>
    <row r="3542">
      <c r="A3542" s="2"/>
      <c r="B3542" s="2"/>
      <c r="C3542" s="4"/>
      <c r="D3542" s="3"/>
      <c r="E3542" s="4"/>
      <c r="F3542" s="4"/>
      <c r="G3542" s="4"/>
      <c r="H3542" s="4"/>
      <c r="I3542" s="2"/>
      <c r="J3542" s="4"/>
      <c r="K3542" s="2"/>
      <c r="L3542" s="2"/>
    </row>
    <row r="3543">
      <c r="A3543" s="2"/>
      <c r="B3543" s="2"/>
      <c r="C3543" s="4"/>
      <c r="D3543" s="3"/>
      <c r="E3543" s="4"/>
      <c r="F3543" s="4"/>
      <c r="G3543" s="4"/>
      <c r="H3543" s="4"/>
      <c r="I3543" s="2"/>
      <c r="J3543" s="4"/>
      <c r="K3543" s="2"/>
      <c r="L3543" s="2"/>
    </row>
    <row r="3544">
      <c r="A3544" s="2"/>
      <c r="B3544" s="2"/>
      <c r="C3544" s="4"/>
      <c r="D3544" s="3"/>
      <c r="E3544" s="4"/>
      <c r="F3544" s="4"/>
      <c r="G3544" s="4"/>
      <c r="H3544" s="4"/>
      <c r="I3544" s="2"/>
      <c r="J3544" s="4"/>
      <c r="K3544" s="2"/>
      <c r="L3544" s="2"/>
    </row>
    <row r="3545">
      <c r="A3545" s="2"/>
      <c r="B3545" s="2"/>
      <c r="C3545" s="4"/>
      <c r="D3545" s="3"/>
      <c r="E3545" s="4"/>
      <c r="F3545" s="4"/>
      <c r="G3545" s="4"/>
      <c r="H3545" s="4"/>
      <c r="I3545" s="2"/>
      <c r="J3545" s="4"/>
      <c r="K3545" s="2"/>
      <c r="L3545" s="2"/>
    </row>
    <row r="3546">
      <c r="A3546" s="2"/>
      <c r="B3546" s="2"/>
      <c r="C3546" s="4"/>
      <c r="D3546" s="3"/>
      <c r="E3546" s="4"/>
      <c r="F3546" s="4"/>
      <c r="G3546" s="4"/>
      <c r="H3546" s="4"/>
      <c r="I3546" s="2"/>
      <c r="J3546" s="4"/>
      <c r="K3546" s="2"/>
      <c r="L3546" s="2"/>
    </row>
    <row r="3547">
      <c r="A3547" s="2"/>
      <c r="B3547" s="2"/>
      <c r="C3547" s="4"/>
      <c r="D3547" s="3"/>
      <c r="E3547" s="4"/>
      <c r="F3547" s="4"/>
      <c r="G3547" s="4"/>
      <c r="H3547" s="4"/>
      <c r="I3547" s="2"/>
      <c r="J3547" s="4"/>
      <c r="K3547" s="2"/>
      <c r="L3547" s="2"/>
    </row>
    <row r="3548">
      <c r="A3548" s="2"/>
      <c r="B3548" s="2"/>
      <c r="C3548" s="4"/>
      <c r="D3548" s="3"/>
      <c r="E3548" s="4"/>
      <c r="F3548" s="4"/>
      <c r="G3548" s="4"/>
      <c r="H3548" s="4"/>
      <c r="I3548" s="2"/>
      <c r="J3548" s="4"/>
      <c r="K3548" s="2"/>
      <c r="L3548" s="2"/>
    </row>
    <row r="3549">
      <c r="A3549" s="2"/>
      <c r="B3549" s="2"/>
      <c r="C3549" s="4"/>
      <c r="D3549" s="3"/>
      <c r="E3549" s="4"/>
      <c r="F3549" s="4"/>
      <c r="G3549" s="4"/>
      <c r="H3549" s="4"/>
      <c r="I3549" s="2"/>
      <c r="J3549" s="4"/>
      <c r="K3549" s="2"/>
      <c r="L3549" s="2"/>
    </row>
    <row r="3550">
      <c r="A3550" s="2"/>
      <c r="B3550" s="2"/>
      <c r="C3550" s="4"/>
      <c r="D3550" s="3"/>
      <c r="E3550" s="4"/>
      <c r="F3550" s="4"/>
      <c r="G3550" s="4"/>
      <c r="H3550" s="4"/>
      <c r="I3550" s="2"/>
      <c r="J3550" s="4"/>
      <c r="K3550" s="2"/>
      <c r="L3550" s="2"/>
    </row>
    <row r="3551">
      <c r="A3551" s="2"/>
      <c r="B3551" s="2"/>
      <c r="C3551" s="4"/>
      <c r="D3551" s="3"/>
      <c r="E3551" s="4"/>
      <c r="F3551" s="4"/>
      <c r="G3551" s="4"/>
      <c r="H3551" s="4"/>
      <c r="I3551" s="2"/>
      <c r="J3551" s="4"/>
      <c r="K3551" s="2"/>
      <c r="L3551" s="2"/>
    </row>
    <row r="3552">
      <c r="A3552" s="2"/>
      <c r="B3552" s="2"/>
      <c r="C3552" s="4"/>
      <c r="D3552" s="3"/>
      <c r="E3552" s="4"/>
      <c r="F3552" s="4"/>
      <c r="G3552" s="4"/>
      <c r="H3552" s="4"/>
      <c r="I3552" s="2"/>
      <c r="J3552" s="4"/>
      <c r="K3552" s="2"/>
      <c r="L3552" s="2"/>
    </row>
    <row r="3553">
      <c r="A3553" s="2"/>
      <c r="B3553" s="2"/>
      <c r="C3553" s="4"/>
      <c r="D3553" s="3"/>
      <c r="E3553" s="4"/>
      <c r="F3553" s="4"/>
      <c r="G3553" s="4"/>
      <c r="H3553" s="4"/>
      <c r="I3553" s="2"/>
      <c r="J3553" s="4"/>
      <c r="K3553" s="2"/>
      <c r="L3553" s="2"/>
    </row>
    <row r="3554">
      <c r="A3554" s="2"/>
      <c r="B3554" s="2"/>
      <c r="C3554" s="4"/>
      <c r="D3554" s="3"/>
      <c r="E3554" s="4"/>
      <c r="F3554" s="4"/>
      <c r="G3554" s="4"/>
      <c r="H3554" s="4"/>
      <c r="I3554" s="2"/>
      <c r="J3554" s="4"/>
      <c r="K3554" s="2"/>
      <c r="L3554" s="2"/>
    </row>
    <row r="3555">
      <c r="A3555" s="2"/>
      <c r="B3555" s="2"/>
      <c r="C3555" s="4"/>
      <c r="D3555" s="3"/>
      <c r="E3555" s="4"/>
      <c r="F3555" s="4"/>
      <c r="G3555" s="4"/>
      <c r="H3555" s="4"/>
      <c r="I3555" s="2"/>
      <c r="J3555" s="4"/>
      <c r="K3555" s="2"/>
      <c r="L3555" s="2"/>
    </row>
    <row r="3556">
      <c r="A3556" s="2"/>
      <c r="B3556" s="2"/>
      <c r="C3556" s="4"/>
      <c r="D3556" s="3"/>
      <c r="E3556" s="4"/>
      <c r="F3556" s="4"/>
      <c r="G3556" s="4"/>
      <c r="H3556" s="4"/>
      <c r="I3556" s="2"/>
      <c r="J3556" s="4"/>
      <c r="K3556" s="2"/>
      <c r="L3556" s="2"/>
    </row>
    <row r="3557">
      <c r="A3557" s="2"/>
      <c r="B3557" s="2"/>
      <c r="C3557" s="4"/>
      <c r="D3557" s="3"/>
      <c r="E3557" s="4"/>
      <c r="F3557" s="4"/>
      <c r="G3557" s="4"/>
      <c r="H3557" s="4"/>
      <c r="I3557" s="2"/>
      <c r="J3557" s="4"/>
      <c r="K3557" s="2"/>
      <c r="L3557" s="2"/>
    </row>
    <row r="3558">
      <c r="A3558" s="2"/>
      <c r="B3558" s="2"/>
      <c r="C3558" s="4"/>
      <c r="D3558" s="3"/>
      <c r="E3558" s="4"/>
      <c r="F3558" s="4"/>
      <c r="G3558" s="4"/>
      <c r="H3558" s="4"/>
      <c r="I3558" s="2"/>
      <c r="J3558" s="4"/>
      <c r="K3558" s="2"/>
      <c r="L3558" s="2"/>
    </row>
    <row r="3559">
      <c r="A3559" s="2"/>
      <c r="B3559" s="2"/>
      <c r="C3559" s="4"/>
      <c r="D3559" s="3"/>
      <c r="E3559" s="4"/>
      <c r="F3559" s="4"/>
      <c r="G3559" s="4"/>
      <c r="H3559" s="4"/>
      <c r="I3559" s="2"/>
      <c r="J3559" s="4"/>
      <c r="K3559" s="2"/>
      <c r="L3559" s="2"/>
    </row>
    <row r="3560">
      <c r="A3560" s="2"/>
      <c r="B3560" s="2"/>
      <c r="C3560" s="4"/>
      <c r="D3560" s="3"/>
      <c r="E3560" s="4"/>
      <c r="F3560" s="4"/>
      <c r="G3560" s="4"/>
      <c r="H3560" s="4"/>
      <c r="I3560" s="2"/>
      <c r="J3560" s="4"/>
      <c r="K3560" s="2"/>
      <c r="L3560" s="2"/>
    </row>
    <row r="3561">
      <c r="A3561" s="2"/>
      <c r="B3561" s="2"/>
      <c r="C3561" s="4"/>
      <c r="D3561" s="3"/>
      <c r="E3561" s="4"/>
      <c r="F3561" s="4"/>
      <c r="G3561" s="4"/>
      <c r="H3561" s="4"/>
      <c r="I3561" s="2"/>
      <c r="J3561" s="4"/>
      <c r="K3561" s="2"/>
      <c r="L3561" s="2"/>
    </row>
    <row r="3562">
      <c r="A3562" s="2"/>
      <c r="B3562" s="2"/>
      <c r="C3562" s="4"/>
      <c r="D3562" s="3"/>
      <c r="E3562" s="4"/>
      <c r="F3562" s="4"/>
      <c r="G3562" s="4"/>
      <c r="H3562" s="4"/>
      <c r="I3562" s="2"/>
      <c r="J3562" s="4"/>
      <c r="K3562" s="2"/>
      <c r="L3562" s="2"/>
    </row>
    <row r="3563">
      <c r="A3563" s="2"/>
      <c r="B3563" s="2"/>
      <c r="C3563" s="4"/>
      <c r="D3563" s="3"/>
      <c r="E3563" s="4"/>
      <c r="F3563" s="4"/>
      <c r="G3563" s="4"/>
      <c r="H3563" s="4"/>
      <c r="I3563" s="2"/>
      <c r="J3563" s="4"/>
      <c r="K3563" s="2"/>
      <c r="L3563" s="2"/>
    </row>
    <row r="3564">
      <c r="A3564" s="2"/>
      <c r="B3564" s="2"/>
      <c r="C3564" s="4"/>
      <c r="D3564" s="3"/>
      <c r="E3564" s="4"/>
      <c r="F3564" s="4"/>
      <c r="G3564" s="4"/>
      <c r="H3564" s="4"/>
      <c r="I3564" s="2"/>
      <c r="J3564" s="4"/>
      <c r="K3564" s="2"/>
      <c r="L3564" s="2"/>
    </row>
    <row r="3565">
      <c r="A3565" s="2"/>
      <c r="B3565" s="2"/>
      <c r="C3565" s="4"/>
      <c r="D3565" s="3"/>
      <c r="E3565" s="4"/>
      <c r="F3565" s="4"/>
      <c r="G3565" s="4"/>
      <c r="H3565" s="4"/>
      <c r="I3565" s="2"/>
      <c r="J3565" s="4"/>
      <c r="K3565" s="2"/>
      <c r="L3565" s="2"/>
    </row>
    <row r="3566">
      <c r="A3566" s="2"/>
      <c r="B3566" s="2"/>
      <c r="C3566" s="4"/>
      <c r="D3566" s="3"/>
      <c r="E3566" s="4"/>
      <c r="F3566" s="4"/>
      <c r="G3566" s="4"/>
      <c r="H3566" s="4"/>
      <c r="I3566" s="2"/>
      <c r="J3566" s="4"/>
      <c r="K3566" s="2"/>
      <c r="L3566" s="2"/>
    </row>
    <row r="3567">
      <c r="A3567" s="2"/>
      <c r="B3567" s="2"/>
      <c r="C3567" s="4"/>
      <c r="D3567" s="3"/>
      <c r="E3567" s="4"/>
      <c r="F3567" s="4"/>
      <c r="G3567" s="4"/>
      <c r="H3567" s="4"/>
      <c r="I3567" s="2"/>
      <c r="J3567" s="4"/>
      <c r="K3567" s="2"/>
      <c r="L3567" s="2"/>
    </row>
    <row r="3568">
      <c r="A3568" s="2"/>
      <c r="B3568" s="2"/>
      <c r="C3568" s="4"/>
      <c r="D3568" s="3"/>
      <c r="E3568" s="4"/>
      <c r="F3568" s="4"/>
      <c r="G3568" s="4"/>
      <c r="H3568" s="4"/>
      <c r="I3568" s="2"/>
      <c r="J3568" s="4"/>
      <c r="K3568" s="2"/>
      <c r="L3568" s="2"/>
    </row>
    <row r="3569">
      <c r="A3569" s="2"/>
      <c r="B3569" s="2"/>
      <c r="C3569" s="4"/>
      <c r="D3569" s="3"/>
      <c r="E3569" s="4"/>
      <c r="F3569" s="4"/>
      <c r="G3569" s="4"/>
      <c r="H3569" s="4"/>
      <c r="I3569" s="2"/>
      <c r="J3569" s="4"/>
      <c r="K3569" s="2"/>
      <c r="L3569" s="2"/>
    </row>
    <row r="3570">
      <c r="A3570" s="2"/>
      <c r="B3570" s="2"/>
      <c r="C3570" s="4"/>
      <c r="D3570" s="3"/>
      <c r="E3570" s="4"/>
      <c r="F3570" s="4"/>
      <c r="G3570" s="4"/>
      <c r="H3570" s="4"/>
      <c r="I3570" s="2"/>
      <c r="J3570" s="4"/>
      <c r="K3570" s="2"/>
      <c r="L3570" s="2"/>
    </row>
    <row r="3571">
      <c r="A3571" s="2"/>
      <c r="B3571" s="2"/>
      <c r="C3571" s="4"/>
      <c r="D3571" s="3"/>
      <c r="E3571" s="4"/>
      <c r="F3571" s="4"/>
      <c r="G3571" s="4"/>
      <c r="H3571" s="4"/>
      <c r="I3571" s="2"/>
      <c r="J3571" s="4"/>
      <c r="K3571" s="2"/>
      <c r="L3571" s="2"/>
    </row>
    <row r="3572">
      <c r="A3572" s="2"/>
      <c r="B3572" s="2"/>
      <c r="C3572" s="4"/>
      <c r="D3572" s="3"/>
      <c r="E3572" s="4"/>
      <c r="F3572" s="4"/>
      <c r="G3572" s="4"/>
      <c r="H3572" s="4"/>
      <c r="I3572" s="2"/>
      <c r="J3572" s="4"/>
      <c r="K3572" s="2"/>
      <c r="L3572" s="2"/>
    </row>
    <row r="3573">
      <c r="A3573" s="2"/>
      <c r="B3573" s="2"/>
      <c r="C3573" s="4"/>
      <c r="D3573" s="3"/>
      <c r="E3573" s="4"/>
      <c r="F3573" s="4"/>
      <c r="G3573" s="4"/>
      <c r="H3573" s="4"/>
      <c r="I3573" s="2"/>
      <c r="J3573" s="4"/>
      <c r="K3573" s="2"/>
      <c r="L3573" s="2"/>
    </row>
    <row r="3574">
      <c r="A3574" s="2"/>
      <c r="B3574" s="2"/>
      <c r="C3574" s="4"/>
      <c r="D3574" s="3"/>
      <c r="E3574" s="4"/>
      <c r="F3574" s="4"/>
      <c r="G3574" s="4"/>
      <c r="H3574" s="4"/>
      <c r="I3574" s="2"/>
      <c r="J3574" s="4"/>
      <c r="K3574" s="2"/>
      <c r="L3574" s="2"/>
    </row>
    <row r="3575">
      <c r="A3575" s="2"/>
      <c r="B3575" s="2"/>
      <c r="C3575" s="4"/>
      <c r="D3575" s="3"/>
      <c r="E3575" s="4"/>
      <c r="F3575" s="4"/>
      <c r="G3575" s="4"/>
      <c r="H3575" s="4"/>
      <c r="I3575" s="2"/>
      <c r="J3575" s="4"/>
      <c r="K3575" s="2"/>
      <c r="L3575" s="2"/>
    </row>
    <row r="3576">
      <c r="A3576" s="2"/>
      <c r="B3576" s="2"/>
      <c r="C3576" s="4"/>
      <c r="D3576" s="3"/>
      <c r="E3576" s="4"/>
      <c r="F3576" s="4"/>
      <c r="G3576" s="4"/>
      <c r="H3576" s="4"/>
      <c r="I3576" s="2"/>
      <c r="J3576" s="4"/>
      <c r="K3576" s="2"/>
      <c r="L3576" s="2"/>
    </row>
    <row r="3577">
      <c r="A3577" s="2"/>
      <c r="B3577" s="2"/>
      <c r="C3577" s="4"/>
      <c r="D3577" s="3"/>
      <c r="E3577" s="4"/>
      <c r="F3577" s="4"/>
      <c r="G3577" s="4"/>
      <c r="H3577" s="4"/>
      <c r="I3577" s="2"/>
      <c r="J3577" s="4"/>
      <c r="K3577" s="2"/>
      <c r="L3577" s="2"/>
    </row>
    <row r="3578">
      <c r="A3578" s="2"/>
      <c r="B3578" s="2"/>
      <c r="C3578" s="4"/>
      <c r="D3578" s="3"/>
      <c r="E3578" s="4"/>
      <c r="F3578" s="4"/>
      <c r="G3578" s="4"/>
      <c r="H3578" s="4"/>
      <c r="I3578" s="2"/>
      <c r="J3578" s="4"/>
      <c r="K3578" s="2"/>
      <c r="L3578" s="2"/>
    </row>
    <row r="3579">
      <c r="A3579" s="2"/>
      <c r="B3579" s="2"/>
      <c r="C3579" s="4"/>
      <c r="D3579" s="3"/>
      <c r="E3579" s="4"/>
      <c r="F3579" s="4"/>
      <c r="G3579" s="4"/>
      <c r="H3579" s="4"/>
      <c r="I3579" s="2"/>
      <c r="J3579" s="4"/>
      <c r="K3579" s="2"/>
      <c r="L3579" s="2"/>
    </row>
    <row r="3580">
      <c r="A3580" s="2"/>
      <c r="B3580" s="2"/>
      <c r="C3580" s="4"/>
      <c r="D3580" s="3"/>
      <c r="E3580" s="4"/>
      <c r="F3580" s="4"/>
      <c r="G3580" s="4"/>
      <c r="H3580" s="4"/>
      <c r="I3580" s="2"/>
      <c r="J3580" s="4"/>
      <c r="K3580" s="2"/>
      <c r="L3580" s="2"/>
    </row>
    <row r="3581">
      <c r="A3581" s="2"/>
      <c r="B3581" s="2"/>
      <c r="C3581" s="4"/>
      <c r="D3581" s="3"/>
      <c r="E3581" s="4"/>
      <c r="F3581" s="4"/>
      <c r="G3581" s="4"/>
      <c r="H3581" s="4"/>
      <c r="I3581" s="2"/>
      <c r="J3581" s="4"/>
      <c r="K3581" s="2"/>
      <c r="L3581" s="2"/>
    </row>
    <row r="3582">
      <c r="A3582" s="2"/>
      <c r="B3582" s="2"/>
      <c r="C3582" s="4"/>
      <c r="D3582" s="3"/>
      <c r="E3582" s="4"/>
      <c r="F3582" s="4"/>
      <c r="G3582" s="4"/>
      <c r="H3582" s="4"/>
      <c r="I3582" s="2"/>
      <c r="J3582" s="4"/>
      <c r="K3582" s="2"/>
      <c r="L3582" s="2"/>
    </row>
    <row r="3583">
      <c r="A3583" s="2"/>
      <c r="B3583" s="2"/>
      <c r="C3583" s="4"/>
      <c r="D3583" s="3"/>
      <c r="E3583" s="4"/>
      <c r="F3583" s="4"/>
      <c r="G3583" s="4"/>
      <c r="H3583" s="4"/>
      <c r="I3583" s="2"/>
      <c r="J3583" s="4"/>
      <c r="K3583" s="2"/>
      <c r="L3583" s="2"/>
    </row>
    <row r="3584">
      <c r="A3584" s="2"/>
      <c r="B3584" s="2"/>
      <c r="C3584" s="4"/>
      <c r="D3584" s="3"/>
      <c r="E3584" s="4"/>
      <c r="F3584" s="4"/>
      <c r="G3584" s="4"/>
      <c r="H3584" s="4"/>
      <c r="I3584" s="2"/>
      <c r="J3584" s="4"/>
      <c r="K3584" s="2"/>
      <c r="L3584" s="2"/>
    </row>
    <row r="3585">
      <c r="A3585" s="2"/>
      <c r="B3585" s="2"/>
      <c r="C3585" s="4"/>
      <c r="D3585" s="3"/>
      <c r="E3585" s="4"/>
      <c r="F3585" s="4"/>
      <c r="G3585" s="4"/>
      <c r="H3585" s="4"/>
      <c r="I3585" s="2"/>
      <c r="J3585" s="4"/>
      <c r="K3585" s="2"/>
      <c r="L3585" s="2"/>
    </row>
    <row r="3586">
      <c r="A3586" s="2"/>
      <c r="B3586" s="2"/>
      <c r="C3586" s="4"/>
      <c r="D3586" s="3"/>
      <c r="E3586" s="4"/>
      <c r="F3586" s="4"/>
      <c r="G3586" s="4"/>
      <c r="H3586" s="4"/>
      <c r="I3586" s="2"/>
      <c r="J3586" s="4"/>
      <c r="K3586" s="2"/>
      <c r="L3586" s="2"/>
    </row>
    <row r="3587">
      <c r="A3587" s="2"/>
      <c r="B3587" s="2"/>
      <c r="C3587" s="4"/>
      <c r="D3587" s="3"/>
      <c r="E3587" s="4"/>
      <c r="F3587" s="4"/>
      <c r="G3587" s="4"/>
      <c r="H3587" s="4"/>
      <c r="I3587" s="2"/>
      <c r="J3587" s="4"/>
      <c r="K3587" s="2"/>
      <c r="L3587" s="2"/>
    </row>
    <row r="3588">
      <c r="A3588" s="2"/>
      <c r="B3588" s="2"/>
      <c r="C3588" s="4"/>
      <c r="D3588" s="3"/>
      <c r="E3588" s="4"/>
      <c r="F3588" s="4"/>
      <c r="G3588" s="4"/>
      <c r="H3588" s="4"/>
      <c r="I3588" s="2"/>
      <c r="J3588" s="4"/>
      <c r="K3588" s="2"/>
      <c r="L3588" s="2"/>
    </row>
    <row r="3589">
      <c r="A3589" s="2"/>
      <c r="B3589" s="2"/>
      <c r="C3589" s="4"/>
      <c r="D3589" s="3"/>
      <c r="E3589" s="4"/>
      <c r="F3589" s="4"/>
      <c r="G3589" s="4"/>
      <c r="H3589" s="4"/>
      <c r="I3589" s="2"/>
      <c r="J3589" s="4"/>
      <c r="K3589" s="2"/>
      <c r="L3589" s="2"/>
    </row>
    <row r="3590">
      <c r="A3590" s="2"/>
      <c r="B3590" s="2"/>
      <c r="C3590" s="4"/>
      <c r="D3590" s="3"/>
      <c r="E3590" s="4"/>
      <c r="F3590" s="4"/>
      <c r="G3590" s="4"/>
      <c r="H3590" s="4"/>
      <c r="I3590" s="2"/>
      <c r="J3590" s="4"/>
      <c r="K3590" s="2"/>
      <c r="L3590" s="2"/>
    </row>
    <row r="3591">
      <c r="A3591" s="2"/>
      <c r="B3591" s="2"/>
      <c r="C3591" s="4"/>
      <c r="D3591" s="3"/>
      <c r="E3591" s="4"/>
      <c r="F3591" s="4"/>
      <c r="G3591" s="4"/>
      <c r="H3591" s="4"/>
      <c r="I3591" s="2"/>
      <c r="J3591" s="4"/>
      <c r="K3591" s="2"/>
      <c r="L3591" s="2"/>
    </row>
    <row r="3592">
      <c r="A3592" s="2"/>
      <c r="B3592" s="2"/>
      <c r="C3592" s="4"/>
      <c r="D3592" s="3"/>
      <c r="E3592" s="4"/>
      <c r="F3592" s="4"/>
      <c r="G3592" s="4"/>
      <c r="H3592" s="4"/>
      <c r="I3592" s="2"/>
      <c r="J3592" s="4"/>
      <c r="K3592" s="2"/>
      <c r="L3592" s="2"/>
    </row>
    <row r="3593">
      <c r="A3593" s="2"/>
      <c r="B3593" s="2"/>
      <c r="C3593" s="4"/>
      <c r="D3593" s="3"/>
      <c r="E3593" s="4"/>
      <c r="F3593" s="4"/>
      <c r="G3593" s="4"/>
      <c r="H3593" s="4"/>
      <c r="I3593" s="2"/>
      <c r="J3593" s="4"/>
      <c r="K3593" s="2"/>
      <c r="L3593" s="2"/>
    </row>
    <row r="3594">
      <c r="A3594" s="2"/>
      <c r="B3594" s="2"/>
      <c r="C3594" s="4"/>
      <c r="D3594" s="3"/>
      <c r="E3594" s="4"/>
      <c r="F3594" s="4"/>
      <c r="G3594" s="4"/>
      <c r="H3594" s="4"/>
      <c r="I3594" s="2"/>
      <c r="J3594" s="4"/>
      <c r="K3594" s="2"/>
      <c r="L3594" s="2"/>
    </row>
    <row r="3595">
      <c r="A3595" s="2"/>
      <c r="B3595" s="2"/>
      <c r="C3595" s="4"/>
      <c r="D3595" s="3"/>
      <c r="E3595" s="4"/>
      <c r="F3595" s="4"/>
      <c r="G3595" s="4"/>
      <c r="H3595" s="4"/>
      <c r="I3595" s="2"/>
      <c r="J3595" s="4"/>
      <c r="K3595" s="2"/>
      <c r="L3595" s="2"/>
    </row>
    <row r="3596">
      <c r="A3596" s="2"/>
      <c r="B3596" s="2"/>
      <c r="C3596" s="4"/>
      <c r="D3596" s="3"/>
      <c r="E3596" s="4"/>
      <c r="F3596" s="4"/>
      <c r="G3596" s="4"/>
      <c r="H3596" s="4"/>
      <c r="I3596" s="2"/>
      <c r="J3596" s="4"/>
      <c r="K3596" s="2"/>
      <c r="L3596" s="2"/>
    </row>
    <row r="3597">
      <c r="A3597" s="2"/>
      <c r="B3597" s="2"/>
      <c r="C3597" s="4"/>
      <c r="D3597" s="3"/>
      <c r="E3597" s="4"/>
      <c r="F3597" s="4"/>
      <c r="G3597" s="4"/>
      <c r="H3597" s="4"/>
      <c r="I3597" s="2"/>
      <c r="J3597" s="4"/>
      <c r="K3597" s="2"/>
      <c r="L3597" s="2"/>
    </row>
    <row r="3598">
      <c r="A3598" s="2"/>
      <c r="B3598" s="2"/>
      <c r="C3598" s="4"/>
      <c r="D3598" s="3"/>
      <c r="E3598" s="4"/>
      <c r="F3598" s="4"/>
      <c r="G3598" s="4"/>
      <c r="H3598" s="4"/>
      <c r="I3598" s="2"/>
      <c r="J3598" s="4"/>
      <c r="K3598" s="2"/>
      <c r="L3598" s="2"/>
    </row>
    <row r="3599">
      <c r="A3599" s="2"/>
      <c r="B3599" s="2"/>
      <c r="C3599" s="4"/>
      <c r="D3599" s="3"/>
      <c r="E3599" s="4"/>
      <c r="F3599" s="4"/>
      <c r="G3599" s="4"/>
      <c r="H3599" s="4"/>
      <c r="I3599" s="2"/>
      <c r="J3599" s="4"/>
      <c r="K3599" s="2"/>
      <c r="L3599" s="2"/>
    </row>
    <row r="3600">
      <c r="A3600" s="2"/>
      <c r="B3600" s="2"/>
      <c r="C3600" s="4"/>
      <c r="D3600" s="3"/>
      <c r="E3600" s="4"/>
      <c r="F3600" s="4"/>
      <c r="G3600" s="4"/>
      <c r="H3600" s="4"/>
      <c r="I3600" s="2"/>
      <c r="J3600" s="4"/>
      <c r="K3600" s="2"/>
      <c r="L3600" s="2"/>
    </row>
    <row r="3601">
      <c r="A3601" s="2"/>
      <c r="B3601" s="2"/>
      <c r="C3601" s="4"/>
      <c r="D3601" s="3"/>
      <c r="E3601" s="4"/>
      <c r="F3601" s="4"/>
      <c r="G3601" s="4"/>
      <c r="H3601" s="4"/>
      <c r="I3601" s="2"/>
      <c r="J3601" s="4"/>
      <c r="K3601" s="2"/>
      <c r="L3601" s="2"/>
    </row>
    <row r="3602">
      <c r="A3602" s="2"/>
      <c r="B3602" s="2"/>
      <c r="C3602" s="4"/>
      <c r="D3602" s="3"/>
      <c r="E3602" s="4"/>
      <c r="F3602" s="4"/>
      <c r="G3602" s="4"/>
      <c r="H3602" s="4"/>
      <c r="I3602" s="2"/>
      <c r="J3602" s="4"/>
      <c r="K3602" s="2"/>
      <c r="L3602" s="2"/>
    </row>
    <row r="3603">
      <c r="A3603" s="2"/>
      <c r="B3603" s="2"/>
      <c r="C3603" s="4"/>
      <c r="D3603" s="3"/>
      <c r="E3603" s="4"/>
      <c r="F3603" s="4"/>
      <c r="G3603" s="4"/>
      <c r="H3603" s="4"/>
      <c r="I3603" s="2"/>
      <c r="J3603" s="4"/>
      <c r="K3603" s="2"/>
      <c r="L3603" s="2"/>
    </row>
    <row r="3604">
      <c r="A3604" s="2"/>
      <c r="B3604" s="2"/>
      <c r="C3604" s="4"/>
      <c r="D3604" s="3"/>
      <c r="E3604" s="4"/>
      <c r="F3604" s="4"/>
      <c r="G3604" s="4"/>
      <c r="H3604" s="4"/>
      <c r="I3604" s="2"/>
      <c r="J3604" s="4"/>
      <c r="K3604" s="2"/>
      <c r="L3604" s="2"/>
    </row>
    <row r="3605">
      <c r="A3605" s="2"/>
      <c r="B3605" s="2"/>
      <c r="C3605" s="4"/>
      <c r="D3605" s="3"/>
      <c r="E3605" s="4"/>
      <c r="F3605" s="4"/>
      <c r="G3605" s="4"/>
      <c r="H3605" s="4"/>
      <c r="I3605" s="2"/>
      <c r="J3605" s="4"/>
      <c r="K3605" s="2"/>
      <c r="L3605" s="2"/>
    </row>
    <row r="3606">
      <c r="A3606" s="2"/>
      <c r="B3606" s="2"/>
      <c r="C3606" s="4"/>
      <c r="D3606" s="3"/>
      <c r="E3606" s="4"/>
      <c r="F3606" s="4"/>
      <c r="G3606" s="4"/>
      <c r="H3606" s="4"/>
      <c r="I3606" s="2"/>
      <c r="J3606" s="4"/>
      <c r="K3606" s="2"/>
      <c r="L3606" s="2"/>
    </row>
    <row r="3607">
      <c r="A3607" s="2"/>
      <c r="B3607" s="2"/>
      <c r="C3607" s="4"/>
      <c r="D3607" s="3"/>
      <c r="E3607" s="4"/>
      <c r="F3607" s="4"/>
      <c r="G3607" s="4"/>
      <c r="H3607" s="4"/>
      <c r="I3607" s="2"/>
      <c r="J3607" s="4"/>
      <c r="K3607" s="2"/>
      <c r="L3607" s="2"/>
    </row>
    <row r="3608">
      <c r="A3608" s="2"/>
      <c r="B3608" s="2"/>
      <c r="C3608" s="4"/>
      <c r="D3608" s="3"/>
      <c r="E3608" s="4"/>
      <c r="F3608" s="4"/>
      <c r="G3608" s="4"/>
      <c r="H3608" s="4"/>
      <c r="I3608" s="2"/>
      <c r="J3608" s="4"/>
      <c r="K3608" s="2"/>
      <c r="L3608" s="2"/>
    </row>
    <row r="3609">
      <c r="A3609" s="2"/>
      <c r="B3609" s="2"/>
      <c r="C3609" s="4"/>
      <c r="D3609" s="3"/>
      <c r="E3609" s="4"/>
      <c r="F3609" s="4"/>
      <c r="G3609" s="4"/>
      <c r="H3609" s="4"/>
      <c r="I3609" s="2"/>
      <c r="J3609" s="4"/>
      <c r="K3609" s="2"/>
      <c r="L3609" s="2"/>
    </row>
    <row r="3610">
      <c r="A3610" s="2"/>
      <c r="B3610" s="2"/>
      <c r="C3610" s="4"/>
      <c r="D3610" s="3"/>
      <c r="E3610" s="4"/>
      <c r="F3610" s="4"/>
      <c r="G3610" s="4"/>
      <c r="H3610" s="4"/>
      <c r="I3610" s="2"/>
      <c r="J3610" s="4"/>
      <c r="K3610" s="2"/>
      <c r="L3610" s="2"/>
    </row>
    <row r="3611">
      <c r="A3611" s="2"/>
      <c r="B3611" s="2"/>
      <c r="C3611" s="4"/>
      <c r="D3611" s="3"/>
      <c r="E3611" s="4"/>
      <c r="F3611" s="4"/>
      <c r="G3611" s="4"/>
      <c r="H3611" s="4"/>
      <c r="I3611" s="2"/>
      <c r="J3611" s="4"/>
      <c r="K3611" s="2"/>
      <c r="L3611" s="2"/>
    </row>
    <row r="3612">
      <c r="A3612" s="2"/>
      <c r="B3612" s="2"/>
      <c r="C3612" s="4"/>
      <c r="D3612" s="3"/>
      <c r="E3612" s="4"/>
      <c r="F3612" s="4"/>
      <c r="G3612" s="4"/>
      <c r="H3612" s="4"/>
      <c r="I3612" s="2"/>
      <c r="J3612" s="4"/>
      <c r="K3612" s="2"/>
      <c r="L3612" s="2"/>
    </row>
    <row r="3613">
      <c r="A3613" s="2"/>
      <c r="B3613" s="2"/>
      <c r="C3613" s="4"/>
      <c r="D3613" s="3"/>
      <c r="E3613" s="4"/>
      <c r="F3613" s="4"/>
      <c r="G3613" s="4"/>
      <c r="H3613" s="4"/>
      <c r="I3613" s="2"/>
      <c r="J3613" s="4"/>
      <c r="K3613" s="2"/>
      <c r="L3613" s="2"/>
    </row>
    <row r="3614">
      <c r="A3614" s="2"/>
      <c r="B3614" s="2"/>
      <c r="C3614" s="4"/>
      <c r="D3614" s="3"/>
      <c r="E3614" s="4"/>
      <c r="F3614" s="4"/>
      <c r="G3614" s="4"/>
      <c r="H3614" s="4"/>
      <c r="I3614" s="2"/>
      <c r="J3614" s="4"/>
      <c r="K3614" s="2"/>
      <c r="L3614" s="2"/>
    </row>
    <row r="3615">
      <c r="A3615" s="2"/>
      <c r="B3615" s="2"/>
      <c r="C3615" s="4"/>
      <c r="D3615" s="3"/>
      <c r="E3615" s="4"/>
      <c r="F3615" s="4"/>
      <c r="G3615" s="4"/>
      <c r="H3615" s="4"/>
      <c r="I3615" s="2"/>
      <c r="J3615" s="4"/>
      <c r="K3615" s="2"/>
      <c r="L3615" s="2"/>
    </row>
    <row r="3616">
      <c r="A3616" s="2"/>
      <c r="B3616" s="2"/>
      <c r="C3616" s="4"/>
      <c r="D3616" s="3"/>
      <c r="E3616" s="4"/>
      <c r="F3616" s="4"/>
      <c r="G3616" s="4"/>
      <c r="H3616" s="4"/>
      <c r="I3616" s="2"/>
      <c r="J3616" s="4"/>
      <c r="K3616" s="2"/>
      <c r="L3616" s="2"/>
    </row>
    <row r="3617">
      <c r="A3617" s="2"/>
      <c r="B3617" s="2"/>
      <c r="C3617" s="4"/>
      <c r="D3617" s="3"/>
      <c r="E3617" s="4"/>
      <c r="F3617" s="4"/>
      <c r="G3617" s="4"/>
      <c r="H3617" s="4"/>
      <c r="I3617" s="2"/>
      <c r="J3617" s="4"/>
      <c r="K3617" s="2"/>
      <c r="L3617" s="2"/>
    </row>
    <row r="3618">
      <c r="A3618" s="2"/>
      <c r="B3618" s="2"/>
      <c r="C3618" s="4"/>
      <c r="D3618" s="3"/>
      <c r="E3618" s="4"/>
      <c r="F3618" s="4"/>
      <c r="G3618" s="4"/>
      <c r="H3618" s="4"/>
      <c r="I3618" s="2"/>
      <c r="J3618" s="4"/>
      <c r="K3618" s="2"/>
      <c r="L3618" s="2"/>
    </row>
    <row r="3619">
      <c r="A3619" s="2"/>
      <c r="B3619" s="2"/>
      <c r="C3619" s="4"/>
      <c r="D3619" s="3"/>
      <c r="E3619" s="4"/>
      <c r="F3619" s="4"/>
      <c r="G3619" s="4"/>
      <c r="H3619" s="4"/>
      <c r="I3619" s="2"/>
      <c r="J3619" s="4"/>
      <c r="K3619" s="2"/>
      <c r="L3619" s="2"/>
    </row>
    <row r="3620">
      <c r="A3620" s="2"/>
      <c r="B3620" s="2"/>
      <c r="C3620" s="4"/>
      <c r="D3620" s="3"/>
      <c r="E3620" s="4"/>
      <c r="F3620" s="4"/>
      <c r="G3620" s="4"/>
      <c r="H3620" s="4"/>
      <c r="I3620" s="2"/>
      <c r="J3620" s="4"/>
      <c r="K3620" s="2"/>
      <c r="L3620" s="2"/>
    </row>
    <row r="3621">
      <c r="A3621" s="2"/>
      <c r="B3621" s="2"/>
      <c r="C3621" s="4"/>
      <c r="D3621" s="3"/>
      <c r="E3621" s="4"/>
      <c r="F3621" s="4"/>
      <c r="G3621" s="4"/>
      <c r="H3621" s="4"/>
      <c r="I3621" s="2"/>
      <c r="J3621" s="4"/>
      <c r="K3621" s="2"/>
      <c r="L3621" s="2"/>
    </row>
    <row r="3622">
      <c r="A3622" s="2"/>
      <c r="B3622" s="2"/>
      <c r="C3622" s="4"/>
      <c r="D3622" s="3"/>
      <c r="E3622" s="4"/>
      <c r="F3622" s="4"/>
      <c r="G3622" s="4"/>
      <c r="H3622" s="4"/>
      <c r="I3622" s="2"/>
      <c r="J3622" s="4"/>
      <c r="K3622" s="2"/>
      <c r="L3622" s="2"/>
    </row>
    <row r="3623">
      <c r="A3623" s="2"/>
      <c r="B3623" s="2"/>
      <c r="C3623" s="4"/>
      <c r="D3623" s="3"/>
      <c r="E3623" s="4"/>
      <c r="F3623" s="4"/>
      <c r="G3623" s="4"/>
      <c r="H3623" s="4"/>
      <c r="I3623" s="2"/>
      <c r="J3623" s="4"/>
      <c r="K3623" s="2"/>
      <c r="L3623" s="2"/>
    </row>
    <row r="3624">
      <c r="A3624" s="2"/>
      <c r="B3624" s="2"/>
      <c r="C3624" s="4"/>
      <c r="D3624" s="3"/>
      <c r="E3624" s="4"/>
      <c r="F3624" s="4"/>
      <c r="G3624" s="4"/>
      <c r="H3624" s="4"/>
      <c r="I3624" s="2"/>
      <c r="J3624" s="4"/>
      <c r="K3624" s="2"/>
      <c r="L3624" s="2"/>
    </row>
    <row r="3625">
      <c r="A3625" s="2"/>
      <c r="B3625" s="2"/>
      <c r="C3625" s="4"/>
      <c r="D3625" s="3"/>
      <c r="E3625" s="4"/>
      <c r="F3625" s="4"/>
      <c r="G3625" s="4"/>
      <c r="H3625" s="4"/>
      <c r="I3625" s="2"/>
      <c r="J3625" s="4"/>
      <c r="K3625" s="2"/>
      <c r="L3625" s="2"/>
    </row>
    <row r="3626">
      <c r="A3626" s="2"/>
      <c r="B3626" s="2"/>
      <c r="C3626" s="4"/>
      <c r="D3626" s="3"/>
      <c r="E3626" s="4"/>
      <c r="F3626" s="4"/>
      <c r="G3626" s="4"/>
      <c r="H3626" s="4"/>
      <c r="I3626" s="2"/>
      <c r="J3626" s="4"/>
      <c r="K3626" s="2"/>
      <c r="L3626" s="2"/>
    </row>
    <row r="3627">
      <c r="A3627" s="2"/>
      <c r="B3627" s="2"/>
      <c r="C3627" s="4"/>
      <c r="D3627" s="3"/>
      <c r="E3627" s="4"/>
      <c r="F3627" s="4"/>
      <c r="G3627" s="4"/>
      <c r="H3627" s="4"/>
      <c r="I3627" s="2"/>
      <c r="J3627" s="4"/>
      <c r="K3627" s="2"/>
      <c r="L3627" s="2"/>
    </row>
    <row r="3628">
      <c r="A3628" s="2"/>
      <c r="B3628" s="2"/>
      <c r="C3628" s="4"/>
      <c r="D3628" s="3"/>
      <c r="E3628" s="4"/>
      <c r="F3628" s="4"/>
      <c r="G3628" s="4"/>
      <c r="H3628" s="4"/>
      <c r="I3628" s="2"/>
      <c r="J3628" s="4"/>
      <c r="K3628" s="2"/>
      <c r="L3628" s="2"/>
    </row>
    <row r="3629">
      <c r="A3629" s="2"/>
      <c r="B3629" s="2"/>
      <c r="C3629" s="4"/>
      <c r="D3629" s="3"/>
      <c r="E3629" s="4"/>
      <c r="F3629" s="4"/>
      <c r="G3629" s="4"/>
      <c r="H3629" s="4"/>
      <c r="I3629" s="2"/>
      <c r="J3629" s="4"/>
      <c r="K3629" s="2"/>
      <c r="L3629" s="2"/>
    </row>
    <row r="3630">
      <c r="A3630" s="2"/>
      <c r="B3630" s="2"/>
      <c r="C3630" s="4"/>
      <c r="D3630" s="3"/>
      <c r="E3630" s="4"/>
      <c r="F3630" s="4"/>
      <c r="G3630" s="4"/>
      <c r="H3630" s="4"/>
      <c r="I3630" s="2"/>
      <c r="J3630" s="4"/>
      <c r="K3630" s="2"/>
      <c r="L3630" s="2"/>
    </row>
    <row r="3631">
      <c r="A3631" s="2"/>
      <c r="B3631" s="2"/>
      <c r="C3631" s="4"/>
      <c r="D3631" s="3"/>
      <c r="E3631" s="4"/>
      <c r="F3631" s="4"/>
      <c r="G3631" s="4"/>
      <c r="H3631" s="4"/>
      <c r="I3631" s="2"/>
      <c r="J3631" s="4"/>
      <c r="K3631" s="2"/>
      <c r="L3631" s="2"/>
    </row>
    <row r="3632">
      <c r="A3632" s="2"/>
      <c r="B3632" s="2"/>
      <c r="C3632" s="4"/>
      <c r="D3632" s="3"/>
      <c r="E3632" s="4"/>
      <c r="F3632" s="4"/>
      <c r="G3632" s="4"/>
      <c r="H3632" s="4"/>
      <c r="I3632" s="2"/>
      <c r="J3632" s="4"/>
      <c r="K3632" s="2"/>
      <c r="L3632" s="2"/>
    </row>
    <row r="3633">
      <c r="A3633" s="2"/>
      <c r="B3633" s="2"/>
      <c r="C3633" s="4"/>
      <c r="D3633" s="3"/>
      <c r="E3633" s="4"/>
      <c r="F3633" s="4"/>
      <c r="G3633" s="4"/>
      <c r="H3633" s="4"/>
      <c r="I3633" s="2"/>
      <c r="J3633" s="4"/>
      <c r="K3633" s="2"/>
      <c r="L3633" s="2"/>
    </row>
    <row r="3634">
      <c r="A3634" s="2"/>
      <c r="B3634" s="2"/>
      <c r="C3634" s="4"/>
      <c r="D3634" s="3"/>
      <c r="E3634" s="4"/>
      <c r="F3634" s="4"/>
      <c r="G3634" s="4"/>
      <c r="H3634" s="4"/>
      <c r="I3634" s="2"/>
      <c r="J3634" s="4"/>
      <c r="K3634" s="2"/>
      <c r="L3634" s="2"/>
    </row>
    <row r="3635">
      <c r="A3635" s="2"/>
      <c r="B3635" s="2"/>
      <c r="C3635" s="4"/>
      <c r="D3635" s="3"/>
      <c r="E3635" s="4"/>
      <c r="F3635" s="4"/>
      <c r="G3635" s="4"/>
      <c r="H3635" s="4"/>
      <c r="I3635" s="2"/>
      <c r="J3635" s="4"/>
      <c r="K3635" s="2"/>
      <c r="L3635" s="2"/>
    </row>
    <row r="3636">
      <c r="A3636" s="2"/>
      <c r="B3636" s="2"/>
      <c r="C3636" s="4"/>
      <c r="D3636" s="3"/>
      <c r="E3636" s="4"/>
      <c r="F3636" s="4"/>
      <c r="G3636" s="4"/>
      <c r="H3636" s="4"/>
      <c r="I3636" s="2"/>
      <c r="J3636" s="4"/>
      <c r="K3636" s="2"/>
      <c r="L3636" s="2"/>
    </row>
    <row r="3637">
      <c r="A3637" s="2"/>
      <c r="B3637" s="2"/>
      <c r="C3637" s="4"/>
      <c r="D3637" s="3"/>
      <c r="E3637" s="4"/>
      <c r="F3637" s="4"/>
      <c r="G3637" s="4"/>
      <c r="H3637" s="4"/>
      <c r="I3637" s="2"/>
      <c r="J3637" s="4"/>
      <c r="K3637" s="2"/>
      <c r="L3637" s="2"/>
    </row>
    <row r="3638">
      <c r="A3638" s="2"/>
      <c r="B3638" s="2"/>
      <c r="C3638" s="4"/>
      <c r="D3638" s="3"/>
      <c r="E3638" s="4"/>
      <c r="F3638" s="4"/>
      <c r="G3638" s="4"/>
      <c r="H3638" s="4"/>
      <c r="I3638" s="2"/>
      <c r="J3638" s="4"/>
      <c r="K3638" s="2"/>
      <c r="L3638" s="2"/>
    </row>
    <row r="3639">
      <c r="A3639" s="2"/>
      <c r="B3639" s="2"/>
      <c r="C3639" s="4"/>
      <c r="D3639" s="3"/>
      <c r="E3639" s="4"/>
      <c r="F3639" s="4"/>
      <c r="G3639" s="4"/>
      <c r="H3639" s="4"/>
      <c r="I3639" s="2"/>
      <c r="J3639" s="4"/>
      <c r="K3639" s="2"/>
      <c r="L3639" s="2"/>
    </row>
    <row r="3640">
      <c r="A3640" s="2"/>
      <c r="B3640" s="2"/>
      <c r="C3640" s="4"/>
      <c r="D3640" s="3"/>
      <c r="E3640" s="4"/>
      <c r="F3640" s="4"/>
      <c r="G3640" s="4"/>
      <c r="H3640" s="4"/>
      <c r="I3640" s="2"/>
      <c r="J3640" s="4"/>
      <c r="K3640" s="2"/>
      <c r="L3640" s="2"/>
    </row>
    <row r="3641">
      <c r="A3641" s="2"/>
      <c r="B3641" s="2"/>
      <c r="C3641" s="4"/>
      <c r="D3641" s="3"/>
      <c r="E3641" s="4"/>
      <c r="F3641" s="4"/>
      <c r="G3641" s="4"/>
      <c r="H3641" s="4"/>
      <c r="I3641" s="2"/>
      <c r="J3641" s="4"/>
      <c r="K3641" s="2"/>
      <c r="L3641" s="2"/>
    </row>
    <row r="3642">
      <c r="A3642" s="2"/>
      <c r="B3642" s="2"/>
      <c r="C3642" s="4"/>
      <c r="D3642" s="3"/>
      <c r="E3642" s="4"/>
      <c r="F3642" s="4"/>
      <c r="G3642" s="4"/>
      <c r="H3642" s="4"/>
      <c r="I3642" s="2"/>
      <c r="J3642" s="4"/>
      <c r="K3642" s="2"/>
      <c r="L3642" s="2"/>
    </row>
    <row r="3643">
      <c r="A3643" s="2"/>
      <c r="B3643" s="2"/>
      <c r="C3643" s="4"/>
      <c r="D3643" s="3"/>
      <c r="E3643" s="4"/>
      <c r="F3643" s="4"/>
      <c r="G3643" s="4"/>
      <c r="H3643" s="4"/>
      <c r="I3643" s="2"/>
      <c r="J3643" s="4"/>
      <c r="K3643" s="2"/>
      <c r="L3643" s="2"/>
    </row>
    <row r="3644">
      <c r="A3644" s="2"/>
      <c r="B3644" s="2"/>
      <c r="C3644" s="4"/>
      <c r="D3644" s="3"/>
      <c r="E3644" s="4"/>
      <c r="F3644" s="4"/>
      <c r="G3644" s="4"/>
      <c r="H3644" s="4"/>
      <c r="I3644" s="2"/>
      <c r="J3644" s="4"/>
      <c r="K3644" s="2"/>
      <c r="L3644" s="2"/>
    </row>
    <row r="3645">
      <c r="A3645" s="2"/>
      <c r="B3645" s="2"/>
      <c r="C3645" s="4"/>
      <c r="D3645" s="3"/>
      <c r="E3645" s="4"/>
      <c r="F3645" s="4"/>
      <c r="G3645" s="4"/>
      <c r="H3645" s="4"/>
      <c r="I3645" s="2"/>
      <c r="J3645" s="4"/>
      <c r="K3645" s="2"/>
      <c r="L3645" s="2"/>
    </row>
    <row r="3646">
      <c r="A3646" s="2"/>
      <c r="B3646" s="2"/>
      <c r="C3646" s="4"/>
      <c r="D3646" s="3"/>
      <c r="E3646" s="4"/>
      <c r="F3646" s="4"/>
      <c r="G3646" s="4"/>
      <c r="H3646" s="4"/>
      <c r="I3646" s="2"/>
      <c r="J3646" s="4"/>
      <c r="K3646" s="2"/>
      <c r="L3646" s="2"/>
    </row>
    <row r="3647">
      <c r="A3647" s="2"/>
      <c r="B3647" s="2"/>
      <c r="C3647" s="4"/>
      <c r="D3647" s="3"/>
      <c r="E3647" s="4"/>
      <c r="F3647" s="4"/>
      <c r="G3647" s="4"/>
      <c r="H3647" s="4"/>
      <c r="I3647" s="2"/>
      <c r="J3647" s="4"/>
      <c r="K3647" s="2"/>
      <c r="L3647" s="2"/>
    </row>
    <row r="3648">
      <c r="A3648" s="2"/>
      <c r="B3648" s="2"/>
      <c r="C3648" s="4"/>
      <c r="D3648" s="3"/>
      <c r="E3648" s="4"/>
      <c r="F3648" s="4"/>
      <c r="G3648" s="4"/>
      <c r="H3648" s="4"/>
      <c r="I3648" s="2"/>
      <c r="J3648" s="4"/>
      <c r="K3648" s="2"/>
      <c r="L3648" s="2"/>
    </row>
    <row r="3649">
      <c r="A3649" s="2"/>
      <c r="B3649" s="2"/>
      <c r="C3649" s="4"/>
      <c r="D3649" s="3"/>
      <c r="E3649" s="4"/>
      <c r="F3649" s="4"/>
      <c r="G3649" s="4"/>
      <c r="H3649" s="4"/>
      <c r="I3649" s="2"/>
      <c r="J3649" s="4"/>
      <c r="K3649" s="2"/>
      <c r="L3649" s="2"/>
    </row>
    <row r="3650">
      <c r="A3650" s="2"/>
      <c r="B3650" s="2"/>
      <c r="C3650" s="4"/>
      <c r="D3650" s="3"/>
      <c r="E3650" s="4"/>
      <c r="F3650" s="4"/>
      <c r="G3650" s="4"/>
      <c r="H3650" s="4"/>
      <c r="I3650" s="2"/>
      <c r="J3650" s="4"/>
      <c r="K3650" s="2"/>
      <c r="L3650" s="2"/>
    </row>
    <row r="3651">
      <c r="A3651" s="2"/>
      <c r="B3651" s="2"/>
      <c r="C3651" s="4"/>
      <c r="D3651" s="3"/>
      <c r="E3651" s="4"/>
      <c r="F3651" s="4"/>
      <c r="G3651" s="4"/>
      <c r="H3651" s="4"/>
      <c r="I3651" s="2"/>
      <c r="J3651" s="4"/>
      <c r="K3651" s="2"/>
      <c r="L3651" s="2"/>
    </row>
    <row r="3652">
      <c r="A3652" s="2"/>
      <c r="B3652" s="2"/>
      <c r="C3652" s="4"/>
      <c r="D3652" s="3"/>
      <c r="E3652" s="4"/>
      <c r="F3652" s="4"/>
      <c r="G3652" s="4"/>
      <c r="H3652" s="4"/>
      <c r="I3652" s="2"/>
      <c r="J3652" s="4"/>
      <c r="K3652" s="2"/>
      <c r="L3652" s="2"/>
    </row>
    <row r="3653">
      <c r="A3653" s="2"/>
      <c r="B3653" s="2"/>
      <c r="C3653" s="4"/>
      <c r="D3653" s="3"/>
      <c r="E3653" s="4"/>
      <c r="F3653" s="4"/>
      <c r="G3653" s="4"/>
      <c r="H3653" s="4"/>
      <c r="I3653" s="2"/>
      <c r="J3653" s="4"/>
      <c r="K3653" s="2"/>
      <c r="L3653" s="2"/>
    </row>
    <row r="3654">
      <c r="A3654" s="2"/>
      <c r="B3654" s="2"/>
      <c r="C3654" s="4"/>
      <c r="D3654" s="3"/>
      <c r="E3654" s="4"/>
      <c r="F3654" s="4"/>
      <c r="G3654" s="4"/>
      <c r="H3654" s="4"/>
      <c r="I3654" s="2"/>
      <c r="J3654" s="4"/>
      <c r="K3654" s="2"/>
      <c r="L3654" s="2"/>
    </row>
    <row r="3655">
      <c r="A3655" s="2"/>
      <c r="B3655" s="2"/>
      <c r="C3655" s="4"/>
      <c r="D3655" s="3"/>
      <c r="E3655" s="4"/>
      <c r="F3655" s="4"/>
      <c r="G3655" s="4"/>
      <c r="H3655" s="4"/>
      <c r="I3655" s="2"/>
      <c r="J3655" s="4"/>
      <c r="K3655" s="2"/>
      <c r="L3655" s="2"/>
    </row>
    <row r="3656">
      <c r="A3656" s="2"/>
      <c r="B3656" s="2"/>
      <c r="C3656" s="4"/>
      <c r="D3656" s="3"/>
      <c r="E3656" s="4"/>
      <c r="F3656" s="4"/>
      <c r="G3656" s="4"/>
      <c r="H3656" s="4"/>
      <c r="I3656" s="2"/>
      <c r="J3656" s="4"/>
      <c r="K3656" s="2"/>
      <c r="L3656" s="2"/>
    </row>
    <row r="3657">
      <c r="A3657" s="2"/>
      <c r="B3657" s="2"/>
      <c r="C3657" s="4"/>
      <c r="D3657" s="3"/>
      <c r="E3657" s="4"/>
      <c r="F3657" s="4"/>
      <c r="G3657" s="4"/>
      <c r="H3657" s="4"/>
      <c r="I3657" s="2"/>
      <c r="J3657" s="4"/>
      <c r="K3657" s="2"/>
      <c r="L3657" s="2"/>
    </row>
    <row r="3658">
      <c r="A3658" s="2"/>
      <c r="B3658" s="2"/>
      <c r="C3658" s="4"/>
      <c r="D3658" s="3"/>
      <c r="E3658" s="4"/>
      <c r="F3658" s="4"/>
      <c r="G3658" s="4"/>
      <c r="H3658" s="4"/>
      <c r="I3658" s="2"/>
      <c r="J3658" s="4"/>
      <c r="K3658" s="2"/>
      <c r="L3658" s="2"/>
    </row>
    <row r="3659">
      <c r="A3659" s="2"/>
      <c r="B3659" s="2"/>
      <c r="C3659" s="4"/>
      <c r="D3659" s="3"/>
      <c r="E3659" s="4"/>
      <c r="F3659" s="4"/>
      <c r="G3659" s="4"/>
      <c r="H3659" s="4"/>
      <c r="I3659" s="2"/>
      <c r="J3659" s="4"/>
      <c r="K3659" s="2"/>
      <c r="L3659" s="2"/>
    </row>
    <row r="3660">
      <c r="A3660" s="2"/>
      <c r="B3660" s="2"/>
      <c r="C3660" s="4"/>
      <c r="D3660" s="3"/>
      <c r="E3660" s="4"/>
      <c r="F3660" s="4"/>
      <c r="G3660" s="4"/>
      <c r="H3660" s="4"/>
      <c r="I3660" s="2"/>
      <c r="J3660" s="4"/>
      <c r="K3660" s="2"/>
      <c r="L3660" s="2"/>
    </row>
    <row r="3661">
      <c r="A3661" s="2"/>
      <c r="B3661" s="2"/>
      <c r="C3661" s="4"/>
      <c r="D3661" s="3"/>
      <c r="E3661" s="4"/>
      <c r="F3661" s="4"/>
      <c r="G3661" s="4"/>
      <c r="H3661" s="4"/>
      <c r="I3661" s="2"/>
      <c r="J3661" s="4"/>
      <c r="K3661" s="2"/>
      <c r="L3661" s="2"/>
    </row>
    <row r="3662">
      <c r="A3662" s="2"/>
      <c r="B3662" s="2"/>
      <c r="C3662" s="4"/>
      <c r="D3662" s="3"/>
      <c r="E3662" s="4"/>
      <c r="F3662" s="4"/>
      <c r="G3662" s="4"/>
      <c r="H3662" s="4"/>
      <c r="I3662" s="2"/>
      <c r="J3662" s="4"/>
      <c r="K3662" s="2"/>
      <c r="L3662" s="2"/>
    </row>
    <row r="3663">
      <c r="A3663" s="2"/>
      <c r="B3663" s="2"/>
      <c r="C3663" s="4"/>
      <c r="D3663" s="3"/>
      <c r="E3663" s="4"/>
      <c r="F3663" s="4"/>
      <c r="G3663" s="4"/>
      <c r="H3663" s="4"/>
      <c r="I3663" s="2"/>
      <c r="J3663" s="4"/>
      <c r="K3663" s="2"/>
      <c r="L3663" s="2"/>
    </row>
    <row r="3664">
      <c r="A3664" s="2"/>
      <c r="B3664" s="2"/>
      <c r="C3664" s="4"/>
      <c r="D3664" s="3"/>
      <c r="E3664" s="4"/>
      <c r="F3664" s="4"/>
      <c r="G3664" s="4"/>
      <c r="H3664" s="4"/>
      <c r="I3664" s="2"/>
      <c r="J3664" s="4"/>
      <c r="K3664" s="2"/>
      <c r="L3664" s="2"/>
    </row>
    <row r="3665">
      <c r="A3665" s="2"/>
      <c r="B3665" s="2"/>
      <c r="C3665" s="4"/>
      <c r="D3665" s="3"/>
      <c r="E3665" s="4"/>
      <c r="F3665" s="4"/>
      <c r="G3665" s="4"/>
      <c r="H3665" s="4"/>
      <c r="I3665" s="2"/>
      <c r="J3665" s="4"/>
      <c r="K3665" s="2"/>
      <c r="L3665" s="2"/>
    </row>
    <row r="3666">
      <c r="A3666" s="2"/>
      <c r="B3666" s="2"/>
      <c r="C3666" s="4"/>
      <c r="D3666" s="3"/>
      <c r="E3666" s="4"/>
      <c r="F3666" s="4"/>
      <c r="G3666" s="4"/>
      <c r="H3666" s="4"/>
      <c r="I3666" s="2"/>
      <c r="J3666" s="4"/>
      <c r="K3666" s="2"/>
      <c r="L3666" s="2"/>
    </row>
    <row r="3667">
      <c r="A3667" s="2"/>
      <c r="B3667" s="2"/>
      <c r="C3667" s="4"/>
      <c r="D3667" s="3"/>
      <c r="E3667" s="4"/>
      <c r="F3667" s="4"/>
      <c r="G3667" s="4"/>
      <c r="H3667" s="4"/>
      <c r="I3667" s="2"/>
      <c r="J3667" s="4"/>
      <c r="K3667" s="2"/>
      <c r="L3667" s="2"/>
    </row>
    <row r="3668">
      <c r="A3668" s="2"/>
      <c r="B3668" s="2"/>
      <c r="C3668" s="4"/>
      <c r="D3668" s="3"/>
      <c r="E3668" s="4"/>
      <c r="F3668" s="4"/>
      <c r="G3668" s="4"/>
      <c r="H3668" s="4"/>
      <c r="I3668" s="2"/>
      <c r="J3668" s="4"/>
      <c r="K3668" s="2"/>
      <c r="L3668" s="2"/>
    </row>
    <row r="3669">
      <c r="A3669" s="2"/>
      <c r="B3669" s="2"/>
      <c r="C3669" s="4"/>
      <c r="D3669" s="3"/>
      <c r="E3669" s="4"/>
      <c r="F3669" s="4"/>
      <c r="G3669" s="4"/>
      <c r="H3669" s="4"/>
      <c r="I3669" s="2"/>
      <c r="J3669" s="4"/>
      <c r="K3669" s="2"/>
      <c r="L3669" s="2"/>
    </row>
    <row r="3670">
      <c r="A3670" s="2"/>
      <c r="B3670" s="2"/>
      <c r="C3670" s="4"/>
      <c r="D3670" s="3"/>
      <c r="E3670" s="4"/>
      <c r="F3670" s="4"/>
      <c r="G3670" s="4"/>
      <c r="H3670" s="4"/>
      <c r="I3670" s="2"/>
      <c r="J3670" s="4"/>
      <c r="K3670" s="2"/>
      <c r="L3670" s="2"/>
    </row>
    <row r="3671">
      <c r="A3671" s="2"/>
      <c r="B3671" s="2"/>
      <c r="C3671" s="4"/>
      <c r="D3671" s="3"/>
      <c r="E3671" s="4"/>
      <c r="F3671" s="4"/>
      <c r="G3671" s="4"/>
      <c r="H3671" s="4"/>
      <c r="I3671" s="2"/>
      <c r="J3671" s="4"/>
      <c r="K3671" s="2"/>
      <c r="L3671" s="2"/>
    </row>
    <row r="3672">
      <c r="A3672" s="2"/>
      <c r="B3672" s="2"/>
      <c r="C3672" s="4"/>
      <c r="D3672" s="3"/>
      <c r="E3672" s="4"/>
      <c r="F3672" s="4"/>
      <c r="G3672" s="4"/>
      <c r="H3672" s="4"/>
      <c r="I3672" s="2"/>
      <c r="J3672" s="4"/>
      <c r="K3672" s="2"/>
      <c r="L3672" s="2"/>
    </row>
    <row r="3673">
      <c r="A3673" s="2"/>
      <c r="B3673" s="2"/>
      <c r="C3673" s="4"/>
      <c r="D3673" s="3"/>
      <c r="E3673" s="4"/>
      <c r="F3673" s="4"/>
      <c r="G3673" s="4"/>
      <c r="H3673" s="4"/>
      <c r="I3673" s="2"/>
      <c r="J3673" s="4"/>
      <c r="K3673" s="2"/>
      <c r="L3673" s="2"/>
    </row>
    <row r="3674">
      <c r="A3674" s="2"/>
      <c r="B3674" s="2"/>
      <c r="C3674" s="4"/>
      <c r="D3674" s="3"/>
      <c r="E3674" s="4"/>
      <c r="F3674" s="4"/>
      <c r="G3674" s="4"/>
      <c r="H3674" s="4"/>
      <c r="I3674" s="2"/>
      <c r="J3674" s="4"/>
      <c r="K3674" s="2"/>
      <c r="L3674" s="2"/>
    </row>
    <row r="3675">
      <c r="A3675" s="2"/>
      <c r="B3675" s="2"/>
      <c r="C3675" s="4"/>
      <c r="D3675" s="3"/>
      <c r="E3675" s="4"/>
      <c r="F3675" s="4"/>
      <c r="G3675" s="4"/>
      <c r="H3675" s="4"/>
      <c r="I3675" s="2"/>
      <c r="J3675" s="4"/>
      <c r="K3675" s="2"/>
      <c r="L3675" s="2"/>
    </row>
    <row r="3676">
      <c r="A3676" s="2"/>
      <c r="B3676" s="2"/>
      <c r="C3676" s="4"/>
      <c r="D3676" s="3"/>
      <c r="E3676" s="4"/>
      <c r="F3676" s="4"/>
      <c r="G3676" s="4"/>
      <c r="H3676" s="4"/>
      <c r="I3676" s="2"/>
      <c r="J3676" s="4"/>
      <c r="K3676" s="2"/>
      <c r="L3676" s="2"/>
    </row>
    <row r="3677">
      <c r="A3677" s="2"/>
      <c r="B3677" s="2"/>
      <c r="C3677" s="4"/>
      <c r="D3677" s="3"/>
      <c r="E3677" s="4"/>
      <c r="F3677" s="4"/>
      <c r="G3677" s="4"/>
      <c r="H3677" s="4"/>
      <c r="I3677" s="2"/>
      <c r="J3677" s="4"/>
      <c r="K3677" s="2"/>
      <c r="L3677" s="2"/>
    </row>
    <row r="3678">
      <c r="A3678" s="2"/>
      <c r="B3678" s="2"/>
      <c r="C3678" s="4"/>
      <c r="D3678" s="3"/>
      <c r="E3678" s="4"/>
      <c r="F3678" s="4"/>
      <c r="G3678" s="4"/>
      <c r="H3678" s="4"/>
      <c r="I3678" s="2"/>
      <c r="J3678" s="4"/>
      <c r="K3678" s="2"/>
      <c r="L3678" s="2"/>
    </row>
    <row r="3679">
      <c r="A3679" s="2"/>
      <c r="B3679" s="2"/>
      <c r="C3679" s="4"/>
      <c r="D3679" s="3"/>
      <c r="E3679" s="4"/>
      <c r="F3679" s="4"/>
      <c r="G3679" s="4"/>
      <c r="H3679" s="4"/>
      <c r="I3679" s="2"/>
      <c r="J3679" s="4"/>
      <c r="K3679" s="2"/>
      <c r="L3679" s="2"/>
    </row>
    <row r="3680">
      <c r="A3680" s="2"/>
      <c r="B3680" s="2"/>
      <c r="C3680" s="4"/>
      <c r="D3680" s="3"/>
      <c r="E3680" s="4"/>
      <c r="F3680" s="4"/>
      <c r="G3680" s="4"/>
      <c r="H3680" s="4"/>
      <c r="I3680" s="2"/>
      <c r="J3680" s="4"/>
      <c r="K3680" s="2"/>
      <c r="L3680" s="2"/>
    </row>
    <row r="3681">
      <c r="A3681" s="2"/>
      <c r="B3681" s="2"/>
      <c r="C3681" s="4"/>
      <c r="D3681" s="3"/>
      <c r="E3681" s="4"/>
      <c r="F3681" s="4"/>
      <c r="G3681" s="4"/>
      <c r="H3681" s="4"/>
      <c r="I3681" s="2"/>
      <c r="J3681" s="4"/>
      <c r="K3681" s="2"/>
      <c r="L3681" s="2"/>
    </row>
    <row r="3682">
      <c r="A3682" s="2"/>
      <c r="B3682" s="2"/>
      <c r="C3682" s="4"/>
      <c r="D3682" s="3"/>
      <c r="E3682" s="4"/>
      <c r="F3682" s="4"/>
      <c r="G3682" s="4"/>
      <c r="H3682" s="4"/>
      <c r="I3682" s="2"/>
      <c r="J3682" s="4"/>
      <c r="K3682" s="2"/>
      <c r="L3682" s="2"/>
    </row>
    <row r="3683">
      <c r="A3683" s="2"/>
      <c r="B3683" s="2"/>
      <c r="C3683" s="4"/>
      <c r="D3683" s="3"/>
      <c r="E3683" s="4"/>
      <c r="F3683" s="4"/>
      <c r="G3683" s="4"/>
      <c r="H3683" s="4"/>
      <c r="I3683" s="2"/>
      <c r="J3683" s="4"/>
      <c r="K3683" s="2"/>
      <c r="L3683" s="2"/>
    </row>
    <row r="3684">
      <c r="A3684" s="2"/>
      <c r="B3684" s="2"/>
      <c r="C3684" s="4"/>
      <c r="D3684" s="3"/>
      <c r="E3684" s="4"/>
      <c r="F3684" s="4"/>
      <c r="G3684" s="4"/>
      <c r="H3684" s="4"/>
      <c r="I3684" s="2"/>
      <c r="J3684" s="4"/>
      <c r="K3684" s="2"/>
      <c r="L3684" s="2"/>
    </row>
    <row r="3685">
      <c r="A3685" s="2"/>
      <c r="B3685" s="2"/>
      <c r="C3685" s="4"/>
      <c r="D3685" s="3"/>
      <c r="E3685" s="4"/>
      <c r="F3685" s="4"/>
      <c r="G3685" s="4"/>
      <c r="H3685" s="4"/>
      <c r="I3685" s="2"/>
      <c r="J3685" s="4"/>
      <c r="K3685" s="2"/>
      <c r="L3685" s="2"/>
    </row>
    <row r="3686">
      <c r="A3686" s="2"/>
      <c r="B3686" s="2"/>
      <c r="C3686" s="4"/>
      <c r="D3686" s="3"/>
      <c r="E3686" s="4"/>
      <c r="F3686" s="4"/>
      <c r="G3686" s="4"/>
      <c r="H3686" s="4"/>
      <c r="I3686" s="2"/>
      <c r="J3686" s="4"/>
      <c r="K3686" s="2"/>
      <c r="L3686" s="2"/>
    </row>
    <row r="3687">
      <c r="A3687" s="2"/>
      <c r="B3687" s="2"/>
      <c r="C3687" s="4"/>
      <c r="D3687" s="3"/>
      <c r="E3687" s="4"/>
      <c r="F3687" s="4"/>
      <c r="G3687" s="4"/>
      <c r="H3687" s="4"/>
      <c r="I3687" s="2"/>
      <c r="J3687" s="4"/>
      <c r="K3687" s="2"/>
      <c r="L3687" s="2"/>
    </row>
    <row r="3688">
      <c r="A3688" s="2"/>
      <c r="B3688" s="2"/>
      <c r="C3688" s="4"/>
      <c r="D3688" s="3"/>
      <c r="E3688" s="4"/>
      <c r="F3688" s="4"/>
      <c r="G3688" s="4"/>
      <c r="H3688" s="4"/>
      <c r="I3688" s="2"/>
      <c r="J3688" s="4"/>
      <c r="K3688" s="2"/>
      <c r="L3688" s="2"/>
    </row>
    <row r="3689">
      <c r="A3689" s="2"/>
      <c r="B3689" s="2"/>
      <c r="C3689" s="4"/>
      <c r="D3689" s="3"/>
      <c r="E3689" s="4"/>
      <c r="F3689" s="4"/>
      <c r="G3689" s="4"/>
      <c r="H3689" s="4"/>
      <c r="I3689" s="2"/>
      <c r="J3689" s="4"/>
      <c r="K3689" s="2"/>
      <c r="L3689" s="2"/>
    </row>
    <row r="3690">
      <c r="A3690" s="2"/>
      <c r="B3690" s="2"/>
      <c r="C3690" s="4"/>
      <c r="D3690" s="3"/>
      <c r="E3690" s="4"/>
      <c r="F3690" s="4"/>
      <c r="G3690" s="4"/>
      <c r="H3690" s="4"/>
      <c r="I3690" s="2"/>
      <c r="J3690" s="4"/>
      <c r="K3690" s="2"/>
      <c r="L3690" s="2"/>
    </row>
    <row r="3691">
      <c r="A3691" s="2"/>
      <c r="B3691" s="2"/>
      <c r="C3691" s="4"/>
      <c r="D3691" s="3"/>
      <c r="E3691" s="4"/>
      <c r="F3691" s="4"/>
      <c r="G3691" s="4"/>
      <c r="H3691" s="4"/>
      <c r="I3691" s="2"/>
      <c r="J3691" s="4"/>
      <c r="K3691" s="2"/>
      <c r="L3691" s="2"/>
    </row>
    <row r="3692">
      <c r="A3692" s="2"/>
      <c r="B3692" s="2"/>
      <c r="C3692" s="4"/>
      <c r="D3692" s="3"/>
      <c r="E3692" s="4"/>
      <c r="F3692" s="4"/>
      <c r="G3692" s="4"/>
      <c r="H3692" s="4"/>
      <c r="I3692" s="2"/>
      <c r="J3692" s="4"/>
      <c r="K3692" s="2"/>
      <c r="L3692" s="2"/>
    </row>
    <row r="3693">
      <c r="A3693" s="2"/>
      <c r="B3693" s="2"/>
      <c r="C3693" s="4"/>
      <c r="D3693" s="3"/>
      <c r="E3693" s="4"/>
      <c r="F3693" s="4"/>
      <c r="G3693" s="4"/>
      <c r="H3693" s="4"/>
      <c r="I3693" s="2"/>
      <c r="J3693" s="4"/>
      <c r="K3693" s="2"/>
      <c r="L3693" s="2"/>
    </row>
    <row r="3694">
      <c r="A3694" s="2"/>
      <c r="B3694" s="2"/>
      <c r="C3694" s="4"/>
      <c r="D3694" s="3"/>
      <c r="E3694" s="4"/>
      <c r="F3694" s="4"/>
      <c r="G3694" s="4"/>
      <c r="H3694" s="4"/>
      <c r="I3694" s="2"/>
      <c r="J3694" s="4"/>
      <c r="K3694" s="2"/>
      <c r="L3694" s="2"/>
    </row>
    <row r="3695">
      <c r="A3695" s="2"/>
      <c r="B3695" s="2"/>
      <c r="C3695" s="4"/>
      <c r="D3695" s="3"/>
      <c r="E3695" s="4"/>
      <c r="F3695" s="4"/>
      <c r="G3695" s="4"/>
      <c r="H3695" s="4"/>
      <c r="I3695" s="2"/>
      <c r="J3695" s="4"/>
      <c r="K3695" s="2"/>
      <c r="L3695" s="2"/>
    </row>
    <row r="3696">
      <c r="A3696" s="2"/>
      <c r="B3696" s="2"/>
      <c r="C3696" s="4"/>
      <c r="D3696" s="3"/>
      <c r="E3696" s="4"/>
      <c r="F3696" s="4"/>
      <c r="G3696" s="4"/>
      <c r="H3696" s="4"/>
      <c r="I3696" s="2"/>
      <c r="J3696" s="4"/>
      <c r="K3696" s="2"/>
      <c r="L3696" s="2"/>
    </row>
    <row r="3697">
      <c r="A3697" s="2"/>
      <c r="B3697" s="2"/>
      <c r="C3697" s="4"/>
      <c r="D3697" s="3"/>
      <c r="E3697" s="4"/>
      <c r="F3697" s="4"/>
      <c r="G3697" s="4"/>
      <c r="H3697" s="4"/>
      <c r="I3697" s="2"/>
      <c r="J3697" s="4"/>
      <c r="K3697" s="2"/>
      <c r="L3697" s="2"/>
    </row>
    <row r="3698">
      <c r="A3698" s="2"/>
      <c r="B3698" s="2"/>
      <c r="C3698" s="4"/>
      <c r="D3698" s="3"/>
      <c r="E3698" s="4"/>
      <c r="F3698" s="4"/>
      <c r="G3698" s="4"/>
      <c r="H3698" s="4"/>
      <c r="I3698" s="2"/>
      <c r="J3698" s="4"/>
      <c r="K3698" s="2"/>
      <c r="L3698" s="2"/>
    </row>
    <row r="3699">
      <c r="A3699" s="2"/>
      <c r="B3699" s="2"/>
      <c r="C3699" s="4"/>
      <c r="D3699" s="3"/>
      <c r="E3699" s="4"/>
      <c r="F3699" s="4"/>
      <c r="G3699" s="4"/>
      <c r="H3699" s="4"/>
      <c r="I3699" s="2"/>
      <c r="J3699" s="4"/>
      <c r="K3699" s="2"/>
      <c r="L3699" s="2"/>
    </row>
    <row r="3700">
      <c r="A3700" s="2"/>
      <c r="B3700" s="2"/>
      <c r="C3700" s="4"/>
      <c r="D3700" s="3"/>
      <c r="E3700" s="4"/>
      <c r="F3700" s="4"/>
      <c r="G3700" s="4"/>
      <c r="H3700" s="4"/>
      <c r="I3700" s="2"/>
      <c r="J3700" s="4"/>
      <c r="K3700" s="2"/>
      <c r="L3700" s="2"/>
    </row>
    <row r="3701">
      <c r="A3701" s="2"/>
      <c r="B3701" s="2"/>
      <c r="C3701" s="4"/>
      <c r="D3701" s="3"/>
      <c r="E3701" s="4"/>
      <c r="F3701" s="4"/>
      <c r="G3701" s="4"/>
      <c r="H3701" s="4"/>
      <c r="I3701" s="2"/>
      <c r="J3701" s="4"/>
      <c r="K3701" s="2"/>
      <c r="L3701" s="2"/>
    </row>
    <row r="3702">
      <c r="A3702" s="2"/>
      <c r="B3702" s="2"/>
      <c r="C3702" s="4"/>
      <c r="D3702" s="3"/>
      <c r="E3702" s="4"/>
      <c r="F3702" s="4"/>
      <c r="G3702" s="4"/>
      <c r="H3702" s="4"/>
      <c r="I3702" s="2"/>
      <c r="J3702" s="4"/>
      <c r="K3702" s="2"/>
      <c r="L3702" s="2"/>
    </row>
    <row r="3703">
      <c r="A3703" s="2"/>
      <c r="B3703" s="2"/>
      <c r="C3703" s="4"/>
      <c r="D3703" s="3"/>
      <c r="E3703" s="4"/>
      <c r="F3703" s="4"/>
      <c r="G3703" s="4"/>
      <c r="H3703" s="4"/>
      <c r="I3703" s="2"/>
      <c r="J3703" s="4"/>
      <c r="K3703" s="2"/>
      <c r="L3703" s="2"/>
    </row>
    <row r="3704">
      <c r="A3704" s="2"/>
      <c r="B3704" s="2"/>
      <c r="C3704" s="4"/>
      <c r="D3704" s="3"/>
      <c r="E3704" s="4"/>
      <c r="F3704" s="4"/>
      <c r="G3704" s="4"/>
      <c r="H3704" s="4"/>
      <c r="I3704" s="2"/>
      <c r="J3704" s="4"/>
      <c r="K3704" s="2"/>
      <c r="L3704" s="2"/>
    </row>
    <row r="3705">
      <c r="A3705" s="2"/>
      <c r="B3705" s="2"/>
      <c r="C3705" s="4"/>
      <c r="D3705" s="3"/>
      <c r="E3705" s="4"/>
      <c r="F3705" s="4"/>
      <c r="G3705" s="4"/>
      <c r="H3705" s="4"/>
      <c r="I3705" s="2"/>
      <c r="J3705" s="4"/>
      <c r="K3705" s="2"/>
      <c r="L3705" s="2"/>
    </row>
    <row r="3706">
      <c r="A3706" s="2"/>
      <c r="B3706" s="2"/>
      <c r="C3706" s="4"/>
      <c r="D3706" s="3"/>
      <c r="E3706" s="4"/>
      <c r="F3706" s="4"/>
      <c r="G3706" s="4"/>
      <c r="H3706" s="4"/>
      <c r="I3706" s="2"/>
      <c r="J3706" s="4"/>
      <c r="K3706" s="2"/>
      <c r="L3706" s="2"/>
    </row>
    <row r="3707">
      <c r="A3707" s="2"/>
      <c r="B3707" s="2"/>
      <c r="C3707" s="4"/>
      <c r="D3707" s="3"/>
      <c r="E3707" s="4"/>
      <c r="F3707" s="4"/>
      <c r="G3707" s="4"/>
      <c r="H3707" s="4"/>
      <c r="I3707" s="2"/>
      <c r="J3707" s="4"/>
      <c r="K3707" s="2"/>
      <c r="L3707" s="2"/>
    </row>
    <row r="3708">
      <c r="A3708" s="2"/>
      <c r="B3708" s="2"/>
      <c r="C3708" s="4"/>
      <c r="D3708" s="3"/>
      <c r="E3708" s="4"/>
      <c r="F3708" s="4"/>
      <c r="G3708" s="4"/>
      <c r="H3708" s="4"/>
      <c r="I3708" s="2"/>
      <c r="J3708" s="4"/>
      <c r="K3708" s="2"/>
      <c r="L3708" s="2"/>
    </row>
    <row r="3709">
      <c r="A3709" s="2"/>
      <c r="B3709" s="2"/>
      <c r="C3709" s="4"/>
      <c r="D3709" s="3"/>
      <c r="E3709" s="4"/>
      <c r="F3709" s="4"/>
      <c r="G3709" s="4"/>
      <c r="H3709" s="4"/>
      <c r="I3709" s="2"/>
      <c r="J3709" s="4"/>
      <c r="K3709" s="2"/>
      <c r="L3709" s="2"/>
    </row>
    <row r="3710">
      <c r="A3710" s="2"/>
      <c r="B3710" s="2"/>
      <c r="C3710" s="4"/>
      <c r="D3710" s="3"/>
      <c r="E3710" s="4"/>
      <c r="F3710" s="4"/>
      <c r="G3710" s="4"/>
      <c r="H3710" s="4"/>
      <c r="I3710" s="2"/>
      <c r="J3710" s="4"/>
      <c r="K3710" s="2"/>
      <c r="L3710" s="2"/>
    </row>
    <row r="3711">
      <c r="A3711" s="2"/>
      <c r="B3711" s="2"/>
      <c r="C3711" s="4"/>
      <c r="D3711" s="3"/>
      <c r="E3711" s="4"/>
      <c r="F3711" s="4"/>
      <c r="G3711" s="4"/>
      <c r="H3711" s="4"/>
      <c r="I3711" s="2"/>
      <c r="J3711" s="4"/>
      <c r="K3711" s="2"/>
      <c r="L3711" s="2"/>
    </row>
    <row r="3712">
      <c r="A3712" s="2"/>
      <c r="B3712" s="2"/>
      <c r="C3712" s="4"/>
      <c r="D3712" s="3"/>
      <c r="E3712" s="4"/>
      <c r="F3712" s="4"/>
      <c r="G3712" s="4"/>
      <c r="H3712" s="4"/>
      <c r="I3712" s="2"/>
      <c r="J3712" s="4"/>
      <c r="K3712" s="2"/>
      <c r="L3712" s="2"/>
    </row>
    <row r="3713">
      <c r="A3713" s="2"/>
      <c r="B3713" s="2"/>
      <c r="C3713" s="4"/>
      <c r="D3713" s="3"/>
      <c r="E3713" s="4"/>
      <c r="F3713" s="4"/>
      <c r="G3713" s="4"/>
      <c r="H3713" s="4"/>
      <c r="I3713" s="2"/>
      <c r="J3713" s="4"/>
      <c r="K3713" s="2"/>
      <c r="L3713" s="2"/>
    </row>
    <row r="3714">
      <c r="A3714" s="2"/>
      <c r="B3714" s="2"/>
      <c r="C3714" s="4"/>
      <c r="D3714" s="3"/>
      <c r="E3714" s="4"/>
      <c r="F3714" s="4"/>
      <c r="G3714" s="4"/>
      <c r="H3714" s="4"/>
      <c r="I3714" s="2"/>
      <c r="J3714" s="4"/>
      <c r="K3714" s="2"/>
      <c r="L3714" s="2"/>
    </row>
    <row r="3715">
      <c r="A3715" s="2"/>
      <c r="B3715" s="2"/>
      <c r="C3715" s="4"/>
      <c r="D3715" s="3"/>
      <c r="E3715" s="4"/>
      <c r="F3715" s="4"/>
      <c r="G3715" s="4"/>
      <c r="H3715" s="4"/>
      <c r="I3715" s="2"/>
      <c r="J3715" s="4"/>
      <c r="K3715" s="2"/>
      <c r="L3715" s="2"/>
    </row>
    <row r="3716">
      <c r="A3716" s="2"/>
      <c r="B3716" s="2"/>
      <c r="C3716" s="4"/>
      <c r="D3716" s="3"/>
      <c r="E3716" s="4"/>
      <c r="F3716" s="4"/>
      <c r="G3716" s="4"/>
      <c r="H3716" s="4"/>
      <c r="I3716" s="2"/>
      <c r="J3716" s="4"/>
      <c r="K3716" s="2"/>
      <c r="L3716" s="2"/>
    </row>
    <row r="3717">
      <c r="A3717" s="2"/>
      <c r="B3717" s="2"/>
      <c r="C3717" s="4"/>
      <c r="D3717" s="3"/>
      <c r="E3717" s="4"/>
      <c r="F3717" s="4"/>
      <c r="G3717" s="4"/>
      <c r="H3717" s="4"/>
      <c r="I3717" s="2"/>
      <c r="J3717" s="4"/>
      <c r="K3717" s="2"/>
      <c r="L3717" s="2"/>
    </row>
    <row r="3718">
      <c r="A3718" s="2"/>
      <c r="B3718" s="2"/>
      <c r="C3718" s="4"/>
      <c r="D3718" s="3"/>
      <c r="E3718" s="4"/>
      <c r="F3718" s="4"/>
      <c r="G3718" s="4"/>
      <c r="H3718" s="4"/>
      <c r="I3718" s="2"/>
      <c r="J3718" s="4"/>
      <c r="K3718" s="2"/>
      <c r="L3718" s="2"/>
    </row>
    <row r="3719">
      <c r="A3719" s="2"/>
      <c r="B3719" s="2"/>
      <c r="C3719" s="4"/>
      <c r="D3719" s="3"/>
      <c r="E3719" s="4"/>
      <c r="F3719" s="4"/>
      <c r="G3719" s="4"/>
      <c r="H3719" s="4"/>
      <c r="I3719" s="2"/>
      <c r="J3719" s="4"/>
      <c r="K3719" s="2"/>
      <c r="L3719" s="2"/>
    </row>
    <row r="3720">
      <c r="A3720" s="2"/>
      <c r="B3720" s="2"/>
      <c r="C3720" s="4"/>
      <c r="D3720" s="3"/>
      <c r="E3720" s="4"/>
      <c r="F3720" s="4"/>
      <c r="G3720" s="4"/>
      <c r="H3720" s="4"/>
      <c r="I3720" s="2"/>
      <c r="J3720" s="4"/>
      <c r="K3720" s="2"/>
      <c r="L372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3" max="3" width="19.38"/>
    <col customWidth="1" min="4" max="5" width="19.88"/>
    <col customWidth="1" min="6" max="6" width="26.0"/>
    <col customWidth="1" min="7" max="8" width="22.0"/>
    <col customWidth="1" min="9" max="9" width="21.38"/>
    <col customWidth="1" min="10" max="10" width="17.88"/>
    <col customWidth="1" min="11" max="11" width="18.75"/>
    <col customWidth="1" min="12" max="12" width="21.38"/>
  </cols>
  <sheetData>
    <row r="1">
      <c r="A1" s="23" t="s">
        <v>0</v>
      </c>
      <c r="B1" s="23" t="s">
        <v>1</v>
      </c>
      <c r="C1" s="23" t="s">
        <v>2</v>
      </c>
      <c r="D1" s="23" t="s">
        <v>3</v>
      </c>
      <c r="E1" s="23" t="s">
        <v>4</v>
      </c>
      <c r="F1" s="23" t="s">
        <v>5</v>
      </c>
      <c r="G1" s="23" t="s">
        <v>6</v>
      </c>
      <c r="H1" s="23" t="s">
        <v>7</v>
      </c>
      <c r="I1" s="23" t="s">
        <v>8</v>
      </c>
      <c r="J1" s="23" t="s">
        <v>9</v>
      </c>
      <c r="K1" s="23" t="s">
        <v>10</v>
      </c>
      <c r="L1" s="23" t="s">
        <v>11</v>
      </c>
    </row>
    <row r="2">
      <c r="A2" s="24"/>
      <c r="B2" s="24"/>
      <c r="C2" s="25" t="s">
        <v>14</v>
      </c>
      <c r="D2" s="26" t="s">
        <v>15</v>
      </c>
      <c r="E2" s="27" t="s">
        <v>16</v>
      </c>
      <c r="F2" s="27" t="s">
        <v>17</v>
      </c>
      <c r="G2" s="27">
        <v>2.0</v>
      </c>
      <c r="H2" s="28" t="s">
        <v>18</v>
      </c>
      <c r="I2" s="25" t="s">
        <v>19</v>
      </c>
      <c r="J2" s="28">
        <v>12.0</v>
      </c>
      <c r="K2" s="25">
        <v>12.0</v>
      </c>
      <c r="L2" s="24"/>
    </row>
    <row r="3">
      <c r="A3" s="24"/>
      <c r="B3" s="24"/>
      <c r="C3" s="25" t="s">
        <v>14</v>
      </c>
      <c r="D3" s="26" t="s">
        <v>15</v>
      </c>
      <c r="E3" s="25" t="s">
        <v>21</v>
      </c>
      <c r="F3" s="27" t="s">
        <v>22</v>
      </c>
      <c r="G3" s="25">
        <v>2.0</v>
      </c>
      <c r="H3" s="28" t="s">
        <v>18</v>
      </c>
      <c r="I3" s="25" t="s">
        <v>18</v>
      </c>
      <c r="J3" s="28">
        <v>12.0</v>
      </c>
      <c r="K3" s="25">
        <v>12.0</v>
      </c>
      <c r="L3" s="24"/>
    </row>
    <row r="4">
      <c r="A4" s="24"/>
      <c r="B4" s="24"/>
      <c r="C4" s="25" t="s">
        <v>14</v>
      </c>
      <c r="D4" s="26" t="s">
        <v>15</v>
      </c>
      <c r="E4" s="25" t="s">
        <v>23</v>
      </c>
      <c r="F4" s="25" t="s">
        <v>24</v>
      </c>
      <c r="G4" s="25">
        <v>2.0</v>
      </c>
      <c r="H4" s="28" t="s">
        <v>18</v>
      </c>
      <c r="I4" s="25" t="s">
        <v>18</v>
      </c>
      <c r="J4" s="28">
        <v>7.0</v>
      </c>
      <c r="K4" s="25">
        <v>7.0</v>
      </c>
      <c r="L4" s="24"/>
    </row>
    <row r="5">
      <c r="A5" s="24"/>
      <c r="B5" s="24"/>
      <c r="C5" s="25" t="s">
        <v>27</v>
      </c>
      <c r="D5" s="26" t="s">
        <v>15</v>
      </c>
      <c r="E5" s="25" t="s">
        <v>28</v>
      </c>
      <c r="F5" s="25" t="s">
        <v>29</v>
      </c>
      <c r="G5" s="25">
        <v>2.0</v>
      </c>
      <c r="H5" s="28" t="s">
        <v>18</v>
      </c>
      <c r="I5" s="25" t="s">
        <v>18</v>
      </c>
      <c r="J5" s="28">
        <v>12.0</v>
      </c>
      <c r="K5" s="25">
        <v>12.0</v>
      </c>
      <c r="L5" s="24"/>
    </row>
    <row r="6">
      <c r="A6" s="24"/>
      <c r="B6" s="24"/>
      <c r="C6" s="25" t="s">
        <v>27</v>
      </c>
      <c r="D6" s="26" t="s">
        <v>15</v>
      </c>
      <c r="E6" s="25" t="s">
        <v>30</v>
      </c>
      <c r="F6" s="25" t="s">
        <v>31</v>
      </c>
      <c r="G6" s="25">
        <v>2.0</v>
      </c>
      <c r="H6" s="28" t="s">
        <v>18</v>
      </c>
      <c r="I6" s="25" t="s">
        <v>18</v>
      </c>
      <c r="J6" s="28">
        <v>10.0</v>
      </c>
      <c r="K6" s="25">
        <v>10.0</v>
      </c>
      <c r="L6" s="24"/>
    </row>
    <row r="7">
      <c r="A7" s="24"/>
      <c r="B7" s="24"/>
      <c r="C7" s="25" t="s">
        <v>27</v>
      </c>
      <c r="D7" s="26" t="s">
        <v>15</v>
      </c>
      <c r="E7" s="25" t="s">
        <v>32</v>
      </c>
      <c r="F7" s="25" t="s">
        <v>33</v>
      </c>
      <c r="G7" s="25">
        <v>2.0</v>
      </c>
      <c r="H7" s="28" t="s">
        <v>18</v>
      </c>
      <c r="I7" s="25" t="s">
        <v>18</v>
      </c>
      <c r="J7" s="28">
        <v>12.0</v>
      </c>
      <c r="K7" s="25">
        <v>12.0</v>
      </c>
      <c r="L7" s="24"/>
    </row>
    <row r="8">
      <c r="A8" s="24"/>
      <c r="B8" s="24"/>
      <c r="C8" s="25" t="s">
        <v>27</v>
      </c>
      <c r="D8" s="26" t="s">
        <v>15</v>
      </c>
      <c r="E8" s="25" t="s">
        <v>34</v>
      </c>
      <c r="F8" s="25" t="s">
        <v>35</v>
      </c>
      <c r="G8" s="25">
        <v>2.0</v>
      </c>
      <c r="H8" s="28" t="s">
        <v>19</v>
      </c>
      <c r="I8" s="25" t="s">
        <v>19</v>
      </c>
      <c r="J8" s="28">
        <v>9.0</v>
      </c>
      <c r="K8" s="25">
        <v>9.0</v>
      </c>
      <c r="L8" s="24"/>
    </row>
    <row r="9">
      <c r="A9" s="24"/>
      <c r="B9" s="24"/>
      <c r="C9" s="25" t="s">
        <v>27</v>
      </c>
      <c r="D9" s="26" t="s">
        <v>15</v>
      </c>
      <c r="E9" s="25" t="s">
        <v>36</v>
      </c>
      <c r="F9" s="25" t="s">
        <v>37</v>
      </c>
      <c r="G9" s="25">
        <v>2.0</v>
      </c>
      <c r="H9" s="28" t="s">
        <v>19</v>
      </c>
      <c r="I9" s="25" t="s">
        <v>18</v>
      </c>
      <c r="J9" s="28">
        <v>11.0</v>
      </c>
      <c r="K9" s="25">
        <v>11.0</v>
      </c>
      <c r="L9" s="24"/>
    </row>
    <row r="10">
      <c r="A10" s="24"/>
      <c r="B10" s="24"/>
      <c r="C10" s="25" t="s">
        <v>27</v>
      </c>
      <c r="D10" s="26" t="s">
        <v>15</v>
      </c>
      <c r="E10" s="25" t="s">
        <v>38</v>
      </c>
      <c r="F10" s="25" t="s">
        <v>39</v>
      </c>
      <c r="G10" s="25">
        <v>2.0</v>
      </c>
      <c r="H10" s="28" t="s">
        <v>18</v>
      </c>
      <c r="I10" s="25" t="s">
        <v>18</v>
      </c>
      <c r="J10" s="28">
        <v>12.0</v>
      </c>
      <c r="K10" s="25">
        <v>12.0</v>
      </c>
      <c r="L10" s="24"/>
    </row>
    <row r="11">
      <c r="A11" s="24"/>
      <c r="B11" s="24"/>
      <c r="C11" s="25" t="s">
        <v>27</v>
      </c>
      <c r="D11" s="26" t="s">
        <v>15</v>
      </c>
      <c r="E11" s="25" t="s">
        <v>40</v>
      </c>
      <c r="F11" s="25" t="s">
        <v>41</v>
      </c>
      <c r="G11" s="25">
        <v>2.0</v>
      </c>
      <c r="H11" s="28" t="s">
        <v>19</v>
      </c>
      <c r="I11" s="25" t="s">
        <v>18</v>
      </c>
      <c r="J11" s="28">
        <v>12.0</v>
      </c>
      <c r="K11" s="25">
        <v>12.0</v>
      </c>
      <c r="L11" s="24"/>
    </row>
    <row r="12">
      <c r="A12" s="24"/>
      <c r="B12" s="24"/>
      <c r="C12" s="25" t="s">
        <v>27</v>
      </c>
      <c r="D12" s="26" t="s">
        <v>15</v>
      </c>
      <c r="E12" s="25" t="s">
        <v>42</v>
      </c>
      <c r="F12" s="25" t="s">
        <v>43</v>
      </c>
      <c r="G12" s="25">
        <v>2.0</v>
      </c>
      <c r="H12" s="28" t="s">
        <v>18</v>
      </c>
      <c r="I12" s="25" t="s">
        <v>18</v>
      </c>
      <c r="J12" s="28">
        <v>11.0</v>
      </c>
      <c r="K12" s="25">
        <v>11.0</v>
      </c>
      <c r="L12" s="24"/>
    </row>
    <row r="13">
      <c r="A13" s="24"/>
      <c r="B13" s="24"/>
      <c r="C13" s="25" t="s">
        <v>27</v>
      </c>
      <c r="D13" s="26" t="s">
        <v>15</v>
      </c>
      <c r="E13" s="25" t="s">
        <v>44</v>
      </c>
      <c r="F13" s="25" t="s">
        <v>45</v>
      </c>
      <c r="G13" s="25">
        <v>2.0</v>
      </c>
      <c r="H13" s="28" t="s">
        <v>19</v>
      </c>
      <c r="I13" s="25" t="s">
        <v>19</v>
      </c>
      <c r="J13" s="28">
        <v>11.0</v>
      </c>
      <c r="K13" s="25">
        <v>11.0</v>
      </c>
      <c r="L13" s="24"/>
    </row>
    <row r="14">
      <c r="A14" s="24"/>
      <c r="B14" s="24"/>
      <c r="C14" s="25" t="s">
        <v>27</v>
      </c>
      <c r="D14" s="26" t="s">
        <v>15</v>
      </c>
      <c r="E14" s="25" t="s">
        <v>46</v>
      </c>
      <c r="F14" s="25" t="s">
        <v>47</v>
      </c>
      <c r="G14" s="25">
        <v>2.0</v>
      </c>
      <c r="H14" s="28" t="s">
        <v>18</v>
      </c>
      <c r="I14" s="25" t="s">
        <v>18</v>
      </c>
      <c r="J14" s="28">
        <v>9.0</v>
      </c>
      <c r="K14" s="25">
        <v>9.0</v>
      </c>
      <c r="L14" s="24"/>
    </row>
    <row r="15">
      <c r="A15" s="24"/>
      <c r="B15" s="24"/>
      <c r="C15" s="25" t="s">
        <v>27</v>
      </c>
      <c r="D15" s="26" t="s">
        <v>15</v>
      </c>
      <c r="E15" s="25" t="s">
        <v>48</v>
      </c>
      <c r="F15" s="25" t="s">
        <v>49</v>
      </c>
      <c r="G15" s="25">
        <v>2.0</v>
      </c>
      <c r="H15" s="28" t="s">
        <v>18</v>
      </c>
      <c r="I15" s="25" t="s">
        <v>18</v>
      </c>
      <c r="J15" s="28">
        <v>12.0</v>
      </c>
      <c r="K15" s="25">
        <v>12.0</v>
      </c>
      <c r="L15" s="24"/>
    </row>
    <row r="16">
      <c r="A16" s="24"/>
      <c r="B16" s="24"/>
      <c r="C16" s="25" t="s">
        <v>27</v>
      </c>
      <c r="D16" s="26" t="s">
        <v>15</v>
      </c>
      <c r="E16" s="25" t="s">
        <v>50</v>
      </c>
      <c r="F16" s="25" t="s">
        <v>51</v>
      </c>
      <c r="G16" s="25">
        <v>2.0</v>
      </c>
      <c r="H16" s="28" t="s">
        <v>18</v>
      </c>
      <c r="I16" s="25" t="s">
        <v>18</v>
      </c>
      <c r="J16" s="28">
        <v>12.0</v>
      </c>
      <c r="K16" s="25">
        <v>12.0</v>
      </c>
      <c r="L16" s="24"/>
    </row>
    <row r="17">
      <c r="A17" s="24"/>
      <c r="B17" s="24"/>
      <c r="C17" s="25" t="s">
        <v>27</v>
      </c>
      <c r="D17" s="26" t="s">
        <v>15</v>
      </c>
      <c r="E17" s="25" t="s">
        <v>52</v>
      </c>
      <c r="F17" s="25" t="s">
        <v>53</v>
      </c>
      <c r="G17" s="25">
        <v>2.0</v>
      </c>
      <c r="H17" s="28" t="s">
        <v>18</v>
      </c>
      <c r="I17" s="25" t="s">
        <v>18</v>
      </c>
      <c r="J17" s="28">
        <v>11.0</v>
      </c>
      <c r="K17" s="25">
        <v>11.0</v>
      </c>
      <c r="L17" s="24"/>
    </row>
    <row r="18">
      <c r="A18" s="24"/>
      <c r="B18" s="24"/>
      <c r="C18" s="25" t="s">
        <v>27</v>
      </c>
      <c r="D18" s="26" t="s">
        <v>15</v>
      </c>
      <c r="E18" s="25" t="s">
        <v>54</v>
      </c>
      <c r="F18" s="25" t="s">
        <v>55</v>
      </c>
      <c r="G18" s="25">
        <v>1.0</v>
      </c>
      <c r="H18" s="28" t="s">
        <v>18</v>
      </c>
      <c r="I18" s="29"/>
      <c r="J18" s="28">
        <v>12.0</v>
      </c>
      <c r="K18" s="25"/>
      <c r="L18" s="25"/>
    </row>
    <row r="19">
      <c r="A19" s="24"/>
      <c r="B19" s="24"/>
      <c r="C19" s="25" t="s">
        <v>27</v>
      </c>
      <c r="D19" s="26" t="s">
        <v>15</v>
      </c>
      <c r="E19" s="25" t="s">
        <v>56</v>
      </c>
      <c r="F19" s="25" t="s">
        <v>57</v>
      </c>
      <c r="G19" s="25">
        <v>1.0</v>
      </c>
      <c r="H19" s="28" t="s">
        <v>18</v>
      </c>
      <c r="I19" s="29"/>
      <c r="J19" s="28">
        <v>9.0</v>
      </c>
      <c r="K19" s="25"/>
      <c r="L19" s="25"/>
    </row>
    <row r="20">
      <c r="A20" s="24"/>
      <c r="B20" s="24"/>
      <c r="C20" s="25" t="s">
        <v>27</v>
      </c>
      <c r="D20" s="26" t="s">
        <v>15</v>
      </c>
      <c r="E20" s="25" t="s">
        <v>58</v>
      </c>
      <c r="F20" s="25" t="s">
        <v>59</v>
      </c>
      <c r="G20" s="25">
        <v>2.0</v>
      </c>
      <c r="H20" s="28" t="s">
        <v>18</v>
      </c>
      <c r="I20" s="29" t="s">
        <v>18</v>
      </c>
      <c r="J20" s="28">
        <v>12.0</v>
      </c>
      <c r="K20" s="25">
        <v>12.0</v>
      </c>
      <c r="L20" s="25">
        <v>12.0</v>
      </c>
    </row>
    <row r="21">
      <c r="A21" s="24"/>
      <c r="B21" s="24"/>
      <c r="C21" s="25" t="s">
        <v>61</v>
      </c>
      <c r="D21" s="26" t="s">
        <v>15</v>
      </c>
      <c r="E21" s="25" t="s">
        <v>62</v>
      </c>
      <c r="F21" s="25" t="s">
        <v>63</v>
      </c>
      <c r="G21" s="25">
        <v>1.0</v>
      </c>
      <c r="H21" s="28" t="s">
        <v>18</v>
      </c>
      <c r="I21" s="29"/>
      <c r="J21" s="28">
        <v>11.0</v>
      </c>
      <c r="K21" s="25"/>
      <c r="L21" s="25"/>
    </row>
    <row r="22">
      <c r="A22" s="24"/>
      <c r="B22" s="24"/>
      <c r="C22" s="25" t="s">
        <v>61</v>
      </c>
      <c r="D22" s="26" t="s">
        <v>15</v>
      </c>
      <c r="E22" s="25" t="s">
        <v>64</v>
      </c>
      <c r="F22" s="25" t="s">
        <v>65</v>
      </c>
      <c r="G22" s="25">
        <v>2.0</v>
      </c>
      <c r="H22" s="28" t="s">
        <v>18</v>
      </c>
      <c r="I22" s="29" t="s">
        <v>18</v>
      </c>
      <c r="J22" s="28">
        <v>9.0</v>
      </c>
      <c r="K22" s="25">
        <v>9.0</v>
      </c>
      <c r="L22" s="25">
        <v>9.0</v>
      </c>
    </row>
    <row r="23">
      <c r="A23" s="24"/>
      <c r="B23" s="24"/>
      <c r="C23" s="25" t="s">
        <v>61</v>
      </c>
      <c r="D23" s="26" t="s">
        <v>15</v>
      </c>
      <c r="E23" s="25" t="s">
        <v>66</v>
      </c>
      <c r="F23" s="25" t="s">
        <v>67</v>
      </c>
      <c r="G23" s="25">
        <v>1.0</v>
      </c>
      <c r="H23" s="28" t="s">
        <v>18</v>
      </c>
      <c r="I23" s="29"/>
      <c r="J23" s="28">
        <v>9.0</v>
      </c>
      <c r="K23" s="25"/>
      <c r="L23" s="25"/>
    </row>
    <row r="24">
      <c r="A24" s="24"/>
      <c r="B24" s="24"/>
      <c r="C24" s="25" t="s">
        <v>69</v>
      </c>
      <c r="D24" s="26" t="s">
        <v>15</v>
      </c>
      <c r="E24" s="25" t="s">
        <v>70</v>
      </c>
      <c r="F24" s="25" t="s">
        <v>71</v>
      </c>
      <c r="G24" s="25">
        <v>2.0</v>
      </c>
      <c r="H24" s="28" t="s">
        <v>18</v>
      </c>
      <c r="I24" s="29" t="s">
        <v>19</v>
      </c>
      <c r="J24" s="28">
        <v>11.0</v>
      </c>
      <c r="K24" s="25">
        <v>11.0</v>
      </c>
      <c r="L24" s="25">
        <v>11.0</v>
      </c>
    </row>
    <row r="25">
      <c r="A25" s="24"/>
      <c r="B25" s="24"/>
      <c r="C25" s="25" t="s">
        <v>69</v>
      </c>
      <c r="D25" s="26" t="s">
        <v>15</v>
      </c>
      <c r="E25" s="25" t="s">
        <v>72</v>
      </c>
      <c r="F25" s="25" t="s">
        <v>73</v>
      </c>
      <c r="G25" s="25">
        <v>2.0</v>
      </c>
      <c r="H25" s="28" t="s">
        <v>18</v>
      </c>
      <c r="I25" s="29" t="s">
        <v>18</v>
      </c>
      <c r="J25" s="28">
        <v>8.0</v>
      </c>
      <c r="K25" s="25">
        <v>8.0</v>
      </c>
      <c r="L25" s="25">
        <v>8.0</v>
      </c>
    </row>
    <row r="26">
      <c r="A26" s="24"/>
      <c r="B26" s="24"/>
      <c r="C26" s="25" t="s">
        <v>69</v>
      </c>
      <c r="D26" s="26" t="s">
        <v>15</v>
      </c>
      <c r="E26" s="25" t="s">
        <v>74</v>
      </c>
      <c r="F26" s="25" t="s">
        <v>75</v>
      </c>
      <c r="G26" s="25">
        <v>2.0</v>
      </c>
      <c r="H26" s="28" t="s">
        <v>18</v>
      </c>
      <c r="I26" s="29" t="s">
        <v>18</v>
      </c>
      <c r="J26" s="28">
        <v>9.0</v>
      </c>
      <c r="K26" s="25">
        <v>9.0</v>
      </c>
      <c r="L26" s="25">
        <v>9.0</v>
      </c>
    </row>
    <row r="27">
      <c r="A27" s="24"/>
      <c r="B27" s="24"/>
      <c r="C27" s="25" t="s">
        <v>69</v>
      </c>
      <c r="D27" s="26" t="s">
        <v>15</v>
      </c>
      <c r="E27" s="25" t="s">
        <v>76</v>
      </c>
      <c r="F27" s="25" t="s">
        <v>77</v>
      </c>
      <c r="G27" s="25">
        <v>1.0</v>
      </c>
      <c r="H27" s="28" t="s">
        <v>19</v>
      </c>
      <c r="I27" s="29"/>
      <c r="J27" s="28">
        <v>9.0</v>
      </c>
      <c r="K27" s="25"/>
      <c r="L27" s="25"/>
    </row>
    <row r="28">
      <c r="A28" s="24"/>
      <c r="B28" s="24"/>
      <c r="C28" s="25" t="s">
        <v>79</v>
      </c>
      <c r="D28" s="26" t="s">
        <v>15</v>
      </c>
      <c r="E28" s="25" t="s">
        <v>80</v>
      </c>
      <c r="F28" s="25" t="s">
        <v>81</v>
      </c>
      <c r="G28" s="25">
        <v>1.0</v>
      </c>
      <c r="H28" s="28" t="s">
        <v>19</v>
      </c>
      <c r="I28" s="29"/>
      <c r="J28" s="28">
        <v>12.0</v>
      </c>
      <c r="K28" s="25"/>
      <c r="L28" s="25"/>
    </row>
    <row r="29">
      <c r="A29" s="24"/>
      <c r="B29" s="24"/>
      <c r="C29" s="25" t="s">
        <v>83</v>
      </c>
      <c r="D29" s="26" t="s">
        <v>15</v>
      </c>
      <c r="E29" s="25" t="s">
        <v>84</v>
      </c>
      <c r="F29" s="25" t="s">
        <v>85</v>
      </c>
      <c r="G29" s="25">
        <v>2.0</v>
      </c>
      <c r="H29" s="28" t="s">
        <v>18</v>
      </c>
      <c r="I29" s="29" t="s">
        <v>18</v>
      </c>
      <c r="J29" s="28">
        <v>12.0</v>
      </c>
      <c r="K29" s="25">
        <v>11.0</v>
      </c>
      <c r="L29" s="25">
        <v>12.0</v>
      </c>
    </row>
    <row r="30">
      <c r="A30" s="24"/>
      <c r="B30" s="24"/>
      <c r="C30" s="25" t="s">
        <v>83</v>
      </c>
      <c r="D30" s="26" t="s">
        <v>15</v>
      </c>
      <c r="E30" s="25" t="s">
        <v>86</v>
      </c>
      <c r="F30" s="25" t="s">
        <v>87</v>
      </c>
      <c r="G30" s="25">
        <v>2.0</v>
      </c>
      <c r="H30" s="28" t="s">
        <v>19</v>
      </c>
      <c r="I30" s="29" t="s">
        <v>19</v>
      </c>
      <c r="J30" s="28">
        <v>10.0</v>
      </c>
      <c r="K30" s="25">
        <v>10.0</v>
      </c>
      <c r="L30" s="25">
        <v>10.0</v>
      </c>
    </row>
    <row r="31">
      <c r="A31" s="24"/>
      <c r="B31" s="24"/>
      <c r="C31" s="25" t="s">
        <v>83</v>
      </c>
      <c r="D31" s="26" t="s">
        <v>15</v>
      </c>
      <c r="E31" s="25" t="s">
        <v>88</v>
      </c>
      <c r="F31" s="25" t="s">
        <v>89</v>
      </c>
      <c r="G31" s="25">
        <v>2.0</v>
      </c>
      <c r="H31" s="28" t="s">
        <v>19</v>
      </c>
      <c r="I31" s="29" t="s">
        <v>18</v>
      </c>
      <c r="J31" s="28">
        <v>11.0</v>
      </c>
      <c r="K31" s="25">
        <v>11.0</v>
      </c>
      <c r="L31" s="25">
        <v>11.0</v>
      </c>
    </row>
    <row r="32">
      <c r="A32" s="24"/>
      <c r="B32" s="24"/>
      <c r="C32" s="25" t="s">
        <v>83</v>
      </c>
      <c r="D32" s="26" t="s">
        <v>15</v>
      </c>
      <c r="E32" s="25" t="s">
        <v>90</v>
      </c>
      <c r="F32" s="25" t="s">
        <v>91</v>
      </c>
      <c r="G32" s="25">
        <v>1.0</v>
      </c>
      <c r="H32" s="28" t="s">
        <v>18</v>
      </c>
      <c r="I32" s="29"/>
      <c r="J32" s="28">
        <v>11.0</v>
      </c>
      <c r="K32" s="25"/>
      <c r="L32" s="25"/>
    </row>
    <row r="33">
      <c r="A33" s="24"/>
      <c r="B33" s="24"/>
      <c r="C33" s="25" t="s">
        <v>93</v>
      </c>
      <c r="D33" s="26" t="s">
        <v>15</v>
      </c>
      <c r="E33" s="25" t="s">
        <v>94</v>
      </c>
      <c r="F33" s="25" t="s">
        <v>95</v>
      </c>
      <c r="G33" s="25">
        <v>2.0</v>
      </c>
      <c r="H33" s="28" t="s">
        <v>18</v>
      </c>
      <c r="I33" s="29" t="s">
        <v>18</v>
      </c>
      <c r="J33" s="28">
        <v>8.0</v>
      </c>
      <c r="K33" s="25">
        <v>8.0</v>
      </c>
      <c r="L33" s="25">
        <v>8.0</v>
      </c>
    </row>
    <row r="34">
      <c r="A34" s="24"/>
      <c r="B34" s="24"/>
      <c r="C34" s="25" t="s">
        <v>93</v>
      </c>
      <c r="D34" s="26" t="s">
        <v>15</v>
      </c>
      <c r="E34" s="25" t="s">
        <v>96</v>
      </c>
      <c r="F34" s="25" t="s">
        <v>97</v>
      </c>
      <c r="G34" s="25">
        <v>2.0</v>
      </c>
      <c r="H34" s="28" t="s">
        <v>18</v>
      </c>
      <c r="I34" s="29" t="s">
        <v>19</v>
      </c>
      <c r="J34" s="28">
        <v>11.0</v>
      </c>
      <c r="K34" s="25">
        <v>11.0</v>
      </c>
      <c r="L34" s="25">
        <v>11.0</v>
      </c>
    </row>
    <row r="35">
      <c r="A35" s="24"/>
      <c r="B35" s="24"/>
      <c r="C35" s="25" t="s">
        <v>93</v>
      </c>
      <c r="D35" s="26" t="s">
        <v>15</v>
      </c>
      <c r="E35" s="25" t="s">
        <v>98</v>
      </c>
      <c r="F35" s="25" t="s">
        <v>99</v>
      </c>
      <c r="G35" s="25">
        <v>2.0</v>
      </c>
      <c r="H35" s="28" t="s">
        <v>18</v>
      </c>
      <c r="I35" s="29" t="s">
        <v>18</v>
      </c>
      <c r="J35" s="28">
        <v>12.0</v>
      </c>
      <c r="K35" s="25">
        <v>12.0</v>
      </c>
      <c r="L35" s="25">
        <v>12.0</v>
      </c>
    </row>
    <row r="36">
      <c r="A36" s="24"/>
      <c r="B36" s="24"/>
      <c r="C36" s="25" t="s">
        <v>93</v>
      </c>
      <c r="D36" s="26" t="s">
        <v>15</v>
      </c>
      <c r="E36" s="25" t="s">
        <v>100</v>
      </c>
      <c r="F36" s="25" t="s">
        <v>101</v>
      </c>
      <c r="G36" s="25">
        <v>2.0</v>
      </c>
      <c r="H36" s="28" t="s">
        <v>18</v>
      </c>
      <c r="I36" s="29" t="s">
        <v>18</v>
      </c>
      <c r="J36" s="28">
        <v>11.0</v>
      </c>
      <c r="K36" s="25">
        <v>11.0</v>
      </c>
      <c r="L36" s="25">
        <v>11.0</v>
      </c>
    </row>
    <row r="37">
      <c r="A37" s="24"/>
      <c r="B37" s="24"/>
      <c r="C37" s="25" t="s">
        <v>93</v>
      </c>
      <c r="D37" s="26" t="s">
        <v>15</v>
      </c>
      <c r="E37" s="25" t="s">
        <v>102</v>
      </c>
      <c r="F37" s="25" t="s">
        <v>103</v>
      </c>
      <c r="G37" s="25">
        <v>2.0</v>
      </c>
      <c r="H37" s="28" t="s">
        <v>19</v>
      </c>
      <c r="I37" s="29" t="s">
        <v>18</v>
      </c>
      <c r="J37" s="28">
        <v>12.0</v>
      </c>
      <c r="K37" s="25">
        <v>12.0</v>
      </c>
      <c r="L37" s="25">
        <v>12.0</v>
      </c>
    </row>
    <row r="38">
      <c r="A38" s="24"/>
      <c r="B38" s="24"/>
      <c r="C38" s="25" t="s">
        <v>93</v>
      </c>
      <c r="D38" s="26" t="s">
        <v>15</v>
      </c>
      <c r="E38" s="25" t="s">
        <v>104</v>
      </c>
      <c r="F38" s="25" t="s">
        <v>105</v>
      </c>
      <c r="G38" s="25">
        <v>1.0</v>
      </c>
      <c r="H38" s="28" t="s">
        <v>18</v>
      </c>
      <c r="I38" s="29"/>
      <c r="J38" s="28">
        <v>9.0</v>
      </c>
      <c r="K38" s="25"/>
      <c r="L38" s="25"/>
    </row>
    <row r="39">
      <c r="A39" s="24"/>
      <c r="B39" s="24"/>
      <c r="C39" s="25" t="s">
        <v>93</v>
      </c>
      <c r="D39" s="26" t="s">
        <v>15</v>
      </c>
      <c r="E39" s="25" t="s">
        <v>106</v>
      </c>
      <c r="F39" s="25" t="s">
        <v>107</v>
      </c>
      <c r="G39" s="25">
        <v>2.0</v>
      </c>
      <c r="H39" s="28" t="s">
        <v>18</v>
      </c>
      <c r="I39" s="29" t="s">
        <v>18</v>
      </c>
      <c r="J39" s="28">
        <v>11.0</v>
      </c>
      <c r="K39" s="25">
        <v>12.0</v>
      </c>
      <c r="L39" s="25">
        <v>11.0</v>
      </c>
    </row>
    <row r="40">
      <c r="A40" s="24"/>
      <c r="B40" s="24"/>
      <c r="C40" s="25" t="s">
        <v>93</v>
      </c>
      <c r="D40" s="26" t="s">
        <v>15</v>
      </c>
      <c r="E40" s="25" t="s">
        <v>108</v>
      </c>
      <c r="F40" s="25" t="s">
        <v>109</v>
      </c>
      <c r="G40" s="25">
        <v>1.0</v>
      </c>
      <c r="H40" s="28" t="s">
        <v>18</v>
      </c>
      <c r="I40" s="29"/>
      <c r="J40" s="28">
        <v>9.0</v>
      </c>
      <c r="K40" s="25"/>
      <c r="L40" s="25"/>
    </row>
    <row r="41">
      <c r="A41" s="24"/>
      <c r="B41" s="24"/>
      <c r="C41" s="25" t="s">
        <v>93</v>
      </c>
      <c r="D41" s="26" t="s">
        <v>15</v>
      </c>
      <c r="E41" s="25" t="s">
        <v>110</v>
      </c>
      <c r="F41" s="25" t="s">
        <v>111</v>
      </c>
      <c r="G41" s="25">
        <v>2.0</v>
      </c>
      <c r="H41" s="28" t="s">
        <v>18</v>
      </c>
      <c r="I41" s="29" t="s">
        <v>18</v>
      </c>
      <c r="J41" s="28">
        <v>9.0</v>
      </c>
      <c r="K41" s="25">
        <v>9.0</v>
      </c>
      <c r="L41" s="25">
        <v>9.0</v>
      </c>
    </row>
    <row r="42">
      <c r="A42" s="24"/>
      <c r="B42" s="24"/>
      <c r="C42" s="25" t="s">
        <v>93</v>
      </c>
      <c r="D42" s="26" t="s">
        <v>15</v>
      </c>
      <c r="E42" s="25" t="s">
        <v>112</v>
      </c>
      <c r="F42" s="25" t="s">
        <v>113</v>
      </c>
      <c r="G42" s="25">
        <v>2.0</v>
      </c>
      <c r="H42" s="28" t="s">
        <v>18</v>
      </c>
      <c r="I42" s="29" t="s">
        <v>18</v>
      </c>
      <c r="J42" s="28">
        <v>9.0</v>
      </c>
      <c r="K42" s="25">
        <v>9.0</v>
      </c>
      <c r="L42" s="25">
        <v>9.0</v>
      </c>
    </row>
    <row r="43">
      <c r="A43" s="24"/>
      <c r="B43" s="24"/>
      <c r="C43" s="25" t="s">
        <v>115</v>
      </c>
      <c r="D43" s="26" t="s">
        <v>15</v>
      </c>
      <c r="E43" s="25" t="s">
        <v>116</v>
      </c>
      <c r="F43" s="25" t="s">
        <v>117</v>
      </c>
      <c r="G43" s="25">
        <v>1.0</v>
      </c>
      <c r="H43" s="28" t="s">
        <v>19</v>
      </c>
      <c r="I43" s="29"/>
      <c r="J43" s="28">
        <v>11.0</v>
      </c>
      <c r="K43" s="25"/>
      <c r="L43" s="25"/>
    </row>
    <row r="44">
      <c r="A44" s="24"/>
      <c r="B44" s="24"/>
      <c r="C44" s="25" t="s">
        <v>115</v>
      </c>
      <c r="D44" s="26" t="s">
        <v>15</v>
      </c>
      <c r="E44" s="25" t="s">
        <v>118</v>
      </c>
      <c r="F44" s="25" t="s">
        <v>119</v>
      </c>
      <c r="G44" s="25">
        <v>2.0</v>
      </c>
      <c r="H44" s="28" t="s">
        <v>18</v>
      </c>
      <c r="I44" s="29" t="s">
        <v>18</v>
      </c>
      <c r="J44" s="28">
        <v>11.0</v>
      </c>
      <c r="K44" s="29">
        <v>11.0</v>
      </c>
      <c r="L44" s="25">
        <v>11.0</v>
      </c>
    </row>
    <row r="45">
      <c r="A45" s="24"/>
      <c r="B45" s="24"/>
      <c r="C45" s="25" t="s">
        <v>115</v>
      </c>
      <c r="D45" s="26" t="s">
        <v>15</v>
      </c>
      <c r="E45" s="25" t="s">
        <v>120</v>
      </c>
      <c r="F45" s="25" t="s">
        <v>121</v>
      </c>
      <c r="G45" s="25">
        <v>2.0</v>
      </c>
      <c r="H45" s="28" t="s">
        <v>18</v>
      </c>
      <c r="I45" s="29" t="s">
        <v>18</v>
      </c>
      <c r="J45" s="28">
        <v>12.0</v>
      </c>
      <c r="K45" s="29">
        <v>12.0</v>
      </c>
      <c r="L45" s="25">
        <v>12.0</v>
      </c>
    </row>
    <row r="46">
      <c r="A46" s="24"/>
      <c r="B46" s="24"/>
      <c r="C46" s="25" t="s">
        <v>115</v>
      </c>
      <c r="D46" s="26" t="s">
        <v>15</v>
      </c>
      <c r="E46" s="25" t="s">
        <v>122</v>
      </c>
      <c r="F46" s="25" t="s">
        <v>123</v>
      </c>
      <c r="G46" s="25">
        <v>2.0</v>
      </c>
      <c r="H46" s="28" t="s">
        <v>18</v>
      </c>
      <c r="I46" s="29" t="s">
        <v>18</v>
      </c>
      <c r="J46" s="28">
        <v>11.0</v>
      </c>
      <c r="K46" s="29">
        <v>11.0</v>
      </c>
      <c r="L46" s="25">
        <v>11.0</v>
      </c>
    </row>
    <row r="47">
      <c r="A47" s="24"/>
      <c r="B47" s="24"/>
      <c r="C47" s="25" t="s">
        <v>115</v>
      </c>
      <c r="D47" s="26" t="s">
        <v>15</v>
      </c>
      <c r="E47" s="25" t="s">
        <v>124</v>
      </c>
      <c r="F47" s="25" t="s">
        <v>125</v>
      </c>
      <c r="G47" s="25">
        <v>2.0</v>
      </c>
      <c r="H47" s="28" t="s">
        <v>19</v>
      </c>
      <c r="I47" s="29" t="s">
        <v>19</v>
      </c>
      <c r="J47" s="28">
        <v>11.0</v>
      </c>
      <c r="K47" s="29">
        <v>11.0</v>
      </c>
      <c r="L47" s="25">
        <v>11.0</v>
      </c>
    </row>
    <row r="48">
      <c r="A48" s="24"/>
      <c r="B48" s="24"/>
      <c r="C48" s="25" t="s">
        <v>115</v>
      </c>
      <c r="D48" s="26" t="s">
        <v>15</v>
      </c>
      <c r="E48" s="25" t="s">
        <v>126</v>
      </c>
      <c r="F48" s="25" t="s">
        <v>127</v>
      </c>
      <c r="G48" s="25">
        <v>2.0</v>
      </c>
      <c r="H48" s="28" t="s">
        <v>18</v>
      </c>
      <c r="I48" s="29" t="s">
        <v>18</v>
      </c>
      <c r="J48" s="28">
        <v>11.0</v>
      </c>
      <c r="K48" s="29">
        <v>11.0</v>
      </c>
      <c r="L48" s="25">
        <v>11.0</v>
      </c>
    </row>
    <row r="49">
      <c r="A49" s="24"/>
      <c r="B49" s="24"/>
      <c r="C49" s="25" t="s">
        <v>115</v>
      </c>
      <c r="D49" s="26" t="s">
        <v>15</v>
      </c>
      <c r="E49" s="25" t="s">
        <v>128</v>
      </c>
      <c r="F49" s="25" t="s">
        <v>129</v>
      </c>
      <c r="G49" s="25">
        <v>1.0</v>
      </c>
      <c r="H49" s="28" t="s">
        <v>19</v>
      </c>
      <c r="I49" s="29"/>
      <c r="J49" s="28">
        <v>11.0</v>
      </c>
      <c r="K49" s="25"/>
      <c r="L49" s="25"/>
    </row>
    <row r="50">
      <c r="A50" s="24"/>
      <c r="B50" s="24"/>
      <c r="C50" s="25" t="s">
        <v>115</v>
      </c>
      <c r="D50" s="26" t="s">
        <v>15</v>
      </c>
      <c r="E50" s="25" t="s">
        <v>130</v>
      </c>
      <c r="F50" s="25" t="s">
        <v>131</v>
      </c>
      <c r="G50" s="25">
        <v>2.0</v>
      </c>
      <c r="H50" s="28" t="s">
        <v>18</v>
      </c>
      <c r="I50" s="29" t="s">
        <v>18</v>
      </c>
      <c r="J50" s="28">
        <v>12.0</v>
      </c>
      <c r="K50" s="29">
        <v>12.0</v>
      </c>
      <c r="L50" s="25">
        <v>12.0</v>
      </c>
    </row>
    <row r="51">
      <c r="A51" s="24"/>
      <c r="B51" s="24"/>
      <c r="C51" s="25" t="s">
        <v>133</v>
      </c>
      <c r="D51" s="26" t="s">
        <v>15</v>
      </c>
      <c r="E51" s="25" t="s">
        <v>134</v>
      </c>
      <c r="F51" s="25" t="s">
        <v>135</v>
      </c>
      <c r="G51" s="25">
        <v>2.0</v>
      </c>
      <c r="H51" s="28" t="s">
        <v>19</v>
      </c>
      <c r="I51" s="29" t="s">
        <v>19</v>
      </c>
      <c r="J51" s="28">
        <v>11.0</v>
      </c>
      <c r="K51" s="29">
        <v>11.0</v>
      </c>
      <c r="L51" s="25">
        <v>11.0</v>
      </c>
    </row>
    <row r="52">
      <c r="A52" s="24"/>
      <c r="B52" s="24"/>
      <c r="C52" s="25" t="s">
        <v>137</v>
      </c>
      <c r="D52" s="26" t="s">
        <v>15</v>
      </c>
      <c r="E52" s="25" t="s">
        <v>138</v>
      </c>
      <c r="F52" s="25" t="s">
        <v>139</v>
      </c>
      <c r="G52" s="25">
        <v>1.0</v>
      </c>
      <c r="H52" s="28" t="s">
        <v>19</v>
      </c>
      <c r="I52" s="29"/>
      <c r="J52" s="28">
        <v>9.0</v>
      </c>
      <c r="K52" s="29"/>
      <c r="L52" s="25"/>
    </row>
    <row r="53">
      <c r="A53" s="24"/>
      <c r="B53" s="24"/>
      <c r="C53" s="25" t="s">
        <v>137</v>
      </c>
      <c r="D53" s="26" t="s">
        <v>15</v>
      </c>
      <c r="E53" s="25" t="s">
        <v>140</v>
      </c>
      <c r="F53" s="25" t="s">
        <v>141</v>
      </c>
      <c r="G53" s="25">
        <v>1.0</v>
      </c>
      <c r="H53" s="28" t="s">
        <v>18</v>
      </c>
      <c r="I53" s="29"/>
      <c r="J53" s="28">
        <v>8.0</v>
      </c>
      <c r="K53" s="29"/>
      <c r="L53" s="25"/>
    </row>
    <row r="54">
      <c r="A54" s="24"/>
      <c r="B54" s="24"/>
      <c r="C54" s="25" t="s">
        <v>137</v>
      </c>
      <c r="D54" s="26" t="s">
        <v>15</v>
      </c>
      <c r="E54" s="25" t="s">
        <v>142</v>
      </c>
      <c r="F54" s="25" t="s">
        <v>143</v>
      </c>
      <c r="G54" s="25">
        <v>2.0</v>
      </c>
      <c r="H54" s="28" t="s">
        <v>18</v>
      </c>
      <c r="I54" s="29" t="s">
        <v>18</v>
      </c>
      <c r="J54" s="28">
        <v>9.0</v>
      </c>
      <c r="K54" s="29">
        <v>9.0</v>
      </c>
      <c r="L54" s="25">
        <v>9.0</v>
      </c>
    </row>
    <row r="55">
      <c r="A55" s="24"/>
      <c r="B55" s="24"/>
      <c r="C55" s="25" t="s">
        <v>137</v>
      </c>
      <c r="D55" s="26" t="s">
        <v>15</v>
      </c>
      <c r="E55" s="25" t="s">
        <v>144</v>
      </c>
      <c r="F55" s="25" t="s">
        <v>145</v>
      </c>
      <c r="G55" s="25">
        <v>1.0</v>
      </c>
      <c r="H55" s="28" t="s">
        <v>18</v>
      </c>
      <c r="I55" s="29"/>
      <c r="J55" s="28">
        <v>9.0</v>
      </c>
      <c r="K55" s="29"/>
      <c r="L55" s="25"/>
    </row>
    <row r="56">
      <c r="A56" s="24"/>
      <c r="B56" s="24"/>
      <c r="C56" s="25" t="s">
        <v>137</v>
      </c>
      <c r="D56" s="26" t="s">
        <v>15</v>
      </c>
      <c r="E56" s="25" t="s">
        <v>146</v>
      </c>
      <c r="F56" s="25" t="s">
        <v>147</v>
      </c>
      <c r="G56" s="25">
        <v>1.0</v>
      </c>
      <c r="H56" s="28" t="s">
        <v>18</v>
      </c>
      <c r="I56" s="29"/>
      <c r="J56" s="28">
        <v>7.0</v>
      </c>
      <c r="K56" s="29"/>
      <c r="L56" s="25"/>
    </row>
    <row r="57">
      <c r="A57" s="24"/>
      <c r="B57" s="24"/>
      <c r="C57" s="25" t="s">
        <v>137</v>
      </c>
      <c r="D57" s="26" t="s">
        <v>15</v>
      </c>
      <c r="E57" s="25" t="s">
        <v>148</v>
      </c>
      <c r="F57" s="25" t="s">
        <v>149</v>
      </c>
      <c r="G57" s="25">
        <v>1.0</v>
      </c>
      <c r="H57" s="28" t="s">
        <v>18</v>
      </c>
      <c r="I57" s="29"/>
      <c r="J57" s="28">
        <v>8.0</v>
      </c>
      <c r="K57" s="29"/>
      <c r="L57" s="25"/>
    </row>
    <row r="58">
      <c r="A58" s="24"/>
      <c r="B58" s="24"/>
      <c r="C58" s="25" t="s">
        <v>137</v>
      </c>
      <c r="D58" s="26" t="s">
        <v>15</v>
      </c>
      <c r="E58" s="25" t="s">
        <v>150</v>
      </c>
      <c r="F58" s="25" t="s">
        <v>151</v>
      </c>
      <c r="G58" s="25">
        <v>2.0</v>
      </c>
      <c r="H58" s="28" t="s">
        <v>18</v>
      </c>
      <c r="I58" s="29" t="s">
        <v>18</v>
      </c>
      <c r="J58" s="28">
        <v>8.0</v>
      </c>
      <c r="K58" s="29">
        <v>8.0</v>
      </c>
      <c r="L58" s="25">
        <v>8.0</v>
      </c>
    </row>
    <row r="59">
      <c r="A59" s="24"/>
      <c r="B59" s="24"/>
      <c r="C59" s="25" t="s">
        <v>137</v>
      </c>
      <c r="D59" s="26" t="s">
        <v>15</v>
      </c>
      <c r="E59" s="25" t="s">
        <v>152</v>
      </c>
      <c r="F59" s="25" t="s">
        <v>153</v>
      </c>
      <c r="G59" s="25">
        <v>2.0</v>
      </c>
      <c r="H59" s="28" t="s">
        <v>18</v>
      </c>
      <c r="I59" s="29" t="s">
        <v>18</v>
      </c>
      <c r="J59" s="28">
        <v>9.0</v>
      </c>
      <c r="K59" s="29">
        <v>9.0</v>
      </c>
      <c r="L59" s="25">
        <v>9.0</v>
      </c>
    </row>
    <row r="60">
      <c r="A60" s="24"/>
      <c r="B60" s="24"/>
      <c r="C60" s="25" t="s">
        <v>137</v>
      </c>
      <c r="D60" s="26" t="s">
        <v>15</v>
      </c>
      <c r="E60" s="25" t="s">
        <v>154</v>
      </c>
      <c r="F60" s="25" t="s">
        <v>155</v>
      </c>
      <c r="G60" s="25">
        <v>1.0</v>
      </c>
      <c r="H60" s="28" t="s">
        <v>18</v>
      </c>
      <c r="I60" s="29"/>
      <c r="J60" s="28">
        <v>9.0</v>
      </c>
      <c r="K60" s="29"/>
      <c r="L60" s="25"/>
    </row>
    <row r="61">
      <c r="A61" s="24"/>
      <c r="B61" s="24"/>
      <c r="C61" s="25" t="s">
        <v>137</v>
      </c>
      <c r="D61" s="26" t="s">
        <v>15</v>
      </c>
      <c r="E61" s="25" t="s">
        <v>156</v>
      </c>
      <c r="F61" s="25" t="s">
        <v>157</v>
      </c>
      <c r="G61" s="25">
        <v>1.0</v>
      </c>
      <c r="H61" s="28" t="s">
        <v>18</v>
      </c>
      <c r="I61" s="29"/>
      <c r="J61" s="28">
        <v>8.0</v>
      </c>
      <c r="K61" s="29"/>
      <c r="L61" s="25"/>
    </row>
    <row r="62">
      <c r="A62" s="24"/>
      <c r="B62" s="24"/>
      <c r="C62" s="25" t="s">
        <v>137</v>
      </c>
      <c r="D62" s="26" t="s">
        <v>15</v>
      </c>
      <c r="E62" s="25" t="s">
        <v>158</v>
      </c>
      <c r="F62" s="25" t="s">
        <v>159</v>
      </c>
      <c r="G62" s="25">
        <v>2.0</v>
      </c>
      <c r="H62" s="28" t="s">
        <v>18</v>
      </c>
      <c r="I62" s="29" t="s">
        <v>18</v>
      </c>
      <c r="J62" s="28">
        <v>9.0</v>
      </c>
      <c r="K62" s="29">
        <v>9.0</v>
      </c>
      <c r="L62" s="25">
        <v>9.0</v>
      </c>
    </row>
    <row r="63">
      <c r="A63" s="24"/>
      <c r="B63" s="24"/>
      <c r="C63" s="25" t="s">
        <v>137</v>
      </c>
      <c r="D63" s="26" t="s">
        <v>15</v>
      </c>
      <c r="E63" s="25" t="s">
        <v>160</v>
      </c>
      <c r="F63" s="25" t="s">
        <v>161</v>
      </c>
      <c r="G63" s="25">
        <v>2.0</v>
      </c>
      <c r="H63" s="28" t="s">
        <v>19</v>
      </c>
      <c r="I63" s="29" t="s">
        <v>19</v>
      </c>
      <c r="J63" s="28">
        <v>9.0</v>
      </c>
      <c r="K63" s="29">
        <v>9.0</v>
      </c>
      <c r="L63" s="25">
        <v>9.0</v>
      </c>
    </row>
    <row r="64">
      <c r="A64" s="24"/>
      <c r="B64" s="24"/>
      <c r="C64" s="25" t="s">
        <v>163</v>
      </c>
      <c r="D64" s="26" t="s">
        <v>15</v>
      </c>
      <c r="E64" s="25" t="s">
        <v>164</v>
      </c>
      <c r="F64" s="25" t="s">
        <v>165</v>
      </c>
      <c r="G64" s="25">
        <v>2.0</v>
      </c>
      <c r="H64" s="28" t="s">
        <v>19</v>
      </c>
      <c r="I64" s="29" t="s">
        <v>18</v>
      </c>
      <c r="J64" s="30">
        <v>275.0</v>
      </c>
      <c r="K64" s="25">
        <v>11.0</v>
      </c>
      <c r="L64" s="29">
        <v>11.0</v>
      </c>
    </row>
    <row r="65">
      <c r="A65" s="24"/>
      <c r="B65" s="24"/>
      <c r="C65" s="25" t="s">
        <v>163</v>
      </c>
      <c r="D65" s="26" t="s">
        <v>15</v>
      </c>
      <c r="E65" s="25" t="s">
        <v>166</v>
      </c>
      <c r="F65" s="25" t="s">
        <v>167</v>
      </c>
      <c r="G65" s="25">
        <v>2.0</v>
      </c>
      <c r="H65" s="28" t="s">
        <v>18</v>
      </c>
      <c r="I65" s="29" t="s">
        <v>18</v>
      </c>
      <c r="J65" s="30">
        <v>275.0</v>
      </c>
      <c r="K65" s="25">
        <v>11.0</v>
      </c>
      <c r="L65" s="29">
        <v>11.0</v>
      </c>
    </row>
    <row r="66">
      <c r="A66" s="24"/>
      <c r="B66" s="24"/>
      <c r="C66" s="25" t="s">
        <v>163</v>
      </c>
      <c r="D66" s="26" t="s">
        <v>15</v>
      </c>
      <c r="E66" s="25" t="s">
        <v>168</v>
      </c>
      <c r="F66" s="25" t="s">
        <v>169</v>
      </c>
      <c r="G66" s="25">
        <v>2.0</v>
      </c>
      <c r="H66" s="28" t="s">
        <v>19</v>
      </c>
      <c r="I66" s="29" t="s">
        <v>19</v>
      </c>
      <c r="J66" s="30">
        <v>306.0</v>
      </c>
      <c r="K66" s="25">
        <v>12.0</v>
      </c>
      <c r="L66" s="29">
        <v>12.0</v>
      </c>
    </row>
    <row r="67">
      <c r="A67" s="24"/>
      <c r="B67" s="24"/>
      <c r="C67" s="25" t="s">
        <v>171</v>
      </c>
      <c r="D67" s="26" t="s">
        <v>15</v>
      </c>
      <c r="E67" s="25" t="s">
        <v>172</v>
      </c>
      <c r="F67" s="25" t="s">
        <v>173</v>
      </c>
      <c r="G67" s="25">
        <v>1.0</v>
      </c>
      <c r="H67" s="28" t="s">
        <v>19</v>
      </c>
      <c r="I67" s="29"/>
      <c r="J67" s="28">
        <v>11.0</v>
      </c>
      <c r="K67" s="29"/>
      <c r="L67" s="25"/>
    </row>
    <row r="68">
      <c r="A68" s="24"/>
      <c r="B68" s="24"/>
      <c r="C68" s="25" t="s">
        <v>175</v>
      </c>
      <c r="D68" s="26" t="s">
        <v>15</v>
      </c>
      <c r="E68" s="25" t="s">
        <v>176</v>
      </c>
      <c r="F68" s="25" t="s">
        <v>177</v>
      </c>
      <c r="G68" s="25">
        <v>2.0</v>
      </c>
      <c r="H68" s="28" t="s">
        <v>19</v>
      </c>
      <c r="I68" s="29" t="s">
        <v>18</v>
      </c>
      <c r="J68" s="28">
        <v>11.0</v>
      </c>
      <c r="K68" s="25">
        <v>11.0</v>
      </c>
      <c r="L68" s="25">
        <v>11.0</v>
      </c>
    </row>
    <row r="69">
      <c r="A69" s="24"/>
      <c r="B69" s="24"/>
      <c r="C69" s="25" t="s">
        <v>179</v>
      </c>
      <c r="D69" s="26" t="s">
        <v>15</v>
      </c>
      <c r="E69" s="25" t="s">
        <v>180</v>
      </c>
      <c r="F69" s="25" t="s">
        <v>181</v>
      </c>
      <c r="G69" s="25">
        <v>1.0</v>
      </c>
      <c r="H69" s="28" t="s">
        <v>18</v>
      </c>
      <c r="I69" s="29"/>
      <c r="J69" s="28">
        <v>11.0</v>
      </c>
      <c r="K69" s="29"/>
      <c r="L69" s="25"/>
    </row>
    <row r="70">
      <c r="A70" s="24"/>
      <c r="B70" s="24"/>
      <c r="C70" s="25" t="s">
        <v>179</v>
      </c>
      <c r="D70" s="26" t="s">
        <v>15</v>
      </c>
      <c r="E70" s="25" t="s">
        <v>182</v>
      </c>
      <c r="F70" s="25" t="s">
        <v>183</v>
      </c>
      <c r="G70" s="25">
        <v>2.0</v>
      </c>
      <c r="H70" s="28" t="s">
        <v>18</v>
      </c>
      <c r="I70" s="29" t="s">
        <v>19</v>
      </c>
      <c r="J70" s="28">
        <v>12.0</v>
      </c>
      <c r="K70" s="29">
        <v>11.0</v>
      </c>
      <c r="L70" s="25">
        <v>12.0</v>
      </c>
    </row>
    <row r="71">
      <c r="A71" s="24"/>
      <c r="B71" s="24"/>
      <c r="C71" s="25" t="s">
        <v>179</v>
      </c>
      <c r="D71" s="26" t="s">
        <v>15</v>
      </c>
      <c r="E71" s="25" t="s">
        <v>184</v>
      </c>
      <c r="F71" s="25" t="s">
        <v>185</v>
      </c>
      <c r="G71" s="25">
        <v>2.0</v>
      </c>
      <c r="H71" s="28" t="s">
        <v>18</v>
      </c>
      <c r="I71" s="29" t="s">
        <v>18</v>
      </c>
      <c r="J71" s="28">
        <v>12.0</v>
      </c>
      <c r="K71" s="29">
        <v>12.0</v>
      </c>
      <c r="L71" s="25">
        <v>12.0</v>
      </c>
    </row>
    <row r="72">
      <c r="A72" s="24"/>
      <c r="B72" s="24"/>
      <c r="C72" s="25" t="s">
        <v>179</v>
      </c>
      <c r="D72" s="26" t="s">
        <v>15</v>
      </c>
      <c r="E72" s="25" t="s">
        <v>186</v>
      </c>
      <c r="F72" s="25" t="s">
        <v>187</v>
      </c>
      <c r="G72" s="25">
        <v>2.0</v>
      </c>
      <c r="H72" s="28" t="s">
        <v>19</v>
      </c>
      <c r="I72" s="29" t="s">
        <v>19</v>
      </c>
      <c r="J72" s="28">
        <v>11.0</v>
      </c>
      <c r="K72" s="29">
        <v>11.0</v>
      </c>
      <c r="L72" s="25">
        <v>11.0</v>
      </c>
    </row>
    <row r="73">
      <c r="A73" s="24"/>
      <c r="B73" s="24"/>
      <c r="C73" s="25" t="s">
        <v>179</v>
      </c>
      <c r="D73" s="26" t="s">
        <v>15</v>
      </c>
      <c r="E73" s="25" t="s">
        <v>188</v>
      </c>
      <c r="F73" s="25" t="s">
        <v>189</v>
      </c>
      <c r="G73" s="25">
        <v>2.0</v>
      </c>
      <c r="H73" s="28" t="s">
        <v>18</v>
      </c>
      <c r="I73" s="29" t="s">
        <v>18</v>
      </c>
      <c r="J73" s="28">
        <v>11.0</v>
      </c>
      <c r="K73" s="29">
        <v>11.0</v>
      </c>
      <c r="L73" s="25">
        <v>11.0</v>
      </c>
    </row>
    <row r="74">
      <c r="A74" s="24"/>
      <c r="B74" s="24"/>
      <c r="C74" s="25" t="s">
        <v>179</v>
      </c>
      <c r="D74" s="26" t="s">
        <v>15</v>
      </c>
      <c r="E74" s="25" t="s">
        <v>190</v>
      </c>
      <c r="F74" s="25" t="s">
        <v>191</v>
      </c>
      <c r="G74" s="25">
        <v>2.0</v>
      </c>
      <c r="H74" s="28" t="s">
        <v>18</v>
      </c>
      <c r="I74" s="29" t="s">
        <v>18</v>
      </c>
      <c r="J74" s="28">
        <v>12.0</v>
      </c>
      <c r="K74" s="29">
        <v>12.0</v>
      </c>
      <c r="L74" s="25">
        <v>12.0</v>
      </c>
    </row>
    <row r="75">
      <c r="A75" s="24"/>
      <c r="B75" s="24"/>
      <c r="C75" s="25" t="str">
        <f>UPPER("lpb aceh 2021")</f>
        <v>LPB ACEH 2021</v>
      </c>
      <c r="D75" s="26" t="s">
        <v>15</v>
      </c>
      <c r="E75" s="25" t="s">
        <v>193</v>
      </c>
      <c r="F75" s="25"/>
      <c r="G75" s="25">
        <v>2.0</v>
      </c>
      <c r="H75" s="28" t="s">
        <v>18</v>
      </c>
      <c r="I75" s="29" t="s">
        <v>18</v>
      </c>
      <c r="J75" s="28">
        <v>11.0</v>
      </c>
      <c r="K75" s="29">
        <v>11.0</v>
      </c>
      <c r="L75" s="25">
        <v>11.0</v>
      </c>
    </row>
    <row r="76">
      <c r="A76" s="24"/>
      <c r="B76" s="24"/>
      <c r="C76" s="25" t="str">
        <f t="shared" ref="C76:C83" si="1">UPPER("lpb bali 2021")</f>
        <v>LPB BALI 2021</v>
      </c>
      <c r="D76" s="26" t="s">
        <v>15</v>
      </c>
      <c r="E76" s="25" t="s">
        <v>194</v>
      </c>
      <c r="F76" s="25" t="s">
        <v>195</v>
      </c>
      <c r="G76" s="25">
        <v>2.0</v>
      </c>
      <c r="H76" s="28" t="s">
        <v>18</v>
      </c>
      <c r="I76" s="29" t="s">
        <v>18</v>
      </c>
      <c r="J76" s="28">
        <v>11.0</v>
      </c>
      <c r="K76" s="29">
        <v>11.0</v>
      </c>
      <c r="L76" s="25">
        <v>11.0</v>
      </c>
    </row>
    <row r="77">
      <c r="A77" s="24"/>
      <c r="B77" s="24"/>
      <c r="C77" s="25" t="str">
        <f t="shared" si="1"/>
        <v>LPB BALI 2021</v>
      </c>
      <c r="D77" s="26" t="s">
        <v>15</v>
      </c>
      <c r="E77" s="25" t="s">
        <v>196</v>
      </c>
      <c r="F77" s="25" t="s">
        <v>197</v>
      </c>
      <c r="G77" s="25">
        <v>2.0</v>
      </c>
      <c r="H77" s="28" t="s">
        <v>18</v>
      </c>
      <c r="I77" s="25" t="s">
        <v>18</v>
      </c>
      <c r="J77" s="28">
        <v>12.0</v>
      </c>
      <c r="K77" s="29">
        <v>11.0</v>
      </c>
      <c r="L77" s="25">
        <v>12.0</v>
      </c>
    </row>
    <row r="78">
      <c r="A78" s="24"/>
      <c r="B78" s="24"/>
      <c r="C78" s="25" t="str">
        <f t="shared" si="1"/>
        <v>LPB BALI 2021</v>
      </c>
      <c r="D78" s="26" t="s">
        <v>15</v>
      </c>
      <c r="E78" s="25" t="s">
        <v>198</v>
      </c>
      <c r="F78" s="25" t="s">
        <v>199</v>
      </c>
      <c r="G78" s="25">
        <v>2.0</v>
      </c>
      <c r="H78" s="28" t="s">
        <v>19</v>
      </c>
      <c r="I78" s="25" t="s">
        <v>18</v>
      </c>
      <c r="J78" s="28">
        <v>11.0</v>
      </c>
      <c r="K78" s="29">
        <v>11.0</v>
      </c>
      <c r="L78" s="25">
        <v>11.0</v>
      </c>
    </row>
    <row r="79">
      <c r="A79" s="24"/>
      <c r="B79" s="24"/>
      <c r="C79" s="25" t="str">
        <f t="shared" si="1"/>
        <v>LPB BALI 2021</v>
      </c>
      <c r="D79" s="26" t="s">
        <v>15</v>
      </c>
      <c r="E79" s="25" t="s">
        <v>200</v>
      </c>
      <c r="F79" s="25" t="s">
        <v>201</v>
      </c>
      <c r="G79" s="25">
        <v>2.0</v>
      </c>
      <c r="H79" s="28" t="s">
        <v>18</v>
      </c>
      <c r="I79" s="25" t="s">
        <v>18</v>
      </c>
      <c r="J79" s="28">
        <v>12.0</v>
      </c>
      <c r="K79" s="29">
        <v>12.0</v>
      </c>
      <c r="L79" s="25">
        <v>12.0</v>
      </c>
    </row>
    <row r="80">
      <c r="A80" s="24"/>
      <c r="B80" s="24"/>
      <c r="C80" s="25" t="str">
        <f t="shared" si="1"/>
        <v>LPB BALI 2021</v>
      </c>
      <c r="D80" s="26" t="s">
        <v>15</v>
      </c>
      <c r="E80" s="25" t="s">
        <v>202</v>
      </c>
      <c r="F80" s="25" t="s">
        <v>203</v>
      </c>
      <c r="G80" s="25">
        <v>2.0</v>
      </c>
      <c r="H80" s="28" t="s">
        <v>18</v>
      </c>
      <c r="I80" s="25" t="s">
        <v>18</v>
      </c>
      <c r="J80" s="28">
        <v>11.0</v>
      </c>
      <c r="K80" s="29">
        <v>11.0</v>
      </c>
      <c r="L80" s="25">
        <v>11.0</v>
      </c>
    </row>
    <row r="81">
      <c r="A81" s="24"/>
      <c r="B81" s="24"/>
      <c r="C81" s="25" t="str">
        <f t="shared" si="1"/>
        <v>LPB BALI 2021</v>
      </c>
      <c r="D81" s="26" t="s">
        <v>15</v>
      </c>
      <c r="E81" s="25" t="s">
        <v>204</v>
      </c>
      <c r="F81" s="25" t="s">
        <v>205</v>
      </c>
      <c r="G81" s="25">
        <v>2.0</v>
      </c>
      <c r="H81" s="28" t="s">
        <v>19</v>
      </c>
      <c r="I81" s="25" t="s">
        <v>18</v>
      </c>
      <c r="J81" s="28">
        <v>11.0</v>
      </c>
      <c r="K81" s="29">
        <v>11.0</v>
      </c>
      <c r="L81" s="25">
        <v>11.0</v>
      </c>
    </row>
    <row r="82">
      <c r="A82" s="24"/>
      <c r="B82" s="24"/>
      <c r="C82" s="25" t="str">
        <f t="shared" si="1"/>
        <v>LPB BALI 2021</v>
      </c>
      <c r="D82" s="26" t="s">
        <v>15</v>
      </c>
      <c r="E82" s="25" t="s">
        <v>206</v>
      </c>
      <c r="F82" s="25" t="s">
        <v>207</v>
      </c>
      <c r="G82" s="25">
        <v>1.0</v>
      </c>
      <c r="H82" s="28" t="s">
        <v>18</v>
      </c>
      <c r="I82" s="25"/>
      <c r="J82" s="28">
        <v>10.0</v>
      </c>
      <c r="K82" s="29"/>
      <c r="L82" s="25"/>
    </row>
    <row r="83">
      <c r="A83" s="24"/>
      <c r="B83" s="24"/>
      <c r="C83" s="25" t="str">
        <f t="shared" si="1"/>
        <v>LPB BALI 2021</v>
      </c>
      <c r="D83" s="26" t="s">
        <v>15</v>
      </c>
      <c r="E83" s="25" t="s">
        <v>208</v>
      </c>
      <c r="F83" s="25" t="s">
        <v>209</v>
      </c>
      <c r="G83" s="25">
        <v>2.0</v>
      </c>
      <c r="H83" s="28" t="s">
        <v>18</v>
      </c>
      <c r="I83" s="25" t="s">
        <v>18</v>
      </c>
      <c r="J83" s="28">
        <v>11.0</v>
      </c>
      <c r="K83" s="29">
        <v>11.0</v>
      </c>
      <c r="L83" s="25">
        <v>11.0</v>
      </c>
    </row>
    <row r="84">
      <c r="A84" s="24"/>
      <c r="B84" s="24"/>
      <c r="C84" s="25" t="str">
        <f>UPPER("lpb banten 2021")</f>
        <v>LPB BANTEN 2021</v>
      </c>
      <c r="D84" s="26" t="s">
        <v>15</v>
      </c>
      <c r="E84" s="25" t="s">
        <v>210</v>
      </c>
      <c r="F84" s="25" t="s">
        <v>211</v>
      </c>
      <c r="G84" s="25">
        <v>2.0</v>
      </c>
      <c r="H84" s="28" t="s">
        <v>18</v>
      </c>
      <c r="I84" s="25" t="s">
        <v>18</v>
      </c>
      <c r="J84" s="28">
        <v>11.0</v>
      </c>
      <c r="K84" s="29">
        <v>11.0</v>
      </c>
      <c r="L84" s="25">
        <v>11.0</v>
      </c>
    </row>
    <row r="85">
      <c r="A85" s="24"/>
      <c r="B85" s="24"/>
      <c r="C85" s="25" t="str">
        <f t="shared" ref="C85:C86" si="2">UPPER("lpb diy 2021")</f>
        <v>LPB DIY 2021</v>
      </c>
      <c r="D85" s="26" t="s">
        <v>15</v>
      </c>
      <c r="E85" s="25" t="s">
        <v>212</v>
      </c>
      <c r="F85" s="25" t="s">
        <v>213</v>
      </c>
      <c r="G85" s="25">
        <v>2.0</v>
      </c>
      <c r="H85" s="28" t="s">
        <v>19</v>
      </c>
      <c r="I85" s="25" t="s">
        <v>19</v>
      </c>
      <c r="J85" s="28">
        <v>12.0</v>
      </c>
      <c r="K85" s="29">
        <v>12.0</v>
      </c>
      <c r="L85" s="25">
        <v>12.0</v>
      </c>
    </row>
    <row r="86">
      <c r="A86" s="24"/>
      <c r="B86" s="24"/>
      <c r="C86" s="25" t="str">
        <f t="shared" si="2"/>
        <v>LPB DIY 2021</v>
      </c>
      <c r="D86" s="26" t="s">
        <v>15</v>
      </c>
      <c r="E86" s="25" t="s">
        <v>214</v>
      </c>
      <c r="F86" s="25" t="s">
        <v>215</v>
      </c>
      <c r="G86" s="25">
        <v>2.0</v>
      </c>
      <c r="H86" s="28" t="s">
        <v>18</v>
      </c>
      <c r="I86" s="25" t="s">
        <v>18</v>
      </c>
      <c r="J86" s="28">
        <v>10.0</v>
      </c>
      <c r="K86" s="29">
        <v>10.0</v>
      </c>
      <c r="L86" s="25">
        <v>10.0</v>
      </c>
    </row>
    <row r="87">
      <c r="A87" s="24"/>
      <c r="B87" s="24"/>
      <c r="C87" s="25" t="str">
        <f t="shared" ref="C87:C90" si="3">Upper("lpb jateng 2021")</f>
        <v>LPB JATENG 2021</v>
      </c>
      <c r="D87" s="26" t="s">
        <v>15</v>
      </c>
      <c r="E87" s="25" t="s">
        <v>216</v>
      </c>
      <c r="F87" s="25" t="s">
        <v>217</v>
      </c>
      <c r="G87" s="25">
        <v>2.0</v>
      </c>
      <c r="H87" s="28" t="s">
        <v>19</v>
      </c>
      <c r="I87" s="25" t="s">
        <v>19</v>
      </c>
      <c r="J87" s="28">
        <v>9.0</v>
      </c>
      <c r="K87" s="29">
        <v>8.0</v>
      </c>
      <c r="L87" s="25">
        <v>9.0</v>
      </c>
    </row>
    <row r="88">
      <c r="A88" s="24"/>
      <c r="B88" s="24"/>
      <c r="C88" s="25" t="str">
        <f t="shared" si="3"/>
        <v>LPB JATENG 2021</v>
      </c>
      <c r="D88" s="26" t="s">
        <v>15</v>
      </c>
      <c r="E88" s="25" t="s">
        <v>218</v>
      </c>
      <c r="F88" s="25" t="s">
        <v>219</v>
      </c>
      <c r="G88" s="25">
        <v>2.0</v>
      </c>
      <c r="H88" s="28" t="s">
        <v>18</v>
      </c>
      <c r="I88" s="25" t="s">
        <v>18</v>
      </c>
      <c r="J88" s="28">
        <v>8.0</v>
      </c>
      <c r="K88" s="29">
        <v>8.0</v>
      </c>
      <c r="L88" s="25">
        <v>8.0</v>
      </c>
    </row>
    <row r="89">
      <c r="A89" s="24"/>
      <c r="B89" s="24"/>
      <c r="C89" s="25" t="str">
        <f t="shared" si="3"/>
        <v>LPB JATENG 2021</v>
      </c>
      <c r="D89" s="26" t="s">
        <v>15</v>
      </c>
      <c r="E89" s="25" t="s">
        <v>220</v>
      </c>
      <c r="F89" s="25" t="s">
        <v>221</v>
      </c>
      <c r="G89" s="25">
        <v>2.0</v>
      </c>
      <c r="H89" s="28" t="s">
        <v>18</v>
      </c>
      <c r="I89" s="25" t="s">
        <v>18</v>
      </c>
      <c r="J89" s="28">
        <v>11.0</v>
      </c>
      <c r="K89" s="29">
        <v>11.0</v>
      </c>
      <c r="L89" s="25">
        <v>11.0</v>
      </c>
    </row>
    <row r="90">
      <c r="A90" s="24"/>
      <c r="B90" s="24"/>
      <c r="C90" s="25" t="str">
        <f t="shared" si="3"/>
        <v>LPB JATENG 2021</v>
      </c>
      <c r="D90" s="26" t="s">
        <v>15</v>
      </c>
      <c r="E90" s="25" t="s">
        <v>222</v>
      </c>
      <c r="F90" s="25" t="s">
        <v>223</v>
      </c>
      <c r="G90" s="25">
        <v>2.0</v>
      </c>
      <c r="H90" s="28" t="s">
        <v>19</v>
      </c>
      <c r="I90" s="25" t="s">
        <v>19</v>
      </c>
      <c r="J90" s="28">
        <v>11.0</v>
      </c>
      <c r="K90" s="29">
        <v>11.0</v>
      </c>
      <c r="L90" s="25">
        <v>11.0</v>
      </c>
    </row>
    <row r="91">
      <c r="A91" s="24"/>
      <c r="B91" s="24"/>
      <c r="C91" s="25" t="str">
        <f t="shared" ref="C91:C97" si="4">UPPER("lpb jatim 2021")</f>
        <v>LPB JATIM 2021</v>
      </c>
      <c r="D91" s="26" t="s">
        <v>15</v>
      </c>
      <c r="E91" s="25" t="s">
        <v>224</v>
      </c>
      <c r="F91" s="25" t="s">
        <v>225</v>
      </c>
      <c r="G91" s="25">
        <v>1.0</v>
      </c>
      <c r="H91" s="28" t="s">
        <v>18</v>
      </c>
      <c r="I91" s="25"/>
      <c r="J91" s="28">
        <v>10.0</v>
      </c>
      <c r="K91" s="29"/>
      <c r="L91" s="25"/>
    </row>
    <row r="92">
      <c r="A92" s="24"/>
      <c r="B92" s="24"/>
      <c r="C92" s="25" t="str">
        <f t="shared" si="4"/>
        <v>LPB JATIM 2021</v>
      </c>
      <c r="D92" s="26" t="s">
        <v>15</v>
      </c>
      <c r="E92" s="25" t="s">
        <v>226</v>
      </c>
      <c r="F92" s="25" t="s">
        <v>227</v>
      </c>
      <c r="G92" s="25">
        <v>2.0</v>
      </c>
      <c r="H92" s="28" t="s">
        <v>18</v>
      </c>
      <c r="I92" s="25" t="s">
        <v>19</v>
      </c>
      <c r="J92" s="28">
        <v>12.0</v>
      </c>
      <c r="K92" s="29">
        <v>12.0</v>
      </c>
      <c r="L92" s="25">
        <v>12.0</v>
      </c>
    </row>
    <row r="93">
      <c r="A93" s="24"/>
      <c r="B93" s="24"/>
      <c r="C93" s="25" t="str">
        <f t="shared" si="4"/>
        <v>LPB JATIM 2021</v>
      </c>
      <c r="D93" s="26" t="s">
        <v>15</v>
      </c>
      <c r="E93" s="25" t="s">
        <v>228</v>
      </c>
      <c r="F93" s="25" t="s">
        <v>229</v>
      </c>
      <c r="G93" s="25">
        <v>2.0</v>
      </c>
      <c r="H93" s="28" t="s">
        <v>18</v>
      </c>
      <c r="I93" s="25" t="s">
        <v>18</v>
      </c>
      <c r="J93" s="28">
        <v>11.0</v>
      </c>
      <c r="K93" s="29">
        <v>11.0</v>
      </c>
      <c r="L93" s="25">
        <v>11.0</v>
      </c>
    </row>
    <row r="94">
      <c r="A94" s="24"/>
      <c r="B94" s="24"/>
      <c r="C94" s="25" t="str">
        <f t="shared" si="4"/>
        <v>LPB JATIM 2021</v>
      </c>
      <c r="D94" s="26" t="s">
        <v>15</v>
      </c>
      <c r="E94" s="25" t="s">
        <v>230</v>
      </c>
      <c r="F94" s="25" t="s">
        <v>231</v>
      </c>
      <c r="G94" s="25">
        <v>2.0</v>
      </c>
      <c r="H94" s="28" t="s">
        <v>18</v>
      </c>
      <c r="I94" s="25" t="s">
        <v>18</v>
      </c>
      <c r="J94" s="28">
        <v>11.0</v>
      </c>
      <c r="K94" s="29">
        <v>11.0</v>
      </c>
      <c r="L94" s="25">
        <v>11.0</v>
      </c>
    </row>
    <row r="95">
      <c r="A95" s="24"/>
      <c r="B95" s="24"/>
      <c r="C95" s="25" t="str">
        <f t="shared" si="4"/>
        <v>LPB JATIM 2021</v>
      </c>
      <c r="D95" s="26" t="s">
        <v>15</v>
      </c>
      <c r="E95" s="25" t="s">
        <v>232</v>
      </c>
      <c r="F95" s="25" t="s">
        <v>233</v>
      </c>
      <c r="G95" s="25">
        <v>2.0</v>
      </c>
      <c r="H95" s="28" t="s">
        <v>18</v>
      </c>
      <c r="I95" s="25" t="s">
        <v>19</v>
      </c>
      <c r="J95" s="28">
        <v>10.0</v>
      </c>
      <c r="K95" s="29">
        <v>10.0</v>
      </c>
      <c r="L95" s="25">
        <v>10.0</v>
      </c>
    </row>
    <row r="96">
      <c r="A96" s="24"/>
      <c r="B96" s="24"/>
      <c r="C96" s="25" t="str">
        <f t="shared" si="4"/>
        <v>LPB JATIM 2021</v>
      </c>
      <c r="D96" s="26" t="s">
        <v>15</v>
      </c>
      <c r="E96" s="25" t="s">
        <v>234</v>
      </c>
      <c r="F96" s="25" t="s">
        <v>235</v>
      </c>
      <c r="G96" s="25">
        <v>2.0</v>
      </c>
      <c r="H96" s="28" t="s">
        <v>18</v>
      </c>
      <c r="I96" s="25" t="s">
        <v>19</v>
      </c>
      <c r="J96" s="28">
        <v>10.0</v>
      </c>
      <c r="K96" s="29">
        <v>10.0</v>
      </c>
      <c r="L96" s="25">
        <v>10.0</v>
      </c>
    </row>
    <row r="97">
      <c r="A97" s="24"/>
      <c r="B97" s="24"/>
      <c r="C97" s="25" t="str">
        <f t="shared" si="4"/>
        <v>LPB JATIM 2021</v>
      </c>
      <c r="D97" s="26" t="s">
        <v>15</v>
      </c>
      <c r="E97" s="25" t="s">
        <v>236</v>
      </c>
      <c r="F97" s="25" t="s">
        <v>237</v>
      </c>
      <c r="G97" s="25">
        <v>2.0</v>
      </c>
      <c r="H97" s="28" t="s">
        <v>18</v>
      </c>
      <c r="I97" s="25" t="s">
        <v>18</v>
      </c>
      <c r="J97" s="28">
        <v>11.0</v>
      </c>
      <c r="K97" s="29">
        <v>11.0</v>
      </c>
      <c r="L97" s="25">
        <v>11.0</v>
      </c>
    </row>
    <row r="98">
      <c r="A98" s="24"/>
      <c r="B98" s="24"/>
      <c r="C98" s="25" t="str">
        <f>UPPER("lpb kaltara 2021")</f>
        <v>LPB KALTARA 2021</v>
      </c>
      <c r="D98" s="26" t="s">
        <v>15</v>
      </c>
      <c r="E98" s="25" t="s">
        <v>239</v>
      </c>
      <c r="F98" s="25" t="s">
        <v>240</v>
      </c>
      <c r="G98" s="25">
        <v>2.0</v>
      </c>
      <c r="H98" s="28" t="s">
        <v>18</v>
      </c>
      <c r="I98" s="25" t="s">
        <v>18</v>
      </c>
      <c r="J98" s="28">
        <v>9.0</v>
      </c>
      <c r="K98" s="29">
        <v>9.0</v>
      </c>
      <c r="L98" s="25">
        <v>9.0</v>
      </c>
    </row>
    <row r="99">
      <c r="A99" s="24"/>
      <c r="B99" s="24"/>
      <c r="C99" s="25" t="str">
        <f t="shared" ref="C99:C101" si="5">upper("lpb kalteng 2021")</f>
        <v>LPB KALTENG 2021</v>
      </c>
      <c r="D99" s="26" t="s">
        <v>15</v>
      </c>
      <c r="E99" s="25" t="s">
        <v>241</v>
      </c>
      <c r="F99" s="25" t="s">
        <v>241</v>
      </c>
      <c r="G99" s="25">
        <v>2.0</v>
      </c>
      <c r="H99" s="28" t="s">
        <v>18</v>
      </c>
      <c r="I99" s="25" t="s">
        <v>18</v>
      </c>
      <c r="J99" s="28">
        <v>9.0</v>
      </c>
      <c r="K99" s="29">
        <v>8.0</v>
      </c>
      <c r="L99" s="25">
        <v>9.0</v>
      </c>
    </row>
    <row r="100">
      <c r="A100" s="24"/>
      <c r="B100" s="24"/>
      <c r="C100" s="25" t="str">
        <f t="shared" si="5"/>
        <v>LPB KALTENG 2021</v>
      </c>
      <c r="D100" s="26" t="s">
        <v>15</v>
      </c>
      <c r="E100" s="25" t="s">
        <v>242</v>
      </c>
      <c r="F100" s="25" t="s">
        <v>243</v>
      </c>
      <c r="G100" s="25">
        <v>2.0</v>
      </c>
      <c r="H100" s="28" t="s">
        <v>18</v>
      </c>
      <c r="I100" s="25" t="s">
        <v>19</v>
      </c>
      <c r="J100" s="28">
        <v>12.0</v>
      </c>
      <c r="K100" s="29">
        <v>12.0</v>
      </c>
      <c r="L100" s="25">
        <v>12.0</v>
      </c>
    </row>
    <row r="101">
      <c r="A101" s="24"/>
      <c r="B101" s="24"/>
      <c r="C101" s="25" t="str">
        <f t="shared" si="5"/>
        <v>LPB KALTENG 2021</v>
      </c>
      <c r="D101" s="26" t="s">
        <v>15</v>
      </c>
      <c r="E101" s="25" t="s">
        <v>244</v>
      </c>
      <c r="F101" s="25" t="s">
        <v>245</v>
      </c>
      <c r="G101" s="25">
        <v>2.0</v>
      </c>
      <c r="H101" s="28" t="s">
        <v>18</v>
      </c>
      <c r="I101" s="25" t="s">
        <v>18</v>
      </c>
      <c r="J101" s="28">
        <v>12.0</v>
      </c>
      <c r="K101" s="29">
        <v>12.0</v>
      </c>
      <c r="L101" s="25">
        <v>12.0</v>
      </c>
    </row>
    <row r="102">
      <c r="A102" s="24"/>
      <c r="B102" s="24"/>
      <c r="C102" s="25" t="str">
        <f>UPPER("lpb sumbar 2021")</f>
        <v>LPB SUMBAR 2021</v>
      </c>
      <c r="D102" s="26" t="s">
        <v>15</v>
      </c>
      <c r="E102" s="25" t="s">
        <v>247</v>
      </c>
      <c r="F102" s="25" t="s">
        <v>248</v>
      </c>
      <c r="G102" s="25">
        <v>2.0</v>
      </c>
      <c r="H102" s="28" t="s">
        <v>18</v>
      </c>
      <c r="I102" s="25" t="s">
        <v>19</v>
      </c>
      <c r="J102" s="28">
        <v>12.0</v>
      </c>
      <c r="K102" s="29">
        <v>12.0</v>
      </c>
      <c r="L102" s="25">
        <v>12.0</v>
      </c>
    </row>
    <row r="103">
      <c r="A103" s="24"/>
      <c r="B103" s="24"/>
      <c r="C103" s="25" t="str">
        <f t="shared" ref="C103:C110" si="6">UPPER("lpb sumsel 2021")</f>
        <v>LPB SUMSEL 2021</v>
      </c>
      <c r="D103" s="26" t="s">
        <v>15</v>
      </c>
      <c r="E103" s="25" t="s">
        <v>249</v>
      </c>
      <c r="F103" s="25" t="s">
        <v>250</v>
      </c>
      <c r="G103" s="25">
        <v>2.0</v>
      </c>
      <c r="H103" s="28" t="s">
        <v>19</v>
      </c>
      <c r="I103" s="25" t="s">
        <v>18</v>
      </c>
      <c r="J103" s="28">
        <v>9.0</v>
      </c>
      <c r="K103" s="29">
        <v>9.0</v>
      </c>
      <c r="L103" s="25">
        <v>9.0</v>
      </c>
    </row>
    <row r="104">
      <c r="A104" s="24"/>
      <c r="B104" s="24"/>
      <c r="C104" s="25" t="str">
        <f t="shared" si="6"/>
        <v>LPB SUMSEL 2021</v>
      </c>
      <c r="D104" s="26" t="s">
        <v>15</v>
      </c>
      <c r="E104" s="25" t="s">
        <v>251</v>
      </c>
      <c r="F104" s="25" t="s">
        <v>252</v>
      </c>
      <c r="G104" s="25">
        <v>2.0</v>
      </c>
      <c r="H104" s="28" t="s">
        <v>18</v>
      </c>
      <c r="I104" s="25" t="s">
        <v>18</v>
      </c>
      <c r="J104" s="28">
        <v>11.0</v>
      </c>
      <c r="K104" s="29">
        <v>11.0</v>
      </c>
      <c r="L104" s="25">
        <v>11.0</v>
      </c>
    </row>
    <row r="105">
      <c r="A105" s="24"/>
      <c r="B105" s="24"/>
      <c r="C105" s="25" t="str">
        <f t="shared" si="6"/>
        <v>LPB SUMSEL 2021</v>
      </c>
      <c r="D105" s="26" t="s">
        <v>15</v>
      </c>
      <c r="E105" s="25" t="s">
        <v>253</v>
      </c>
      <c r="F105" s="25" t="s">
        <v>254</v>
      </c>
      <c r="G105" s="25">
        <v>2.0</v>
      </c>
      <c r="H105" s="28" t="s">
        <v>19</v>
      </c>
      <c r="I105" s="25" t="s">
        <v>18</v>
      </c>
      <c r="J105" s="28">
        <v>11.0</v>
      </c>
      <c r="K105" s="29">
        <v>11.0</v>
      </c>
      <c r="L105" s="25">
        <v>11.0</v>
      </c>
    </row>
    <row r="106">
      <c r="A106" s="24"/>
      <c r="B106" s="24"/>
      <c r="C106" s="25" t="str">
        <f t="shared" si="6"/>
        <v>LPB SUMSEL 2021</v>
      </c>
      <c r="D106" s="26" t="s">
        <v>15</v>
      </c>
      <c r="E106" s="25" t="s">
        <v>255</v>
      </c>
      <c r="F106" s="25" t="s">
        <v>256</v>
      </c>
      <c r="G106" s="25">
        <v>2.0</v>
      </c>
      <c r="H106" s="28" t="s">
        <v>18</v>
      </c>
      <c r="I106" s="25" t="s">
        <v>18</v>
      </c>
      <c r="J106" s="28">
        <v>11.0</v>
      </c>
      <c r="K106" s="29">
        <v>11.0</v>
      </c>
      <c r="L106" s="25">
        <v>11.0</v>
      </c>
    </row>
    <row r="107">
      <c r="A107" s="24"/>
      <c r="B107" s="24"/>
      <c r="C107" s="25" t="str">
        <f t="shared" si="6"/>
        <v>LPB SUMSEL 2021</v>
      </c>
      <c r="D107" s="26" t="s">
        <v>15</v>
      </c>
      <c r="E107" s="25" t="s">
        <v>257</v>
      </c>
      <c r="F107" s="25" t="s">
        <v>258</v>
      </c>
      <c r="G107" s="25">
        <v>2.0</v>
      </c>
      <c r="H107" s="28" t="s">
        <v>18</v>
      </c>
      <c r="I107" s="25" t="s">
        <v>18</v>
      </c>
      <c r="J107" s="28">
        <v>12.0</v>
      </c>
      <c r="K107" s="29">
        <v>12.0</v>
      </c>
      <c r="L107" s="25">
        <v>12.0</v>
      </c>
    </row>
    <row r="108">
      <c r="A108" s="24"/>
      <c r="B108" s="24"/>
      <c r="C108" s="25" t="str">
        <f t="shared" si="6"/>
        <v>LPB SUMSEL 2021</v>
      </c>
      <c r="D108" s="26" t="s">
        <v>15</v>
      </c>
      <c r="E108" s="25" t="s">
        <v>259</v>
      </c>
      <c r="F108" s="25" t="s">
        <v>260</v>
      </c>
      <c r="G108" s="25">
        <v>2.0</v>
      </c>
      <c r="H108" s="28" t="s">
        <v>18</v>
      </c>
      <c r="I108" s="25" t="s">
        <v>18</v>
      </c>
      <c r="J108" s="28">
        <v>11.0</v>
      </c>
      <c r="K108" s="29">
        <v>11.0</v>
      </c>
      <c r="L108" s="25">
        <v>11.0</v>
      </c>
    </row>
    <row r="109">
      <c r="A109" s="24"/>
      <c r="B109" s="24"/>
      <c r="C109" s="25" t="str">
        <f t="shared" si="6"/>
        <v>LPB SUMSEL 2021</v>
      </c>
      <c r="D109" s="26" t="s">
        <v>15</v>
      </c>
      <c r="E109" s="25" t="s">
        <v>261</v>
      </c>
      <c r="F109" s="25" t="s">
        <v>262</v>
      </c>
      <c r="G109" s="25">
        <v>2.0</v>
      </c>
      <c r="H109" s="28" t="s">
        <v>19</v>
      </c>
      <c r="I109" s="25" t="s">
        <v>18</v>
      </c>
      <c r="J109" s="28">
        <v>12.0</v>
      </c>
      <c r="K109" s="29">
        <v>10.0</v>
      </c>
      <c r="L109" s="25">
        <v>12.0</v>
      </c>
    </row>
    <row r="110">
      <c r="A110" s="24"/>
      <c r="B110" s="24"/>
      <c r="C110" s="25" t="str">
        <f t="shared" si="6"/>
        <v>LPB SUMSEL 2021</v>
      </c>
      <c r="D110" s="26" t="s">
        <v>15</v>
      </c>
      <c r="E110" s="25" t="s">
        <v>263</v>
      </c>
      <c r="F110" s="25" t="s">
        <v>264</v>
      </c>
      <c r="G110" s="25">
        <v>2.0</v>
      </c>
      <c r="H110" s="28" t="s">
        <v>18</v>
      </c>
      <c r="I110" s="25" t="s">
        <v>18</v>
      </c>
      <c r="J110" s="28">
        <v>12.0</v>
      </c>
      <c r="K110" s="29">
        <v>12.0</v>
      </c>
      <c r="L110" s="25">
        <v>12.0</v>
      </c>
    </row>
    <row r="111">
      <c r="A111" s="24"/>
      <c r="B111" s="24"/>
      <c r="C111" s="25" t="str">
        <f t="shared" ref="C111:C112" si="7">UPPER("lpb sumut 2021")</f>
        <v>LPB SUMUT 2021</v>
      </c>
      <c r="D111" s="26" t="s">
        <v>15</v>
      </c>
      <c r="E111" s="25" t="s">
        <v>266</v>
      </c>
      <c r="F111" s="25" t="s">
        <v>267</v>
      </c>
      <c r="G111" s="25">
        <v>2.0</v>
      </c>
      <c r="H111" s="28" t="s">
        <v>19</v>
      </c>
      <c r="I111" s="25" t="s">
        <v>18</v>
      </c>
      <c r="J111" s="28">
        <v>9.0</v>
      </c>
      <c r="K111" s="29">
        <v>9.0</v>
      </c>
      <c r="L111" s="25">
        <v>9.0</v>
      </c>
    </row>
    <row r="112">
      <c r="A112" s="24"/>
      <c r="B112" s="24"/>
      <c r="C112" s="25" t="str">
        <f t="shared" si="7"/>
        <v>LPB SUMUT 2021</v>
      </c>
      <c r="D112" s="26" t="s">
        <v>15</v>
      </c>
      <c r="E112" s="25" t="s">
        <v>268</v>
      </c>
      <c r="F112" s="25" t="s">
        <v>269</v>
      </c>
      <c r="G112" s="25">
        <v>2.0</v>
      </c>
      <c r="H112" s="28" t="s">
        <v>19</v>
      </c>
      <c r="I112" s="25" t="s">
        <v>19</v>
      </c>
      <c r="J112" s="28">
        <v>12.0</v>
      </c>
      <c r="K112" s="29">
        <v>12.0</v>
      </c>
      <c r="L112" s="25">
        <v>12.0</v>
      </c>
    </row>
    <row r="113">
      <c r="A113" s="24"/>
      <c r="B113" s="24"/>
      <c r="C113" s="25" t="str">
        <f t="shared" ref="C113:C114" si="8">UPPER("lpb surabaya 2021")</f>
        <v>LPB SURABAYA 2021</v>
      </c>
      <c r="D113" s="26" t="s">
        <v>15</v>
      </c>
      <c r="E113" s="25" t="s">
        <v>271</v>
      </c>
      <c r="F113" s="25" t="s">
        <v>272</v>
      </c>
      <c r="G113" s="25">
        <v>2.0</v>
      </c>
      <c r="H113" s="28" t="s">
        <v>18</v>
      </c>
      <c r="I113" s="25" t="s">
        <v>19</v>
      </c>
      <c r="J113" s="28">
        <v>9.0</v>
      </c>
      <c r="K113" s="29">
        <v>9.0</v>
      </c>
      <c r="L113" s="25">
        <v>9.0</v>
      </c>
    </row>
    <row r="114">
      <c r="A114" s="24"/>
      <c r="B114" s="24"/>
      <c r="C114" s="25" t="str">
        <f t="shared" si="8"/>
        <v>LPB SURABAYA 2021</v>
      </c>
      <c r="D114" s="26" t="s">
        <v>15</v>
      </c>
      <c r="E114" s="25" t="s">
        <v>273</v>
      </c>
      <c r="F114" s="25" t="s">
        <v>274</v>
      </c>
      <c r="G114" s="25">
        <v>1.0</v>
      </c>
      <c r="H114" s="28" t="s">
        <v>19</v>
      </c>
      <c r="I114" s="25"/>
      <c r="J114" s="28">
        <v>9.0</v>
      </c>
      <c r="K114" s="29"/>
      <c r="L114" s="25"/>
    </row>
    <row r="115">
      <c r="A115" s="24"/>
      <c r="B115" s="24"/>
      <c r="C115" s="25" t="str">
        <f>UPPER("lpb dki 2022")</f>
        <v>LPB DKI 2022</v>
      </c>
      <c r="D115" s="26" t="s">
        <v>15</v>
      </c>
      <c r="E115" s="25" t="s">
        <v>276</v>
      </c>
      <c r="F115" s="25" t="s">
        <v>277</v>
      </c>
      <c r="G115" s="25">
        <v>1.0</v>
      </c>
      <c r="H115" s="28" t="s">
        <v>19</v>
      </c>
      <c r="I115" s="25"/>
      <c r="J115" s="28">
        <v>10.0</v>
      </c>
      <c r="K115" s="29"/>
      <c r="L115" s="25"/>
    </row>
    <row r="116">
      <c r="A116" s="24"/>
      <c r="B116" s="24"/>
      <c r="C116" s="25" t="str">
        <f t="shared" ref="C116:C124" si="9">upper("lpb bali 2022")</f>
        <v>LPB BALI 2022</v>
      </c>
      <c r="D116" s="26" t="s">
        <v>15</v>
      </c>
      <c r="E116" s="25" t="s">
        <v>278</v>
      </c>
      <c r="F116" s="25" t="s">
        <v>279</v>
      </c>
      <c r="G116" s="25">
        <v>1.0</v>
      </c>
      <c r="H116" s="28" t="s">
        <v>18</v>
      </c>
      <c r="I116" s="25"/>
      <c r="J116" s="28">
        <v>11.0</v>
      </c>
      <c r="K116" s="29"/>
      <c r="L116" s="25"/>
    </row>
    <row r="117">
      <c r="A117" s="24"/>
      <c r="B117" s="24"/>
      <c r="C117" s="25" t="str">
        <f t="shared" si="9"/>
        <v>LPB BALI 2022</v>
      </c>
      <c r="D117" s="26" t="s">
        <v>15</v>
      </c>
      <c r="E117" s="25" t="s">
        <v>280</v>
      </c>
      <c r="F117" s="25" t="s">
        <v>281</v>
      </c>
      <c r="G117" s="25">
        <v>2.0</v>
      </c>
      <c r="H117" s="28" t="s">
        <v>19</v>
      </c>
      <c r="I117" s="25" t="s">
        <v>19</v>
      </c>
      <c r="J117" s="28">
        <v>10.0</v>
      </c>
      <c r="K117" s="29">
        <v>10.0</v>
      </c>
      <c r="L117" s="25">
        <v>10.0</v>
      </c>
    </row>
    <row r="118">
      <c r="A118" s="24"/>
      <c r="B118" s="24"/>
      <c r="C118" s="25" t="str">
        <f t="shared" si="9"/>
        <v>LPB BALI 2022</v>
      </c>
      <c r="D118" s="26" t="s">
        <v>15</v>
      </c>
      <c r="E118" s="25" t="s">
        <v>282</v>
      </c>
      <c r="F118" s="25" t="s">
        <v>283</v>
      </c>
      <c r="G118" s="25">
        <v>2.0</v>
      </c>
      <c r="H118" s="28" t="s">
        <v>18</v>
      </c>
      <c r="I118" s="25" t="s">
        <v>18</v>
      </c>
      <c r="J118" s="28">
        <v>10.0</v>
      </c>
      <c r="K118" s="29">
        <v>10.0</v>
      </c>
      <c r="L118" s="25">
        <v>10.0</v>
      </c>
    </row>
    <row r="119">
      <c r="A119" s="24"/>
      <c r="B119" s="24"/>
      <c r="C119" s="25" t="str">
        <f t="shared" si="9"/>
        <v>LPB BALI 2022</v>
      </c>
      <c r="D119" s="26" t="s">
        <v>15</v>
      </c>
      <c r="E119" s="25" t="s">
        <v>284</v>
      </c>
      <c r="F119" s="25" t="s">
        <v>285</v>
      </c>
      <c r="G119" s="25">
        <v>2.0</v>
      </c>
      <c r="H119" s="28" t="s">
        <v>18</v>
      </c>
      <c r="I119" s="25" t="s">
        <v>18</v>
      </c>
      <c r="J119" s="28">
        <v>11.0</v>
      </c>
      <c r="K119" s="29">
        <v>11.0</v>
      </c>
      <c r="L119" s="25">
        <v>11.0</v>
      </c>
    </row>
    <row r="120">
      <c r="A120" s="24"/>
      <c r="B120" s="24"/>
      <c r="C120" s="25" t="str">
        <f t="shared" si="9"/>
        <v>LPB BALI 2022</v>
      </c>
      <c r="D120" s="26" t="s">
        <v>15</v>
      </c>
      <c r="E120" s="25" t="s">
        <v>286</v>
      </c>
      <c r="F120" s="25" t="s">
        <v>287</v>
      </c>
      <c r="G120" s="25">
        <v>1.0</v>
      </c>
      <c r="H120" s="28" t="s">
        <v>18</v>
      </c>
      <c r="I120" s="25"/>
      <c r="J120" s="28">
        <v>10.0</v>
      </c>
      <c r="K120" s="29"/>
      <c r="L120" s="25"/>
    </row>
    <row r="121">
      <c r="A121" s="24"/>
      <c r="B121" s="24"/>
      <c r="C121" s="25" t="str">
        <f t="shared" si="9"/>
        <v>LPB BALI 2022</v>
      </c>
      <c r="D121" s="26" t="s">
        <v>15</v>
      </c>
      <c r="E121" s="25" t="s">
        <v>288</v>
      </c>
      <c r="F121" s="25" t="s">
        <v>289</v>
      </c>
      <c r="G121" s="25">
        <v>2.0</v>
      </c>
      <c r="H121" s="28" t="s">
        <v>18</v>
      </c>
      <c r="I121" s="25" t="s">
        <v>18</v>
      </c>
      <c r="J121" s="28">
        <v>8.0</v>
      </c>
      <c r="K121" s="29">
        <v>8.0</v>
      </c>
      <c r="L121" s="25">
        <v>8.0</v>
      </c>
    </row>
    <row r="122">
      <c r="A122" s="24"/>
      <c r="B122" s="24"/>
      <c r="C122" s="25" t="str">
        <f t="shared" si="9"/>
        <v>LPB BALI 2022</v>
      </c>
      <c r="D122" s="26" t="s">
        <v>15</v>
      </c>
      <c r="E122" s="25" t="s">
        <v>290</v>
      </c>
      <c r="F122" s="25" t="s">
        <v>291</v>
      </c>
      <c r="G122" s="25">
        <v>2.0</v>
      </c>
      <c r="H122" s="28" t="s">
        <v>18</v>
      </c>
      <c r="I122" s="25" t="s">
        <v>18</v>
      </c>
      <c r="J122" s="28">
        <v>9.0</v>
      </c>
      <c r="K122" s="29">
        <v>9.0</v>
      </c>
      <c r="L122" s="25">
        <v>9.0</v>
      </c>
    </row>
    <row r="123">
      <c r="A123" s="24"/>
      <c r="B123" s="24"/>
      <c r="C123" s="25" t="str">
        <f t="shared" si="9"/>
        <v>LPB BALI 2022</v>
      </c>
      <c r="D123" s="26" t="s">
        <v>15</v>
      </c>
      <c r="E123" s="25" t="s">
        <v>292</v>
      </c>
      <c r="F123" s="25" t="s">
        <v>293</v>
      </c>
      <c r="G123" s="25">
        <v>2.0</v>
      </c>
      <c r="H123" s="28" t="s">
        <v>18</v>
      </c>
      <c r="I123" s="25" t="s">
        <v>19</v>
      </c>
      <c r="J123" s="28">
        <v>11.0</v>
      </c>
      <c r="K123" s="29">
        <v>10.0</v>
      </c>
      <c r="L123" s="25">
        <v>11.0</v>
      </c>
    </row>
    <row r="124">
      <c r="A124" s="24"/>
      <c r="B124" s="24"/>
      <c r="C124" s="25" t="str">
        <f t="shared" si="9"/>
        <v>LPB BALI 2022</v>
      </c>
      <c r="D124" s="26" t="s">
        <v>15</v>
      </c>
      <c r="E124" s="25" t="s">
        <v>294</v>
      </c>
      <c r="F124" s="25" t="s">
        <v>295</v>
      </c>
      <c r="G124" s="25">
        <v>2.0</v>
      </c>
      <c r="H124" s="28" t="s">
        <v>19</v>
      </c>
      <c r="I124" s="25" t="s">
        <v>19</v>
      </c>
      <c r="J124" s="28">
        <v>11.0</v>
      </c>
      <c r="K124" s="29">
        <v>11.0</v>
      </c>
      <c r="L124" s="25">
        <v>11.0</v>
      </c>
    </row>
    <row r="125">
      <c r="A125" s="24"/>
      <c r="B125" s="24"/>
      <c r="C125" s="25" t="str">
        <f t="shared" ref="C125:C126" si="10">UPPER("lpb diy 2022")</f>
        <v>LPB DIY 2022</v>
      </c>
      <c r="D125" s="26" t="s">
        <v>15</v>
      </c>
      <c r="E125" s="25" t="s">
        <v>296</v>
      </c>
      <c r="F125" s="25" t="s">
        <v>297</v>
      </c>
      <c r="G125" s="25">
        <v>2.0</v>
      </c>
      <c r="H125" s="28" t="s">
        <v>19</v>
      </c>
      <c r="I125" s="25" t="s">
        <v>19</v>
      </c>
      <c r="J125" s="28">
        <v>8.0</v>
      </c>
      <c r="K125" s="29">
        <v>9.0</v>
      </c>
      <c r="L125" s="25">
        <v>8.0</v>
      </c>
    </row>
    <row r="126">
      <c r="A126" s="24"/>
      <c r="B126" s="24"/>
      <c r="C126" s="25" t="str">
        <f t="shared" si="10"/>
        <v>LPB DIY 2022</v>
      </c>
      <c r="D126" s="26" t="s">
        <v>15</v>
      </c>
      <c r="E126" s="25" t="s">
        <v>298</v>
      </c>
      <c r="F126" s="25" t="s">
        <v>299</v>
      </c>
      <c r="G126" s="25">
        <v>2.0</v>
      </c>
      <c r="H126" s="28" t="s">
        <v>19</v>
      </c>
      <c r="I126" s="25" t="s">
        <v>18</v>
      </c>
      <c r="J126" s="28">
        <v>11.0</v>
      </c>
      <c r="K126" s="29">
        <v>12.0</v>
      </c>
      <c r="L126" s="25">
        <v>11.0</v>
      </c>
    </row>
    <row r="127">
      <c r="A127" s="24"/>
      <c r="B127" s="24"/>
      <c r="C127" s="25" t="str">
        <f t="shared" ref="C127:C133" si="11">UPPER("lpb jateng 2022")</f>
        <v>LPB JATENG 2022</v>
      </c>
      <c r="D127" s="26" t="s">
        <v>15</v>
      </c>
      <c r="E127" s="25" t="s">
        <v>300</v>
      </c>
      <c r="F127" s="25" t="s">
        <v>301</v>
      </c>
      <c r="G127" s="25">
        <v>2.0</v>
      </c>
      <c r="H127" s="28" t="s">
        <v>18</v>
      </c>
      <c r="I127" s="25" t="s">
        <v>18</v>
      </c>
      <c r="J127" s="28">
        <v>9.0</v>
      </c>
      <c r="K127" s="29">
        <v>8.0</v>
      </c>
      <c r="L127" s="25">
        <v>9.0</v>
      </c>
    </row>
    <row r="128">
      <c r="A128" s="24"/>
      <c r="B128" s="24"/>
      <c r="C128" s="25" t="str">
        <f t="shared" si="11"/>
        <v>LPB JATENG 2022</v>
      </c>
      <c r="D128" s="26" t="s">
        <v>15</v>
      </c>
      <c r="E128" s="25" t="s">
        <v>302</v>
      </c>
      <c r="F128" s="25" t="s">
        <v>303</v>
      </c>
      <c r="G128" s="25">
        <v>2.0</v>
      </c>
      <c r="H128" s="28" t="s">
        <v>18</v>
      </c>
      <c r="I128" s="25" t="s">
        <v>18</v>
      </c>
      <c r="J128" s="28">
        <v>8.0</v>
      </c>
      <c r="K128" s="29">
        <v>8.0</v>
      </c>
      <c r="L128" s="25">
        <v>8.0</v>
      </c>
    </row>
    <row r="129">
      <c r="A129" s="24"/>
      <c r="B129" s="24"/>
      <c r="C129" s="25" t="str">
        <f t="shared" si="11"/>
        <v>LPB JATENG 2022</v>
      </c>
      <c r="D129" s="26" t="s">
        <v>15</v>
      </c>
      <c r="E129" s="25" t="s">
        <v>304</v>
      </c>
      <c r="F129" s="25" t="s">
        <v>305</v>
      </c>
      <c r="G129" s="25">
        <v>1.0</v>
      </c>
      <c r="H129" s="28" t="s">
        <v>19</v>
      </c>
      <c r="I129" s="25"/>
      <c r="J129" s="28">
        <v>11.0</v>
      </c>
      <c r="K129" s="29"/>
      <c r="L129" s="25"/>
    </row>
    <row r="130">
      <c r="A130" s="24"/>
      <c r="B130" s="24"/>
      <c r="C130" s="25" t="str">
        <f t="shared" si="11"/>
        <v>LPB JATENG 2022</v>
      </c>
      <c r="D130" s="26" t="s">
        <v>15</v>
      </c>
      <c r="E130" s="25" t="s">
        <v>306</v>
      </c>
      <c r="F130" s="25" t="s">
        <v>307</v>
      </c>
      <c r="G130" s="25">
        <v>2.0</v>
      </c>
      <c r="H130" s="28" t="s">
        <v>18</v>
      </c>
      <c r="I130" s="25" t="s">
        <v>18</v>
      </c>
      <c r="J130" s="28">
        <v>8.0</v>
      </c>
      <c r="K130" s="29">
        <v>8.0</v>
      </c>
      <c r="L130" s="25">
        <v>8.0</v>
      </c>
    </row>
    <row r="131">
      <c r="A131" s="24"/>
      <c r="B131" s="24"/>
      <c r="C131" s="25" t="str">
        <f t="shared" si="11"/>
        <v>LPB JATENG 2022</v>
      </c>
      <c r="D131" s="26" t="s">
        <v>15</v>
      </c>
      <c r="E131" s="25" t="s">
        <v>308</v>
      </c>
      <c r="F131" s="25" t="s">
        <v>309</v>
      </c>
      <c r="G131" s="25">
        <v>2.0</v>
      </c>
      <c r="H131" s="28" t="s">
        <v>18</v>
      </c>
      <c r="I131" s="25" t="s">
        <v>18</v>
      </c>
      <c r="J131" s="28">
        <v>9.0</v>
      </c>
      <c r="K131" s="29">
        <v>9.0</v>
      </c>
      <c r="L131" s="25">
        <v>9.0</v>
      </c>
    </row>
    <row r="132">
      <c r="A132" s="24"/>
      <c r="B132" s="24"/>
      <c r="C132" s="25" t="str">
        <f t="shared" si="11"/>
        <v>LPB JATENG 2022</v>
      </c>
      <c r="D132" s="26" t="s">
        <v>15</v>
      </c>
      <c r="E132" s="25" t="s">
        <v>310</v>
      </c>
      <c r="F132" s="25" t="s">
        <v>311</v>
      </c>
      <c r="G132" s="25">
        <v>2.0</v>
      </c>
      <c r="H132" s="28" t="s">
        <v>18</v>
      </c>
      <c r="I132" s="25" t="s">
        <v>18</v>
      </c>
      <c r="J132" s="28">
        <v>11.0</v>
      </c>
      <c r="K132" s="29">
        <v>11.0</v>
      </c>
      <c r="L132" s="25">
        <v>11.0</v>
      </c>
    </row>
    <row r="133">
      <c r="A133" s="24"/>
      <c r="B133" s="24"/>
      <c r="C133" s="25" t="str">
        <f t="shared" si="11"/>
        <v>LPB JATENG 2022</v>
      </c>
      <c r="D133" s="26" t="s">
        <v>15</v>
      </c>
      <c r="E133" s="25" t="s">
        <v>312</v>
      </c>
      <c r="F133" s="25" t="s">
        <v>313</v>
      </c>
      <c r="G133" s="25">
        <v>2.0</v>
      </c>
      <c r="H133" s="28" t="s">
        <v>18</v>
      </c>
      <c r="I133" s="25" t="s">
        <v>18</v>
      </c>
      <c r="J133" s="28">
        <v>11.0</v>
      </c>
      <c r="K133" s="29">
        <v>11.0</v>
      </c>
      <c r="L133" s="25">
        <v>11.0</v>
      </c>
    </row>
    <row r="134">
      <c r="A134" s="24"/>
      <c r="B134" s="24"/>
      <c r="C134" s="25" t="str">
        <f t="shared" ref="C134:C144" si="12">UPPER("lpb jatim 2022")</f>
        <v>LPB JATIM 2022</v>
      </c>
      <c r="D134" s="26" t="s">
        <v>15</v>
      </c>
      <c r="E134" s="25" t="s">
        <v>314</v>
      </c>
      <c r="F134" s="25" t="s">
        <v>315</v>
      </c>
      <c r="G134" s="25">
        <v>1.0</v>
      </c>
      <c r="H134" s="28" t="s">
        <v>18</v>
      </c>
      <c r="I134" s="25"/>
      <c r="J134" s="28">
        <v>8.0</v>
      </c>
      <c r="K134" s="29"/>
      <c r="L134" s="25"/>
    </row>
    <row r="135">
      <c r="A135" s="24"/>
      <c r="B135" s="24"/>
      <c r="C135" s="25" t="str">
        <f t="shared" si="12"/>
        <v>LPB JATIM 2022</v>
      </c>
      <c r="D135" s="26" t="s">
        <v>15</v>
      </c>
      <c r="E135" s="25" t="s">
        <v>316</v>
      </c>
      <c r="F135" s="25" t="s">
        <v>317</v>
      </c>
      <c r="G135" s="25">
        <v>2.0</v>
      </c>
      <c r="H135" s="28" t="s">
        <v>18</v>
      </c>
      <c r="I135" s="25" t="s">
        <v>18</v>
      </c>
      <c r="J135" s="28">
        <v>9.0</v>
      </c>
      <c r="K135" s="29">
        <v>9.0</v>
      </c>
      <c r="L135" s="25">
        <v>9.0</v>
      </c>
    </row>
    <row r="136">
      <c r="A136" s="24"/>
      <c r="B136" s="24"/>
      <c r="C136" s="25" t="str">
        <f t="shared" si="12"/>
        <v>LPB JATIM 2022</v>
      </c>
      <c r="D136" s="26" t="s">
        <v>15</v>
      </c>
      <c r="E136" s="25" t="s">
        <v>318</v>
      </c>
      <c r="F136" s="25" t="s">
        <v>319</v>
      </c>
      <c r="G136" s="25">
        <v>1.0</v>
      </c>
      <c r="H136" s="28" t="s">
        <v>19</v>
      </c>
      <c r="I136" s="25"/>
      <c r="J136" s="28">
        <v>10.0</v>
      </c>
      <c r="K136" s="29"/>
      <c r="L136" s="25"/>
    </row>
    <row r="137">
      <c r="A137" s="24"/>
      <c r="B137" s="24"/>
      <c r="C137" s="25" t="str">
        <f t="shared" si="12"/>
        <v>LPB JATIM 2022</v>
      </c>
      <c r="D137" s="26" t="s">
        <v>15</v>
      </c>
      <c r="E137" s="25" t="s">
        <v>320</v>
      </c>
      <c r="F137" s="25" t="s">
        <v>321</v>
      </c>
      <c r="G137" s="25">
        <v>2.0</v>
      </c>
      <c r="H137" s="28" t="s">
        <v>18</v>
      </c>
      <c r="I137" s="25" t="s">
        <v>18</v>
      </c>
      <c r="J137" s="28">
        <v>9.0</v>
      </c>
      <c r="K137" s="29">
        <v>9.0</v>
      </c>
      <c r="L137" s="25">
        <v>9.0</v>
      </c>
    </row>
    <row r="138">
      <c r="A138" s="24"/>
      <c r="B138" s="24"/>
      <c r="C138" s="25" t="str">
        <f t="shared" si="12"/>
        <v>LPB JATIM 2022</v>
      </c>
      <c r="D138" s="26" t="s">
        <v>15</v>
      </c>
      <c r="E138" s="25" t="s">
        <v>322</v>
      </c>
      <c r="F138" s="25" t="s">
        <v>323</v>
      </c>
      <c r="G138" s="25">
        <v>2.0</v>
      </c>
      <c r="H138" s="28" t="s">
        <v>18</v>
      </c>
      <c r="I138" s="25" t="s">
        <v>18</v>
      </c>
      <c r="J138" s="28">
        <v>10.0</v>
      </c>
      <c r="K138" s="29">
        <v>10.0</v>
      </c>
      <c r="L138" s="25">
        <v>10.0</v>
      </c>
    </row>
    <row r="139">
      <c r="A139" s="24"/>
      <c r="B139" s="24"/>
      <c r="C139" s="25" t="str">
        <f t="shared" si="12"/>
        <v>LPB JATIM 2022</v>
      </c>
      <c r="D139" s="26" t="s">
        <v>15</v>
      </c>
      <c r="E139" s="25" t="s">
        <v>324</v>
      </c>
      <c r="F139" s="25" t="s">
        <v>325</v>
      </c>
      <c r="G139" s="25">
        <v>2.0</v>
      </c>
      <c r="H139" s="28" t="s">
        <v>18</v>
      </c>
      <c r="I139" s="25" t="s">
        <v>18</v>
      </c>
      <c r="J139" s="28">
        <v>11.0</v>
      </c>
      <c r="K139" s="29">
        <v>11.0</v>
      </c>
      <c r="L139" s="25">
        <v>11.0</v>
      </c>
    </row>
    <row r="140">
      <c r="A140" s="24"/>
      <c r="B140" s="24"/>
      <c r="C140" s="25" t="str">
        <f t="shared" si="12"/>
        <v>LPB JATIM 2022</v>
      </c>
      <c r="D140" s="26" t="s">
        <v>15</v>
      </c>
      <c r="E140" s="25" t="s">
        <v>326</v>
      </c>
      <c r="F140" s="25" t="s">
        <v>327</v>
      </c>
      <c r="G140" s="25">
        <v>2.0</v>
      </c>
      <c r="H140" s="28" t="s">
        <v>18</v>
      </c>
      <c r="I140" s="25" t="s">
        <v>18</v>
      </c>
      <c r="J140" s="28">
        <v>8.0</v>
      </c>
      <c r="K140" s="29">
        <v>8.0</v>
      </c>
      <c r="L140" s="25">
        <v>8.0</v>
      </c>
    </row>
    <row r="141">
      <c r="A141" s="24"/>
      <c r="B141" s="24"/>
      <c r="C141" s="25" t="str">
        <f t="shared" si="12"/>
        <v>LPB JATIM 2022</v>
      </c>
      <c r="D141" s="26" t="s">
        <v>15</v>
      </c>
      <c r="E141" s="25" t="s">
        <v>328</v>
      </c>
      <c r="F141" s="25" t="s">
        <v>329</v>
      </c>
      <c r="G141" s="25">
        <v>2.0</v>
      </c>
      <c r="H141" s="28" t="s">
        <v>18</v>
      </c>
      <c r="I141" s="25" t="s">
        <v>18</v>
      </c>
      <c r="J141" s="28">
        <v>9.0</v>
      </c>
      <c r="K141" s="29">
        <v>7.0</v>
      </c>
      <c r="L141" s="25">
        <v>9.0</v>
      </c>
    </row>
    <row r="142">
      <c r="A142" s="24"/>
      <c r="B142" s="24"/>
      <c r="C142" s="25" t="str">
        <f t="shared" si="12"/>
        <v>LPB JATIM 2022</v>
      </c>
      <c r="D142" s="26" t="s">
        <v>15</v>
      </c>
      <c r="E142" s="25" t="s">
        <v>330</v>
      </c>
      <c r="F142" s="25" t="s">
        <v>331</v>
      </c>
      <c r="G142" s="25">
        <v>1.0</v>
      </c>
      <c r="H142" s="28" t="s">
        <v>18</v>
      </c>
      <c r="I142" s="25"/>
      <c r="J142" s="28">
        <v>12.0</v>
      </c>
      <c r="K142" s="29"/>
      <c r="L142" s="25"/>
    </row>
    <row r="143">
      <c r="A143" s="24"/>
      <c r="B143" s="24"/>
      <c r="C143" s="25" t="str">
        <f t="shared" si="12"/>
        <v>LPB JATIM 2022</v>
      </c>
      <c r="D143" s="26" t="s">
        <v>15</v>
      </c>
      <c r="E143" s="25" t="s">
        <v>332</v>
      </c>
      <c r="F143" s="25" t="s">
        <v>333</v>
      </c>
      <c r="G143" s="25">
        <v>2.0</v>
      </c>
      <c r="H143" s="28" t="s">
        <v>19</v>
      </c>
      <c r="I143" s="25" t="s">
        <v>19</v>
      </c>
      <c r="J143" s="28">
        <v>11.0</v>
      </c>
      <c r="K143" s="29">
        <v>11.0</v>
      </c>
      <c r="L143" s="25">
        <v>11.0</v>
      </c>
    </row>
    <row r="144">
      <c r="A144" s="24"/>
      <c r="B144" s="24"/>
      <c r="C144" s="25" t="str">
        <f t="shared" si="12"/>
        <v>LPB JATIM 2022</v>
      </c>
      <c r="D144" s="26" t="s">
        <v>15</v>
      </c>
      <c r="E144" s="25" t="s">
        <v>334</v>
      </c>
      <c r="F144" s="25" t="s">
        <v>335</v>
      </c>
      <c r="G144" s="25">
        <v>1.0</v>
      </c>
      <c r="H144" s="28" t="s">
        <v>18</v>
      </c>
      <c r="I144" s="25"/>
      <c r="J144" s="28">
        <v>11.0</v>
      </c>
      <c r="K144" s="29"/>
      <c r="L144" s="25"/>
    </row>
    <row r="145">
      <c r="A145" s="24"/>
      <c r="B145" s="24"/>
      <c r="C145" s="25" t="str">
        <f t="shared" ref="C145:C150" si="13">UPPER("lpb kalteng 2022")</f>
        <v>LPB KALTENG 2022</v>
      </c>
      <c r="D145" s="26" t="s">
        <v>15</v>
      </c>
      <c r="E145" s="25" t="s">
        <v>336</v>
      </c>
      <c r="F145" s="25" t="s">
        <v>337</v>
      </c>
      <c r="G145" s="25">
        <v>1.0</v>
      </c>
      <c r="H145" s="28" t="s">
        <v>18</v>
      </c>
      <c r="I145" s="25"/>
      <c r="J145" s="28">
        <v>11.0</v>
      </c>
      <c r="K145" s="29"/>
      <c r="L145" s="25"/>
    </row>
    <row r="146">
      <c r="A146" s="24"/>
      <c r="B146" s="24"/>
      <c r="C146" s="25" t="str">
        <f t="shared" si="13"/>
        <v>LPB KALTENG 2022</v>
      </c>
      <c r="D146" s="26" t="s">
        <v>15</v>
      </c>
      <c r="E146" s="25" t="s">
        <v>338</v>
      </c>
      <c r="F146" s="25" t="s">
        <v>339</v>
      </c>
      <c r="G146" s="25">
        <v>2.0</v>
      </c>
      <c r="H146" s="28" t="s">
        <v>19</v>
      </c>
      <c r="I146" s="25" t="s">
        <v>18</v>
      </c>
      <c r="J146" s="28">
        <v>12.0</v>
      </c>
      <c r="K146" s="29">
        <v>12.0</v>
      </c>
      <c r="L146" s="25">
        <v>12.0</v>
      </c>
    </row>
    <row r="147">
      <c r="A147" s="24"/>
      <c r="B147" s="24"/>
      <c r="C147" s="25" t="str">
        <f t="shared" si="13"/>
        <v>LPB KALTENG 2022</v>
      </c>
      <c r="D147" s="26" t="s">
        <v>15</v>
      </c>
      <c r="E147" s="25" t="s">
        <v>338</v>
      </c>
      <c r="F147" s="25" t="s">
        <v>340</v>
      </c>
      <c r="G147" s="25">
        <v>2.0</v>
      </c>
      <c r="H147" s="28" t="s">
        <v>19</v>
      </c>
      <c r="I147" s="25" t="s">
        <v>18</v>
      </c>
      <c r="J147" s="28">
        <v>12.0</v>
      </c>
      <c r="K147" s="29">
        <v>12.0</v>
      </c>
      <c r="L147" s="25">
        <v>12.0</v>
      </c>
    </row>
    <row r="148">
      <c r="A148" s="24"/>
      <c r="B148" s="24"/>
      <c r="C148" s="25" t="str">
        <f t="shared" si="13"/>
        <v>LPB KALTENG 2022</v>
      </c>
      <c r="D148" s="26" t="s">
        <v>15</v>
      </c>
      <c r="E148" s="25" t="s">
        <v>341</v>
      </c>
      <c r="F148" s="25" t="s">
        <v>342</v>
      </c>
      <c r="G148" s="25">
        <v>2.0</v>
      </c>
      <c r="H148" s="28" t="s">
        <v>18</v>
      </c>
      <c r="I148" s="25" t="s">
        <v>19</v>
      </c>
      <c r="J148" s="28">
        <v>9.0</v>
      </c>
      <c r="K148" s="29">
        <v>9.0</v>
      </c>
      <c r="L148" s="25">
        <v>9.0</v>
      </c>
    </row>
    <row r="149">
      <c r="A149" s="24"/>
      <c r="B149" s="24"/>
      <c r="C149" s="25" t="str">
        <f t="shared" si="13"/>
        <v>LPB KALTENG 2022</v>
      </c>
      <c r="D149" s="26" t="s">
        <v>15</v>
      </c>
      <c r="E149" s="25" t="s">
        <v>343</v>
      </c>
      <c r="F149" s="25" t="s">
        <v>344</v>
      </c>
      <c r="G149" s="25">
        <v>2.0</v>
      </c>
      <c r="H149" s="28" t="s">
        <v>18</v>
      </c>
      <c r="I149" s="25" t="s">
        <v>18</v>
      </c>
      <c r="J149" s="28">
        <v>11.0</v>
      </c>
      <c r="K149" s="29">
        <v>11.0</v>
      </c>
      <c r="L149" s="25">
        <v>11.0</v>
      </c>
    </row>
    <row r="150">
      <c r="A150" s="24"/>
      <c r="B150" s="24"/>
      <c r="C150" s="25" t="str">
        <f t="shared" si="13"/>
        <v>LPB KALTENG 2022</v>
      </c>
      <c r="D150" s="26" t="s">
        <v>15</v>
      </c>
      <c r="E150" s="25" t="s">
        <v>345</v>
      </c>
      <c r="F150" s="25" t="s">
        <v>346</v>
      </c>
      <c r="G150" s="25">
        <v>2.0</v>
      </c>
      <c r="H150" s="28" t="s">
        <v>18</v>
      </c>
      <c r="I150" s="25" t="s">
        <v>18</v>
      </c>
      <c r="J150" s="28">
        <v>10.0</v>
      </c>
      <c r="K150" s="29">
        <v>10.0</v>
      </c>
      <c r="L150" s="25">
        <v>10.0</v>
      </c>
    </row>
    <row r="151">
      <c r="A151" s="24"/>
      <c r="B151" s="24"/>
      <c r="C151" s="25" t="str">
        <f>UPPER("lpb sumbar 2022")</f>
        <v>LPB SUMBAR 2022</v>
      </c>
      <c r="D151" s="26" t="s">
        <v>15</v>
      </c>
      <c r="E151" s="25" t="s">
        <v>347</v>
      </c>
      <c r="F151" s="25" t="s">
        <v>348</v>
      </c>
      <c r="G151" s="25">
        <v>2.0</v>
      </c>
      <c r="H151" s="28" t="s">
        <v>18</v>
      </c>
      <c r="I151" s="25" t="s">
        <v>18</v>
      </c>
      <c r="J151" s="28">
        <v>12.0</v>
      </c>
      <c r="K151" s="29">
        <v>12.0</v>
      </c>
      <c r="L151" s="25">
        <v>12.0</v>
      </c>
    </row>
    <row r="152">
      <c r="A152" s="24"/>
      <c r="B152" s="24"/>
      <c r="C152" s="25" t="str">
        <f t="shared" ref="C152:C164" si="14">UPPER("lpb sumsel 2022")</f>
        <v>LPB SUMSEL 2022</v>
      </c>
      <c r="D152" s="26" t="s">
        <v>15</v>
      </c>
      <c r="E152" s="25" t="s">
        <v>349</v>
      </c>
      <c r="F152" s="25" t="s">
        <v>350</v>
      </c>
      <c r="G152" s="25">
        <v>2.0</v>
      </c>
      <c r="H152" s="28" t="s">
        <v>19</v>
      </c>
      <c r="I152" s="25" t="s">
        <v>18</v>
      </c>
      <c r="J152" s="28">
        <v>10.0</v>
      </c>
      <c r="K152" s="29">
        <v>10.0</v>
      </c>
      <c r="L152" s="25">
        <v>10.0</v>
      </c>
    </row>
    <row r="153">
      <c r="A153" s="24"/>
      <c r="B153" s="24"/>
      <c r="C153" s="25" t="str">
        <f t="shared" si="14"/>
        <v>LPB SUMSEL 2022</v>
      </c>
      <c r="D153" s="26" t="s">
        <v>15</v>
      </c>
      <c r="E153" s="25" t="s">
        <v>351</v>
      </c>
      <c r="F153" s="25" t="s">
        <v>352</v>
      </c>
      <c r="G153" s="25">
        <v>2.0</v>
      </c>
      <c r="H153" s="28" t="s">
        <v>18</v>
      </c>
      <c r="I153" s="25" t="s">
        <v>18</v>
      </c>
      <c r="J153" s="28">
        <v>12.0</v>
      </c>
      <c r="K153" s="29">
        <v>11.0</v>
      </c>
      <c r="L153" s="25">
        <v>12.0</v>
      </c>
    </row>
    <row r="154">
      <c r="A154" s="24"/>
      <c r="B154" s="24"/>
      <c r="C154" s="25" t="str">
        <f t="shared" si="14"/>
        <v>LPB SUMSEL 2022</v>
      </c>
      <c r="D154" s="26" t="s">
        <v>15</v>
      </c>
      <c r="E154" s="25" t="s">
        <v>353</v>
      </c>
      <c r="F154" s="25" t="s">
        <v>354</v>
      </c>
      <c r="G154" s="25">
        <v>2.0</v>
      </c>
      <c r="H154" s="28" t="s">
        <v>18</v>
      </c>
      <c r="I154" s="25" t="s">
        <v>18</v>
      </c>
      <c r="J154" s="28">
        <v>11.0</v>
      </c>
      <c r="K154" s="29">
        <v>11.0</v>
      </c>
      <c r="L154" s="25">
        <v>11.0</v>
      </c>
    </row>
    <row r="155">
      <c r="A155" s="24"/>
      <c r="B155" s="24"/>
      <c r="C155" s="25" t="str">
        <f t="shared" si="14"/>
        <v>LPB SUMSEL 2022</v>
      </c>
      <c r="D155" s="26" t="s">
        <v>15</v>
      </c>
      <c r="E155" s="25" t="s">
        <v>355</v>
      </c>
      <c r="F155" s="25" t="s">
        <v>356</v>
      </c>
      <c r="G155" s="25">
        <v>2.0</v>
      </c>
      <c r="H155" s="28" t="s">
        <v>18</v>
      </c>
      <c r="I155" s="25" t="s">
        <v>18</v>
      </c>
      <c r="J155" s="28">
        <v>12.0</v>
      </c>
      <c r="K155" s="29">
        <v>11.0</v>
      </c>
      <c r="L155" s="25">
        <v>12.0</v>
      </c>
    </row>
    <row r="156">
      <c r="A156" s="24"/>
      <c r="B156" s="24"/>
      <c r="C156" s="25" t="str">
        <f t="shared" si="14"/>
        <v>LPB SUMSEL 2022</v>
      </c>
      <c r="D156" s="26" t="s">
        <v>15</v>
      </c>
      <c r="E156" s="25" t="s">
        <v>353</v>
      </c>
      <c r="F156" s="25" t="s">
        <v>357</v>
      </c>
      <c r="G156" s="25">
        <v>2.0</v>
      </c>
      <c r="H156" s="28" t="s">
        <v>18</v>
      </c>
      <c r="I156" s="25" t="s">
        <v>18</v>
      </c>
      <c r="J156" s="28">
        <v>11.0</v>
      </c>
      <c r="K156" s="29">
        <v>11.0</v>
      </c>
      <c r="L156" s="25">
        <v>11.0</v>
      </c>
    </row>
    <row r="157">
      <c r="A157" s="24"/>
      <c r="B157" s="24"/>
      <c r="C157" s="25" t="str">
        <f t="shared" si="14"/>
        <v>LPB SUMSEL 2022</v>
      </c>
      <c r="D157" s="26" t="s">
        <v>15</v>
      </c>
      <c r="E157" s="25" t="s">
        <v>358</v>
      </c>
      <c r="F157" s="25" t="s">
        <v>359</v>
      </c>
      <c r="G157" s="25">
        <v>2.0</v>
      </c>
      <c r="H157" s="28" t="s">
        <v>18</v>
      </c>
      <c r="I157" s="25" t="s">
        <v>18</v>
      </c>
      <c r="J157" s="28">
        <v>12.0</v>
      </c>
      <c r="K157" s="29">
        <v>12.0</v>
      </c>
      <c r="L157" s="25">
        <v>12.0</v>
      </c>
    </row>
    <row r="158">
      <c r="A158" s="24"/>
      <c r="B158" s="24"/>
      <c r="C158" s="25" t="str">
        <f t="shared" si="14"/>
        <v>LPB SUMSEL 2022</v>
      </c>
      <c r="D158" s="26" t="s">
        <v>15</v>
      </c>
      <c r="E158" s="25" t="s">
        <v>360</v>
      </c>
      <c r="F158" s="25" t="s">
        <v>361</v>
      </c>
      <c r="G158" s="25">
        <v>2.0</v>
      </c>
      <c r="H158" s="28" t="s">
        <v>19</v>
      </c>
      <c r="I158" s="25" t="s">
        <v>18</v>
      </c>
      <c r="J158" s="28">
        <v>11.0</v>
      </c>
      <c r="K158" s="29">
        <v>11.0</v>
      </c>
      <c r="L158" s="25">
        <v>11.0</v>
      </c>
    </row>
    <row r="159">
      <c r="A159" s="24"/>
      <c r="B159" s="24"/>
      <c r="C159" s="25" t="str">
        <f t="shared" si="14"/>
        <v>LPB SUMSEL 2022</v>
      </c>
      <c r="D159" s="26" t="s">
        <v>15</v>
      </c>
      <c r="E159" s="25" t="s">
        <v>362</v>
      </c>
      <c r="F159" s="25" t="s">
        <v>363</v>
      </c>
      <c r="G159" s="25">
        <v>2.0</v>
      </c>
      <c r="H159" s="28" t="s">
        <v>18</v>
      </c>
      <c r="I159" s="25" t="s">
        <v>19</v>
      </c>
      <c r="J159" s="28">
        <v>12.0</v>
      </c>
      <c r="K159" s="29">
        <v>11.0</v>
      </c>
      <c r="L159" s="25">
        <v>12.0</v>
      </c>
    </row>
    <row r="160">
      <c r="A160" s="24"/>
      <c r="B160" s="24"/>
      <c r="C160" s="25" t="str">
        <f t="shared" si="14"/>
        <v>LPB SUMSEL 2022</v>
      </c>
      <c r="D160" s="26" t="s">
        <v>15</v>
      </c>
      <c r="E160" s="25" t="s">
        <v>364</v>
      </c>
      <c r="F160" s="25" t="s">
        <v>365</v>
      </c>
      <c r="G160" s="25">
        <v>2.0</v>
      </c>
      <c r="H160" s="28" t="s">
        <v>18</v>
      </c>
      <c r="I160" s="25" t="s">
        <v>18</v>
      </c>
      <c r="J160" s="28">
        <v>11.0</v>
      </c>
      <c r="K160" s="29">
        <v>11.0</v>
      </c>
      <c r="L160" s="25">
        <v>11.0</v>
      </c>
    </row>
    <row r="161">
      <c r="A161" s="24"/>
      <c r="B161" s="24"/>
      <c r="C161" s="25" t="str">
        <f t="shared" si="14"/>
        <v>LPB SUMSEL 2022</v>
      </c>
      <c r="D161" s="26" t="s">
        <v>15</v>
      </c>
      <c r="E161" s="25" t="s">
        <v>366</v>
      </c>
      <c r="F161" s="25" t="s">
        <v>367</v>
      </c>
      <c r="G161" s="25">
        <v>2.0</v>
      </c>
      <c r="H161" s="28" t="s">
        <v>19</v>
      </c>
      <c r="I161" s="25" t="s">
        <v>18</v>
      </c>
      <c r="J161" s="28">
        <v>11.0</v>
      </c>
      <c r="K161" s="29">
        <v>11.0</v>
      </c>
      <c r="L161" s="25">
        <v>11.0</v>
      </c>
    </row>
    <row r="162">
      <c r="A162" s="24"/>
      <c r="B162" s="24"/>
      <c r="C162" s="25" t="str">
        <f t="shared" si="14"/>
        <v>LPB SUMSEL 2022</v>
      </c>
      <c r="D162" s="26" t="s">
        <v>15</v>
      </c>
      <c r="E162" s="25" t="s">
        <v>368</v>
      </c>
      <c r="F162" s="25" t="s">
        <v>369</v>
      </c>
      <c r="G162" s="25">
        <v>2.0</v>
      </c>
      <c r="H162" s="28" t="s">
        <v>19</v>
      </c>
      <c r="I162" s="25" t="s">
        <v>19</v>
      </c>
      <c r="J162" s="28">
        <v>12.0</v>
      </c>
      <c r="K162" s="29">
        <v>12.0</v>
      </c>
      <c r="L162" s="25">
        <v>12.0</v>
      </c>
    </row>
    <row r="163">
      <c r="A163" s="24"/>
      <c r="B163" s="24"/>
      <c r="C163" s="25" t="str">
        <f t="shared" si="14"/>
        <v>LPB SUMSEL 2022</v>
      </c>
      <c r="D163" s="26" t="s">
        <v>15</v>
      </c>
      <c r="E163" s="25" t="s">
        <v>370</v>
      </c>
      <c r="F163" s="25" t="s">
        <v>371</v>
      </c>
      <c r="G163" s="25">
        <v>1.0</v>
      </c>
      <c r="H163" s="28" t="s">
        <v>18</v>
      </c>
      <c r="I163" s="25"/>
      <c r="J163" s="28">
        <v>12.0</v>
      </c>
      <c r="K163" s="29"/>
      <c r="L163" s="25"/>
    </row>
    <row r="164">
      <c r="A164" s="24"/>
      <c r="B164" s="24"/>
      <c r="C164" s="25" t="str">
        <f t="shared" si="14"/>
        <v>LPB SUMSEL 2022</v>
      </c>
      <c r="D164" s="26" t="s">
        <v>15</v>
      </c>
      <c r="E164" s="25" t="s">
        <v>372</v>
      </c>
      <c r="F164" s="25" t="s">
        <v>373</v>
      </c>
      <c r="G164" s="25">
        <v>2.0</v>
      </c>
      <c r="H164" s="28" t="s">
        <v>18</v>
      </c>
      <c r="I164" s="25" t="s">
        <v>18</v>
      </c>
      <c r="J164" s="28">
        <v>10.0</v>
      </c>
      <c r="K164" s="29">
        <v>12.0</v>
      </c>
      <c r="L164" s="25">
        <v>10.0</v>
      </c>
    </row>
    <row r="165">
      <c r="A165" s="24"/>
      <c r="B165" s="24"/>
      <c r="C165" s="25" t="str">
        <f t="shared" ref="C165:C167" si="15">UPPER("lpb sumut 2022")</f>
        <v>LPB SUMUT 2022</v>
      </c>
      <c r="D165" s="26" t="s">
        <v>15</v>
      </c>
      <c r="E165" s="25" t="s">
        <v>374</v>
      </c>
      <c r="F165" s="25" t="s">
        <v>375</v>
      </c>
      <c r="G165" s="25">
        <v>2.0</v>
      </c>
      <c r="H165" s="28" t="s">
        <v>18</v>
      </c>
      <c r="I165" s="25" t="s">
        <v>19</v>
      </c>
      <c r="J165" s="28">
        <v>8.0</v>
      </c>
      <c r="K165" s="29">
        <v>8.0</v>
      </c>
      <c r="L165" s="25">
        <v>8.0</v>
      </c>
    </row>
    <row r="166">
      <c r="A166" s="24"/>
      <c r="B166" s="24"/>
      <c r="C166" s="25" t="str">
        <f t="shared" si="15"/>
        <v>LPB SUMUT 2022</v>
      </c>
      <c r="D166" s="26" t="s">
        <v>15</v>
      </c>
      <c r="E166" s="25" t="s">
        <v>376</v>
      </c>
      <c r="F166" s="25" t="s">
        <v>377</v>
      </c>
      <c r="G166" s="25">
        <v>1.0</v>
      </c>
      <c r="H166" s="28" t="s">
        <v>19</v>
      </c>
      <c r="I166" s="25"/>
      <c r="J166" s="28">
        <v>8.0</v>
      </c>
      <c r="K166" s="29"/>
      <c r="L166" s="25"/>
    </row>
    <row r="167">
      <c r="A167" s="24"/>
      <c r="B167" s="24"/>
      <c r="C167" s="25" t="str">
        <f t="shared" si="15"/>
        <v>LPB SUMUT 2022</v>
      </c>
      <c r="D167" s="26" t="s">
        <v>15</v>
      </c>
      <c r="E167" s="25" t="s">
        <v>378</v>
      </c>
      <c r="F167" s="25" t="s">
        <v>379</v>
      </c>
      <c r="G167" s="25">
        <v>2.0</v>
      </c>
      <c r="H167" s="28" t="s">
        <v>18</v>
      </c>
      <c r="I167" s="25" t="s">
        <v>18</v>
      </c>
      <c r="J167" s="28">
        <v>11.0</v>
      </c>
      <c r="K167" s="29">
        <v>11.0</v>
      </c>
      <c r="L167" s="25">
        <v>11.0</v>
      </c>
    </row>
    <row r="168">
      <c r="A168" s="24"/>
      <c r="B168" s="24"/>
      <c r="C168" s="25" t="str">
        <f t="shared" ref="C168:C179" si="16">UPPER("lpb ysc 2022")</f>
        <v>LPB YSC 2022</v>
      </c>
      <c r="D168" s="26" t="s">
        <v>15</v>
      </c>
      <c r="E168" s="25" t="s">
        <v>381</v>
      </c>
      <c r="F168" s="25" t="s">
        <v>382</v>
      </c>
      <c r="G168" s="25">
        <v>1.0</v>
      </c>
      <c r="H168" s="28" t="s">
        <v>18</v>
      </c>
      <c r="I168" s="25"/>
      <c r="J168" s="28">
        <v>9.0</v>
      </c>
      <c r="K168" s="29"/>
      <c r="L168" s="25"/>
    </row>
    <row r="169">
      <c r="A169" s="24"/>
      <c r="B169" s="24"/>
      <c r="C169" s="25" t="str">
        <f t="shared" si="16"/>
        <v>LPB YSC 2022</v>
      </c>
      <c r="D169" s="26" t="s">
        <v>15</v>
      </c>
      <c r="E169" s="25" t="s">
        <v>383</v>
      </c>
      <c r="F169" s="25" t="s">
        <v>384</v>
      </c>
      <c r="G169" s="25">
        <v>2.0</v>
      </c>
      <c r="H169" s="28" t="s">
        <v>19</v>
      </c>
      <c r="I169" s="25" t="s">
        <v>19</v>
      </c>
      <c r="J169" s="28">
        <v>12.0</v>
      </c>
      <c r="K169" s="29">
        <v>12.0</v>
      </c>
      <c r="L169" s="25">
        <v>12.0</v>
      </c>
    </row>
    <row r="170">
      <c r="A170" s="24"/>
      <c r="B170" s="24"/>
      <c r="C170" s="25" t="str">
        <f t="shared" si="16"/>
        <v>LPB YSC 2022</v>
      </c>
      <c r="D170" s="26" t="s">
        <v>15</v>
      </c>
      <c r="E170" s="25" t="s">
        <v>385</v>
      </c>
      <c r="F170" s="25" t="s">
        <v>386</v>
      </c>
      <c r="G170" s="25">
        <v>2.0</v>
      </c>
      <c r="H170" s="28" t="s">
        <v>19</v>
      </c>
      <c r="I170" s="25" t="s">
        <v>19</v>
      </c>
      <c r="J170" s="28">
        <v>11.0</v>
      </c>
      <c r="K170" s="29">
        <v>11.0</v>
      </c>
      <c r="L170" s="25">
        <v>11.0</v>
      </c>
    </row>
    <row r="171">
      <c r="A171" s="24"/>
      <c r="B171" s="24"/>
      <c r="C171" s="25" t="str">
        <f t="shared" si="16"/>
        <v>LPB YSC 2022</v>
      </c>
      <c r="D171" s="26" t="s">
        <v>15</v>
      </c>
      <c r="E171" s="25" t="s">
        <v>387</v>
      </c>
      <c r="F171" s="25" t="s">
        <v>388</v>
      </c>
      <c r="G171" s="25">
        <v>2.0</v>
      </c>
      <c r="H171" s="28" t="s">
        <v>19</v>
      </c>
      <c r="I171" s="25" t="s">
        <v>19</v>
      </c>
      <c r="J171" s="28">
        <v>10.0</v>
      </c>
      <c r="K171" s="29">
        <v>10.0</v>
      </c>
      <c r="L171" s="25">
        <v>10.0</v>
      </c>
    </row>
    <row r="172">
      <c r="A172" s="24"/>
      <c r="B172" s="24"/>
      <c r="C172" s="25" t="str">
        <f t="shared" si="16"/>
        <v>LPB YSC 2022</v>
      </c>
      <c r="D172" s="26" t="s">
        <v>15</v>
      </c>
      <c r="E172" s="25" t="s">
        <v>389</v>
      </c>
      <c r="F172" s="25" t="s">
        <v>390</v>
      </c>
      <c r="G172" s="25">
        <v>2.0</v>
      </c>
      <c r="H172" s="28" t="s">
        <v>19</v>
      </c>
      <c r="I172" s="25" t="s">
        <v>19</v>
      </c>
      <c r="J172" s="28">
        <v>10.0</v>
      </c>
      <c r="K172" s="29">
        <v>10.0</v>
      </c>
      <c r="L172" s="25">
        <v>10.0</v>
      </c>
    </row>
    <row r="173">
      <c r="A173" s="24"/>
      <c r="B173" s="24"/>
      <c r="C173" s="25" t="str">
        <f t="shared" si="16"/>
        <v>LPB YSC 2022</v>
      </c>
      <c r="D173" s="26" t="s">
        <v>15</v>
      </c>
      <c r="E173" s="25" t="s">
        <v>391</v>
      </c>
      <c r="F173" s="25" t="s">
        <v>392</v>
      </c>
      <c r="G173" s="25">
        <v>2.0</v>
      </c>
      <c r="H173" s="28" t="s">
        <v>18</v>
      </c>
      <c r="I173" s="25" t="s">
        <v>18</v>
      </c>
      <c r="J173" s="28">
        <v>11.0</v>
      </c>
      <c r="K173" s="29">
        <v>11.0</v>
      </c>
      <c r="L173" s="25">
        <v>11.0</v>
      </c>
    </row>
    <row r="174">
      <c r="A174" s="24"/>
      <c r="B174" s="24"/>
      <c r="C174" s="25" t="str">
        <f t="shared" si="16"/>
        <v>LPB YSC 2022</v>
      </c>
      <c r="D174" s="26" t="s">
        <v>15</v>
      </c>
      <c r="E174" s="25" t="s">
        <v>393</v>
      </c>
      <c r="F174" s="25" t="s">
        <v>394</v>
      </c>
      <c r="G174" s="25">
        <v>1.0</v>
      </c>
      <c r="H174" s="28" t="s">
        <v>18</v>
      </c>
      <c r="I174" s="25"/>
      <c r="J174" s="28">
        <v>12.0</v>
      </c>
      <c r="K174" s="29"/>
      <c r="L174" s="25"/>
    </row>
    <row r="175">
      <c r="A175" s="24"/>
      <c r="B175" s="24"/>
      <c r="C175" s="25" t="str">
        <f t="shared" si="16"/>
        <v>LPB YSC 2022</v>
      </c>
      <c r="D175" s="26" t="s">
        <v>15</v>
      </c>
      <c r="E175" s="25" t="s">
        <v>395</v>
      </c>
      <c r="F175" s="25" t="s">
        <v>395</v>
      </c>
      <c r="G175" s="25">
        <v>1.0</v>
      </c>
      <c r="H175" s="28" t="s">
        <v>18</v>
      </c>
      <c r="I175" s="25"/>
      <c r="J175" s="28">
        <v>11.0</v>
      </c>
      <c r="K175" s="29"/>
      <c r="L175" s="25"/>
    </row>
    <row r="176">
      <c r="A176" s="24"/>
      <c r="B176" s="24"/>
      <c r="C176" s="25" t="str">
        <f t="shared" si="16"/>
        <v>LPB YSC 2022</v>
      </c>
      <c r="D176" s="26" t="s">
        <v>15</v>
      </c>
      <c r="E176" s="25" t="s">
        <v>396</v>
      </c>
      <c r="F176" s="25" t="s">
        <v>397</v>
      </c>
      <c r="G176" s="25">
        <v>1.0</v>
      </c>
      <c r="H176" s="28" t="s">
        <v>18</v>
      </c>
      <c r="I176" s="25"/>
      <c r="J176" s="28">
        <v>12.0</v>
      </c>
      <c r="K176" s="29"/>
      <c r="L176" s="25"/>
    </row>
    <row r="177">
      <c r="A177" s="24"/>
      <c r="B177" s="24"/>
      <c r="C177" s="25" t="str">
        <f t="shared" si="16"/>
        <v>LPB YSC 2022</v>
      </c>
      <c r="D177" s="26" t="s">
        <v>15</v>
      </c>
      <c r="E177" s="25" t="s">
        <v>398</v>
      </c>
      <c r="F177" s="25" t="s">
        <v>399</v>
      </c>
      <c r="G177" s="25">
        <v>2.0</v>
      </c>
      <c r="H177" s="28" t="s">
        <v>18</v>
      </c>
      <c r="I177" s="25" t="s">
        <v>19</v>
      </c>
      <c r="J177" s="28">
        <v>11.0</v>
      </c>
      <c r="K177" s="29">
        <v>11.0</v>
      </c>
      <c r="L177" s="25">
        <v>11.0</v>
      </c>
    </row>
    <row r="178">
      <c r="A178" s="24"/>
      <c r="B178" s="24"/>
      <c r="C178" s="25" t="str">
        <f t="shared" si="16"/>
        <v>LPB YSC 2022</v>
      </c>
      <c r="D178" s="26" t="s">
        <v>15</v>
      </c>
      <c r="E178" s="25" t="s">
        <v>400</v>
      </c>
      <c r="F178" s="25" t="s">
        <v>401</v>
      </c>
      <c r="G178" s="25">
        <v>2.0</v>
      </c>
      <c r="H178" s="28" t="s">
        <v>19</v>
      </c>
      <c r="I178" s="25" t="s">
        <v>18</v>
      </c>
      <c r="J178" s="28">
        <v>11.0</v>
      </c>
      <c r="K178" s="29">
        <v>11.0</v>
      </c>
      <c r="L178" s="25">
        <v>11.0</v>
      </c>
    </row>
    <row r="179">
      <c r="A179" s="24"/>
      <c r="B179" s="24"/>
      <c r="C179" s="25" t="str">
        <f t="shared" si="16"/>
        <v>LPB YSC 2022</v>
      </c>
      <c r="D179" s="26" t="s">
        <v>15</v>
      </c>
      <c r="E179" s="25" t="s">
        <v>402</v>
      </c>
      <c r="F179" s="25" t="s">
        <v>403</v>
      </c>
      <c r="G179" s="25">
        <v>2.0</v>
      </c>
      <c r="H179" s="28" t="s">
        <v>18</v>
      </c>
      <c r="I179" s="25" t="s">
        <v>18</v>
      </c>
      <c r="J179" s="28">
        <v>11.0</v>
      </c>
      <c r="K179" s="29">
        <v>11.0</v>
      </c>
      <c r="L179" s="25">
        <v>11.0</v>
      </c>
    </row>
    <row r="180">
      <c r="A180" s="24"/>
      <c r="B180" s="24"/>
      <c r="C180" s="25" t="str">
        <f t="shared" ref="C180:C183" si="17">UPPER("lpb aceh 2023")</f>
        <v>LPB ACEH 2023</v>
      </c>
      <c r="D180" s="26" t="s">
        <v>15</v>
      </c>
      <c r="E180" s="25" t="s">
        <v>405</v>
      </c>
      <c r="F180" s="25" t="s">
        <v>406</v>
      </c>
      <c r="G180" s="25">
        <v>2.0</v>
      </c>
      <c r="H180" s="28" t="s">
        <v>18</v>
      </c>
      <c r="I180" s="25" t="s">
        <v>18</v>
      </c>
      <c r="J180" s="28">
        <v>11.0</v>
      </c>
      <c r="K180" s="25">
        <v>11.0</v>
      </c>
      <c r="L180" s="24"/>
    </row>
    <row r="181">
      <c r="A181" s="24"/>
      <c r="B181" s="24"/>
      <c r="C181" s="25" t="str">
        <f t="shared" si="17"/>
        <v>LPB ACEH 2023</v>
      </c>
      <c r="D181" s="26" t="s">
        <v>15</v>
      </c>
      <c r="E181" s="25" t="s">
        <v>407</v>
      </c>
      <c r="F181" s="25" t="s">
        <v>408</v>
      </c>
      <c r="G181" s="25">
        <v>2.0</v>
      </c>
      <c r="H181" s="28" t="s">
        <v>18</v>
      </c>
      <c r="I181" s="25" t="s">
        <v>18</v>
      </c>
      <c r="J181" s="28">
        <v>11.0</v>
      </c>
      <c r="K181" s="25">
        <v>11.0</v>
      </c>
      <c r="L181" s="24"/>
    </row>
    <row r="182">
      <c r="A182" s="24"/>
      <c r="B182" s="24"/>
      <c r="C182" s="25" t="str">
        <f t="shared" si="17"/>
        <v>LPB ACEH 2023</v>
      </c>
      <c r="D182" s="26" t="s">
        <v>15</v>
      </c>
      <c r="E182" s="25" t="s">
        <v>409</v>
      </c>
      <c r="F182" s="25" t="s">
        <v>410</v>
      </c>
      <c r="G182" s="25">
        <v>2.0</v>
      </c>
      <c r="H182" s="28" t="s">
        <v>18</v>
      </c>
      <c r="I182" s="25" t="s">
        <v>18</v>
      </c>
      <c r="J182" s="28">
        <v>11.0</v>
      </c>
      <c r="K182" s="25">
        <v>12.0</v>
      </c>
      <c r="L182" s="24"/>
    </row>
    <row r="183">
      <c r="A183" s="24"/>
      <c r="B183" s="24"/>
      <c r="C183" s="25" t="str">
        <f t="shared" si="17"/>
        <v>LPB ACEH 2023</v>
      </c>
      <c r="D183" s="26" t="s">
        <v>15</v>
      </c>
      <c r="E183" s="25" t="s">
        <v>411</v>
      </c>
      <c r="F183" s="25" t="s">
        <v>412</v>
      </c>
      <c r="G183" s="25">
        <v>2.0</v>
      </c>
      <c r="H183" s="28" t="s">
        <v>18</v>
      </c>
      <c r="I183" s="25" t="s">
        <v>18</v>
      </c>
      <c r="J183" s="28">
        <v>12.0</v>
      </c>
      <c r="K183" s="25">
        <v>12.0</v>
      </c>
      <c r="L183" s="24"/>
    </row>
    <row r="184">
      <c r="A184" s="24"/>
      <c r="B184" s="24"/>
      <c r="C184" s="25" t="str">
        <f t="shared" ref="C184:C197" si="18">UPPER("lpb jawa tengah 2023")</f>
        <v>LPB JAWA TENGAH 2023</v>
      </c>
      <c r="D184" s="26" t="s">
        <v>15</v>
      </c>
      <c r="E184" s="25" t="s">
        <v>414</v>
      </c>
      <c r="F184" s="25" t="s">
        <v>415</v>
      </c>
      <c r="G184" s="25">
        <v>2.0</v>
      </c>
      <c r="H184" s="28" t="s">
        <v>18</v>
      </c>
      <c r="I184" s="25" t="s">
        <v>18</v>
      </c>
      <c r="J184" s="28">
        <v>12.0</v>
      </c>
      <c r="K184" s="25">
        <v>12.0</v>
      </c>
      <c r="L184" s="24"/>
    </row>
    <row r="185">
      <c r="A185" s="24"/>
      <c r="B185" s="24"/>
      <c r="C185" s="25" t="str">
        <f t="shared" si="18"/>
        <v>LPB JAWA TENGAH 2023</v>
      </c>
      <c r="D185" s="26" t="s">
        <v>15</v>
      </c>
      <c r="E185" s="25" t="s">
        <v>416</v>
      </c>
      <c r="F185" s="25" t="s">
        <v>417</v>
      </c>
      <c r="G185" s="25">
        <v>2.0</v>
      </c>
      <c r="H185" s="28" t="s">
        <v>18</v>
      </c>
      <c r="I185" s="25" t="s">
        <v>18</v>
      </c>
      <c r="J185" s="28">
        <v>11.0</v>
      </c>
      <c r="K185" s="25">
        <v>11.0</v>
      </c>
      <c r="L185" s="24"/>
    </row>
    <row r="186">
      <c r="A186" s="24"/>
      <c r="B186" s="24"/>
      <c r="C186" s="25" t="str">
        <f t="shared" si="18"/>
        <v>LPB JAWA TENGAH 2023</v>
      </c>
      <c r="D186" s="26" t="s">
        <v>15</v>
      </c>
      <c r="E186" s="25" t="s">
        <v>418</v>
      </c>
      <c r="F186" s="25" t="s">
        <v>419</v>
      </c>
      <c r="G186" s="25">
        <v>1.0</v>
      </c>
      <c r="H186" s="28" t="s">
        <v>18</v>
      </c>
      <c r="I186" s="25"/>
      <c r="J186" s="28">
        <v>9.0</v>
      </c>
      <c r="K186" s="25"/>
      <c r="L186" s="24"/>
    </row>
    <row r="187">
      <c r="A187" s="24"/>
      <c r="B187" s="24"/>
      <c r="C187" s="25" t="str">
        <f t="shared" si="18"/>
        <v>LPB JAWA TENGAH 2023</v>
      </c>
      <c r="D187" s="26" t="s">
        <v>15</v>
      </c>
      <c r="E187" s="25" t="s">
        <v>420</v>
      </c>
      <c r="F187" s="25" t="s">
        <v>421</v>
      </c>
      <c r="G187" s="25">
        <v>2.0</v>
      </c>
      <c r="H187" s="28" t="s">
        <v>18</v>
      </c>
      <c r="I187" s="25" t="s">
        <v>18</v>
      </c>
      <c r="J187" s="28">
        <v>11.0</v>
      </c>
      <c r="K187" s="25">
        <v>11.0</v>
      </c>
      <c r="L187" s="24"/>
    </row>
    <row r="188">
      <c r="A188" s="24"/>
      <c r="B188" s="24"/>
      <c r="C188" s="25" t="str">
        <f t="shared" si="18"/>
        <v>LPB JAWA TENGAH 2023</v>
      </c>
      <c r="D188" s="26" t="s">
        <v>15</v>
      </c>
      <c r="E188" s="25" t="s">
        <v>422</v>
      </c>
      <c r="F188" s="25" t="s">
        <v>423</v>
      </c>
      <c r="G188" s="25">
        <v>2.0</v>
      </c>
      <c r="H188" s="28" t="s">
        <v>18</v>
      </c>
      <c r="I188" s="25" t="s">
        <v>18</v>
      </c>
      <c r="J188" s="28">
        <v>9.0</v>
      </c>
      <c r="K188" s="25">
        <v>9.0</v>
      </c>
      <c r="L188" s="24"/>
    </row>
    <row r="189">
      <c r="A189" s="24"/>
      <c r="B189" s="24"/>
      <c r="C189" s="25" t="str">
        <f t="shared" si="18"/>
        <v>LPB JAWA TENGAH 2023</v>
      </c>
      <c r="D189" s="26" t="s">
        <v>15</v>
      </c>
      <c r="E189" s="25" t="s">
        <v>424</v>
      </c>
      <c r="F189" s="25" t="s">
        <v>425</v>
      </c>
      <c r="G189" s="25">
        <v>2.0</v>
      </c>
      <c r="H189" s="28" t="s">
        <v>18</v>
      </c>
      <c r="I189" s="25" t="s">
        <v>18</v>
      </c>
      <c r="J189" s="28">
        <v>12.0</v>
      </c>
      <c r="K189" s="28">
        <v>12.0</v>
      </c>
      <c r="L189" s="24"/>
    </row>
    <row r="190">
      <c r="A190" s="24"/>
      <c r="B190" s="24"/>
      <c r="C190" s="25" t="str">
        <f t="shared" si="18"/>
        <v>LPB JAWA TENGAH 2023</v>
      </c>
      <c r="D190" s="26" t="s">
        <v>15</v>
      </c>
      <c r="E190" s="25" t="s">
        <v>426</v>
      </c>
      <c r="F190" s="25" t="s">
        <v>427</v>
      </c>
      <c r="G190" s="25">
        <v>2.0</v>
      </c>
      <c r="H190" s="28" t="s">
        <v>18</v>
      </c>
      <c r="I190" s="25" t="s">
        <v>18</v>
      </c>
      <c r="J190" s="28">
        <v>11.0</v>
      </c>
      <c r="K190" s="25">
        <v>11.0</v>
      </c>
      <c r="L190" s="24"/>
    </row>
    <row r="191">
      <c r="A191" s="24"/>
      <c r="B191" s="24"/>
      <c r="C191" s="25" t="str">
        <f t="shared" si="18"/>
        <v>LPB JAWA TENGAH 2023</v>
      </c>
      <c r="D191" s="26" t="s">
        <v>15</v>
      </c>
      <c r="E191" s="25" t="s">
        <v>428</v>
      </c>
      <c r="F191" s="25" t="s">
        <v>429</v>
      </c>
      <c r="G191" s="25">
        <v>2.0</v>
      </c>
      <c r="H191" s="28" t="s">
        <v>19</v>
      </c>
      <c r="I191" s="25" t="s">
        <v>19</v>
      </c>
      <c r="J191" s="28">
        <v>12.0</v>
      </c>
      <c r="K191" s="25">
        <v>11.0</v>
      </c>
      <c r="L191" s="24"/>
    </row>
    <row r="192">
      <c r="A192" s="24"/>
      <c r="B192" s="24"/>
      <c r="C192" s="25" t="str">
        <f t="shared" si="18"/>
        <v>LPB JAWA TENGAH 2023</v>
      </c>
      <c r="D192" s="26" t="s">
        <v>15</v>
      </c>
      <c r="E192" s="25" t="s">
        <v>430</v>
      </c>
      <c r="F192" s="25" t="s">
        <v>431</v>
      </c>
      <c r="G192" s="25">
        <v>2.0</v>
      </c>
      <c r="H192" s="28" t="s">
        <v>18</v>
      </c>
      <c r="I192" s="25" t="s">
        <v>18</v>
      </c>
      <c r="J192" s="28">
        <v>11.0</v>
      </c>
      <c r="K192" s="25">
        <v>11.0</v>
      </c>
      <c r="L192" s="24"/>
    </row>
    <row r="193">
      <c r="A193" s="24"/>
      <c r="B193" s="24"/>
      <c r="C193" s="25" t="str">
        <f t="shared" si="18"/>
        <v>LPB JAWA TENGAH 2023</v>
      </c>
      <c r="D193" s="26" t="s">
        <v>15</v>
      </c>
      <c r="E193" s="25" t="s">
        <v>432</v>
      </c>
      <c r="F193" s="25" t="s">
        <v>433</v>
      </c>
      <c r="G193" s="25">
        <v>1.0</v>
      </c>
      <c r="H193" s="28" t="s">
        <v>18</v>
      </c>
      <c r="I193" s="25"/>
      <c r="J193" s="28">
        <v>9.0</v>
      </c>
      <c r="K193" s="25"/>
      <c r="L193" s="24"/>
    </row>
    <row r="194">
      <c r="A194" s="24"/>
      <c r="B194" s="24"/>
      <c r="C194" s="25" t="str">
        <f t="shared" si="18"/>
        <v>LPB JAWA TENGAH 2023</v>
      </c>
      <c r="D194" s="26" t="s">
        <v>15</v>
      </c>
      <c r="E194" s="25" t="s">
        <v>434</v>
      </c>
      <c r="F194" s="25" t="s">
        <v>435</v>
      </c>
      <c r="G194" s="25">
        <v>2.0</v>
      </c>
      <c r="H194" s="28" t="s">
        <v>19</v>
      </c>
      <c r="I194" s="25" t="s">
        <v>18</v>
      </c>
      <c r="J194" s="28">
        <v>12.0</v>
      </c>
      <c r="K194" s="25">
        <v>12.0</v>
      </c>
      <c r="L194" s="24"/>
    </row>
    <row r="195">
      <c r="A195" s="24"/>
      <c r="B195" s="24"/>
      <c r="C195" s="25" t="str">
        <f t="shared" si="18"/>
        <v>LPB JAWA TENGAH 2023</v>
      </c>
      <c r="D195" s="26" t="s">
        <v>15</v>
      </c>
      <c r="E195" s="25" t="s">
        <v>436</v>
      </c>
      <c r="F195" s="25" t="s">
        <v>437</v>
      </c>
      <c r="G195" s="25">
        <v>2.0</v>
      </c>
      <c r="H195" s="28" t="s">
        <v>18</v>
      </c>
      <c r="I195" s="25" t="s">
        <v>18</v>
      </c>
      <c r="J195" s="28">
        <v>11.0</v>
      </c>
      <c r="K195" s="25">
        <v>11.0</v>
      </c>
      <c r="L195" s="24"/>
    </row>
    <row r="196">
      <c r="A196" s="24"/>
      <c r="B196" s="24"/>
      <c r="C196" s="25" t="str">
        <f t="shared" si="18"/>
        <v>LPB JAWA TENGAH 2023</v>
      </c>
      <c r="D196" s="26" t="s">
        <v>15</v>
      </c>
      <c r="E196" s="25" t="s">
        <v>438</v>
      </c>
      <c r="F196" s="25" t="s">
        <v>439</v>
      </c>
      <c r="G196" s="25">
        <v>2.0</v>
      </c>
      <c r="H196" s="28" t="s">
        <v>18</v>
      </c>
      <c r="I196" s="25" t="s">
        <v>19</v>
      </c>
      <c r="J196" s="28">
        <v>10.0</v>
      </c>
      <c r="K196" s="25">
        <v>10.0</v>
      </c>
      <c r="L196" s="24"/>
    </row>
    <row r="197">
      <c r="A197" s="24"/>
      <c r="B197" s="24"/>
      <c r="C197" s="25" t="str">
        <f t="shared" si="18"/>
        <v>LPB JAWA TENGAH 2023</v>
      </c>
      <c r="D197" s="26" t="s">
        <v>15</v>
      </c>
      <c r="E197" s="25" t="s">
        <v>440</v>
      </c>
      <c r="F197" s="25" t="s">
        <v>441</v>
      </c>
      <c r="G197" s="25">
        <v>2.0</v>
      </c>
      <c r="H197" s="28" t="s">
        <v>18</v>
      </c>
      <c r="I197" s="25" t="s">
        <v>18</v>
      </c>
      <c r="J197" s="28">
        <v>10.0</v>
      </c>
      <c r="K197" s="25">
        <v>10.0</v>
      </c>
      <c r="L197" s="24"/>
    </row>
    <row r="198">
      <c r="A198" s="24"/>
      <c r="B198" s="24"/>
      <c r="C198" s="25" t="str">
        <f t="shared" ref="C198:C207" si="19">UPPER("lpb sumsel 2023")</f>
        <v>LPB SUMSEL 2023</v>
      </c>
      <c r="D198" s="26" t="s">
        <v>15</v>
      </c>
      <c r="E198" s="25" t="s">
        <v>442</v>
      </c>
      <c r="F198" s="25" t="s">
        <v>443</v>
      </c>
      <c r="G198" s="25">
        <v>2.0</v>
      </c>
      <c r="H198" s="28" t="s">
        <v>18</v>
      </c>
      <c r="I198" s="25" t="s">
        <v>19</v>
      </c>
      <c r="J198" s="28">
        <v>11.0</v>
      </c>
      <c r="K198" s="25">
        <v>11.0</v>
      </c>
      <c r="L198" s="24"/>
    </row>
    <row r="199">
      <c r="A199" s="24"/>
      <c r="B199" s="24"/>
      <c r="C199" s="25" t="str">
        <f t="shared" si="19"/>
        <v>LPB SUMSEL 2023</v>
      </c>
      <c r="D199" s="26" t="s">
        <v>15</v>
      </c>
      <c r="E199" s="25" t="s">
        <v>444</v>
      </c>
      <c r="F199" s="25" t="s">
        <v>445</v>
      </c>
      <c r="G199" s="25">
        <v>2.0</v>
      </c>
      <c r="H199" s="28" t="s">
        <v>19</v>
      </c>
      <c r="I199" s="25" t="s">
        <v>19</v>
      </c>
      <c r="J199" s="28">
        <v>10.0</v>
      </c>
      <c r="K199" s="25">
        <v>10.0</v>
      </c>
      <c r="L199" s="24"/>
    </row>
    <row r="200">
      <c r="A200" s="24"/>
      <c r="B200" s="24"/>
      <c r="C200" s="25" t="str">
        <f t="shared" si="19"/>
        <v>LPB SUMSEL 2023</v>
      </c>
      <c r="D200" s="26" t="s">
        <v>15</v>
      </c>
      <c r="E200" s="25" t="s">
        <v>446</v>
      </c>
      <c r="F200" s="25" t="s">
        <v>447</v>
      </c>
      <c r="G200" s="25">
        <v>2.0</v>
      </c>
      <c r="H200" s="28" t="s">
        <v>19</v>
      </c>
      <c r="I200" s="25" t="s">
        <v>19</v>
      </c>
      <c r="J200" s="28">
        <v>12.0</v>
      </c>
      <c r="K200" s="25">
        <v>12.0</v>
      </c>
      <c r="L200" s="24"/>
    </row>
    <row r="201">
      <c r="A201" s="24"/>
      <c r="B201" s="24"/>
      <c r="C201" s="25" t="str">
        <f t="shared" si="19"/>
        <v>LPB SUMSEL 2023</v>
      </c>
      <c r="D201" s="26" t="s">
        <v>15</v>
      </c>
      <c r="E201" s="25" t="s">
        <v>448</v>
      </c>
      <c r="F201" s="25" t="s">
        <v>449</v>
      </c>
      <c r="G201" s="25">
        <v>2.0</v>
      </c>
      <c r="H201" s="28" t="s">
        <v>19</v>
      </c>
      <c r="I201" s="25" t="s">
        <v>19</v>
      </c>
      <c r="J201" s="28">
        <v>11.0</v>
      </c>
      <c r="K201" s="25">
        <v>11.0</v>
      </c>
      <c r="L201" s="24"/>
    </row>
    <row r="202">
      <c r="A202" s="24"/>
      <c r="B202" s="24"/>
      <c r="C202" s="25" t="str">
        <f t="shared" si="19"/>
        <v>LPB SUMSEL 2023</v>
      </c>
      <c r="D202" s="26" t="s">
        <v>15</v>
      </c>
      <c r="E202" s="25" t="s">
        <v>450</v>
      </c>
      <c r="F202" s="25" t="s">
        <v>451</v>
      </c>
      <c r="G202" s="25">
        <v>2.0</v>
      </c>
      <c r="H202" s="28" t="s">
        <v>18</v>
      </c>
      <c r="I202" s="25" t="s">
        <v>18</v>
      </c>
      <c r="J202" s="28">
        <v>11.0</v>
      </c>
      <c r="K202" s="25">
        <v>12.0</v>
      </c>
      <c r="L202" s="24"/>
    </row>
    <row r="203">
      <c r="A203" s="24"/>
      <c r="B203" s="24"/>
      <c r="C203" s="25" t="str">
        <f t="shared" si="19"/>
        <v>LPB SUMSEL 2023</v>
      </c>
      <c r="D203" s="26" t="s">
        <v>15</v>
      </c>
      <c r="E203" s="25" t="s">
        <v>452</v>
      </c>
      <c r="F203" s="25" t="s">
        <v>453</v>
      </c>
      <c r="G203" s="25">
        <v>1.0</v>
      </c>
      <c r="H203" s="28" t="s">
        <v>18</v>
      </c>
      <c r="I203" s="25"/>
      <c r="J203" s="28">
        <v>12.0</v>
      </c>
      <c r="K203" s="25"/>
      <c r="L203" s="24"/>
    </row>
    <row r="204">
      <c r="A204" s="24"/>
      <c r="B204" s="24"/>
      <c r="C204" s="25" t="str">
        <f t="shared" si="19"/>
        <v>LPB SUMSEL 2023</v>
      </c>
      <c r="D204" s="26" t="s">
        <v>15</v>
      </c>
      <c r="E204" s="25" t="s">
        <v>454</v>
      </c>
      <c r="F204" s="25" t="s">
        <v>455</v>
      </c>
      <c r="G204" s="25">
        <v>2.0</v>
      </c>
      <c r="H204" s="28" t="s">
        <v>18</v>
      </c>
      <c r="I204" s="25" t="s">
        <v>18</v>
      </c>
      <c r="J204" s="28">
        <v>10.0</v>
      </c>
      <c r="K204" s="25">
        <v>10.0</v>
      </c>
      <c r="L204" s="24"/>
    </row>
    <row r="205">
      <c r="A205" s="24"/>
      <c r="B205" s="24"/>
      <c r="C205" s="25" t="str">
        <f t="shared" si="19"/>
        <v>LPB SUMSEL 2023</v>
      </c>
      <c r="D205" s="26" t="s">
        <v>15</v>
      </c>
      <c r="E205" s="25" t="s">
        <v>456</v>
      </c>
      <c r="F205" s="25" t="s">
        <v>457</v>
      </c>
      <c r="G205" s="25">
        <v>2.0</v>
      </c>
      <c r="H205" s="28" t="s">
        <v>18</v>
      </c>
      <c r="I205" s="25" t="s">
        <v>18</v>
      </c>
      <c r="J205" s="28">
        <v>11.0</v>
      </c>
      <c r="K205" s="25">
        <v>11.0</v>
      </c>
      <c r="L205" s="24"/>
    </row>
    <row r="206">
      <c r="A206" s="24"/>
      <c r="B206" s="24"/>
      <c r="C206" s="25" t="str">
        <f t="shared" si="19"/>
        <v>LPB SUMSEL 2023</v>
      </c>
      <c r="D206" s="26" t="s">
        <v>15</v>
      </c>
      <c r="E206" s="25" t="s">
        <v>458</v>
      </c>
      <c r="F206" s="25" t="s">
        <v>459</v>
      </c>
      <c r="G206" s="25">
        <v>2.0</v>
      </c>
      <c r="H206" s="28" t="s">
        <v>19</v>
      </c>
      <c r="I206" s="25" t="s">
        <v>19</v>
      </c>
      <c r="J206" s="28">
        <v>12.0</v>
      </c>
      <c r="K206" s="25">
        <v>12.0</v>
      </c>
      <c r="L206" s="24"/>
    </row>
    <row r="207">
      <c r="A207" s="24"/>
      <c r="B207" s="24"/>
      <c r="C207" s="25" t="str">
        <f t="shared" si="19"/>
        <v>LPB SUMSEL 2023</v>
      </c>
      <c r="D207" s="26" t="s">
        <v>15</v>
      </c>
      <c r="E207" s="25" t="s">
        <v>460</v>
      </c>
      <c r="F207" s="25" t="s">
        <v>461</v>
      </c>
      <c r="G207" s="25">
        <v>2.0</v>
      </c>
      <c r="H207" s="28" t="s">
        <v>19</v>
      </c>
      <c r="I207" s="25" t="s">
        <v>18</v>
      </c>
      <c r="J207" s="28">
        <v>12.0</v>
      </c>
      <c r="K207" s="25">
        <v>11.0</v>
      </c>
      <c r="L207" s="24"/>
    </row>
    <row r="208">
      <c r="A208" s="24"/>
      <c r="B208" s="24"/>
      <c r="C208" s="25" t="str">
        <f t="shared" ref="C208:C214" si="20">UPPER("lpb dki 2023")</f>
        <v>LPB DKI 2023</v>
      </c>
      <c r="D208" s="26" t="s">
        <v>15</v>
      </c>
      <c r="E208" s="25" t="s">
        <v>462</v>
      </c>
      <c r="F208" s="25" t="s">
        <v>463</v>
      </c>
      <c r="G208" s="25">
        <v>2.0</v>
      </c>
      <c r="H208" s="28" t="s">
        <v>18</v>
      </c>
      <c r="I208" s="25" t="s">
        <v>18</v>
      </c>
      <c r="J208" s="28">
        <v>11.0</v>
      </c>
      <c r="K208" s="25">
        <v>11.0</v>
      </c>
      <c r="L208" s="24"/>
    </row>
    <row r="209">
      <c r="A209" s="24"/>
      <c r="B209" s="24"/>
      <c r="C209" s="25" t="str">
        <f t="shared" si="20"/>
        <v>LPB DKI 2023</v>
      </c>
      <c r="D209" s="26" t="s">
        <v>15</v>
      </c>
      <c r="E209" s="25" t="s">
        <v>464</v>
      </c>
      <c r="F209" s="25" t="s">
        <v>465</v>
      </c>
      <c r="G209" s="25">
        <v>2.0</v>
      </c>
      <c r="H209" s="28" t="s">
        <v>18</v>
      </c>
      <c r="I209" s="25" t="s">
        <v>19</v>
      </c>
      <c r="J209" s="28">
        <v>10.0</v>
      </c>
      <c r="K209" s="25">
        <v>10.0</v>
      </c>
      <c r="L209" s="24"/>
    </row>
    <row r="210">
      <c r="A210" s="24"/>
      <c r="B210" s="24"/>
      <c r="C210" s="25" t="str">
        <f t="shared" si="20"/>
        <v>LPB DKI 2023</v>
      </c>
      <c r="D210" s="26" t="s">
        <v>15</v>
      </c>
      <c r="E210" s="25" t="s">
        <v>466</v>
      </c>
      <c r="F210" s="25" t="s">
        <v>467</v>
      </c>
      <c r="G210" s="25">
        <v>2.0</v>
      </c>
      <c r="H210" s="28" t="s">
        <v>18</v>
      </c>
      <c r="I210" s="25" t="s">
        <v>19</v>
      </c>
      <c r="J210" s="28">
        <v>12.0</v>
      </c>
      <c r="K210" s="25">
        <v>12.0</v>
      </c>
      <c r="L210" s="24"/>
    </row>
    <row r="211">
      <c r="A211" s="24"/>
      <c r="B211" s="24"/>
      <c r="C211" s="25" t="str">
        <f t="shared" si="20"/>
        <v>LPB DKI 2023</v>
      </c>
      <c r="D211" s="26" t="s">
        <v>15</v>
      </c>
      <c r="E211" s="25" t="s">
        <v>468</v>
      </c>
      <c r="F211" s="25" t="s">
        <v>469</v>
      </c>
      <c r="G211" s="25">
        <v>2.0</v>
      </c>
      <c r="H211" s="28" t="s">
        <v>18</v>
      </c>
      <c r="I211" s="25" t="s">
        <v>19</v>
      </c>
      <c r="J211" s="28">
        <v>12.0</v>
      </c>
      <c r="K211" s="25">
        <v>12.0</v>
      </c>
      <c r="L211" s="24"/>
    </row>
    <row r="212">
      <c r="A212" s="24"/>
      <c r="B212" s="24"/>
      <c r="C212" s="25" t="str">
        <f t="shared" si="20"/>
        <v>LPB DKI 2023</v>
      </c>
      <c r="D212" s="26" t="s">
        <v>15</v>
      </c>
      <c r="E212" s="25" t="s">
        <v>470</v>
      </c>
      <c r="F212" s="25" t="s">
        <v>471</v>
      </c>
      <c r="G212" s="25">
        <v>2.0</v>
      </c>
      <c r="H212" s="28" t="s">
        <v>18</v>
      </c>
      <c r="I212" s="25" t="s">
        <v>18</v>
      </c>
      <c r="J212" s="28">
        <v>8.0</v>
      </c>
      <c r="K212" s="25">
        <v>8.0</v>
      </c>
      <c r="L212" s="24"/>
    </row>
    <row r="213">
      <c r="A213" s="24"/>
      <c r="B213" s="24"/>
      <c r="C213" s="25" t="str">
        <f t="shared" si="20"/>
        <v>LPB DKI 2023</v>
      </c>
      <c r="D213" s="26" t="s">
        <v>15</v>
      </c>
      <c r="E213" s="25" t="s">
        <v>472</v>
      </c>
      <c r="F213" s="25" t="s">
        <v>473</v>
      </c>
      <c r="G213" s="25">
        <v>2.0</v>
      </c>
      <c r="H213" s="28" t="s">
        <v>18</v>
      </c>
      <c r="I213" s="25" t="s">
        <v>18</v>
      </c>
      <c r="J213" s="28">
        <v>9.0</v>
      </c>
      <c r="K213" s="25">
        <v>9.0</v>
      </c>
      <c r="L213" s="24"/>
    </row>
    <row r="214">
      <c r="A214" s="24"/>
      <c r="B214" s="24"/>
      <c r="C214" s="25" t="str">
        <f t="shared" si="20"/>
        <v>LPB DKI 2023</v>
      </c>
      <c r="D214" s="26" t="s">
        <v>15</v>
      </c>
      <c r="E214" s="25" t="s">
        <v>474</v>
      </c>
      <c r="F214" s="25" t="s">
        <v>475</v>
      </c>
      <c r="G214" s="25">
        <v>2.0</v>
      </c>
      <c r="H214" s="28" t="s">
        <v>18</v>
      </c>
      <c r="I214" s="25" t="s">
        <v>18</v>
      </c>
      <c r="J214" s="28">
        <v>8.0</v>
      </c>
      <c r="K214" s="25">
        <v>8.0</v>
      </c>
      <c r="L214" s="24"/>
    </row>
    <row r="215">
      <c r="A215" s="24"/>
      <c r="B215" s="24"/>
      <c r="C215" s="25" t="str">
        <f t="shared" ref="C215:C218" si="21">UPPER("lpb diy 2023")</f>
        <v>LPB DIY 2023</v>
      </c>
      <c r="D215" s="26" t="s">
        <v>15</v>
      </c>
      <c r="E215" s="25" t="s">
        <v>476</v>
      </c>
      <c r="F215" s="25" t="s">
        <v>477</v>
      </c>
      <c r="G215" s="25">
        <v>2.0</v>
      </c>
      <c r="H215" s="28" t="s">
        <v>18</v>
      </c>
      <c r="I215" s="25" t="s">
        <v>19</v>
      </c>
      <c r="J215" s="28">
        <v>9.0</v>
      </c>
      <c r="K215" s="25">
        <v>9.0</v>
      </c>
      <c r="L215" s="24"/>
    </row>
    <row r="216">
      <c r="A216" s="24"/>
      <c r="B216" s="24"/>
      <c r="C216" s="25" t="str">
        <f t="shared" si="21"/>
        <v>LPB DIY 2023</v>
      </c>
      <c r="D216" s="26" t="s">
        <v>15</v>
      </c>
      <c r="E216" s="25" t="s">
        <v>478</v>
      </c>
      <c r="F216" s="25" t="s">
        <v>479</v>
      </c>
      <c r="G216" s="25">
        <v>2.0</v>
      </c>
      <c r="H216" s="28" t="s">
        <v>18</v>
      </c>
      <c r="I216" s="25" t="s">
        <v>19</v>
      </c>
      <c r="J216" s="28">
        <v>9.0</v>
      </c>
      <c r="K216" s="25">
        <v>9.0</v>
      </c>
      <c r="L216" s="24"/>
    </row>
    <row r="217">
      <c r="A217" s="24"/>
      <c r="B217" s="24"/>
      <c r="C217" s="25" t="str">
        <f t="shared" si="21"/>
        <v>LPB DIY 2023</v>
      </c>
      <c r="D217" s="26" t="s">
        <v>15</v>
      </c>
      <c r="E217" s="25" t="s">
        <v>480</v>
      </c>
      <c r="F217" s="25" t="s">
        <v>481</v>
      </c>
      <c r="G217" s="25">
        <v>2.0</v>
      </c>
      <c r="H217" s="28" t="s">
        <v>19</v>
      </c>
      <c r="I217" s="25" t="s">
        <v>19</v>
      </c>
      <c r="J217" s="28">
        <v>12.0</v>
      </c>
      <c r="K217" s="25">
        <v>12.0</v>
      </c>
      <c r="L217" s="24"/>
    </row>
    <row r="218">
      <c r="A218" s="24"/>
      <c r="B218" s="24"/>
      <c r="C218" s="25" t="str">
        <f t="shared" si="21"/>
        <v>LPB DIY 2023</v>
      </c>
      <c r="D218" s="26" t="s">
        <v>15</v>
      </c>
      <c r="E218" s="25" t="s">
        <v>482</v>
      </c>
      <c r="F218" s="25" t="s">
        <v>483</v>
      </c>
      <c r="G218" s="25">
        <v>2.0</v>
      </c>
      <c r="H218" s="28" t="s">
        <v>18</v>
      </c>
      <c r="I218" s="25" t="s">
        <v>18</v>
      </c>
      <c r="J218" s="28">
        <v>11.0</v>
      </c>
      <c r="K218" s="25">
        <v>11.0</v>
      </c>
      <c r="L218" s="24"/>
    </row>
    <row r="219">
      <c r="A219" s="24"/>
      <c r="B219" s="24"/>
      <c r="C219" s="25" t="str">
        <f t="shared" ref="C219:C224" si="22">UPPER("lpb nusantara 2023")</f>
        <v>LPB NUSANTARA 2023</v>
      </c>
      <c r="D219" s="26" t="s">
        <v>15</v>
      </c>
      <c r="E219" s="25" t="s">
        <v>484</v>
      </c>
      <c r="F219" s="25" t="s">
        <v>485</v>
      </c>
      <c r="G219" s="25">
        <v>1.0</v>
      </c>
      <c r="H219" s="28" t="s">
        <v>18</v>
      </c>
      <c r="I219" s="25"/>
      <c r="J219" s="28">
        <v>7.0</v>
      </c>
      <c r="K219" s="25"/>
      <c r="L219" s="24"/>
    </row>
    <row r="220">
      <c r="A220" s="24"/>
      <c r="B220" s="24"/>
      <c r="C220" s="25" t="str">
        <f t="shared" si="22"/>
        <v>LPB NUSANTARA 2023</v>
      </c>
      <c r="D220" s="26" t="s">
        <v>15</v>
      </c>
      <c r="E220" s="25" t="s">
        <v>486</v>
      </c>
      <c r="F220" s="25" t="s">
        <v>487</v>
      </c>
      <c r="G220" s="25">
        <v>2.0</v>
      </c>
      <c r="H220" s="28" t="s">
        <v>18</v>
      </c>
      <c r="I220" s="25" t="s">
        <v>18</v>
      </c>
      <c r="J220" s="28">
        <v>8.0</v>
      </c>
      <c r="K220" s="25">
        <v>8.0</v>
      </c>
      <c r="L220" s="24"/>
    </row>
    <row r="221">
      <c r="A221" s="24"/>
      <c r="B221" s="24"/>
      <c r="C221" s="25" t="str">
        <f t="shared" si="22"/>
        <v>LPB NUSANTARA 2023</v>
      </c>
      <c r="D221" s="26" t="s">
        <v>15</v>
      </c>
      <c r="E221" s="25" t="s">
        <v>488</v>
      </c>
      <c r="F221" s="25" t="s">
        <v>489</v>
      </c>
      <c r="G221" s="25">
        <v>2.0</v>
      </c>
      <c r="H221" s="28" t="s">
        <v>18</v>
      </c>
      <c r="I221" s="25" t="s">
        <v>18</v>
      </c>
      <c r="J221" s="28">
        <v>12.0</v>
      </c>
      <c r="K221" s="25">
        <v>11.0</v>
      </c>
      <c r="L221" s="24"/>
    </row>
    <row r="222">
      <c r="A222" s="24"/>
      <c r="B222" s="24"/>
      <c r="C222" s="25" t="str">
        <f t="shared" si="22"/>
        <v>LPB NUSANTARA 2023</v>
      </c>
      <c r="D222" s="26" t="s">
        <v>15</v>
      </c>
      <c r="E222" s="25" t="s">
        <v>490</v>
      </c>
      <c r="F222" s="25" t="s">
        <v>491</v>
      </c>
      <c r="G222" s="25">
        <v>2.0</v>
      </c>
      <c r="H222" s="28" t="s">
        <v>18</v>
      </c>
      <c r="I222" s="25" t="s">
        <v>19</v>
      </c>
      <c r="J222" s="28">
        <v>9.0</v>
      </c>
      <c r="K222" s="25">
        <v>9.0</v>
      </c>
      <c r="L222" s="24"/>
    </row>
    <row r="223">
      <c r="A223" s="24"/>
      <c r="B223" s="24"/>
      <c r="C223" s="25" t="str">
        <f t="shared" si="22"/>
        <v>LPB NUSANTARA 2023</v>
      </c>
      <c r="D223" s="26" t="s">
        <v>15</v>
      </c>
      <c r="E223" s="25" t="s">
        <v>492</v>
      </c>
      <c r="F223" s="25" t="s">
        <v>493</v>
      </c>
      <c r="G223" s="25">
        <v>2.0</v>
      </c>
      <c r="H223" s="28" t="s">
        <v>18</v>
      </c>
      <c r="I223" s="25" t="s">
        <v>19</v>
      </c>
      <c r="J223" s="28">
        <v>11.0</v>
      </c>
      <c r="K223" s="25">
        <v>11.0</v>
      </c>
      <c r="L223" s="24"/>
    </row>
    <row r="224">
      <c r="A224" s="24"/>
      <c r="B224" s="24"/>
      <c r="C224" s="25" t="str">
        <f t="shared" si="22"/>
        <v>LPB NUSANTARA 2023</v>
      </c>
      <c r="D224" s="26" t="s">
        <v>15</v>
      </c>
      <c r="E224" s="25" t="s">
        <v>494</v>
      </c>
      <c r="F224" s="25" t="s">
        <v>495</v>
      </c>
      <c r="G224" s="25">
        <v>2.0</v>
      </c>
      <c r="H224" s="28" t="s">
        <v>19</v>
      </c>
      <c r="I224" s="25" t="s">
        <v>19</v>
      </c>
      <c r="J224" s="28">
        <v>12.0</v>
      </c>
      <c r="K224" s="25">
        <v>12.0</v>
      </c>
      <c r="L224" s="24"/>
    </row>
    <row r="225">
      <c r="A225" s="24"/>
      <c r="B225" s="24"/>
      <c r="C225" s="25" t="str">
        <f t="shared" ref="C225:C228" si="23">UPPER("lpb sumut 2023")</f>
        <v>LPB SUMUT 2023</v>
      </c>
      <c r="D225" s="26" t="s">
        <v>15</v>
      </c>
      <c r="E225" s="25" t="s">
        <v>496</v>
      </c>
      <c r="F225" s="25" t="s">
        <v>497</v>
      </c>
      <c r="G225" s="25">
        <v>2.0</v>
      </c>
      <c r="H225" s="28" t="s">
        <v>18</v>
      </c>
      <c r="I225" s="25" t="s">
        <v>18</v>
      </c>
      <c r="J225" s="28">
        <v>8.0</v>
      </c>
      <c r="K225" s="25">
        <v>8.0</v>
      </c>
      <c r="L225" s="24"/>
    </row>
    <row r="226">
      <c r="A226" s="24"/>
      <c r="B226" s="24"/>
      <c r="C226" s="25" t="str">
        <f t="shared" si="23"/>
        <v>LPB SUMUT 2023</v>
      </c>
      <c r="D226" s="26" t="s">
        <v>15</v>
      </c>
      <c r="E226" s="25" t="s">
        <v>498</v>
      </c>
      <c r="F226" s="25" t="s">
        <v>499</v>
      </c>
      <c r="G226" s="25">
        <v>1.0</v>
      </c>
      <c r="H226" s="28" t="s">
        <v>18</v>
      </c>
      <c r="I226" s="25"/>
      <c r="J226" s="28">
        <v>9.0</v>
      </c>
      <c r="K226" s="25"/>
      <c r="L226" s="24"/>
    </row>
    <row r="227">
      <c r="A227" s="24"/>
      <c r="B227" s="24"/>
      <c r="C227" s="25" t="str">
        <f t="shared" si="23"/>
        <v>LPB SUMUT 2023</v>
      </c>
      <c r="D227" s="26" t="s">
        <v>15</v>
      </c>
      <c r="E227" s="25" t="s">
        <v>500</v>
      </c>
      <c r="F227" s="25" t="s">
        <v>501</v>
      </c>
      <c r="G227" s="25">
        <v>2.0</v>
      </c>
      <c r="H227" s="28" t="s">
        <v>18</v>
      </c>
      <c r="I227" s="25" t="s">
        <v>18</v>
      </c>
      <c r="J227" s="28">
        <v>10.0</v>
      </c>
      <c r="K227" s="25">
        <v>10.0</v>
      </c>
      <c r="L227" s="24"/>
    </row>
    <row r="228">
      <c r="A228" s="24"/>
      <c r="B228" s="24"/>
      <c r="C228" s="25" t="str">
        <f t="shared" si="23"/>
        <v>LPB SUMUT 2023</v>
      </c>
      <c r="D228" s="26" t="s">
        <v>15</v>
      </c>
      <c r="E228" s="25" t="s">
        <v>502</v>
      </c>
      <c r="F228" s="25" t="s">
        <v>503</v>
      </c>
      <c r="G228" s="25">
        <v>2.0</v>
      </c>
      <c r="H228" s="28" t="s">
        <v>18</v>
      </c>
      <c r="I228" s="25" t="s">
        <v>19</v>
      </c>
      <c r="J228" s="28">
        <v>12.0</v>
      </c>
      <c r="K228" s="25">
        <v>12.0</v>
      </c>
      <c r="L228" s="24"/>
    </row>
    <row r="229">
      <c r="A229" s="24"/>
      <c r="B229" s="24"/>
      <c r="C229" s="25" t="str">
        <f t="shared" ref="C229:C231" si="24">UPPER("lpb sulsel 2023")</f>
        <v>LPB SULSEL 2023</v>
      </c>
      <c r="D229" s="26" t="s">
        <v>15</v>
      </c>
      <c r="E229" s="25" t="s">
        <v>505</v>
      </c>
      <c r="F229" s="25" t="s">
        <v>506</v>
      </c>
      <c r="G229" s="25">
        <v>2.0</v>
      </c>
      <c r="H229" s="28" t="s">
        <v>18</v>
      </c>
      <c r="I229" s="25" t="s">
        <v>18</v>
      </c>
      <c r="J229" s="28">
        <v>12.0</v>
      </c>
      <c r="K229" s="25">
        <v>12.0</v>
      </c>
      <c r="L229" s="24"/>
    </row>
    <row r="230">
      <c r="A230" s="24"/>
      <c r="B230" s="24"/>
      <c r="C230" s="25" t="str">
        <f t="shared" si="24"/>
        <v>LPB SULSEL 2023</v>
      </c>
      <c r="D230" s="26" t="s">
        <v>15</v>
      </c>
      <c r="E230" s="25" t="s">
        <v>507</v>
      </c>
      <c r="F230" s="25" t="s">
        <v>508</v>
      </c>
      <c r="G230" s="25">
        <v>2.0</v>
      </c>
      <c r="H230" s="28" t="s">
        <v>18</v>
      </c>
      <c r="I230" s="25" t="s">
        <v>18</v>
      </c>
      <c r="J230" s="28">
        <v>11.0</v>
      </c>
      <c r="K230" s="25">
        <v>11.0</v>
      </c>
      <c r="L230" s="24"/>
    </row>
    <row r="231">
      <c r="A231" s="24"/>
      <c r="B231" s="24"/>
      <c r="C231" s="25" t="str">
        <f t="shared" si="24"/>
        <v>LPB SULSEL 2023</v>
      </c>
      <c r="D231" s="26" t="s">
        <v>15</v>
      </c>
      <c r="E231" s="25" t="s">
        <v>509</v>
      </c>
      <c r="F231" s="25" t="s">
        <v>510</v>
      </c>
      <c r="G231" s="25">
        <v>1.0</v>
      </c>
      <c r="H231" s="28" t="s">
        <v>18</v>
      </c>
      <c r="I231" s="25"/>
      <c r="J231" s="28">
        <v>11.0</v>
      </c>
      <c r="K231" s="25"/>
      <c r="L231" s="24"/>
    </row>
    <row r="232">
      <c r="A232" s="24"/>
      <c r="B232" s="24"/>
      <c r="C232" s="25" t="str">
        <f t="shared" ref="C232:C237" si="25">UPPER("lpb banten 2023")</f>
        <v>LPB BANTEN 2023</v>
      </c>
      <c r="D232" s="26" t="s">
        <v>15</v>
      </c>
      <c r="E232" s="31" t="s">
        <v>511</v>
      </c>
      <c r="F232" s="31" t="s">
        <v>512</v>
      </c>
      <c r="G232" s="31">
        <v>2.0</v>
      </c>
      <c r="H232" s="28" t="s">
        <v>18</v>
      </c>
      <c r="I232" s="31" t="s">
        <v>18</v>
      </c>
      <c r="J232" s="28">
        <v>11.0</v>
      </c>
      <c r="K232" s="31">
        <v>11.0</v>
      </c>
      <c r="L232" s="24"/>
    </row>
    <row r="233">
      <c r="A233" s="24"/>
      <c r="B233" s="24"/>
      <c r="C233" s="25" t="str">
        <f t="shared" si="25"/>
        <v>LPB BANTEN 2023</v>
      </c>
      <c r="D233" s="26" t="s">
        <v>15</v>
      </c>
      <c r="E233" s="31" t="s">
        <v>513</v>
      </c>
      <c r="F233" s="31" t="s">
        <v>514</v>
      </c>
      <c r="G233" s="31">
        <v>2.0</v>
      </c>
      <c r="H233" s="28" t="s">
        <v>18</v>
      </c>
      <c r="I233" s="31" t="s">
        <v>19</v>
      </c>
      <c r="J233" s="28">
        <v>9.0</v>
      </c>
      <c r="K233" s="31">
        <v>7.0</v>
      </c>
      <c r="L233" s="24"/>
    </row>
    <row r="234">
      <c r="A234" s="24"/>
      <c r="B234" s="24"/>
      <c r="C234" s="25" t="str">
        <f t="shared" si="25"/>
        <v>LPB BANTEN 2023</v>
      </c>
      <c r="D234" s="26" t="s">
        <v>15</v>
      </c>
      <c r="E234" s="31" t="s">
        <v>515</v>
      </c>
      <c r="F234" s="31" t="s">
        <v>516</v>
      </c>
      <c r="G234" s="31">
        <v>2.0</v>
      </c>
      <c r="H234" s="28" t="s">
        <v>19</v>
      </c>
      <c r="I234" s="31" t="s">
        <v>19</v>
      </c>
      <c r="J234" s="28">
        <v>12.0</v>
      </c>
      <c r="K234" s="31">
        <v>12.0</v>
      </c>
      <c r="L234" s="24"/>
    </row>
    <row r="235">
      <c r="A235" s="24"/>
      <c r="B235" s="24"/>
      <c r="C235" s="25" t="str">
        <f t="shared" si="25"/>
        <v>LPB BANTEN 2023</v>
      </c>
      <c r="D235" s="26" t="s">
        <v>15</v>
      </c>
      <c r="E235" s="31" t="s">
        <v>517</v>
      </c>
      <c r="F235" s="31" t="s">
        <v>518</v>
      </c>
      <c r="G235" s="31">
        <v>2.0</v>
      </c>
      <c r="H235" s="28" t="s">
        <v>19</v>
      </c>
      <c r="I235" s="31" t="s">
        <v>19</v>
      </c>
      <c r="J235" s="28">
        <v>12.0</v>
      </c>
      <c r="K235" s="31">
        <v>12.0</v>
      </c>
      <c r="L235" s="24"/>
    </row>
    <row r="236">
      <c r="A236" s="24"/>
      <c r="B236" s="24"/>
      <c r="C236" s="25" t="str">
        <f t="shared" si="25"/>
        <v>LPB BANTEN 2023</v>
      </c>
      <c r="D236" s="26" t="s">
        <v>15</v>
      </c>
      <c r="E236" s="31" t="s">
        <v>519</v>
      </c>
      <c r="F236" s="31" t="s">
        <v>520</v>
      </c>
      <c r="G236" s="31">
        <v>2.0</v>
      </c>
      <c r="H236" s="28" t="s">
        <v>18</v>
      </c>
      <c r="I236" s="31" t="s">
        <v>18</v>
      </c>
      <c r="J236" s="28">
        <v>12.0</v>
      </c>
      <c r="K236" s="31">
        <v>12.0</v>
      </c>
      <c r="L236" s="24"/>
    </row>
    <row r="237">
      <c r="A237" s="24"/>
      <c r="B237" s="24"/>
      <c r="C237" s="25" t="str">
        <f t="shared" si="25"/>
        <v>LPB BANTEN 2023</v>
      </c>
      <c r="D237" s="26" t="s">
        <v>15</v>
      </c>
      <c r="E237" s="31" t="s">
        <v>521</v>
      </c>
      <c r="F237" s="31" t="s">
        <v>522</v>
      </c>
      <c r="G237" s="31">
        <v>2.0</v>
      </c>
      <c r="H237" s="28" t="s">
        <v>18</v>
      </c>
      <c r="I237" s="31" t="s">
        <v>18</v>
      </c>
      <c r="J237" s="28">
        <v>12.0</v>
      </c>
      <c r="K237" s="31">
        <v>12.0</v>
      </c>
      <c r="L237" s="24"/>
    </row>
    <row r="238">
      <c r="A238" s="24"/>
      <c r="B238" s="24"/>
      <c r="C238" s="25" t="str">
        <f>UPPER("lpb kalteng 2023")</f>
        <v>LPB KALTENG 2023</v>
      </c>
      <c r="D238" s="26" t="s">
        <v>15</v>
      </c>
      <c r="E238" s="25" t="s">
        <v>523</v>
      </c>
      <c r="F238" s="25" t="s">
        <v>524</v>
      </c>
      <c r="G238" s="25">
        <v>2.0</v>
      </c>
      <c r="H238" s="28" t="s">
        <v>18</v>
      </c>
      <c r="I238" s="25" t="s">
        <v>18</v>
      </c>
      <c r="J238" s="28">
        <v>11.0</v>
      </c>
      <c r="K238" s="25">
        <v>11.0</v>
      </c>
      <c r="L238" s="24"/>
    </row>
    <row r="239">
      <c r="A239" s="24"/>
      <c r="B239" s="24"/>
      <c r="C239" s="31" t="s">
        <v>527</v>
      </c>
      <c r="D239" s="26" t="s">
        <v>15</v>
      </c>
      <c r="E239" s="31" t="s">
        <v>528</v>
      </c>
      <c r="F239" s="31" t="s">
        <v>529</v>
      </c>
      <c r="G239" s="32">
        <v>1.0</v>
      </c>
      <c r="H239" s="31" t="s">
        <v>19</v>
      </c>
      <c r="I239" s="31"/>
      <c r="J239" s="31">
        <v>10.0</v>
      </c>
      <c r="K239" s="31"/>
      <c r="L239" s="24"/>
    </row>
    <row r="240">
      <c r="A240" s="24"/>
      <c r="B240" s="24"/>
      <c r="C240" s="31" t="s">
        <v>530</v>
      </c>
      <c r="D240" s="26" t="s">
        <v>15</v>
      </c>
      <c r="E240" s="31" t="s">
        <v>531</v>
      </c>
      <c r="F240" s="31" t="s">
        <v>532</v>
      </c>
      <c r="G240" s="31">
        <v>2.0</v>
      </c>
      <c r="H240" s="31" t="s">
        <v>19</v>
      </c>
      <c r="I240" s="31" t="s">
        <v>18</v>
      </c>
      <c r="J240" s="31">
        <v>11.0</v>
      </c>
      <c r="K240" s="31">
        <v>11.0</v>
      </c>
      <c r="L240" s="24"/>
    </row>
    <row r="241">
      <c r="A241" s="24"/>
      <c r="B241" s="24"/>
      <c r="C241" s="31" t="s">
        <v>530</v>
      </c>
      <c r="D241" s="26" t="s">
        <v>15</v>
      </c>
      <c r="E241" s="31" t="s">
        <v>533</v>
      </c>
      <c r="F241" s="31" t="s">
        <v>534</v>
      </c>
      <c r="G241" s="31">
        <v>2.0</v>
      </c>
      <c r="H241" s="31" t="s">
        <v>18</v>
      </c>
      <c r="I241" s="31" t="s">
        <v>18</v>
      </c>
      <c r="J241" s="31">
        <v>12.0</v>
      </c>
      <c r="K241" s="31">
        <v>12.0</v>
      </c>
      <c r="L241" s="24"/>
    </row>
    <row r="242">
      <c r="A242" s="24"/>
      <c r="B242" s="24"/>
      <c r="C242" s="31" t="s">
        <v>530</v>
      </c>
      <c r="D242" s="26" t="s">
        <v>15</v>
      </c>
      <c r="E242" s="31" t="s">
        <v>535</v>
      </c>
      <c r="F242" s="31" t="s">
        <v>536</v>
      </c>
      <c r="G242" s="31">
        <v>2.0</v>
      </c>
      <c r="H242" s="31" t="s">
        <v>18</v>
      </c>
      <c r="I242" s="31" t="s">
        <v>18</v>
      </c>
      <c r="J242" s="31">
        <v>12.0</v>
      </c>
      <c r="K242" s="31">
        <v>11.0</v>
      </c>
      <c r="L242" s="24"/>
    </row>
    <row r="243">
      <c r="A243" s="24"/>
      <c r="B243" s="24"/>
      <c r="C243" s="31" t="s">
        <v>537</v>
      </c>
      <c r="D243" s="26" t="s">
        <v>15</v>
      </c>
      <c r="E243" s="31" t="s">
        <v>538</v>
      </c>
      <c r="F243" s="31" t="s">
        <v>539</v>
      </c>
      <c r="G243" s="31">
        <v>2.0</v>
      </c>
      <c r="H243" s="31" t="s">
        <v>18</v>
      </c>
      <c r="I243" s="31" t="s">
        <v>18</v>
      </c>
      <c r="J243" s="31">
        <v>12.0</v>
      </c>
      <c r="K243" s="31">
        <v>10.0</v>
      </c>
      <c r="L243" s="24"/>
    </row>
    <row r="244">
      <c r="A244" s="24"/>
      <c r="B244" s="24"/>
      <c r="C244" s="31" t="s">
        <v>537</v>
      </c>
      <c r="D244" s="26" t="s">
        <v>15</v>
      </c>
      <c r="E244" s="31" t="s">
        <v>540</v>
      </c>
      <c r="F244" s="31" t="s">
        <v>541</v>
      </c>
      <c r="G244" s="31">
        <v>2.0</v>
      </c>
      <c r="H244" s="31" t="s">
        <v>19</v>
      </c>
      <c r="I244" s="31" t="s">
        <v>19</v>
      </c>
      <c r="J244" s="31">
        <v>12.0</v>
      </c>
      <c r="K244" s="31">
        <v>12.0</v>
      </c>
      <c r="L244" s="24"/>
    </row>
    <row r="245">
      <c r="A245" s="24"/>
      <c r="B245" s="24"/>
      <c r="C245" s="31" t="s">
        <v>537</v>
      </c>
      <c r="D245" s="26" t="s">
        <v>15</v>
      </c>
      <c r="E245" s="31" t="s">
        <v>542</v>
      </c>
      <c r="F245" s="31" t="s">
        <v>543</v>
      </c>
      <c r="G245" s="31">
        <v>2.0</v>
      </c>
      <c r="H245" s="31" t="s">
        <v>19</v>
      </c>
      <c r="I245" s="31" t="s">
        <v>18</v>
      </c>
      <c r="J245" s="31">
        <v>11.0</v>
      </c>
      <c r="K245" s="31">
        <v>11.0</v>
      </c>
      <c r="L245" s="24"/>
    </row>
    <row r="246">
      <c r="A246" s="24"/>
      <c r="B246" s="24"/>
      <c r="C246" s="31" t="s">
        <v>537</v>
      </c>
      <c r="D246" s="26" t="s">
        <v>15</v>
      </c>
      <c r="E246" s="31" t="s">
        <v>544</v>
      </c>
      <c r="F246" s="31" t="s">
        <v>545</v>
      </c>
      <c r="G246" s="31">
        <v>2.0</v>
      </c>
      <c r="H246" s="31" t="s">
        <v>18</v>
      </c>
      <c r="I246" s="31" t="s">
        <v>19</v>
      </c>
      <c r="J246" s="31">
        <v>8.0</v>
      </c>
      <c r="K246" s="31">
        <v>7.0</v>
      </c>
      <c r="L246" s="24"/>
    </row>
    <row r="247">
      <c r="A247" s="24"/>
      <c r="B247" s="24"/>
      <c r="C247" s="31"/>
      <c r="D247" s="26" t="s">
        <v>15</v>
      </c>
      <c r="E247" s="31" t="s">
        <v>6986</v>
      </c>
      <c r="F247" s="31" t="s">
        <v>6987</v>
      </c>
      <c r="G247" s="31">
        <v>2.0</v>
      </c>
      <c r="H247" s="31" t="s">
        <v>18</v>
      </c>
      <c r="I247" s="31" t="s">
        <v>18</v>
      </c>
      <c r="J247" s="31">
        <v>11.0</v>
      </c>
      <c r="K247" s="31">
        <v>11.0</v>
      </c>
      <c r="L247" s="24"/>
    </row>
    <row r="248">
      <c r="A248" s="24"/>
      <c r="B248" s="24"/>
      <c r="C248" s="31"/>
      <c r="D248" s="26" t="s">
        <v>15</v>
      </c>
      <c r="E248" s="31" t="s">
        <v>6988</v>
      </c>
      <c r="F248" s="31" t="s">
        <v>6989</v>
      </c>
      <c r="G248" s="31">
        <v>2.0</v>
      </c>
      <c r="H248" s="31" t="s">
        <v>19</v>
      </c>
      <c r="I248" s="31" t="s">
        <v>19</v>
      </c>
      <c r="J248" s="31">
        <v>12.0</v>
      </c>
      <c r="K248" s="31">
        <v>12.0</v>
      </c>
      <c r="L248" s="24"/>
    </row>
    <row r="249">
      <c r="A249" s="24"/>
      <c r="B249" s="24"/>
      <c r="C249" s="31" t="s">
        <v>547</v>
      </c>
      <c r="D249" s="26" t="s">
        <v>15</v>
      </c>
      <c r="E249" s="31" t="s">
        <v>548</v>
      </c>
      <c r="F249" s="31" t="s">
        <v>549</v>
      </c>
      <c r="G249" s="31">
        <v>2.0</v>
      </c>
      <c r="H249" s="31" t="s">
        <v>19</v>
      </c>
      <c r="I249" s="31" t="s">
        <v>18</v>
      </c>
      <c r="J249" s="31">
        <v>8.0</v>
      </c>
      <c r="K249" s="31">
        <v>8.0</v>
      </c>
      <c r="L249" s="24"/>
    </row>
    <row r="250">
      <c r="A250" s="24"/>
      <c r="B250" s="24"/>
      <c r="C250" s="31" t="s">
        <v>547</v>
      </c>
      <c r="D250" s="26" t="s">
        <v>15</v>
      </c>
      <c r="E250" s="31" t="s">
        <v>550</v>
      </c>
      <c r="F250" s="31" t="s">
        <v>551</v>
      </c>
      <c r="G250" s="31">
        <v>2.0</v>
      </c>
      <c r="H250" s="31" t="s">
        <v>18</v>
      </c>
      <c r="I250" s="31" t="s">
        <v>19</v>
      </c>
      <c r="J250" s="31">
        <v>12.0</v>
      </c>
      <c r="K250" s="31">
        <v>12.0</v>
      </c>
      <c r="L250" s="24"/>
    </row>
    <row r="251">
      <c r="A251" s="24"/>
      <c r="B251" s="24"/>
      <c r="C251" s="31" t="s">
        <v>547</v>
      </c>
      <c r="D251" s="26" t="s">
        <v>15</v>
      </c>
      <c r="E251" s="31" t="s">
        <v>552</v>
      </c>
      <c r="F251" s="31" t="s">
        <v>553</v>
      </c>
      <c r="G251" s="31">
        <v>1.0</v>
      </c>
      <c r="H251" s="31" t="s">
        <v>18</v>
      </c>
      <c r="I251" s="31"/>
      <c r="J251" s="31">
        <v>11.0</v>
      </c>
      <c r="K251" s="31"/>
      <c r="L251" s="24"/>
    </row>
    <row r="252">
      <c r="A252" s="24"/>
      <c r="B252" s="24"/>
      <c r="C252" s="31" t="s">
        <v>547</v>
      </c>
      <c r="D252" s="26" t="s">
        <v>15</v>
      </c>
      <c r="E252" s="31" t="s">
        <v>554</v>
      </c>
      <c r="F252" s="31" t="s">
        <v>555</v>
      </c>
      <c r="G252" s="31">
        <v>2.0</v>
      </c>
      <c r="H252" s="31" t="s">
        <v>18</v>
      </c>
      <c r="I252" s="31" t="s">
        <v>19</v>
      </c>
      <c r="J252" s="31">
        <v>8.0</v>
      </c>
      <c r="K252" s="31">
        <v>7.0</v>
      </c>
      <c r="L252" s="24"/>
    </row>
    <row r="253">
      <c r="A253" s="24"/>
      <c r="B253" s="24"/>
      <c r="C253" s="31" t="s">
        <v>547</v>
      </c>
      <c r="D253" s="26" t="s">
        <v>15</v>
      </c>
      <c r="E253" s="31" t="s">
        <v>556</v>
      </c>
      <c r="F253" s="31" t="s">
        <v>557</v>
      </c>
      <c r="G253" s="31">
        <v>2.0</v>
      </c>
      <c r="H253" s="31" t="s">
        <v>18</v>
      </c>
      <c r="I253" s="31" t="s">
        <v>19</v>
      </c>
      <c r="J253" s="31">
        <v>9.0</v>
      </c>
      <c r="K253" s="31">
        <v>9.0</v>
      </c>
      <c r="L253" s="24"/>
    </row>
    <row r="254">
      <c r="A254" s="24"/>
      <c r="B254" s="24"/>
      <c r="C254" s="31" t="s">
        <v>559</v>
      </c>
      <c r="D254" s="26" t="s">
        <v>15</v>
      </c>
      <c r="E254" s="31" t="s">
        <v>560</v>
      </c>
      <c r="F254" s="31" t="s">
        <v>561</v>
      </c>
      <c r="G254" s="31">
        <v>2.0</v>
      </c>
      <c r="H254" s="31" t="s">
        <v>19</v>
      </c>
      <c r="I254" s="31" t="s">
        <v>19</v>
      </c>
      <c r="J254" s="31">
        <v>12.0</v>
      </c>
      <c r="K254" s="31">
        <v>12.0</v>
      </c>
      <c r="L254" s="24"/>
    </row>
    <row r="255">
      <c r="A255" s="24"/>
      <c r="B255" s="24"/>
      <c r="C255" s="31" t="s">
        <v>559</v>
      </c>
      <c r="D255" s="26" t="s">
        <v>15</v>
      </c>
      <c r="E255" s="31" t="s">
        <v>562</v>
      </c>
      <c r="F255" s="31" t="s">
        <v>563</v>
      </c>
      <c r="G255" s="31">
        <v>2.0</v>
      </c>
      <c r="H255" s="31" t="s">
        <v>19</v>
      </c>
      <c r="I255" s="31" t="s">
        <v>18</v>
      </c>
      <c r="J255" s="31">
        <v>12.0</v>
      </c>
      <c r="K255" s="31">
        <v>12.0</v>
      </c>
      <c r="L255" s="24"/>
    </row>
    <row r="256">
      <c r="A256" s="24"/>
      <c r="B256" s="24"/>
      <c r="C256" s="31" t="s">
        <v>559</v>
      </c>
      <c r="D256" s="26" t="s">
        <v>15</v>
      </c>
      <c r="E256" s="31" t="s">
        <v>564</v>
      </c>
      <c r="F256" s="31" t="s">
        <v>565</v>
      </c>
      <c r="G256" s="31">
        <v>2.0</v>
      </c>
      <c r="H256" s="31" t="s">
        <v>18</v>
      </c>
      <c r="I256" s="31" t="s">
        <v>18</v>
      </c>
      <c r="J256" s="31">
        <v>11.0</v>
      </c>
      <c r="K256" s="31">
        <v>11.0</v>
      </c>
      <c r="L256" s="24"/>
    </row>
    <row r="257">
      <c r="A257" s="24"/>
      <c r="B257" s="24"/>
      <c r="C257" s="31" t="s">
        <v>559</v>
      </c>
      <c r="D257" s="26" t="s">
        <v>15</v>
      </c>
      <c r="E257" s="31" t="s">
        <v>566</v>
      </c>
      <c r="F257" s="31" t="s">
        <v>567</v>
      </c>
      <c r="G257" s="31">
        <v>2.0</v>
      </c>
      <c r="H257" s="31" t="s">
        <v>18</v>
      </c>
      <c r="I257" s="31" t="s">
        <v>19</v>
      </c>
      <c r="J257" s="31">
        <v>11.0</v>
      </c>
      <c r="K257" s="31">
        <v>11.0</v>
      </c>
      <c r="L257" s="24"/>
    </row>
    <row r="258">
      <c r="A258" s="24"/>
      <c r="B258" s="24"/>
      <c r="C258" s="31" t="s">
        <v>559</v>
      </c>
      <c r="D258" s="26" t="s">
        <v>15</v>
      </c>
      <c r="E258" s="31" t="s">
        <v>568</v>
      </c>
      <c r="F258" s="31" t="s">
        <v>569</v>
      </c>
      <c r="G258" s="31">
        <v>2.0</v>
      </c>
      <c r="H258" s="31" t="s">
        <v>18</v>
      </c>
      <c r="I258" s="31" t="s">
        <v>18</v>
      </c>
      <c r="J258" s="31">
        <v>11.0</v>
      </c>
      <c r="K258" s="31">
        <v>11.0</v>
      </c>
      <c r="L258" s="24"/>
    </row>
    <row r="259">
      <c r="A259" s="24"/>
      <c r="B259" s="24"/>
      <c r="C259" s="31" t="s">
        <v>559</v>
      </c>
      <c r="D259" s="26" t="s">
        <v>15</v>
      </c>
      <c r="E259" s="31" t="s">
        <v>570</v>
      </c>
      <c r="F259" s="31" t="s">
        <v>571</v>
      </c>
      <c r="G259" s="31">
        <v>2.0</v>
      </c>
      <c r="H259" s="31" t="s">
        <v>18</v>
      </c>
      <c r="I259" s="31" t="s">
        <v>18</v>
      </c>
      <c r="J259" s="31">
        <v>11.0</v>
      </c>
      <c r="K259" s="31">
        <v>11.0</v>
      </c>
      <c r="L259" s="24"/>
    </row>
    <row r="260">
      <c r="A260" s="24"/>
      <c r="B260" s="24"/>
      <c r="C260" s="31" t="s">
        <v>559</v>
      </c>
      <c r="D260" s="26" t="s">
        <v>15</v>
      </c>
      <c r="E260" s="31" t="s">
        <v>572</v>
      </c>
      <c r="F260" s="31" t="s">
        <v>573</v>
      </c>
      <c r="G260" s="31">
        <v>2.0</v>
      </c>
      <c r="H260" s="31" t="s">
        <v>18</v>
      </c>
      <c r="I260" s="31" t="s">
        <v>18</v>
      </c>
      <c r="J260" s="31">
        <v>12.0</v>
      </c>
      <c r="K260" s="31">
        <v>10.0</v>
      </c>
      <c r="L260" s="24"/>
    </row>
    <row r="261">
      <c r="A261" s="24"/>
      <c r="B261" s="24"/>
      <c r="C261" s="31" t="s">
        <v>559</v>
      </c>
      <c r="D261" s="26" t="s">
        <v>15</v>
      </c>
      <c r="E261" s="31" t="s">
        <v>574</v>
      </c>
      <c r="F261" s="31" t="s">
        <v>575</v>
      </c>
      <c r="G261" s="31">
        <v>2.0</v>
      </c>
      <c r="H261" s="31" t="s">
        <v>18</v>
      </c>
      <c r="I261" s="31" t="s">
        <v>18</v>
      </c>
      <c r="J261" s="31">
        <v>12.0</v>
      </c>
      <c r="K261" s="31">
        <v>12.0</v>
      </c>
      <c r="L261" s="24"/>
    </row>
    <row r="262">
      <c r="A262" s="24"/>
      <c r="B262" s="24"/>
      <c r="C262" s="31" t="s">
        <v>559</v>
      </c>
      <c r="D262" s="26" t="s">
        <v>15</v>
      </c>
      <c r="E262" s="31" t="s">
        <v>576</v>
      </c>
      <c r="F262" s="31" t="s">
        <v>577</v>
      </c>
      <c r="G262" s="31">
        <v>2.0</v>
      </c>
      <c r="H262" s="31" t="s">
        <v>18</v>
      </c>
      <c r="I262" s="31" t="s">
        <v>19</v>
      </c>
      <c r="J262" s="31">
        <v>11.0</v>
      </c>
      <c r="K262" s="31">
        <v>12.0</v>
      </c>
      <c r="L262" s="24"/>
    </row>
    <row r="263">
      <c r="A263" s="24"/>
      <c r="B263" s="24"/>
      <c r="C263" s="31" t="s">
        <v>559</v>
      </c>
      <c r="D263" s="26" t="s">
        <v>15</v>
      </c>
      <c r="E263" s="31" t="s">
        <v>578</v>
      </c>
      <c r="F263" s="31" t="s">
        <v>579</v>
      </c>
      <c r="G263" s="31">
        <v>2.0</v>
      </c>
      <c r="H263" s="31" t="s">
        <v>19</v>
      </c>
      <c r="I263" s="31" t="s">
        <v>18</v>
      </c>
      <c r="J263" s="31">
        <v>12.0</v>
      </c>
      <c r="K263" s="31">
        <v>12.0</v>
      </c>
      <c r="L263" s="24"/>
    </row>
    <row r="264">
      <c r="A264" s="24"/>
      <c r="B264" s="24"/>
      <c r="C264" s="31" t="s">
        <v>559</v>
      </c>
      <c r="D264" s="26" t="s">
        <v>15</v>
      </c>
      <c r="E264" s="31" t="s">
        <v>580</v>
      </c>
      <c r="F264" s="31" t="s">
        <v>581</v>
      </c>
      <c r="G264" s="31">
        <v>2.0</v>
      </c>
      <c r="H264" s="31" t="s">
        <v>19</v>
      </c>
      <c r="I264" s="31" t="s">
        <v>19</v>
      </c>
      <c r="J264" s="31">
        <v>12.0</v>
      </c>
      <c r="K264" s="31">
        <v>12.0</v>
      </c>
      <c r="L264" s="24"/>
    </row>
    <row r="265">
      <c r="A265" s="24"/>
      <c r="B265" s="24"/>
      <c r="C265" s="31" t="s">
        <v>559</v>
      </c>
      <c r="D265" s="26" t="s">
        <v>15</v>
      </c>
      <c r="E265" s="31" t="s">
        <v>582</v>
      </c>
      <c r="F265" s="31" t="s">
        <v>583</v>
      </c>
      <c r="G265" s="31">
        <v>2.0</v>
      </c>
      <c r="H265" s="31" t="s">
        <v>18</v>
      </c>
      <c r="I265" s="31" t="s">
        <v>18</v>
      </c>
      <c r="J265" s="31">
        <v>12.0</v>
      </c>
      <c r="K265" s="31">
        <v>12.0</v>
      </c>
      <c r="L265" s="24"/>
    </row>
    <row r="266">
      <c r="A266" s="24"/>
      <c r="B266" s="24"/>
      <c r="C266" s="31" t="s">
        <v>585</v>
      </c>
      <c r="D266" s="26" t="s">
        <v>15</v>
      </c>
      <c r="E266" s="31" t="s">
        <v>586</v>
      </c>
      <c r="F266" s="31" t="s">
        <v>587</v>
      </c>
      <c r="G266" s="31">
        <v>2.0</v>
      </c>
      <c r="H266" s="31" t="s">
        <v>18</v>
      </c>
      <c r="I266" s="31" t="s">
        <v>19</v>
      </c>
      <c r="J266" s="31">
        <v>12.0</v>
      </c>
      <c r="K266" s="31">
        <v>12.0</v>
      </c>
      <c r="L266" s="24"/>
    </row>
    <row r="267">
      <c r="A267" s="24"/>
      <c r="B267" s="24"/>
      <c r="C267" s="31" t="s">
        <v>585</v>
      </c>
      <c r="D267" s="26" t="s">
        <v>15</v>
      </c>
      <c r="E267" s="31" t="s">
        <v>588</v>
      </c>
      <c r="F267" s="31" t="s">
        <v>589</v>
      </c>
      <c r="G267" s="31">
        <v>2.0</v>
      </c>
      <c r="H267" s="31" t="s">
        <v>18</v>
      </c>
      <c r="I267" s="31" t="s">
        <v>18</v>
      </c>
      <c r="J267" s="31">
        <v>11.0</v>
      </c>
      <c r="K267" s="31">
        <v>11.0</v>
      </c>
      <c r="L267" s="24"/>
    </row>
    <row r="268">
      <c r="A268" s="24"/>
      <c r="B268" s="24"/>
      <c r="C268" s="31" t="s">
        <v>585</v>
      </c>
      <c r="D268" s="26" t="s">
        <v>15</v>
      </c>
      <c r="E268" s="31" t="s">
        <v>590</v>
      </c>
      <c r="F268" s="31" t="s">
        <v>591</v>
      </c>
      <c r="G268" s="31">
        <v>2.0</v>
      </c>
      <c r="H268" s="31" t="s">
        <v>18</v>
      </c>
      <c r="I268" s="31" t="s">
        <v>18</v>
      </c>
      <c r="J268" s="31">
        <v>12.0</v>
      </c>
      <c r="K268" s="31">
        <v>12.0</v>
      </c>
      <c r="L268" s="24"/>
    </row>
    <row r="269">
      <c r="A269" s="24"/>
      <c r="B269" s="24"/>
      <c r="C269" s="31" t="s">
        <v>585</v>
      </c>
      <c r="D269" s="26" t="s">
        <v>15</v>
      </c>
      <c r="E269" s="31" t="s">
        <v>592</v>
      </c>
      <c r="F269" s="31" t="s">
        <v>593</v>
      </c>
      <c r="G269" s="31">
        <v>2.0</v>
      </c>
      <c r="H269" s="31" t="s">
        <v>18</v>
      </c>
      <c r="I269" s="31" t="s">
        <v>18</v>
      </c>
      <c r="J269" s="31">
        <v>12.0</v>
      </c>
      <c r="K269" s="31">
        <v>12.0</v>
      </c>
      <c r="L269" s="24"/>
    </row>
    <row r="270">
      <c r="A270" s="24"/>
      <c r="B270" s="24"/>
      <c r="C270" s="31" t="s">
        <v>585</v>
      </c>
      <c r="D270" s="26" t="s">
        <v>15</v>
      </c>
      <c r="E270" s="31" t="s">
        <v>594</v>
      </c>
      <c r="F270" s="31" t="s">
        <v>595</v>
      </c>
      <c r="G270" s="31">
        <v>2.0</v>
      </c>
      <c r="H270" s="31" t="s">
        <v>18</v>
      </c>
      <c r="I270" s="31" t="s">
        <v>18</v>
      </c>
      <c r="J270" s="31">
        <v>12.0</v>
      </c>
      <c r="K270" s="31">
        <v>12.0</v>
      </c>
      <c r="L270" s="24"/>
    </row>
    <row r="271">
      <c r="A271" s="24"/>
      <c r="B271" s="24"/>
      <c r="C271" s="31" t="s">
        <v>585</v>
      </c>
      <c r="D271" s="26" t="s">
        <v>15</v>
      </c>
      <c r="E271" s="31" t="s">
        <v>596</v>
      </c>
      <c r="F271" s="31" t="s">
        <v>597</v>
      </c>
      <c r="G271" s="31">
        <v>2.0</v>
      </c>
      <c r="H271" s="31" t="s">
        <v>18</v>
      </c>
      <c r="I271" s="31" t="s">
        <v>18</v>
      </c>
      <c r="J271" s="31">
        <v>12.0</v>
      </c>
      <c r="K271" s="31">
        <v>12.0</v>
      </c>
      <c r="L271" s="24"/>
    </row>
    <row r="272">
      <c r="A272" s="24"/>
      <c r="B272" s="24"/>
      <c r="C272" s="31" t="s">
        <v>585</v>
      </c>
      <c r="D272" s="26" t="s">
        <v>15</v>
      </c>
      <c r="E272" s="31" t="s">
        <v>598</v>
      </c>
      <c r="F272" s="31" t="s">
        <v>599</v>
      </c>
      <c r="G272" s="31">
        <v>2.0</v>
      </c>
      <c r="H272" s="31" t="s">
        <v>18</v>
      </c>
      <c r="I272" s="31" t="s">
        <v>18</v>
      </c>
      <c r="J272" s="31">
        <v>12.0</v>
      </c>
      <c r="K272" s="31">
        <v>12.0</v>
      </c>
      <c r="L272" s="24"/>
    </row>
    <row r="273">
      <c r="A273" s="24"/>
      <c r="B273" s="24"/>
      <c r="C273" s="31" t="s">
        <v>585</v>
      </c>
      <c r="D273" s="26" t="s">
        <v>15</v>
      </c>
      <c r="E273" s="31" t="s">
        <v>600</v>
      </c>
      <c r="F273" s="31" t="s">
        <v>601</v>
      </c>
      <c r="G273" s="31">
        <v>2.0</v>
      </c>
      <c r="H273" s="31" t="s">
        <v>19</v>
      </c>
      <c r="I273" s="31" t="s">
        <v>19</v>
      </c>
      <c r="J273" s="31">
        <v>11.0</v>
      </c>
      <c r="K273" s="31">
        <v>11.0</v>
      </c>
      <c r="L273" s="24"/>
    </row>
    <row r="274">
      <c r="A274" s="24"/>
      <c r="B274" s="24"/>
      <c r="C274" s="31"/>
      <c r="D274" s="26" t="s">
        <v>15</v>
      </c>
      <c r="E274" s="31" t="s">
        <v>6990</v>
      </c>
      <c r="F274" s="31" t="s">
        <v>6991</v>
      </c>
      <c r="G274" s="31">
        <v>2.0</v>
      </c>
      <c r="H274" s="31" t="s">
        <v>19</v>
      </c>
      <c r="I274" s="31" t="s">
        <v>19</v>
      </c>
      <c r="J274" s="31">
        <v>11.0</v>
      </c>
      <c r="K274" s="31">
        <v>11.0</v>
      </c>
      <c r="L274" s="24"/>
    </row>
    <row r="275">
      <c r="A275" s="24"/>
      <c r="B275" s="24"/>
      <c r="C275" s="31"/>
      <c r="D275" s="26" t="s">
        <v>15</v>
      </c>
      <c r="E275" s="31" t="s">
        <v>6992</v>
      </c>
      <c r="F275" s="31" t="s">
        <v>6993</v>
      </c>
      <c r="G275" s="31">
        <v>1.0</v>
      </c>
      <c r="H275" s="31" t="s">
        <v>18</v>
      </c>
      <c r="I275" s="31"/>
      <c r="J275" s="31">
        <v>12.0</v>
      </c>
      <c r="K275" s="31"/>
      <c r="L275" s="24"/>
    </row>
    <row r="276">
      <c r="A276" s="24"/>
      <c r="B276" s="24"/>
      <c r="C276" s="31"/>
      <c r="D276" s="26" t="s">
        <v>15</v>
      </c>
      <c r="E276" s="31" t="s">
        <v>6994</v>
      </c>
      <c r="F276" s="31" t="s">
        <v>6995</v>
      </c>
      <c r="G276" s="31">
        <v>2.0</v>
      </c>
      <c r="H276" s="31" t="s">
        <v>18</v>
      </c>
      <c r="I276" s="31" t="s">
        <v>18</v>
      </c>
      <c r="J276" s="31">
        <v>10.0</v>
      </c>
      <c r="K276" s="31">
        <v>10.0</v>
      </c>
      <c r="L276" s="24"/>
    </row>
    <row r="277">
      <c r="A277" s="24"/>
      <c r="B277" s="24"/>
      <c r="C277" s="31"/>
      <c r="D277" s="26" t="s">
        <v>15</v>
      </c>
      <c r="E277" s="31" t="s">
        <v>6996</v>
      </c>
      <c r="F277" s="31" t="s">
        <v>6997</v>
      </c>
      <c r="G277" s="31">
        <v>2.0</v>
      </c>
      <c r="H277" s="31" t="s">
        <v>18</v>
      </c>
      <c r="I277" s="31" t="s">
        <v>18</v>
      </c>
      <c r="J277" s="31">
        <v>12.0</v>
      </c>
      <c r="K277" s="31">
        <v>12.0</v>
      </c>
      <c r="L277" s="24"/>
    </row>
    <row r="278">
      <c r="A278" s="24"/>
      <c r="B278" s="24"/>
      <c r="C278" s="31" t="s">
        <v>603</v>
      </c>
      <c r="D278" s="26" t="s">
        <v>15</v>
      </c>
      <c r="E278" s="31" t="s">
        <v>604</v>
      </c>
      <c r="F278" s="31" t="s">
        <v>605</v>
      </c>
      <c r="G278" s="31">
        <v>2.0</v>
      </c>
      <c r="H278" s="31" t="s">
        <v>18</v>
      </c>
      <c r="I278" s="31" t="s">
        <v>18</v>
      </c>
      <c r="J278" s="31">
        <v>10.0</v>
      </c>
      <c r="K278" s="31">
        <v>10.0</v>
      </c>
      <c r="L278" s="24"/>
    </row>
    <row r="279">
      <c r="A279" s="24"/>
      <c r="B279" s="24"/>
      <c r="C279" s="31" t="s">
        <v>603</v>
      </c>
      <c r="D279" s="26" t="s">
        <v>15</v>
      </c>
      <c r="E279" s="31" t="s">
        <v>606</v>
      </c>
      <c r="F279" s="31" t="s">
        <v>607</v>
      </c>
      <c r="G279" s="31">
        <v>1.0</v>
      </c>
      <c r="H279" s="31" t="s">
        <v>18</v>
      </c>
      <c r="I279" s="31"/>
      <c r="J279" s="31">
        <v>10.0</v>
      </c>
      <c r="K279" s="31"/>
      <c r="L279" s="24"/>
    </row>
    <row r="280">
      <c r="A280" s="24"/>
      <c r="B280" s="24"/>
      <c r="C280" s="31" t="s">
        <v>603</v>
      </c>
      <c r="D280" s="26" t="s">
        <v>15</v>
      </c>
      <c r="E280" s="31" t="s">
        <v>608</v>
      </c>
      <c r="F280" s="31" t="s">
        <v>609</v>
      </c>
      <c r="G280" s="31">
        <v>2.0</v>
      </c>
      <c r="H280" s="31" t="s">
        <v>19</v>
      </c>
      <c r="I280" s="31" t="s">
        <v>19</v>
      </c>
      <c r="J280" s="31">
        <v>11.0</v>
      </c>
      <c r="K280" s="31">
        <v>11.0</v>
      </c>
      <c r="L280" s="24"/>
    </row>
    <row r="281">
      <c r="A281" s="24"/>
      <c r="B281" s="24"/>
      <c r="C281" s="31" t="s">
        <v>603</v>
      </c>
      <c r="D281" s="26" t="s">
        <v>15</v>
      </c>
      <c r="E281" s="31" t="s">
        <v>610</v>
      </c>
      <c r="F281" s="31" t="s">
        <v>611</v>
      </c>
      <c r="G281" s="31">
        <v>1.0</v>
      </c>
      <c r="H281" s="31" t="s">
        <v>18</v>
      </c>
      <c r="I281" s="31"/>
      <c r="J281" s="31">
        <v>11.0</v>
      </c>
      <c r="K281" s="31"/>
      <c r="L281" s="24"/>
    </row>
    <row r="282">
      <c r="A282" s="24"/>
      <c r="B282" s="24"/>
      <c r="C282" s="31" t="s">
        <v>603</v>
      </c>
      <c r="D282" s="26" t="s">
        <v>15</v>
      </c>
      <c r="E282" s="31" t="s">
        <v>612</v>
      </c>
      <c r="F282" s="31" t="s">
        <v>613</v>
      </c>
      <c r="G282" s="31">
        <v>2.0</v>
      </c>
      <c r="H282" s="31" t="s">
        <v>19</v>
      </c>
      <c r="I282" s="31" t="s">
        <v>19</v>
      </c>
      <c r="J282" s="31">
        <v>11.0</v>
      </c>
      <c r="K282" s="31">
        <v>11.0</v>
      </c>
      <c r="L282" s="24"/>
    </row>
    <row r="283">
      <c r="A283" s="24"/>
      <c r="B283" s="24"/>
      <c r="C283" s="31" t="s">
        <v>603</v>
      </c>
      <c r="D283" s="26" t="s">
        <v>15</v>
      </c>
      <c r="E283" s="31" t="s">
        <v>614</v>
      </c>
      <c r="F283" s="31" t="s">
        <v>615</v>
      </c>
      <c r="G283" s="31">
        <v>2.0</v>
      </c>
      <c r="H283" s="31" t="s">
        <v>19</v>
      </c>
      <c r="I283" s="31" t="s">
        <v>19</v>
      </c>
      <c r="J283" s="31">
        <v>8.0</v>
      </c>
      <c r="K283" s="31">
        <v>8.0</v>
      </c>
      <c r="L283" s="24"/>
    </row>
    <row r="284">
      <c r="A284" s="24"/>
      <c r="B284" s="24"/>
      <c r="C284" s="31" t="s">
        <v>603</v>
      </c>
      <c r="D284" s="26" t="s">
        <v>15</v>
      </c>
      <c r="E284" s="31" t="s">
        <v>616</v>
      </c>
      <c r="F284" s="31" t="s">
        <v>617</v>
      </c>
      <c r="G284" s="31">
        <v>2.0</v>
      </c>
      <c r="H284" s="31" t="s">
        <v>18</v>
      </c>
      <c r="I284" s="31" t="s">
        <v>19</v>
      </c>
      <c r="J284" s="31">
        <v>9.0</v>
      </c>
      <c r="K284" s="31">
        <v>9.0</v>
      </c>
      <c r="L284" s="24"/>
    </row>
    <row r="285">
      <c r="A285" s="24"/>
      <c r="B285" s="24"/>
      <c r="C285" s="31" t="s">
        <v>603</v>
      </c>
      <c r="D285" s="26" t="s">
        <v>15</v>
      </c>
      <c r="E285" s="31" t="s">
        <v>618</v>
      </c>
      <c r="F285" s="31" t="s">
        <v>619</v>
      </c>
      <c r="G285" s="31">
        <v>2.0</v>
      </c>
      <c r="H285" s="31" t="s">
        <v>18</v>
      </c>
      <c r="I285" s="31" t="s">
        <v>19</v>
      </c>
      <c r="J285" s="31">
        <v>9.0</v>
      </c>
      <c r="K285" s="31">
        <v>9.0</v>
      </c>
      <c r="L285" s="24"/>
    </row>
    <row r="286">
      <c r="A286" s="24"/>
      <c r="B286" s="24"/>
      <c r="C286" s="31" t="s">
        <v>603</v>
      </c>
      <c r="D286" s="26" t="s">
        <v>15</v>
      </c>
      <c r="E286" s="31" t="s">
        <v>620</v>
      </c>
      <c r="F286" s="31" t="s">
        <v>621</v>
      </c>
      <c r="G286" s="31">
        <v>2.0</v>
      </c>
      <c r="H286" s="31" t="s">
        <v>18</v>
      </c>
      <c r="I286" s="31" t="s">
        <v>18</v>
      </c>
      <c r="J286" s="31">
        <v>8.0</v>
      </c>
      <c r="K286" s="31">
        <v>8.0</v>
      </c>
      <c r="L286" s="24"/>
    </row>
    <row r="287">
      <c r="A287" s="24"/>
      <c r="B287" s="24"/>
      <c r="C287" s="31" t="s">
        <v>603</v>
      </c>
      <c r="D287" s="26" t="s">
        <v>15</v>
      </c>
      <c r="E287" s="31" t="s">
        <v>622</v>
      </c>
      <c r="F287" s="31" t="s">
        <v>623</v>
      </c>
      <c r="G287" s="31">
        <v>1.0</v>
      </c>
      <c r="H287" s="31" t="s">
        <v>18</v>
      </c>
      <c r="I287" s="31"/>
      <c r="J287" s="31">
        <v>9.0</v>
      </c>
      <c r="K287" s="31"/>
      <c r="L287" s="24"/>
    </row>
    <row r="288">
      <c r="A288" s="24"/>
      <c r="B288" s="24"/>
      <c r="C288" s="31" t="s">
        <v>603</v>
      </c>
      <c r="D288" s="26" t="s">
        <v>15</v>
      </c>
      <c r="E288" s="31" t="s">
        <v>624</v>
      </c>
      <c r="F288" s="31" t="s">
        <v>625</v>
      </c>
      <c r="G288" s="31">
        <v>2.0</v>
      </c>
      <c r="H288" s="31" t="s">
        <v>18</v>
      </c>
      <c r="I288" s="31" t="s">
        <v>18</v>
      </c>
      <c r="J288" s="31">
        <v>9.0</v>
      </c>
      <c r="K288" s="31">
        <v>9.0</v>
      </c>
      <c r="L288" s="24"/>
    </row>
    <row r="289">
      <c r="A289" s="24"/>
      <c r="B289" s="24"/>
      <c r="C289" s="31" t="s">
        <v>603</v>
      </c>
      <c r="D289" s="26" t="s">
        <v>15</v>
      </c>
      <c r="E289" s="31" t="s">
        <v>626</v>
      </c>
      <c r="F289" s="31" t="s">
        <v>627</v>
      </c>
      <c r="G289" s="31">
        <v>2.0</v>
      </c>
      <c r="H289" s="31" t="s">
        <v>18</v>
      </c>
      <c r="I289" s="31" t="s">
        <v>18</v>
      </c>
      <c r="J289" s="31">
        <v>11.0</v>
      </c>
      <c r="K289" s="31">
        <v>11.0</v>
      </c>
      <c r="L289" s="24"/>
    </row>
    <row r="290">
      <c r="A290" s="24"/>
      <c r="B290" s="24"/>
      <c r="C290" s="31" t="s">
        <v>603</v>
      </c>
      <c r="D290" s="26" t="s">
        <v>15</v>
      </c>
      <c r="E290" s="31" t="s">
        <v>628</v>
      </c>
      <c r="F290" s="31" t="s">
        <v>629</v>
      </c>
      <c r="G290" s="31">
        <v>2.0</v>
      </c>
      <c r="H290" s="31" t="s">
        <v>19</v>
      </c>
      <c r="I290" s="31" t="s">
        <v>18</v>
      </c>
      <c r="J290" s="31">
        <v>12.0</v>
      </c>
      <c r="K290" s="31">
        <v>12.0</v>
      </c>
      <c r="L290" s="24"/>
    </row>
    <row r="291">
      <c r="A291" s="24"/>
      <c r="B291" s="24"/>
      <c r="C291" s="31" t="s">
        <v>603</v>
      </c>
      <c r="D291" s="26" t="s">
        <v>15</v>
      </c>
      <c r="E291" s="31" t="s">
        <v>630</v>
      </c>
      <c r="F291" s="31" t="s">
        <v>631</v>
      </c>
      <c r="G291" s="31">
        <v>2.0</v>
      </c>
      <c r="H291" s="31" t="s">
        <v>18</v>
      </c>
      <c r="I291" s="31" t="s">
        <v>18</v>
      </c>
      <c r="J291" s="31">
        <v>11.0</v>
      </c>
      <c r="K291" s="31">
        <v>11.0</v>
      </c>
      <c r="L291" s="24"/>
    </row>
    <row r="292">
      <c r="A292" s="24"/>
      <c r="B292" s="24"/>
      <c r="C292" s="31" t="s">
        <v>603</v>
      </c>
      <c r="D292" s="26" t="s">
        <v>15</v>
      </c>
      <c r="E292" s="31" t="s">
        <v>632</v>
      </c>
      <c r="F292" s="31" t="s">
        <v>633</v>
      </c>
      <c r="G292" s="31">
        <v>2.0</v>
      </c>
      <c r="H292" s="31" t="s">
        <v>18</v>
      </c>
      <c r="I292" s="31" t="s">
        <v>18</v>
      </c>
      <c r="J292" s="31">
        <v>7.0</v>
      </c>
      <c r="K292" s="31">
        <v>7.0</v>
      </c>
      <c r="L292" s="24"/>
    </row>
    <row r="293">
      <c r="A293" s="24"/>
      <c r="B293" s="24"/>
      <c r="C293" s="31" t="s">
        <v>603</v>
      </c>
      <c r="D293" s="26" t="s">
        <v>15</v>
      </c>
      <c r="E293" s="31" t="s">
        <v>634</v>
      </c>
      <c r="F293" s="31" t="s">
        <v>635</v>
      </c>
      <c r="G293" s="31">
        <v>2.0</v>
      </c>
      <c r="H293" s="31" t="s">
        <v>18</v>
      </c>
      <c r="I293" s="31" t="s">
        <v>19</v>
      </c>
      <c r="J293" s="31">
        <v>7.0</v>
      </c>
      <c r="K293" s="31">
        <v>7.0</v>
      </c>
      <c r="L293" s="24"/>
    </row>
    <row r="294">
      <c r="A294" s="24"/>
      <c r="B294" s="24"/>
      <c r="C294" s="31" t="s">
        <v>603</v>
      </c>
      <c r="D294" s="26" t="s">
        <v>15</v>
      </c>
      <c r="E294" s="31" t="s">
        <v>636</v>
      </c>
      <c r="F294" s="31" t="s">
        <v>637</v>
      </c>
      <c r="G294" s="31">
        <v>1.0</v>
      </c>
      <c r="H294" s="31" t="s">
        <v>18</v>
      </c>
      <c r="I294" s="31"/>
      <c r="J294" s="31">
        <v>9.0</v>
      </c>
      <c r="K294" s="31"/>
      <c r="L294" s="24"/>
    </row>
    <row r="295">
      <c r="A295" s="24"/>
      <c r="B295" s="24"/>
      <c r="C295" s="31" t="s">
        <v>603</v>
      </c>
      <c r="D295" s="26" t="s">
        <v>15</v>
      </c>
      <c r="E295" s="31" t="s">
        <v>638</v>
      </c>
      <c r="F295" s="31" t="s">
        <v>639</v>
      </c>
      <c r="G295" s="31">
        <v>2.0</v>
      </c>
      <c r="H295" s="31" t="s">
        <v>19</v>
      </c>
      <c r="I295" s="31" t="s">
        <v>18</v>
      </c>
      <c r="J295" s="31">
        <v>8.0</v>
      </c>
      <c r="K295" s="31">
        <v>8.0</v>
      </c>
      <c r="L295" s="24"/>
    </row>
    <row r="296">
      <c r="A296" s="24"/>
      <c r="B296" s="24"/>
      <c r="C296" s="31" t="s">
        <v>603</v>
      </c>
      <c r="D296" s="26" t="s">
        <v>15</v>
      </c>
      <c r="E296" s="31" t="s">
        <v>640</v>
      </c>
      <c r="F296" s="31" t="s">
        <v>641</v>
      </c>
      <c r="G296" s="31">
        <v>2.0</v>
      </c>
      <c r="H296" s="31" t="s">
        <v>19</v>
      </c>
      <c r="I296" s="31" t="s">
        <v>19</v>
      </c>
      <c r="J296" s="31">
        <v>9.0</v>
      </c>
      <c r="K296" s="31">
        <v>8.0</v>
      </c>
      <c r="L296" s="24"/>
    </row>
    <row r="297">
      <c r="A297" s="24"/>
      <c r="B297" s="24"/>
      <c r="C297" s="31" t="s">
        <v>603</v>
      </c>
      <c r="D297" s="26" t="s">
        <v>15</v>
      </c>
      <c r="E297" s="31" t="s">
        <v>642</v>
      </c>
      <c r="F297" s="31" t="s">
        <v>643</v>
      </c>
      <c r="G297" s="31">
        <v>2.0</v>
      </c>
      <c r="H297" s="31" t="s">
        <v>18</v>
      </c>
      <c r="I297" s="31" t="s">
        <v>19</v>
      </c>
      <c r="J297" s="31">
        <v>9.0</v>
      </c>
      <c r="K297" s="31">
        <v>9.0</v>
      </c>
      <c r="L297" s="24"/>
    </row>
    <row r="298">
      <c r="A298" s="24"/>
      <c r="B298" s="24"/>
      <c r="C298" s="31" t="s">
        <v>603</v>
      </c>
      <c r="D298" s="26" t="s">
        <v>15</v>
      </c>
      <c r="E298" s="31" t="s">
        <v>644</v>
      </c>
      <c r="F298" s="31" t="s">
        <v>645</v>
      </c>
      <c r="G298" s="31">
        <v>2.0</v>
      </c>
      <c r="H298" s="31" t="s">
        <v>18</v>
      </c>
      <c r="I298" s="31" t="s">
        <v>18</v>
      </c>
      <c r="J298" s="31">
        <v>8.0</v>
      </c>
      <c r="K298" s="31">
        <v>8.0</v>
      </c>
      <c r="L298" s="24"/>
    </row>
    <row r="299">
      <c r="A299" s="33"/>
      <c r="B299" s="33"/>
      <c r="C299" s="33"/>
      <c r="D299" s="33"/>
      <c r="E299" s="33"/>
      <c r="F299" s="33"/>
      <c r="G299" s="33"/>
      <c r="H299" s="33"/>
      <c r="I299" s="33"/>
      <c r="J299" s="33"/>
      <c r="K299" s="33"/>
      <c r="L299" s="33"/>
    </row>
    <row r="300">
      <c r="A300" s="33"/>
      <c r="B300" s="33"/>
      <c r="C300" s="33"/>
      <c r="D300" s="33"/>
      <c r="E300" s="33"/>
      <c r="F300" s="33"/>
      <c r="G300" s="33"/>
      <c r="H300" s="33"/>
      <c r="I300" s="33"/>
      <c r="J300" s="33"/>
      <c r="K300" s="33"/>
      <c r="L300" s="33"/>
    </row>
    <row r="301">
      <c r="A301" s="33"/>
      <c r="B301" s="33"/>
      <c r="C301" s="33"/>
      <c r="D301" s="33"/>
      <c r="E301" s="33"/>
      <c r="F301" s="33"/>
      <c r="G301" s="33"/>
      <c r="H301" s="33"/>
      <c r="I301" s="33"/>
      <c r="J301" s="33"/>
      <c r="K301" s="33"/>
      <c r="L301" s="33"/>
    </row>
    <row r="302">
      <c r="A302" s="33"/>
      <c r="B302" s="33"/>
      <c r="C302" s="33"/>
      <c r="D302" s="33"/>
      <c r="E302" s="33"/>
      <c r="F302" s="33"/>
      <c r="G302" s="33"/>
      <c r="H302" s="33"/>
      <c r="I302" s="33"/>
      <c r="J302" s="33"/>
      <c r="K302" s="33"/>
      <c r="L302" s="33"/>
    </row>
    <row r="303">
      <c r="A303" s="33"/>
      <c r="B303" s="33"/>
      <c r="C303" s="33"/>
      <c r="D303" s="33"/>
      <c r="E303" s="33"/>
      <c r="F303" s="33"/>
      <c r="G303" s="33"/>
      <c r="H303" s="33"/>
      <c r="I303" s="33"/>
      <c r="J303" s="33"/>
      <c r="K303" s="33"/>
      <c r="L303" s="33"/>
    </row>
    <row r="304">
      <c r="A304" s="33"/>
      <c r="B304" s="33"/>
      <c r="C304" s="33"/>
      <c r="D304" s="33"/>
      <c r="E304" s="33"/>
      <c r="F304" s="33"/>
      <c r="G304" s="33"/>
      <c r="H304" s="33"/>
      <c r="I304" s="33"/>
      <c r="J304" s="33"/>
      <c r="K304" s="33"/>
      <c r="L304" s="33"/>
    </row>
    <row r="305">
      <c r="A305" s="33"/>
      <c r="B305" s="33"/>
      <c r="C305" s="33"/>
      <c r="D305" s="33"/>
      <c r="E305" s="33"/>
      <c r="F305" s="33"/>
      <c r="G305" s="33"/>
      <c r="H305" s="33"/>
      <c r="I305" s="33"/>
      <c r="J305" s="33"/>
      <c r="K305" s="33"/>
      <c r="L305" s="33"/>
    </row>
    <row r="306">
      <c r="A306" s="33"/>
      <c r="B306" s="33"/>
      <c r="C306" s="33"/>
      <c r="D306" s="33"/>
      <c r="E306" s="33"/>
      <c r="F306" s="33"/>
      <c r="G306" s="33"/>
      <c r="H306" s="33"/>
      <c r="I306" s="33"/>
      <c r="J306" s="33"/>
      <c r="K306" s="33"/>
      <c r="L306" s="33"/>
    </row>
    <row r="307">
      <c r="A307" s="33"/>
      <c r="B307" s="33"/>
      <c r="C307" s="33"/>
      <c r="D307" s="33"/>
      <c r="E307" s="33"/>
      <c r="F307" s="33"/>
      <c r="G307" s="33"/>
      <c r="H307" s="33"/>
      <c r="I307" s="33"/>
      <c r="J307" s="33"/>
      <c r="K307" s="33"/>
      <c r="L307" s="33"/>
    </row>
    <row r="308">
      <c r="A308" s="33"/>
      <c r="B308" s="33"/>
      <c r="C308" s="33"/>
      <c r="D308" s="33"/>
      <c r="E308" s="33"/>
      <c r="F308" s="33"/>
      <c r="G308" s="33"/>
      <c r="H308" s="33"/>
      <c r="I308" s="33"/>
      <c r="J308" s="33"/>
      <c r="K308" s="33"/>
      <c r="L308" s="33"/>
    </row>
    <row r="309">
      <c r="A309" s="33"/>
      <c r="B309" s="33"/>
      <c r="C309" s="33"/>
      <c r="D309" s="33"/>
      <c r="E309" s="33"/>
      <c r="F309" s="33"/>
      <c r="G309" s="33"/>
      <c r="H309" s="33"/>
      <c r="I309" s="33"/>
      <c r="J309" s="33"/>
      <c r="K309" s="33"/>
      <c r="L309" s="33"/>
    </row>
    <row r="310">
      <c r="A310" s="33"/>
      <c r="B310" s="33"/>
      <c r="C310" s="33"/>
      <c r="D310" s="33"/>
      <c r="E310" s="33"/>
      <c r="F310" s="33"/>
      <c r="G310" s="33"/>
      <c r="H310" s="33"/>
      <c r="I310" s="33"/>
      <c r="J310" s="33"/>
      <c r="K310" s="33"/>
      <c r="L310" s="33"/>
    </row>
    <row r="311">
      <c r="A311" s="33"/>
      <c r="B311" s="33"/>
      <c r="C311" s="33"/>
      <c r="D311" s="33"/>
      <c r="E311" s="33"/>
      <c r="F311" s="33"/>
      <c r="G311" s="33"/>
      <c r="H311" s="33"/>
      <c r="I311" s="33"/>
      <c r="J311" s="33"/>
      <c r="K311" s="33"/>
      <c r="L311" s="33"/>
    </row>
    <row r="312">
      <c r="A312" s="33"/>
      <c r="B312" s="33"/>
      <c r="C312" s="33"/>
      <c r="D312" s="33"/>
      <c r="E312" s="33"/>
      <c r="F312" s="33"/>
      <c r="G312" s="33"/>
      <c r="H312" s="33"/>
      <c r="I312" s="33"/>
      <c r="J312" s="33"/>
      <c r="K312" s="33"/>
      <c r="L312" s="33"/>
    </row>
    <row r="313">
      <c r="A313" s="33"/>
      <c r="B313" s="33"/>
      <c r="C313" s="33"/>
      <c r="D313" s="33"/>
      <c r="E313" s="33"/>
      <c r="F313" s="33"/>
      <c r="G313" s="33"/>
      <c r="H313" s="33"/>
      <c r="I313" s="33"/>
      <c r="J313" s="33"/>
      <c r="K313" s="33"/>
      <c r="L313" s="33"/>
    </row>
    <row r="314">
      <c r="A314" s="33"/>
      <c r="B314" s="33"/>
      <c r="C314" s="33"/>
      <c r="D314" s="33"/>
      <c r="E314" s="33"/>
      <c r="F314" s="33"/>
      <c r="G314" s="33"/>
      <c r="H314" s="33"/>
      <c r="I314" s="33"/>
      <c r="J314" s="33"/>
      <c r="K314" s="33"/>
      <c r="L314" s="33"/>
    </row>
    <row r="315">
      <c r="A315" s="33"/>
      <c r="B315" s="33"/>
      <c r="C315" s="33"/>
      <c r="D315" s="33"/>
      <c r="E315" s="33"/>
      <c r="F315" s="33"/>
      <c r="G315" s="33"/>
      <c r="H315" s="33"/>
      <c r="I315" s="33"/>
      <c r="J315" s="33"/>
      <c r="K315" s="33"/>
      <c r="L315" s="33"/>
    </row>
    <row r="316">
      <c r="A316" s="33"/>
      <c r="B316" s="33"/>
      <c r="C316" s="33"/>
      <c r="D316" s="33"/>
      <c r="E316" s="33"/>
      <c r="F316" s="33"/>
      <c r="G316" s="33"/>
      <c r="H316" s="33"/>
      <c r="I316" s="33"/>
      <c r="J316" s="33"/>
      <c r="K316" s="33"/>
      <c r="L316" s="33"/>
    </row>
    <row r="317">
      <c r="A317" s="33"/>
      <c r="B317" s="33"/>
      <c r="C317" s="33"/>
      <c r="D317" s="33"/>
      <c r="E317" s="33"/>
      <c r="F317" s="33"/>
      <c r="G317" s="33"/>
      <c r="H317" s="33"/>
      <c r="I317" s="33"/>
      <c r="J317" s="33"/>
      <c r="K317" s="33"/>
      <c r="L317" s="33"/>
    </row>
    <row r="318">
      <c r="A318" s="33"/>
      <c r="B318" s="33"/>
      <c r="C318" s="33"/>
      <c r="D318" s="33"/>
      <c r="E318" s="33"/>
      <c r="F318" s="33"/>
      <c r="G318" s="33"/>
      <c r="H318" s="33"/>
      <c r="I318" s="33"/>
      <c r="J318" s="33"/>
      <c r="K318" s="33"/>
      <c r="L318" s="33"/>
    </row>
    <row r="319">
      <c r="A319" s="33"/>
      <c r="B319" s="33"/>
      <c r="C319" s="33"/>
      <c r="D319" s="33"/>
      <c r="E319" s="33"/>
      <c r="F319" s="33"/>
      <c r="G319" s="33"/>
      <c r="H319" s="33"/>
      <c r="I319" s="33"/>
      <c r="J319" s="33"/>
      <c r="K319" s="33"/>
      <c r="L319" s="33"/>
    </row>
    <row r="320">
      <c r="A320" s="33"/>
      <c r="B320" s="33"/>
      <c r="C320" s="33"/>
      <c r="D320" s="33"/>
      <c r="E320" s="33"/>
      <c r="F320" s="33"/>
      <c r="G320" s="33"/>
      <c r="H320" s="33"/>
      <c r="I320" s="33"/>
      <c r="J320" s="33"/>
      <c r="K320" s="33"/>
      <c r="L320" s="33"/>
    </row>
    <row r="321">
      <c r="A321" s="33"/>
      <c r="B321" s="33"/>
      <c r="C321" s="33"/>
      <c r="D321" s="33"/>
      <c r="E321" s="33"/>
      <c r="F321" s="33"/>
      <c r="G321" s="33"/>
      <c r="H321" s="33"/>
      <c r="I321" s="33"/>
      <c r="J321" s="33"/>
      <c r="K321" s="33"/>
      <c r="L321" s="33"/>
    </row>
    <row r="322">
      <c r="A322" s="33"/>
      <c r="B322" s="33"/>
      <c r="C322" s="33"/>
      <c r="D322" s="33"/>
      <c r="E322" s="33"/>
      <c r="F322" s="33"/>
      <c r="G322" s="33"/>
      <c r="H322" s="33"/>
      <c r="I322" s="33"/>
      <c r="J322" s="33"/>
      <c r="K322" s="33"/>
      <c r="L322" s="33"/>
    </row>
    <row r="323">
      <c r="A323" s="33"/>
      <c r="B323" s="33"/>
      <c r="C323" s="33"/>
      <c r="D323" s="33"/>
      <c r="E323" s="33"/>
      <c r="F323" s="33"/>
      <c r="G323" s="33"/>
      <c r="H323" s="33"/>
      <c r="I323" s="33"/>
      <c r="J323" s="33"/>
      <c r="K323" s="33"/>
      <c r="L323" s="33"/>
    </row>
    <row r="324">
      <c r="A324" s="33"/>
      <c r="B324" s="33"/>
      <c r="C324" s="33"/>
      <c r="D324" s="33"/>
      <c r="E324" s="33"/>
      <c r="F324" s="33"/>
      <c r="G324" s="33"/>
      <c r="H324" s="33"/>
      <c r="I324" s="33"/>
      <c r="J324" s="33"/>
      <c r="K324" s="33"/>
      <c r="L324" s="33"/>
    </row>
    <row r="325">
      <c r="A325" s="33"/>
      <c r="B325" s="33"/>
      <c r="C325" s="33"/>
      <c r="D325" s="33"/>
      <c r="E325" s="33"/>
      <c r="F325" s="33"/>
      <c r="G325" s="33"/>
      <c r="H325" s="33"/>
      <c r="I325" s="33"/>
      <c r="J325" s="33"/>
      <c r="K325" s="33"/>
      <c r="L325" s="33"/>
    </row>
    <row r="326">
      <c r="A326" s="33"/>
      <c r="B326" s="33"/>
      <c r="C326" s="33"/>
      <c r="D326" s="33"/>
      <c r="E326" s="33"/>
      <c r="F326" s="33"/>
      <c r="G326" s="33"/>
      <c r="H326" s="33"/>
      <c r="I326" s="33"/>
      <c r="J326" s="33"/>
      <c r="K326" s="33"/>
      <c r="L326" s="33"/>
    </row>
    <row r="327">
      <c r="A327" s="33"/>
      <c r="B327" s="33"/>
      <c r="C327" s="33"/>
      <c r="D327" s="33"/>
      <c r="E327" s="33"/>
      <c r="F327" s="33"/>
      <c r="G327" s="33"/>
      <c r="H327" s="33"/>
      <c r="I327" s="33"/>
      <c r="J327" s="33"/>
      <c r="K327" s="33"/>
      <c r="L327" s="33"/>
    </row>
    <row r="328">
      <c r="A328" s="33"/>
      <c r="B328" s="33"/>
      <c r="C328" s="33"/>
      <c r="D328" s="33"/>
      <c r="E328" s="33"/>
      <c r="F328" s="33"/>
      <c r="G328" s="33"/>
      <c r="H328" s="33"/>
      <c r="I328" s="33"/>
      <c r="J328" s="33"/>
      <c r="K328" s="33"/>
      <c r="L328" s="33"/>
    </row>
    <row r="329">
      <c r="A329" s="33"/>
      <c r="B329" s="33"/>
      <c r="C329" s="33"/>
      <c r="D329" s="33"/>
      <c r="E329" s="33"/>
      <c r="F329" s="33"/>
      <c r="G329" s="33"/>
      <c r="H329" s="33"/>
      <c r="I329" s="33"/>
      <c r="J329" s="33"/>
      <c r="K329" s="33"/>
      <c r="L329" s="33"/>
    </row>
    <row r="330">
      <c r="A330" s="33"/>
      <c r="B330" s="33"/>
      <c r="C330" s="33"/>
      <c r="D330" s="33"/>
      <c r="E330" s="33"/>
      <c r="F330" s="33"/>
      <c r="G330" s="33"/>
      <c r="H330" s="33"/>
      <c r="I330" s="33"/>
      <c r="J330" s="33"/>
      <c r="K330" s="33"/>
      <c r="L330" s="33"/>
    </row>
    <row r="331">
      <c r="A331" s="33"/>
      <c r="B331" s="33"/>
      <c r="C331" s="33"/>
      <c r="D331" s="33"/>
      <c r="E331" s="33"/>
      <c r="F331" s="33"/>
      <c r="G331" s="33"/>
      <c r="H331" s="33"/>
      <c r="I331" s="33"/>
      <c r="J331" s="33"/>
      <c r="K331" s="33"/>
      <c r="L331" s="33"/>
    </row>
    <row r="332">
      <c r="A332" s="33"/>
      <c r="B332" s="33"/>
      <c r="C332" s="33"/>
      <c r="D332" s="33"/>
      <c r="E332" s="33"/>
      <c r="F332" s="33"/>
      <c r="G332" s="33"/>
      <c r="H332" s="33"/>
      <c r="I332" s="33"/>
      <c r="J332" s="33"/>
      <c r="K332" s="33"/>
      <c r="L332" s="33"/>
    </row>
    <row r="333">
      <c r="A333" s="33"/>
      <c r="B333" s="33"/>
      <c r="C333" s="33"/>
      <c r="D333" s="33"/>
      <c r="E333" s="33"/>
      <c r="F333" s="33"/>
      <c r="G333" s="33"/>
      <c r="H333" s="33"/>
      <c r="I333" s="33"/>
      <c r="J333" s="33"/>
      <c r="K333" s="33"/>
      <c r="L333" s="33"/>
    </row>
    <row r="334">
      <c r="A334" s="33"/>
      <c r="B334" s="33"/>
      <c r="C334" s="33"/>
      <c r="D334" s="33"/>
      <c r="E334" s="33"/>
      <c r="F334" s="33"/>
      <c r="G334" s="33"/>
      <c r="H334" s="33"/>
      <c r="I334" s="33"/>
      <c r="J334" s="33"/>
      <c r="K334" s="33"/>
      <c r="L334" s="33"/>
    </row>
    <row r="335">
      <c r="A335" s="33"/>
      <c r="B335" s="33"/>
      <c r="C335" s="33"/>
      <c r="D335" s="33"/>
      <c r="E335" s="33"/>
      <c r="F335" s="33"/>
      <c r="G335" s="33"/>
      <c r="H335" s="33"/>
      <c r="I335" s="33"/>
      <c r="J335" s="33"/>
      <c r="K335" s="33"/>
      <c r="L335" s="33"/>
    </row>
    <row r="336">
      <c r="A336" s="33"/>
      <c r="B336" s="33"/>
      <c r="C336" s="33"/>
      <c r="D336" s="33"/>
      <c r="E336" s="33"/>
      <c r="F336" s="33"/>
      <c r="G336" s="33"/>
      <c r="H336" s="33"/>
      <c r="I336" s="33"/>
      <c r="J336" s="33"/>
      <c r="K336" s="33"/>
      <c r="L336" s="33"/>
    </row>
    <row r="337">
      <c r="A337" s="33"/>
      <c r="B337" s="33"/>
      <c r="C337" s="33"/>
      <c r="D337" s="33"/>
      <c r="E337" s="33"/>
      <c r="F337" s="33"/>
      <c r="G337" s="33"/>
      <c r="H337" s="33"/>
      <c r="I337" s="33"/>
      <c r="J337" s="33"/>
      <c r="K337" s="33"/>
      <c r="L337" s="33"/>
    </row>
    <row r="338">
      <c r="A338" s="33"/>
      <c r="B338" s="33"/>
      <c r="C338" s="33"/>
      <c r="D338" s="33"/>
      <c r="E338" s="33"/>
      <c r="F338" s="33"/>
      <c r="G338" s="33"/>
      <c r="H338" s="33"/>
      <c r="I338" s="33"/>
      <c r="J338" s="33"/>
      <c r="K338" s="33"/>
      <c r="L338" s="33"/>
    </row>
    <row r="339">
      <c r="A339" s="33"/>
      <c r="B339" s="33"/>
      <c r="C339" s="33"/>
      <c r="D339" s="33"/>
      <c r="E339" s="33"/>
      <c r="F339" s="33"/>
      <c r="G339" s="33"/>
      <c r="H339" s="33"/>
      <c r="I339" s="33"/>
      <c r="J339" s="33"/>
      <c r="K339" s="33"/>
      <c r="L339" s="33"/>
    </row>
    <row r="340">
      <c r="A340" s="33"/>
      <c r="B340" s="33"/>
      <c r="C340" s="33"/>
      <c r="D340" s="33"/>
      <c r="E340" s="33"/>
      <c r="F340" s="33"/>
      <c r="G340" s="33"/>
      <c r="H340" s="33"/>
      <c r="I340" s="33"/>
      <c r="J340" s="33"/>
      <c r="K340" s="33"/>
      <c r="L340" s="33"/>
    </row>
    <row r="341">
      <c r="A341" s="33"/>
      <c r="B341" s="33"/>
      <c r="C341" s="33"/>
      <c r="D341" s="33"/>
      <c r="E341" s="33"/>
      <c r="F341" s="33"/>
      <c r="G341" s="33"/>
      <c r="H341" s="33"/>
      <c r="I341" s="33"/>
      <c r="J341" s="33"/>
      <c r="K341" s="33"/>
      <c r="L341" s="33"/>
    </row>
    <row r="342">
      <c r="A342" s="33"/>
      <c r="B342" s="33"/>
      <c r="C342" s="33"/>
      <c r="D342" s="33"/>
      <c r="E342" s="33"/>
      <c r="F342" s="33"/>
      <c r="G342" s="33"/>
      <c r="H342" s="33"/>
      <c r="I342" s="33"/>
      <c r="J342" s="33"/>
      <c r="K342" s="33"/>
      <c r="L342" s="33"/>
    </row>
    <row r="343">
      <c r="A343" s="33"/>
      <c r="B343" s="33"/>
      <c r="C343" s="33"/>
      <c r="D343" s="33"/>
      <c r="E343" s="33"/>
      <c r="F343" s="33"/>
      <c r="G343" s="33"/>
      <c r="H343" s="33"/>
      <c r="I343" s="33"/>
      <c r="J343" s="33"/>
      <c r="K343" s="33"/>
      <c r="L343" s="33"/>
    </row>
    <row r="344">
      <c r="A344" s="33"/>
      <c r="B344" s="33"/>
      <c r="C344" s="33"/>
      <c r="D344" s="33"/>
      <c r="E344" s="33"/>
      <c r="F344" s="33"/>
      <c r="G344" s="33"/>
      <c r="H344" s="33"/>
      <c r="I344" s="33"/>
      <c r="J344" s="33"/>
      <c r="K344" s="33"/>
      <c r="L344" s="33"/>
    </row>
    <row r="345">
      <c r="A345" s="33"/>
      <c r="B345" s="33"/>
      <c r="C345" s="33"/>
      <c r="D345" s="33"/>
      <c r="E345" s="33"/>
      <c r="F345" s="33"/>
      <c r="G345" s="33"/>
      <c r="H345" s="33"/>
      <c r="I345" s="33"/>
      <c r="J345" s="33"/>
      <c r="K345" s="33"/>
      <c r="L345" s="33"/>
    </row>
    <row r="346">
      <c r="A346" s="33"/>
      <c r="B346" s="33"/>
      <c r="C346" s="33"/>
      <c r="D346" s="33"/>
      <c r="E346" s="33"/>
      <c r="F346" s="33"/>
      <c r="G346" s="33"/>
      <c r="H346" s="33"/>
      <c r="I346" s="33"/>
      <c r="J346" s="33"/>
      <c r="K346" s="33"/>
      <c r="L346" s="33"/>
    </row>
    <row r="347">
      <c r="A347" s="33"/>
      <c r="B347" s="33"/>
      <c r="C347" s="33"/>
      <c r="D347" s="33"/>
      <c r="E347" s="33"/>
      <c r="F347" s="33"/>
      <c r="G347" s="33"/>
      <c r="H347" s="33"/>
      <c r="I347" s="33"/>
      <c r="J347" s="33"/>
      <c r="K347" s="33"/>
      <c r="L347" s="33"/>
    </row>
    <row r="348">
      <c r="A348" s="33"/>
      <c r="B348" s="33"/>
      <c r="C348" s="33"/>
      <c r="D348" s="33"/>
      <c r="E348" s="33"/>
      <c r="F348" s="33"/>
      <c r="G348" s="33"/>
      <c r="H348" s="33"/>
      <c r="I348" s="33"/>
      <c r="J348" s="33"/>
      <c r="K348" s="33"/>
      <c r="L348" s="33"/>
    </row>
    <row r="349">
      <c r="A349" s="33"/>
      <c r="B349" s="33"/>
      <c r="C349" s="33"/>
      <c r="D349" s="33"/>
      <c r="E349" s="33"/>
      <c r="F349" s="33"/>
      <c r="G349" s="33"/>
      <c r="H349" s="33"/>
      <c r="I349" s="33"/>
      <c r="J349" s="33"/>
      <c r="K349" s="33"/>
      <c r="L349" s="33"/>
    </row>
    <row r="350">
      <c r="A350" s="33"/>
      <c r="B350" s="33"/>
      <c r="C350" s="33"/>
      <c r="D350" s="33"/>
      <c r="E350" s="33"/>
      <c r="F350" s="33"/>
      <c r="G350" s="33"/>
      <c r="H350" s="33"/>
      <c r="I350" s="33"/>
      <c r="J350" s="33"/>
      <c r="K350" s="33"/>
      <c r="L350" s="33"/>
    </row>
    <row r="351">
      <c r="A351" s="33"/>
      <c r="B351" s="33"/>
      <c r="C351" s="33"/>
      <c r="D351" s="33"/>
      <c r="E351" s="33"/>
      <c r="F351" s="33"/>
      <c r="G351" s="33"/>
      <c r="H351" s="33"/>
      <c r="I351" s="33"/>
      <c r="J351" s="33"/>
      <c r="K351" s="33"/>
      <c r="L351" s="33"/>
    </row>
    <row r="352">
      <c r="A352" s="33"/>
      <c r="B352" s="33"/>
      <c r="C352" s="33"/>
      <c r="D352" s="33"/>
      <c r="E352" s="33"/>
      <c r="F352" s="33"/>
      <c r="G352" s="33"/>
      <c r="H352" s="33"/>
      <c r="I352" s="33"/>
      <c r="J352" s="33"/>
      <c r="K352" s="33"/>
      <c r="L352" s="33"/>
    </row>
    <row r="353">
      <c r="A353" s="33"/>
      <c r="B353" s="33"/>
      <c r="C353" s="33"/>
      <c r="D353" s="33"/>
      <c r="E353" s="33"/>
      <c r="F353" s="33"/>
      <c r="G353" s="33"/>
      <c r="H353" s="33"/>
      <c r="I353" s="33"/>
      <c r="J353" s="33"/>
      <c r="K353" s="33"/>
      <c r="L353" s="33"/>
    </row>
    <row r="354">
      <c r="A354" s="33"/>
      <c r="B354" s="33"/>
      <c r="C354" s="33"/>
      <c r="D354" s="33"/>
      <c r="E354" s="33"/>
      <c r="F354" s="33"/>
      <c r="G354" s="33"/>
      <c r="H354" s="33"/>
      <c r="I354" s="33"/>
      <c r="J354" s="33"/>
      <c r="K354" s="33"/>
      <c r="L354" s="33"/>
    </row>
    <row r="355">
      <c r="A355" s="33"/>
      <c r="B355" s="33"/>
      <c r="C355" s="33"/>
      <c r="D355" s="33"/>
      <c r="E355" s="33"/>
      <c r="F355" s="33"/>
      <c r="G355" s="33"/>
      <c r="H355" s="33"/>
      <c r="I355" s="33"/>
      <c r="J355" s="33"/>
      <c r="K355" s="33"/>
      <c r="L355" s="33"/>
    </row>
    <row r="356">
      <c r="A356" s="33"/>
      <c r="B356" s="33"/>
      <c r="C356" s="33"/>
      <c r="D356" s="33"/>
      <c r="E356" s="33"/>
      <c r="F356" s="33"/>
      <c r="G356" s="33"/>
      <c r="H356" s="33"/>
      <c r="I356" s="33"/>
      <c r="J356" s="33"/>
      <c r="K356" s="33"/>
      <c r="L356" s="33"/>
    </row>
    <row r="357">
      <c r="A357" s="33"/>
      <c r="B357" s="33"/>
      <c r="C357" s="33"/>
      <c r="D357" s="33"/>
      <c r="E357" s="33"/>
      <c r="F357" s="33"/>
      <c r="G357" s="33"/>
      <c r="H357" s="33"/>
      <c r="I357" s="33"/>
      <c r="J357" s="33"/>
      <c r="K357" s="33"/>
      <c r="L357" s="33"/>
    </row>
    <row r="358">
      <c r="A358" s="33"/>
      <c r="B358" s="33"/>
      <c r="C358" s="33"/>
      <c r="D358" s="33"/>
      <c r="E358" s="33"/>
      <c r="F358" s="33"/>
      <c r="G358" s="33"/>
      <c r="H358" s="33"/>
      <c r="I358" s="33"/>
      <c r="J358" s="33"/>
      <c r="K358" s="33"/>
      <c r="L358" s="33"/>
    </row>
    <row r="359">
      <c r="A359" s="33"/>
      <c r="B359" s="33"/>
      <c r="C359" s="33"/>
      <c r="D359" s="33"/>
      <c r="E359" s="33"/>
      <c r="F359" s="33"/>
      <c r="G359" s="33"/>
      <c r="H359" s="33"/>
      <c r="I359" s="33"/>
      <c r="J359" s="33"/>
      <c r="K359" s="33"/>
      <c r="L359" s="33"/>
    </row>
    <row r="360">
      <c r="A360" s="33"/>
      <c r="B360" s="33"/>
      <c r="C360" s="33"/>
      <c r="D360" s="33"/>
      <c r="E360" s="33"/>
      <c r="F360" s="33"/>
      <c r="G360" s="33"/>
      <c r="H360" s="33"/>
      <c r="I360" s="33"/>
      <c r="J360" s="33"/>
      <c r="K360" s="33"/>
      <c r="L360" s="33"/>
    </row>
    <row r="361">
      <c r="A361" s="33"/>
      <c r="B361" s="33"/>
      <c r="C361" s="33"/>
      <c r="D361" s="33"/>
      <c r="E361" s="33"/>
      <c r="F361" s="33"/>
      <c r="G361" s="33"/>
      <c r="H361" s="33"/>
      <c r="I361" s="33"/>
      <c r="J361" s="33"/>
      <c r="K361" s="33"/>
      <c r="L361" s="33"/>
    </row>
    <row r="362">
      <c r="A362" s="33"/>
      <c r="B362" s="33"/>
      <c r="C362" s="33"/>
      <c r="D362" s="33"/>
      <c r="E362" s="33"/>
      <c r="F362" s="33"/>
      <c r="G362" s="33"/>
      <c r="H362" s="33"/>
      <c r="I362" s="33"/>
      <c r="J362" s="33"/>
      <c r="K362" s="33"/>
      <c r="L362" s="33"/>
    </row>
    <row r="363">
      <c r="A363" s="33"/>
      <c r="B363" s="33"/>
      <c r="C363" s="33"/>
      <c r="D363" s="33"/>
      <c r="E363" s="33"/>
      <c r="F363" s="33"/>
      <c r="G363" s="33"/>
      <c r="H363" s="33"/>
      <c r="I363" s="33"/>
      <c r="J363" s="33"/>
      <c r="K363" s="33"/>
      <c r="L363" s="33"/>
    </row>
    <row r="364">
      <c r="A364" s="33"/>
      <c r="B364" s="33"/>
      <c r="C364" s="33"/>
      <c r="D364" s="33"/>
      <c r="E364" s="33"/>
      <c r="F364" s="33"/>
      <c r="G364" s="33"/>
      <c r="H364" s="33"/>
      <c r="I364" s="33"/>
      <c r="J364" s="33"/>
      <c r="K364" s="33"/>
      <c r="L364" s="33"/>
    </row>
    <row r="365">
      <c r="A365" s="33"/>
      <c r="B365" s="33"/>
      <c r="C365" s="33"/>
      <c r="D365" s="33"/>
      <c r="E365" s="33"/>
      <c r="F365" s="33"/>
      <c r="G365" s="33"/>
      <c r="H365" s="33"/>
      <c r="I365" s="33"/>
      <c r="J365" s="33"/>
      <c r="K365" s="33"/>
      <c r="L365" s="33"/>
    </row>
    <row r="366">
      <c r="A366" s="33"/>
      <c r="B366" s="33"/>
      <c r="C366" s="33"/>
      <c r="D366" s="33"/>
      <c r="E366" s="33"/>
      <c r="F366" s="33"/>
      <c r="G366" s="33"/>
      <c r="H366" s="33"/>
      <c r="I366" s="33"/>
      <c r="J366" s="33"/>
      <c r="K366" s="33"/>
      <c r="L366" s="33"/>
    </row>
    <row r="367">
      <c r="A367" s="33"/>
      <c r="B367" s="33"/>
      <c r="C367" s="33"/>
      <c r="D367" s="33"/>
      <c r="E367" s="33"/>
      <c r="F367" s="33"/>
      <c r="G367" s="33"/>
      <c r="H367" s="33"/>
      <c r="I367" s="33"/>
      <c r="J367" s="33"/>
      <c r="K367" s="33"/>
      <c r="L367" s="33"/>
    </row>
    <row r="368">
      <c r="A368" s="33"/>
      <c r="B368" s="33"/>
      <c r="C368" s="33"/>
      <c r="D368" s="33"/>
      <c r="E368" s="33"/>
      <c r="F368" s="33"/>
      <c r="G368" s="33"/>
      <c r="H368" s="33"/>
      <c r="I368" s="33"/>
      <c r="J368" s="33"/>
      <c r="K368" s="33"/>
      <c r="L368" s="33"/>
    </row>
    <row r="369">
      <c r="A369" s="33"/>
      <c r="B369" s="33"/>
      <c r="C369" s="33"/>
      <c r="D369" s="33"/>
      <c r="E369" s="33"/>
      <c r="F369" s="33"/>
      <c r="G369" s="33"/>
      <c r="H369" s="33"/>
      <c r="I369" s="33"/>
      <c r="J369" s="33"/>
      <c r="K369" s="33"/>
      <c r="L369" s="33"/>
    </row>
    <row r="370">
      <c r="A370" s="33"/>
      <c r="B370" s="33"/>
      <c r="C370" s="33"/>
      <c r="D370" s="33"/>
      <c r="E370" s="33"/>
      <c r="F370" s="33"/>
      <c r="G370" s="33"/>
      <c r="H370" s="33"/>
      <c r="I370" s="33"/>
      <c r="J370" s="33"/>
      <c r="K370" s="33"/>
      <c r="L370" s="33"/>
    </row>
    <row r="371">
      <c r="A371" s="33"/>
      <c r="B371" s="33"/>
      <c r="C371" s="33"/>
      <c r="D371" s="33"/>
      <c r="E371" s="33"/>
      <c r="F371" s="33"/>
      <c r="G371" s="33"/>
      <c r="H371" s="33"/>
      <c r="I371" s="33"/>
      <c r="J371" s="33"/>
      <c r="K371" s="33"/>
      <c r="L371" s="33"/>
    </row>
    <row r="372">
      <c r="A372" s="33"/>
      <c r="B372" s="33"/>
      <c r="C372" s="33"/>
      <c r="D372" s="33"/>
      <c r="E372" s="33"/>
      <c r="F372" s="33"/>
      <c r="G372" s="33"/>
      <c r="H372" s="33"/>
      <c r="I372" s="33"/>
      <c r="J372" s="33"/>
      <c r="K372" s="33"/>
      <c r="L372" s="33"/>
    </row>
    <row r="373">
      <c r="A373" s="33"/>
      <c r="B373" s="33"/>
      <c r="C373" s="33"/>
      <c r="D373" s="33"/>
      <c r="E373" s="33"/>
      <c r="F373" s="33"/>
      <c r="G373" s="33"/>
      <c r="H373" s="33"/>
      <c r="I373" s="33"/>
      <c r="J373" s="33"/>
      <c r="K373" s="33"/>
      <c r="L373" s="33"/>
    </row>
    <row r="374">
      <c r="A374" s="33"/>
      <c r="B374" s="33"/>
      <c r="C374" s="33"/>
      <c r="D374" s="33"/>
      <c r="E374" s="33"/>
      <c r="F374" s="33"/>
      <c r="G374" s="33"/>
      <c r="H374" s="33"/>
      <c r="I374" s="33"/>
      <c r="J374" s="33"/>
      <c r="K374" s="33"/>
      <c r="L374" s="33"/>
    </row>
    <row r="375">
      <c r="A375" s="33"/>
      <c r="B375" s="33"/>
      <c r="C375" s="33"/>
      <c r="D375" s="33"/>
      <c r="E375" s="33"/>
      <c r="F375" s="33"/>
      <c r="G375" s="33"/>
      <c r="H375" s="33"/>
      <c r="I375" s="33"/>
      <c r="J375" s="33"/>
      <c r="K375" s="33"/>
      <c r="L375" s="33"/>
    </row>
    <row r="376">
      <c r="A376" s="33"/>
      <c r="B376" s="33"/>
      <c r="C376" s="33"/>
      <c r="D376" s="33"/>
      <c r="E376" s="33"/>
      <c r="F376" s="33"/>
      <c r="G376" s="33"/>
      <c r="H376" s="33"/>
      <c r="I376" s="33"/>
      <c r="J376" s="33"/>
      <c r="K376" s="33"/>
      <c r="L376" s="33"/>
    </row>
    <row r="377">
      <c r="A377" s="33"/>
      <c r="B377" s="33"/>
      <c r="C377" s="33"/>
      <c r="D377" s="33"/>
      <c r="E377" s="33"/>
      <c r="F377" s="33"/>
      <c r="G377" s="33"/>
      <c r="H377" s="33"/>
      <c r="I377" s="33"/>
      <c r="J377" s="33"/>
      <c r="K377" s="33"/>
      <c r="L377" s="33"/>
    </row>
    <row r="378">
      <c r="A378" s="33"/>
      <c r="B378" s="33"/>
      <c r="C378" s="33"/>
      <c r="D378" s="33"/>
      <c r="E378" s="33"/>
      <c r="F378" s="33"/>
      <c r="G378" s="33"/>
      <c r="H378" s="33"/>
      <c r="I378" s="33"/>
      <c r="J378" s="33"/>
      <c r="K378" s="33"/>
      <c r="L378" s="33"/>
    </row>
    <row r="379">
      <c r="A379" s="33"/>
      <c r="B379" s="33"/>
      <c r="C379" s="33"/>
      <c r="D379" s="33"/>
      <c r="E379" s="33"/>
      <c r="F379" s="33"/>
      <c r="G379" s="33"/>
      <c r="H379" s="33"/>
      <c r="I379" s="33"/>
      <c r="J379" s="33"/>
      <c r="K379" s="33"/>
      <c r="L379" s="33"/>
    </row>
    <row r="380">
      <c r="A380" s="33"/>
      <c r="B380" s="33"/>
      <c r="C380" s="33"/>
      <c r="D380" s="33"/>
      <c r="E380" s="33"/>
      <c r="F380" s="33"/>
      <c r="G380" s="33"/>
      <c r="H380" s="33"/>
      <c r="I380" s="33"/>
      <c r="J380" s="33"/>
      <c r="K380" s="33"/>
      <c r="L380" s="33"/>
    </row>
    <row r="381">
      <c r="A381" s="33"/>
      <c r="B381" s="33"/>
      <c r="C381" s="33"/>
      <c r="D381" s="33"/>
      <c r="E381" s="33"/>
      <c r="F381" s="33"/>
      <c r="G381" s="33"/>
      <c r="H381" s="33"/>
      <c r="I381" s="33"/>
      <c r="J381" s="33"/>
      <c r="K381" s="33"/>
      <c r="L381" s="33"/>
    </row>
    <row r="382">
      <c r="A382" s="33"/>
      <c r="B382" s="33"/>
      <c r="C382" s="33"/>
      <c r="D382" s="33"/>
      <c r="E382" s="33"/>
      <c r="F382" s="33"/>
      <c r="G382" s="33"/>
      <c r="H382" s="33"/>
      <c r="I382" s="33"/>
      <c r="J382" s="33"/>
      <c r="K382" s="33"/>
      <c r="L382" s="33"/>
    </row>
    <row r="383">
      <c r="A383" s="33"/>
      <c r="B383" s="33"/>
      <c r="C383" s="33"/>
      <c r="D383" s="33"/>
      <c r="E383" s="33"/>
      <c r="F383" s="33"/>
      <c r="G383" s="33"/>
      <c r="H383" s="33"/>
      <c r="I383" s="33"/>
      <c r="J383" s="33"/>
      <c r="K383" s="33"/>
      <c r="L383" s="33"/>
    </row>
    <row r="384">
      <c r="A384" s="33"/>
      <c r="B384" s="33"/>
      <c r="C384" s="33"/>
      <c r="D384" s="33"/>
      <c r="E384" s="33"/>
      <c r="F384" s="33"/>
      <c r="G384" s="33"/>
      <c r="H384" s="33"/>
      <c r="I384" s="33"/>
      <c r="J384" s="33"/>
      <c r="K384" s="33"/>
      <c r="L384" s="33"/>
    </row>
    <row r="385">
      <c r="A385" s="33"/>
      <c r="B385" s="33"/>
      <c r="C385" s="33"/>
      <c r="D385" s="33"/>
      <c r="E385" s="33"/>
      <c r="F385" s="33"/>
      <c r="G385" s="33"/>
      <c r="H385" s="33"/>
      <c r="I385" s="33"/>
      <c r="J385" s="33"/>
      <c r="K385" s="33"/>
      <c r="L385" s="33"/>
    </row>
    <row r="386">
      <c r="A386" s="33"/>
      <c r="B386" s="33"/>
      <c r="C386" s="33"/>
      <c r="D386" s="33"/>
      <c r="E386" s="33"/>
      <c r="F386" s="33"/>
      <c r="G386" s="33"/>
      <c r="H386" s="33"/>
      <c r="I386" s="33"/>
      <c r="J386" s="33"/>
      <c r="K386" s="33"/>
      <c r="L386" s="33"/>
    </row>
    <row r="387">
      <c r="A387" s="33"/>
      <c r="B387" s="33"/>
      <c r="C387" s="33"/>
      <c r="D387" s="33"/>
      <c r="E387" s="33"/>
      <c r="F387" s="33"/>
      <c r="G387" s="33"/>
      <c r="H387" s="33"/>
      <c r="I387" s="33"/>
      <c r="J387" s="33"/>
      <c r="K387" s="33"/>
      <c r="L387" s="33"/>
    </row>
    <row r="388">
      <c r="A388" s="33"/>
      <c r="B388" s="33"/>
      <c r="C388" s="33"/>
      <c r="D388" s="33"/>
      <c r="E388" s="33"/>
      <c r="F388" s="33"/>
      <c r="G388" s="33"/>
      <c r="H388" s="33"/>
      <c r="I388" s="33"/>
      <c r="J388" s="33"/>
      <c r="K388" s="33"/>
      <c r="L388" s="33"/>
    </row>
    <row r="389">
      <c r="A389" s="33"/>
      <c r="B389" s="33"/>
      <c r="C389" s="33"/>
      <c r="D389" s="33"/>
      <c r="E389" s="33"/>
      <c r="F389" s="33"/>
      <c r="G389" s="33"/>
      <c r="H389" s="33"/>
      <c r="I389" s="33"/>
      <c r="J389" s="33"/>
      <c r="K389" s="33"/>
      <c r="L389" s="33"/>
    </row>
    <row r="390">
      <c r="A390" s="33"/>
      <c r="B390" s="33"/>
      <c r="C390" s="33"/>
      <c r="D390" s="33"/>
      <c r="E390" s="33"/>
      <c r="F390" s="33"/>
      <c r="G390" s="33"/>
      <c r="H390" s="33"/>
      <c r="I390" s="33"/>
      <c r="J390" s="33"/>
      <c r="K390" s="33"/>
      <c r="L390" s="33"/>
    </row>
    <row r="391">
      <c r="A391" s="33"/>
      <c r="B391" s="33"/>
      <c r="C391" s="33"/>
      <c r="D391" s="33"/>
      <c r="E391" s="33"/>
      <c r="F391" s="33"/>
      <c r="G391" s="33"/>
      <c r="H391" s="33"/>
      <c r="I391" s="33"/>
      <c r="J391" s="33"/>
      <c r="K391" s="33"/>
      <c r="L391" s="33"/>
    </row>
    <row r="392">
      <c r="A392" s="33"/>
      <c r="B392" s="33"/>
      <c r="C392" s="33"/>
      <c r="D392" s="33"/>
      <c r="E392" s="33"/>
      <c r="F392" s="33"/>
      <c r="G392" s="33"/>
      <c r="H392" s="33"/>
      <c r="I392" s="33"/>
      <c r="J392" s="33"/>
      <c r="K392" s="33"/>
      <c r="L392" s="33"/>
    </row>
    <row r="393">
      <c r="A393" s="33"/>
      <c r="B393" s="33"/>
      <c r="C393" s="33"/>
      <c r="D393" s="33"/>
      <c r="E393" s="33"/>
      <c r="F393" s="33"/>
      <c r="G393" s="33"/>
      <c r="H393" s="33"/>
      <c r="I393" s="33"/>
      <c r="J393" s="33"/>
      <c r="K393" s="33"/>
      <c r="L393" s="33"/>
    </row>
    <row r="394">
      <c r="A394" s="33"/>
      <c r="B394" s="33"/>
      <c r="C394" s="33"/>
      <c r="D394" s="33"/>
      <c r="E394" s="33"/>
      <c r="F394" s="33"/>
      <c r="G394" s="33"/>
      <c r="H394" s="33"/>
      <c r="I394" s="33"/>
      <c r="J394" s="33"/>
      <c r="K394" s="33"/>
      <c r="L394" s="33"/>
    </row>
    <row r="395">
      <c r="A395" s="33"/>
      <c r="B395" s="33"/>
      <c r="C395" s="33"/>
      <c r="D395" s="33"/>
      <c r="E395" s="33"/>
      <c r="F395" s="33"/>
      <c r="G395" s="33"/>
      <c r="H395" s="33"/>
      <c r="I395" s="33"/>
      <c r="J395" s="33"/>
      <c r="K395" s="33"/>
      <c r="L395" s="33"/>
    </row>
    <row r="396">
      <c r="A396" s="33"/>
      <c r="B396" s="33"/>
      <c r="C396" s="33"/>
      <c r="D396" s="33"/>
      <c r="E396" s="33"/>
      <c r="F396" s="33"/>
      <c r="G396" s="33"/>
      <c r="H396" s="33"/>
      <c r="I396" s="33"/>
      <c r="J396" s="33"/>
      <c r="K396" s="33"/>
      <c r="L396" s="33"/>
    </row>
    <row r="397">
      <c r="A397" s="33"/>
      <c r="B397" s="33"/>
      <c r="C397" s="33"/>
      <c r="D397" s="33"/>
      <c r="E397" s="33"/>
      <c r="F397" s="33"/>
      <c r="G397" s="33"/>
      <c r="H397" s="33"/>
      <c r="I397" s="33"/>
      <c r="J397" s="33"/>
      <c r="K397" s="33"/>
      <c r="L397" s="33"/>
    </row>
    <row r="398">
      <c r="A398" s="33"/>
      <c r="B398" s="33"/>
      <c r="C398" s="33"/>
      <c r="D398" s="33"/>
      <c r="E398" s="33"/>
      <c r="F398" s="33"/>
      <c r="G398" s="33"/>
      <c r="H398" s="33"/>
      <c r="I398" s="33"/>
      <c r="J398" s="33"/>
      <c r="K398" s="33"/>
      <c r="L398" s="33"/>
    </row>
    <row r="399">
      <c r="A399" s="33"/>
      <c r="B399" s="33"/>
      <c r="C399" s="33"/>
      <c r="D399" s="33"/>
      <c r="E399" s="33"/>
      <c r="F399" s="33"/>
      <c r="G399" s="33"/>
      <c r="H399" s="33"/>
      <c r="I399" s="33"/>
      <c r="J399" s="33"/>
      <c r="K399" s="33"/>
      <c r="L399" s="33"/>
    </row>
    <row r="400">
      <c r="A400" s="33"/>
      <c r="B400" s="33"/>
      <c r="C400" s="33"/>
      <c r="D400" s="33"/>
      <c r="E400" s="33"/>
      <c r="F400" s="33"/>
      <c r="G400" s="33"/>
      <c r="H400" s="33"/>
      <c r="I400" s="33"/>
      <c r="J400" s="33"/>
      <c r="K400" s="33"/>
      <c r="L400" s="33"/>
    </row>
    <row r="401">
      <c r="A401" s="33"/>
      <c r="B401" s="33"/>
      <c r="C401" s="33"/>
      <c r="D401" s="33"/>
      <c r="E401" s="33"/>
      <c r="F401" s="33"/>
      <c r="G401" s="33"/>
      <c r="H401" s="33"/>
      <c r="I401" s="33"/>
      <c r="J401" s="33"/>
      <c r="K401" s="33"/>
      <c r="L401" s="33"/>
    </row>
    <row r="402">
      <c r="A402" s="33"/>
      <c r="B402" s="33"/>
      <c r="C402" s="33"/>
      <c r="D402" s="33"/>
      <c r="E402" s="33"/>
      <c r="F402" s="33"/>
      <c r="G402" s="33"/>
      <c r="H402" s="33"/>
      <c r="I402" s="33"/>
      <c r="J402" s="33"/>
      <c r="K402" s="33"/>
      <c r="L402" s="33"/>
    </row>
    <row r="403">
      <c r="A403" s="33"/>
      <c r="B403" s="33"/>
      <c r="C403" s="33"/>
      <c r="D403" s="33"/>
      <c r="E403" s="33"/>
      <c r="F403" s="33"/>
      <c r="G403" s="33"/>
      <c r="H403" s="33"/>
      <c r="I403" s="33"/>
      <c r="J403" s="33"/>
      <c r="K403" s="33"/>
      <c r="L403" s="33"/>
    </row>
    <row r="404">
      <c r="A404" s="33"/>
      <c r="B404" s="33"/>
      <c r="C404" s="33"/>
      <c r="D404" s="33"/>
      <c r="E404" s="33"/>
      <c r="F404" s="33"/>
      <c r="G404" s="33"/>
      <c r="H404" s="33"/>
      <c r="I404" s="33"/>
      <c r="J404" s="33"/>
      <c r="K404" s="33"/>
      <c r="L404" s="33"/>
    </row>
    <row r="405">
      <c r="A405" s="33"/>
      <c r="B405" s="33"/>
      <c r="C405" s="33"/>
      <c r="D405" s="33"/>
      <c r="E405" s="33"/>
      <c r="F405" s="33"/>
      <c r="G405" s="33"/>
      <c r="H405" s="33"/>
      <c r="I405" s="33"/>
      <c r="J405" s="33"/>
      <c r="K405" s="33"/>
      <c r="L405" s="33"/>
    </row>
    <row r="406">
      <c r="A406" s="33"/>
      <c r="B406" s="33"/>
      <c r="C406" s="33"/>
      <c r="D406" s="33"/>
      <c r="E406" s="33"/>
      <c r="F406" s="33"/>
      <c r="G406" s="33"/>
      <c r="H406" s="33"/>
      <c r="I406" s="33"/>
      <c r="J406" s="33"/>
      <c r="K406" s="33"/>
      <c r="L406" s="33"/>
    </row>
    <row r="407">
      <c r="A407" s="33"/>
      <c r="B407" s="33"/>
      <c r="C407" s="33"/>
      <c r="D407" s="33"/>
      <c r="E407" s="33"/>
      <c r="F407" s="33"/>
      <c r="G407" s="33"/>
      <c r="H407" s="33"/>
      <c r="I407" s="33"/>
      <c r="J407" s="33"/>
      <c r="K407" s="33"/>
      <c r="L407" s="33"/>
    </row>
    <row r="408">
      <c r="A408" s="33"/>
      <c r="B408" s="33"/>
      <c r="C408" s="33"/>
      <c r="D408" s="33"/>
      <c r="E408" s="33"/>
      <c r="F408" s="33"/>
      <c r="G408" s="33"/>
      <c r="H408" s="33"/>
      <c r="I408" s="33"/>
      <c r="J408" s="33"/>
      <c r="K408" s="33"/>
      <c r="L408" s="33"/>
    </row>
    <row r="409">
      <c r="A409" s="33"/>
      <c r="B409" s="33"/>
      <c r="C409" s="33"/>
      <c r="D409" s="33"/>
      <c r="E409" s="33"/>
      <c r="F409" s="33"/>
      <c r="G409" s="33"/>
      <c r="H409" s="33"/>
      <c r="I409" s="33"/>
      <c r="J409" s="33"/>
      <c r="K409" s="33"/>
      <c r="L409" s="33"/>
    </row>
    <row r="410">
      <c r="A410" s="33"/>
      <c r="B410" s="33"/>
      <c r="C410" s="33"/>
      <c r="D410" s="33"/>
      <c r="E410" s="33"/>
      <c r="F410" s="33"/>
      <c r="G410" s="33"/>
      <c r="H410" s="33"/>
      <c r="I410" s="33"/>
      <c r="J410" s="33"/>
      <c r="K410" s="33"/>
      <c r="L410" s="33"/>
    </row>
    <row r="411">
      <c r="A411" s="33"/>
      <c r="B411" s="33"/>
      <c r="C411" s="33"/>
      <c r="D411" s="33"/>
      <c r="E411" s="33"/>
      <c r="F411" s="33"/>
      <c r="G411" s="33"/>
      <c r="H411" s="33"/>
      <c r="I411" s="33"/>
      <c r="J411" s="33"/>
      <c r="K411" s="33"/>
      <c r="L411" s="33"/>
    </row>
    <row r="412">
      <c r="A412" s="33"/>
      <c r="B412" s="33"/>
      <c r="C412" s="33"/>
      <c r="D412" s="33"/>
      <c r="E412" s="33"/>
      <c r="F412" s="33"/>
      <c r="G412" s="33"/>
      <c r="H412" s="33"/>
      <c r="I412" s="33"/>
      <c r="J412" s="33"/>
      <c r="K412" s="33"/>
      <c r="L412" s="33"/>
    </row>
    <row r="413">
      <c r="A413" s="33"/>
      <c r="B413" s="33"/>
      <c r="C413" s="33"/>
      <c r="D413" s="33"/>
      <c r="E413" s="33"/>
      <c r="F413" s="33"/>
      <c r="G413" s="33"/>
      <c r="H413" s="33"/>
      <c r="I413" s="33"/>
      <c r="J413" s="33"/>
      <c r="K413" s="33"/>
      <c r="L413" s="33"/>
    </row>
    <row r="414">
      <c r="A414" s="33"/>
      <c r="B414" s="33"/>
      <c r="C414" s="33"/>
      <c r="D414" s="33"/>
      <c r="E414" s="33"/>
      <c r="F414" s="33"/>
      <c r="G414" s="33"/>
      <c r="H414" s="33"/>
      <c r="I414" s="33"/>
      <c r="J414" s="33"/>
      <c r="K414" s="33"/>
      <c r="L414" s="33"/>
    </row>
    <row r="415">
      <c r="A415" s="33"/>
      <c r="B415" s="33"/>
      <c r="C415" s="33"/>
      <c r="D415" s="33"/>
      <c r="E415" s="33"/>
      <c r="F415" s="33"/>
      <c r="G415" s="33"/>
      <c r="H415" s="33"/>
      <c r="I415" s="33"/>
      <c r="J415" s="33"/>
      <c r="K415" s="33"/>
      <c r="L415" s="33"/>
    </row>
    <row r="416">
      <c r="A416" s="33"/>
      <c r="B416" s="33"/>
      <c r="C416" s="33"/>
      <c r="D416" s="33"/>
      <c r="E416" s="33"/>
      <c r="F416" s="33"/>
      <c r="G416" s="33"/>
      <c r="H416" s="33"/>
      <c r="I416" s="33"/>
      <c r="J416" s="33"/>
      <c r="K416" s="33"/>
      <c r="L416" s="33"/>
    </row>
    <row r="417">
      <c r="A417" s="33"/>
      <c r="B417" s="33"/>
      <c r="C417" s="33"/>
      <c r="D417" s="33"/>
      <c r="E417" s="33"/>
      <c r="F417" s="33"/>
      <c r="G417" s="33"/>
      <c r="H417" s="33"/>
      <c r="I417" s="33"/>
      <c r="J417" s="33"/>
      <c r="K417" s="33"/>
      <c r="L417" s="33"/>
    </row>
    <row r="418">
      <c r="A418" s="33"/>
      <c r="B418" s="33"/>
      <c r="C418" s="33"/>
      <c r="D418" s="33"/>
      <c r="E418" s="33"/>
      <c r="F418" s="33"/>
      <c r="G418" s="33"/>
      <c r="H418" s="33"/>
      <c r="I418" s="33"/>
      <c r="J418" s="33"/>
      <c r="K418" s="33"/>
      <c r="L418" s="33"/>
    </row>
    <row r="419">
      <c r="A419" s="33"/>
      <c r="B419" s="33"/>
      <c r="C419" s="33"/>
      <c r="D419" s="33"/>
      <c r="E419" s="33"/>
      <c r="F419" s="33"/>
      <c r="G419" s="33"/>
      <c r="H419" s="33"/>
      <c r="I419" s="33"/>
      <c r="J419" s="33"/>
      <c r="K419" s="33"/>
      <c r="L419" s="33"/>
    </row>
    <row r="420">
      <c r="A420" s="33"/>
      <c r="B420" s="33"/>
      <c r="C420" s="33"/>
      <c r="D420" s="33"/>
      <c r="E420" s="33"/>
      <c r="F420" s="33"/>
      <c r="G420" s="33"/>
      <c r="H420" s="33"/>
      <c r="I420" s="33"/>
      <c r="J420" s="33"/>
      <c r="K420" s="33"/>
      <c r="L420" s="33"/>
    </row>
    <row r="421">
      <c r="A421" s="33"/>
      <c r="B421" s="33"/>
      <c r="C421" s="33"/>
      <c r="D421" s="33"/>
      <c r="E421" s="33"/>
      <c r="F421" s="33"/>
      <c r="G421" s="33"/>
      <c r="H421" s="33"/>
      <c r="I421" s="33"/>
      <c r="J421" s="33"/>
      <c r="K421" s="33"/>
      <c r="L421" s="33"/>
    </row>
    <row r="422">
      <c r="A422" s="33"/>
      <c r="B422" s="33"/>
      <c r="C422" s="33"/>
      <c r="D422" s="33"/>
      <c r="E422" s="33"/>
      <c r="F422" s="33"/>
      <c r="G422" s="33"/>
      <c r="H422" s="33"/>
      <c r="I422" s="33"/>
      <c r="J422" s="33"/>
      <c r="K422" s="33"/>
      <c r="L422" s="33"/>
    </row>
    <row r="423">
      <c r="A423" s="33"/>
      <c r="B423" s="33"/>
      <c r="C423" s="33"/>
      <c r="D423" s="33"/>
      <c r="E423" s="33"/>
      <c r="F423" s="33"/>
      <c r="G423" s="33"/>
      <c r="H423" s="33"/>
      <c r="I423" s="33"/>
      <c r="J423" s="33"/>
      <c r="K423" s="33"/>
      <c r="L423" s="33"/>
    </row>
    <row r="424">
      <c r="A424" s="33"/>
      <c r="B424" s="33"/>
      <c r="C424" s="33"/>
      <c r="D424" s="33"/>
      <c r="E424" s="33"/>
      <c r="F424" s="33"/>
      <c r="G424" s="33"/>
      <c r="H424" s="33"/>
      <c r="I424" s="33"/>
      <c r="J424" s="33"/>
      <c r="K424" s="33"/>
      <c r="L424" s="33"/>
    </row>
    <row r="425">
      <c r="A425" s="33"/>
      <c r="B425" s="33"/>
      <c r="C425" s="33"/>
      <c r="D425" s="33"/>
      <c r="E425" s="33"/>
      <c r="F425" s="33"/>
      <c r="G425" s="33"/>
      <c r="H425" s="33"/>
      <c r="I425" s="33"/>
      <c r="J425" s="33"/>
      <c r="K425" s="33"/>
      <c r="L425" s="33"/>
    </row>
    <row r="426">
      <c r="A426" s="33"/>
      <c r="B426" s="33"/>
      <c r="C426" s="33"/>
      <c r="D426" s="33"/>
      <c r="E426" s="33"/>
      <c r="F426" s="33"/>
      <c r="G426" s="33"/>
      <c r="H426" s="33"/>
      <c r="I426" s="33"/>
      <c r="J426" s="33"/>
      <c r="K426" s="33"/>
      <c r="L426" s="33"/>
    </row>
    <row r="427">
      <c r="A427" s="33"/>
      <c r="B427" s="33"/>
      <c r="C427" s="33"/>
      <c r="D427" s="33"/>
      <c r="E427" s="33"/>
      <c r="F427" s="33"/>
      <c r="G427" s="33"/>
      <c r="H427" s="33"/>
      <c r="I427" s="33"/>
      <c r="J427" s="33"/>
      <c r="K427" s="33"/>
      <c r="L427" s="33"/>
    </row>
    <row r="428">
      <c r="A428" s="33"/>
      <c r="B428" s="33"/>
      <c r="C428" s="33"/>
      <c r="D428" s="33"/>
      <c r="E428" s="33"/>
      <c r="F428" s="33"/>
      <c r="G428" s="33"/>
      <c r="H428" s="33"/>
      <c r="I428" s="33"/>
      <c r="J428" s="33"/>
      <c r="K428" s="33"/>
      <c r="L428" s="33"/>
    </row>
    <row r="429">
      <c r="A429" s="33"/>
      <c r="B429" s="33"/>
      <c r="C429" s="33"/>
      <c r="D429" s="33"/>
      <c r="E429" s="33"/>
      <c r="F429" s="33"/>
      <c r="G429" s="33"/>
      <c r="H429" s="33"/>
      <c r="I429" s="33"/>
      <c r="J429" s="33"/>
      <c r="K429" s="33"/>
      <c r="L429" s="33"/>
    </row>
    <row r="430">
      <c r="A430" s="33"/>
      <c r="B430" s="33"/>
      <c r="C430" s="33"/>
      <c r="D430" s="33"/>
      <c r="E430" s="33"/>
      <c r="F430" s="33"/>
      <c r="G430" s="33"/>
      <c r="H430" s="33"/>
      <c r="I430" s="33"/>
      <c r="J430" s="33"/>
      <c r="K430" s="33"/>
      <c r="L430" s="33"/>
    </row>
    <row r="431">
      <c r="A431" s="33"/>
      <c r="B431" s="33"/>
      <c r="C431" s="33"/>
      <c r="D431" s="33"/>
      <c r="E431" s="33"/>
      <c r="F431" s="33"/>
      <c r="G431" s="33"/>
      <c r="H431" s="33"/>
      <c r="I431" s="33"/>
      <c r="J431" s="33"/>
      <c r="K431" s="33"/>
      <c r="L431" s="33"/>
    </row>
    <row r="432">
      <c r="A432" s="33"/>
      <c r="B432" s="33"/>
      <c r="C432" s="33"/>
      <c r="D432" s="33"/>
      <c r="E432" s="33"/>
      <c r="F432" s="33"/>
      <c r="G432" s="33"/>
      <c r="H432" s="33"/>
      <c r="I432" s="33"/>
      <c r="J432" s="33"/>
      <c r="K432" s="33"/>
      <c r="L432" s="33"/>
    </row>
    <row r="433">
      <c r="A433" s="33"/>
      <c r="B433" s="33"/>
      <c r="C433" s="33"/>
      <c r="D433" s="33"/>
      <c r="E433" s="33"/>
      <c r="F433" s="33"/>
      <c r="G433" s="33"/>
      <c r="H433" s="33"/>
      <c r="I433" s="33"/>
      <c r="J433" s="33"/>
      <c r="K433" s="33"/>
      <c r="L433" s="33"/>
    </row>
    <row r="434">
      <c r="A434" s="33"/>
      <c r="B434" s="33"/>
      <c r="C434" s="33"/>
      <c r="D434" s="33"/>
      <c r="E434" s="33"/>
      <c r="F434" s="33"/>
      <c r="G434" s="33"/>
      <c r="H434" s="33"/>
      <c r="I434" s="33"/>
      <c r="J434" s="33"/>
      <c r="K434" s="33"/>
      <c r="L434" s="33"/>
    </row>
    <row r="435">
      <c r="A435" s="33"/>
      <c r="B435" s="33"/>
      <c r="C435" s="33"/>
      <c r="D435" s="33"/>
      <c r="E435" s="33"/>
      <c r="F435" s="33"/>
      <c r="G435" s="33"/>
      <c r="H435" s="33"/>
      <c r="I435" s="33"/>
      <c r="J435" s="33"/>
      <c r="K435" s="33"/>
      <c r="L435" s="33"/>
    </row>
    <row r="436">
      <c r="A436" s="33"/>
      <c r="B436" s="33"/>
      <c r="C436" s="33"/>
      <c r="D436" s="33"/>
      <c r="E436" s="33"/>
      <c r="F436" s="33"/>
      <c r="G436" s="33"/>
      <c r="H436" s="33"/>
      <c r="I436" s="33"/>
      <c r="J436" s="33"/>
      <c r="K436" s="33"/>
      <c r="L436" s="33"/>
    </row>
    <row r="437">
      <c r="A437" s="33"/>
      <c r="B437" s="33"/>
      <c r="C437" s="33"/>
      <c r="D437" s="33"/>
      <c r="E437" s="33"/>
      <c r="F437" s="33"/>
      <c r="G437" s="33"/>
      <c r="H437" s="33"/>
      <c r="I437" s="33"/>
      <c r="J437" s="33"/>
      <c r="K437" s="33"/>
      <c r="L437" s="33"/>
    </row>
    <row r="438">
      <c r="A438" s="33"/>
      <c r="B438" s="33"/>
      <c r="C438" s="33"/>
      <c r="D438" s="33"/>
      <c r="E438" s="33"/>
      <c r="F438" s="33"/>
      <c r="G438" s="33"/>
      <c r="H438" s="33"/>
      <c r="I438" s="33"/>
      <c r="J438" s="33"/>
      <c r="K438" s="33"/>
      <c r="L438" s="33"/>
    </row>
    <row r="439">
      <c r="A439" s="33"/>
      <c r="B439" s="33"/>
      <c r="C439" s="33"/>
      <c r="D439" s="33"/>
      <c r="E439" s="33"/>
      <c r="F439" s="33"/>
      <c r="G439" s="33"/>
      <c r="H439" s="33"/>
      <c r="I439" s="33"/>
      <c r="J439" s="33"/>
      <c r="K439" s="33"/>
      <c r="L439" s="33"/>
    </row>
    <row r="440">
      <c r="A440" s="33"/>
      <c r="B440" s="33"/>
      <c r="C440" s="33"/>
      <c r="D440" s="33"/>
      <c r="E440" s="33"/>
      <c r="F440" s="33"/>
      <c r="G440" s="33"/>
      <c r="H440" s="33"/>
      <c r="I440" s="33"/>
      <c r="J440" s="33"/>
      <c r="K440" s="33"/>
      <c r="L440" s="33"/>
    </row>
    <row r="441">
      <c r="A441" s="33"/>
      <c r="B441" s="33"/>
      <c r="C441" s="33"/>
      <c r="D441" s="33"/>
      <c r="E441" s="33"/>
      <c r="F441" s="33"/>
      <c r="G441" s="33"/>
      <c r="H441" s="33"/>
      <c r="I441" s="33"/>
      <c r="J441" s="33"/>
      <c r="K441" s="33"/>
      <c r="L441" s="33"/>
    </row>
    <row r="442">
      <c r="A442" s="33"/>
      <c r="B442" s="33"/>
      <c r="C442" s="33"/>
      <c r="D442" s="33"/>
      <c r="E442" s="33"/>
      <c r="F442" s="33"/>
      <c r="G442" s="33"/>
      <c r="H442" s="33"/>
      <c r="I442" s="33"/>
      <c r="J442" s="33"/>
      <c r="K442" s="33"/>
      <c r="L442" s="33"/>
    </row>
    <row r="443">
      <c r="A443" s="33"/>
      <c r="B443" s="33"/>
      <c r="C443" s="33"/>
      <c r="D443" s="33"/>
      <c r="E443" s="33"/>
      <c r="F443" s="33"/>
      <c r="G443" s="33"/>
      <c r="H443" s="33"/>
      <c r="I443" s="33"/>
      <c r="J443" s="33"/>
      <c r="K443" s="33"/>
      <c r="L443" s="33"/>
    </row>
    <row r="444">
      <c r="A444" s="33"/>
      <c r="B444" s="33"/>
      <c r="C444" s="33"/>
      <c r="D444" s="33"/>
      <c r="E444" s="33"/>
      <c r="F444" s="33"/>
      <c r="G444" s="33"/>
      <c r="H444" s="33"/>
      <c r="I444" s="33"/>
      <c r="J444" s="33"/>
      <c r="K444" s="33"/>
      <c r="L444" s="33"/>
    </row>
    <row r="445">
      <c r="A445" s="33"/>
      <c r="B445" s="33"/>
      <c r="C445" s="33"/>
      <c r="D445" s="33"/>
      <c r="E445" s="33"/>
      <c r="F445" s="33"/>
      <c r="G445" s="33"/>
      <c r="H445" s="33"/>
      <c r="I445" s="33"/>
      <c r="J445" s="33"/>
      <c r="K445" s="33"/>
      <c r="L445" s="33"/>
    </row>
    <row r="446">
      <c r="A446" s="33"/>
      <c r="B446" s="33"/>
      <c r="C446" s="33"/>
      <c r="D446" s="33"/>
      <c r="E446" s="33"/>
      <c r="F446" s="33"/>
      <c r="G446" s="33"/>
      <c r="H446" s="33"/>
      <c r="I446" s="33"/>
      <c r="J446" s="33"/>
      <c r="K446" s="33"/>
      <c r="L446" s="33"/>
    </row>
    <row r="447">
      <c r="A447" s="33"/>
      <c r="B447" s="33"/>
      <c r="C447" s="33"/>
      <c r="D447" s="33"/>
      <c r="E447" s="33"/>
      <c r="F447" s="33"/>
      <c r="G447" s="33"/>
      <c r="H447" s="33"/>
      <c r="I447" s="33"/>
      <c r="J447" s="33"/>
      <c r="K447" s="33"/>
      <c r="L447" s="33"/>
    </row>
    <row r="448">
      <c r="A448" s="33"/>
      <c r="B448" s="33"/>
      <c r="C448" s="33"/>
      <c r="D448" s="33"/>
      <c r="E448" s="33"/>
      <c r="F448" s="33"/>
      <c r="G448" s="33"/>
      <c r="H448" s="33"/>
      <c r="I448" s="33"/>
      <c r="J448" s="33"/>
      <c r="K448" s="33"/>
      <c r="L448" s="33"/>
    </row>
    <row r="449">
      <c r="A449" s="33"/>
      <c r="B449" s="33"/>
      <c r="C449" s="33"/>
      <c r="D449" s="33"/>
      <c r="E449" s="33"/>
      <c r="F449" s="33"/>
      <c r="G449" s="33"/>
      <c r="H449" s="33"/>
      <c r="I449" s="33"/>
      <c r="J449" s="33"/>
      <c r="K449" s="33"/>
      <c r="L449" s="33"/>
    </row>
    <row r="450">
      <c r="A450" s="33"/>
      <c r="B450" s="33"/>
      <c r="C450" s="33"/>
      <c r="D450" s="33"/>
      <c r="E450" s="33"/>
      <c r="F450" s="33"/>
      <c r="G450" s="33"/>
      <c r="H450" s="33"/>
      <c r="I450" s="33"/>
      <c r="J450" s="33"/>
      <c r="K450" s="33"/>
      <c r="L450" s="33"/>
    </row>
    <row r="451">
      <c r="A451" s="33"/>
      <c r="B451" s="33"/>
      <c r="C451" s="33"/>
      <c r="D451" s="33"/>
      <c r="E451" s="33"/>
      <c r="F451" s="33"/>
      <c r="G451" s="33"/>
      <c r="H451" s="33"/>
      <c r="I451" s="33"/>
      <c r="J451" s="33"/>
      <c r="K451" s="33"/>
      <c r="L451" s="33"/>
    </row>
    <row r="452">
      <c r="A452" s="33"/>
      <c r="B452" s="33"/>
      <c r="C452" s="33"/>
      <c r="D452" s="33"/>
      <c r="E452" s="33"/>
      <c r="F452" s="33"/>
      <c r="G452" s="33"/>
      <c r="H452" s="33"/>
      <c r="I452" s="33"/>
      <c r="J452" s="33"/>
      <c r="K452" s="33"/>
      <c r="L452" s="33"/>
    </row>
    <row r="453">
      <c r="A453" s="33"/>
      <c r="B453" s="33"/>
      <c r="C453" s="33"/>
      <c r="D453" s="33"/>
      <c r="E453" s="33"/>
      <c r="F453" s="33"/>
      <c r="G453" s="33"/>
      <c r="H453" s="33"/>
      <c r="I453" s="33"/>
      <c r="J453" s="33"/>
      <c r="K453" s="33"/>
      <c r="L453" s="33"/>
    </row>
    <row r="454">
      <c r="A454" s="33"/>
      <c r="B454" s="33"/>
      <c r="C454" s="33"/>
      <c r="D454" s="33"/>
      <c r="E454" s="33"/>
      <c r="F454" s="33"/>
      <c r="G454" s="33"/>
      <c r="H454" s="33"/>
      <c r="I454" s="33"/>
      <c r="J454" s="33"/>
      <c r="K454" s="33"/>
      <c r="L454" s="33"/>
    </row>
    <row r="455">
      <c r="A455" s="33"/>
      <c r="B455" s="33"/>
      <c r="C455" s="33"/>
      <c r="D455" s="33"/>
      <c r="E455" s="33"/>
      <c r="F455" s="33"/>
      <c r="G455" s="33"/>
      <c r="H455" s="33"/>
      <c r="I455" s="33"/>
      <c r="J455" s="33"/>
      <c r="K455" s="33"/>
      <c r="L455" s="33"/>
    </row>
    <row r="456">
      <c r="A456" s="33"/>
      <c r="B456" s="33"/>
      <c r="C456" s="33"/>
      <c r="D456" s="33"/>
      <c r="E456" s="33"/>
      <c r="F456" s="33"/>
      <c r="G456" s="33"/>
      <c r="H456" s="33"/>
      <c r="I456" s="33"/>
      <c r="J456" s="33"/>
      <c r="K456" s="33"/>
      <c r="L456" s="33"/>
    </row>
    <row r="457">
      <c r="A457" s="33"/>
      <c r="B457" s="33"/>
      <c r="C457" s="33"/>
      <c r="D457" s="33"/>
      <c r="E457" s="33"/>
      <c r="F457" s="33"/>
      <c r="G457" s="33"/>
      <c r="H457" s="33"/>
      <c r="I457" s="33"/>
      <c r="J457" s="33"/>
      <c r="K457" s="33"/>
      <c r="L457" s="33"/>
    </row>
    <row r="458">
      <c r="A458" s="33"/>
      <c r="B458" s="33"/>
      <c r="C458" s="33"/>
      <c r="D458" s="33"/>
      <c r="E458" s="33"/>
      <c r="F458" s="33"/>
      <c r="G458" s="33"/>
      <c r="H458" s="33"/>
      <c r="I458" s="33"/>
      <c r="J458" s="33"/>
      <c r="K458" s="33"/>
      <c r="L458" s="33"/>
    </row>
    <row r="459">
      <c r="A459" s="33"/>
      <c r="B459" s="33"/>
      <c r="C459" s="33"/>
      <c r="D459" s="33"/>
      <c r="E459" s="33"/>
      <c r="F459" s="33"/>
      <c r="G459" s="33"/>
      <c r="H459" s="33"/>
      <c r="I459" s="33"/>
      <c r="J459" s="33"/>
      <c r="K459" s="33"/>
      <c r="L459" s="33"/>
    </row>
    <row r="460">
      <c r="A460" s="33"/>
      <c r="B460" s="33"/>
      <c r="C460" s="33"/>
      <c r="D460" s="33"/>
      <c r="E460" s="33"/>
      <c r="F460" s="33"/>
      <c r="G460" s="33"/>
      <c r="H460" s="33"/>
      <c r="I460" s="33"/>
      <c r="J460" s="33"/>
      <c r="K460" s="33"/>
      <c r="L460" s="33"/>
    </row>
    <row r="461">
      <c r="A461" s="33"/>
      <c r="B461" s="33"/>
      <c r="C461" s="33"/>
      <c r="D461" s="33"/>
      <c r="E461" s="33"/>
      <c r="F461" s="33"/>
      <c r="G461" s="33"/>
      <c r="H461" s="33"/>
      <c r="I461" s="33"/>
      <c r="J461" s="33"/>
      <c r="K461" s="33"/>
      <c r="L461" s="33"/>
    </row>
    <row r="462">
      <c r="A462" s="33"/>
      <c r="B462" s="33"/>
      <c r="C462" s="33"/>
      <c r="D462" s="33"/>
      <c r="E462" s="33"/>
      <c r="F462" s="33"/>
      <c r="G462" s="33"/>
      <c r="H462" s="33"/>
      <c r="I462" s="33"/>
      <c r="J462" s="33"/>
      <c r="K462" s="33"/>
      <c r="L462" s="33"/>
    </row>
    <row r="463">
      <c r="A463" s="33"/>
      <c r="B463" s="33"/>
      <c r="C463" s="33"/>
      <c r="D463" s="33"/>
      <c r="E463" s="33"/>
      <c r="F463" s="33"/>
      <c r="G463" s="33"/>
      <c r="H463" s="33"/>
      <c r="I463" s="33"/>
      <c r="J463" s="33"/>
      <c r="K463" s="33"/>
      <c r="L463" s="33"/>
    </row>
    <row r="464">
      <c r="A464" s="33"/>
      <c r="B464" s="33"/>
      <c r="C464" s="33"/>
      <c r="D464" s="33"/>
      <c r="E464" s="33"/>
      <c r="F464" s="33"/>
      <c r="G464" s="33"/>
      <c r="H464" s="33"/>
      <c r="I464" s="33"/>
      <c r="J464" s="33"/>
      <c r="K464" s="33"/>
      <c r="L464" s="33"/>
    </row>
    <row r="465">
      <c r="A465" s="33"/>
      <c r="B465" s="33"/>
      <c r="C465" s="33"/>
      <c r="D465" s="33"/>
      <c r="E465" s="33"/>
      <c r="F465" s="33"/>
      <c r="G465" s="33"/>
      <c r="H465" s="33"/>
      <c r="I465" s="33"/>
      <c r="J465" s="33"/>
      <c r="K465" s="33"/>
      <c r="L465" s="33"/>
    </row>
    <row r="466">
      <c r="A466" s="33"/>
      <c r="B466" s="33"/>
      <c r="C466" s="33"/>
      <c r="D466" s="33"/>
      <c r="E466" s="33"/>
      <c r="F466" s="33"/>
      <c r="G466" s="33"/>
      <c r="H466" s="33"/>
      <c r="I466" s="33"/>
      <c r="J466" s="33"/>
      <c r="K466" s="33"/>
      <c r="L466" s="33"/>
    </row>
    <row r="467">
      <c r="A467" s="33"/>
      <c r="B467" s="33"/>
      <c r="C467" s="33"/>
      <c r="D467" s="33"/>
      <c r="E467" s="33"/>
      <c r="F467" s="33"/>
      <c r="G467" s="33"/>
      <c r="H467" s="33"/>
      <c r="I467" s="33"/>
      <c r="J467" s="33"/>
      <c r="K467" s="33"/>
      <c r="L467" s="33"/>
    </row>
    <row r="468">
      <c r="A468" s="33"/>
      <c r="B468" s="33"/>
      <c r="C468" s="33"/>
      <c r="D468" s="33"/>
      <c r="E468" s="33"/>
      <c r="F468" s="33"/>
      <c r="G468" s="33"/>
      <c r="H468" s="33"/>
      <c r="I468" s="33"/>
      <c r="J468" s="33"/>
      <c r="K468" s="33"/>
      <c r="L468" s="33"/>
    </row>
    <row r="469">
      <c r="A469" s="33"/>
      <c r="B469" s="33"/>
      <c r="C469" s="33"/>
      <c r="D469" s="33"/>
      <c r="E469" s="33"/>
      <c r="F469" s="33"/>
      <c r="G469" s="33"/>
      <c r="H469" s="33"/>
      <c r="I469" s="33"/>
      <c r="J469" s="33"/>
      <c r="K469" s="33"/>
      <c r="L469" s="33"/>
    </row>
    <row r="470">
      <c r="A470" s="33"/>
      <c r="B470" s="33"/>
      <c r="C470" s="33"/>
      <c r="D470" s="33"/>
      <c r="E470" s="33"/>
      <c r="F470" s="33"/>
      <c r="G470" s="33"/>
      <c r="H470" s="33"/>
      <c r="I470" s="33"/>
      <c r="J470" s="33"/>
      <c r="K470" s="33"/>
      <c r="L470" s="33"/>
    </row>
    <row r="471">
      <c r="A471" s="33"/>
      <c r="B471" s="33"/>
      <c r="C471" s="33"/>
      <c r="D471" s="33"/>
      <c r="E471" s="33"/>
      <c r="F471" s="33"/>
      <c r="G471" s="33"/>
      <c r="H471" s="33"/>
      <c r="I471" s="33"/>
      <c r="J471" s="33"/>
      <c r="K471" s="33"/>
      <c r="L471" s="33"/>
    </row>
    <row r="472">
      <c r="A472" s="33"/>
      <c r="B472" s="33"/>
      <c r="C472" s="33"/>
      <c r="D472" s="33"/>
      <c r="E472" s="33"/>
      <c r="F472" s="33"/>
      <c r="G472" s="33"/>
      <c r="H472" s="33"/>
      <c r="I472" s="33"/>
      <c r="J472" s="33"/>
      <c r="K472" s="33"/>
      <c r="L472" s="33"/>
    </row>
    <row r="473">
      <c r="A473" s="33"/>
      <c r="B473" s="33"/>
      <c r="C473" s="33"/>
      <c r="D473" s="33"/>
      <c r="E473" s="33"/>
      <c r="F473" s="33"/>
      <c r="G473" s="33"/>
      <c r="H473" s="33"/>
      <c r="I473" s="33"/>
      <c r="J473" s="33"/>
      <c r="K473" s="33"/>
      <c r="L473" s="33"/>
    </row>
    <row r="474">
      <c r="A474" s="33"/>
      <c r="B474" s="33"/>
      <c r="C474" s="33"/>
      <c r="D474" s="33"/>
      <c r="E474" s="33"/>
      <c r="F474" s="33"/>
      <c r="G474" s="33"/>
      <c r="H474" s="33"/>
      <c r="I474" s="33"/>
      <c r="J474" s="33"/>
      <c r="K474" s="33"/>
      <c r="L474" s="33"/>
    </row>
    <row r="475">
      <c r="A475" s="33"/>
      <c r="B475" s="33"/>
      <c r="C475" s="33"/>
      <c r="D475" s="33"/>
      <c r="E475" s="33"/>
      <c r="F475" s="33"/>
      <c r="G475" s="33"/>
      <c r="H475" s="33"/>
      <c r="I475" s="33"/>
      <c r="J475" s="33"/>
      <c r="K475" s="33"/>
      <c r="L475" s="33"/>
    </row>
    <row r="476">
      <c r="A476" s="33"/>
      <c r="B476" s="33"/>
      <c r="C476" s="33"/>
      <c r="D476" s="33"/>
      <c r="E476" s="33"/>
      <c r="F476" s="33"/>
      <c r="G476" s="33"/>
      <c r="H476" s="33"/>
      <c r="I476" s="33"/>
      <c r="J476" s="33"/>
      <c r="K476" s="33"/>
      <c r="L476" s="33"/>
    </row>
    <row r="477">
      <c r="A477" s="33"/>
      <c r="B477" s="33"/>
      <c r="C477" s="33"/>
      <c r="D477" s="33"/>
      <c r="E477" s="33"/>
      <c r="F477" s="33"/>
      <c r="G477" s="33"/>
      <c r="H477" s="33"/>
      <c r="I477" s="33"/>
      <c r="J477" s="33"/>
      <c r="K477" s="33"/>
      <c r="L477" s="33"/>
    </row>
    <row r="478">
      <c r="A478" s="33"/>
      <c r="B478" s="33"/>
      <c r="C478" s="33"/>
      <c r="D478" s="33"/>
      <c r="E478" s="33"/>
      <c r="F478" s="33"/>
      <c r="G478" s="33"/>
      <c r="H478" s="33"/>
      <c r="I478" s="33"/>
      <c r="J478" s="33"/>
      <c r="K478" s="33"/>
      <c r="L478" s="33"/>
    </row>
    <row r="479">
      <c r="A479" s="33"/>
      <c r="B479" s="33"/>
      <c r="C479" s="33"/>
      <c r="D479" s="33"/>
      <c r="E479" s="33"/>
      <c r="F479" s="33"/>
      <c r="G479" s="33"/>
      <c r="H479" s="33"/>
      <c r="I479" s="33"/>
      <c r="J479" s="33"/>
      <c r="K479" s="33"/>
      <c r="L479" s="33"/>
    </row>
    <row r="480">
      <c r="A480" s="33"/>
      <c r="B480" s="33"/>
      <c r="C480" s="33"/>
      <c r="D480" s="33"/>
      <c r="E480" s="33"/>
      <c r="F480" s="33"/>
      <c r="G480" s="33"/>
      <c r="H480" s="33"/>
      <c r="I480" s="33"/>
      <c r="J480" s="33"/>
      <c r="K480" s="33"/>
      <c r="L480" s="33"/>
    </row>
    <row r="481">
      <c r="A481" s="33"/>
      <c r="B481" s="33"/>
      <c r="C481" s="33"/>
      <c r="D481" s="33"/>
      <c r="E481" s="33"/>
      <c r="F481" s="33"/>
      <c r="G481" s="33"/>
      <c r="H481" s="33"/>
      <c r="I481" s="33"/>
      <c r="J481" s="33"/>
      <c r="K481" s="33"/>
      <c r="L481" s="33"/>
    </row>
    <row r="482">
      <c r="A482" s="33"/>
      <c r="B482" s="33"/>
      <c r="C482" s="33"/>
      <c r="D482" s="33"/>
      <c r="E482" s="33"/>
      <c r="F482" s="33"/>
      <c r="G482" s="33"/>
      <c r="H482" s="33"/>
      <c r="I482" s="33"/>
      <c r="J482" s="33"/>
      <c r="K482" s="33"/>
      <c r="L482" s="33"/>
    </row>
    <row r="483">
      <c r="A483" s="33"/>
      <c r="B483" s="33"/>
      <c r="C483" s="33"/>
      <c r="D483" s="33"/>
      <c r="E483" s="33"/>
      <c r="F483" s="33"/>
      <c r="G483" s="33"/>
      <c r="H483" s="33"/>
      <c r="I483" s="33"/>
      <c r="J483" s="33"/>
      <c r="K483" s="33"/>
      <c r="L483" s="33"/>
    </row>
    <row r="484">
      <c r="A484" s="33"/>
      <c r="B484" s="33"/>
      <c r="C484" s="33"/>
      <c r="D484" s="33"/>
      <c r="E484" s="33"/>
      <c r="F484" s="33"/>
      <c r="G484" s="33"/>
      <c r="H484" s="33"/>
      <c r="I484" s="33"/>
      <c r="J484" s="33"/>
      <c r="K484" s="33"/>
      <c r="L484" s="33"/>
    </row>
    <row r="485">
      <c r="A485" s="33"/>
      <c r="B485" s="33"/>
      <c r="C485" s="33"/>
      <c r="D485" s="33"/>
      <c r="E485" s="33"/>
      <c r="F485" s="33"/>
      <c r="G485" s="33"/>
      <c r="H485" s="33"/>
      <c r="I485" s="33"/>
      <c r="J485" s="33"/>
      <c r="K485" s="33"/>
      <c r="L485" s="33"/>
    </row>
    <row r="486">
      <c r="A486" s="33"/>
      <c r="B486" s="33"/>
      <c r="C486" s="33"/>
      <c r="D486" s="33"/>
      <c r="E486" s="33"/>
      <c r="F486" s="33"/>
      <c r="G486" s="33"/>
      <c r="H486" s="33"/>
      <c r="I486" s="33"/>
      <c r="J486" s="33"/>
      <c r="K486" s="33"/>
      <c r="L486" s="33"/>
    </row>
    <row r="487">
      <c r="A487" s="33"/>
      <c r="B487" s="33"/>
      <c r="C487" s="33"/>
      <c r="D487" s="33"/>
      <c r="E487" s="33"/>
      <c r="F487" s="33"/>
      <c r="G487" s="33"/>
      <c r="H487" s="33"/>
      <c r="I487" s="33"/>
      <c r="J487" s="33"/>
      <c r="K487" s="33"/>
      <c r="L487" s="33"/>
    </row>
    <row r="488">
      <c r="A488" s="33"/>
      <c r="B488" s="33"/>
      <c r="C488" s="33"/>
      <c r="D488" s="33"/>
      <c r="E488" s="33"/>
      <c r="F488" s="33"/>
      <c r="G488" s="33"/>
      <c r="H488" s="33"/>
      <c r="I488" s="33"/>
      <c r="J488" s="33"/>
      <c r="K488" s="33"/>
      <c r="L488" s="33"/>
    </row>
    <row r="489">
      <c r="A489" s="33"/>
      <c r="B489" s="33"/>
      <c r="C489" s="33"/>
      <c r="D489" s="33"/>
      <c r="E489" s="33"/>
      <c r="F489" s="33"/>
      <c r="G489" s="33"/>
      <c r="H489" s="33"/>
      <c r="I489" s="33"/>
      <c r="J489" s="33"/>
      <c r="K489" s="33"/>
      <c r="L489" s="33"/>
    </row>
    <row r="490">
      <c r="A490" s="33"/>
      <c r="B490" s="33"/>
      <c r="C490" s="33"/>
      <c r="D490" s="33"/>
      <c r="E490" s="33"/>
      <c r="F490" s="33"/>
      <c r="G490" s="33"/>
      <c r="H490" s="33"/>
      <c r="I490" s="33"/>
      <c r="J490" s="33"/>
      <c r="K490" s="33"/>
      <c r="L490" s="33"/>
    </row>
    <row r="491">
      <c r="A491" s="33"/>
      <c r="B491" s="33"/>
      <c r="C491" s="33"/>
      <c r="D491" s="33"/>
      <c r="E491" s="33"/>
      <c r="F491" s="33"/>
      <c r="G491" s="33"/>
      <c r="H491" s="33"/>
      <c r="I491" s="33"/>
      <c r="J491" s="33"/>
      <c r="K491" s="33"/>
      <c r="L491" s="33"/>
    </row>
    <row r="492">
      <c r="A492" s="33"/>
      <c r="B492" s="33"/>
      <c r="C492" s="33"/>
      <c r="D492" s="33"/>
      <c r="E492" s="33"/>
      <c r="F492" s="33"/>
      <c r="G492" s="33"/>
      <c r="H492" s="33"/>
      <c r="I492" s="33"/>
      <c r="J492" s="33"/>
      <c r="K492" s="33"/>
      <c r="L492" s="33"/>
    </row>
    <row r="493">
      <c r="A493" s="33"/>
      <c r="B493" s="33"/>
      <c r="C493" s="33"/>
      <c r="D493" s="33"/>
      <c r="E493" s="33"/>
      <c r="F493" s="33"/>
      <c r="G493" s="33"/>
      <c r="H493" s="33"/>
      <c r="I493" s="33"/>
      <c r="J493" s="33"/>
      <c r="K493" s="33"/>
      <c r="L493" s="33"/>
    </row>
    <row r="494">
      <c r="A494" s="33"/>
      <c r="B494" s="33"/>
      <c r="C494" s="33"/>
      <c r="D494" s="33"/>
      <c r="E494" s="33"/>
      <c r="F494" s="33"/>
      <c r="G494" s="33"/>
      <c r="H494" s="33"/>
      <c r="I494" s="33"/>
      <c r="J494" s="33"/>
      <c r="K494" s="33"/>
      <c r="L494" s="33"/>
    </row>
    <row r="495">
      <c r="A495" s="33"/>
      <c r="B495" s="33"/>
      <c r="C495" s="33"/>
      <c r="D495" s="33"/>
      <c r="E495" s="33"/>
      <c r="F495" s="33"/>
      <c r="G495" s="33"/>
      <c r="H495" s="33"/>
      <c r="I495" s="33"/>
      <c r="J495" s="33"/>
      <c r="K495" s="33"/>
      <c r="L495" s="33"/>
    </row>
    <row r="496">
      <c r="A496" s="33"/>
      <c r="B496" s="33"/>
      <c r="C496" s="33"/>
      <c r="D496" s="33"/>
      <c r="E496" s="33"/>
      <c r="F496" s="33"/>
      <c r="G496" s="33"/>
      <c r="H496" s="33"/>
      <c r="I496" s="33"/>
      <c r="J496" s="33"/>
      <c r="K496" s="33"/>
      <c r="L496" s="33"/>
    </row>
    <row r="497">
      <c r="A497" s="33"/>
      <c r="B497" s="33"/>
      <c r="C497" s="33"/>
      <c r="D497" s="33"/>
      <c r="E497" s="33"/>
      <c r="F497" s="33"/>
      <c r="G497" s="33"/>
      <c r="H497" s="33"/>
      <c r="I497" s="33"/>
      <c r="J497" s="33"/>
      <c r="K497" s="33"/>
      <c r="L497" s="33"/>
    </row>
    <row r="498">
      <c r="A498" s="33"/>
      <c r="B498" s="33"/>
      <c r="C498" s="33"/>
      <c r="D498" s="33"/>
      <c r="E498" s="33"/>
      <c r="F498" s="33"/>
      <c r="G498" s="33"/>
      <c r="H498" s="33"/>
      <c r="I498" s="33"/>
      <c r="J498" s="33"/>
      <c r="K498" s="33"/>
      <c r="L498" s="33"/>
    </row>
    <row r="499">
      <c r="A499" s="33"/>
      <c r="B499" s="33"/>
      <c r="C499" s="33"/>
      <c r="D499" s="33"/>
      <c r="E499" s="33"/>
      <c r="F499" s="33"/>
      <c r="G499" s="33"/>
      <c r="H499" s="33"/>
      <c r="I499" s="33"/>
      <c r="J499" s="33"/>
      <c r="K499" s="33"/>
      <c r="L499" s="33"/>
    </row>
    <row r="500">
      <c r="A500" s="33"/>
      <c r="B500" s="33"/>
      <c r="C500" s="33"/>
      <c r="D500" s="33"/>
      <c r="E500" s="33"/>
      <c r="F500" s="33"/>
      <c r="G500" s="33"/>
      <c r="H500" s="33"/>
      <c r="I500" s="33"/>
      <c r="J500" s="33"/>
      <c r="K500" s="33"/>
      <c r="L500" s="33"/>
    </row>
    <row r="501">
      <c r="A501" s="33"/>
      <c r="B501" s="33"/>
      <c r="C501" s="33"/>
      <c r="D501" s="33"/>
      <c r="E501" s="33"/>
      <c r="F501" s="33"/>
      <c r="G501" s="33"/>
      <c r="H501" s="33"/>
      <c r="I501" s="33"/>
      <c r="J501" s="33"/>
      <c r="K501" s="33"/>
      <c r="L501" s="33"/>
    </row>
    <row r="502">
      <c r="A502" s="33"/>
      <c r="B502" s="33"/>
      <c r="C502" s="33"/>
      <c r="D502" s="33"/>
      <c r="E502" s="33"/>
      <c r="F502" s="33"/>
      <c r="G502" s="33"/>
      <c r="H502" s="33"/>
      <c r="I502" s="33"/>
      <c r="J502" s="33"/>
      <c r="K502" s="33"/>
      <c r="L502" s="33"/>
    </row>
    <row r="503">
      <c r="A503" s="33"/>
      <c r="B503" s="33"/>
      <c r="C503" s="33"/>
      <c r="D503" s="33"/>
      <c r="E503" s="33"/>
      <c r="F503" s="33"/>
      <c r="G503" s="33"/>
      <c r="H503" s="33"/>
      <c r="I503" s="33"/>
      <c r="J503" s="33"/>
      <c r="K503" s="33"/>
      <c r="L503" s="33"/>
    </row>
    <row r="504">
      <c r="A504" s="33"/>
      <c r="B504" s="33"/>
      <c r="C504" s="33"/>
      <c r="D504" s="33"/>
      <c r="E504" s="33"/>
      <c r="F504" s="33"/>
      <c r="G504" s="33"/>
      <c r="H504" s="33"/>
      <c r="I504" s="33"/>
      <c r="J504" s="33"/>
      <c r="K504" s="33"/>
      <c r="L504" s="33"/>
    </row>
    <row r="505">
      <c r="A505" s="33"/>
      <c r="B505" s="33"/>
      <c r="C505" s="33"/>
      <c r="D505" s="33"/>
      <c r="E505" s="33"/>
      <c r="F505" s="33"/>
      <c r="G505" s="33"/>
      <c r="H505" s="33"/>
      <c r="I505" s="33"/>
      <c r="J505" s="33"/>
      <c r="K505" s="33"/>
      <c r="L505" s="33"/>
    </row>
    <row r="506">
      <c r="A506" s="33"/>
      <c r="B506" s="33"/>
      <c r="C506" s="33"/>
      <c r="D506" s="33"/>
      <c r="E506" s="33"/>
      <c r="F506" s="33"/>
      <c r="G506" s="33"/>
      <c r="H506" s="33"/>
      <c r="I506" s="33"/>
      <c r="J506" s="33"/>
      <c r="K506" s="33"/>
      <c r="L506" s="33"/>
    </row>
    <row r="507">
      <c r="A507" s="33"/>
      <c r="B507" s="33"/>
      <c r="C507" s="33"/>
      <c r="D507" s="33"/>
      <c r="E507" s="33"/>
      <c r="F507" s="33"/>
      <c r="G507" s="33"/>
      <c r="H507" s="33"/>
      <c r="I507" s="33"/>
      <c r="J507" s="33"/>
      <c r="K507" s="33"/>
      <c r="L507" s="33"/>
    </row>
    <row r="508">
      <c r="A508" s="33"/>
      <c r="B508" s="33"/>
      <c r="C508" s="33"/>
      <c r="D508" s="33"/>
      <c r="E508" s="33"/>
      <c r="F508" s="33"/>
      <c r="G508" s="33"/>
      <c r="H508" s="33"/>
      <c r="I508" s="33"/>
      <c r="J508" s="33"/>
      <c r="K508" s="33"/>
      <c r="L508" s="33"/>
    </row>
    <row r="509">
      <c r="A509" s="33"/>
      <c r="B509" s="33"/>
      <c r="C509" s="33"/>
      <c r="D509" s="33"/>
      <c r="E509" s="33"/>
      <c r="F509" s="33"/>
      <c r="G509" s="33"/>
      <c r="H509" s="33"/>
      <c r="I509" s="33"/>
      <c r="J509" s="33"/>
      <c r="K509" s="33"/>
      <c r="L509" s="33"/>
    </row>
    <row r="510">
      <c r="A510" s="33"/>
      <c r="B510" s="33"/>
      <c r="C510" s="33"/>
      <c r="D510" s="33"/>
      <c r="E510" s="33"/>
      <c r="F510" s="33"/>
      <c r="G510" s="33"/>
      <c r="H510" s="33"/>
      <c r="I510" s="33"/>
      <c r="J510" s="33"/>
      <c r="K510" s="33"/>
      <c r="L510" s="33"/>
    </row>
    <row r="511">
      <c r="A511" s="33"/>
      <c r="B511" s="33"/>
      <c r="C511" s="33"/>
      <c r="D511" s="33"/>
      <c r="E511" s="33"/>
      <c r="F511" s="33"/>
      <c r="G511" s="33"/>
      <c r="H511" s="33"/>
      <c r="I511" s="33"/>
      <c r="J511" s="33"/>
      <c r="K511" s="33"/>
      <c r="L511" s="33"/>
    </row>
    <row r="512">
      <c r="A512" s="33"/>
      <c r="B512" s="33"/>
      <c r="C512" s="33"/>
      <c r="D512" s="33"/>
      <c r="E512" s="33"/>
      <c r="F512" s="33"/>
      <c r="G512" s="33"/>
      <c r="H512" s="33"/>
      <c r="I512" s="33"/>
      <c r="J512" s="33"/>
      <c r="K512" s="33"/>
      <c r="L512" s="33"/>
    </row>
    <row r="513">
      <c r="A513" s="33"/>
      <c r="B513" s="33"/>
      <c r="C513" s="33"/>
      <c r="D513" s="33"/>
      <c r="E513" s="33"/>
      <c r="F513" s="33"/>
      <c r="G513" s="33"/>
      <c r="H513" s="33"/>
      <c r="I513" s="33"/>
      <c r="J513" s="33"/>
      <c r="K513" s="33"/>
      <c r="L513" s="33"/>
    </row>
    <row r="514">
      <c r="A514" s="33"/>
      <c r="B514" s="33"/>
      <c r="C514" s="33"/>
      <c r="D514" s="33"/>
      <c r="E514" s="33"/>
      <c r="F514" s="33"/>
      <c r="G514" s="33"/>
      <c r="H514" s="33"/>
      <c r="I514" s="33"/>
      <c r="J514" s="33"/>
      <c r="K514" s="33"/>
      <c r="L514" s="33"/>
    </row>
    <row r="515">
      <c r="A515" s="33"/>
      <c r="B515" s="33"/>
      <c r="C515" s="33"/>
      <c r="D515" s="33"/>
      <c r="E515" s="33"/>
      <c r="F515" s="33"/>
      <c r="G515" s="33"/>
      <c r="H515" s="33"/>
      <c r="I515" s="33"/>
      <c r="J515" s="33"/>
      <c r="K515" s="33"/>
      <c r="L515" s="33"/>
    </row>
    <row r="516">
      <c r="A516" s="33"/>
      <c r="B516" s="33"/>
      <c r="C516" s="33"/>
      <c r="D516" s="33"/>
      <c r="E516" s="33"/>
      <c r="F516" s="33"/>
      <c r="G516" s="33"/>
      <c r="H516" s="33"/>
      <c r="I516" s="33"/>
      <c r="J516" s="33"/>
      <c r="K516" s="33"/>
      <c r="L516" s="33"/>
    </row>
    <row r="517">
      <c r="A517" s="33"/>
      <c r="B517" s="33"/>
      <c r="C517" s="33"/>
      <c r="D517" s="33"/>
      <c r="E517" s="33"/>
      <c r="F517" s="33"/>
      <c r="G517" s="33"/>
      <c r="H517" s="33"/>
      <c r="I517" s="33"/>
      <c r="J517" s="33"/>
      <c r="K517" s="33"/>
      <c r="L517" s="33"/>
    </row>
    <row r="518">
      <c r="A518" s="33"/>
      <c r="B518" s="33"/>
      <c r="C518" s="33"/>
      <c r="D518" s="33"/>
      <c r="E518" s="33"/>
      <c r="F518" s="33"/>
      <c r="G518" s="33"/>
      <c r="H518" s="33"/>
      <c r="I518" s="33"/>
      <c r="J518" s="33"/>
      <c r="K518" s="33"/>
      <c r="L518" s="33"/>
    </row>
    <row r="519">
      <c r="A519" s="33"/>
      <c r="B519" s="33"/>
      <c r="C519" s="33"/>
      <c r="D519" s="33"/>
      <c r="E519" s="33"/>
      <c r="F519" s="33"/>
      <c r="G519" s="33"/>
      <c r="H519" s="33"/>
      <c r="I519" s="33"/>
      <c r="J519" s="33"/>
      <c r="K519" s="33"/>
      <c r="L519" s="33"/>
    </row>
    <row r="520">
      <c r="A520" s="33"/>
      <c r="B520" s="33"/>
      <c r="C520" s="33"/>
      <c r="D520" s="33"/>
      <c r="E520" s="33"/>
      <c r="F520" s="33"/>
      <c r="G520" s="33"/>
      <c r="H520" s="33"/>
      <c r="I520" s="33"/>
      <c r="J520" s="33"/>
      <c r="K520" s="33"/>
      <c r="L520" s="33"/>
    </row>
    <row r="521">
      <c r="A521" s="33"/>
      <c r="B521" s="33"/>
      <c r="C521" s="33"/>
      <c r="D521" s="33"/>
      <c r="E521" s="33"/>
      <c r="F521" s="33"/>
      <c r="G521" s="33"/>
      <c r="H521" s="33"/>
      <c r="I521" s="33"/>
      <c r="J521" s="33"/>
      <c r="K521" s="33"/>
      <c r="L521" s="33"/>
    </row>
    <row r="522">
      <c r="A522" s="33"/>
      <c r="B522" s="33"/>
      <c r="C522" s="33"/>
      <c r="D522" s="33"/>
      <c r="E522" s="33"/>
      <c r="F522" s="33"/>
      <c r="G522" s="33"/>
      <c r="H522" s="33"/>
      <c r="I522" s="33"/>
      <c r="J522" s="33"/>
      <c r="K522" s="33"/>
      <c r="L522" s="33"/>
    </row>
    <row r="523">
      <c r="A523" s="33"/>
      <c r="B523" s="33"/>
      <c r="C523" s="33"/>
      <c r="D523" s="33"/>
      <c r="E523" s="33"/>
      <c r="F523" s="33"/>
      <c r="G523" s="33"/>
      <c r="H523" s="33"/>
      <c r="I523" s="33"/>
      <c r="J523" s="33"/>
      <c r="K523" s="33"/>
      <c r="L523" s="33"/>
    </row>
    <row r="524">
      <c r="A524" s="33"/>
      <c r="B524" s="33"/>
      <c r="C524" s="33"/>
      <c r="D524" s="33"/>
      <c r="E524" s="33"/>
      <c r="F524" s="33"/>
      <c r="G524" s="33"/>
      <c r="H524" s="33"/>
      <c r="I524" s="33"/>
      <c r="J524" s="33"/>
      <c r="K524" s="33"/>
      <c r="L524" s="33"/>
    </row>
    <row r="525">
      <c r="A525" s="33"/>
      <c r="B525" s="33"/>
      <c r="C525" s="33"/>
      <c r="D525" s="33"/>
      <c r="E525" s="33"/>
      <c r="F525" s="33"/>
      <c r="G525" s="33"/>
      <c r="H525" s="33"/>
      <c r="I525" s="33"/>
      <c r="J525" s="33"/>
      <c r="K525" s="33"/>
      <c r="L525" s="33"/>
    </row>
    <row r="526">
      <c r="A526" s="33"/>
      <c r="B526" s="33"/>
      <c r="C526" s="33"/>
      <c r="D526" s="33"/>
      <c r="E526" s="33"/>
      <c r="F526" s="33"/>
      <c r="G526" s="33"/>
      <c r="H526" s="33"/>
      <c r="I526" s="33"/>
      <c r="J526" s="33"/>
      <c r="K526" s="33"/>
      <c r="L526" s="33"/>
    </row>
    <row r="527">
      <c r="A527" s="33"/>
      <c r="B527" s="33"/>
      <c r="C527" s="33"/>
      <c r="D527" s="33"/>
      <c r="E527" s="33"/>
      <c r="F527" s="33"/>
      <c r="G527" s="33"/>
      <c r="H527" s="33"/>
      <c r="I527" s="33"/>
      <c r="J527" s="33"/>
      <c r="K527" s="33"/>
      <c r="L527" s="33"/>
    </row>
    <row r="528">
      <c r="A528" s="33"/>
      <c r="B528" s="33"/>
      <c r="C528" s="33"/>
      <c r="D528" s="33"/>
      <c r="E528" s="33"/>
      <c r="F528" s="33"/>
      <c r="G528" s="33"/>
      <c r="H528" s="33"/>
      <c r="I528" s="33"/>
      <c r="J528" s="33"/>
      <c r="K528" s="33"/>
      <c r="L528" s="33"/>
    </row>
    <row r="529">
      <c r="A529" s="33"/>
      <c r="B529" s="33"/>
      <c r="C529" s="33"/>
      <c r="D529" s="33"/>
      <c r="E529" s="33"/>
      <c r="F529" s="33"/>
      <c r="G529" s="33"/>
      <c r="H529" s="33"/>
      <c r="I529" s="33"/>
      <c r="J529" s="33"/>
      <c r="K529" s="33"/>
      <c r="L529" s="33"/>
    </row>
    <row r="530">
      <c r="A530" s="33"/>
      <c r="B530" s="33"/>
      <c r="C530" s="33"/>
      <c r="D530" s="33"/>
      <c r="E530" s="33"/>
      <c r="F530" s="33"/>
      <c r="G530" s="33"/>
      <c r="H530" s="33"/>
      <c r="I530" s="33"/>
      <c r="J530" s="33"/>
      <c r="K530" s="33"/>
      <c r="L530" s="33"/>
    </row>
    <row r="531">
      <c r="A531" s="33"/>
      <c r="B531" s="33"/>
      <c r="C531" s="33"/>
      <c r="D531" s="33"/>
      <c r="E531" s="33"/>
      <c r="F531" s="33"/>
      <c r="G531" s="33"/>
      <c r="H531" s="33"/>
      <c r="I531" s="33"/>
      <c r="J531" s="33"/>
      <c r="K531" s="33"/>
      <c r="L531" s="33"/>
    </row>
    <row r="532">
      <c r="A532" s="33"/>
      <c r="B532" s="33"/>
      <c r="C532" s="33"/>
      <c r="D532" s="33"/>
      <c r="E532" s="33"/>
      <c r="F532" s="33"/>
      <c r="G532" s="33"/>
      <c r="H532" s="33"/>
      <c r="I532" s="33"/>
      <c r="J532" s="33"/>
      <c r="K532" s="33"/>
      <c r="L532" s="33"/>
    </row>
    <row r="533">
      <c r="A533" s="33"/>
      <c r="B533" s="33"/>
      <c r="C533" s="33"/>
      <c r="D533" s="33"/>
      <c r="E533" s="33"/>
      <c r="F533" s="33"/>
      <c r="G533" s="33"/>
      <c r="H533" s="33"/>
      <c r="I533" s="33"/>
      <c r="J533" s="33"/>
      <c r="K533" s="33"/>
      <c r="L533" s="33"/>
    </row>
    <row r="534">
      <c r="A534" s="33"/>
      <c r="B534" s="33"/>
      <c r="C534" s="33"/>
      <c r="D534" s="33"/>
      <c r="E534" s="33"/>
      <c r="F534" s="33"/>
      <c r="G534" s="33"/>
      <c r="H534" s="33"/>
      <c r="I534" s="33"/>
      <c r="J534" s="33"/>
      <c r="K534" s="33"/>
      <c r="L534" s="33"/>
    </row>
    <row r="535">
      <c r="A535" s="33"/>
      <c r="B535" s="33"/>
      <c r="C535" s="33"/>
      <c r="D535" s="33"/>
      <c r="E535" s="33"/>
      <c r="F535" s="33"/>
      <c r="G535" s="33"/>
      <c r="H535" s="33"/>
      <c r="I535" s="33"/>
      <c r="J535" s="33"/>
      <c r="K535" s="33"/>
      <c r="L535" s="33"/>
    </row>
    <row r="536">
      <c r="A536" s="33"/>
      <c r="B536" s="33"/>
      <c r="C536" s="33"/>
      <c r="D536" s="33"/>
      <c r="E536" s="33"/>
      <c r="F536" s="33"/>
      <c r="G536" s="33"/>
      <c r="H536" s="33"/>
      <c r="I536" s="33"/>
      <c r="J536" s="33"/>
      <c r="K536" s="33"/>
      <c r="L536" s="33"/>
    </row>
    <row r="537">
      <c r="A537" s="33"/>
      <c r="B537" s="33"/>
      <c r="C537" s="33"/>
      <c r="D537" s="33"/>
      <c r="E537" s="33"/>
      <c r="F537" s="33"/>
      <c r="G537" s="33"/>
      <c r="H537" s="33"/>
      <c r="I537" s="33"/>
      <c r="J537" s="33"/>
      <c r="K537" s="33"/>
      <c r="L537" s="33"/>
    </row>
    <row r="538">
      <c r="A538" s="33"/>
      <c r="B538" s="33"/>
      <c r="C538" s="33"/>
      <c r="D538" s="33"/>
      <c r="E538" s="33"/>
      <c r="F538" s="33"/>
      <c r="G538" s="33"/>
      <c r="H538" s="33"/>
      <c r="I538" s="33"/>
      <c r="J538" s="33"/>
      <c r="K538" s="33"/>
      <c r="L538" s="33"/>
    </row>
    <row r="539">
      <c r="A539" s="33"/>
      <c r="B539" s="33"/>
      <c r="C539" s="33"/>
      <c r="D539" s="33"/>
      <c r="E539" s="33"/>
      <c r="F539" s="33"/>
      <c r="G539" s="33"/>
      <c r="H539" s="33"/>
      <c r="I539" s="33"/>
      <c r="J539" s="33"/>
      <c r="K539" s="33"/>
      <c r="L539" s="33"/>
    </row>
    <row r="540">
      <c r="A540" s="33"/>
      <c r="B540" s="33"/>
      <c r="C540" s="33"/>
      <c r="D540" s="33"/>
      <c r="E540" s="33"/>
      <c r="F540" s="33"/>
      <c r="G540" s="33"/>
      <c r="H540" s="33"/>
      <c r="I540" s="33"/>
      <c r="J540" s="33"/>
      <c r="K540" s="33"/>
      <c r="L540" s="33"/>
    </row>
    <row r="541">
      <c r="A541" s="33"/>
      <c r="B541" s="33"/>
      <c r="C541" s="33"/>
      <c r="D541" s="33"/>
      <c r="E541" s="33"/>
      <c r="F541" s="33"/>
      <c r="G541" s="33"/>
      <c r="H541" s="33"/>
      <c r="I541" s="33"/>
      <c r="J541" s="33"/>
      <c r="K541" s="33"/>
      <c r="L541" s="33"/>
    </row>
    <row r="542">
      <c r="A542" s="33"/>
      <c r="B542" s="33"/>
      <c r="C542" s="33"/>
      <c r="D542" s="33"/>
      <c r="E542" s="33"/>
      <c r="F542" s="33"/>
      <c r="G542" s="33"/>
      <c r="H542" s="33"/>
      <c r="I542" s="33"/>
      <c r="J542" s="33"/>
      <c r="K542" s="33"/>
      <c r="L542" s="33"/>
    </row>
    <row r="543">
      <c r="A543" s="33"/>
      <c r="B543" s="33"/>
      <c r="C543" s="33"/>
      <c r="D543" s="33"/>
      <c r="E543" s="33"/>
      <c r="F543" s="33"/>
      <c r="G543" s="33"/>
      <c r="H543" s="33"/>
      <c r="I543" s="33"/>
      <c r="J543" s="33"/>
      <c r="K543" s="33"/>
      <c r="L543" s="33"/>
    </row>
    <row r="544">
      <c r="A544" s="33"/>
      <c r="B544" s="33"/>
      <c r="C544" s="33"/>
      <c r="D544" s="33"/>
      <c r="E544" s="33"/>
      <c r="F544" s="33"/>
      <c r="G544" s="33"/>
      <c r="H544" s="33"/>
      <c r="I544" s="33"/>
      <c r="J544" s="33"/>
      <c r="K544" s="33"/>
      <c r="L544" s="33"/>
    </row>
    <row r="545">
      <c r="A545" s="33"/>
      <c r="B545" s="33"/>
      <c r="C545" s="33"/>
      <c r="D545" s="33"/>
      <c r="E545" s="33"/>
      <c r="F545" s="33"/>
      <c r="G545" s="33"/>
      <c r="H545" s="33"/>
      <c r="I545" s="33"/>
      <c r="J545" s="33"/>
      <c r="K545" s="33"/>
      <c r="L545" s="33"/>
    </row>
    <row r="546">
      <c r="A546" s="33"/>
      <c r="B546" s="33"/>
      <c r="C546" s="33"/>
      <c r="D546" s="33"/>
      <c r="E546" s="33"/>
      <c r="F546" s="33"/>
      <c r="G546" s="33"/>
      <c r="H546" s="33"/>
      <c r="I546" s="33"/>
      <c r="J546" s="33"/>
      <c r="K546" s="33"/>
      <c r="L546" s="33"/>
    </row>
    <row r="547">
      <c r="A547" s="33"/>
      <c r="B547" s="33"/>
      <c r="C547" s="33"/>
      <c r="D547" s="33"/>
      <c r="E547" s="33"/>
      <c r="F547" s="33"/>
      <c r="G547" s="33"/>
      <c r="H547" s="33"/>
      <c r="I547" s="33"/>
      <c r="J547" s="33"/>
      <c r="K547" s="33"/>
      <c r="L547" s="33"/>
    </row>
    <row r="548">
      <c r="A548" s="33"/>
      <c r="B548" s="33"/>
      <c r="C548" s="33"/>
      <c r="D548" s="33"/>
      <c r="E548" s="33"/>
      <c r="F548" s="33"/>
      <c r="G548" s="33"/>
      <c r="H548" s="33"/>
      <c r="I548" s="33"/>
      <c r="J548" s="33"/>
      <c r="K548" s="33"/>
      <c r="L548" s="33"/>
    </row>
    <row r="549">
      <c r="A549" s="33"/>
      <c r="B549" s="33"/>
      <c r="C549" s="33"/>
      <c r="D549" s="33"/>
      <c r="E549" s="33"/>
      <c r="F549" s="33"/>
      <c r="G549" s="33"/>
      <c r="H549" s="33"/>
      <c r="I549" s="33"/>
      <c r="J549" s="33"/>
      <c r="K549" s="33"/>
      <c r="L549" s="33"/>
    </row>
    <row r="550">
      <c r="A550" s="33"/>
      <c r="B550" s="33"/>
      <c r="C550" s="33"/>
      <c r="D550" s="33"/>
      <c r="E550" s="33"/>
      <c r="F550" s="33"/>
      <c r="G550" s="33"/>
      <c r="H550" s="33"/>
      <c r="I550" s="33"/>
      <c r="J550" s="33"/>
      <c r="K550" s="33"/>
      <c r="L550" s="33"/>
    </row>
    <row r="551">
      <c r="A551" s="33"/>
      <c r="B551" s="33"/>
      <c r="C551" s="33"/>
      <c r="D551" s="33"/>
      <c r="E551" s="33"/>
      <c r="F551" s="33"/>
      <c r="G551" s="33"/>
      <c r="H551" s="33"/>
      <c r="I551" s="33"/>
      <c r="J551" s="33"/>
      <c r="K551" s="33"/>
      <c r="L551" s="33"/>
    </row>
    <row r="552">
      <c r="A552" s="33"/>
      <c r="B552" s="33"/>
      <c r="C552" s="33"/>
      <c r="D552" s="33"/>
      <c r="E552" s="33"/>
      <c r="F552" s="33"/>
      <c r="G552" s="33"/>
      <c r="H552" s="33"/>
      <c r="I552" s="33"/>
      <c r="J552" s="33"/>
      <c r="K552" s="33"/>
      <c r="L552" s="33"/>
    </row>
    <row r="553">
      <c r="A553" s="33"/>
      <c r="B553" s="33"/>
      <c r="C553" s="33"/>
      <c r="D553" s="33"/>
      <c r="E553" s="33"/>
      <c r="F553" s="33"/>
      <c r="G553" s="33"/>
      <c r="H553" s="33"/>
      <c r="I553" s="33"/>
      <c r="J553" s="33"/>
      <c r="K553" s="33"/>
      <c r="L553" s="33"/>
    </row>
    <row r="554">
      <c r="A554" s="33"/>
      <c r="B554" s="33"/>
      <c r="C554" s="33"/>
      <c r="D554" s="33"/>
      <c r="E554" s="33"/>
      <c r="F554" s="33"/>
      <c r="G554" s="33"/>
      <c r="H554" s="33"/>
      <c r="I554" s="33"/>
      <c r="J554" s="33"/>
      <c r="K554" s="33"/>
      <c r="L554" s="33"/>
    </row>
    <row r="555">
      <c r="A555" s="33"/>
      <c r="B555" s="33"/>
      <c r="C555" s="33"/>
      <c r="D555" s="33"/>
      <c r="E555" s="33"/>
      <c r="F555" s="33"/>
      <c r="G555" s="33"/>
      <c r="H555" s="33"/>
      <c r="I555" s="33"/>
      <c r="J555" s="33"/>
      <c r="K555" s="33"/>
      <c r="L555" s="33"/>
    </row>
    <row r="556">
      <c r="A556" s="33"/>
      <c r="B556" s="33"/>
      <c r="C556" s="33"/>
      <c r="D556" s="33"/>
      <c r="E556" s="33"/>
      <c r="F556" s="33"/>
      <c r="G556" s="33"/>
      <c r="H556" s="33"/>
      <c r="I556" s="33"/>
      <c r="J556" s="33"/>
      <c r="K556" s="33"/>
      <c r="L556" s="33"/>
    </row>
    <row r="557">
      <c r="A557" s="33"/>
      <c r="B557" s="33"/>
      <c r="C557" s="33"/>
      <c r="D557" s="33"/>
      <c r="E557" s="33"/>
      <c r="F557" s="33"/>
      <c r="G557" s="33"/>
      <c r="H557" s="33"/>
      <c r="I557" s="33"/>
      <c r="J557" s="33"/>
      <c r="K557" s="33"/>
      <c r="L557" s="33"/>
    </row>
    <row r="558">
      <c r="A558" s="33"/>
      <c r="B558" s="33"/>
      <c r="C558" s="33"/>
      <c r="D558" s="33"/>
      <c r="E558" s="33"/>
      <c r="F558" s="33"/>
      <c r="G558" s="33"/>
      <c r="H558" s="33"/>
      <c r="I558" s="33"/>
      <c r="J558" s="33"/>
      <c r="K558" s="33"/>
      <c r="L558" s="33"/>
    </row>
    <row r="559">
      <c r="A559" s="33"/>
      <c r="B559" s="33"/>
      <c r="C559" s="33"/>
      <c r="D559" s="33"/>
      <c r="E559" s="33"/>
      <c r="F559" s="33"/>
      <c r="G559" s="33"/>
      <c r="H559" s="33"/>
      <c r="I559" s="33"/>
      <c r="J559" s="33"/>
      <c r="K559" s="33"/>
      <c r="L559" s="33"/>
    </row>
    <row r="560">
      <c r="A560" s="33"/>
      <c r="B560" s="33"/>
      <c r="C560" s="33"/>
      <c r="D560" s="33"/>
      <c r="E560" s="33"/>
      <c r="F560" s="33"/>
      <c r="G560" s="33"/>
      <c r="H560" s="33"/>
      <c r="I560" s="33"/>
      <c r="J560" s="33"/>
      <c r="K560" s="33"/>
      <c r="L560" s="33"/>
    </row>
    <row r="561">
      <c r="A561" s="33"/>
      <c r="B561" s="33"/>
      <c r="C561" s="33"/>
      <c r="D561" s="33"/>
      <c r="E561" s="33"/>
      <c r="F561" s="33"/>
      <c r="G561" s="33"/>
      <c r="H561" s="33"/>
      <c r="I561" s="33"/>
      <c r="J561" s="33"/>
      <c r="K561" s="33"/>
      <c r="L561" s="33"/>
    </row>
    <row r="562">
      <c r="A562" s="33"/>
      <c r="B562" s="33"/>
      <c r="C562" s="33"/>
      <c r="D562" s="33"/>
      <c r="E562" s="33"/>
      <c r="F562" s="33"/>
      <c r="G562" s="33"/>
      <c r="H562" s="33"/>
      <c r="I562" s="33"/>
      <c r="J562" s="33"/>
      <c r="K562" s="33"/>
      <c r="L562" s="33"/>
    </row>
    <row r="563">
      <c r="A563" s="33"/>
      <c r="B563" s="33"/>
      <c r="C563" s="33"/>
      <c r="D563" s="33"/>
      <c r="E563" s="33"/>
      <c r="F563" s="33"/>
      <c r="G563" s="33"/>
      <c r="H563" s="33"/>
      <c r="I563" s="33"/>
      <c r="J563" s="33"/>
      <c r="K563" s="33"/>
      <c r="L563" s="33"/>
    </row>
    <row r="564">
      <c r="A564" s="33"/>
      <c r="B564" s="33"/>
      <c r="C564" s="33"/>
      <c r="D564" s="33"/>
      <c r="E564" s="33"/>
      <c r="F564" s="33"/>
      <c r="G564" s="33"/>
      <c r="H564" s="33"/>
      <c r="I564" s="33"/>
      <c r="J564" s="33"/>
      <c r="K564" s="33"/>
      <c r="L564" s="33"/>
    </row>
    <row r="565">
      <c r="A565" s="33"/>
      <c r="B565" s="33"/>
      <c r="C565" s="33"/>
      <c r="D565" s="33"/>
      <c r="E565" s="33"/>
      <c r="F565" s="33"/>
      <c r="G565" s="33"/>
      <c r="H565" s="33"/>
      <c r="I565" s="33"/>
      <c r="J565" s="33"/>
      <c r="K565" s="33"/>
      <c r="L565" s="33"/>
    </row>
    <row r="566">
      <c r="A566" s="33"/>
      <c r="B566" s="33"/>
      <c r="C566" s="33"/>
      <c r="D566" s="33"/>
      <c r="E566" s="33"/>
      <c r="F566" s="33"/>
      <c r="G566" s="33"/>
      <c r="H566" s="33"/>
      <c r="I566" s="33"/>
      <c r="J566" s="33"/>
      <c r="K566" s="33"/>
      <c r="L566" s="33"/>
    </row>
    <row r="567">
      <c r="A567" s="33"/>
      <c r="B567" s="33"/>
      <c r="C567" s="33"/>
      <c r="D567" s="33"/>
      <c r="E567" s="33"/>
      <c r="F567" s="33"/>
      <c r="G567" s="33"/>
      <c r="H567" s="33"/>
      <c r="I567" s="33"/>
      <c r="J567" s="33"/>
      <c r="K567" s="33"/>
      <c r="L567" s="33"/>
    </row>
    <row r="568">
      <c r="A568" s="33"/>
      <c r="B568" s="33"/>
      <c r="C568" s="33"/>
      <c r="D568" s="33"/>
      <c r="E568" s="33"/>
      <c r="F568" s="33"/>
      <c r="G568" s="33"/>
      <c r="H568" s="33"/>
      <c r="I568" s="33"/>
      <c r="J568" s="33"/>
      <c r="K568" s="33"/>
      <c r="L568" s="33"/>
    </row>
    <row r="569">
      <c r="A569" s="33"/>
      <c r="B569" s="33"/>
      <c r="C569" s="33"/>
      <c r="D569" s="33"/>
      <c r="E569" s="33"/>
      <c r="F569" s="33"/>
      <c r="G569" s="33"/>
      <c r="H569" s="33"/>
      <c r="I569" s="33"/>
      <c r="J569" s="33"/>
      <c r="K569" s="33"/>
      <c r="L569" s="33"/>
    </row>
    <row r="570">
      <c r="A570" s="33"/>
      <c r="B570" s="33"/>
      <c r="C570" s="33"/>
      <c r="D570" s="33"/>
      <c r="E570" s="33"/>
      <c r="F570" s="33"/>
      <c r="G570" s="33"/>
      <c r="H570" s="33"/>
      <c r="I570" s="33"/>
      <c r="J570" s="33"/>
      <c r="K570" s="33"/>
      <c r="L570" s="33"/>
    </row>
    <row r="571">
      <c r="A571" s="33"/>
      <c r="B571" s="33"/>
      <c r="C571" s="33"/>
      <c r="D571" s="33"/>
      <c r="E571" s="33"/>
      <c r="F571" s="33"/>
      <c r="G571" s="33"/>
      <c r="H571" s="33"/>
      <c r="I571" s="33"/>
      <c r="J571" s="33"/>
      <c r="K571" s="33"/>
      <c r="L571" s="33"/>
    </row>
    <row r="572">
      <c r="A572" s="33"/>
      <c r="B572" s="33"/>
      <c r="C572" s="33"/>
      <c r="D572" s="33"/>
      <c r="E572" s="33"/>
      <c r="F572" s="33"/>
      <c r="G572" s="33"/>
      <c r="H572" s="33"/>
      <c r="I572" s="33"/>
      <c r="J572" s="33"/>
      <c r="K572" s="33"/>
      <c r="L572" s="33"/>
    </row>
    <row r="573">
      <c r="A573" s="33"/>
      <c r="B573" s="33"/>
      <c r="C573" s="33"/>
      <c r="D573" s="33"/>
      <c r="E573" s="33"/>
      <c r="F573" s="33"/>
      <c r="G573" s="33"/>
      <c r="H573" s="33"/>
      <c r="I573" s="33"/>
      <c r="J573" s="33"/>
      <c r="K573" s="33"/>
      <c r="L573" s="33"/>
    </row>
    <row r="574">
      <c r="A574" s="33"/>
      <c r="B574" s="33"/>
      <c r="C574" s="33"/>
      <c r="D574" s="33"/>
      <c r="E574" s="33"/>
      <c r="F574" s="33"/>
      <c r="G574" s="33"/>
      <c r="H574" s="33"/>
      <c r="I574" s="33"/>
      <c r="J574" s="33"/>
      <c r="K574" s="33"/>
      <c r="L574" s="33"/>
    </row>
    <row r="575">
      <c r="A575" s="33"/>
      <c r="B575" s="33"/>
      <c r="C575" s="33"/>
      <c r="D575" s="33"/>
      <c r="E575" s="33"/>
      <c r="F575" s="33"/>
      <c r="G575" s="33"/>
      <c r="H575" s="33"/>
      <c r="I575" s="33"/>
      <c r="J575" s="33"/>
      <c r="K575" s="33"/>
      <c r="L575" s="33"/>
    </row>
    <row r="576">
      <c r="A576" s="33"/>
      <c r="B576" s="33"/>
      <c r="C576" s="33"/>
      <c r="D576" s="33"/>
      <c r="E576" s="33"/>
      <c r="F576" s="33"/>
      <c r="G576" s="33"/>
      <c r="H576" s="33"/>
      <c r="I576" s="33"/>
      <c r="J576" s="33"/>
      <c r="K576" s="33"/>
      <c r="L576" s="33"/>
    </row>
    <row r="577">
      <c r="A577" s="33"/>
      <c r="B577" s="33"/>
      <c r="C577" s="33"/>
      <c r="D577" s="33"/>
      <c r="E577" s="33"/>
      <c r="F577" s="33"/>
      <c r="G577" s="33"/>
      <c r="H577" s="33"/>
      <c r="I577" s="33"/>
      <c r="J577" s="33"/>
      <c r="K577" s="33"/>
      <c r="L577" s="33"/>
    </row>
    <row r="578">
      <c r="A578" s="33"/>
      <c r="B578" s="33"/>
      <c r="C578" s="33"/>
      <c r="D578" s="33"/>
      <c r="E578" s="33"/>
      <c r="F578" s="33"/>
      <c r="G578" s="33"/>
      <c r="H578" s="33"/>
      <c r="I578" s="33"/>
      <c r="J578" s="33"/>
      <c r="K578" s="33"/>
      <c r="L578" s="33"/>
    </row>
    <row r="579">
      <c r="A579" s="33"/>
      <c r="B579" s="33"/>
      <c r="C579" s="33"/>
      <c r="D579" s="33"/>
      <c r="E579" s="33"/>
      <c r="F579" s="33"/>
      <c r="G579" s="33"/>
      <c r="H579" s="33"/>
      <c r="I579" s="33"/>
      <c r="J579" s="33"/>
      <c r="K579" s="33"/>
      <c r="L579" s="33"/>
    </row>
    <row r="580">
      <c r="A580" s="33"/>
      <c r="B580" s="33"/>
      <c r="C580" s="33"/>
      <c r="D580" s="33"/>
      <c r="E580" s="33"/>
      <c r="F580" s="33"/>
      <c r="G580" s="33"/>
      <c r="H580" s="33"/>
      <c r="I580" s="33"/>
      <c r="J580" s="33"/>
      <c r="K580" s="33"/>
      <c r="L580" s="33"/>
    </row>
    <row r="581">
      <c r="A581" s="33"/>
      <c r="B581" s="33"/>
      <c r="C581" s="33"/>
      <c r="D581" s="33"/>
      <c r="E581" s="33"/>
      <c r="F581" s="33"/>
      <c r="G581" s="33"/>
      <c r="H581" s="33"/>
      <c r="I581" s="33"/>
      <c r="J581" s="33"/>
      <c r="K581" s="33"/>
      <c r="L581" s="33"/>
    </row>
    <row r="582">
      <c r="A582" s="33"/>
      <c r="B582" s="33"/>
      <c r="C582" s="33"/>
      <c r="D582" s="33"/>
      <c r="E582" s="33"/>
      <c r="F582" s="33"/>
      <c r="G582" s="33"/>
      <c r="H582" s="33"/>
      <c r="I582" s="33"/>
      <c r="J582" s="33"/>
      <c r="K582" s="33"/>
      <c r="L582" s="33"/>
    </row>
    <row r="583">
      <c r="A583" s="33"/>
      <c r="B583" s="33"/>
      <c r="C583" s="33"/>
      <c r="D583" s="33"/>
      <c r="E583" s="33"/>
      <c r="F583" s="33"/>
      <c r="G583" s="33"/>
      <c r="H583" s="33"/>
      <c r="I583" s="33"/>
      <c r="J583" s="33"/>
      <c r="K583" s="33"/>
      <c r="L583" s="33"/>
    </row>
    <row r="584">
      <c r="A584" s="33"/>
      <c r="B584" s="33"/>
      <c r="C584" s="33"/>
      <c r="D584" s="33"/>
      <c r="E584" s="33"/>
      <c r="F584" s="33"/>
      <c r="G584" s="33"/>
      <c r="H584" s="33"/>
      <c r="I584" s="33"/>
      <c r="J584" s="33"/>
      <c r="K584" s="33"/>
      <c r="L584" s="33"/>
    </row>
    <row r="585">
      <c r="A585" s="33"/>
      <c r="B585" s="33"/>
      <c r="C585" s="33"/>
      <c r="D585" s="33"/>
      <c r="E585" s="33"/>
      <c r="F585" s="33"/>
      <c r="G585" s="33"/>
      <c r="H585" s="33"/>
      <c r="I585" s="33"/>
      <c r="J585" s="33"/>
      <c r="K585" s="33"/>
      <c r="L585" s="33"/>
    </row>
    <row r="586">
      <c r="A586" s="33"/>
      <c r="B586" s="33"/>
      <c r="C586" s="33"/>
      <c r="D586" s="33"/>
      <c r="E586" s="33"/>
      <c r="F586" s="33"/>
      <c r="G586" s="33"/>
      <c r="H586" s="33"/>
      <c r="I586" s="33"/>
      <c r="J586" s="33"/>
      <c r="K586" s="33"/>
      <c r="L586" s="33"/>
    </row>
    <row r="587">
      <c r="A587" s="33"/>
      <c r="B587" s="33"/>
      <c r="C587" s="33"/>
      <c r="D587" s="33"/>
      <c r="E587" s="33"/>
      <c r="F587" s="33"/>
      <c r="G587" s="33"/>
      <c r="H587" s="33"/>
      <c r="I587" s="33"/>
      <c r="J587" s="33"/>
      <c r="K587" s="33"/>
      <c r="L587" s="33"/>
    </row>
    <row r="588">
      <c r="A588" s="33"/>
      <c r="B588" s="33"/>
      <c r="C588" s="33"/>
      <c r="D588" s="33"/>
      <c r="E588" s="33"/>
      <c r="F588" s="33"/>
      <c r="G588" s="33"/>
      <c r="H588" s="33"/>
      <c r="I588" s="33"/>
      <c r="J588" s="33"/>
      <c r="K588" s="33"/>
      <c r="L588" s="33"/>
    </row>
    <row r="589">
      <c r="A589" s="33"/>
      <c r="B589" s="33"/>
      <c r="C589" s="33"/>
      <c r="D589" s="33"/>
      <c r="E589" s="33"/>
      <c r="F589" s="33"/>
      <c r="G589" s="33"/>
      <c r="H589" s="33"/>
      <c r="I589" s="33"/>
      <c r="J589" s="33"/>
      <c r="K589" s="33"/>
      <c r="L589" s="33"/>
    </row>
    <row r="590">
      <c r="A590" s="33"/>
      <c r="B590" s="33"/>
      <c r="C590" s="33"/>
      <c r="D590" s="33"/>
      <c r="E590" s="33"/>
      <c r="F590" s="33"/>
      <c r="G590" s="33"/>
      <c r="H590" s="33"/>
      <c r="I590" s="33"/>
      <c r="J590" s="33"/>
      <c r="K590" s="33"/>
      <c r="L590" s="33"/>
    </row>
    <row r="591">
      <c r="A591" s="33"/>
      <c r="B591" s="33"/>
      <c r="C591" s="33"/>
      <c r="D591" s="33"/>
      <c r="E591" s="33"/>
      <c r="F591" s="33"/>
      <c r="G591" s="33"/>
      <c r="H591" s="33"/>
      <c r="I591" s="33"/>
      <c r="J591" s="33"/>
      <c r="K591" s="33"/>
      <c r="L591" s="33"/>
    </row>
    <row r="592">
      <c r="A592" s="33"/>
      <c r="B592" s="33"/>
      <c r="C592" s="33"/>
      <c r="D592" s="33"/>
      <c r="E592" s="33"/>
      <c r="F592" s="33"/>
      <c r="G592" s="33"/>
      <c r="H592" s="33"/>
      <c r="I592" s="33"/>
      <c r="J592" s="33"/>
      <c r="K592" s="33"/>
      <c r="L592" s="33"/>
    </row>
    <row r="593">
      <c r="A593" s="33"/>
      <c r="B593" s="33"/>
      <c r="C593" s="33"/>
      <c r="D593" s="33"/>
      <c r="E593" s="33"/>
      <c r="F593" s="33"/>
      <c r="G593" s="33"/>
      <c r="H593" s="33"/>
      <c r="I593" s="33"/>
      <c r="J593" s="33"/>
      <c r="K593" s="33"/>
      <c r="L593" s="33"/>
    </row>
    <row r="594">
      <c r="A594" s="33"/>
      <c r="B594" s="33"/>
      <c r="C594" s="33"/>
      <c r="D594" s="33"/>
      <c r="E594" s="33"/>
      <c r="F594" s="33"/>
      <c r="G594" s="33"/>
      <c r="H594" s="33"/>
      <c r="I594" s="33"/>
      <c r="J594" s="33"/>
      <c r="K594" s="33"/>
      <c r="L594" s="33"/>
    </row>
    <row r="595">
      <c r="A595" s="33"/>
      <c r="B595" s="33"/>
      <c r="C595" s="33"/>
      <c r="D595" s="33"/>
      <c r="E595" s="33"/>
      <c r="F595" s="33"/>
      <c r="G595" s="33"/>
      <c r="H595" s="33"/>
      <c r="I595" s="33"/>
      <c r="J595" s="33"/>
      <c r="K595" s="33"/>
      <c r="L595" s="33"/>
    </row>
    <row r="596">
      <c r="A596" s="33"/>
      <c r="B596" s="33"/>
      <c r="C596" s="33"/>
      <c r="D596" s="33"/>
      <c r="E596" s="33"/>
      <c r="F596" s="33"/>
      <c r="G596" s="33"/>
      <c r="H596" s="33"/>
      <c r="I596" s="33"/>
      <c r="J596" s="33"/>
      <c r="K596" s="33"/>
      <c r="L596" s="33"/>
    </row>
    <row r="597">
      <c r="A597" s="33"/>
      <c r="B597" s="33"/>
      <c r="C597" s="33"/>
      <c r="D597" s="33"/>
      <c r="E597" s="33"/>
      <c r="F597" s="33"/>
      <c r="G597" s="33"/>
      <c r="H597" s="33"/>
      <c r="I597" s="33"/>
      <c r="J597" s="33"/>
      <c r="K597" s="33"/>
      <c r="L597" s="33"/>
    </row>
    <row r="598">
      <c r="A598" s="33"/>
      <c r="B598" s="33"/>
      <c r="C598" s="33"/>
      <c r="D598" s="33"/>
      <c r="E598" s="33"/>
      <c r="F598" s="33"/>
      <c r="G598" s="33"/>
      <c r="H598" s="33"/>
      <c r="I598" s="33"/>
      <c r="J598" s="33"/>
      <c r="K598" s="33"/>
      <c r="L598" s="33"/>
    </row>
    <row r="599">
      <c r="A599" s="33"/>
      <c r="B599" s="33"/>
      <c r="C599" s="33"/>
      <c r="D599" s="33"/>
      <c r="E599" s="33"/>
      <c r="F599" s="33"/>
      <c r="G599" s="33"/>
      <c r="H599" s="33"/>
      <c r="I599" s="33"/>
      <c r="J599" s="33"/>
      <c r="K599" s="33"/>
      <c r="L599" s="33"/>
    </row>
    <row r="600">
      <c r="A600" s="33"/>
      <c r="B600" s="33"/>
      <c r="C600" s="33"/>
      <c r="D600" s="33"/>
      <c r="E600" s="33"/>
      <c r="F600" s="33"/>
      <c r="G600" s="33"/>
      <c r="H600" s="33"/>
      <c r="I600" s="33"/>
      <c r="J600" s="33"/>
      <c r="K600" s="33"/>
      <c r="L600" s="33"/>
    </row>
    <row r="601">
      <c r="A601" s="33"/>
      <c r="B601" s="33"/>
      <c r="C601" s="33"/>
      <c r="D601" s="33"/>
      <c r="E601" s="33"/>
      <c r="F601" s="33"/>
      <c r="G601" s="33"/>
      <c r="H601" s="33"/>
      <c r="I601" s="33"/>
      <c r="J601" s="33"/>
      <c r="K601" s="33"/>
      <c r="L601" s="33"/>
    </row>
    <row r="602">
      <c r="A602" s="33"/>
      <c r="B602" s="33"/>
      <c r="C602" s="33"/>
      <c r="D602" s="33"/>
      <c r="E602" s="33"/>
      <c r="F602" s="33"/>
      <c r="G602" s="33"/>
      <c r="H602" s="33"/>
      <c r="I602" s="33"/>
      <c r="J602" s="33"/>
      <c r="K602" s="33"/>
      <c r="L602" s="33"/>
    </row>
    <row r="603">
      <c r="A603" s="33"/>
      <c r="B603" s="33"/>
      <c r="C603" s="33"/>
      <c r="D603" s="33"/>
      <c r="E603" s="33"/>
      <c r="F603" s="33"/>
      <c r="G603" s="33"/>
      <c r="H603" s="33"/>
      <c r="I603" s="33"/>
      <c r="J603" s="33"/>
      <c r="K603" s="33"/>
      <c r="L603" s="33"/>
    </row>
    <row r="604">
      <c r="A604" s="33"/>
      <c r="B604" s="33"/>
      <c r="C604" s="33"/>
      <c r="D604" s="33"/>
      <c r="E604" s="33"/>
      <c r="F604" s="33"/>
      <c r="G604" s="33"/>
      <c r="H604" s="33"/>
      <c r="I604" s="33"/>
      <c r="J604" s="33"/>
      <c r="K604" s="33"/>
      <c r="L604" s="33"/>
    </row>
    <row r="605">
      <c r="A605" s="33"/>
      <c r="B605" s="33"/>
      <c r="C605" s="33"/>
      <c r="D605" s="33"/>
      <c r="E605" s="33"/>
      <c r="F605" s="33"/>
      <c r="G605" s="33"/>
      <c r="H605" s="33"/>
      <c r="I605" s="33"/>
      <c r="J605" s="33"/>
      <c r="K605" s="33"/>
      <c r="L605" s="33"/>
    </row>
    <row r="606">
      <c r="A606" s="33"/>
      <c r="B606" s="33"/>
      <c r="C606" s="33"/>
      <c r="D606" s="33"/>
      <c r="E606" s="33"/>
      <c r="F606" s="33"/>
      <c r="G606" s="33"/>
      <c r="H606" s="33"/>
      <c r="I606" s="33"/>
      <c r="J606" s="33"/>
      <c r="K606" s="33"/>
      <c r="L606" s="33"/>
    </row>
    <row r="607">
      <c r="A607" s="33"/>
      <c r="B607" s="33"/>
      <c r="C607" s="33"/>
      <c r="D607" s="33"/>
      <c r="E607" s="33"/>
      <c r="F607" s="33"/>
      <c r="G607" s="33"/>
      <c r="H607" s="33"/>
      <c r="I607" s="33"/>
      <c r="J607" s="33"/>
      <c r="K607" s="33"/>
      <c r="L607" s="33"/>
    </row>
    <row r="608">
      <c r="A608" s="33"/>
      <c r="B608" s="33"/>
      <c r="C608" s="33"/>
      <c r="D608" s="33"/>
      <c r="E608" s="33"/>
      <c r="F608" s="33"/>
      <c r="G608" s="33"/>
      <c r="H608" s="33"/>
      <c r="I608" s="33"/>
      <c r="J608" s="33"/>
      <c r="K608" s="33"/>
      <c r="L608" s="33"/>
    </row>
    <row r="609">
      <c r="A609" s="33"/>
      <c r="B609" s="33"/>
      <c r="C609" s="33"/>
      <c r="D609" s="33"/>
      <c r="E609" s="33"/>
      <c r="F609" s="33"/>
      <c r="G609" s="33"/>
      <c r="H609" s="33"/>
      <c r="I609" s="33"/>
      <c r="J609" s="33"/>
      <c r="K609" s="33"/>
      <c r="L609" s="33"/>
    </row>
    <row r="610">
      <c r="A610" s="33"/>
      <c r="B610" s="33"/>
      <c r="C610" s="33"/>
      <c r="D610" s="33"/>
      <c r="E610" s="33"/>
      <c r="F610" s="33"/>
      <c r="G610" s="33"/>
      <c r="H610" s="33"/>
      <c r="I610" s="33"/>
      <c r="J610" s="33"/>
      <c r="K610" s="33"/>
      <c r="L610" s="33"/>
    </row>
    <row r="611">
      <c r="A611" s="33"/>
      <c r="B611" s="33"/>
      <c r="C611" s="33"/>
      <c r="D611" s="33"/>
      <c r="E611" s="33"/>
      <c r="F611" s="33"/>
      <c r="G611" s="33"/>
      <c r="H611" s="33"/>
      <c r="I611" s="33"/>
      <c r="J611" s="33"/>
      <c r="K611" s="33"/>
      <c r="L611" s="33"/>
    </row>
    <row r="612">
      <c r="A612" s="33"/>
      <c r="B612" s="33"/>
      <c r="C612" s="33"/>
      <c r="D612" s="33"/>
      <c r="E612" s="33"/>
      <c r="F612" s="33"/>
      <c r="G612" s="33"/>
      <c r="H612" s="33"/>
      <c r="I612" s="33"/>
      <c r="J612" s="33"/>
      <c r="K612" s="33"/>
      <c r="L612" s="33"/>
    </row>
    <row r="613">
      <c r="A613" s="33"/>
      <c r="B613" s="33"/>
      <c r="C613" s="33"/>
      <c r="D613" s="33"/>
      <c r="E613" s="33"/>
      <c r="F613" s="33"/>
      <c r="G613" s="33"/>
      <c r="H613" s="33"/>
      <c r="I613" s="33"/>
      <c r="J613" s="33"/>
      <c r="K613" s="33"/>
      <c r="L613" s="33"/>
    </row>
    <row r="614">
      <c r="A614" s="33"/>
      <c r="B614" s="33"/>
      <c r="C614" s="33"/>
      <c r="D614" s="33"/>
      <c r="E614" s="33"/>
      <c r="F614" s="33"/>
      <c r="G614" s="33"/>
      <c r="H614" s="33"/>
      <c r="I614" s="33"/>
      <c r="J614" s="33"/>
      <c r="K614" s="33"/>
      <c r="L614" s="33"/>
    </row>
    <row r="615">
      <c r="A615" s="33"/>
      <c r="B615" s="33"/>
      <c r="C615" s="33"/>
      <c r="D615" s="33"/>
      <c r="E615" s="33"/>
      <c r="F615" s="33"/>
      <c r="G615" s="33"/>
      <c r="H615" s="33"/>
      <c r="I615" s="33"/>
      <c r="J615" s="33"/>
      <c r="K615" s="33"/>
      <c r="L615" s="33"/>
    </row>
    <row r="616">
      <c r="A616" s="33"/>
      <c r="B616" s="33"/>
      <c r="C616" s="33"/>
      <c r="D616" s="33"/>
      <c r="E616" s="33"/>
      <c r="F616" s="33"/>
      <c r="G616" s="33"/>
      <c r="H616" s="33"/>
      <c r="I616" s="33"/>
      <c r="J616" s="33"/>
      <c r="K616" s="33"/>
      <c r="L616" s="33"/>
    </row>
    <row r="617">
      <c r="A617" s="33"/>
      <c r="B617" s="33"/>
      <c r="C617" s="33"/>
      <c r="D617" s="33"/>
      <c r="E617" s="33"/>
      <c r="F617" s="33"/>
      <c r="G617" s="33"/>
      <c r="H617" s="33"/>
      <c r="I617" s="33"/>
      <c r="J617" s="33"/>
      <c r="K617" s="33"/>
      <c r="L617" s="33"/>
    </row>
    <row r="618">
      <c r="A618" s="33"/>
      <c r="B618" s="33"/>
      <c r="C618" s="33"/>
      <c r="D618" s="33"/>
      <c r="E618" s="33"/>
      <c r="F618" s="33"/>
      <c r="G618" s="33"/>
      <c r="H618" s="33"/>
      <c r="I618" s="33"/>
      <c r="J618" s="33"/>
      <c r="K618" s="33"/>
      <c r="L618" s="33"/>
    </row>
    <row r="619">
      <c r="A619" s="33"/>
      <c r="B619" s="33"/>
      <c r="C619" s="33"/>
      <c r="D619" s="33"/>
      <c r="E619" s="33"/>
      <c r="F619" s="33"/>
      <c r="G619" s="33"/>
      <c r="H619" s="33"/>
      <c r="I619" s="33"/>
      <c r="J619" s="33"/>
      <c r="K619" s="33"/>
      <c r="L619" s="33"/>
    </row>
    <row r="620">
      <c r="A620" s="33"/>
      <c r="B620" s="33"/>
      <c r="C620" s="33"/>
      <c r="D620" s="33"/>
      <c r="E620" s="33"/>
      <c r="F620" s="33"/>
      <c r="G620" s="33"/>
      <c r="H620" s="33"/>
      <c r="I620" s="33"/>
      <c r="J620" s="33"/>
      <c r="K620" s="33"/>
      <c r="L620" s="33"/>
    </row>
    <row r="621">
      <c r="A621" s="33"/>
      <c r="B621" s="33"/>
      <c r="C621" s="33"/>
      <c r="D621" s="33"/>
      <c r="E621" s="33"/>
      <c r="F621" s="33"/>
      <c r="G621" s="33"/>
      <c r="H621" s="33"/>
      <c r="I621" s="33"/>
      <c r="J621" s="33"/>
      <c r="K621" s="33"/>
      <c r="L621" s="33"/>
    </row>
    <row r="622">
      <c r="A622" s="33"/>
      <c r="B622" s="33"/>
      <c r="C622" s="33"/>
      <c r="D622" s="33"/>
      <c r="E622" s="33"/>
      <c r="F622" s="33"/>
      <c r="G622" s="33"/>
      <c r="H622" s="33"/>
      <c r="I622" s="33"/>
      <c r="J622" s="33"/>
      <c r="K622" s="33"/>
      <c r="L622" s="33"/>
    </row>
    <row r="623">
      <c r="A623" s="33"/>
      <c r="B623" s="33"/>
      <c r="C623" s="33"/>
      <c r="D623" s="33"/>
      <c r="E623" s="33"/>
      <c r="F623" s="33"/>
      <c r="G623" s="33"/>
      <c r="H623" s="33"/>
      <c r="I623" s="33"/>
      <c r="J623" s="33"/>
      <c r="K623" s="33"/>
      <c r="L623" s="33"/>
    </row>
    <row r="624">
      <c r="A624" s="33"/>
      <c r="B624" s="33"/>
      <c r="C624" s="33"/>
      <c r="D624" s="33"/>
      <c r="E624" s="33"/>
      <c r="F624" s="33"/>
      <c r="G624" s="33"/>
      <c r="H624" s="33"/>
      <c r="I624" s="33"/>
      <c r="J624" s="33"/>
      <c r="K624" s="33"/>
      <c r="L624" s="33"/>
    </row>
    <row r="625">
      <c r="A625" s="33"/>
      <c r="B625" s="33"/>
      <c r="C625" s="33"/>
      <c r="D625" s="33"/>
      <c r="E625" s="33"/>
      <c r="F625" s="33"/>
      <c r="G625" s="33"/>
      <c r="H625" s="33"/>
      <c r="I625" s="33"/>
      <c r="J625" s="33"/>
      <c r="K625" s="33"/>
      <c r="L625" s="33"/>
    </row>
    <row r="626">
      <c r="A626" s="33"/>
      <c r="B626" s="33"/>
      <c r="C626" s="33"/>
      <c r="D626" s="33"/>
      <c r="E626" s="33"/>
      <c r="F626" s="33"/>
      <c r="G626" s="33"/>
      <c r="H626" s="33"/>
      <c r="I626" s="33"/>
      <c r="J626" s="33"/>
      <c r="K626" s="33"/>
      <c r="L626" s="33"/>
    </row>
    <row r="627">
      <c r="A627" s="33"/>
      <c r="B627" s="33"/>
      <c r="C627" s="33"/>
      <c r="D627" s="33"/>
      <c r="E627" s="33"/>
      <c r="F627" s="33"/>
      <c r="G627" s="33"/>
      <c r="H627" s="33"/>
      <c r="I627" s="33"/>
      <c r="J627" s="33"/>
      <c r="K627" s="33"/>
      <c r="L627" s="33"/>
    </row>
    <row r="628">
      <c r="A628" s="33"/>
      <c r="B628" s="33"/>
      <c r="C628" s="33"/>
      <c r="D628" s="33"/>
      <c r="E628" s="33"/>
      <c r="F628" s="33"/>
      <c r="G628" s="33"/>
      <c r="H628" s="33"/>
      <c r="I628" s="33"/>
      <c r="J628" s="33"/>
      <c r="K628" s="33"/>
      <c r="L628" s="33"/>
    </row>
    <row r="629">
      <c r="A629" s="33"/>
      <c r="B629" s="33"/>
      <c r="C629" s="33"/>
      <c r="D629" s="33"/>
      <c r="E629" s="33"/>
      <c r="F629" s="33"/>
      <c r="G629" s="33"/>
      <c r="H629" s="33"/>
      <c r="I629" s="33"/>
      <c r="J629" s="33"/>
      <c r="K629" s="33"/>
      <c r="L629" s="33"/>
    </row>
    <row r="630">
      <c r="A630" s="33"/>
      <c r="B630" s="33"/>
      <c r="C630" s="33"/>
      <c r="D630" s="33"/>
      <c r="E630" s="33"/>
      <c r="F630" s="33"/>
      <c r="G630" s="33"/>
      <c r="H630" s="33"/>
      <c r="I630" s="33"/>
      <c r="J630" s="33"/>
      <c r="K630" s="33"/>
      <c r="L630" s="33"/>
    </row>
    <row r="631">
      <c r="A631" s="33"/>
      <c r="B631" s="33"/>
      <c r="C631" s="33"/>
      <c r="D631" s="33"/>
      <c r="E631" s="33"/>
      <c r="F631" s="33"/>
      <c r="G631" s="33"/>
      <c r="H631" s="33"/>
      <c r="I631" s="33"/>
      <c r="J631" s="33"/>
      <c r="K631" s="33"/>
      <c r="L631" s="33"/>
    </row>
    <row r="632">
      <c r="A632" s="33"/>
      <c r="B632" s="33"/>
      <c r="C632" s="33"/>
      <c r="D632" s="33"/>
      <c r="E632" s="33"/>
      <c r="F632" s="33"/>
      <c r="G632" s="33"/>
      <c r="H632" s="33"/>
      <c r="I632" s="33"/>
      <c r="J632" s="33"/>
      <c r="K632" s="33"/>
      <c r="L632" s="33"/>
    </row>
    <row r="633">
      <c r="A633" s="33"/>
      <c r="B633" s="33"/>
      <c r="C633" s="33"/>
      <c r="D633" s="33"/>
      <c r="E633" s="33"/>
      <c r="F633" s="33"/>
      <c r="G633" s="33"/>
      <c r="H633" s="33"/>
      <c r="I633" s="33"/>
      <c r="J633" s="33"/>
      <c r="K633" s="33"/>
      <c r="L633" s="33"/>
    </row>
    <row r="634">
      <c r="A634" s="33"/>
      <c r="B634" s="33"/>
      <c r="C634" s="33"/>
      <c r="D634" s="33"/>
      <c r="E634" s="33"/>
      <c r="F634" s="33"/>
      <c r="G634" s="33"/>
      <c r="H634" s="33"/>
      <c r="I634" s="33"/>
      <c r="J634" s="33"/>
      <c r="K634" s="33"/>
      <c r="L634" s="33"/>
    </row>
    <row r="635">
      <c r="A635" s="33"/>
      <c r="B635" s="33"/>
      <c r="C635" s="33"/>
      <c r="D635" s="33"/>
      <c r="E635" s="33"/>
      <c r="F635" s="33"/>
      <c r="G635" s="33"/>
      <c r="H635" s="33"/>
      <c r="I635" s="33"/>
      <c r="J635" s="33"/>
      <c r="K635" s="33"/>
      <c r="L635" s="33"/>
    </row>
    <row r="636">
      <c r="A636" s="33"/>
      <c r="B636" s="33"/>
      <c r="C636" s="33"/>
      <c r="D636" s="33"/>
      <c r="E636" s="33"/>
      <c r="F636" s="33"/>
      <c r="G636" s="33"/>
      <c r="H636" s="33"/>
      <c r="I636" s="33"/>
      <c r="J636" s="33"/>
      <c r="K636" s="33"/>
      <c r="L636" s="33"/>
    </row>
    <row r="637">
      <c r="A637" s="33"/>
      <c r="B637" s="33"/>
      <c r="C637" s="33"/>
      <c r="D637" s="33"/>
      <c r="E637" s="33"/>
      <c r="F637" s="33"/>
      <c r="G637" s="33"/>
      <c r="H637" s="33"/>
      <c r="I637" s="33"/>
      <c r="J637" s="33"/>
      <c r="K637" s="33"/>
      <c r="L637" s="33"/>
    </row>
    <row r="638">
      <c r="A638" s="33"/>
      <c r="B638" s="33"/>
      <c r="C638" s="33"/>
      <c r="D638" s="33"/>
      <c r="E638" s="33"/>
      <c r="F638" s="33"/>
      <c r="G638" s="33"/>
      <c r="H638" s="33"/>
      <c r="I638" s="33"/>
      <c r="J638" s="33"/>
      <c r="K638" s="33"/>
      <c r="L638" s="33"/>
    </row>
    <row r="639">
      <c r="A639" s="33"/>
      <c r="B639" s="33"/>
      <c r="C639" s="33"/>
      <c r="D639" s="33"/>
      <c r="E639" s="33"/>
      <c r="F639" s="33"/>
      <c r="G639" s="33"/>
      <c r="H639" s="33"/>
      <c r="I639" s="33"/>
      <c r="J639" s="33"/>
      <c r="K639" s="33"/>
      <c r="L639" s="33"/>
    </row>
    <row r="640">
      <c r="A640" s="33"/>
      <c r="B640" s="33"/>
      <c r="C640" s="33"/>
      <c r="D640" s="33"/>
      <c r="E640" s="33"/>
      <c r="F640" s="33"/>
      <c r="G640" s="33"/>
      <c r="H640" s="33"/>
      <c r="I640" s="33"/>
      <c r="J640" s="33"/>
      <c r="K640" s="33"/>
      <c r="L640" s="33"/>
    </row>
    <row r="641">
      <c r="A641" s="33"/>
      <c r="B641" s="33"/>
      <c r="C641" s="33"/>
      <c r="D641" s="33"/>
      <c r="E641" s="33"/>
      <c r="F641" s="33"/>
      <c r="G641" s="33"/>
      <c r="H641" s="33"/>
      <c r="I641" s="33"/>
      <c r="J641" s="33"/>
      <c r="K641" s="33"/>
      <c r="L641" s="33"/>
    </row>
    <row r="642">
      <c r="A642" s="33"/>
      <c r="B642" s="33"/>
      <c r="C642" s="33"/>
      <c r="D642" s="33"/>
      <c r="E642" s="33"/>
      <c r="F642" s="33"/>
      <c r="G642" s="33"/>
      <c r="H642" s="33"/>
      <c r="I642" s="33"/>
      <c r="J642" s="33"/>
      <c r="K642" s="33"/>
      <c r="L642" s="33"/>
    </row>
    <row r="643">
      <c r="A643" s="33"/>
      <c r="B643" s="33"/>
      <c r="C643" s="33"/>
      <c r="D643" s="33"/>
      <c r="E643" s="33"/>
      <c r="F643" s="33"/>
      <c r="G643" s="33"/>
      <c r="H643" s="33"/>
      <c r="I643" s="33"/>
      <c r="J643" s="33"/>
      <c r="K643" s="33"/>
      <c r="L643" s="33"/>
    </row>
    <row r="644">
      <c r="A644" s="33"/>
      <c r="B644" s="33"/>
      <c r="C644" s="33"/>
      <c r="D644" s="33"/>
      <c r="E644" s="33"/>
      <c r="F644" s="33"/>
      <c r="G644" s="33"/>
      <c r="H644" s="33"/>
      <c r="I644" s="33"/>
      <c r="J644" s="33"/>
      <c r="K644" s="33"/>
      <c r="L644" s="33"/>
    </row>
    <row r="645">
      <c r="A645" s="33"/>
      <c r="B645" s="33"/>
      <c r="C645" s="33"/>
      <c r="D645" s="33"/>
      <c r="E645" s="33"/>
      <c r="F645" s="33"/>
      <c r="G645" s="33"/>
      <c r="H645" s="33"/>
      <c r="I645" s="33"/>
      <c r="J645" s="33"/>
      <c r="K645" s="33"/>
      <c r="L645" s="33"/>
    </row>
    <row r="646">
      <c r="A646" s="33"/>
      <c r="B646" s="33"/>
      <c r="C646" s="33"/>
      <c r="D646" s="33"/>
      <c r="E646" s="33"/>
      <c r="F646" s="33"/>
      <c r="G646" s="33"/>
      <c r="H646" s="33"/>
      <c r="I646" s="33"/>
      <c r="J646" s="33"/>
      <c r="K646" s="33"/>
      <c r="L646" s="33"/>
    </row>
    <row r="647">
      <c r="A647" s="33"/>
      <c r="B647" s="33"/>
      <c r="C647" s="33"/>
      <c r="D647" s="33"/>
      <c r="E647" s="33"/>
      <c r="F647" s="33"/>
      <c r="G647" s="33"/>
      <c r="H647" s="33"/>
      <c r="I647" s="33"/>
      <c r="J647" s="33"/>
      <c r="K647" s="33"/>
      <c r="L647" s="33"/>
    </row>
    <row r="648">
      <c r="A648" s="33"/>
      <c r="B648" s="33"/>
      <c r="C648" s="33"/>
      <c r="D648" s="33"/>
      <c r="E648" s="33"/>
      <c r="F648" s="33"/>
      <c r="G648" s="33"/>
      <c r="H648" s="33"/>
      <c r="I648" s="33"/>
      <c r="J648" s="33"/>
      <c r="K648" s="33"/>
      <c r="L648" s="33"/>
    </row>
    <row r="649">
      <c r="A649" s="33"/>
      <c r="B649" s="33"/>
      <c r="C649" s="33"/>
      <c r="D649" s="33"/>
      <c r="E649" s="33"/>
      <c r="F649" s="33"/>
      <c r="G649" s="33"/>
      <c r="H649" s="33"/>
      <c r="I649" s="33"/>
      <c r="J649" s="33"/>
      <c r="K649" s="33"/>
      <c r="L649" s="33"/>
    </row>
    <row r="650">
      <c r="A650" s="33"/>
      <c r="B650" s="33"/>
      <c r="C650" s="33"/>
      <c r="D650" s="33"/>
      <c r="E650" s="33"/>
      <c r="F650" s="33"/>
      <c r="G650" s="33"/>
      <c r="H650" s="33"/>
      <c r="I650" s="33"/>
      <c r="J650" s="33"/>
      <c r="K650" s="33"/>
      <c r="L650" s="33"/>
    </row>
    <row r="651">
      <c r="A651" s="33"/>
      <c r="B651" s="33"/>
      <c r="C651" s="33"/>
      <c r="D651" s="33"/>
      <c r="E651" s="33"/>
      <c r="F651" s="33"/>
      <c r="G651" s="33"/>
      <c r="H651" s="33"/>
      <c r="I651" s="33"/>
      <c r="J651" s="33"/>
      <c r="K651" s="33"/>
      <c r="L651" s="33"/>
    </row>
    <row r="652">
      <c r="A652" s="33"/>
      <c r="B652" s="33"/>
      <c r="C652" s="33"/>
      <c r="D652" s="33"/>
      <c r="E652" s="33"/>
      <c r="F652" s="33"/>
      <c r="G652" s="33"/>
      <c r="H652" s="33"/>
      <c r="I652" s="33"/>
      <c r="J652" s="33"/>
      <c r="K652" s="33"/>
      <c r="L652" s="33"/>
    </row>
    <row r="653">
      <c r="A653" s="33"/>
      <c r="B653" s="33"/>
      <c r="C653" s="33"/>
      <c r="D653" s="33"/>
      <c r="E653" s="33"/>
      <c r="F653" s="33"/>
      <c r="G653" s="33"/>
      <c r="H653" s="33"/>
      <c r="I653" s="33"/>
      <c r="J653" s="33"/>
      <c r="K653" s="33"/>
      <c r="L653" s="33"/>
    </row>
    <row r="654">
      <c r="A654" s="33"/>
      <c r="B654" s="33"/>
      <c r="C654" s="33"/>
      <c r="D654" s="33"/>
      <c r="E654" s="33"/>
      <c r="F654" s="33"/>
      <c r="G654" s="33"/>
      <c r="H654" s="33"/>
      <c r="I654" s="33"/>
      <c r="J654" s="33"/>
      <c r="K654" s="33"/>
      <c r="L654" s="33"/>
    </row>
    <row r="655">
      <c r="A655" s="33"/>
      <c r="B655" s="33"/>
      <c r="C655" s="33"/>
      <c r="D655" s="33"/>
      <c r="E655" s="33"/>
      <c r="F655" s="33"/>
      <c r="G655" s="33"/>
      <c r="H655" s="33"/>
      <c r="I655" s="33"/>
      <c r="J655" s="33"/>
      <c r="K655" s="33"/>
      <c r="L655" s="33"/>
    </row>
    <row r="656">
      <c r="A656" s="33"/>
      <c r="B656" s="33"/>
      <c r="C656" s="33"/>
      <c r="D656" s="33"/>
      <c r="E656" s="33"/>
      <c r="F656" s="33"/>
      <c r="G656" s="33"/>
      <c r="H656" s="33"/>
      <c r="I656" s="33"/>
      <c r="J656" s="33"/>
      <c r="K656" s="33"/>
      <c r="L656" s="33"/>
    </row>
    <row r="657">
      <c r="A657" s="33"/>
      <c r="B657" s="33"/>
      <c r="C657" s="33"/>
      <c r="D657" s="33"/>
      <c r="E657" s="33"/>
      <c r="F657" s="33"/>
      <c r="G657" s="33"/>
      <c r="H657" s="33"/>
      <c r="I657" s="33"/>
      <c r="J657" s="33"/>
      <c r="K657" s="33"/>
      <c r="L657" s="33"/>
    </row>
    <row r="658">
      <c r="A658" s="33"/>
      <c r="B658" s="33"/>
      <c r="C658" s="33"/>
      <c r="D658" s="33"/>
      <c r="E658" s="33"/>
      <c r="F658" s="33"/>
      <c r="G658" s="33"/>
      <c r="H658" s="33"/>
      <c r="I658" s="33"/>
      <c r="J658" s="33"/>
      <c r="K658" s="33"/>
      <c r="L658" s="33"/>
    </row>
    <row r="659">
      <c r="A659" s="33"/>
      <c r="B659" s="33"/>
      <c r="C659" s="33"/>
      <c r="D659" s="33"/>
      <c r="E659" s="33"/>
      <c r="F659" s="33"/>
      <c r="G659" s="33"/>
      <c r="H659" s="33"/>
      <c r="I659" s="33"/>
      <c r="J659" s="33"/>
      <c r="K659" s="33"/>
      <c r="L659" s="33"/>
    </row>
    <row r="660">
      <c r="A660" s="33"/>
      <c r="B660" s="33"/>
      <c r="C660" s="33"/>
      <c r="D660" s="33"/>
      <c r="E660" s="33"/>
      <c r="F660" s="33"/>
      <c r="G660" s="33"/>
      <c r="H660" s="33"/>
      <c r="I660" s="33"/>
      <c r="J660" s="33"/>
      <c r="K660" s="33"/>
      <c r="L660" s="33"/>
    </row>
    <row r="661">
      <c r="A661" s="33"/>
      <c r="B661" s="33"/>
      <c r="C661" s="33"/>
      <c r="D661" s="33"/>
      <c r="E661" s="33"/>
      <c r="F661" s="33"/>
      <c r="G661" s="33"/>
      <c r="H661" s="33"/>
      <c r="I661" s="33"/>
      <c r="J661" s="33"/>
      <c r="K661" s="33"/>
      <c r="L661" s="33"/>
    </row>
    <row r="662">
      <c r="A662" s="33"/>
      <c r="B662" s="33"/>
      <c r="C662" s="33"/>
      <c r="D662" s="33"/>
      <c r="E662" s="33"/>
      <c r="F662" s="33"/>
      <c r="G662" s="33"/>
      <c r="H662" s="33"/>
      <c r="I662" s="33"/>
      <c r="J662" s="33"/>
      <c r="K662" s="33"/>
      <c r="L662" s="33"/>
    </row>
    <row r="663">
      <c r="A663" s="33"/>
      <c r="B663" s="33"/>
      <c r="C663" s="33"/>
      <c r="D663" s="33"/>
      <c r="E663" s="33"/>
      <c r="F663" s="33"/>
      <c r="G663" s="33"/>
      <c r="H663" s="33"/>
      <c r="I663" s="33"/>
      <c r="J663" s="33"/>
      <c r="K663" s="33"/>
      <c r="L663" s="33"/>
    </row>
    <row r="664">
      <c r="A664" s="33"/>
      <c r="B664" s="33"/>
      <c r="C664" s="33"/>
      <c r="D664" s="33"/>
      <c r="E664" s="33"/>
      <c r="F664" s="33"/>
      <c r="G664" s="33"/>
      <c r="H664" s="33"/>
      <c r="I664" s="33"/>
      <c r="J664" s="33"/>
      <c r="K664" s="33"/>
      <c r="L664" s="33"/>
    </row>
    <row r="665">
      <c r="A665" s="33"/>
      <c r="B665" s="33"/>
      <c r="C665" s="33"/>
      <c r="D665" s="33"/>
      <c r="E665" s="33"/>
      <c r="F665" s="33"/>
      <c r="G665" s="33"/>
      <c r="H665" s="33"/>
      <c r="I665" s="33"/>
      <c r="J665" s="33"/>
      <c r="K665" s="33"/>
      <c r="L665" s="33"/>
    </row>
    <row r="666">
      <c r="A666" s="33"/>
      <c r="B666" s="33"/>
      <c r="C666" s="33"/>
      <c r="D666" s="33"/>
      <c r="E666" s="33"/>
      <c r="F666" s="33"/>
      <c r="G666" s="33"/>
      <c r="H666" s="33"/>
      <c r="I666" s="33"/>
      <c r="J666" s="33"/>
      <c r="K666" s="33"/>
      <c r="L666" s="33"/>
    </row>
    <row r="667">
      <c r="A667" s="33"/>
      <c r="B667" s="33"/>
      <c r="C667" s="33"/>
      <c r="D667" s="33"/>
      <c r="E667" s="33"/>
      <c r="F667" s="33"/>
      <c r="G667" s="33"/>
      <c r="H667" s="33"/>
      <c r="I667" s="33"/>
      <c r="J667" s="33"/>
      <c r="K667" s="33"/>
      <c r="L667" s="33"/>
    </row>
    <row r="668">
      <c r="A668" s="33"/>
      <c r="B668" s="33"/>
      <c r="C668" s="33"/>
      <c r="D668" s="33"/>
      <c r="E668" s="33"/>
      <c r="F668" s="33"/>
      <c r="G668" s="33"/>
      <c r="H668" s="33"/>
      <c r="I668" s="33"/>
      <c r="J668" s="33"/>
      <c r="K668" s="33"/>
      <c r="L668" s="33"/>
    </row>
    <row r="669">
      <c r="A669" s="33"/>
      <c r="B669" s="33"/>
      <c r="C669" s="33"/>
      <c r="D669" s="33"/>
      <c r="E669" s="33"/>
      <c r="F669" s="33"/>
      <c r="G669" s="33"/>
      <c r="H669" s="33"/>
      <c r="I669" s="33"/>
      <c r="J669" s="33"/>
      <c r="K669" s="33"/>
      <c r="L669" s="33"/>
    </row>
    <row r="670">
      <c r="A670" s="33"/>
      <c r="B670" s="33"/>
      <c r="C670" s="33"/>
      <c r="D670" s="33"/>
      <c r="E670" s="33"/>
      <c r="F670" s="33"/>
      <c r="G670" s="33"/>
      <c r="H670" s="33"/>
      <c r="I670" s="33"/>
      <c r="J670" s="33"/>
      <c r="K670" s="33"/>
      <c r="L670" s="33"/>
    </row>
    <row r="671">
      <c r="A671" s="33"/>
      <c r="B671" s="33"/>
      <c r="C671" s="33"/>
      <c r="D671" s="33"/>
      <c r="E671" s="33"/>
      <c r="F671" s="33"/>
      <c r="G671" s="33"/>
      <c r="H671" s="33"/>
      <c r="I671" s="33"/>
      <c r="J671" s="33"/>
      <c r="K671" s="33"/>
      <c r="L671" s="33"/>
    </row>
    <row r="672">
      <c r="A672" s="33"/>
      <c r="B672" s="33"/>
      <c r="C672" s="33"/>
      <c r="D672" s="33"/>
      <c r="E672" s="33"/>
      <c r="F672" s="33"/>
      <c r="G672" s="33"/>
      <c r="H672" s="33"/>
      <c r="I672" s="33"/>
      <c r="J672" s="33"/>
      <c r="K672" s="33"/>
      <c r="L672" s="33"/>
    </row>
    <row r="673">
      <c r="A673" s="33"/>
      <c r="B673" s="33"/>
      <c r="C673" s="33"/>
      <c r="D673" s="33"/>
      <c r="E673" s="33"/>
      <c r="F673" s="33"/>
      <c r="G673" s="33"/>
      <c r="H673" s="33"/>
      <c r="I673" s="33"/>
      <c r="J673" s="33"/>
      <c r="K673" s="33"/>
      <c r="L673" s="33"/>
    </row>
    <row r="674">
      <c r="A674" s="33"/>
      <c r="B674" s="33"/>
      <c r="C674" s="33"/>
      <c r="D674" s="33"/>
      <c r="E674" s="33"/>
      <c r="F674" s="33"/>
      <c r="G674" s="33"/>
      <c r="H674" s="33"/>
      <c r="I674" s="33"/>
      <c r="J674" s="33"/>
      <c r="K674" s="33"/>
      <c r="L674" s="33"/>
    </row>
    <row r="675">
      <c r="A675" s="33"/>
      <c r="B675" s="33"/>
      <c r="C675" s="33"/>
      <c r="D675" s="33"/>
      <c r="E675" s="33"/>
      <c r="F675" s="33"/>
      <c r="G675" s="33"/>
      <c r="H675" s="33"/>
      <c r="I675" s="33"/>
      <c r="J675" s="33"/>
      <c r="K675" s="33"/>
      <c r="L675" s="33"/>
    </row>
    <row r="676">
      <c r="A676" s="33"/>
      <c r="B676" s="33"/>
      <c r="C676" s="33"/>
      <c r="D676" s="33"/>
      <c r="E676" s="33"/>
      <c r="F676" s="33"/>
      <c r="G676" s="33"/>
      <c r="H676" s="33"/>
      <c r="I676" s="33"/>
      <c r="J676" s="33"/>
      <c r="K676" s="33"/>
      <c r="L676" s="33"/>
    </row>
    <row r="677">
      <c r="A677" s="33"/>
      <c r="B677" s="33"/>
      <c r="C677" s="33"/>
      <c r="D677" s="33"/>
      <c r="E677" s="33"/>
      <c r="F677" s="33"/>
      <c r="G677" s="33"/>
      <c r="H677" s="33"/>
      <c r="I677" s="33"/>
      <c r="J677" s="33"/>
      <c r="K677" s="33"/>
      <c r="L677" s="33"/>
    </row>
    <row r="678">
      <c r="A678" s="33"/>
      <c r="B678" s="33"/>
      <c r="C678" s="33"/>
      <c r="D678" s="33"/>
      <c r="E678" s="33"/>
      <c r="F678" s="33"/>
      <c r="G678" s="33"/>
      <c r="H678" s="33"/>
      <c r="I678" s="33"/>
      <c r="J678" s="33"/>
      <c r="K678" s="33"/>
      <c r="L678" s="33"/>
    </row>
    <row r="679">
      <c r="A679" s="33"/>
      <c r="B679" s="33"/>
      <c r="C679" s="33"/>
      <c r="D679" s="33"/>
      <c r="E679" s="33"/>
      <c r="F679" s="33"/>
      <c r="G679" s="33"/>
      <c r="H679" s="33"/>
      <c r="I679" s="33"/>
      <c r="J679" s="33"/>
      <c r="K679" s="33"/>
      <c r="L679" s="33"/>
    </row>
    <row r="680">
      <c r="A680" s="33"/>
      <c r="B680" s="33"/>
      <c r="C680" s="33"/>
      <c r="D680" s="33"/>
      <c r="E680" s="33"/>
      <c r="F680" s="33"/>
      <c r="G680" s="33"/>
      <c r="H680" s="33"/>
      <c r="I680" s="33"/>
      <c r="J680" s="33"/>
      <c r="K680" s="33"/>
      <c r="L680" s="33"/>
    </row>
    <row r="681">
      <c r="A681" s="33"/>
      <c r="B681" s="33"/>
      <c r="C681" s="33"/>
      <c r="D681" s="33"/>
      <c r="E681" s="33"/>
      <c r="F681" s="33"/>
      <c r="G681" s="33"/>
      <c r="H681" s="33"/>
      <c r="I681" s="33"/>
      <c r="J681" s="33"/>
      <c r="K681" s="33"/>
      <c r="L681" s="33"/>
    </row>
    <row r="682">
      <c r="A682" s="33"/>
      <c r="B682" s="33"/>
      <c r="C682" s="33"/>
      <c r="D682" s="33"/>
      <c r="E682" s="33"/>
      <c r="F682" s="33"/>
      <c r="G682" s="33"/>
      <c r="H682" s="33"/>
      <c r="I682" s="33"/>
      <c r="J682" s="33"/>
      <c r="K682" s="33"/>
      <c r="L682" s="33"/>
    </row>
    <row r="683">
      <c r="A683" s="33"/>
      <c r="B683" s="33"/>
      <c r="C683" s="33"/>
      <c r="D683" s="33"/>
      <c r="E683" s="33"/>
      <c r="F683" s="33"/>
      <c r="G683" s="33"/>
      <c r="H683" s="33"/>
      <c r="I683" s="33"/>
      <c r="J683" s="33"/>
      <c r="K683" s="33"/>
      <c r="L683" s="33"/>
    </row>
    <row r="684">
      <c r="A684" s="33"/>
      <c r="B684" s="33"/>
      <c r="C684" s="33"/>
      <c r="D684" s="33"/>
      <c r="E684" s="33"/>
      <c r="F684" s="33"/>
      <c r="G684" s="33"/>
      <c r="H684" s="33"/>
      <c r="I684" s="33"/>
      <c r="J684" s="33"/>
      <c r="K684" s="33"/>
      <c r="L684" s="33"/>
    </row>
    <row r="685">
      <c r="A685" s="33"/>
      <c r="B685" s="33"/>
      <c r="C685" s="33"/>
      <c r="D685" s="33"/>
      <c r="E685" s="33"/>
      <c r="F685" s="33"/>
      <c r="G685" s="33"/>
      <c r="H685" s="33"/>
      <c r="I685" s="33"/>
      <c r="J685" s="33"/>
      <c r="K685" s="33"/>
      <c r="L685" s="33"/>
    </row>
    <row r="686">
      <c r="A686" s="33"/>
      <c r="B686" s="33"/>
      <c r="C686" s="33"/>
      <c r="D686" s="33"/>
      <c r="E686" s="33"/>
      <c r="F686" s="33"/>
      <c r="G686" s="33"/>
      <c r="H686" s="33"/>
      <c r="I686" s="33"/>
      <c r="J686" s="33"/>
      <c r="K686" s="33"/>
      <c r="L686" s="33"/>
    </row>
    <row r="687">
      <c r="A687" s="33"/>
      <c r="B687" s="33"/>
      <c r="C687" s="33"/>
      <c r="D687" s="33"/>
      <c r="E687" s="33"/>
      <c r="F687" s="33"/>
      <c r="G687" s="33"/>
      <c r="H687" s="33"/>
      <c r="I687" s="33"/>
      <c r="J687" s="33"/>
      <c r="K687" s="33"/>
      <c r="L687" s="33"/>
    </row>
    <row r="688">
      <c r="A688" s="33"/>
      <c r="B688" s="33"/>
      <c r="C688" s="33"/>
      <c r="D688" s="33"/>
      <c r="E688" s="33"/>
      <c r="F688" s="33"/>
      <c r="G688" s="33"/>
      <c r="H688" s="33"/>
      <c r="I688" s="33"/>
      <c r="J688" s="33"/>
      <c r="K688" s="33"/>
      <c r="L688" s="33"/>
    </row>
    <row r="689">
      <c r="A689" s="33"/>
      <c r="B689" s="33"/>
      <c r="C689" s="33"/>
      <c r="D689" s="33"/>
      <c r="E689" s="33"/>
      <c r="F689" s="33"/>
      <c r="G689" s="33"/>
      <c r="H689" s="33"/>
      <c r="I689" s="33"/>
      <c r="J689" s="33"/>
      <c r="K689" s="33"/>
      <c r="L689" s="33"/>
    </row>
    <row r="690">
      <c r="A690" s="33"/>
      <c r="B690" s="33"/>
      <c r="C690" s="33"/>
      <c r="D690" s="33"/>
      <c r="E690" s="33"/>
      <c r="F690" s="33"/>
      <c r="G690" s="33"/>
      <c r="H690" s="33"/>
      <c r="I690" s="33"/>
      <c r="J690" s="33"/>
      <c r="K690" s="33"/>
      <c r="L690" s="33"/>
    </row>
    <row r="691">
      <c r="A691" s="33"/>
      <c r="B691" s="33"/>
      <c r="C691" s="33"/>
      <c r="D691" s="33"/>
      <c r="E691" s="33"/>
      <c r="F691" s="33"/>
      <c r="G691" s="33"/>
      <c r="H691" s="33"/>
      <c r="I691" s="33"/>
      <c r="J691" s="33"/>
      <c r="K691" s="33"/>
      <c r="L691" s="33"/>
    </row>
    <row r="692">
      <c r="A692" s="33"/>
      <c r="B692" s="33"/>
      <c r="C692" s="33"/>
      <c r="D692" s="33"/>
      <c r="E692" s="33"/>
      <c r="F692" s="33"/>
      <c r="G692" s="33"/>
      <c r="H692" s="33"/>
      <c r="I692" s="33"/>
      <c r="J692" s="33"/>
      <c r="K692" s="33"/>
      <c r="L692" s="33"/>
    </row>
    <row r="693">
      <c r="A693" s="33"/>
      <c r="B693" s="33"/>
      <c r="C693" s="33"/>
      <c r="D693" s="33"/>
      <c r="E693" s="33"/>
      <c r="F693" s="33"/>
      <c r="G693" s="33"/>
      <c r="H693" s="33"/>
      <c r="I693" s="33"/>
      <c r="J693" s="33"/>
      <c r="K693" s="33"/>
      <c r="L693" s="33"/>
    </row>
    <row r="694">
      <c r="A694" s="33"/>
      <c r="B694" s="33"/>
      <c r="C694" s="33"/>
      <c r="D694" s="33"/>
      <c r="E694" s="33"/>
      <c r="F694" s="33"/>
      <c r="G694" s="33"/>
      <c r="H694" s="33"/>
      <c r="I694" s="33"/>
      <c r="J694" s="33"/>
      <c r="K694" s="33"/>
      <c r="L694" s="33"/>
    </row>
    <row r="695">
      <c r="A695" s="33"/>
      <c r="B695" s="33"/>
      <c r="C695" s="33"/>
      <c r="D695" s="33"/>
      <c r="E695" s="33"/>
      <c r="F695" s="33"/>
      <c r="G695" s="33"/>
      <c r="H695" s="33"/>
      <c r="I695" s="33"/>
      <c r="J695" s="33"/>
      <c r="K695" s="33"/>
      <c r="L695" s="33"/>
    </row>
    <row r="696">
      <c r="A696" s="33"/>
      <c r="B696" s="33"/>
      <c r="C696" s="33"/>
      <c r="D696" s="33"/>
      <c r="E696" s="33"/>
      <c r="F696" s="33"/>
      <c r="G696" s="33"/>
      <c r="H696" s="33"/>
      <c r="I696" s="33"/>
      <c r="J696" s="33"/>
      <c r="K696" s="33"/>
      <c r="L696" s="33"/>
    </row>
    <row r="697">
      <c r="A697" s="33"/>
      <c r="B697" s="33"/>
      <c r="C697" s="33"/>
      <c r="D697" s="33"/>
      <c r="E697" s="33"/>
      <c r="F697" s="33"/>
      <c r="G697" s="33"/>
      <c r="H697" s="33"/>
      <c r="I697" s="33"/>
      <c r="J697" s="33"/>
      <c r="K697" s="33"/>
      <c r="L697" s="33"/>
    </row>
    <row r="698">
      <c r="A698" s="33"/>
      <c r="B698" s="33"/>
      <c r="C698" s="33"/>
      <c r="D698" s="33"/>
      <c r="E698" s="33"/>
      <c r="F698" s="33"/>
      <c r="G698" s="33"/>
      <c r="H698" s="33"/>
      <c r="I698" s="33"/>
      <c r="J698" s="33"/>
      <c r="K698" s="33"/>
      <c r="L698" s="33"/>
    </row>
    <row r="699">
      <c r="A699" s="33"/>
      <c r="B699" s="33"/>
      <c r="C699" s="33"/>
      <c r="D699" s="33"/>
      <c r="E699" s="33"/>
      <c r="F699" s="33"/>
      <c r="G699" s="33"/>
      <c r="H699" s="33"/>
      <c r="I699" s="33"/>
      <c r="J699" s="33"/>
      <c r="K699" s="33"/>
      <c r="L699" s="33"/>
    </row>
    <row r="700">
      <c r="A700" s="33"/>
      <c r="B700" s="33"/>
      <c r="C700" s="33"/>
      <c r="D700" s="33"/>
      <c r="E700" s="33"/>
      <c r="F700" s="33"/>
      <c r="G700" s="33"/>
      <c r="H700" s="33"/>
      <c r="I700" s="33"/>
      <c r="J700" s="33"/>
      <c r="K700" s="33"/>
      <c r="L700" s="33"/>
    </row>
    <row r="701">
      <c r="A701" s="33"/>
      <c r="B701" s="33"/>
      <c r="C701" s="33"/>
      <c r="D701" s="33"/>
      <c r="E701" s="33"/>
      <c r="F701" s="33"/>
      <c r="G701" s="33"/>
      <c r="H701" s="33"/>
      <c r="I701" s="33"/>
      <c r="J701" s="33"/>
      <c r="K701" s="33"/>
      <c r="L701" s="33"/>
    </row>
    <row r="702">
      <c r="A702" s="33"/>
      <c r="B702" s="33"/>
      <c r="C702" s="33"/>
      <c r="D702" s="33"/>
      <c r="E702" s="33"/>
      <c r="F702" s="33"/>
      <c r="G702" s="33"/>
      <c r="H702" s="33"/>
      <c r="I702" s="33"/>
      <c r="J702" s="33"/>
      <c r="K702" s="33"/>
      <c r="L702" s="33"/>
    </row>
    <row r="703">
      <c r="A703" s="33"/>
      <c r="B703" s="33"/>
      <c r="C703" s="33"/>
      <c r="D703" s="33"/>
      <c r="E703" s="33"/>
      <c r="F703" s="33"/>
      <c r="G703" s="33"/>
      <c r="H703" s="33"/>
      <c r="I703" s="33"/>
      <c r="J703" s="33"/>
      <c r="K703" s="33"/>
      <c r="L703" s="33"/>
    </row>
    <row r="704">
      <c r="A704" s="33"/>
      <c r="B704" s="33"/>
      <c r="C704" s="33"/>
      <c r="D704" s="33"/>
      <c r="E704" s="33"/>
      <c r="F704" s="33"/>
      <c r="G704" s="33"/>
      <c r="H704" s="33"/>
      <c r="I704" s="33"/>
      <c r="J704" s="33"/>
      <c r="K704" s="33"/>
      <c r="L704" s="33"/>
    </row>
    <row r="705">
      <c r="A705" s="33"/>
      <c r="B705" s="33"/>
      <c r="C705" s="33"/>
      <c r="D705" s="33"/>
      <c r="E705" s="33"/>
      <c r="F705" s="33"/>
      <c r="G705" s="33"/>
      <c r="H705" s="33"/>
      <c r="I705" s="33"/>
      <c r="J705" s="33"/>
      <c r="K705" s="33"/>
      <c r="L705" s="33"/>
    </row>
    <row r="706">
      <c r="A706" s="33"/>
      <c r="B706" s="33"/>
      <c r="C706" s="33"/>
      <c r="D706" s="33"/>
      <c r="E706" s="33"/>
      <c r="F706" s="33"/>
      <c r="G706" s="33"/>
      <c r="H706" s="33"/>
      <c r="I706" s="33"/>
      <c r="J706" s="33"/>
      <c r="K706" s="33"/>
      <c r="L706" s="33"/>
    </row>
    <row r="707">
      <c r="A707" s="33"/>
      <c r="B707" s="33"/>
      <c r="C707" s="33"/>
      <c r="D707" s="33"/>
      <c r="E707" s="33"/>
      <c r="F707" s="33"/>
      <c r="G707" s="33"/>
      <c r="H707" s="33"/>
      <c r="I707" s="33"/>
      <c r="J707" s="33"/>
      <c r="K707" s="33"/>
      <c r="L707" s="33"/>
    </row>
    <row r="708">
      <c r="A708" s="33"/>
      <c r="B708" s="33"/>
      <c r="C708" s="33"/>
      <c r="D708" s="33"/>
      <c r="E708" s="33"/>
      <c r="F708" s="33"/>
      <c r="G708" s="33"/>
      <c r="H708" s="33"/>
      <c r="I708" s="33"/>
      <c r="J708" s="33"/>
      <c r="K708" s="33"/>
      <c r="L708" s="33"/>
    </row>
    <row r="709">
      <c r="A709" s="33"/>
      <c r="B709" s="33"/>
      <c r="C709" s="33"/>
      <c r="D709" s="33"/>
      <c r="E709" s="33"/>
      <c r="F709" s="33"/>
      <c r="G709" s="33"/>
      <c r="H709" s="33"/>
      <c r="I709" s="33"/>
      <c r="J709" s="33"/>
      <c r="K709" s="33"/>
      <c r="L709" s="33"/>
    </row>
    <row r="710">
      <c r="A710" s="33"/>
      <c r="B710" s="33"/>
      <c r="C710" s="33"/>
      <c r="D710" s="33"/>
      <c r="E710" s="33"/>
      <c r="F710" s="33"/>
      <c r="G710" s="33"/>
      <c r="H710" s="33"/>
      <c r="I710" s="33"/>
      <c r="J710" s="33"/>
      <c r="K710" s="33"/>
      <c r="L710" s="33"/>
    </row>
    <row r="711">
      <c r="A711" s="33"/>
      <c r="B711" s="33"/>
      <c r="C711" s="33"/>
      <c r="D711" s="33"/>
      <c r="E711" s="33"/>
      <c r="F711" s="33"/>
      <c r="G711" s="33"/>
      <c r="H711" s="33"/>
      <c r="I711" s="33"/>
      <c r="J711" s="33"/>
      <c r="K711" s="33"/>
      <c r="L711" s="33"/>
    </row>
    <row r="712">
      <c r="A712" s="33"/>
      <c r="B712" s="33"/>
      <c r="C712" s="33"/>
      <c r="D712" s="33"/>
      <c r="E712" s="33"/>
      <c r="F712" s="33"/>
      <c r="G712" s="33"/>
      <c r="H712" s="33"/>
      <c r="I712" s="33"/>
      <c r="J712" s="33"/>
      <c r="K712" s="33"/>
      <c r="L712" s="33"/>
    </row>
    <row r="713">
      <c r="A713" s="33"/>
      <c r="B713" s="33"/>
      <c r="C713" s="33"/>
      <c r="D713" s="33"/>
      <c r="E713" s="33"/>
      <c r="F713" s="33"/>
      <c r="G713" s="33"/>
      <c r="H713" s="33"/>
      <c r="I713" s="33"/>
      <c r="J713" s="33"/>
      <c r="K713" s="33"/>
      <c r="L713" s="33"/>
    </row>
    <row r="714">
      <c r="A714" s="33"/>
      <c r="B714" s="33"/>
      <c r="C714" s="33"/>
      <c r="D714" s="33"/>
      <c r="E714" s="33"/>
      <c r="F714" s="33"/>
      <c r="G714" s="33"/>
      <c r="H714" s="33"/>
      <c r="I714" s="33"/>
      <c r="J714" s="33"/>
      <c r="K714" s="33"/>
      <c r="L714" s="33"/>
    </row>
    <row r="715">
      <c r="A715" s="33"/>
      <c r="B715" s="33"/>
      <c r="C715" s="33"/>
      <c r="D715" s="33"/>
      <c r="E715" s="33"/>
      <c r="F715" s="33"/>
      <c r="G715" s="33"/>
      <c r="H715" s="33"/>
      <c r="I715" s="33"/>
      <c r="J715" s="33"/>
      <c r="K715" s="33"/>
      <c r="L715" s="33"/>
    </row>
    <row r="716">
      <c r="A716" s="33"/>
      <c r="B716" s="33"/>
      <c r="C716" s="33"/>
      <c r="D716" s="33"/>
      <c r="E716" s="33"/>
      <c r="F716" s="33"/>
      <c r="G716" s="33"/>
      <c r="H716" s="33"/>
      <c r="I716" s="33"/>
      <c r="J716" s="33"/>
      <c r="K716" s="33"/>
      <c r="L716" s="33"/>
    </row>
    <row r="717">
      <c r="A717" s="33"/>
      <c r="B717" s="33"/>
      <c r="C717" s="33"/>
      <c r="D717" s="33"/>
      <c r="E717" s="33"/>
      <c r="F717" s="33"/>
      <c r="G717" s="33"/>
      <c r="H717" s="33"/>
      <c r="I717" s="33"/>
      <c r="J717" s="33"/>
      <c r="K717" s="33"/>
      <c r="L717" s="33"/>
    </row>
    <row r="718">
      <c r="A718" s="33"/>
      <c r="B718" s="33"/>
      <c r="C718" s="33"/>
      <c r="D718" s="33"/>
      <c r="E718" s="33"/>
      <c r="F718" s="33"/>
      <c r="G718" s="33"/>
      <c r="H718" s="33"/>
      <c r="I718" s="33"/>
      <c r="J718" s="33"/>
      <c r="K718" s="33"/>
      <c r="L718" s="33"/>
    </row>
    <row r="719">
      <c r="A719" s="33"/>
      <c r="B719" s="33"/>
      <c r="C719" s="33"/>
      <c r="D719" s="33"/>
      <c r="E719" s="33"/>
      <c r="F719" s="33"/>
      <c r="G719" s="33"/>
      <c r="H719" s="33"/>
      <c r="I719" s="33"/>
      <c r="J719" s="33"/>
      <c r="K719" s="33"/>
      <c r="L719" s="33"/>
    </row>
    <row r="720">
      <c r="A720" s="33"/>
      <c r="B720" s="33"/>
      <c r="C720" s="33"/>
      <c r="D720" s="33"/>
      <c r="E720" s="33"/>
      <c r="F720" s="33"/>
      <c r="G720" s="33"/>
      <c r="H720" s="33"/>
      <c r="I720" s="33"/>
      <c r="J720" s="33"/>
      <c r="K720" s="33"/>
      <c r="L720" s="33"/>
    </row>
    <row r="721">
      <c r="A721" s="33"/>
      <c r="B721" s="33"/>
      <c r="C721" s="33"/>
      <c r="D721" s="33"/>
      <c r="E721" s="33"/>
      <c r="F721" s="33"/>
      <c r="G721" s="33"/>
      <c r="H721" s="33"/>
      <c r="I721" s="33"/>
      <c r="J721" s="33"/>
      <c r="K721" s="33"/>
      <c r="L721" s="33"/>
    </row>
    <row r="722">
      <c r="A722" s="33"/>
      <c r="B722" s="33"/>
      <c r="C722" s="33"/>
      <c r="D722" s="33"/>
      <c r="E722" s="33"/>
      <c r="F722" s="33"/>
      <c r="G722" s="33"/>
      <c r="H722" s="33"/>
      <c r="I722" s="33"/>
      <c r="J722" s="33"/>
      <c r="K722" s="33"/>
      <c r="L722" s="33"/>
    </row>
    <row r="723">
      <c r="A723" s="33"/>
      <c r="B723" s="33"/>
      <c r="C723" s="33"/>
      <c r="D723" s="33"/>
      <c r="E723" s="33"/>
      <c r="F723" s="33"/>
      <c r="G723" s="33"/>
      <c r="H723" s="33"/>
      <c r="I723" s="33"/>
      <c r="J723" s="33"/>
      <c r="K723" s="33"/>
      <c r="L723" s="33"/>
    </row>
    <row r="724">
      <c r="A724" s="33"/>
      <c r="B724" s="33"/>
      <c r="C724" s="33"/>
      <c r="D724" s="33"/>
      <c r="E724" s="33"/>
      <c r="F724" s="33"/>
      <c r="G724" s="33"/>
      <c r="H724" s="33"/>
      <c r="I724" s="33"/>
      <c r="J724" s="33"/>
      <c r="K724" s="33"/>
      <c r="L724" s="33"/>
    </row>
    <row r="725">
      <c r="A725" s="33"/>
      <c r="B725" s="33"/>
      <c r="C725" s="33"/>
      <c r="D725" s="33"/>
      <c r="E725" s="33"/>
      <c r="F725" s="33"/>
      <c r="G725" s="33"/>
      <c r="H725" s="33"/>
      <c r="I725" s="33"/>
      <c r="J725" s="33"/>
      <c r="K725" s="33"/>
      <c r="L725" s="33"/>
    </row>
    <row r="726">
      <c r="A726" s="33"/>
      <c r="B726" s="33"/>
      <c r="C726" s="33"/>
      <c r="D726" s="33"/>
      <c r="E726" s="33"/>
      <c r="F726" s="33"/>
      <c r="G726" s="33"/>
      <c r="H726" s="33"/>
      <c r="I726" s="33"/>
      <c r="J726" s="33"/>
      <c r="K726" s="33"/>
      <c r="L726" s="33"/>
    </row>
    <row r="727">
      <c r="A727" s="33"/>
      <c r="B727" s="33"/>
      <c r="C727" s="33"/>
      <c r="D727" s="33"/>
      <c r="E727" s="33"/>
      <c r="F727" s="33"/>
      <c r="G727" s="33"/>
      <c r="H727" s="33"/>
      <c r="I727" s="33"/>
      <c r="J727" s="33"/>
      <c r="K727" s="33"/>
      <c r="L727" s="33"/>
    </row>
    <row r="728">
      <c r="A728" s="33"/>
      <c r="B728" s="33"/>
      <c r="C728" s="33"/>
      <c r="D728" s="33"/>
      <c r="E728" s="33"/>
      <c r="F728" s="33"/>
      <c r="G728" s="33"/>
      <c r="H728" s="33"/>
      <c r="I728" s="33"/>
      <c r="J728" s="33"/>
      <c r="K728" s="33"/>
      <c r="L728" s="33"/>
    </row>
    <row r="729">
      <c r="A729" s="33"/>
      <c r="B729" s="33"/>
      <c r="C729" s="33"/>
      <c r="D729" s="33"/>
      <c r="E729" s="33"/>
      <c r="F729" s="33"/>
      <c r="G729" s="33"/>
      <c r="H729" s="33"/>
      <c r="I729" s="33"/>
      <c r="J729" s="33"/>
      <c r="K729" s="33"/>
      <c r="L729" s="33"/>
    </row>
    <row r="730">
      <c r="A730" s="33"/>
      <c r="B730" s="33"/>
      <c r="C730" s="33"/>
      <c r="D730" s="33"/>
      <c r="E730" s="33"/>
      <c r="F730" s="33"/>
      <c r="G730" s="33"/>
      <c r="H730" s="33"/>
      <c r="I730" s="33"/>
      <c r="J730" s="33"/>
      <c r="K730" s="33"/>
      <c r="L730" s="33"/>
    </row>
    <row r="731">
      <c r="A731" s="33"/>
      <c r="B731" s="33"/>
      <c r="C731" s="33"/>
      <c r="D731" s="33"/>
      <c r="E731" s="33"/>
      <c r="F731" s="33"/>
      <c r="G731" s="33"/>
      <c r="H731" s="33"/>
      <c r="I731" s="33"/>
      <c r="J731" s="33"/>
      <c r="K731" s="33"/>
      <c r="L731" s="33"/>
    </row>
    <row r="732">
      <c r="A732" s="33"/>
      <c r="B732" s="33"/>
      <c r="C732" s="33"/>
      <c r="D732" s="33"/>
      <c r="E732" s="33"/>
      <c r="F732" s="33"/>
      <c r="G732" s="33"/>
      <c r="H732" s="33"/>
      <c r="I732" s="33"/>
      <c r="J732" s="33"/>
      <c r="K732" s="33"/>
      <c r="L732" s="33"/>
    </row>
    <row r="733">
      <c r="A733" s="33"/>
      <c r="B733" s="33"/>
      <c r="C733" s="33"/>
      <c r="D733" s="33"/>
      <c r="E733" s="33"/>
      <c r="F733" s="33"/>
      <c r="G733" s="33"/>
      <c r="H733" s="33"/>
      <c r="I733" s="33"/>
      <c r="J733" s="33"/>
      <c r="K733" s="33"/>
      <c r="L733" s="33"/>
    </row>
    <row r="734">
      <c r="A734" s="33"/>
      <c r="B734" s="33"/>
      <c r="C734" s="33"/>
      <c r="D734" s="33"/>
      <c r="E734" s="33"/>
      <c r="F734" s="33"/>
      <c r="G734" s="33"/>
      <c r="H734" s="33"/>
      <c r="I734" s="33"/>
      <c r="J734" s="33"/>
      <c r="K734" s="33"/>
      <c r="L734" s="33"/>
    </row>
    <row r="735">
      <c r="A735" s="33"/>
      <c r="B735" s="33"/>
      <c r="C735" s="33"/>
      <c r="D735" s="33"/>
      <c r="E735" s="33"/>
      <c r="F735" s="33"/>
      <c r="G735" s="33"/>
      <c r="H735" s="33"/>
      <c r="I735" s="33"/>
      <c r="J735" s="33"/>
      <c r="K735" s="33"/>
      <c r="L735" s="33"/>
    </row>
    <row r="736">
      <c r="A736" s="33"/>
      <c r="B736" s="33"/>
      <c r="C736" s="33"/>
      <c r="D736" s="33"/>
      <c r="E736" s="33"/>
      <c r="F736" s="33"/>
      <c r="G736" s="33"/>
      <c r="H736" s="33"/>
      <c r="I736" s="33"/>
      <c r="J736" s="33"/>
      <c r="K736" s="33"/>
      <c r="L736" s="33"/>
    </row>
    <row r="737">
      <c r="A737" s="33"/>
      <c r="B737" s="33"/>
      <c r="C737" s="33"/>
      <c r="D737" s="33"/>
      <c r="E737" s="33"/>
      <c r="F737" s="33"/>
      <c r="G737" s="33"/>
      <c r="H737" s="33"/>
      <c r="I737" s="33"/>
      <c r="J737" s="33"/>
      <c r="K737" s="33"/>
      <c r="L737" s="33"/>
    </row>
    <row r="738">
      <c r="A738" s="33"/>
      <c r="B738" s="33"/>
      <c r="C738" s="33"/>
      <c r="D738" s="33"/>
      <c r="E738" s="33"/>
      <c r="F738" s="33"/>
      <c r="G738" s="33"/>
      <c r="H738" s="33"/>
      <c r="I738" s="33"/>
      <c r="J738" s="33"/>
      <c r="K738" s="33"/>
      <c r="L738" s="33"/>
    </row>
    <row r="739">
      <c r="A739" s="33"/>
      <c r="B739" s="33"/>
      <c r="C739" s="33"/>
      <c r="D739" s="33"/>
      <c r="E739" s="33"/>
      <c r="F739" s="33"/>
      <c r="G739" s="33"/>
      <c r="H739" s="33"/>
      <c r="I739" s="33"/>
      <c r="J739" s="33"/>
      <c r="K739" s="33"/>
      <c r="L739" s="33"/>
    </row>
    <row r="740">
      <c r="A740" s="33"/>
      <c r="B740" s="33"/>
      <c r="C740" s="33"/>
      <c r="D740" s="33"/>
      <c r="E740" s="33"/>
      <c r="F740" s="33"/>
      <c r="G740" s="33"/>
      <c r="H740" s="33"/>
      <c r="I740" s="33"/>
      <c r="J740" s="33"/>
      <c r="K740" s="33"/>
      <c r="L740" s="33"/>
    </row>
    <row r="741">
      <c r="A741" s="33"/>
      <c r="B741" s="33"/>
      <c r="C741" s="33"/>
      <c r="D741" s="33"/>
      <c r="E741" s="33"/>
      <c r="F741" s="33"/>
      <c r="G741" s="33"/>
      <c r="H741" s="33"/>
      <c r="I741" s="33"/>
      <c r="J741" s="33"/>
      <c r="K741" s="33"/>
      <c r="L741" s="33"/>
    </row>
    <row r="742">
      <c r="A742" s="33"/>
      <c r="B742" s="33"/>
      <c r="C742" s="33"/>
      <c r="D742" s="33"/>
      <c r="E742" s="33"/>
      <c r="F742" s="33"/>
      <c r="G742" s="33"/>
      <c r="H742" s="33"/>
      <c r="I742" s="33"/>
      <c r="J742" s="33"/>
      <c r="K742" s="33"/>
      <c r="L742" s="33"/>
    </row>
    <row r="743">
      <c r="A743" s="33"/>
      <c r="B743" s="33"/>
      <c r="C743" s="33"/>
      <c r="D743" s="33"/>
      <c r="E743" s="33"/>
      <c r="F743" s="33"/>
      <c r="G743" s="33"/>
      <c r="H743" s="33"/>
      <c r="I743" s="33"/>
      <c r="J743" s="33"/>
      <c r="K743" s="33"/>
      <c r="L743" s="33"/>
    </row>
    <row r="744">
      <c r="A744" s="33"/>
      <c r="B744" s="33"/>
      <c r="C744" s="33"/>
      <c r="D744" s="33"/>
      <c r="E744" s="33"/>
      <c r="F744" s="33"/>
      <c r="G744" s="33"/>
      <c r="H744" s="33"/>
      <c r="I744" s="33"/>
      <c r="J744" s="33"/>
      <c r="K744" s="33"/>
      <c r="L744" s="33"/>
    </row>
    <row r="745">
      <c r="A745" s="33"/>
      <c r="B745" s="33"/>
      <c r="C745" s="33"/>
      <c r="D745" s="33"/>
      <c r="E745" s="33"/>
      <c r="F745" s="33"/>
      <c r="G745" s="33"/>
      <c r="H745" s="33"/>
      <c r="I745" s="33"/>
      <c r="J745" s="33"/>
      <c r="K745" s="33"/>
      <c r="L745" s="33"/>
    </row>
    <row r="746">
      <c r="A746" s="33"/>
      <c r="B746" s="33"/>
      <c r="C746" s="33"/>
      <c r="D746" s="33"/>
      <c r="E746" s="33"/>
      <c r="F746" s="33"/>
      <c r="G746" s="33"/>
      <c r="H746" s="33"/>
      <c r="I746" s="33"/>
      <c r="J746" s="33"/>
      <c r="K746" s="33"/>
      <c r="L746" s="33"/>
    </row>
    <row r="747">
      <c r="A747" s="33"/>
      <c r="B747" s="33"/>
      <c r="C747" s="33"/>
      <c r="D747" s="33"/>
      <c r="E747" s="33"/>
      <c r="F747" s="33"/>
      <c r="G747" s="33"/>
      <c r="H747" s="33"/>
      <c r="I747" s="33"/>
      <c r="J747" s="33"/>
      <c r="K747" s="33"/>
      <c r="L747" s="33"/>
    </row>
    <row r="748">
      <c r="A748" s="33"/>
      <c r="B748" s="33"/>
      <c r="C748" s="33"/>
      <c r="D748" s="33"/>
      <c r="E748" s="33"/>
      <c r="F748" s="33"/>
      <c r="G748" s="33"/>
      <c r="H748" s="33"/>
      <c r="I748" s="33"/>
      <c r="J748" s="33"/>
      <c r="K748" s="33"/>
      <c r="L748" s="33"/>
    </row>
    <row r="749">
      <c r="A749" s="33"/>
      <c r="B749" s="33"/>
      <c r="C749" s="33"/>
      <c r="D749" s="33"/>
      <c r="E749" s="33"/>
      <c r="F749" s="33"/>
      <c r="G749" s="33"/>
      <c r="H749" s="33"/>
      <c r="I749" s="33"/>
      <c r="J749" s="33"/>
      <c r="K749" s="33"/>
      <c r="L749" s="33"/>
    </row>
    <row r="750">
      <c r="A750" s="33"/>
      <c r="B750" s="33"/>
      <c r="C750" s="33"/>
      <c r="D750" s="33"/>
      <c r="E750" s="33"/>
      <c r="F750" s="33"/>
      <c r="G750" s="33"/>
      <c r="H750" s="33"/>
      <c r="I750" s="33"/>
      <c r="J750" s="33"/>
      <c r="K750" s="33"/>
      <c r="L750" s="33"/>
    </row>
    <row r="751">
      <c r="A751" s="33"/>
      <c r="B751" s="33"/>
      <c r="C751" s="33"/>
      <c r="D751" s="33"/>
      <c r="E751" s="33"/>
      <c r="F751" s="33"/>
      <c r="G751" s="33"/>
      <c r="H751" s="33"/>
      <c r="I751" s="33"/>
      <c r="J751" s="33"/>
      <c r="K751" s="33"/>
      <c r="L751" s="33"/>
    </row>
    <row r="752">
      <c r="A752" s="33"/>
      <c r="B752" s="33"/>
      <c r="C752" s="33"/>
      <c r="D752" s="33"/>
      <c r="E752" s="33"/>
      <c r="F752" s="33"/>
      <c r="G752" s="33"/>
      <c r="H752" s="33"/>
      <c r="I752" s="33"/>
      <c r="J752" s="33"/>
      <c r="K752" s="33"/>
      <c r="L752" s="33"/>
    </row>
    <row r="753">
      <c r="A753" s="33"/>
      <c r="B753" s="33"/>
      <c r="C753" s="33"/>
      <c r="D753" s="33"/>
      <c r="E753" s="33"/>
      <c r="F753" s="33"/>
      <c r="G753" s="33"/>
      <c r="H753" s="33"/>
      <c r="I753" s="33"/>
      <c r="J753" s="33"/>
      <c r="K753" s="33"/>
      <c r="L753" s="33"/>
    </row>
    <row r="754">
      <c r="A754" s="33"/>
      <c r="B754" s="33"/>
      <c r="C754" s="33"/>
      <c r="D754" s="33"/>
      <c r="E754" s="33"/>
      <c r="F754" s="33"/>
      <c r="G754" s="33"/>
      <c r="H754" s="33"/>
      <c r="I754" s="33"/>
      <c r="J754" s="33"/>
      <c r="K754" s="33"/>
      <c r="L754" s="33"/>
    </row>
    <row r="755">
      <c r="A755" s="33"/>
      <c r="B755" s="33"/>
      <c r="C755" s="33"/>
      <c r="D755" s="33"/>
      <c r="E755" s="33"/>
      <c r="F755" s="33"/>
      <c r="G755" s="33"/>
      <c r="H755" s="33"/>
      <c r="I755" s="33"/>
      <c r="J755" s="33"/>
      <c r="K755" s="33"/>
      <c r="L755" s="33"/>
    </row>
    <row r="756">
      <c r="A756" s="33"/>
      <c r="B756" s="33"/>
      <c r="C756" s="33"/>
      <c r="D756" s="33"/>
      <c r="E756" s="33"/>
      <c r="F756" s="33"/>
      <c r="G756" s="33"/>
      <c r="H756" s="33"/>
      <c r="I756" s="33"/>
      <c r="J756" s="33"/>
      <c r="K756" s="33"/>
      <c r="L756" s="33"/>
    </row>
    <row r="757">
      <c r="A757" s="33"/>
      <c r="B757" s="33"/>
      <c r="C757" s="33"/>
      <c r="D757" s="33"/>
      <c r="E757" s="33"/>
      <c r="F757" s="33"/>
      <c r="G757" s="33"/>
      <c r="H757" s="33"/>
      <c r="I757" s="33"/>
      <c r="J757" s="33"/>
      <c r="K757" s="33"/>
      <c r="L757" s="33"/>
    </row>
    <row r="758">
      <c r="A758" s="33"/>
      <c r="B758" s="33"/>
      <c r="C758" s="33"/>
      <c r="D758" s="33"/>
      <c r="E758" s="33"/>
      <c r="F758" s="33"/>
      <c r="G758" s="33"/>
      <c r="H758" s="33"/>
      <c r="I758" s="33"/>
      <c r="J758" s="33"/>
      <c r="K758" s="33"/>
      <c r="L758" s="33"/>
    </row>
    <row r="759">
      <c r="A759" s="33"/>
      <c r="B759" s="33"/>
      <c r="C759" s="33"/>
      <c r="D759" s="33"/>
      <c r="E759" s="33"/>
      <c r="F759" s="33"/>
      <c r="G759" s="33"/>
      <c r="H759" s="33"/>
      <c r="I759" s="33"/>
      <c r="J759" s="33"/>
      <c r="K759" s="33"/>
      <c r="L759" s="33"/>
    </row>
    <row r="760">
      <c r="A760" s="33"/>
      <c r="B760" s="33"/>
      <c r="C760" s="33"/>
      <c r="D760" s="33"/>
      <c r="E760" s="33"/>
      <c r="F760" s="33"/>
      <c r="G760" s="33"/>
      <c r="H760" s="33"/>
      <c r="I760" s="33"/>
      <c r="J760" s="33"/>
      <c r="K760" s="33"/>
      <c r="L760" s="33"/>
    </row>
    <row r="761">
      <c r="A761" s="33"/>
      <c r="B761" s="33"/>
      <c r="C761" s="33"/>
      <c r="D761" s="33"/>
      <c r="E761" s="33"/>
      <c r="F761" s="33"/>
      <c r="G761" s="33"/>
      <c r="H761" s="33"/>
      <c r="I761" s="33"/>
      <c r="J761" s="33"/>
      <c r="K761" s="33"/>
      <c r="L761" s="33"/>
    </row>
    <row r="762">
      <c r="A762" s="33"/>
      <c r="B762" s="33"/>
      <c r="C762" s="33"/>
      <c r="D762" s="33"/>
      <c r="E762" s="33"/>
      <c r="F762" s="33"/>
      <c r="G762" s="33"/>
      <c r="H762" s="33"/>
      <c r="I762" s="33"/>
      <c r="J762" s="33"/>
      <c r="K762" s="33"/>
      <c r="L762" s="33"/>
    </row>
    <row r="763">
      <c r="A763" s="33"/>
      <c r="B763" s="33"/>
      <c r="C763" s="33"/>
      <c r="D763" s="33"/>
      <c r="E763" s="33"/>
      <c r="F763" s="33"/>
      <c r="G763" s="33"/>
      <c r="H763" s="33"/>
      <c r="I763" s="33"/>
      <c r="J763" s="33"/>
      <c r="K763" s="33"/>
      <c r="L763" s="33"/>
    </row>
    <row r="764">
      <c r="A764" s="33"/>
      <c r="B764" s="33"/>
      <c r="C764" s="33"/>
      <c r="D764" s="33"/>
      <c r="E764" s="33"/>
      <c r="F764" s="33"/>
      <c r="G764" s="33"/>
      <c r="H764" s="33"/>
      <c r="I764" s="33"/>
      <c r="J764" s="33"/>
      <c r="K764" s="33"/>
      <c r="L764" s="33"/>
    </row>
    <row r="765">
      <c r="A765" s="33"/>
      <c r="B765" s="33"/>
      <c r="C765" s="33"/>
      <c r="D765" s="33"/>
      <c r="E765" s="33"/>
      <c r="F765" s="33"/>
      <c r="G765" s="33"/>
      <c r="H765" s="33"/>
      <c r="I765" s="33"/>
      <c r="J765" s="33"/>
      <c r="K765" s="33"/>
      <c r="L765" s="33"/>
    </row>
    <row r="766">
      <c r="A766" s="33"/>
      <c r="B766" s="33"/>
      <c r="C766" s="33"/>
      <c r="D766" s="33"/>
      <c r="E766" s="33"/>
      <c r="F766" s="33"/>
      <c r="G766" s="33"/>
      <c r="H766" s="33"/>
      <c r="I766" s="33"/>
      <c r="J766" s="33"/>
      <c r="K766" s="33"/>
      <c r="L766" s="33"/>
    </row>
    <row r="767">
      <c r="A767" s="33"/>
      <c r="B767" s="33"/>
      <c r="C767" s="33"/>
      <c r="D767" s="33"/>
      <c r="E767" s="33"/>
      <c r="F767" s="33"/>
      <c r="G767" s="33"/>
      <c r="H767" s="33"/>
      <c r="I767" s="33"/>
      <c r="J767" s="33"/>
      <c r="K767" s="33"/>
      <c r="L767" s="33"/>
    </row>
    <row r="768">
      <c r="A768" s="33"/>
      <c r="B768" s="33"/>
      <c r="C768" s="33"/>
      <c r="D768" s="33"/>
      <c r="E768" s="33"/>
      <c r="F768" s="33"/>
      <c r="G768" s="33"/>
      <c r="H768" s="33"/>
      <c r="I768" s="33"/>
      <c r="J768" s="33"/>
      <c r="K768" s="33"/>
      <c r="L768" s="33"/>
    </row>
    <row r="769">
      <c r="A769" s="33"/>
      <c r="B769" s="33"/>
      <c r="C769" s="33"/>
      <c r="D769" s="33"/>
      <c r="E769" s="33"/>
      <c r="F769" s="33"/>
      <c r="G769" s="33"/>
      <c r="H769" s="33"/>
      <c r="I769" s="33"/>
      <c r="J769" s="33"/>
      <c r="K769" s="33"/>
      <c r="L769" s="33"/>
    </row>
    <row r="770">
      <c r="A770" s="33"/>
      <c r="B770" s="33"/>
      <c r="C770" s="33"/>
      <c r="D770" s="33"/>
      <c r="E770" s="33"/>
      <c r="F770" s="33"/>
      <c r="G770" s="33"/>
      <c r="H770" s="33"/>
      <c r="I770" s="33"/>
      <c r="J770" s="33"/>
      <c r="K770" s="33"/>
      <c r="L770" s="33"/>
    </row>
    <row r="771">
      <c r="A771" s="33"/>
      <c r="B771" s="33"/>
      <c r="C771" s="33"/>
      <c r="D771" s="33"/>
      <c r="E771" s="33"/>
      <c r="F771" s="33"/>
      <c r="G771" s="33"/>
      <c r="H771" s="33"/>
      <c r="I771" s="33"/>
      <c r="J771" s="33"/>
      <c r="K771" s="33"/>
      <c r="L771" s="33"/>
    </row>
    <row r="772">
      <c r="A772" s="33"/>
      <c r="B772" s="33"/>
      <c r="C772" s="33"/>
      <c r="D772" s="33"/>
      <c r="E772" s="33"/>
      <c r="F772" s="33"/>
      <c r="G772" s="33"/>
      <c r="H772" s="33"/>
      <c r="I772" s="33"/>
      <c r="J772" s="33"/>
      <c r="K772" s="33"/>
      <c r="L772" s="33"/>
    </row>
    <row r="773">
      <c r="A773" s="33"/>
      <c r="B773" s="33"/>
      <c r="C773" s="33"/>
      <c r="D773" s="33"/>
      <c r="E773" s="33"/>
      <c r="F773" s="33"/>
      <c r="G773" s="33"/>
      <c r="H773" s="33"/>
      <c r="I773" s="33"/>
      <c r="J773" s="33"/>
      <c r="K773" s="33"/>
      <c r="L773" s="33"/>
    </row>
    <row r="774">
      <c r="A774" s="33"/>
      <c r="B774" s="33"/>
      <c r="C774" s="33"/>
      <c r="D774" s="33"/>
      <c r="E774" s="33"/>
      <c r="F774" s="33"/>
      <c r="G774" s="33"/>
      <c r="H774" s="33"/>
      <c r="I774" s="33"/>
      <c r="J774" s="33"/>
      <c r="K774" s="33"/>
      <c r="L774" s="33"/>
    </row>
    <row r="775">
      <c r="A775" s="33"/>
      <c r="B775" s="33"/>
      <c r="C775" s="33"/>
      <c r="D775" s="33"/>
      <c r="E775" s="33"/>
      <c r="F775" s="33"/>
      <c r="G775" s="33"/>
      <c r="H775" s="33"/>
      <c r="I775" s="33"/>
      <c r="J775" s="33"/>
      <c r="K775" s="33"/>
      <c r="L775" s="33"/>
    </row>
    <row r="776">
      <c r="A776" s="33"/>
      <c r="B776" s="33"/>
      <c r="C776" s="33"/>
      <c r="D776" s="33"/>
      <c r="E776" s="33"/>
      <c r="F776" s="33"/>
      <c r="G776" s="33"/>
      <c r="H776" s="33"/>
      <c r="I776" s="33"/>
      <c r="J776" s="33"/>
      <c r="K776" s="33"/>
      <c r="L776" s="33"/>
    </row>
    <row r="777">
      <c r="A777" s="33"/>
      <c r="B777" s="33"/>
      <c r="C777" s="33"/>
      <c r="D777" s="33"/>
      <c r="E777" s="33"/>
      <c r="F777" s="33"/>
      <c r="G777" s="33"/>
      <c r="H777" s="33"/>
      <c r="I777" s="33"/>
      <c r="J777" s="33"/>
      <c r="K777" s="33"/>
      <c r="L777" s="33"/>
    </row>
    <row r="778">
      <c r="A778" s="33"/>
      <c r="B778" s="33"/>
      <c r="C778" s="33"/>
      <c r="D778" s="33"/>
      <c r="E778" s="33"/>
      <c r="F778" s="33"/>
      <c r="G778" s="33"/>
      <c r="H778" s="33"/>
      <c r="I778" s="33"/>
      <c r="J778" s="33"/>
      <c r="K778" s="33"/>
      <c r="L778" s="33"/>
    </row>
    <row r="779">
      <c r="A779" s="33"/>
      <c r="B779" s="33"/>
      <c r="C779" s="33"/>
      <c r="D779" s="33"/>
      <c r="E779" s="33"/>
      <c r="F779" s="33"/>
      <c r="G779" s="33"/>
      <c r="H779" s="33"/>
      <c r="I779" s="33"/>
      <c r="J779" s="33"/>
      <c r="K779" s="33"/>
      <c r="L779" s="33"/>
    </row>
    <row r="780">
      <c r="A780" s="33"/>
      <c r="B780" s="33"/>
      <c r="C780" s="33"/>
      <c r="D780" s="33"/>
      <c r="E780" s="33"/>
      <c r="F780" s="33"/>
      <c r="G780" s="33"/>
      <c r="H780" s="33"/>
      <c r="I780" s="33"/>
      <c r="J780" s="33"/>
      <c r="K780" s="33"/>
      <c r="L780" s="33"/>
    </row>
    <row r="781">
      <c r="A781" s="33"/>
      <c r="B781" s="33"/>
      <c r="C781" s="33"/>
      <c r="D781" s="33"/>
      <c r="E781" s="33"/>
      <c r="F781" s="33"/>
      <c r="G781" s="33"/>
      <c r="H781" s="33"/>
      <c r="I781" s="33"/>
      <c r="J781" s="33"/>
      <c r="K781" s="33"/>
      <c r="L781" s="33"/>
    </row>
    <row r="782">
      <c r="A782" s="33"/>
      <c r="B782" s="33"/>
      <c r="C782" s="33"/>
      <c r="D782" s="33"/>
      <c r="E782" s="33"/>
      <c r="F782" s="33"/>
      <c r="G782" s="33"/>
      <c r="H782" s="33"/>
      <c r="I782" s="33"/>
      <c r="J782" s="33"/>
      <c r="K782" s="33"/>
      <c r="L782" s="33"/>
    </row>
    <row r="783">
      <c r="A783" s="33"/>
      <c r="B783" s="33"/>
      <c r="C783" s="33"/>
      <c r="D783" s="33"/>
      <c r="E783" s="33"/>
      <c r="F783" s="33"/>
      <c r="G783" s="33"/>
      <c r="H783" s="33"/>
      <c r="I783" s="33"/>
      <c r="J783" s="33"/>
      <c r="K783" s="33"/>
      <c r="L783" s="33"/>
    </row>
    <row r="784">
      <c r="A784" s="33"/>
      <c r="B784" s="33"/>
      <c r="C784" s="33"/>
      <c r="D784" s="33"/>
      <c r="E784" s="33"/>
      <c r="F784" s="33"/>
      <c r="G784" s="33"/>
      <c r="H784" s="33"/>
      <c r="I784" s="33"/>
      <c r="J784" s="33"/>
      <c r="K784" s="33"/>
      <c r="L784" s="33"/>
    </row>
    <row r="785">
      <c r="A785" s="33"/>
      <c r="B785" s="33"/>
      <c r="C785" s="33"/>
      <c r="D785" s="33"/>
      <c r="E785" s="33"/>
      <c r="F785" s="33"/>
      <c r="G785" s="33"/>
      <c r="H785" s="33"/>
      <c r="I785" s="33"/>
      <c r="J785" s="33"/>
      <c r="K785" s="33"/>
      <c r="L785" s="33"/>
    </row>
    <row r="786">
      <c r="A786" s="33"/>
      <c r="B786" s="33"/>
      <c r="C786" s="33"/>
      <c r="D786" s="33"/>
      <c r="E786" s="33"/>
      <c r="F786" s="33"/>
      <c r="G786" s="33"/>
      <c r="H786" s="33"/>
      <c r="I786" s="33"/>
      <c r="J786" s="33"/>
      <c r="K786" s="33"/>
      <c r="L786" s="33"/>
    </row>
    <row r="787">
      <c r="A787" s="33"/>
      <c r="B787" s="33"/>
      <c r="C787" s="33"/>
      <c r="D787" s="33"/>
      <c r="E787" s="33"/>
      <c r="F787" s="33"/>
      <c r="G787" s="33"/>
      <c r="H787" s="33"/>
      <c r="I787" s="33"/>
      <c r="J787" s="33"/>
      <c r="K787" s="33"/>
      <c r="L787" s="33"/>
    </row>
    <row r="788">
      <c r="A788" s="33"/>
      <c r="B788" s="33"/>
      <c r="C788" s="33"/>
      <c r="D788" s="33"/>
      <c r="E788" s="33"/>
      <c r="F788" s="33"/>
      <c r="G788" s="33"/>
      <c r="H788" s="33"/>
      <c r="I788" s="33"/>
      <c r="J788" s="33"/>
      <c r="K788" s="33"/>
      <c r="L788" s="33"/>
    </row>
    <row r="789">
      <c r="A789" s="33"/>
      <c r="B789" s="33"/>
      <c r="C789" s="33"/>
      <c r="D789" s="33"/>
      <c r="E789" s="33"/>
      <c r="F789" s="33"/>
      <c r="G789" s="33"/>
      <c r="H789" s="33"/>
      <c r="I789" s="33"/>
      <c r="J789" s="33"/>
      <c r="K789" s="33"/>
      <c r="L789" s="33"/>
    </row>
    <row r="790">
      <c r="A790" s="33"/>
      <c r="B790" s="33"/>
      <c r="C790" s="33"/>
      <c r="D790" s="33"/>
      <c r="E790" s="33"/>
      <c r="F790" s="33"/>
      <c r="G790" s="33"/>
      <c r="H790" s="33"/>
      <c r="I790" s="33"/>
      <c r="J790" s="33"/>
      <c r="K790" s="33"/>
      <c r="L790" s="33"/>
    </row>
    <row r="791">
      <c r="A791" s="33"/>
      <c r="B791" s="33"/>
      <c r="C791" s="33"/>
      <c r="D791" s="33"/>
      <c r="E791" s="33"/>
      <c r="F791" s="33"/>
      <c r="G791" s="33"/>
      <c r="H791" s="33"/>
      <c r="I791" s="33"/>
      <c r="J791" s="33"/>
      <c r="K791" s="33"/>
      <c r="L791" s="33"/>
    </row>
    <row r="792">
      <c r="A792" s="33"/>
      <c r="B792" s="33"/>
      <c r="C792" s="33"/>
      <c r="D792" s="33"/>
      <c r="E792" s="33"/>
      <c r="F792" s="33"/>
      <c r="G792" s="33"/>
      <c r="H792" s="33"/>
      <c r="I792" s="33"/>
      <c r="J792" s="33"/>
      <c r="K792" s="33"/>
      <c r="L792" s="33"/>
    </row>
    <row r="793">
      <c r="A793" s="33"/>
      <c r="B793" s="33"/>
      <c r="C793" s="33"/>
      <c r="D793" s="33"/>
      <c r="E793" s="33"/>
      <c r="F793" s="33"/>
      <c r="G793" s="33"/>
      <c r="H793" s="33"/>
      <c r="I793" s="33"/>
      <c r="J793" s="33"/>
      <c r="K793" s="33"/>
      <c r="L793" s="33"/>
    </row>
    <row r="794">
      <c r="A794" s="33"/>
      <c r="B794" s="33"/>
      <c r="C794" s="33"/>
      <c r="D794" s="33"/>
      <c r="E794" s="33"/>
      <c r="F794" s="33"/>
      <c r="G794" s="33"/>
      <c r="H794" s="33"/>
      <c r="I794" s="33"/>
      <c r="J794" s="33"/>
      <c r="K794" s="33"/>
      <c r="L794" s="33"/>
    </row>
    <row r="795">
      <c r="A795" s="33"/>
      <c r="B795" s="33"/>
      <c r="C795" s="33"/>
      <c r="D795" s="33"/>
      <c r="E795" s="33"/>
      <c r="F795" s="33"/>
      <c r="G795" s="33"/>
      <c r="H795" s="33"/>
      <c r="I795" s="33"/>
      <c r="J795" s="33"/>
      <c r="K795" s="33"/>
      <c r="L795" s="33"/>
    </row>
    <row r="796">
      <c r="A796" s="33"/>
      <c r="B796" s="33"/>
      <c r="C796" s="33"/>
      <c r="D796" s="33"/>
      <c r="E796" s="33"/>
      <c r="F796" s="33"/>
      <c r="G796" s="33"/>
      <c r="H796" s="33"/>
      <c r="I796" s="33"/>
      <c r="J796" s="33"/>
      <c r="K796" s="33"/>
      <c r="L796" s="33"/>
    </row>
    <row r="797">
      <c r="A797" s="33"/>
      <c r="B797" s="33"/>
      <c r="C797" s="33"/>
      <c r="D797" s="33"/>
      <c r="E797" s="33"/>
      <c r="F797" s="33"/>
      <c r="G797" s="33"/>
      <c r="H797" s="33"/>
      <c r="I797" s="33"/>
      <c r="J797" s="33"/>
      <c r="K797" s="33"/>
      <c r="L797" s="33"/>
    </row>
    <row r="798">
      <c r="A798" s="33"/>
      <c r="B798" s="33"/>
      <c r="C798" s="33"/>
      <c r="D798" s="33"/>
      <c r="E798" s="33"/>
      <c r="F798" s="33"/>
      <c r="G798" s="33"/>
      <c r="H798" s="33"/>
      <c r="I798" s="33"/>
      <c r="J798" s="33"/>
      <c r="K798" s="33"/>
      <c r="L798" s="33"/>
    </row>
    <row r="799">
      <c r="A799" s="33"/>
      <c r="B799" s="33"/>
      <c r="C799" s="33"/>
      <c r="D799" s="33"/>
      <c r="E799" s="33"/>
      <c r="F799" s="33"/>
      <c r="G799" s="33"/>
      <c r="H799" s="33"/>
      <c r="I799" s="33"/>
      <c r="J799" s="33"/>
      <c r="K799" s="33"/>
      <c r="L799" s="33"/>
    </row>
    <row r="800">
      <c r="A800" s="33"/>
      <c r="B800" s="33"/>
      <c r="C800" s="33"/>
      <c r="D800" s="33"/>
      <c r="E800" s="33"/>
      <c r="F800" s="33"/>
      <c r="G800" s="33"/>
      <c r="H800" s="33"/>
      <c r="I800" s="33"/>
      <c r="J800" s="33"/>
      <c r="K800" s="33"/>
      <c r="L800" s="33"/>
    </row>
    <row r="801">
      <c r="A801" s="33"/>
      <c r="B801" s="33"/>
      <c r="C801" s="33"/>
      <c r="D801" s="33"/>
      <c r="E801" s="33"/>
      <c r="F801" s="33"/>
      <c r="G801" s="33"/>
      <c r="H801" s="33"/>
      <c r="I801" s="33"/>
      <c r="J801" s="33"/>
      <c r="K801" s="33"/>
      <c r="L801" s="33"/>
    </row>
    <row r="802">
      <c r="A802" s="33"/>
      <c r="B802" s="33"/>
      <c r="C802" s="33"/>
      <c r="D802" s="33"/>
      <c r="E802" s="33"/>
      <c r="F802" s="33"/>
      <c r="G802" s="33"/>
      <c r="H802" s="33"/>
      <c r="I802" s="33"/>
      <c r="J802" s="33"/>
      <c r="K802" s="33"/>
      <c r="L802" s="33"/>
    </row>
    <row r="803">
      <c r="A803" s="33"/>
      <c r="B803" s="33"/>
      <c r="C803" s="33"/>
      <c r="D803" s="33"/>
      <c r="E803" s="33"/>
      <c r="F803" s="33"/>
      <c r="G803" s="33"/>
      <c r="H803" s="33"/>
      <c r="I803" s="33"/>
      <c r="J803" s="33"/>
      <c r="K803" s="33"/>
      <c r="L803" s="33"/>
    </row>
    <row r="804">
      <c r="A804" s="33"/>
      <c r="B804" s="33"/>
      <c r="C804" s="33"/>
      <c r="D804" s="33"/>
      <c r="E804" s="33"/>
      <c r="F804" s="33"/>
      <c r="G804" s="33"/>
      <c r="H804" s="33"/>
      <c r="I804" s="33"/>
      <c r="J804" s="33"/>
      <c r="K804" s="33"/>
      <c r="L804" s="33"/>
    </row>
    <row r="805">
      <c r="A805" s="33"/>
      <c r="B805" s="33"/>
      <c r="C805" s="33"/>
      <c r="D805" s="33"/>
      <c r="E805" s="33"/>
      <c r="F805" s="33"/>
      <c r="G805" s="33"/>
      <c r="H805" s="33"/>
      <c r="I805" s="33"/>
      <c r="J805" s="33"/>
      <c r="K805" s="33"/>
      <c r="L805" s="33"/>
    </row>
    <row r="806">
      <c r="A806" s="33"/>
      <c r="B806" s="33"/>
      <c r="C806" s="33"/>
      <c r="D806" s="33"/>
      <c r="E806" s="33"/>
      <c r="F806" s="33"/>
      <c r="G806" s="33"/>
      <c r="H806" s="33"/>
      <c r="I806" s="33"/>
      <c r="J806" s="33"/>
      <c r="K806" s="33"/>
      <c r="L806" s="33"/>
    </row>
    <row r="807">
      <c r="A807" s="33"/>
      <c r="B807" s="33"/>
      <c r="C807" s="33"/>
      <c r="D807" s="33"/>
      <c r="E807" s="33"/>
      <c r="F807" s="33"/>
      <c r="G807" s="33"/>
      <c r="H807" s="33"/>
      <c r="I807" s="33"/>
      <c r="J807" s="33"/>
      <c r="K807" s="33"/>
      <c r="L807" s="33"/>
    </row>
    <row r="808">
      <c r="A808" s="33"/>
      <c r="B808" s="33"/>
      <c r="C808" s="33"/>
      <c r="D808" s="33"/>
      <c r="E808" s="33"/>
      <c r="F808" s="33"/>
      <c r="G808" s="33"/>
      <c r="H808" s="33"/>
      <c r="I808" s="33"/>
      <c r="J808" s="33"/>
      <c r="K808" s="33"/>
      <c r="L808" s="33"/>
    </row>
    <row r="809">
      <c r="A809" s="33"/>
      <c r="B809" s="33"/>
      <c r="C809" s="33"/>
      <c r="D809" s="33"/>
      <c r="E809" s="33"/>
      <c r="F809" s="33"/>
      <c r="G809" s="33"/>
      <c r="H809" s="33"/>
      <c r="I809" s="33"/>
      <c r="J809" s="33"/>
      <c r="K809" s="33"/>
      <c r="L809" s="33"/>
    </row>
    <row r="810">
      <c r="A810" s="33"/>
      <c r="B810" s="33"/>
      <c r="C810" s="33"/>
      <c r="D810" s="33"/>
      <c r="E810" s="33"/>
      <c r="F810" s="33"/>
      <c r="G810" s="33"/>
      <c r="H810" s="33"/>
      <c r="I810" s="33"/>
      <c r="J810" s="33"/>
      <c r="K810" s="33"/>
      <c r="L810" s="33"/>
    </row>
    <row r="811">
      <c r="A811" s="33"/>
      <c r="B811" s="33"/>
      <c r="C811" s="33"/>
      <c r="D811" s="33"/>
      <c r="E811" s="33"/>
      <c r="F811" s="33"/>
      <c r="G811" s="33"/>
      <c r="H811" s="33"/>
      <c r="I811" s="33"/>
      <c r="J811" s="33"/>
      <c r="K811" s="33"/>
      <c r="L811" s="33"/>
    </row>
    <row r="812">
      <c r="A812" s="33"/>
      <c r="B812" s="33"/>
      <c r="C812" s="33"/>
      <c r="D812" s="33"/>
      <c r="E812" s="33"/>
      <c r="F812" s="33"/>
      <c r="G812" s="33"/>
      <c r="H812" s="33"/>
      <c r="I812" s="33"/>
      <c r="J812" s="33"/>
      <c r="K812" s="33"/>
      <c r="L812" s="33"/>
    </row>
    <row r="813">
      <c r="A813" s="33"/>
      <c r="B813" s="33"/>
      <c r="C813" s="33"/>
      <c r="D813" s="33"/>
      <c r="E813" s="33"/>
      <c r="F813" s="33"/>
      <c r="G813" s="33"/>
      <c r="H813" s="33"/>
      <c r="I813" s="33"/>
      <c r="J813" s="33"/>
      <c r="K813" s="33"/>
      <c r="L813" s="33"/>
    </row>
    <row r="814">
      <c r="A814" s="33"/>
      <c r="B814" s="33"/>
      <c r="C814" s="33"/>
      <c r="D814" s="33"/>
      <c r="E814" s="33"/>
      <c r="F814" s="33"/>
      <c r="G814" s="33"/>
      <c r="H814" s="33"/>
      <c r="I814" s="33"/>
      <c r="J814" s="33"/>
      <c r="K814" s="33"/>
      <c r="L814" s="33"/>
    </row>
    <row r="815">
      <c r="A815" s="33"/>
      <c r="B815" s="33"/>
      <c r="C815" s="33"/>
      <c r="D815" s="33"/>
      <c r="E815" s="33"/>
      <c r="F815" s="33"/>
      <c r="G815" s="33"/>
      <c r="H815" s="33"/>
      <c r="I815" s="33"/>
      <c r="J815" s="33"/>
      <c r="K815" s="33"/>
      <c r="L815" s="33"/>
    </row>
    <row r="816">
      <c r="A816" s="33"/>
      <c r="B816" s="33"/>
      <c r="C816" s="33"/>
      <c r="D816" s="33"/>
      <c r="E816" s="33"/>
      <c r="F816" s="33"/>
      <c r="G816" s="33"/>
      <c r="H816" s="33"/>
      <c r="I816" s="33"/>
      <c r="J816" s="33"/>
      <c r="K816" s="33"/>
      <c r="L816" s="33"/>
    </row>
    <row r="817">
      <c r="A817" s="33"/>
      <c r="B817" s="33"/>
      <c r="C817" s="33"/>
      <c r="D817" s="33"/>
      <c r="E817" s="33"/>
      <c r="F817" s="33"/>
      <c r="G817" s="33"/>
      <c r="H817" s="33"/>
      <c r="I817" s="33"/>
      <c r="J817" s="33"/>
      <c r="K817" s="33"/>
      <c r="L817" s="33"/>
    </row>
    <row r="818">
      <c r="A818" s="33"/>
      <c r="B818" s="33"/>
      <c r="C818" s="33"/>
      <c r="D818" s="33"/>
      <c r="E818" s="33"/>
      <c r="F818" s="33"/>
      <c r="G818" s="33"/>
      <c r="H818" s="33"/>
      <c r="I818" s="33"/>
      <c r="J818" s="33"/>
      <c r="K818" s="33"/>
      <c r="L818" s="33"/>
    </row>
    <row r="819">
      <c r="A819" s="33"/>
      <c r="B819" s="33"/>
      <c r="C819" s="33"/>
      <c r="D819" s="33"/>
      <c r="E819" s="33"/>
      <c r="F819" s="33"/>
      <c r="G819" s="33"/>
      <c r="H819" s="33"/>
      <c r="I819" s="33"/>
      <c r="J819" s="33"/>
      <c r="K819" s="33"/>
      <c r="L819" s="33"/>
    </row>
    <row r="820">
      <c r="A820" s="33"/>
      <c r="B820" s="33"/>
      <c r="C820" s="33"/>
      <c r="D820" s="33"/>
      <c r="E820" s="33"/>
      <c r="F820" s="33"/>
      <c r="G820" s="33"/>
      <c r="H820" s="33"/>
      <c r="I820" s="33"/>
      <c r="J820" s="33"/>
      <c r="K820" s="33"/>
      <c r="L820" s="33"/>
    </row>
    <row r="821">
      <c r="A821" s="33"/>
      <c r="B821" s="33"/>
      <c r="C821" s="33"/>
      <c r="D821" s="33"/>
      <c r="E821" s="33"/>
      <c r="F821" s="33"/>
      <c r="G821" s="33"/>
      <c r="H821" s="33"/>
      <c r="I821" s="33"/>
      <c r="J821" s="33"/>
      <c r="K821" s="33"/>
      <c r="L821" s="33"/>
    </row>
    <row r="822">
      <c r="A822" s="33"/>
      <c r="B822" s="33"/>
      <c r="C822" s="33"/>
      <c r="D822" s="33"/>
      <c r="E822" s="33"/>
      <c r="F822" s="33"/>
      <c r="G822" s="33"/>
      <c r="H822" s="33"/>
      <c r="I822" s="33"/>
      <c r="J822" s="33"/>
      <c r="K822" s="33"/>
      <c r="L822" s="33"/>
    </row>
    <row r="823">
      <c r="A823" s="33"/>
      <c r="B823" s="33"/>
      <c r="C823" s="33"/>
      <c r="D823" s="33"/>
      <c r="E823" s="33"/>
      <c r="F823" s="33"/>
      <c r="G823" s="33"/>
      <c r="H823" s="33"/>
      <c r="I823" s="33"/>
      <c r="J823" s="33"/>
      <c r="K823" s="33"/>
      <c r="L823" s="33"/>
    </row>
    <row r="824">
      <c r="A824" s="33"/>
      <c r="B824" s="33"/>
      <c r="C824" s="33"/>
      <c r="D824" s="33"/>
      <c r="E824" s="33"/>
      <c r="F824" s="33"/>
      <c r="G824" s="33"/>
      <c r="H824" s="33"/>
      <c r="I824" s="33"/>
      <c r="J824" s="33"/>
      <c r="K824" s="33"/>
      <c r="L824" s="33"/>
    </row>
    <row r="825">
      <c r="A825" s="33"/>
      <c r="B825" s="33"/>
      <c r="C825" s="33"/>
      <c r="D825" s="33"/>
      <c r="E825" s="33"/>
      <c r="F825" s="33"/>
      <c r="G825" s="33"/>
      <c r="H825" s="33"/>
      <c r="I825" s="33"/>
      <c r="J825" s="33"/>
      <c r="K825" s="33"/>
      <c r="L825" s="33"/>
    </row>
    <row r="826">
      <c r="A826" s="33"/>
      <c r="B826" s="33"/>
      <c r="C826" s="33"/>
      <c r="D826" s="33"/>
      <c r="E826" s="33"/>
      <c r="F826" s="33"/>
      <c r="G826" s="33"/>
      <c r="H826" s="33"/>
      <c r="I826" s="33"/>
      <c r="J826" s="33"/>
      <c r="K826" s="33"/>
      <c r="L826" s="33"/>
    </row>
    <row r="827">
      <c r="A827" s="33"/>
      <c r="B827" s="33"/>
      <c r="C827" s="33"/>
      <c r="D827" s="33"/>
      <c r="E827" s="33"/>
      <c r="F827" s="33"/>
      <c r="G827" s="33"/>
      <c r="H827" s="33"/>
      <c r="I827" s="33"/>
      <c r="J827" s="33"/>
      <c r="K827" s="33"/>
      <c r="L827" s="33"/>
    </row>
    <row r="828">
      <c r="A828" s="33"/>
      <c r="B828" s="33"/>
      <c r="C828" s="33"/>
      <c r="D828" s="33"/>
      <c r="E828" s="33"/>
      <c r="F828" s="33"/>
      <c r="G828" s="33"/>
      <c r="H828" s="33"/>
      <c r="I828" s="33"/>
      <c r="J828" s="33"/>
      <c r="K828" s="33"/>
      <c r="L828" s="33"/>
    </row>
    <row r="829">
      <c r="A829" s="33"/>
      <c r="B829" s="33"/>
      <c r="C829" s="33"/>
      <c r="D829" s="33"/>
      <c r="E829" s="33"/>
      <c r="F829" s="33"/>
      <c r="G829" s="33"/>
      <c r="H829" s="33"/>
      <c r="I829" s="33"/>
      <c r="J829" s="33"/>
      <c r="K829" s="33"/>
      <c r="L829" s="33"/>
    </row>
    <row r="830">
      <c r="A830" s="33"/>
      <c r="B830" s="33"/>
      <c r="C830" s="33"/>
      <c r="D830" s="33"/>
      <c r="E830" s="33"/>
      <c r="F830" s="33"/>
      <c r="G830" s="33"/>
      <c r="H830" s="33"/>
      <c r="I830" s="33"/>
      <c r="J830" s="33"/>
      <c r="K830" s="33"/>
      <c r="L830" s="33"/>
    </row>
    <row r="831">
      <c r="A831" s="33"/>
      <c r="B831" s="33"/>
      <c r="C831" s="33"/>
      <c r="D831" s="33"/>
      <c r="E831" s="33"/>
      <c r="F831" s="33"/>
      <c r="G831" s="33"/>
      <c r="H831" s="33"/>
      <c r="I831" s="33"/>
      <c r="J831" s="33"/>
      <c r="K831" s="33"/>
      <c r="L831" s="33"/>
    </row>
    <row r="832">
      <c r="A832" s="33"/>
      <c r="B832" s="33"/>
      <c r="C832" s="33"/>
      <c r="D832" s="33"/>
      <c r="E832" s="33"/>
      <c r="F832" s="33"/>
      <c r="G832" s="33"/>
      <c r="H832" s="33"/>
      <c r="I832" s="33"/>
      <c r="J832" s="33"/>
      <c r="K832" s="33"/>
      <c r="L832" s="33"/>
    </row>
    <row r="833">
      <c r="A833" s="33"/>
      <c r="B833" s="33"/>
      <c r="C833" s="33"/>
      <c r="D833" s="33"/>
      <c r="E833" s="33"/>
      <c r="F833" s="33"/>
      <c r="G833" s="33"/>
      <c r="H833" s="33"/>
      <c r="I833" s="33"/>
      <c r="J833" s="33"/>
      <c r="K833" s="33"/>
      <c r="L833" s="33"/>
    </row>
    <row r="834">
      <c r="A834" s="33"/>
      <c r="B834" s="33"/>
      <c r="C834" s="33"/>
      <c r="D834" s="33"/>
      <c r="E834" s="33"/>
      <c r="F834" s="33"/>
      <c r="G834" s="33"/>
      <c r="H834" s="33"/>
      <c r="I834" s="33"/>
      <c r="J834" s="33"/>
      <c r="K834" s="33"/>
      <c r="L834" s="33"/>
    </row>
    <row r="835">
      <c r="A835" s="33"/>
      <c r="B835" s="33"/>
      <c r="C835" s="33"/>
      <c r="D835" s="33"/>
      <c r="E835" s="33"/>
      <c r="F835" s="33"/>
      <c r="G835" s="33"/>
      <c r="H835" s="33"/>
      <c r="I835" s="33"/>
      <c r="J835" s="33"/>
      <c r="K835" s="33"/>
      <c r="L835" s="33"/>
    </row>
    <row r="836">
      <c r="A836" s="33"/>
      <c r="B836" s="33"/>
      <c r="C836" s="33"/>
      <c r="D836" s="33"/>
      <c r="E836" s="33"/>
      <c r="F836" s="33"/>
      <c r="G836" s="33"/>
      <c r="H836" s="33"/>
      <c r="I836" s="33"/>
      <c r="J836" s="33"/>
      <c r="K836" s="33"/>
      <c r="L836" s="33"/>
    </row>
    <row r="837">
      <c r="A837" s="33"/>
      <c r="B837" s="33"/>
      <c r="C837" s="33"/>
      <c r="D837" s="33"/>
      <c r="E837" s="33"/>
      <c r="F837" s="33"/>
      <c r="G837" s="33"/>
      <c r="H837" s="33"/>
      <c r="I837" s="33"/>
      <c r="J837" s="33"/>
      <c r="K837" s="33"/>
      <c r="L837" s="33"/>
    </row>
    <row r="838">
      <c r="A838" s="33"/>
      <c r="B838" s="33"/>
      <c r="C838" s="33"/>
      <c r="D838" s="33"/>
      <c r="E838" s="33"/>
      <c r="F838" s="33"/>
      <c r="G838" s="33"/>
      <c r="H838" s="33"/>
      <c r="I838" s="33"/>
      <c r="J838" s="33"/>
      <c r="K838" s="33"/>
      <c r="L838" s="33"/>
    </row>
    <row r="839">
      <c r="A839" s="33"/>
      <c r="B839" s="33"/>
      <c r="C839" s="33"/>
      <c r="D839" s="33"/>
      <c r="E839" s="33"/>
      <c r="F839" s="33"/>
      <c r="G839" s="33"/>
      <c r="H839" s="33"/>
      <c r="I839" s="33"/>
      <c r="J839" s="33"/>
      <c r="K839" s="33"/>
      <c r="L839" s="33"/>
    </row>
    <row r="840">
      <c r="A840" s="33"/>
      <c r="B840" s="33"/>
      <c r="C840" s="33"/>
      <c r="D840" s="33"/>
      <c r="E840" s="33"/>
      <c r="F840" s="33"/>
      <c r="G840" s="33"/>
      <c r="H840" s="33"/>
      <c r="I840" s="33"/>
      <c r="J840" s="33"/>
      <c r="K840" s="33"/>
      <c r="L840" s="33"/>
    </row>
    <row r="841">
      <c r="A841" s="33"/>
      <c r="B841" s="33"/>
      <c r="C841" s="33"/>
      <c r="D841" s="33"/>
      <c r="E841" s="33"/>
      <c r="F841" s="33"/>
      <c r="G841" s="33"/>
      <c r="H841" s="33"/>
      <c r="I841" s="33"/>
      <c r="J841" s="33"/>
      <c r="K841" s="33"/>
      <c r="L841" s="33"/>
    </row>
    <row r="842">
      <c r="A842" s="33"/>
      <c r="B842" s="33"/>
      <c r="C842" s="33"/>
      <c r="D842" s="33"/>
      <c r="E842" s="33"/>
      <c r="F842" s="33"/>
      <c r="G842" s="33"/>
      <c r="H842" s="33"/>
      <c r="I842" s="33"/>
      <c r="J842" s="33"/>
      <c r="K842" s="33"/>
      <c r="L842" s="33"/>
    </row>
    <row r="843">
      <c r="A843" s="33"/>
      <c r="B843" s="33"/>
      <c r="C843" s="33"/>
      <c r="D843" s="33"/>
      <c r="E843" s="33"/>
      <c r="F843" s="33"/>
      <c r="G843" s="33"/>
      <c r="H843" s="33"/>
      <c r="I843" s="33"/>
      <c r="J843" s="33"/>
      <c r="K843" s="33"/>
      <c r="L843" s="33"/>
    </row>
    <row r="844">
      <c r="A844" s="33"/>
      <c r="B844" s="33"/>
      <c r="C844" s="33"/>
      <c r="D844" s="33"/>
      <c r="E844" s="33"/>
      <c r="F844" s="33"/>
      <c r="G844" s="33"/>
      <c r="H844" s="33"/>
      <c r="I844" s="33"/>
      <c r="J844" s="33"/>
      <c r="K844" s="33"/>
      <c r="L844" s="33"/>
    </row>
    <row r="845">
      <c r="A845" s="33"/>
      <c r="B845" s="33"/>
      <c r="C845" s="33"/>
      <c r="D845" s="33"/>
      <c r="E845" s="33"/>
      <c r="F845" s="33"/>
      <c r="G845" s="33"/>
      <c r="H845" s="33"/>
      <c r="I845" s="33"/>
      <c r="J845" s="33"/>
      <c r="K845" s="33"/>
      <c r="L845" s="33"/>
    </row>
    <row r="846">
      <c r="A846" s="33"/>
      <c r="B846" s="33"/>
      <c r="C846" s="33"/>
      <c r="D846" s="33"/>
      <c r="E846" s="33"/>
      <c r="F846" s="33"/>
      <c r="G846" s="33"/>
      <c r="H846" s="33"/>
      <c r="I846" s="33"/>
      <c r="J846" s="33"/>
      <c r="K846" s="33"/>
      <c r="L846" s="33"/>
    </row>
    <row r="847">
      <c r="A847" s="33"/>
      <c r="B847" s="33"/>
      <c r="C847" s="33"/>
      <c r="D847" s="33"/>
      <c r="E847" s="33"/>
      <c r="F847" s="33"/>
      <c r="G847" s="33"/>
      <c r="H847" s="33"/>
      <c r="I847" s="33"/>
      <c r="J847" s="33"/>
      <c r="K847" s="33"/>
      <c r="L847" s="33"/>
    </row>
    <row r="848">
      <c r="A848" s="33"/>
      <c r="B848" s="33"/>
      <c r="C848" s="33"/>
      <c r="D848" s="33"/>
      <c r="E848" s="33"/>
      <c r="F848" s="33"/>
      <c r="G848" s="33"/>
      <c r="H848" s="33"/>
      <c r="I848" s="33"/>
      <c r="J848" s="33"/>
      <c r="K848" s="33"/>
      <c r="L848" s="33"/>
    </row>
    <row r="849">
      <c r="A849" s="33"/>
      <c r="B849" s="33"/>
      <c r="C849" s="33"/>
      <c r="D849" s="33"/>
      <c r="E849" s="33"/>
      <c r="F849" s="33"/>
      <c r="G849" s="33"/>
      <c r="H849" s="33"/>
      <c r="I849" s="33"/>
      <c r="J849" s="33"/>
      <c r="K849" s="33"/>
      <c r="L849" s="33"/>
    </row>
    <row r="850">
      <c r="A850" s="33"/>
      <c r="B850" s="33"/>
      <c r="C850" s="33"/>
      <c r="D850" s="33"/>
      <c r="E850" s="33"/>
      <c r="F850" s="33"/>
      <c r="G850" s="33"/>
      <c r="H850" s="33"/>
      <c r="I850" s="33"/>
      <c r="J850" s="33"/>
      <c r="K850" s="33"/>
      <c r="L850" s="33"/>
    </row>
    <row r="851">
      <c r="A851" s="33"/>
      <c r="B851" s="33"/>
      <c r="C851" s="33"/>
      <c r="D851" s="33"/>
      <c r="E851" s="33"/>
      <c r="F851" s="33"/>
      <c r="G851" s="33"/>
      <c r="H851" s="33"/>
      <c r="I851" s="33"/>
      <c r="J851" s="33"/>
      <c r="K851" s="33"/>
      <c r="L851" s="33"/>
    </row>
    <row r="852">
      <c r="A852" s="33"/>
      <c r="B852" s="33"/>
      <c r="C852" s="33"/>
      <c r="D852" s="33"/>
      <c r="E852" s="33"/>
      <c r="F852" s="33"/>
      <c r="G852" s="33"/>
      <c r="H852" s="33"/>
      <c r="I852" s="33"/>
      <c r="J852" s="33"/>
      <c r="K852" s="33"/>
      <c r="L852" s="33"/>
    </row>
    <row r="853">
      <c r="A853" s="33"/>
      <c r="B853" s="33"/>
      <c r="C853" s="33"/>
      <c r="D853" s="33"/>
      <c r="E853" s="33"/>
      <c r="F853" s="33"/>
      <c r="G853" s="33"/>
      <c r="H853" s="33"/>
      <c r="I853" s="33"/>
      <c r="J853" s="33"/>
      <c r="K853" s="33"/>
      <c r="L853" s="33"/>
    </row>
    <row r="854">
      <c r="A854" s="33"/>
      <c r="B854" s="33"/>
      <c r="C854" s="33"/>
      <c r="D854" s="33"/>
      <c r="E854" s="33"/>
      <c r="F854" s="33"/>
      <c r="G854" s="33"/>
      <c r="H854" s="33"/>
      <c r="I854" s="33"/>
      <c r="J854" s="33"/>
      <c r="K854" s="33"/>
      <c r="L854" s="33"/>
    </row>
    <row r="855">
      <c r="A855" s="33"/>
      <c r="B855" s="33"/>
      <c r="C855" s="33"/>
      <c r="D855" s="33"/>
      <c r="E855" s="33"/>
      <c r="F855" s="33"/>
      <c r="G855" s="33"/>
      <c r="H855" s="33"/>
      <c r="I855" s="33"/>
      <c r="J855" s="33"/>
      <c r="K855" s="33"/>
      <c r="L855" s="33"/>
    </row>
    <row r="856">
      <c r="A856" s="33"/>
      <c r="B856" s="33"/>
      <c r="C856" s="33"/>
      <c r="D856" s="33"/>
      <c r="E856" s="33"/>
      <c r="F856" s="33"/>
      <c r="G856" s="33"/>
      <c r="H856" s="33"/>
      <c r="I856" s="33"/>
      <c r="J856" s="33"/>
      <c r="K856" s="33"/>
      <c r="L856" s="33"/>
    </row>
    <row r="857">
      <c r="A857" s="33"/>
      <c r="B857" s="33"/>
      <c r="C857" s="33"/>
      <c r="D857" s="33"/>
      <c r="E857" s="33"/>
      <c r="F857" s="33"/>
      <c r="G857" s="33"/>
      <c r="H857" s="33"/>
      <c r="I857" s="33"/>
      <c r="J857" s="33"/>
      <c r="K857" s="33"/>
      <c r="L857" s="33"/>
    </row>
    <row r="858">
      <c r="A858" s="33"/>
      <c r="B858" s="33"/>
      <c r="C858" s="33"/>
      <c r="D858" s="33"/>
      <c r="E858" s="33"/>
      <c r="F858" s="33"/>
      <c r="G858" s="33"/>
      <c r="H858" s="33"/>
      <c r="I858" s="33"/>
      <c r="J858" s="33"/>
      <c r="K858" s="33"/>
      <c r="L858" s="33"/>
    </row>
    <row r="859">
      <c r="A859" s="33"/>
      <c r="B859" s="33"/>
      <c r="C859" s="33"/>
      <c r="D859" s="33"/>
      <c r="E859" s="33"/>
      <c r="F859" s="33"/>
      <c r="G859" s="33"/>
      <c r="H859" s="33"/>
      <c r="I859" s="33"/>
      <c r="J859" s="33"/>
      <c r="K859" s="33"/>
      <c r="L859" s="33"/>
    </row>
    <row r="860">
      <c r="A860" s="33"/>
      <c r="B860" s="33"/>
      <c r="C860" s="33"/>
      <c r="D860" s="33"/>
      <c r="E860" s="33"/>
      <c r="F860" s="33"/>
      <c r="G860" s="33"/>
      <c r="H860" s="33"/>
      <c r="I860" s="33"/>
      <c r="J860" s="33"/>
      <c r="K860" s="33"/>
      <c r="L860" s="33"/>
    </row>
    <row r="861">
      <c r="A861" s="33"/>
      <c r="B861" s="33"/>
      <c r="C861" s="33"/>
      <c r="D861" s="33"/>
      <c r="E861" s="33"/>
      <c r="F861" s="33"/>
      <c r="G861" s="33"/>
      <c r="H861" s="33"/>
      <c r="I861" s="33"/>
      <c r="J861" s="33"/>
      <c r="K861" s="33"/>
      <c r="L861" s="33"/>
    </row>
    <row r="862">
      <c r="A862" s="33"/>
      <c r="B862" s="33"/>
      <c r="C862" s="33"/>
      <c r="D862" s="33"/>
      <c r="E862" s="33"/>
      <c r="F862" s="33"/>
      <c r="G862" s="33"/>
      <c r="H862" s="33"/>
      <c r="I862" s="33"/>
      <c r="J862" s="33"/>
      <c r="K862" s="33"/>
      <c r="L862" s="33"/>
    </row>
    <row r="863">
      <c r="A863" s="33"/>
      <c r="B863" s="33"/>
      <c r="C863" s="33"/>
      <c r="D863" s="33"/>
      <c r="E863" s="33"/>
      <c r="F863" s="33"/>
      <c r="G863" s="33"/>
      <c r="H863" s="33"/>
      <c r="I863" s="33"/>
      <c r="J863" s="33"/>
      <c r="K863" s="33"/>
      <c r="L863" s="33"/>
    </row>
    <row r="864">
      <c r="A864" s="33"/>
      <c r="B864" s="33"/>
      <c r="C864" s="33"/>
      <c r="D864" s="33"/>
      <c r="E864" s="33"/>
      <c r="F864" s="33"/>
      <c r="G864" s="33"/>
      <c r="H864" s="33"/>
      <c r="I864" s="33"/>
      <c r="J864" s="33"/>
      <c r="K864" s="33"/>
      <c r="L864" s="33"/>
    </row>
    <row r="865">
      <c r="A865" s="33"/>
      <c r="B865" s="33"/>
      <c r="C865" s="33"/>
      <c r="D865" s="33"/>
      <c r="E865" s="33"/>
      <c r="F865" s="33"/>
      <c r="G865" s="33"/>
      <c r="H865" s="33"/>
      <c r="I865" s="33"/>
      <c r="J865" s="33"/>
      <c r="K865" s="33"/>
      <c r="L865" s="33"/>
    </row>
    <row r="866">
      <c r="A866" s="33"/>
      <c r="B866" s="33"/>
      <c r="C866" s="33"/>
      <c r="D866" s="33"/>
      <c r="E866" s="33"/>
      <c r="F866" s="33"/>
      <c r="G866" s="33"/>
      <c r="H866" s="33"/>
      <c r="I866" s="33"/>
      <c r="J866" s="33"/>
      <c r="K866" s="33"/>
      <c r="L866" s="33"/>
    </row>
    <row r="867">
      <c r="A867" s="33"/>
      <c r="B867" s="33"/>
      <c r="C867" s="33"/>
      <c r="D867" s="33"/>
      <c r="E867" s="33"/>
      <c r="F867" s="33"/>
      <c r="G867" s="33"/>
      <c r="H867" s="33"/>
      <c r="I867" s="33"/>
      <c r="J867" s="33"/>
      <c r="K867" s="33"/>
      <c r="L867" s="33"/>
    </row>
    <row r="868">
      <c r="A868" s="33"/>
      <c r="B868" s="33"/>
      <c r="C868" s="33"/>
      <c r="D868" s="33"/>
      <c r="E868" s="33"/>
      <c r="F868" s="33"/>
      <c r="G868" s="33"/>
      <c r="H868" s="33"/>
      <c r="I868" s="33"/>
      <c r="J868" s="33"/>
      <c r="K868" s="33"/>
      <c r="L868" s="33"/>
    </row>
    <row r="869">
      <c r="A869" s="33"/>
      <c r="B869" s="33"/>
      <c r="C869" s="33"/>
      <c r="D869" s="33"/>
      <c r="E869" s="33"/>
      <c r="F869" s="33"/>
      <c r="G869" s="33"/>
      <c r="H869" s="33"/>
      <c r="I869" s="33"/>
      <c r="J869" s="33"/>
      <c r="K869" s="33"/>
      <c r="L869" s="33"/>
    </row>
    <row r="870">
      <c r="A870" s="33"/>
      <c r="B870" s="33"/>
      <c r="C870" s="33"/>
      <c r="D870" s="33"/>
      <c r="E870" s="33"/>
      <c r="F870" s="33"/>
      <c r="G870" s="33"/>
      <c r="H870" s="33"/>
      <c r="I870" s="33"/>
      <c r="J870" s="33"/>
      <c r="K870" s="33"/>
      <c r="L870" s="33"/>
    </row>
    <row r="871">
      <c r="A871" s="33"/>
      <c r="B871" s="33"/>
      <c r="C871" s="33"/>
      <c r="D871" s="33"/>
      <c r="E871" s="33"/>
      <c r="F871" s="33"/>
      <c r="G871" s="33"/>
      <c r="H871" s="33"/>
      <c r="I871" s="33"/>
      <c r="J871" s="33"/>
      <c r="K871" s="33"/>
      <c r="L871" s="33"/>
    </row>
    <row r="872">
      <c r="A872" s="33"/>
      <c r="B872" s="33"/>
      <c r="C872" s="33"/>
      <c r="D872" s="33"/>
      <c r="E872" s="33"/>
      <c r="F872" s="33"/>
      <c r="G872" s="33"/>
      <c r="H872" s="33"/>
      <c r="I872" s="33"/>
      <c r="J872" s="33"/>
      <c r="K872" s="33"/>
      <c r="L872" s="33"/>
    </row>
    <row r="873">
      <c r="A873" s="33"/>
      <c r="B873" s="33"/>
      <c r="C873" s="33"/>
      <c r="D873" s="33"/>
      <c r="E873" s="33"/>
      <c r="F873" s="33"/>
      <c r="G873" s="33"/>
      <c r="H873" s="33"/>
      <c r="I873" s="33"/>
      <c r="J873" s="33"/>
      <c r="K873" s="33"/>
      <c r="L873" s="33"/>
    </row>
    <row r="874">
      <c r="A874" s="33"/>
      <c r="B874" s="33"/>
      <c r="C874" s="33"/>
      <c r="D874" s="33"/>
      <c r="E874" s="33"/>
      <c r="F874" s="33"/>
      <c r="G874" s="33"/>
      <c r="H874" s="33"/>
      <c r="I874" s="33"/>
      <c r="J874" s="33"/>
      <c r="K874" s="33"/>
      <c r="L874" s="33"/>
    </row>
    <row r="875">
      <c r="A875" s="33"/>
      <c r="B875" s="33"/>
      <c r="C875" s="33"/>
      <c r="D875" s="33"/>
      <c r="E875" s="33"/>
      <c r="F875" s="33"/>
      <c r="G875" s="33"/>
      <c r="H875" s="33"/>
      <c r="I875" s="33"/>
      <c r="J875" s="33"/>
      <c r="K875" s="33"/>
      <c r="L875" s="33"/>
    </row>
    <row r="876">
      <c r="A876" s="33"/>
      <c r="B876" s="33"/>
      <c r="C876" s="33"/>
      <c r="D876" s="33"/>
      <c r="E876" s="33"/>
      <c r="F876" s="33"/>
      <c r="G876" s="33"/>
      <c r="H876" s="33"/>
      <c r="I876" s="33"/>
      <c r="J876" s="33"/>
      <c r="K876" s="33"/>
      <c r="L876" s="33"/>
    </row>
    <row r="877">
      <c r="A877" s="33"/>
      <c r="B877" s="33"/>
      <c r="C877" s="33"/>
      <c r="D877" s="33"/>
      <c r="E877" s="33"/>
      <c r="F877" s="33"/>
      <c r="G877" s="33"/>
      <c r="H877" s="33"/>
      <c r="I877" s="33"/>
      <c r="J877" s="33"/>
      <c r="K877" s="33"/>
      <c r="L877" s="33"/>
    </row>
    <row r="878">
      <c r="A878" s="33"/>
      <c r="B878" s="33"/>
      <c r="C878" s="33"/>
      <c r="D878" s="33"/>
      <c r="E878" s="33"/>
      <c r="F878" s="33"/>
      <c r="G878" s="33"/>
      <c r="H878" s="33"/>
      <c r="I878" s="33"/>
      <c r="J878" s="33"/>
      <c r="K878" s="33"/>
      <c r="L878" s="33"/>
    </row>
    <row r="879">
      <c r="A879" s="33"/>
      <c r="B879" s="33"/>
      <c r="C879" s="33"/>
      <c r="D879" s="33"/>
      <c r="E879" s="33"/>
      <c r="F879" s="33"/>
      <c r="G879" s="33"/>
      <c r="H879" s="33"/>
      <c r="I879" s="33"/>
      <c r="J879" s="33"/>
      <c r="K879" s="33"/>
      <c r="L879" s="33"/>
    </row>
    <row r="880">
      <c r="A880" s="33"/>
      <c r="B880" s="33"/>
      <c r="C880" s="33"/>
      <c r="D880" s="33"/>
      <c r="E880" s="33"/>
      <c r="F880" s="33"/>
      <c r="G880" s="33"/>
      <c r="H880" s="33"/>
      <c r="I880" s="33"/>
      <c r="J880" s="33"/>
      <c r="K880" s="33"/>
      <c r="L880" s="33"/>
    </row>
    <row r="881">
      <c r="A881" s="33"/>
      <c r="B881" s="33"/>
      <c r="C881" s="33"/>
      <c r="D881" s="33"/>
      <c r="E881" s="33"/>
      <c r="F881" s="33"/>
      <c r="G881" s="33"/>
      <c r="H881" s="33"/>
      <c r="I881" s="33"/>
      <c r="J881" s="33"/>
      <c r="K881" s="33"/>
      <c r="L881" s="33"/>
    </row>
    <row r="882">
      <c r="A882" s="33"/>
      <c r="B882" s="33"/>
      <c r="C882" s="33"/>
      <c r="D882" s="33"/>
      <c r="E882" s="33"/>
      <c r="F882" s="33"/>
      <c r="G882" s="33"/>
      <c r="H882" s="33"/>
      <c r="I882" s="33"/>
      <c r="J882" s="33"/>
      <c r="K882" s="33"/>
      <c r="L882" s="33"/>
    </row>
    <row r="883">
      <c r="A883" s="33"/>
      <c r="B883" s="33"/>
      <c r="C883" s="33"/>
      <c r="D883" s="33"/>
      <c r="E883" s="33"/>
      <c r="F883" s="33"/>
      <c r="G883" s="33"/>
      <c r="H883" s="33"/>
      <c r="I883" s="33"/>
      <c r="J883" s="33"/>
      <c r="K883" s="33"/>
      <c r="L883" s="33"/>
    </row>
    <row r="884">
      <c r="A884" s="33"/>
      <c r="B884" s="33"/>
      <c r="C884" s="33"/>
      <c r="D884" s="33"/>
      <c r="E884" s="33"/>
      <c r="F884" s="33"/>
      <c r="G884" s="33"/>
      <c r="H884" s="33"/>
      <c r="I884" s="33"/>
      <c r="J884" s="33"/>
      <c r="K884" s="33"/>
      <c r="L884" s="33"/>
    </row>
    <row r="885">
      <c r="A885" s="33"/>
      <c r="B885" s="33"/>
      <c r="C885" s="33"/>
      <c r="D885" s="33"/>
      <c r="E885" s="33"/>
      <c r="F885" s="33"/>
      <c r="G885" s="33"/>
      <c r="H885" s="33"/>
      <c r="I885" s="33"/>
      <c r="J885" s="33"/>
      <c r="K885" s="33"/>
      <c r="L885" s="33"/>
    </row>
    <row r="886">
      <c r="A886" s="33"/>
      <c r="B886" s="33"/>
      <c r="C886" s="33"/>
      <c r="D886" s="33"/>
      <c r="E886" s="33"/>
      <c r="F886" s="33"/>
      <c r="G886" s="33"/>
      <c r="H886" s="33"/>
      <c r="I886" s="33"/>
      <c r="J886" s="33"/>
      <c r="K886" s="33"/>
      <c r="L886" s="33"/>
    </row>
    <row r="887">
      <c r="A887" s="33"/>
      <c r="B887" s="33"/>
      <c r="C887" s="33"/>
      <c r="D887" s="33"/>
      <c r="E887" s="33"/>
      <c r="F887" s="33"/>
      <c r="G887" s="33"/>
      <c r="H887" s="33"/>
      <c r="I887" s="33"/>
      <c r="J887" s="33"/>
      <c r="K887" s="33"/>
      <c r="L887" s="33"/>
    </row>
    <row r="888">
      <c r="A888" s="33"/>
      <c r="B888" s="33"/>
      <c r="C888" s="33"/>
      <c r="D888" s="33"/>
      <c r="E888" s="33"/>
      <c r="F888" s="33"/>
      <c r="G888" s="33"/>
      <c r="H888" s="33"/>
      <c r="I888" s="33"/>
      <c r="J888" s="33"/>
      <c r="K888" s="33"/>
      <c r="L888" s="33"/>
    </row>
    <row r="889">
      <c r="A889" s="33"/>
      <c r="B889" s="33"/>
      <c r="C889" s="33"/>
      <c r="D889" s="33"/>
      <c r="E889" s="33"/>
      <c r="F889" s="33"/>
      <c r="G889" s="33"/>
      <c r="H889" s="33"/>
      <c r="I889" s="33"/>
      <c r="J889" s="33"/>
      <c r="K889" s="33"/>
      <c r="L889" s="33"/>
    </row>
    <row r="890">
      <c r="A890" s="33"/>
      <c r="B890" s="33"/>
      <c r="C890" s="33"/>
      <c r="D890" s="33"/>
      <c r="E890" s="33"/>
      <c r="F890" s="33"/>
      <c r="G890" s="33"/>
      <c r="H890" s="33"/>
      <c r="I890" s="33"/>
      <c r="J890" s="33"/>
      <c r="K890" s="33"/>
      <c r="L890" s="33"/>
    </row>
    <row r="891">
      <c r="A891" s="33"/>
      <c r="B891" s="33"/>
      <c r="C891" s="33"/>
      <c r="D891" s="33"/>
      <c r="E891" s="33"/>
      <c r="F891" s="33"/>
      <c r="G891" s="33"/>
      <c r="H891" s="33"/>
      <c r="I891" s="33"/>
      <c r="J891" s="33"/>
      <c r="K891" s="33"/>
      <c r="L891" s="33"/>
    </row>
    <row r="892">
      <c r="A892" s="33"/>
      <c r="B892" s="33"/>
      <c r="C892" s="33"/>
      <c r="D892" s="33"/>
      <c r="E892" s="33"/>
      <c r="F892" s="33"/>
      <c r="G892" s="33"/>
      <c r="H892" s="33"/>
      <c r="I892" s="33"/>
      <c r="J892" s="33"/>
      <c r="K892" s="33"/>
      <c r="L892" s="33"/>
    </row>
    <row r="893">
      <c r="A893" s="33"/>
      <c r="B893" s="33"/>
      <c r="C893" s="33"/>
      <c r="D893" s="33"/>
      <c r="E893" s="33"/>
      <c r="F893" s="33"/>
      <c r="G893" s="33"/>
      <c r="H893" s="33"/>
      <c r="I893" s="33"/>
      <c r="J893" s="33"/>
      <c r="K893" s="33"/>
      <c r="L893" s="33"/>
    </row>
    <row r="894">
      <c r="A894" s="33"/>
      <c r="B894" s="33"/>
      <c r="C894" s="33"/>
      <c r="D894" s="33"/>
      <c r="E894" s="33"/>
      <c r="F894" s="33"/>
      <c r="G894" s="33"/>
      <c r="H894" s="33"/>
      <c r="I894" s="33"/>
      <c r="J894" s="33"/>
      <c r="K894" s="33"/>
      <c r="L894" s="33"/>
    </row>
    <row r="895">
      <c r="A895" s="33"/>
      <c r="B895" s="33"/>
      <c r="C895" s="33"/>
      <c r="D895" s="33"/>
      <c r="E895" s="33"/>
      <c r="F895" s="33"/>
      <c r="G895" s="33"/>
      <c r="H895" s="33"/>
      <c r="I895" s="33"/>
      <c r="J895" s="33"/>
      <c r="K895" s="33"/>
      <c r="L895" s="33"/>
    </row>
    <row r="896">
      <c r="A896" s="33"/>
      <c r="B896" s="33"/>
      <c r="C896" s="33"/>
      <c r="D896" s="33"/>
      <c r="E896" s="33"/>
      <c r="F896" s="33"/>
      <c r="G896" s="33"/>
      <c r="H896" s="33"/>
      <c r="I896" s="33"/>
      <c r="J896" s="33"/>
      <c r="K896" s="33"/>
      <c r="L896" s="33"/>
    </row>
    <row r="897">
      <c r="A897" s="33"/>
      <c r="B897" s="33"/>
      <c r="C897" s="33"/>
      <c r="D897" s="33"/>
      <c r="E897" s="33"/>
      <c r="F897" s="33"/>
      <c r="G897" s="33"/>
      <c r="H897" s="33"/>
      <c r="I897" s="33"/>
      <c r="J897" s="33"/>
      <c r="K897" s="33"/>
      <c r="L897" s="33"/>
    </row>
    <row r="898">
      <c r="A898" s="33"/>
      <c r="B898" s="33"/>
      <c r="C898" s="33"/>
      <c r="D898" s="33"/>
      <c r="E898" s="33"/>
      <c r="F898" s="33"/>
      <c r="G898" s="33"/>
      <c r="H898" s="33"/>
      <c r="I898" s="33"/>
      <c r="J898" s="33"/>
      <c r="K898" s="33"/>
      <c r="L898" s="33"/>
    </row>
    <row r="899">
      <c r="A899" s="33"/>
      <c r="B899" s="33"/>
      <c r="C899" s="33"/>
      <c r="D899" s="33"/>
      <c r="E899" s="33"/>
      <c r="F899" s="33"/>
      <c r="G899" s="33"/>
      <c r="H899" s="33"/>
      <c r="I899" s="33"/>
      <c r="J899" s="33"/>
      <c r="K899" s="33"/>
      <c r="L899" s="33"/>
    </row>
    <row r="900">
      <c r="A900" s="33"/>
      <c r="B900" s="33"/>
      <c r="C900" s="33"/>
      <c r="D900" s="33"/>
      <c r="E900" s="33"/>
      <c r="F900" s="33"/>
      <c r="G900" s="33"/>
      <c r="H900" s="33"/>
      <c r="I900" s="33"/>
      <c r="J900" s="33"/>
      <c r="K900" s="33"/>
      <c r="L900" s="33"/>
    </row>
    <row r="901">
      <c r="A901" s="33"/>
      <c r="B901" s="33"/>
      <c r="C901" s="33"/>
      <c r="D901" s="33"/>
      <c r="E901" s="33"/>
      <c r="F901" s="33"/>
      <c r="G901" s="33"/>
      <c r="H901" s="33"/>
      <c r="I901" s="33"/>
      <c r="J901" s="33"/>
      <c r="K901" s="33"/>
      <c r="L901" s="33"/>
    </row>
    <row r="902">
      <c r="A902" s="33"/>
      <c r="B902" s="33"/>
      <c r="C902" s="33"/>
      <c r="D902" s="33"/>
      <c r="E902" s="33"/>
      <c r="F902" s="33"/>
      <c r="G902" s="33"/>
      <c r="H902" s="33"/>
      <c r="I902" s="33"/>
      <c r="J902" s="33"/>
      <c r="K902" s="33"/>
      <c r="L902" s="33"/>
    </row>
    <row r="903">
      <c r="A903" s="33"/>
      <c r="B903" s="33"/>
      <c r="C903" s="33"/>
      <c r="D903" s="33"/>
      <c r="E903" s="33"/>
      <c r="F903" s="33"/>
      <c r="G903" s="33"/>
      <c r="H903" s="33"/>
      <c r="I903" s="33"/>
      <c r="J903" s="33"/>
      <c r="K903" s="33"/>
      <c r="L903" s="33"/>
    </row>
    <row r="904">
      <c r="A904" s="33"/>
      <c r="B904" s="33"/>
      <c r="C904" s="33"/>
      <c r="D904" s="33"/>
      <c r="E904" s="33"/>
      <c r="F904" s="33"/>
      <c r="G904" s="33"/>
      <c r="H904" s="33"/>
      <c r="I904" s="33"/>
      <c r="J904" s="33"/>
      <c r="K904" s="33"/>
      <c r="L904" s="33"/>
    </row>
    <row r="905">
      <c r="A905" s="33"/>
      <c r="B905" s="33"/>
      <c r="C905" s="33"/>
      <c r="D905" s="33"/>
      <c r="E905" s="33"/>
      <c r="F905" s="33"/>
      <c r="G905" s="33"/>
      <c r="H905" s="33"/>
      <c r="I905" s="33"/>
      <c r="J905" s="33"/>
      <c r="K905" s="33"/>
      <c r="L905" s="33"/>
    </row>
    <row r="906">
      <c r="A906" s="33"/>
      <c r="B906" s="33"/>
      <c r="C906" s="33"/>
      <c r="D906" s="33"/>
      <c r="E906" s="33"/>
      <c r="F906" s="33"/>
      <c r="G906" s="33"/>
      <c r="H906" s="33"/>
      <c r="I906" s="33"/>
      <c r="J906" s="33"/>
      <c r="K906" s="33"/>
      <c r="L906" s="33"/>
    </row>
    <row r="907">
      <c r="A907" s="33"/>
      <c r="B907" s="33"/>
      <c r="C907" s="33"/>
      <c r="D907" s="33"/>
      <c r="E907" s="33"/>
      <c r="F907" s="33"/>
      <c r="G907" s="33"/>
      <c r="H907" s="33"/>
      <c r="I907" s="33"/>
      <c r="J907" s="33"/>
      <c r="K907" s="33"/>
      <c r="L907" s="33"/>
    </row>
    <row r="908">
      <c r="A908" s="33"/>
      <c r="B908" s="33"/>
      <c r="C908" s="33"/>
      <c r="D908" s="33"/>
      <c r="E908" s="33"/>
      <c r="F908" s="33"/>
      <c r="G908" s="33"/>
      <c r="H908" s="33"/>
      <c r="I908" s="33"/>
      <c r="J908" s="33"/>
      <c r="K908" s="33"/>
      <c r="L908" s="33"/>
    </row>
    <row r="909">
      <c r="A909" s="33"/>
      <c r="B909" s="33"/>
      <c r="C909" s="33"/>
      <c r="D909" s="33"/>
      <c r="E909" s="33"/>
      <c r="F909" s="33"/>
      <c r="G909" s="33"/>
      <c r="H909" s="33"/>
      <c r="I909" s="33"/>
      <c r="J909" s="33"/>
      <c r="K909" s="33"/>
      <c r="L909" s="33"/>
    </row>
    <row r="910">
      <c r="A910" s="33"/>
      <c r="B910" s="33"/>
      <c r="C910" s="33"/>
      <c r="D910" s="33"/>
      <c r="E910" s="33"/>
      <c r="F910" s="33"/>
      <c r="G910" s="33"/>
      <c r="H910" s="33"/>
      <c r="I910" s="33"/>
      <c r="J910" s="33"/>
      <c r="K910" s="33"/>
      <c r="L910" s="33"/>
    </row>
    <row r="911">
      <c r="A911" s="33"/>
      <c r="B911" s="33"/>
      <c r="C911" s="33"/>
      <c r="D911" s="33"/>
      <c r="E911" s="33"/>
      <c r="F911" s="33"/>
      <c r="G911" s="33"/>
      <c r="H911" s="33"/>
      <c r="I911" s="33"/>
      <c r="J911" s="33"/>
      <c r="K911" s="33"/>
      <c r="L911" s="33"/>
    </row>
    <row r="912">
      <c r="A912" s="33"/>
      <c r="B912" s="33"/>
      <c r="C912" s="33"/>
      <c r="D912" s="33"/>
      <c r="E912" s="33"/>
      <c r="F912" s="33"/>
      <c r="G912" s="33"/>
      <c r="H912" s="33"/>
      <c r="I912" s="33"/>
      <c r="J912" s="33"/>
      <c r="K912" s="33"/>
      <c r="L912" s="33"/>
    </row>
    <row r="913">
      <c r="A913" s="33"/>
      <c r="B913" s="33"/>
      <c r="C913" s="33"/>
      <c r="D913" s="33"/>
      <c r="E913" s="33"/>
      <c r="F913" s="33"/>
      <c r="G913" s="33"/>
      <c r="H913" s="33"/>
      <c r="I913" s="33"/>
      <c r="J913" s="33"/>
      <c r="K913" s="33"/>
      <c r="L913" s="33"/>
    </row>
    <row r="914">
      <c r="A914" s="33"/>
      <c r="B914" s="33"/>
      <c r="C914" s="33"/>
      <c r="D914" s="33"/>
      <c r="E914" s="33"/>
      <c r="F914" s="33"/>
      <c r="G914" s="33"/>
      <c r="H914" s="33"/>
      <c r="I914" s="33"/>
      <c r="J914" s="33"/>
      <c r="K914" s="33"/>
      <c r="L914" s="33"/>
    </row>
    <row r="915">
      <c r="A915" s="33"/>
      <c r="B915" s="33"/>
      <c r="C915" s="33"/>
      <c r="D915" s="33"/>
      <c r="E915" s="33"/>
      <c r="F915" s="33"/>
      <c r="G915" s="33"/>
      <c r="H915" s="33"/>
      <c r="I915" s="33"/>
      <c r="J915" s="33"/>
      <c r="K915" s="33"/>
      <c r="L915" s="33"/>
    </row>
    <row r="916">
      <c r="A916" s="33"/>
      <c r="B916" s="33"/>
      <c r="C916" s="33"/>
      <c r="D916" s="33"/>
      <c r="E916" s="33"/>
      <c r="F916" s="33"/>
      <c r="G916" s="33"/>
      <c r="H916" s="33"/>
      <c r="I916" s="33"/>
      <c r="J916" s="33"/>
      <c r="K916" s="33"/>
      <c r="L916" s="33"/>
    </row>
    <row r="917">
      <c r="A917" s="33"/>
      <c r="B917" s="33"/>
      <c r="C917" s="33"/>
      <c r="D917" s="33"/>
      <c r="E917" s="33"/>
      <c r="F917" s="33"/>
      <c r="G917" s="33"/>
      <c r="H917" s="33"/>
      <c r="I917" s="33"/>
      <c r="J917" s="33"/>
      <c r="K917" s="33"/>
      <c r="L917" s="33"/>
    </row>
    <row r="918">
      <c r="A918" s="33"/>
      <c r="B918" s="33"/>
      <c r="C918" s="33"/>
      <c r="D918" s="33"/>
      <c r="E918" s="33"/>
      <c r="F918" s="33"/>
      <c r="G918" s="33"/>
      <c r="H918" s="33"/>
      <c r="I918" s="33"/>
      <c r="J918" s="33"/>
      <c r="K918" s="33"/>
      <c r="L918" s="33"/>
    </row>
    <row r="919">
      <c r="A919" s="33"/>
      <c r="B919" s="33"/>
      <c r="C919" s="33"/>
      <c r="D919" s="33"/>
      <c r="E919" s="33"/>
      <c r="F919" s="33"/>
      <c r="G919" s="33"/>
      <c r="H919" s="33"/>
      <c r="I919" s="33"/>
      <c r="J919" s="33"/>
      <c r="K919" s="33"/>
      <c r="L919" s="33"/>
    </row>
    <row r="920">
      <c r="A920" s="33"/>
      <c r="B920" s="33"/>
      <c r="C920" s="33"/>
      <c r="D920" s="33"/>
      <c r="E920" s="33"/>
      <c r="F920" s="33"/>
      <c r="G920" s="33"/>
      <c r="H920" s="33"/>
      <c r="I920" s="33"/>
      <c r="J920" s="33"/>
      <c r="K920" s="33"/>
      <c r="L920" s="33"/>
    </row>
    <row r="921">
      <c r="A921" s="33"/>
      <c r="B921" s="33"/>
      <c r="C921" s="33"/>
      <c r="D921" s="33"/>
      <c r="E921" s="33"/>
      <c r="F921" s="33"/>
      <c r="G921" s="33"/>
      <c r="H921" s="33"/>
      <c r="I921" s="33"/>
      <c r="J921" s="33"/>
      <c r="K921" s="33"/>
      <c r="L921" s="33"/>
    </row>
    <row r="922">
      <c r="A922" s="33"/>
      <c r="B922" s="33"/>
      <c r="C922" s="33"/>
      <c r="D922" s="33"/>
      <c r="E922" s="33"/>
      <c r="F922" s="33"/>
      <c r="G922" s="33"/>
      <c r="H922" s="33"/>
      <c r="I922" s="33"/>
      <c r="J922" s="33"/>
      <c r="K922" s="33"/>
      <c r="L922" s="33"/>
    </row>
    <row r="923">
      <c r="A923" s="33"/>
      <c r="B923" s="33"/>
      <c r="C923" s="33"/>
      <c r="D923" s="33"/>
      <c r="E923" s="33"/>
      <c r="F923" s="33"/>
      <c r="G923" s="33"/>
      <c r="H923" s="33"/>
      <c r="I923" s="33"/>
      <c r="J923" s="33"/>
      <c r="K923" s="33"/>
      <c r="L923" s="33"/>
    </row>
    <row r="924">
      <c r="A924" s="33"/>
      <c r="B924" s="33"/>
      <c r="C924" s="33"/>
      <c r="D924" s="33"/>
      <c r="E924" s="33"/>
      <c r="F924" s="33"/>
      <c r="G924" s="33"/>
      <c r="H924" s="33"/>
      <c r="I924" s="33"/>
      <c r="J924" s="33"/>
      <c r="K924" s="33"/>
      <c r="L924" s="33"/>
    </row>
    <row r="925">
      <c r="A925" s="33"/>
      <c r="B925" s="33"/>
      <c r="C925" s="33"/>
      <c r="D925" s="33"/>
      <c r="E925" s="33"/>
      <c r="F925" s="33"/>
      <c r="G925" s="33"/>
      <c r="H925" s="33"/>
      <c r="I925" s="33"/>
      <c r="J925" s="33"/>
      <c r="K925" s="33"/>
      <c r="L925" s="33"/>
    </row>
    <row r="926">
      <c r="A926" s="33"/>
      <c r="B926" s="33"/>
      <c r="C926" s="33"/>
      <c r="D926" s="33"/>
      <c r="E926" s="33"/>
      <c r="F926" s="33"/>
      <c r="G926" s="33"/>
      <c r="H926" s="33"/>
      <c r="I926" s="33"/>
      <c r="J926" s="33"/>
      <c r="K926" s="33"/>
      <c r="L926" s="33"/>
    </row>
    <row r="927">
      <c r="A927" s="33"/>
      <c r="B927" s="33"/>
      <c r="C927" s="33"/>
      <c r="D927" s="33"/>
      <c r="E927" s="33"/>
      <c r="F927" s="33"/>
      <c r="G927" s="33"/>
      <c r="H927" s="33"/>
      <c r="I927" s="33"/>
      <c r="J927" s="33"/>
      <c r="K927" s="33"/>
      <c r="L927" s="33"/>
    </row>
    <row r="928">
      <c r="A928" s="33"/>
      <c r="B928" s="33"/>
      <c r="C928" s="33"/>
      <c r="D928" s="33"/>
      <c r="E928" s="33"/>
      <c r="F928" s="33"/>
      <c r="G928" s="33"/>
      <c r="H928" s="33"/>
      <c r="I928" s="33"/>
      <c r="J928" s="33"/>
      <c r="K928" s="33"/>
      <c r="L928" s="33"/>
    </row>
    <row r="929">
      <c r="A929" s="33"/>
      <c r="B929" s="33"/>
      <c r="C929" s="33"/>
      <c r="D929" s="33"/>
      <c r="E929" s="33"/>
      <c r="F929" s="33"/>
      <c r="G929" s="33"/>
      <c r="H929" s="33"/>
      <c r="I929" s="33"/>
      <c r="J929" s="33"/>
      <c r="K929" s="33"/>
      <c r="L929" s="33"/>
    </row>
    <row r="930">
      <c r="A930" s="33"/>
      <c r="B930" s="33"/>
      <c r="C930" s="33"/>
      <c r="D930" s="33"/>
      <c r="E930" s="33"/>
      <c r="F930" s="33"/>
      <c r="G930" s="33"/>
      <c r="H930" s="33"/>
      <c r="I930" s="33"/>
      <c r="J930" s="33"/>
      <c r="K930" s="33"/>
      <c r="L930" s="33"/>
    </row>
    <row r="931">
      <c r="A931" s="33"/>
      <c r="B931" s="33"/>
      <c r="C931" s="33"/>
      <c r="D931" s="33"/>
      <c r="E931" s="33"/>
      <c r="F931" s="33"/>
      <c r="G931" s="33"/>
      <c r="H931" s="33"/>
      <c r="I931" s="33"/>
      <c r="J931" s="33"/>
      <c r="K931" s="33"/>
      <c r="L931" s="33"/>
    </row>
    <row r="932">
      <c r="A932" s="33"/>
      <c r="B932" s="33"/>
      <c r="C932" s="33"/>
      <c r="D932" s="33"/>
      <c r="E932" s="33"/>
      <c r="F932" s="33"/>
      <c r="G932" s="33"/>
      <c r="H932" s="33"/>
      <c r="I932" s="33"/>
      <c r="J932" s="33"/>
      <c r="K932" s="33"/>
      <c r="L932" s="33"/>
    </row>
    <row r="933">
      <c r="A933" s="33"/>
      <c r="B933" s="33"/>
      <c r="C933" s="33"/>
      <c r="D933" s="33"/>
      <c r="E933" s="33"/>
      <c r="F933" s="33"/>
      <c r="G933" s="33"/>
      <c r="H933" s="33"/>
      <c r="I933" s="33"/>
      <c r="J933" s="33"/>
      <c r="K933" s="33"/>
      <c r="L933" s="33"/>
    </row>
    <row r="934">
      <c r="A934" s="33"/>
      <c r="B934" s="33"/>
      <c r="C934" s="33"/>
      <c r="D934" s="33"/>
      <c r="E934" s="33"/>
      <c r="F934" s="33"/>
      <c r="G934" s="33"/>
      <c r="H934" s="33"/>
      <c r="I934" s="33"/>
      <c r="J934" s="33"/>
      <c r="K934" s="33"/>
      <c r="L934" s="33"/>
    </row>
    <row r="935">
      <c r="A935" s="33"/>
      <c r="B935" s="33"/>
      <c r="C935" s="33"/>
      <c r="D935" s="33"/>
      <c r="E935" s="33"/>
      <c r="F935" s="33"/>
      <c r="G935" s="33"/>
      <c r="H935" s="33"/>
      <c r="I935" s="33"/>
      <c r="J935" s="33"/>
      <c r="K935" s="33"/>
      <c r="L935" s="33"/>
    </row>
    <row r="936">
      <c r="A936" s="33"/>
      <c r="B936" s="33"/>
      <c r="C936" s="33"/>
      <c r="D936" s="33"/>
      <c r="E936" s="33"/>
      <c r="F936" s="33"/>
      <c r="G936" s="33"/>
      <c r="H936" s="33"/>
      <c r="I936" s="33"/>
      <c r="J936" s="33"/>
      <c r="K936" s="33"/>
      <c r="L936" s="33"/>
    </row>
    <row r="937">
      <c r="A937" s="33"/>
      <c r="B937" s="33"/>
      <c r="C937" s="33"/>
      <c r="D937" s="33"/>
      <c r="E937" s="33"/>
      <c r="F937" s="33"/>
      <c r="G937" s="33"/>
      <c r="H937" s="33"/>
      <c r="I937" s="33"/>
      <c r="J937" s="33"/>
      <c r="K937" s="33"/>
      <c r="L937" s="33"/>
    </row>
    <row r="938">
      <c r="A938" s="33"/>
      <c r="B938" s="33"/>
      <c r="C938" s="33"/>
      <c r="D938" s="33"/>
      <c r="E938" s="33"/>
      <c r="F938" s="33"/>
      <c r="G938" s="33"/>
      <c r="H938" s="33"/>
      <c r="I938" s="33"/>
      <c r="J938" s="33"/>
      <c r="K938" s="33"/>
      <c r="L938" s="33"/>
    </row>
    <row r="939">
      <c r="A939" s="33"/>
      <c r="B939" s="33"/>
      <c r="C939" s="33"/>
      <c r="D939" s="33"/>
      <c r="E939" s="33"/>
      <c r="F939" s="33"/>
      <c r="G939" s="33"/>
      <c r="H939" s="33"/>
      <c r="I939" s="33"/>
      <c r="J939" s="33"/>
      <c r="K939" s="33"/>
      <c r="L939" s="33"/>
    </row>
    <row r="940">
      <c r="A940" s="33"/>
      <c r="B940" s="33"/>
      <c r="C940" s="33"/>
      <c r="D940" s="33"/>
      <c r="E940" s="33"/>
      <c r="F940" s="33"/>
      <c r="G940" s="33"/>
      <c r="H940" s="33"/>
      <c r="I940" s="33"/>
      <c r="J940" s="33"/>
      <c r="K940" s="33"/>
      <c r="L940" s="33"/>
    </row>
    <row r="941">
      <c r="A941" s="33"/>
      <c r="B941" s="33"/>
      <c r="C941" s="33"/>
      <c r="D941" s="33"/>
      <c r="E941" s="33"/>
      <c r="F941" s="33"/>
      <c r="G941" s="33"/>
      <c r="H941" s="33"/>
      <c r="I941" s="33"/>
      <c r="J941" s="33"/>
      <c r="K941" s="33"/>
      <c r="L941" s="33"/>
    </row>
    <row r="942">
      <c r="A942" s="33"/>
      <c r="B942" s="33"/>
      <c r="C942" s="33"/>
      <c r="D942" s="33"/>
      <c r="E942" s="33"/>
      <c r="F942" s="33"/>
      <c r="G942" s="33"/>
      <c r="H942" s="33"/>
      <c r="I942" s="33"/>
      <c r="J942" s="33"/>
      <c r="K942" s="33"/>
      <c r="L942" s="33"/>
    </row>
    <row r="943">
      <c r="A943" s="33"/>
      <c r="B943" s="33"/>
      <c r="C943" s="33"/>
      <c r="D943" s="33"/>
      <c r="E943" s="33"/>
      <c r="F943" s="33"/>
      <c r="G943" s="33"/>
      <c r="H943" s="33"/>
      <c r="I943" s="33"/>
      <c r="J943" s="33"/>
      <c r="K943" s="33"/>
      <c r="L943" s="33"/>
    </row>
    <row r="944">
      <c r="A944" s="33"/>
      <c r="B944" s="33"/>
      <c r="C944" s="33"/>
      <c r="D944" s="33"/>
      <c r="E944" s="33"/>
      <c r="F944" s="33"/>
      <c r="G944" s="33"/>
      <c r="H944" s="33"/>
      <c r="I944" s="33"/>
      <c r="J944" s="33"/>
      <c r="K944" s="33"/>
      <c r="L944" s="33"/>
    </row>
    <row r="945">
      <c r="A945" s="33"/>
      <c r="B945" s="33"/>
      <c r="C945" s="33"/>
      <c r="D945" s="33"/>
      <c r="E945" s="33"/>
      <c r="F945" s="33"/>
      <c r="G945" s="33"/>
      <c r="H945" s="33"/>
      <c r="I945" s="33"/>
      <c r="J945" s="33"/>
      <c r="K945" s="33"/>
      <c r="L945" s="33"/>
    </row>
    <row r="946">
      <c r="A946" s="33"/>
      <c r="B946" s="33"/>
      <c r="C946" s="33"/>
      <c r="D946" s="33"/>
      <c r="E946" s="33"/>
      <c r="F946" s="33"/>
      <c r="G946" s="33"/>
      <c r="H946" s="33"/>
      <c r="I946" s="33"/>
      <c r="J946" s="33"/>
      <c r="K946" s="33"/>
      <c r="L946" s="33"/>
    </row>
    <row r="947">
      <c r="A947" s="33"/>
      <c r="B947" s="33"/>
      <c r="C947" s="33"/>
      <c r="D947" s="33"/>
      <c r="E947" s="33"/>
      <c r="F947" s="33"/>
      <c r="G947" s="33"/>
      <c r="H947" s="33"/>
      <c r="I947" s="33"/>
      <c r="J947" s="33"/>
      <c r="K947" s="33"/>
      <c r="L947" s="33"/>
    </row>
    <row r="948">
      <c r="A948" s="33"/>
      <c r="B948" s="33"/>
      <c r="C948" s="33"/>
      <c r="D948" s="33"/>
      <c r="E948" s="33"/>
      <c r="F948" s="33"/>
      <c r="G948" s="33"/>
      <c r="H948" s="33"/>
      <c r="I948" s="33"/>
      <c r="J948" s="33"/>
      <c r="K948" s="33"/>
      <c r="L948" s="33"/>
    </row>
    <row r="949">
      <c r="A949" s="33"/>
      <c r="B949" s="33"/>
      <c r="C949" s="33"/>
      <c r="D949" s="33"/>
      <c r="E949" s="33"/>
      <c r="F949" s="33"/>
      <c r="G949" s="33"/>
      <c r="H949" s="33"/>
      <c r="I949" s="33"/>
      <c r="J949" s="33"/>
      <c r="K949" s="33"/>
      <c r="L949" s="33"/>
    </row>
    <row r="950">
      <c r="A950" s="33"/>
      <c r="B950" s="33"/>
      <c r="C950" s="33"/>
      <c r="D950" s="33"/>
      <c r="E950" s="33"/>
      <c r="F950" s="33"/>
      <c r="G950" s="33"/>
      <c r="H950" s="33"/>
      <c r="I950" s="33"/>
      <c r="J950" s="33"/>
      <c r="K950" s="33"/>
      <c r="L950" s="33"/>
    </row>
    <row r="951">
      <c r="A951" s="33"/>
      <c r="B951" s="33"/>
      <c r="C951" s="33"/>
      <c r="D951" s="33"/>
      <c r="E951" s="33"/>
      <c r="F951" s="33"/>
      <c r="G951" s="33"/>
      <c r="H951" s="33"/>
      <c r="I951" s="33"/>
      <c r="J951" s="33"/>
      <c r="K951" s="33"/>
      <c r="L951" s="33"/>
    </row>
    <row r="952">
      <c r="A952" s="33"/>
      <c r="B952" s="33"/>
      <c r="C952" s="33"/>
      <c r="D952" s="33"/>
      <c r="E952" s="33"/>
      <c r="F952" s="33"/>
      <c r="G952" s="33"/>
      <c r="H952" s="33"/>
      <c r="I952" s="33"/>
      <c r="J952" s="33"/>
      <c r="K952" s="33"/>
      <c r="L952" s="33"/>
    </row>
    <row r="953">
      <c r="A953" s="33"/>
      <c r="B953" s="33"/>
      <c r="C953" s="33"/>
      <c r="D953" s="33"/>
      <c r="E953" s="33"/>
      <c r="F953" s="33"/>
      <c r="G953" s="33"/>
      <c r="H953" s="33"/>
      <c r="I953" s="33"/>
      <c r="J953" s="33"/>
      <c r="K953" s="33"/>
      <c r="L953" s="33"/>
    </row>
    <row r="954">
      <c r="A954" s="33"/>
      <c r="B954" s="33"/>
      <c r="C954" s="33"/>
      <c r="D954" s="33"/>
      <c r="E954" s="33"/>
      <c r="F954" s="33"/>
      <c r="G954" s="33"/>
      <c r="H954" s="33"/>
      <c r="I954" s="33"/>
      <c r="J954" s="33"/>
      <c r="K954" s="33"/>
      <c r="L954" s="33"/>
    </row>
    <row r="955">
      <c r="A955" s="33"/>
      <c r="B955" s="33"/>
      <c r="C955" s="33"/>
      <c r="D955" s="33"/>
      <c r="E955" s="33"/>
      <c r="F955" s="33"/>
      <c r="G955" s="33"/>
      <c r="H955" s="33"/>
      <c r="I955" s="33"/>
      <c r="J955" s="33"/>
      <c r="K955" s="33"/>
      <c r="L955" s="33"/>
    </row>
    <row r="956">
      <c r="A956" s="33"/>
      <c r="B956" s="33"/>
      <c r="C956" s="33"/>
      <c r="D956" s="33"/>
      <c r="E956" s="33"/>
      <c r="F956" s="33"/>
      <c r="G956" s="33"/>
      <c r="H956" s="33"/>
      <c r="I956" s="33"/>
      <c r="J956" s="33"/>
      <c r="K956" s="33"/>
      <c r="L956" s="33"/>
    </row>
    <row r="957">
      <c r="A957" s="33"/>
      <c r="B957" s="33"/>
      <c r="C957" s="33"/>
      <c r="D957" s="33"/>
      <c r="E957" s="33"/>
      <c r="F957" s="33"/>
      <c r="G957" s="33"/>
      <c r="H957" s="33"/>
      <c r="I957" s="33"/>
      <c r="J957" s="33"/>
      <c r="K957" s="33"/>
      <c r="L957" s="33"/>
    </row>
    <row r="958">
      <c r="A958" s="33"/>
      <c r="B958" s="33"/>
      <c r="C958" s="33"/>
      <c r="D958" s="33"/>
      <c r="E958" s="33"/>
      <c r="F958" s="33"/>
      <c r="G958" s="33"/>
      <c r="H958" s="33"/>
      <c r="I958" s="33"/>
      <c r="J958" s="33"/>
      <c r="K958" s="33"/>
      <c r="L958" s="33"/>
    </row>
    <row r="959">
      <c r="A959" s="33"/>
      <c r="B959" s="33"/>
      <c r="C959" s="33"/>
      <c r="D959" s="33"/>
      <c r="E959" s="33"/>
      <c r="F959" s="33"/>
      <c r="G959" s="33"/>
      <c r="H959" s="33"/>
      <c r="I959" s="33"/>
      <c r="J959" s="33"/>
      <c r="K959" s="33"/>
      <c r="L959" s="33"/>
    </row>
    <row r="960">
      <c r="A960" s="33"/>
      <c r="B960" s="33"/>
      <c r="C960" s="33"/>
      <c r="D960" s="33"/>
      <c r="E960" s="33"/>
      <c r="F960" s="33"/>
      <c r="G960" s="33"/>
      <c r="H960" s="33"/>
      <c r="I960" s="33"/>
      <c r="J960" s="33"/>
      <c r="K960" s="33"/>
      <c r="L960" s="33"/>
    </row>
    <row r="961">
      <c r="A961" s="33"/>
      <c r="B961" s="33"/>
      <c r="C961" s="33"/>
      <c r="D961" s="33"/>
      <c r="E961" s="33"/>
      <c r="F961" s="33"/>
      <c r="G961" s="33"/>
      <c r="H961" s="33"/>
      <c r="I961" s="33"/>
      <c r="J961" s="33"/>
      <c r="K961" s="33"/>
      <c r="L961" s="33"/>
    </row>
    <row r="962">
      <c r="A962" s="33"/>
      <c r="B962" s="33"/>
      <c r="C962" s="33"/>
      <c r="D962" s="33"/>
      <c r="E962" s="33"/>
      <c r="F962" s="33"/>
      <c r="G962" s="33"/>
      <c r="H962" s="33"/>
      <c r="I962" s="33"/>
      <c r="J962" s="33"/>
      <c r="K962" s="33"/>
      <c r="L962" s="33"/>
    </row>
    <row r="963">
      <c r="A963" s="33"/>
      <c r="B963" s="33"/>
      <c r="C963" s="33"/>
      <c r="D963" s="33"/>
      <c r="E963" s="33"/>
      <c r="F963" s="33"/>
      <c r="G963" s="33"/>
      <c r="H963" s="33"/>
      <c r="I963" s="33"/>
      <c r="J963" s="33"/>
      <c r="K963" s="33"/>
      <c r="L963" s="33"/>
    </row>
    <row r="964">
      <c r="A964" s="33"/>
      <c r="B964" s="33"/>
      <c r="C964" s="33"/>
      <c r="D964" s="33"/>
      <c r="E964" s="33"/>
      <c r="F964" s="33"/>
      <c r="G964" s="33"/>
      <c r="H964" s="33"/>
      <c r="I964" s="33"/>
      <c r="J964" s="33"/>
      <c r="K964" s="33"/>
      <c r="L964" s="33"/>
    </row>
    <row r="965">
      <c r="A965" s="33"/>
      <c r="B965" s="33"/>
      <c r="C965" s="33"/>
      <c r="D965" s="33"/>
      <c r="E965" s="33"/>
      <c r="F965" s="33"/>
      <c r="G965" s="33"/>
      <c r="H965" s="33"/>
      <c r="I965" s="33"/>
      <c r="J965" s="33"/>
      <c r="K965" s="33"/>
      <c r="L965" s="33"/>
    </row>
    <row r="966">
      <c r="A966" s="33"/>
      <c r="B966" s="33"/>
      <c r="C966" s="33"/>
      <c r="D966" s="33"/>
      <c r="E966" s="33"/>
      <c r="F966" s="33"/>
      <c r="G966" s="33"/>
      <c r="H966" s="33"/>
      <c r="I966" s="33"/>
      <c r="J966" s="33"/>
      <c r="K966" s="33"/>
      <c r="L966" s="33"/>
    </row>
    <row r="967">
      <c r="A967" s="33"/>
      <c r="B967" s="33"/>
      <c r="C967" s="33"/>
      <c r="D967" s="33"/>
      <c r="E967" s="33"/>
      <c r="F967" s="33"/>
      <c r="G967" s="33"/>
      <c r="H967" s="33"/>
      <c r="I967" s="33"/>
      <c r="J967" s="33"/>
      <c r="K967" s="33"/>
      <c r="L967" s="33"/>
    </row>
    <row r="968">
      <c r="A968" s="33"/>
      <c r="B968" s="33"/>
      <c r="C968" s="33"/>
      <c r="D968" s="33"/>
      <c r="E968" s="33"/>
      <c r="F968" s="33"/>
      <c r="G968" s="33"/>
      <c r="H968" s="33"/>
      <c r="I968" s="33"/>
      <c r="J968" s="33"/>
      <c r="K968" s="33"/>
      <c r="L968" s="33"/>
    </row>
    <row r="969">
      <c r="A969" s="33"/>
      <c r="B969" s="33"/>
      <c r="C969" s="33"/>
      <c r="D969" s="33"/>
      <c r="E969" s="33"/>
      <c r="F969" s="33"/>
      <c r="G969" s="33"/>
      <c r="H969" s="33"/>
      <c r="I969" s="33"/>
      <c r="J969" s="33"/>
      <c r="K969" s="33"/>
      <c r="L969" s="33"/>
    </row>
    <row r="970">
      <c r="A970" s="33"/>
      <c r="B970" s="33"/>
      <c r="C970" s="33"/>
      <c r="D970" s="33"/>
      <c r="E970" s="33"/>
      <c r="F970" s="33"/>
      <c r="G970" s="33"/>
      <c r="H970" s="33"/>
      <c r="I970" s="33"/>
      <c r="J970" s="33"/>
      <c r="K970" s="33"/>
      <c r="L970" s="33"/>
    </row>
    <row r="971">
      <c r="A971" s="33"/>
      <c r="B971" s="33"/>
      <c r="C971" s="33"/>
      <c r="D971" s="33"/>
      <c r="E971" s="33"/>
      <c r="F971" s="33"/>
      <c r="G971" s="33"/>
      <c r="H971" s="33"/>
      <c r="I971" s="33"/>
      <c r="J971" s="33"/>
      <c r="K971" s="33"/>
      <c r="L971" s="33"/>
    </row>
    <row r="972">
      <c r="A972" s="33"/>
      <c r="B972" s="33"/>
      <c r="C972" s="33"/>
      <c r="D972" s="33"/>
      <c r="E972" s="33"/>
      <c r="F972" s="33"/>
      <c r="G972" s="33"/>
      <c r="H972" s="33"/>
      <c r="I972" s="33"/>
      <c r="J972" s="33"/>
      <c r="K972" s="33"/>
      <c r="L972" s="33"/>
    </row>
    <row r="973">
      <c r="A973" s="33"/>
      <c r="B973" s="33"/>
      <c r="C973" s="33"/>
      <c r="D973" s="33"/>
      <c r="E973" s="33"/>
      <c r="F973" s="33"/>
      <c r="G973" s="33"/>
      <c r="H973" s="33"/>
      <c r="I973" s="33"/>
      <c r="J973" s="33"/>
      <c r="K973" s="33"/>
      <c r="L973" s="33"/>
    </row>
    <row r="974">
      <c r="A974" s="33"/>
      <c r="B974" s="33"/>
      <c r="C974" s="33"/>
      <c r="D974" s="33"/>
      <c r="E974" s="33"/>
      <c r="F974" s="33"/>
      <c r="G974" s="33"/>
      <c r="H974" s="33"/>
      <c r="I974" s="33"/>
      <c r="J974" s="33"/>
      <c r="K974" s="33"/>
      <c r="L974" s="33"/>
    </row>
    <row r="975">
      <c r="A975" s="33"/>
      <c r="B975" s="33"/>
      <c r="C975" s="33"/>
      <c r="D975" s="33"/>
      <c r="E975" s="33"/>
      <c r="F975" s="33"/>
      <c r="G975" s="33"/>
      <c r="H975" s="33"/>
      <c r="I975" s="33"/>
      <c r="J975" s="33"/>
      <c r="K975" s="33"/>
      <c r="L975" s="33"/>
    </row>
    <row r="976">
      <c r="A976" s="33"/>
      <c r="B976" s="33"/>
      <c r="C976" s="33"/>
      <c r="D976" s="33"/>
      <c r="E976" s="33"/>
      <c r="F976" s="33"/>
      <c r="G976" s="33"/>
      <c r="H976" s="33"/>
      <c r="I976" s="33"/>
      <c r="J976" s="33"/>
      <c r="K976" s="33"/>
      <c r="L976" s="33"/>
    </row>
    <row r="977">
      <c r="A977" s="33"/>
      <c r="B977" s="33"/>
      <c r="C977" s="33"/>
      <c r="D977" s="33"/>
      <c r="E977" s="33"/>
      <c r="F977" s="33"/>
      <c r="G977" s="33"/>
      <c r="H977" s="33"/>
      <c r="I977" s="33"/>
      <c r="J977" s="33"/>
      <c r="K977" s="33"/>
      <c r="L977" s="33"/>
    </row>
    <row r="978">
      <c r="A978" s="33"/>
      <c r="B978" s="33"/>
      <c r="C978" s="33"/>
      <c r="D978" s="33"/>
      <c r="E978" s="33"/>
      <c r="F978" s="33"/>
      <c r="G978" s="33"/>
      <c r="H978" s="33"/>
      <c r="I978" s="33"/>
      <c r="J978" s="33"/>
      <c r="K978" s="33"/>
      <c r="L978" s="33"/>
    </row>
    <row r="979">
      <c r="A979" s="33"/>
      <c r="B979" s="33"/>
      <c r="C979" s="33"/>
      <c r="D979" s="33"/>
      <c r="E979" s="33"/>
      <c r="F979" s="33"/>
      <c r="G979" s="33"/>
      <c r="H979" s="33"/>
      <c r="I979" s="33"/>
      <c r="J979" s="33"/>
      <c r="K979" s="33"/>
      <c r="L979" s="33"/>
    </row>
    <row r="980">
      <c r="A980" s="33"/>
      <c r="B980" s="33"/>
      <c r="C980" s="33"/>
      <c r="D980" s="33"/>
      <c r="E980" s="33"/>
      <c r="F980" s="33"/>
      <c r="G980" s="33"/>
      <c r="H980" s="33"/>
      <c r="I980" s="33"/>
      <c r="J980" s="33"/>
      <c r="K980" s="33"/>
      <c r="L980" s="33"/>
    </row>
    <row r="981">
      <c r="A981" s="33"/>
      <c r="B981" s="33"/>
      <c r="C981" s="33"/>
      <c r="D981" s="33"/>
      <c r="E981" s="33"/>
      <c r="F981" s="33"/>
      <c r="G981" s="33"/>
      <c r="H981" s="33"/>
      <c r="I981" s="33"/>
      <c r="J981" s="33"/>
      <c r="K981" s="33"/>
      <c r="L981" s="33"/>
    </row>
    <row r="982">
      <c r="A982" s="33"/>
      <c r="B982" s="33"/>
      <c r="C982" s="33"/>
      <c r="D982" s="33"/>
      <c r="E982" s="33"/>
      <c r="F982" s="33"/>
      <c r="G982" s="33"/>
      <c r="H982" s="33"/>
      <c r="I982" s="33"/>
      <c r="J982" s="33"/>
      <c r="K982" s="33"/>
      <c r="L982" s="33"/>
    </row>
    <row r="983">
      <c r="A983" s="33"/>
      <c r="B983" s="33"/>
      <c r="C983" s="33"/>
      <c r="D983" s="33"/>
      <c r="E983" s="33"/>
      <c r="F983" s="33"/>
      <c r="G983" s="33"/>
      <c r="H983" s="33"/>
      <c r="I983" s="33"/>
      <c r="J983" s="33"/>
      <c r="K983" s="33"/>
      <c r="L983" s="33"/>
    </row>
    <row r="984">
      <c r="A984" s="33"/>
      <c r="B984" s="33"/>
      <c r="C984" s="33"/>
      <c r="D984" s="33"/>
      <c r="E984" s="33"/>
      <c r="F984" s="33"/>
      <c r="G984" s="33"/>
      <c r="H984" s="33"/>
      <c r="I984" s="33"/>
      <c r="J984" s="33"/>
      <c r="K984" s="33"/>
      <c r="L984" s="33"/>
    </row>
    <row r="985">
      <c r="A985" s="33"/>
      <c r="B985" s="33"/>
      <c r="C985" s="33"/>
      <c r="D985" s="33"/>
      <c r="E985" s="33"/>
      <c r="F985" s="33"/>
      <c r="G985" s="33"/>
      <c r="H985" s="33"/>
      <c r="I985" s="33"/>
      <c r="J985" s="33"/>
      <c r="K985" s="33"/>
      <c r="L985" s="33"/>
    </row>
    <row r="986">
      <c r="A986" s="33"/>
      <c r="B986" s="33"/>
      <c r="C986" s="33"/>
      <c r="D986" s="33"/>
      <c r="E986" s="33"/>
      <c r="F986" s="33"/>
      <c r="G986" s="33"/>
      <c r="H986" s="33"/>
      <c r="I986" s="33"/>
      <c r="J986" s="33"/>
      <c r="K986" s="33"/>
      <c r="L986" s="33"/>
    </row>
    <row r="987">
      <c r="A987" s="33"/>
      <c r="B987" s="33"/>
      <c r="C987" s="33"/>
      <c r="D987" s="33"/>
      <c r="E987" s="33"/>
      <c r="F987" s="33"/>
      <c r="G987" s="33"/>
      <c r="H987" s="33"/>
      <c r="I987" s="33"/>
      <c r="J987" s="33"/>
      <c r="K987" s="33"/>
      <c r="L987" s="33"/>
    </row>
    <row r="988">
      <c r="A988" s="33"/>
      <c r="B988" s="33"/>
      <c r="C988" s="33"/>
      <c r="D988" s="33"/>
      <c r="E988" s="33"/>
      <c r="F988" s="33"/>
      <c r="G988" s="33"/>
      <c r="H988" s="33"/>
      <c r="I988" s="33"/>
      <c r="J988" s="33"/>
      <c r="K988" s="33"/>
      <c r="L988" s="33"/>
    </row>
    <row r="989">
      <c r="A989" s="33"/>
      <c r="B989" s="33"/>
      <c r="C989" s="33"/>
      <c r="D989" s="33"/>
      <c r="E989" s="33"/>
      <c r="F989" s="33"/>
      <c r="G989" s="33"/>
      <c r="H989" s="33"/>
      <c r="I989" s="33"/>
      <c r="J989" s="33"/>
      <c r="K989" s="33"/>
      <c r="L989" s="33"/>
    </row>
    <row r="990">
      <c r="A990" s="33"/>
      <c r="B990" s="33"/>
      <c r="C990" s="33"/>
      <c r="D990" s="33"/>
      <c r="E990" s="33"/>
      <c r="F990" s="33"/>
      <c r="G990" s="33"/>
      <c r="H990" s="33"/>
      <c r="I990" s="33"/>
      <c r="J990" s="33"/>
      <c r="K990" s="33"/>
      <c r="L990" s="33"/>
    </row>
    <row r="991">
      <c r="A991" s="33"/>
      <c r="B991" s="33"/>
      <c r="C991" s="33"/>
      <c r="D991" s="33"/>
      <c r="E991" s="33"/>
      <c r="F991" s="33"/>
      <c r="G991" s="33"/>
      <c r="H991" s="33"/>
      <c r="I991" s="33"/>
      <c r="J991" s="33"/>
      <c r="K991" s="33"/>
      <c r="L991" s="33"/>
    </row>
    <row r="992">
      <c r="A992" s="33"/>
      <c r="B992" s="33"/>
      <c r="C992" s="33"/>
      <c r="D992" s="33"/>
      <c r="E992" s="33"/>
      <c r="F992" s="33"/>
      <c r="G992" s="33"/>
      <c r="H992" s="33"/>
      <c r="I992" s="33"/>
      <c r="J992" s="33"/>
      <c r="K992" s="33"/>
      <c r="L992" s="33"/>
    </row>
    <row r="993">
      <c r="A993" s="33"/>
      <c r="B993" s="33"/>
      <c r="C993" s="33"/>
      <c r="D993" s="33"/>
      <c r="E993" s="33"/>
      <c r="F993" s="33"/>
      <c r="G993" s="33"/>
      <c r="H993" s="33"/>
      <c r="I993" s="33"/>
      <c r="J993" s="33"/>
      <c r="K993" s="33"/>
      <c r="L993" s="33"/>
    </row>
    <row r="994">
      <c r="A994" s="33"/>
      <c r="B994" s="33"/>
      <c r="C994" s="33"/>
      <c r="D994" s="33"/>
      <c r="E994" s="33"/>
      <c r="F994" s="33"/>
      <c r="G994" s="33"/>
      <c r="H994" s="33"/>
      <c r="I994" s="33"/>
      <c r="J994" s="33"/>
      <c r="K994" s="33"/>
      <c r="L994" s="33"/>
    </row>
    <row r="995">
      <c r="A995" s="33"/>
      <c r="B995" s="33"/>
      <c r="C995" s="33"/>
      <c r="D995" s="33"/>
      <c r="E995" s="33"/>
      <c r="F995" s="33"/>
      <c r="G995" s="33"/>
      <c r="H995" s="33"/>
      <c r="I995" s="33"/>
      <c r="J995" s="33"/>
      <c r="K995" s="33"/>
      <c r="L995" s="33"/>
    </row>
    <row r="996">
      <c r="A996" s="33"/>
      <c r="B996" s="33"/>
      <c r="C996" s="33"/>
      <c r="D996" s="33"/>
      <c r="E996" s="33"/>
      <c r="F996" s="33"/>
      <c r="G996" s="33"/>
      <c r="H996" s="33"/>
      <c r="I996" s="33"/>
      <c r="J996" s="33"/>
      <c r="K996" s="33"/>
      <c r="L996" s="33"/>
    </row>
    <row r="997">
      <c r="A997" s="33"/>
      <c r="B997" s="33"/>
      <c r="C997" s="33"/>
      <c r="D997" s="33"/>
      <c r="E997" s="33"/>
      <c r="F997" s="33"/>
      <c r="G997" s="33"/>
      <c r="H997" s="33"/>
      <c r="I997" s="33"/>
      <c r="J997" s="33"/>
      <c r="K997" s="33"/>
      <c r="L997" s="33"/>
    </row>
    <row r="998">
      <c r="A998" s="33"/>
      <c r="B998" s="33"/>
      <c r="C998" s="33"/>
      <c r="D998" s="33"/>
      <c r="E998" s="33"/>
      <c r="F998" s="33"/>
      <c r="G998" s="33"/>
      <c r="H998" s="33"/>
      <c r="I998" s="33"/>
      <c r="J998" s="33"/>
      <c r="K998" s="33"/>
      <c r="L998" s="33"/>
    </row>
    <row r="999">
      <c r="A999" s="33"/>
      <c r="B999" s="33"/>
      <c r="C999" s="33"/>
      <c r="D999" s="33"/>
      <c r="E999" s="33"/>
      <c r="F999" s="33"/>
      <c r="G999" s="33"/>
      <c r="H999" s="33"/>
      <c r="I999" s="33"/>
      <c r="J999" s="33"/>
      <c r="K999" s="33"/>
      <c r="L999" s="3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16.88"/>
    <col customWidth="1" min="3" max="3" width="23.75"/>
    <col customWidth="1" min="4" max="5" width="22.25"/>
  </cols>
  <sheetData>
    <row r="1">
      <c r="A1" s="23" t="s">
        <v>0</v>
      </c>
      <c r="B1" s="23" t="s">
        <v>1</v>
      </c>
      <c r="C1" s="23" t="s">
        <v>2</v>
      </c>
      <c r="D1" s="23" t="s">
        <v>3</v>
      </c>
      <c r="E1" s="23" t="s">
        <v>4</v>
      </c>
      <c r="F1" s="23" t="s">
        <v>5</v>
      </c>
      <c r="G1" s="23" t="s">
        <v>6</v>
      </c>
      <c r="H1" s="23" t="s">
        <v>7</v>
      </c>
      <c r="I1" s="23" t="s">
        <v>8</v>
      </c>
      <c r="J1" s="23" t="s">
        <v>9</v>
      </c>
      <c r="K1" s="23" t="s">
        <v>10</v>
      </c>
      <c r="L1" s="23" t="s">
        <v>11</v>
      </c>
    </row>
    <row r="2">
      <c r="A2" s="24"/>
      <c r="B2" s="24"/>
      <c r="C2" s="25" t="str">
        <f>UPPER("lpb aceh 2021")</f>
        <v>LPB ACEH 2021</v>
      </c>
      <c r="D2" s="28" t="s">
        <v>646</v>
      </c>
      <c r="E2" s="25" t="s">
        <v>647</v>
      </c>
      <c r="F2" s="25"/>
      <c r="G2" s="25">
        <v>2.0</v>
      </c>
      <c r="H2" s="28" t="s">
        <v>18</v>
      </c>
      <c r="I2" s="29" t="s">
        <v>19</v>
      </c>
      <c r="J2" s="30">
        <v>275.0</v>
      </c>
      <c r="K2" s="29">
        <v>11.0</v>
      </c>
      <c r="L2" s="24"/>
    </row>
    <row r="3">
      <c r="A3" s="24"/>
      <c r="B3" s="24"/>
      <c r="C3" s="25" t="s">
        <v>14</v>
      </c>
      <c r="D3" s="28" t="s">
        <v>646</v>
      </c>
      <c r="E3" s="25" t="s">
        <v>648</v>
      </c>
      <c r="F3" s="25" t="s">
        <v>649</v>
      </c>
      <c r="G3" s="25">
        <v>2.0</v>
      </c>
      <c r="H3" s="28" t="s">
        <v>19</v>
      </c>
      <c r="I3" s="25" t="s">
        <v>18</v>
      </c>
      <c r="J3" s="30">
        <v>306.0</v>
      </c>
      <c r="K3" s="25">
        <v>12.0</v>
      </c>
      <c r="L3" s="24"/>
    </row>
    <row r="4">
      <c r="A4" s="24"/>
      <c r="B4" s="24"/>
      <c r="C4" s="25" t="s">
        <v>14</v>
      </c>
      <c r="D4" s="28" t="s">
        <v>646</v>
      </c>
      <c r="E4" s="25" t="s">
        <v>650</v>
      </c>
      <c r="F4" s="25" t="s">
        <v>651</v>
      </c>
      <c r="G4" s="25">
        <v>2.0</v>
      </c>
      <c r="H4" s="28" t="s">
        <v>18</v>
      </c>
      <c r="I4" s="25" t="s">
        <v>19</v>
      </c>
      <c r="J4" s="30">
        <v>275.0</v>
      </c>
      <c r="K4" s="25">
        <v>11.0</v>
      </c>
      <c r="L4" s="24"/>
    </row>
    <row r="5">
      <c r="A5" s="24"/>
      <c r="B5" s="24"/>
      <c r="C5" s="25" t="s">
        <v>27</v>
      </c>
      <c r="D5" s="28" t="s">
        <v>646</v>
      </c>
      <c r="E5" s="25" t="s">
        <v>652</v>
      </c>
      <c r="F5" s="25" t="s">
        <v>653</v>
      </c>
      <c r="G5" s="25">
        <v>1.0</v>
      </c>
      <c r="H5" s="28" t="s">
        <v>19</v>
      </c>
      <c r="I5" s="25"/>
      <c r="J5" s="30">
        <v>306.0</v>
      </c>
      <c r="K5" s="25"/>
      <c r="L5" s="24"/>
    </row>
    <row r="6">
      <c r="A6" s="24"/>
      <c r="B6" s="24"/>
      <c r="C6" s="25" t="s">
        <v>27</v>
      </c>
      <c r="D6" s="28" t="s">
        <v>646</v>
      </c>
      <c r="E6" s="25" t="s">
        <v>654</v>
      </c>
      <c r="F6" s="25" t="s">
        <v>655</v>
      </c>
      <c r="G6" s="25">
        <v>1.0</v>
      </c>
      <c r="H6" s="28" t="s">
        <v>18</v>
      </c>
      <c r="I6" s="25"/>
      <c r="J6" s="30">
        <v>306.0</v>
      </c>
      <c r="K6" s="25"/>
      <c r="L6" s="24"/>
    </row>
    <row r="7">
      <c r="A7" s="24"/>
      <c r="B7" s="24"/>
      <c r="C7" s="25" t="s">
        <v>61</v>
      </c>
      <c r="D7" s="28" t="s">
        <v>646</v>
      </c>
      <c r="E7" s="25" t="s">
        <v>656</v>
      </c>
      <c r="F7" s="25" t="s">
        <v>657</v>
      </c>
      <c r="G7" s="25">
        <v>1.0</v>
      </c>
      <c r="H7" s="28" t="s">
        <v>19</v>
      </c>
      <c r="I7" s="25"/>
      <c r="J7" s="30">
        <v>275.0</v>
      </c>
      <c r="K7" s="25"/>
      <c r="L7" s="24"/>
    </row>
    <row r="8">
      <c r="A8" s="24"/>
      <c r="B8" s="24"/>
      <c r="C8" s="25" t="s">
        <v>61</v>
      </c>
      <c r="D8" s="28" t="s">
        <v>646</v>
      </c>
      <c r="E8" s="25" t="s">
        <v>658</v>
      </c>
      <c r="F8" s="25" t="s">
        <v>659</v>
      </c>
      <c r="G8" s="25">
        <v>2.0</v>
      </c>
      <c r="H8" s="28" t="s">
        <v>19</v>
      </c>
      <c r="I8" s="25" t="s">
        <v>19</v>
      </c>
      <c r="J8" s="30">
        <v>214.0</v>
      </c>
      <c r="K8" s="25">
        <v>8.0</v>
      </c>
      <c r="L8" s="24"/>
    </row>
    <row r="9">
      <c r="A9" s="24"/>
      <c r="B9" s="24"/>
      <c r="C9" s="25" t="s">
        <v>69</v>
      </c>
      <c r="D9" s="28" t="s">
        <v>646</v>
      </c>
      <c r="E9" s="25" t="s">
        <v>660</v>
      </c>
      <c r="F9" s="25" t="s">
        <v>661</v>
      </c>
      <c r="G9" s="25">
        <v>2.0</v>
      </c>
      <c r="H9" s="28" t="s">
        <v>18</v>
      </c>
      <c r="I9" s="25" t="s">
        <v>18</v>
      </c>
      <c r="J9" s="30">
        <v>214.0</v>
      </c>
      <c r="K9" s="25">
        <v>9.0</v>
      </c>
      <c r="L9" s="24"/>
    </row>
    <row r="10">
      <c r="A10" s="24"/>
      <c r="B10" s="24"/>
      <c r="C10" s="25" t="s">
        <v>83</v>
      </c>
      <c r="D10" s="28" t="s">
        <v>646</v>
      </c>
      <c r="E10" s="25" t="s">
        <v>662</v>
      </c>
      <c r="F10" s="25" t="s">
        <v>663</v>
      </c>
      <c r="G10" s="25">
        <v>2.0</v>
      </c>
      <c r="H10" s="28" t="s">
        <v>19</v>
      </c>
      <c r="I10" s="25" t="s">
        <v>18</v>
      </c>
      <c r="J10" s="30">
        <v>275.0</v>
      </c>
      <c r="K10" s="25">
        <v>11.0</v>
      </c>
      <c r="L10" s="24"/>
    </row>
    <row r="11">
      <c r="A11" s="24"/>
      <c r="B11" s="24"/>
      <c r="C11" s="25" t="s">
        <v>83</v>
      </c>
      <c r="D11" s="28" t="s">
        <v>646</v>
      </c>
      <c r="E11" s="25" t="s">
        <v>664</v>
      </c>
      <c r="F11" s="25" t="s">
        <v>665</v>
      </c>
      <c r="G11" s="25">
        <v>2.0</v>
      </c>
      <c r="H11" s="28" t="s">
        <v>18</v>
      </c>
      <c r="I11" s="25" t="s">
        <v>18</v>
      </c>
      <c r="J11" s="30">
        <v>306.0</v>
      </c>
      <c r="K11" s="25">
        <v>11.0</v>
      </c>
      <c r="L11" s="24"/>
    </row>
    <row r="12">
      <c r="A12" s="24"/>
      <c r="B12" s="24"/>
      <c r="C12" s="25" t="s">
        <v>83</v>
      </c>
      <c r="D12" s="28" t="s">
        <v>646</v>
      </c>
      <c r="E12" s="25" t="s">
        <v>666</v>
      </c>
      <c r="F12" s="25" t="s">
        <v>667</v>
      </c>
      <c r="G12" s="25">
        <v>2.0</v>
      </c>
      <c r="H12" s="28" t="s">
        <v>18</v>
      </c>
      <c r="I12" s="25" t="s">
        <v>19</v>
      </c>
      <c r="J12" s="30">
        <v>306.0</v>
      </c>
      <c r="K12" s="25">
        <v>11.0</v>
      </c>
      <c r="L12" s="24"/>
    </row>
    <row r="13">
      <c r="A13" s="24"/>
      <c r="B13" s="24"/>
      <c r="C13" s="25" t="s">
        <v>93</v>
      </c>
      <c r="D13" s="28" t="s">
        <v>646</v>
      </c>
      <c r="E13" s="25" t="s">
        <v>668</v>
      </c>
      <c r="F13" s="25" t="s">
        <v>669</v>
      </c>
      <c r="G13" s="25">
        <v>2.0</v>
      </c>
      <c r="H13" s="28" t="s">
        <v>18</v>
      </c>
      <c r="I13" s="25" t="s">
        <v>18</v>
      </c>
      <c r="J13" s="30">
        <v>275.0</v>
      </c>
      <c r="K13" s="25">
        <v>11.0</v>
      </c>
      <c r="L13" s="24"/>
    </row>
    <row r="14">
      <c r="A14" s="24"/>
      <c r="B14" s="24"/>
      <c r="C14" s="25" t="s">
        <v>93</v>
      </c>
      <c r="D14" s="28" t="s">
        <v>646</v>
      </c>
      <c r="E14" s="25" t="s">
        <v>670</v>
      </c>
      <c r="F14" s="25" t="s">
        <v>671</v>
      </c>
      <c r="G14" s="25">
        <v>2.0</v>
      </c>
      <c r="H14" s="28" t="s">
        <v>18</v>
      </c>
      <c r="I14" s="25" t="s">
        <v>18</v>
      </c>
      <c r="J14" s="30">
        <v>275.0</v>
      </c>
      <c r="K14" s="25">
        <v>11.0</v>
      </c>
      <c r="L14" s="24"/>
    </row>
    <row r="15">
      <c r="A15" s="24"/>
      <c r="B15" s="24"/>
      <c r="C15" s="25" t="s">
        <v>93</v>
      </c>
      <c r="D15" s="28" t="s">
        <v>646</v>
      </c>
      <c r="E15" s="25" t="s">
        <v>672</v>
      </c>
      <c r="F15" s="25" t="s">
        <v>673</v>
      </c>
      <c r="G15" s="25">
        <v>2.0</v>
      </c>
      <c r="H15" s="28" t="s">
        <v>18</v>
      </c>
      <c r="I15" s="25" t="s">
        <v>18</v>
      </c>
      <c r="J15" s="30">
        <v>306.0</v>
      </c>
      <c r="K15" s="25">
        <v>12.0</v>
      </c>
      <c r="L15" s="24"/>
    </row>
    <row r="16">
      <c r="A16" s="24"/>
      <c r="B16" s="24"/>
      <c r="C16" s="25" t="s">
        <v>115</v>
      </c>
      <c r="D16" s="28" t="s">
        <v>646</v>
      </c>
      <c r="E16" s="25" t="s">
        <v>674</v>
      </c>
      <c r="F16" s="25" t="s">
        <v>675</v>
      </c>
      <c r="G16" s="25">
        <v>1.0</v>
      </c>
      <c r="H16" s="28" t="s">
        <v>18</v>
      </c>
      <c r="I16" s="25"/>
      <c r="J16" s="30">
        <v>275.0</v>
      </c>
      <c r="K16" s="25"/>
      <c r="L16" s="24"/>
    </row>
    <row r="17">
      <c r="A17" s="24"/>
      <c r="B17" s="24"/>
      <c r="C17" s="25" t="s">
        <v>115</v>
      </c>
      <c r="D17" s="28" t="s">
        <v>646</v>
      </c>
      <c r="E17" s="25" t="s">
        <v>676</v>
      </c>
      <c r="F17" s="25" t="s">
        <v>677</v>
      </c>
      <c r="G17" s="25">
        <v>2.0</v>
      </c>
      <c r="H17" s="28" t="s">
        <v>18</v>
      </c>
      <c r="I17" s="25" t="s">
        <v>18</v>
      </c>
      <c r="J17" s="30">
        <v>275.0</v>
      </c>
      <c r="K17" s="29">
        <v>11.0</v>
      </c>
      <c r="L17" s="24"/>
    </row>
    <row r="18">
      <c r="A18" s="24"/>
      <c r="B18" s="24"/>
      <c r="C18" s="25" t="s">
        <v>115</v>
      </c>
      <c r="D18" s="28" t="s">
        <v>646</v>
      </c>
      <c r="E18" s="25" t="s">
        <v>678</v>
      </c>
      <c r="F18" s="25" t="s">
        <v>679</v>
      </c>
      <c r="G18" s="25">
        <v>2.0</v>
      </c>
      <c r="H18" s="28" t="s">
        <v>18</v>
      </c>
      <c r="I18" s="25" t="s">
        <v>19</v>
      </c>
      <c r="J18" s="30">
        <v>275.0</v>
      </c>
      <c r="K18" s="29">
        <v>11.0</v>
      </c>
      <c r="L18" s="24"/>
    </row>
    <row r="19">
      <c r="A19" s="24"/>
      <c r="B19" s="24"/>
      <c r="C19" s="25" t="s">
        <v>115</v>
      </c>
      <c r="D19" s="28" t="s">
        <v>646</v>
      </c>
      <c r="E19" s="25" t="s">
        <v>680</v>
      </c>
      <c r="F19" s="25" t="s">
        <v>681</v>
      </c>
      <c r="G19" s="25">
        <v>2.0</v>
      </c>
      <c r="H19" s="28" t="s">
        <v>18</v>
      </c>
      <c r="I19" s="25" t="s">
        <v>18</v>
      </c>
      <c r="J19" s="30">
        <v>275.0</v>
      </c>
      <c r="K19" s="29">
        <v>11.0</v>
      </c>
      <c r="L19" s="24"/>
    </row>
    <row r="20">
      <c r="A20" s="24"/>
      <c r="B20" s="24"/>
      <c r="C20" s="25" t="s">
        <v>133</v>
      </c>
      <c r="D20" s="28" t="s">
        <v>646</v>
      </c>
      <c r="E20" s="25" t="s">
        <v>682</v>
      </c>
      <c r="F20" s="25" t="s">
        <v>683</v>
      </c>
      <c r="G20" s="25">
        <v>2.0</v>
      </c>
      <c r="H20" s="28" t="s">
        <v>18</v>
      </c>
      <c r="I20" s="25" t="s">
        <v>19</v>
      </c>
      <c r="J20" s="30">
        <v>306.0</v>
      </c>
      <c r="K20" s="29">
        <v>12.0</v>
      </c>
      <c r="L20" s="24"/>
    </row>
    <row r="21">
      <c r="A21" s="24"/>
      <c r="B21" s="24"/>
      <c r="C21" s="25" t="s">
        <v>137</v>
      </c>
      <c r="D21" s="28" t="s">
        <v>646</v>
      </c>
      <c r="E21" s="25" t="s">
        <v>684</v>
      </c>
      <c r="F21" s="25" t="s">
        <v>685</v>
      </c>
      <c r="G21" s="25">
        <v>1.0</v>
      </c>
      <c r="H21" s="28" t="s">
        <v>19</v>
      </c>
      <c r="I21" s="25"/>
      <c r="J21" s="30">
        <v>214.0</v>
      </c>
      <c r="K21" s="29"/>
      <c r="L21" s="24"/>
    </row>
    <row r="22">
      <c r="A22" s="24"/>
      <c r="B22" s="24"/>
      <c r="C22" s="25" t="s">
        <v>137</v>
      </c>
      <c r="D22" s="28" t="s">
        <v>646</v>
      </c>
      <c r="E22" s="25" t="s">
        <v>686</v>
      </c>
      <c r="F22" s="25" t="s">
        <v>687</v>
      </c>
      <c r="G22" s="25">
        <v>1.0</v>
      </c>
      <c r="H22" s="28" t="s">
        <v>18</v>
      </c>
      <c r="I22" s="25"/>
      <c r="J22" s="30">
        <v>183.0</v>
      </c>
      <c r="K22" s="29"/>
      <c r="L22" s="24"/>
    </row>
    <row r="23">
      <c r="A23" s="24"/>
      <c r="B23" s="24"/>
      <c r="C23" s="25" t="s">
        <v>137</v>
      </c>
      <c r="D23" s="28" t="s">
        <v>646</v>
      </c>
      <c r="E23" s="25" t="s">
        <v>688</v>
      </c>
      <c r="F23" s="25" t="s">
        <v>689</v>
      </c>
      <c r="G23" s="25">
        <v>2.0</v>
      </c>
      <c r="H23" s="28" t="s">
        <v>18</v>
      </c>
      <c r="I23" s="25" t="s">
        <v>18</v>
      </c>
      <c r="J23" s="30">
        <v>214.0</v>
      </c>
      <c r="K23" s="29">
        <v>9.0</v>
      </c>
      <c r="L23" s="24"/>
    </row>
    <row r="24">
      <c r="A24" s="24"/>
      <c r="B24" s="24"/>
      <c r="C24" s="25" t="s">
        <v>137</v>
      </c>
      <c r="D24" s="28" t="s">
        <v>646</v>
      </c>
      <c r="E24" s="25" t="s">
        <v>690</v>
      </c>
      <c r="F24" s="25" t="s">
        <v>691</v>
      </c>
      <c r="G24" s="25">
        <v>1.0</v>
      </c>
      <c r="H24" s="28" t="s">
        <v>19</v>
      </c>
      <c r="I24" s="25"/>
      <c r="J24" s="30">
        <v>183.0</v>
      </c>
      <c r="K24" s="29"/>
      <c r="L24" s="24"/>
    </row>
    <row r="25">
      <c r="A25" s="24"/>
      <c r="B25" s="24"/>
      <c r="C25" s="25" t="s">
        <v>137</v>
      </c>
      <c r="D25" s="28" t="s">
        <v>646</v>
      </c>
      <c r="E25" s="25" t="s">
        <v>692</v>
      </c>
      <c r="F25" s="25" t="s">
        <v>693</v>
      </c>
      <c r="G25" s="25">
        <v>1.0</v>
      </c>
      <c r="H25" s="28" t="s">
        <v>19</v>
      </c>
      <c r="I25" s="25"/>
      <c r="J25" s="30">
        <v>183.0</v>
      </c>
      <c r="K25" s="29"/>
      <c r="L25" s="24"/>
    </row>
    <row r="26">
      <c r="A26" s="24"/>
      <c r="B26" s="24"/>
      <c r="C26" s="25" t="s">
        <v>137</v>
      </c>
      <c r="D26" s="28" t="s">
        <v>646</v>
      </c>
      <c r="E26" s="25" t="s">
        <v>694</v>
      </c>
      <c r="F26" s="25" t="s">
        <v>695</v>
      </c>
      <c r="G26" s="25">
        <v>1.0</v>
      </c>
      <c r="H26" s="28" t="s">
        <v>18</v>
      </c>
      <c r="I26" s="25"/>
      <c r="J26" s="30">
        <v>214.0</v>
      </c>
      <c r="K26" s="29"/>
      <c r="L26" s="24"/>
    </row>
    <row r="27">
      <c r="A27" s="24"/>
      <c r="B27" s="24"/>
      <c r="C27" s="25" t="s">
        <v>137</v>
      </c>
      <c r="D27" s="28" t="s">
        <v>646</v>
      </c>
      <c r="E27" s="25" t="s">
        <v>696</v>
      </c>
      <c r="F27" s="25" t="s">
        <v>697</v>
      </c>
      <c r="G27" s="25">
        <v>2.0</v>
      </c>
      <c r="H27" s="28" t="s">
        <v>18</v>
      </c>
      <c r="I27" s="25" t="s">
        <v>18</v>
      </c>
      <c r="J27" s="30">
        <v>183.0</v>
      </c>
      <c r="K27" s="29">
        <v>8.0</v>
      </c>
      <c r="L27" s="24"/>
    </row>
    <row r="28">
      <c r="A28" s="24"/>
      <c r="B28" s="24"/>
      <c r="C28" s="25" t="s">
        <v>137</v>
      </c>
      <c r="D28" s="28" t="s">
        <v>646</v>
      </c>
      <c r="E28" s="25" t="s">
        <v>698</v>
      </c>
      <c r="F28" s="25" t="s">
        <v>699</v>
      </c>
      <c r="G28" s="25">
        <v>2.0</v>
      </c>
      <c r="H28" s="28" t="s">
        <v>19</v>
      </c>
      <c r="I28" s="25" t="s">
        <v>19</v>
      </c>
      <c r="J28" s="30">
        <v>214.0</v>
      </c>
      <c r="K28" s="29">
        <v>9.0</v>
      </c>
      <c r="L28" s="24"/>
    </row>
    <row r="29">
      <c r="A29" s="24"/>
      <c r="B29" s="24"/>
      <c r="C29" s="25" t="s">
        <v>137</v>
      </c>
      <c r="D29" s="28" t="s">
        <v>646</v>
      </c>
      <c r="E29" s="25" t="s">
        <v>700</v>
      </c>
      <c r="F29" s="25" t="s">
        <v>701</v>
      </c>
      <c r="G29" s="25">
        <v>2.0</v>
      </c>
      <c r="H29" s="28" t="s">
        <v>19</v>
      </c>
      <c r="I29" s="25" t="s">
        <v>18</v>
      </c>
      <c r="J29" s="30">
        <v>183.0</v>
      </c>
      <c r="K29" s="29">
        <v>8.0</v>
      </c>
      <c r="L29" s="24"/>
    </row>
    <row r="30">
      <c r="A30" s="24"/>
      <c r="B30" s="24"/>
      <c r="C30" s="25" t="s">
        <v>163</v>
      </c>
      <c r="D30" s="28" t="s">
        <v>646</v>
      </c>
      <c r="E30" s="25" t="s">
        <v>702</v>
      </c>
      <c r="F30" s="25" t="s">
        <v>703</v>
      </c>
      <c r="G30" s="25">
        <v>1.0</v>
      </c>
      <c r="H30" s="28" t="s">
        <v>18</v>
      </c>
      <c r="I30" s="29"/>
      <c r="J30" s="30">
        <v>245.0</v>
      </c>
      <c r="K30" s="25"/>
      <c r="L30" s="24"/>
    </row>
    <row r="31">
      <c r="A31" s="24"/>
      <c r="B31" s="24"/>
      <c r="C31" s="25" t="s">
        <v>163</v>
      </c>
      <c r="D31" s="28" t="s">
        <v>646</v>
      </c>
      <c r="E31" s="25" t="s">
        <v>704</v>
      </c>
      <c r="F31" s="25" t="s">
        <v>705</v>
      </c>
      <c r="G31" s="25">
        <v>1.0</v>
      </c>
      <c r="H31" s="28" t="s">
        <v>18</v>
      </c>
      <c r="I31" s="29"/>
      <c r="J31" s="30">
        <v>245.0</v>
      </c>
      <c r="K31" s="25"/>
      <c r="L31" s="24"/>
    </row>
    <row r="32">
      <c r="A32" s="24"/>
      <c r="B32" s="24"/>
      <c r="C32" s="25" t="s">
        <v>179</v>
      </c>
      <c r="D32" s="28" t="s">
        <v>646</v>
      </c>
      <c r="E32" s="25" t="s">
        <v>706</v>
      </c>
      <c r="F32" s="25" t="s">
        <v>707</v>
      </c>
      <c r="G32" s="25">
        <v>1.0</v>
      </c>
      <c r="H32" s="28" t="s">
        <v>18</v>
      </c>
      <c r="I32" s="25"/>
      <c r="J32" s="30">
        <v>275.0</v>
      </c>
      <c r="K32" s="29"/>
      <c r="L32" s="24"/>
    </row>
    <row r="33">
      <c r="A33" s="24"/>
      <c r="B33" s="24"/>
      <c r="C33" s="25" t="s">
        <v>179</v>
      </c>
      <c r="D33" s="28" t="s">
        <v>646</v>
      </c>
      <c r="E33" s="25" t="s">
        <v>708</v>
      </c>
      <c r="F33" s="25" t="s">
        <v>709</v>
      </c>
      <c r="G33" s="25">
        <v>2.0</v>
      </c>
      <c r="H33" s="28" t="s">
        <v>19</v>
      </c>
      <c r="I33" s="25" t="s">
        <v>18</v>
      </c>
      <c r="J33" s="30">
        <v>306.0</v>
      </c>
      <c r="K33" s="29">
        <v>12.0</v>
      </c>
      <c r="L33" s="24"/>
    </row>
    <row r="34">
      <c r="A34" s="24"/>
      <c r="B34" s="24"/>
      <c r="C34" s="25" t="s">
        <v>179</v>
      </c>
      <c r="D34" s="28" t="s">
        <v>646</v>
      </c>
      <c r="E34" s="25" t="s">
        <v>710</v>
      </c>
      <c r="F34" s="25" t="s">
        <v>711</v>
      </c>
      <c r="G34" s="25">
        <v>2.0</v>
      </c>
      <c r="H34" s="28" t="s">
        <v>18</v>
      </c>
      <c r="I34" s="25" t="s">
        <v>18</v>
      </c>
      <c r="J34" s="30">
        <v>306.0</v>
      </c>
      <c r="K34" s="29">
        <v>12.0</v>
      </c>
      <c r="L34" s="24"/>
    </row>
    <row r="35">
      <c r="A35" s="24"/>
      <c r="B35" s="24"/>
      <c r="C35" s="25" t="str">
        <f t="shared" ref="C35:C37" si="1">UPPER("lpb bali 2021")</f>
        <v>LPB BALI 2021</v>
      </c>
      <c r="D35" s="28" t="s">
        <v>646</v>
      </c>
      <c r="E35" s="25" t="s">
        <v>712</v>
      </c>
      <c r="F35" s="25" t="s">
        <v>713</v>
      </c>
      <c r="G35" s="25">
        <v>2.0</v>
      </c>
      <c r="H35" s="28" t="s">
        <v>18</v>
      </c>
      <c r="I35" s="25" t="s">
        <v>18</v>
      </c>
      <c r="J35" s="30">
        <v>275.0</v>
      </c>
      <c r="K35" s="29">
        <v>11.0</v>
      </c>
      <c r="L35" s="24"/>
    </row>
    <row r="36">
      <c r="A36" s="24"/>
      <c r="B36" s="24"/>
      <c r="C36" s="25" t="str">
        <f t="shared" si="1"/>
        <v>LPB BALI 2021</v>
      </c>
      <c r="D36" s="28" t="s">
        <v>646</v>
      </c>
      <c r="E36" s="25" t="s">
        <v>714</v>
      </c>
      <c r="F36" s="25" t="s">
        <v>715</v>
      </c>
      <c r="G36" s="25">
        <v>1.0</v>
      </c>
      <c r="H36" s="28" t="s">
        <v>18</v>
      </c>
      <c r="I36" s="25"/>
      <c r="J36" s="30">
        <v>245.0</v>
      </c>
      <c r="K36" s="29"/>
      <c r="L36" s="24"/>
    </row>
    <row r="37">
      <c r="A37" s="24"/>
      <c r="B37" s="24"/>
      <c r="C37" s="25" t="str">
        <f t="shared" si="1"/>
        <v>LPB BALI 2021</v>
      </c>
      <c r="D37" s="28" t="s">
        <v>646</v>
      </c>
      <c r="E37" s="25" t="s">
        <v>716</v>
      </c>
      <c r="F37" s="25" t="s">
        <v>717</v>
      </c>
      <c r="G37" s="25">
        <v>2.0</v>
      </c>
      <c r="H37" s="28" t="s">
        <v>19</v>
      </c>
      <c r="I37" s="25" t="s">
        <v>18</v>
      </c>
      <c r="J37" s="30">
        <v>275.0</v>
      </c>
      <c r="K37" s="29">
        <v>11.0</v>
      </c>
      <c r="L37" s="24"/>
    </row>
    <row r="38">
      <c r="A38" s="24"/>
      <c r="B38" s="24"/>
      <c r="C38" s="25" t="str">
        <f t="shared" ref="C38:C40" si="2">UPPER("lpb banten 2021")</f>
        <v>LPB BANTEN 2021</v>
      </c>
      <c r="D38" s="28" t="s">
        <v>646</v>
      </c>
      <c r="E38" s="25" t="s">
        <v>718</v>
      </c>
      <c r="F38" s="25" t="s">
        <v>719</v>
      </c>
      <c r="G38" s="25">
        <v>2.0</v>
      </c>
      <c r="H38" s="28" t="s">
        <v>18</v>
      </c>
      <c r="I38" s="25" t="s">
        <v>19</v>
      </c>
      <c r="J38" s="30">
        <v>245.0</v>
      </c>
      <c r="K38" s="29">
        <v>10.0</v>
      </c>
      <c r="L38" s="24"/>
    </row>
    <row r="39">
      <c r="A39" s="24"/>
      <c r="B39" s="24"/>
      <c r="C39" s="25" t="str">
        <f t="shared" si="2"/>
        <v>LPB BANTEN 2021</v>
      </c>
      <c r="D39" s="28" t="s">
        <v>646</v>
      </c>
      <c r="E39" s="25" t="s">
        <v>720</v>
      </c>
      <c r="F39" s="25" t="s">
        <v>721</v>
      </c>
      <c r="G39" s="25">
        <v>1.0</v>
      </c>
      <c r="H39" s="28" t="s">
        <v>18</v>
      </c>
      <c r="I39" s="25"/>
      <c r="J39" s="30">
        <v>214.0</v>
      </c>
      <c r="K39" s="29"/>
      <c r="L39" s="24"/>
    </row>
    <row r="40">
      <c r="A40" s="24"/>
      <c r="B40" s="24"/>
      <c r="C40" s="25" t="str">
        <f t="shared" si="2"/>
        <v>LPB BANTEN 2021</v>
      </c>
      <c r="D40" s="28" t="s">
        <v>646</v>
      </c>
      <c r="E40" s="25" t="s">
        <v>722</v>
      </c>
      <c r="F40" s="25" t="s">
        <v>723</v>
      </c>
      <c r="G40" s="25">
        <v>2.0</v>
      </c>
      <c r="H40" s="28" t="s">
        <v>19</v>
      </c>
      <c r="I40" s="25" t="s">
        <v>19</v>
      </c>
      <c r="J40" s="30">
        <v>183.0</v>
      </c>
      <c r="K40" s="29">
        <v>8.0</v>
      </c>
      <c r="L40" s="24"/>
    </row>
    <row r="41">
      <c r="A41" s="24"/>
      <c r="B41" s="24"/>
      <c r="C41" s="25" t="str">
        <f>Upper("lpb jateng 2021")</f>
        <v>LPB JATENG 2021</v>
      </c>
      <c r="D41" s="28" t="s">
        <v>646</v>
      </c>
      <c r="E41" s="25" t="s">
        <v>724</v>
      </c>
      <c r="F41" s="25" t="s">
        <v>725</v>
      </c>
      <c r="G41" s="25">
        <v>1.0</v>
      </c>
      <c r="H41" s="28" t="s">
        <v>18</v>
      </c>
      <c r="I41" s="25"/>
      <c r="J41" s="30">
        <v>306.0</v>
      </c>
      <c r="K41" s="29"/>
      <c r="L41" s="24"/>
    </row>
    <row r="42">
      <c r="A42" s="24"/>
      <c r="B42" s="24"/>
      <c r="C42" s="25" t="str">
        <f t="shared" ref="C42:C43" si="3">UPPER("lpb jatim 2021")</f>
        <v>LPB JATIM 2021</v>
      </c>
      <c r="D42" s="28" t="s">
        <v>646</v>
      </c>
      <c r="E42" s="25" t="s">
        <v>726</v>
      </c>
      <c r="F42" s="25" t="s">
        <v>727</v>
      </c>
      <c r="G42" s="25">
        <v>1.0</v>
      </c>
      <c r="H42" s="28" t="s">
        <v>19</v>
      </c>
      <c r="I42" s="25"/>
      <c r="J42" s="30">
        <v>245.0</v>
      </c>
      <c r="K42" s="29"/>
      <c r="L42" s="24"/>
    </row>
    <row r="43">
      <c r="A43" s="24"/>
      <c r="B43" s="24"/>
      <c r="C43" s="25" t="str">
        <f t="shared" si="3"/>
        <v>LPB JATIM 2021</v>
      </c>
      <c r="D43" s="28" t="s">
        <v>646</v>
      </c>
      <c r="E43" s="25" t="s">
        <v>728</v>
      </c>
      <c r="F43" s="25" t="s">
        <v>729</v>
      </c>
      <c r="G43" s="25">
        <v>1.0</v>
      </c>
      <c r="H43" s="28" t="s">
        <v>18</v>
      </c>
      <c r="I43" s="25"/>
      <c r="J43" s="30">
        <v>275.0</v>
      </c>
      <c r="K43" s="29"/>
      <c r="L43" s="24"/>
    </row>
    <row r="44">
      <c r="A44" s="24"/>
      <c r="B44" s="24"/>
      <c r="C44" s="25" t="str">
        <f t="shared" ref="C44:C45" si="4">upper("lpb kalteng 2021")</f>
        <v>LPB KALTENG 2021</v>
      </c>
      <c r="D44" s="28" t="s">
        <v>646</v>
      </c>
      <c r="E44" s="25" t="s">
        <v>730</v>
      </c>
      <c r="F44" s="25" t="s">
        <v>731</v>
      </c>
      <c r="G44" s="25">
        <v>2.0</v>
      </c>
      <c r="H44" s="28" t="s">
        <v>18</v>
      </c>
      <c r="I44" s="25" t="s">
        <v>18</v>
      </c>
      <c r="J44" s="30">
        <v>306.0</v>
      </c>
      <c r="K44" s="29">
        <v>12.0</v>
      </c>
      <c r="L44" s="24"/>
    </row>
    <row r="45">
      <c r="A45" s="24"/>
      <c r="B45" s="24"/>
      <c r="C45" s="25" t="str">
        <f t="shared" si="4"/>
        <v>LPB KALTENG 2021</v>
      </c>
      <c r="D45" s="28" t="s">
        <v>646</v>
      </c>
      <c r="E45" s="25" t="s">
        <v>732</v>
      </c>
      <c r="F45" s="25" t="s">
        <v>733</v>
      </c>
      <c r="G45" s="25">
        <v>2.0</v>
      </c>
      <c r="H45" s="28" t="s">
        <v>18</v>
      </c>
      <c r="I45" s="25" t="s">
        <v>18</v>
      </c>
      <c r="J45" s="30">
        <v>183.0</v>
      </c>
      <c r="K45" s="29">
        <v>8.0</v>
      </c>
      <c r="L45" s="24"/>
    </row>
    <row r="46">
      <c r="A46" s="24"/>
      <c r="B46" s="24"/>
      <c r="C46" s="25" t="str">
        <f t="shared" ref="C46:C50" si="5">UPPER("lpb sumsel 2021")</f>
        <v>LPB SUMSEL 2021</v>
      </c>
      <c r="D46" s="28" t="s">
        <v>646</v>
      </c>
      <c r="E46" s="25" t="s">
        <v>734</v>
      </c>
      <c r="F46" s="25" t="s">
        <v>735</v>
      </c>
      <c r="G46" s="25">
        <v>2.0</v>
      </c>
      <c r="H46" s="28" t="s">
        <v>18</v>
      </c>
      <c r="I46" s="25" t="s">
        <v>18</v>
      </c>
      <c r="J46" s="30">
        <v>275.0</v>
      </c>
      <c r="K46" s="29">
        <v>11.0</v>
      </c>
      <c r="L46" s="24"/>
    </row>
    <row r="47">
      <c r="A47" s="24"/>
      <c r="B47" s="24"/>
      <c r="C47" s="25" t="str">
        <f t="shared" si="5"/>
        <v>LPB SUMSEL 2021</v>
      </c>
      <c r="D47" s="28" t="s">
        <v>646</v>
      </c>
      <c r="E47" s="25" t="s">
        <v>736</v>
      </c>
      <c r="F47" s="25" t="s">
        <v>737</v>
      </c>
      <c r="G47" s="25">
        <v>2.0</v>
      </c>
      <c r="H47" s="28" t="s">
        <v>18</v>
      </c>
      <c r="I47" s="25" t="s">
        <v>18</v>
      </c>
      <c r="J47" s="30">
        <v>275.0</v>
      </c>
      <c r="K47" s="29">
        <v>11.0</v>
      </c>
      <c r="L47" s="24"/>
    </row>
    <row r="48">
      <c r="A48" s="24"/>
      <c r="B48" s="24"/>
      <c r="C48" s="25" t="str">
        <f t="shared" si="5"/>
        <v>LPB SUMSEL 2021</v>
      </c>
      <c r="D48" s="28" t="s">
        <v>646</v>
      </c>
      <c r="E48" s="25" t="s">
        <v>738</v>
      </c>
      <c r="F48" s="25" t="s">
        <v>739</v>
      </c>
      <c r="G48" s="25">
        <v>2.0</v>
      </c>
      <c r="H48" s="28" t="s">
        <v>18</v>
      </c>
      <c r="I48" s="25" t="s">
        <v>19</v>
      </c>
      <c r="J48" s="30">
        <v>306.0</v>
      </c>
      <c r="K48" s="29">
        <v>12.0</v>
      </c>
      <c r="L48" s="24"/>
    </row>
    <row r="49">
      <c r="A49" s="24"/>
      <c r="B49" s="24"/>
      <c r="C49" s="25" t="str">
        <f t="shared" si="5"/>
        <v>LPB SUMSEL 2021</v>
      </c>
      <c r="D49" s="28" t="s">
        <v>646</v>
      </c>
      <c r="E49" s="25" t="s">
        <v>740</v>
      </c>
      <c r="F49" s="25" t="s">
        <v>741</v>
      </c>
      <c r="G49" s="25">
        <v>1.0</v>
      </c>
      <c r="H49" s="28" t="s">
        <v>18</v>
      </c>
      <c r="I49" s="25"/>
      <c r="J49" s="30">
        <v>275.0</v>
      </c>
      <c r="K49" s="29"/>
      <c r="L49" s="24"/>
    </row>
    <row r="50">
      <c r="A50" s="24"/>
      <c r="B50" s="24"/>
      <c r="C50" s="25" t="str">
        <f t="shared" si="5"/>
        <v>LPB SUMSEL 2021</v>
      </c>
      <c r="D50" s="28" t="s">
        <v>646</v>
      </c>
      <c r="E50" s="25" t="s">
        <v>742</v>
      </c>
      <c r="F50" s="25" t="s">
        <v>743</v>
      </c>
      <c r="G50" s="25">
        <v>2.0</v>
      </c>
      <c r="H50" s="28" t="s">
        <v>19</v>
      </c>
      <c r="I50" s="25" t="s">
        <v>19</v>
      </c>
      <c r="J50" s="30">
        <v>306.0</v>
      </c>
      <c r="K50" s="29">
        <v>12.0</v>
      </c>
      <c r="L50" s="24"/>
    </row>
    <row r="51">
      <c r="A51" s="24"/>
      <c r="B51" s="24"/>
      <c r="C51" s="25" t="str">
        <f t="shared" ref="C51:C53" si="6">UPPER("lpb surabaya 2021")</f>
        <v>LPB SURABAYA 2021</v>
      </c>
      <c r="D51" s="28" t="s">
        <v>646</v>
      </c>
      <c r="E51" s="25" t="s">
        <v>744</v>
      </c>
      <c r="F51" s="25" t="s">
        <v>745</v>
      </c>
      <c r="G51" s="25">
        <v>1.0</v>
      </c>
      <c r="H51" s="28" t="s">
        <v>19</v>
      </c>
      <c r="I51" s="25"/>
      <c r="J51" s="30">
        <v>214.0</v>
      </c>
      <c r="K51" s="29"/>
      <c r="L51" s="24"/>
    </row>
    <row r="52">
      <c r="A52" s="24"/>
      <c r="B52" s="24"/>
      <c r="C52" s="25" t="str">
        <f t="shared" si="6"/>
        <v>LPB SURABAYA 2021</v>
      </c>
      <c r="D52" s="28" t="s">
        <v>646</v>
      </c>
      <c r="E52" s="25" t="s">
        <v>746</v>
      </c>
      <c r="F52" s="25" t="s">
        <v>747</v>
      </c>
      <c r="G52" s="25">
        <v>2.0</v>
      </c>
      <c r="H52" s="28" t="s">
        <v>18</v>
      </c>
      <c r="I52" s="25" t="s">
        <v>18</v>
      </c>
      <c r="J52" s="30">
        <v>183.0</v>
      </c>
      <c r="K52" s="29">
        <v>8.0</v>
      </c>
      <c r="L52" s="24"/>
    </row>
    <row r="53">
      <c r="A53" s="24"/>
      <c r="B53" s="24"/>
      <c r="C53" s="25" t="str">
        <f t="shared" si="6"/>
        <v>LPB SURABAYA 2021</v>
      </c>
      <c r="D53" s="28" t="s">
        <v>646</v>
      </c>
      <c r="E53" s="25" t="s">
        <v>748</v>
      </c>
      <c r="F53" s="25" t="s">
        <v>749</v>
      </c>
      <c r="G53" s="25">
        <v>2.0</v>
      </c>
      <c r="H53" s="28" t="s">
        <v>19</v>
      </c>
      <c r="I53" s="25" t="s">
        <v>18</v>
      </c>
      <c r="J53" s="30">
        <v>214.0</v>
      </c>
      <c r="K53" s="29">
        <v>7.0</v>
      </c>
      <c r="L53" s="24"/>
    </row>
    <row r="54">
      <c r="A54" s="24"/>
      <c r="B54" s="24"/>
      <c r="C54" s="25" t="s">
        <v>137</v>
      </c>
      <c r="D54" s="28" t="s">
        <v>646</v>
      </c>
      <c r="E54" s="25" t="s">
        <v>750</v>
      </c>
      <c r="F54" s="25" t="s">
        <v>751</v>
      </c>
      <c r="G54" s="25">
        <v>1.0</v>
      </c>
      <c r="H54" s="28" t="s">
        <v>18</v>
      </c>
      <c r="I54" s="25"/>
      <c r="J54" s="30">
        <v>214.0</v>
      </c>
      <c r="K54" s="29"/>
      <c r="L54" s="24"/>
    </row>
    <row r="55">
      <c r="A55" s="24"/>
      <c r="B55" s="24"/>
      <c r="C55" s="25" t="str">
        <f t="shared" ref="C55:C61" si="7">upper("lpb bali 2022")</f>
        <v>LPB BALI 2022</v>
      </c>
      <c r="D55" s="28" t="s">
        <v>646</v>
      </c>
      <c r="E55" s="25" t="s">
        <v>752</v>
      </c>
      <c r="F55" s="25" t="s">
        <v>753</v>
      </c>
      <c r="G55" s="25">
        <v>2.0</v>
      </c>
      <c r="H55" s="28" t="s">
        <v>19</v>
      </c>
      <c r="I55" s="25" t="s">
        <v>18</v>
      </c>
      <c r="J55" s="30">
        <v>214.0</v>
      </c>
      <c r="K55" s="29">
        <v>9.0</v>
      </c>
      <c r="L55" s="24"/>
    </row>
    <row r="56">
      <c r="A56" s="24"/>
      <c r="B56" s="24"/>
      <c r="C56" s="25" t="str">
        <f t="shared" si="7"/>
        <v>LPB BALI 2022</v>
      </c>
      <c r="D56" s="28" t="s">
        <v>646</v>
      </c>
      <c r="E56" s="25" t="s">
        <v>754</v>
      </c>
      <c r="F56" s="25" t="s">
        <v>755</v>
      </c>
      <c r="G56" s="25">
        <v>2.0</v>
      </c>
      <c r="H56" s="28" t="s">
        <v>18</v>
      </c>
      <c r="I56" s="25" t="s">
        <v>18</v>
      </c>
      <c r="J56" s="30">
        <v>183.0</v>
      </c>
      <c r="K56" s="29">
        <v>8.0</v>
      </c>
      <c r="L56" s="24"/>
    </row>
    <row r="57">
      <c r="A57" s="24"/>
      <c r="B57" s="24"/>
      <c r="C57" s="25" t="str">
        <f t="shared" si="7"/>
        <v>LPB BALI 2022</v>
      </c>
      <c r="D57" s="28" t="s">
        <v>646</v>
      </c>
      <c r="E57" s="25" t="s">
        <v>756</v>
      </c>
      <c r="F57" s="25" t="s">
        <v>757</v>
      </c>
      <c r="G57" s="25">
        <v>2.0</v>
      </c>
      <c r="H57" s="28" t="s">
        <v>18</v>
      </c>
      <c r="I57" s="25" t="s">
        <v>19</v>
      </c>
      <c r="J57" s="30">
        <v>275.0</v>
      </c>
      <c r="K57" s="29">
        <v>11.0</v>
      </c>
      <c r="L57" s="24"/>
    </row>
    <row r="58">
      <c r="A58" s="24"/>
      <c r="B58" s="24"/>
      <c r="C58" s="25" t="str">
        <f t="shared" si="7"/>
        <v>LPB BALI 2022</v>
      </c>
      <c r="D58" s="28" t="s">
        <v>646</v>
      </c>
      <c r="E58" s="25" t="s">
        <v>758</v>
      </c>
      <c r="F58" s="25" t="s">
        <v>759</v>
      </c>
      <c r="G58" s="25">
        <v>2.0</v>
      </c>
      <c r="H58" s="28" t="s">
        <v>19</v>
      </c>
      <c r="I58" s="25" t="s">
        <v>19</v>
      </c>
      <c r="J58" s="30">
        <v>275.0</v>
      </c>
      <c r="K58" s="29">
        <v>11.0</v>
      </c>
      <c r="L58" s="24"/>
    </row>
    <row r="59">
      <c r="A59" s="24"/>
      <c r="B59" s="24"/>
      <c r="C59" s="25" t="str">
        <f t="shared" si="7"/>
        <v>LPB BALI 2022</v>
      </c>
      <c r="D59" s="28" t="s">
        <v>646</v>
      </c>
      <c r="E59" s="25" t="s">
        <v>760</v>
      </c>
      <c r="F59" s="25" t="s">
        <v>761</v>
      </c>
      <c r="G59" s="25">
        <v>2.0</v>
      </c>
      <c r="H59" s="28" t="s">
        <v>18</v>
      </c>
      <c r="I59" s="25" t="s">
        <v>18</v>
      </c>
      <c r="J59" s="30">
        <v>306.0</v>
      </c>
      <c r="K59" s="29">
        <v>10.0</v>
      </c>
      <c r="L59" s="24"/>
    </row>
    <row r="60">
      <c r="A60" s="24"/>
      <c r="B60" s="24"/>
      <c r="C60" s="25" t="str">
        <f t="shared" si="7"/>
        <v>LPB BALI 2022</v>
      </c>
      <c r="D60" s="28" t="s">
        <v>646</v>
      </c>
      <c r="E60" s="25" t="s">
        <v>762</v>
      </c>
      <c r="F60" s="25" t="s">
        <v>763</v>
      </c>
      <c r="G60" s="25">
        <v>2.0</v>
      </c>
      <c r="H60" s="28" t="s">
        <v>19</v>
      </c>
      <c r="I60" s="25" t="s">
        <v>18</v>
      </c>
      <c r="J60" s="30">
        <v>275.0</v>
      </c>
      <c r="K60" s="29">
        <v>11.0</v>
      </c>
      <c r="L60" s="24"/>
    </row>
    <row r="61">
      <c r="A61" s="24"/>
      <c r="B61" s="24"/>
      <c r="C61" s="25" t="str">
        <f t="shared" si="7"/>
        <v>LPB BALI 2022</v>
      </c>
      <c r="D61" s="28" t="s">
        <v>646</v>
      </c>
      <c r="E61" s="25" t="s">
        <v>764</v>
      </c>
      <c r="F61" s="25" t="s">
        <v>765</v>
      </c>
      <c r="G61" s="25">
        <v>1.0</v>
      </c>
      <c r="H61" s="28" t="s">
        <v>18</v>
      </c>
      <c r="I61" s="25"/>
      <c r="J61" s="30">
        <v>214.0</v>
      </c>
      <c r="K61" s="29"/>
      <c r="L61" s="24"/>
    </row>
    <row r="62">
      <c r="A62" s="24"/>
      <c r="B62" s="24"/>
      <c r="C62" s="25" t="str">
        <f t="shared" ref="C62:C65" si="8">UPPER("lpb jateng 2022")</f>
        <v>LPB JATENG 2022</v>
      </c>
      <c r="D62" s="28" t="s">
        <v>646</v>
      </c>
      <c r="E62" s="25" t="s">
        <v>766</v>
      </c>
      <c r="F62" s="25" t="s">
        <v>767</v>
      </c>
      <c r="G62" s="25">
        <v>2.0</v>
      </c>
      <c r="H62" s="28" t="s">
        <v>18</v>
      </c>
      <c r="I62" s="25" t="s">
        <v>18</v>
      </c>
      <c r="J62" s="30">
        <v>275.0</v>
      </c>
      <c r="K62" s="29">
        <v>11.0</v>
      </c>
      <c r="L62" s="24"/>
    </row>
    <row r="63">
      <c r="A63" s="24"/>
      <c r="B63" s="24"/>
      <c r="C63" s="25" t="str">
        <f t="shared" si="8"/>
        <v>LPB JATENG 2022</v>
      </c>
      <c r="D63" s="28" t="s">
        <v>646</v>
      </c>
      <c r="E63" s="25" t="s">
        <v>768</v>
      </c>
      <c r="F63" s="25" t="s">
        <v>769</v>
      </c>
      <c r="G63" s="25">
        <v>2.0</v>
      </c>
      <c r="H63" s="28" t="s">
        <v>18</v>
      </c>
      <c r="I63" s="25" t="s">
        <v>18</v>
      </c>
      <c r="J63" s="30">
        <v>306.0</v>
      </c>
      <c r="K63" s="29">
        <v>12.0</v>
      </c>
      <c r="L63" s="24"/>
    </row>
    <row r="64">
      <c r="A64" s="24"/>
      <c r="B64" s="24"/>
      <c r="C64" s="25" t="str">
        <f t="shared" si="8"/>
        <v>LPB JATENG 2022</v>
      </c>
      <c r="D64" s="28" t="s">
        <v>646</v>
      </c>
      <c r="E64" s="25" t="s">
        <v>770</v>
      </c>
      <c r="F64" s="25" t="s">
        <v>771</v>
      </c>
      <c r="G64" s="25">
        <v>2.0</v>
      </c>
      <c r="H64" s="28" t="s">
        <v>19</v>
      </c>
      <c r="I64" s="25" t="s">
        <v>19</v>
      </c>
      <c r="J64" s="30">
        <v>275.0</v>
      </c>
      <c r="K64" s="29">
        <v>11.0</v>
      </c>
      <c r="L64" s="24"/>
    </row>
    <row r="65">
      <c r="A65" s="24"/>
      <c r="B65" s="24"/>
      <c r="C65" s="25" t="str">
        <f t="shared" si="8"/>
        <v>LPB JATENG 2022</v>
      </c>
      <c r="D65" s="28" t="s">
        <v>646</v>
      </c>
      <c r="E65" s="25" t="s">
        <v>772</v>
      </c>
      <c r="F65" s="25" t="s">
        <v>773</v>
      </c>
      <c r="G65" s="25">
        <v>2.0</v>
      </c>
      <c r="H65" s="28" t="s">
        <v>18</v>
      </c>
      <c r="I65" s="25" t="s">
        <v>19</v>
      </c>
      <c r="J65" s="30">
        <v>306.0</v>
      </c>
      <c r="K65" s="29">
        <v>10.0</v>
      </c>
      <c r="L65" s="24"/>
    </row>
    <row r="66">
      <c r="A66" s="24"/>
      <c r="B66" s="24"/>
      <c r="C66" s="25" t="str">
        <f t="shared" ref="C66:C75" si="9">UPPER("lpb jatim 2022")</f>
        <v>LPB JATIM 2022</v>
      </c>
      <c r="D66" s="28" t="s">
        <v>646</v>
      </c>
      <c r="E66" s="25" t="s">
        <v>774</v>
      </c>
      <c r="F66" s="25" t="s">
        <v>775</v>
      </c>
      <c r="G66" s="25">
        <v>2.0</v>
      </c>
      <c r="H66" s="28" t="s">
        <v>18</v>
      </c>
      <c r="I66" s="25" t="s">
        <v>18</v>
      </c>
      <c r="J66" s="30">
        <v>214.0</v>
      </c>
      <c r="K66" s="29">
        <v>8.0</v>
      </c>
      <c r="L66" s="24"/>
    </row>
    <row r="67">
      <c r="A67" s="24"/>
      <c r="B67" s="24"/>
      <c r="C67" s="25" t="str">
        <f t="shared" si="9"/>
        <v>LPB JATIM 2022</v>
      </c>
      <c r="D67" s="28" t="s">
        <v>646</v>
      </c>
      <c r="E67" s="25" t="s">
        <v>776</v>
      </c>
      <c r="F67" s="25" t="s">
        <v>777</v>
      </c>
      <c r="G67" s="25">
        <v>2.0</v>
      </c>
      <c r="H67" s="28" t="s">
        <v>18</v>
      </c>
      <c r="I67" s="25" t="s">
        <v>18</v>
      </c>
      <c r="J67" s="30">
        <v>306.0</v>
      </c>
      <c r="K67" s="29">
        <v>12.0</v>
      </c>
      <c r="L67" s="24"/>
    </row>
    <row r="68">
      <c r="A68" s="24"/>
      <c r="B68" s="24"/>
      <c r="C68" s="25" t="str">
        <f t="shared" si="9"/>
        <v>LPB JATIM 2022</v>
      </c>
      <c r="D68" s="28" t="s">
        <v>646</v>
      </c>
      <c r="E68" s="25" t="s">
        <v>778</v>
      </c>
      <c r="F68" s="25" t="s">
        <v>779</v>
      </c>
      <c r="G68" s="25">
        <v>1.0</v>
      </c>
      <c r="H68" s="28" t="s">
        <v>18</v>
      </c>
      <c r="I68" s="25"/>
      <c r="J68" s="30">
        <v>245.0</v>
      </c>
      <c r="K68" s="29"/>
      <c r="L68" s="24"/>
    </row>
    <row r="69">
      <c r="A69" s="24"/>
      <c r="B69" s="24"/>
      <c r="C69" s="25" t="str">
        <f t="shared" si="9"/>
        <v>LPB JATIM 2022</v>
      </c>
      <c r="D69" s="28" t="s">
        <v>646</v>
      </c>
      <c r="E69" s="25" t="s">
        <v>780</v>
      </c>
      <c r="F69" s="25" t="s">
        <v>781</v>
      </c>
      <c r="G69" s="25">
        <v>2.0</v>
      </c>
      <c r="H69" s="28" t="s">
        <v>19</v>
      </c>
      <c r="I69" s="25" t="s">
        <v>18</v>
      </c>
      <c r="J69" s="30">
        <v>214.0</v>
      </c>
      <c r="K69" s="29">
        <v>9.0</v>
      </c>
      <c r="L69" s="24"/>
    </row>
    <row r="70">
      <c r="A70" s="24"/>
      <c r="B70" s="24"/>
      <c r="C70" s="25" t="str">
        <f t="shared" si="9"/>
        <v>LPB JATIM 2022</v>
      </c>
      <c r="D70" s="28" t="s">
        <v>646</v>
      </c>
      <c r="E70" s="25" t="s">
        <v>782</v>
      </c>
      <c r="F70" s="25" t="s">
        <v>783</v>
      </c>
      <c r="G70" s="25">
        <v>1.0</v>
      </c>
      <c r="H70" s="28" t="s">
        <v>19</v>
      </c>
      <c r="I70" s="25"/>
      <c r="J70" s="30">
        <v>214.0</v>
      </c>
      <c r="K70" s="29"/>
      <c r="L70" s="24"/>
    </row>
    <row r="71">
      <c r="A71" s="24"/>
      <c r="B71" s="24"/>
      <c r="C71" s="25" t="str">
        <f t="shared" si="9"/>
        <v>LPB JATIM 2022</v>
      </c>
      <c r="D71" s="28" t="s">
        <v>646</v>
      </c>
      <c r="E71" s="25" t="s">
        <v>784</v>
      </c>
      <c r="F71" s="25" t="s">
        <v>785</v>
      </c>
      <c r="G71" s="25">
        <v>2.0</v>
      </c>
      <c r="H71" s="28" t="s">
        <v>18</v>
      </c>
      <c r="I71" s="25" t="s">
        <v>18</v>
      </c>
      <c r="J71" s="30">
        <v>214.0</v>
      </c>
      <c r="K71" s="29">
        <v>9.0</v>
      </c>
      <c r="L71" s="24"/>
    </row>
    <row r="72">
      <c r="A72" s="24"/>
      <c r="B72" s="24"/>
      <c r="C72" s="25" t="str">
        <f t="shared" si="9"/>
        <v>LPB JATIM 2022</v>
      </c>
      <c r="D72" s="28" t="s">
        <v>646</v>
      </c>
      <c r="E72" s="25" t="s">
        <v>786</v>
      </c>
      <c r="F72" s="25" t="s">
        <v>787</v>
      </c>
      <c r="G72" s="25">
        <v>2.0</v>
      </c>
      <c r="H72" s="28" t="s">
        <v>18</v>
      </c>
      <c r="I72" s="25" t="s">
        <v>19</v>
      </c>
      <c r="J72" s="30">
        <v>214.0</v>
      </c>
      <c r="K72" s="29">
        <v>9.0</v>
      </c>
      <c r="L72" s="24"/>
    </row>
    <row r="73">
      <c r="A73" s="24"/>
      <c r="B73" s="24"/>
      <c r="C73" s="25" t="str">
        <f t="shared" si="9"/>
        <v>LPB JATIM 2022</v>
      </c>
      <c r="D73" s="28" t="s">
        <v>646</v>
      </c>
      <c r="E73" s="25" t="s">
        <v>788</v>
      </c>
      <c r="F73" s="25" t="s">
        <v>789</v>
      </c>
      <c r="G73" s="25">
        <v>2.0</v>
      </c>
      <c r="H73" s="28" t="s">
        <v>18</v>
      </c>
      <c r="I73" s="25" t="s">
        <v>19</v>
      </c>
      <c r="J73" s="30">
        <v>214.0</v>
      </c>
      <c r="K73" s="29">
        <v>9.0</v>
      </c>
      <c r="L73" s="24"/>
    </row>
    <row r="74">
      <c r="A74" s="24"/>
      <c r="B74" s="24"/>
      <c r="C74" s="25" t="str">
        <f t="shared" si="9"/>
        <v>LPB JATIM 2022</v>
      </c>
      <c r="D74" s="28" t="s">
        <v>646</v>
      </c>
      <c r="E74" s="25" t="s">
        <v>790</v>
      </c>
      <c r="F74" s="25" t="s">
        <v>791</v>
      </c>
      <c r="G74" s="25">
        <v>2.0</v>
      </c>
      <c r="H74" s="28" t="s">
        <v>19</v>
      </c>
      <c r="I74" s="25" t="s">
        <v>19</v>
      </c>
      <c r="J74" s="30">
        <v>245.0</v>
      </c>
      <c r="K74" s="29">
        <v>10.0</v>
      </c>
      <c r="L74" s="24"/>
    </row>
    <row r="75">
      <c r="A75" s="24"/>
      <c r="B75" s="24"/>
      <c r="C75" s="25" t="str">
        <f t="shared" si="9"/>
        <v>LPB JATIM 2022</v>
      </c>
      <c r="D75" s="28" t="s">
        <v>646</v>
      </c>
      <c r="E75" s="25" t="s">
        <v>792</v>
      </c>
      <c r="F75" s="25" t="s">
        <v>793</v>
      </c>
      <c r="G75" s="25">
        <v>2.0</v>
      </c>
      <c r="H75" s="28" t="s">
        <v>18</v>
      </c>
      <c r="I75" s="25" t="s">
        <v>18</v>
      </c>
      <c r="J75" s="30">
        <v>275.0</v>
      </c>
      <c r="K75" s="29">
        <v>11.0</v>
      </c>
      <c r="L75" s="24"/>
    </row>
    <row r="76">
      <c r="A76" s="24"/>
      <c r="B76" s="24"/>
      <c r="C76" s="25" t="str">
        <f t="shared" ref="C76:C77" si="10">UPPER("lpb kalteng 2022")</f>
        <v>LPB KALTENG 2022</v>
      </c>
      <c r="D76" s="28" t="s">
        <v>646</v>
      </c>
      <c r="E76" s="25" t="s">
        <v>794</v>
      </c>
      <c r="F76" s="25" t="s">
        <v>795</v>
      </c>
      <c r="G76" s="25">
        <v>1.0</v>
      </c>
      <c r="H76" s="28" t="s">
        <v>18</v>
      </c>
      <c r="I76" s="25"/>
      <c r="J76" s="30">
        <v>214.0</v>
      </c>
      <c r="K76" s="29"/>
      <c r="L76" s="24"/>
    </row>
    <row r="77">
      <c r="A77" s="24"/>
      <c r="B77" s="24"/>
      <c r="C77" s="25" t="str">
        <f t="shared" si="10"/>
        <v>LPB KALTENG 2022</v>
      </c>
      <c r="D77" s="28" t="s">
        <v>646</v>
      </c>
      <c r="E77" s="25" t="s">
        <v>796</v>
      </c>
      <c r="F77" s="25" t="s">
        <v>797</v>
      </c>
      <c r="G77" s="25">
        <v>1.0</v>
      </c>
      <c r="H77" s="28" t="s">
        <v>18</v>
      </c>
      <c r="I77" s="25"/>
      <c r="J77" s="30">
        <v>275.0</v>
      </c>
      <c r="K77" s="29"/>
      <c r="L77" s="24"/>
    </row>
    <row r="78">
      <c r="A78" s="24"/>
      <c r="B78" s="24"/>
      <c r="C78" s="25" t="str">
        <f>UPPER("lpb nusantara 2022")</f>
        <v>LPB NUSANTARA 2022</v>
      </c>
      <c r="D78" s="28" t="s">
        <v>646</v>
      </c>
      <c r="E78" s="25" t="s">
        <v>798</v>
      </c>
      <c r="F78" s="25" t="s">
        <v>799</v>
      </c>
      <c r="G78" s="25">
        <v>2.0</v>
      </c>
      <c r="H78" s="28" t="s">
        <v>18</v>
      </c>
      <c r="I78" s="25" t="s">
        <v>18</v>
      </c>
      <c r="J78" s="30">
        <v>245.0</v>
      </c>
      <c r="K78" s="29">
        <v>12.0</v>
      </c>
      <c r="L78" s="24"/>
    </row>
    <row r="79">
      <c r="A79" s="24"/>
      <c r="B79" s="24"/>
      <c r="C79" s="25" t="str">
        <f>UPPER("lpb sumbar 2022")</f>
        <v>LPB SUMBAR 2022</v>
      </c>
      <c r="D79" s="28" t="s">
        <v>646</v>
      </c>
      <c r="E79" s="25" t="s">
        <v>800</v>
      </c>
      <c r="F79" s="25" t="s">
        <v>801</v>
      </c>
      <c r="G79" s="25">
        <v>2.0</v>
      </c>
      <c r="H79" s="28" t="s">
        <v>18</v>
      </c>
      <c r="I79" s="25" t="s">
        <v>18</v>
      </c>
      <c r="J79" s="30">
        <v>306.0</v>
      </c>
      <c r="K79" s="29">
        <v>12.0</v>
      </c>
      <c r="L79" s="24"/>
    </row>
    <row r="80">
      <c r="A80" s="24"/>
      <c r="B80" s="24"/>
      <c r="C80" s="25" t="str">
        <f t="shared" ref="C80:C86" si="11">UPPER("lpb sumsel 2022")</f>
        <v>LPB SUMSEL 2022</v>
      </c>
      <c r="D80" s="28" t="s">
        <v>646</v>
      </c>
      <c r="E80" s="25" t="s">
        <v>802</v>
      </c>
      <c r="F80" s="25" t="s">
        <v>803</v>
      </c>
      <c r="G80" s="25">
        <v>2.0</v>
      </c>
      <c r="H80" s="28" t="s">
        <v>18</v>
      </c>
      <c r="I80" s="25" t="s">
        <v>18</v>
      </c>
      <c r="J80" s="30">
        <v>306.0</v>
      </c>
      <c r="K80" s="29">
        <v>12.0</v>
      </c>
      <c r="L80" s="24"/>
    </row>
    <row r="81">
      <c r="A81" s="24"/>
      <c r="B81" s="24"/>
      <c r="C81" s="25" t="str">
        <f t="shared" si="11"/>
        <v>LPB SUMSEL 2022</v>
      </c>
      <c r="D81" s="28" t="s">
        <v>646</v>
      </c>
      <c r="E81" s="25" t="s">
        <v>804</v>
      </c>
      <c r="F81" s="25" t="s">
        <v>805</v>
      </c>
      <c r="G81" s="25">
        <v>2.0</v>
      </c>
      <c r="H81" s="28" t="s">
        <v>18</v>
      </c>
      <c r="I81" s="25" t="s">
        <v>18</v>
      </c>
      <c r="J81" s="30">
        <v>275.0</v>
      </c>
      <c r="K81" s="29">
        <v>11.0</v>
      </c>
      <c r="L81" s="24"/>
    </row>
    <row r="82">
      <c r="A82" s="24"/>
      <c r="B82" s="24"/>
      <c r="C82" s="25" t="str">
        <f t="shared" si="11"/>
        <v>LPB SUMSEL 2022</v>
      </c>
      <c r="D82" s="28" t="s">
        <v>646</v>
      </c>
      <c r="E82" s="25" t="s">
        <v>806</v>
      </c>
      <c r="F82" s="25" t="s">
        <v>807</v>
      </c>
      <c r="G82" s="25">
        <v>2.0</v>
      </c>
      <c r="H82" s="28" t="s">
        <v>18</v>
      </c>
      <c r="I82" s="25" t="s">
        <v>18</v>
      </c>
      <c r="J82" s="30">
        <v>306.0</v>
      </c>
      <c r="K82" s="29">
        <v>12.0</v>
      </c>
      <c r="L82" s="24"/>
    </row>
    <row r="83">
      <c r="A83" s="24"/>
      <c r="B83" s="24"/>
      <c r="C83" s="25" t="str">
        <f t="shared" si="11"/>
        <v>LPB SUMSEL 2022</v>
      </c>
      <c r="D83" s="28" t="s">
        <v>646</v>
      </c>
      <c r="E83" s="25" t="s">
        <v>808</v>
      </c>
      <c r="F83" s="25" t="s">
        <v>809</v>
      </c>
      <c r="G83" s="25">
        <v>2.0</v>
      </c>
      <c r="H83" s="28" t="s">
        <v>18</v>
      </c>
      <c r="I83" s="25" t="s">
        <v>18</v>
      </c>
      <c r="J83" s="30">
        <v>275.0</v>
      </c>
      <c r="K83" s="29">
        <v>11.0</v>
      </c>
      <c r="L83" s="24"/>
    </row>
    <row r="84">
      <c r="A84" s="24"/>
      <c r="B84" s="24"/>
      <c r="C84" s="25" t="str">
        <f t="shared" si="11"/>
        <v>LPB SUMSEL 2022</v>
      </c>
      <c r="D84" s="28" t="s">
        <v>646</v>
      </c>
      <c r="E84" s="25" t="s">
        <v>810</v>
      </c>
      <c r="F84" s="25" t="s">
        <v>811</v>
      </c>
      <c r="G84" s="25">
        <v>2.0</v>
      </c>
      <c r="H84" s="28" t="s">
        <v>18</v>
      </c>
      <c r="I84" s="25" t="s">
        <v>19</v>
      </c>
      <c r="J84" s="30">
        <v>275.0</v>
      </c>
      <c r="K84" s="29">
        <v>10.0</v>
      </c>
      <c r="L84" s="24"/>
    </row>
    <row r="85">
      <c r="A85" s="24"/>
      <c r="B85" s="24"/>
      <c r="C85" s="25" t="str">
        <f t="shared" si="11"/>
        <v>LPB SUMSEL 2022</v>
      </c>
      <c r="D85" s="28" t="s">
        <v>646</v>
      </c>
      <c r="E85" s="25" t="s">
        <v>812</v>
      </c>
      <c r="F85" s="25" t="s">
        <v>813</v>
      </c>
      <c r="G85" s="25">
        <v>2.0</v>
      </c>
      <c r="H85" s="28" t="s">
        <v>18</v>
      </c>
      <c r="I85" s="25" t="s">
        <v>19</v>
      </c>
      <c r="J85" s="30">
        <v>306.0</v>
      </c>
      <c r="K85" s="29">
        <v>12.0</v>
      </c>
      <c r="L85" s="24"/>
    </row>
    <row r="86">
      <c r="A86" s="24"/>
      <c r="B86" s="24"/>
      <c r="C86" s="25" t="str">
        <f t="shared" si="11"/>
        <v>LPB SUMSEL 2022</v>
      </c>
      <c r="D86" s="28" t="s">
        <v>646</v>
      </c>
      <c r="E86" s="25" t="s">
        <v>814</v>
      </c>
      <c r="F86" s="25" t="s">
        <v>815</v>
      </c>
      <c r="G86" s="25">
        <v>2.0</v>
      </c>
      <c r="H86" s="28" t="s">
        <v>19</v>
      </c>
      <c r="I86" s="25" t="s">
        <v>18</v>
      </c>
      <c r="J86" s="30">
        <v>275.0</v>
      </c>
      <c r="K86" s="29">
        <v>11.0</v>
      </c>
      <c r="L86" s="24"/>
    </row>
    <row r="87">
      <c r="A87" s="24"/>
      <c r="B87" s="24"/>
      <c r="C87" s="25" t="str">
        <f t="shared" ref="C87:C94" si="12">UPPER("lpb ysc 2022")</f>
        <v>LPB YSC 2022</v>
      </c>
      <c r="D87" s="28" t="s">
        <v>646</v>
      </c>
      <c r="E87" s="25" t="s">
        <v>816</v>
      </c>
      <c r="F87" s="25" t="s">
        <v>817</v>
      </c>
      <c r="G87" s="25">
        <v>2.0</v>
      </c>
      <c r="H87" s="28" t="s">
        <v>19</v>
      </c>
      <c r="I87" s="25" t="s">
        <v>18</v>
      </c>
      <c r="J87" s="30">
        <v>275.0</v>
      </c>
      <c r="K87" s="29">
        <v>11.0</v>
      </c>
      <c r="L87" s="24"/>
    </row>
    <row r="88">
      <c r="A88" s="24"/>
      <c r="B88" s="24"/>
      <c r="C88" s="25" t="str">
        <f t="shared" si="12"/>
        <v>LPB YSC 2022</v>
      </c>
      <c r="D88" s="28" t="s">
        <v>646</v>
      </c>
      <c r="E88" s="25" t="s">
        <v>818</v>
      </c>
      <c r="F88" s="25" t="s">
        <v>819</v>
      </c>
      <c r="G88" s="25">
        <v>1.0</v>
      </c>
      <c r="H88" s="28" t="s">
        <v>19</v>
      </c>
      <c r="I88" s="25"/>
      <c r="J88" s="30">
        <v>245.0</v>
      </c>
      <c r="K88" s="29"/>
      <c r="L88" s="24"/>
    </row>
    <row r="89">
      <c r="A89" s="24"/>
      <c r="B89" s="24"/>
      <c r="C89" s="25" t="str">
        <f t="shared" si="12"/>
        <v>LPB YSC 2022</v>
      </c>
      <c r="D89" s="28" t="s">
        <v>646</v>
      </c>
      <c r="E89" s="25" t="s">
        <v>820</v>
      </c>
      <c r="F89" s="25" t="s">
        <v>821</v>
      </c>
      <c r="G89" s="25">
        <v>2.0</v>
      </c>
      <c r="H89" s="28" t="s">
        <v>19</v>
      </c>
      <c r="I89" s="25" t="s">
        <v>18</v>
      </c>
      <c r="J89" s="30">
        <v>275.0</v>
      </c>
      <c r="K89" s="29">
        <v>11.0</v>
      </c>
      <c r="L89" s="24"/>
    </row>
    <row r="90">
      <c r="A90" s="24"/>
      <c r="B90" s="24"/>
      <c r="C90" s="25" t="str">
        <f t="shared" si="12"/>
        <v>LPB YSC 2022</v>
      </c>
      <c r="D90" s="28" t="s">
        <v>646</v>
      </c>
      <c r="E90" s="25" t="s">
        <v>822</v>
      </c>
      <c r="F90" s="25" t="s">
        <v>823</v>
      </c>
      <c r="G90" s="25">
        <v>1.0</v>
      </c>
      <c r="H90" s="28" t="s">
        <v>18</v>
      </c>
      <c r="I90" s="25"/>
      <c r="J90" s="30">
        <v>306.0</v>
      </c>
      <c r="K90" s="29"/>
      <c r="L90" s="24"/>
    </row>
    <row r="91">
      <c r="A91" s="24"/>
      <c r="B91" s="24"/>
      <c r="C91" s="25" t="str">
        <f t="shared" si="12"/>
        <v>LPB YSC 2022</v>
      </c>
      <c r="D91" s="28" t="s">
        <v>646</v>
      </c>
      <c r="E91" s="25" t="s">
        <v>824</v>
      </c>
      <c r="F91" s="25" t="s">
        <v>825</v>
      </c>
      <c r="G91" s="25">
        <v>1.0</v>
      </c>
      <c r="H91" s="28" t="s">
        <v>19</v>
      </c>
      <c r="I91" s="25"/>
      <c r="J91" s="30">
        <v>245.0</v>
      </c>
      <c r="K91" s="29"/>
      <c r="L91" s="24"/>
    </row>
    <row r="92">
      <c r="A92" s="24"/>
      <c r="B92" s="24"/>
      <c r="C92" s="25" t="str">
        <f t="shared" si="12"/>
        <v>LPB YSC 2022</v>
      </c>
      <c r="D92" s="28" t="s">
        <v>646</v>
      </c>
      <c r="E92" s="25" t="s">
        <v>826</v>
      </c>
      <c r="F92" s="25" t="s">
        <v>827</v>
      </c>
      <c r="G92" s="25">
        <v>2.0</v>
      </c>
      <c r="H92" s="28" t="s">
        <v>19</v>
      </c>
      <c r="I92" s="25" t="s">
        <v>19</v>
      </c>
      <c r="J92" s="30">
        <v>275.0</v>
      </c>
      <c r="K92" s="29">
        <v>10.0</v>
      </c>
      <c r="L92" s="24"/>
    </row>
    <row r="93">
      <c r="A93" s="24"/>
      <c r="B93" s="24"/>
      <c r="C93" s="25" t="str">
        <f t="shared" si="12"/>
        <v>LPB YSC 2022</v>
      </c>
      <c r="D93" s="28" t="s">
        <v>646</v>
      </c>
      <c r="E93" s="25" t="s">
        <v>828</v>
      </c>
      <c r="F93" s="25" t="s">
        <v>829</v>
      </c>
      <c r="G93" s="25">
        <v>2.0</v>
      </c>
      <c r="H93" s="28" t="s">
        <v>19</v>
      </c>
      <c r="I93" s="25" t="s">
        <v>19</v>
      </c>
      <c r="J93" s="30">
        <v>275.0</v>
      </c>
      <c r="K93" s="29">
        <v>11.0</v>
      </c>
      <c r="L93" s="24"/>
    </row>
    <row r="94">
      <c r="A94" s="24"/>
      <c r="B94" s="24"/>
      <c r="C94" s="25" t="str">
        <f t="shared" si="12"/>
        <v>LPB YSC 2022</v>
      </c>
      <c r="D94" s="28" t="s">
        <v>646</v>
      </c>
      <c r="E94" s="25" t="s">
        <v>830</v>
      </c>
      <c r="F94" s="25" t="s">
        <v>831</v>
      </c>
      <c r="G94" s="25">
        <v>2.0</v>
      </c>
      <c r="H94" s="28" t="s">
        <v>19</v>
      </c>
      <c r="I94" s="25" t="s">
        <v>19</v>
      </c>
      <c r="J94" s="30">
        <v>275.0</v>
      </c>
      <c r="K94" s="29">
        <v>11.0</v>
      </c>
      <c r="L94" s="24"/>
    </row>
    <row r="95">
      <c r="A95" s="24"/>
      <c r="B95" s="24"/>
      <c r="C95" s="25" t="str">
        <f t="shared" ref="C95:C96" si="13">UPPER("lpb aceh 2023")</f>
        <v>LPB ACEH 2023</v>
      </c>
      <c r="D95" s="28" t="s">
        <v>646</v>
      </c>
      <c r="E95" s="25" t="s">
        <v>832</v>
      </c>
      <c r="F95" s="25" t="s">
        <v>833</v>
      </c>
      <c r="G95" s="25">
        <v>2.0</v>
      </c>
      <c r="H95" s="28" t="s">
        <v>19</v>
      </c>
      <c r="I95" s="25" t="s">
        <v>19</v>
      </c>
      <c r="J95" s="27">
        <v>11.0</v>
      </c>
      <c r="K95" s="25">
        <v>12.0</v>
      </c>
      <c r="L95" s="24"/>
    </row>
    <row r="96">
      <c r="A96" s="24"/>
      <c r="B96" s="24"/>
      <c r="C96" s="25" t="str">
        <f t="shared" si="13"/>
        <v>LPB ACEH 2023</v>
      </c>
      <c r="D96" s="28" t="s">
        <v>646</v>
      </c>
      <c r="E96" s="25" t="s">
        <v>834</v>
      </c>
      <c r="F96" s="25" t="s">
        <v>835</v>
      </c>
      <c r="G96" s="25">
        <v>2.0</v>
      </c>
      <c r="H96" s="28" t="s">
        <v>19</v>
      </c>
      <c r="I96" s="25" t="s">
        <v>19</v>
      </c>
      <c r="J96" s="30">
        <v>275.0</v>
      </c>
      <c r="K96" s="25">
        <v>11.0</v>
      </c>
      <c r="L96" s="24"/>
    </row>
    <row r="97">
      <c r="A97" s="24"/>
      <c r="B97" s="24"/>
      <c r="C97" s="25" t="str">
        <f t="shared" ref="C97:C103" si="14">UPPER("lpb jawa tengah 2023")</f>
        <v>LPB JAWA TENGAH 2023</v>
      </c>
      <c r="D97" s="28" t="s">
        <v>646</v>
      </c>
      <c r="E97" s="25" t="s">
        <v>836</v>
      </c>
      <c r="F97" s="25" t="s">
        <v>837</v>
      </c>
      <c r="G97" s="25">
        <v>1.0</v>
      </c>
      <c r="H97" s="28" t="s">
        <v>18</v>
      </c>
      <c r="I97" s="25"/>
      <c r="J97" s="27">
        <v>11.0</v>
      </c>
      <c r="K97" s="25"/>
      <c r="L97" s="24"/>
    </row>
    <row r="98">
      <c r="A98" s="24"/>
      <c r="B98" s="24"/>
      <c r="C98" s="25" t="str">
        <f t="shared" si="14"/>
        <v>LPB JAWA TENGAH 2023</v>
      </c>
      <c r="D98" s="28" t="s">
        <v>646</v>
      </c>
      <c r="E98" s="25" t="s">
        <v>838</v>
      </c>
      <c r="F98" s="25" t="s">
        <v>839</v>
      </c>
      <c r="G98" s="25">
        <v>2.0</v>
      </c>
      <c r="H98" s="28" t="s">
        <v>19</v>
      </c>
      <c r="I98" s="25" t="s">
        <v>18</v>
      </c>
      <c r="J98" s="30">
        <v>275.0</v>
      </c>
      <c r="K98" s="25">
        <v>11.0</v>
      </c>
      <c r="L98" s="24"/>
    </row>
    <row r="99">
      <c r="A99" s="24"/>
      <c r="B99" s="24"/>
      <c r="C99" s="25" t="str">
        <f t="shared" si="14"/>
        <v>LPB JAWA TENGAH 2023</v>
      </c>
      <c r="D99" s="28" t="s">
        <v>646</v>
      </c>
      <c r="E99" s="25" t="s">
        <v>840</v>
      </c>
      <c r="F99" s="25" t="s">
        <v>841</v>
      </c>
      <c r="G99" s="25">
        <v>2.0</v>
      </c>
      <c r="H99" s="28" t="s">
        <v>18</v>
      </c>
      <c r="I99" s="25" t="s">
        <v>19</v>
      </c>
      <c r="J99" s="30">
        <v>275.0</v>
      </c>
      <c r="K99" s="25">
        <v>12.0</v>
      </c>
      <c r="L99" s="24"/>
    </row>
    <row r="100">
      <c r="A100" s="24"/>
      <c r="B100" s="24"/>
      <c r="C100" s="25" t="str">
        <f t="shared" si="14"/>
        <v>LPB JAWA TENGAH 2023</v>
      </c>
      <c r="D100" s="28" t="s">
        <v>646</v>
      </c>
      <c r="E100" s="25" t="s">
        <v>842</v>
      </c>
      <c r="F100" s="25" t="s">
        <v>843</v>
      </c>
      <c r="G100" s="25">
        <v>2.0</v>
      </c>
      <c r="H100" s="28" t="s">
        <v>19</v>
      </c>
      <c r="I100" s="25" t="s">
        <v>19</v>
      </c>
      <c r="J100" s="28">
        <v>12.0</v>
      </c>
      <c r="K100" s="28">
        <v>12.0</v>
      </c>
      <c r="L100" s="24"/>
    </row>
    <row r="101">
      <c r="A101" s="24"/>
      <c r="B101" s="24"/>
      <c r="C101" s="25" t="str">
        <f t="shared" si="14"/>
        <v>LPB JAWA TENGAH 2023</v>
      </c>
      <c r="D101" s="28" t="s">
        <v>646</v>
      </c>
      <c r="E101" s="25" t="s">
        <v>844</v>
      </c>
      <c r="F101" s="25" t="s">
        <v>845</v>
      </c>
      <c r="G101" s="25">
        <v>2.0</v>
      </c>
      <c r="H101" s="28" t="s">
        <v>19</v>
      </c>
      <c r="I101" s="25" t="s">
        <v>18</v>
      </c>
      <c r="J101" s="30">
        <v>275.0</v>
      </c>
      <c r="K101" s="25">
        <v>11.0</v>
      </c>
      <c r="L101" s="24"/>
    </row>
    <row r="102">
      <c r="A102" s="24"/>
      <c r="B102" s="24"/>
      <c r="C102" s="25" t="str">
        <f t="shared" si="14"/>
        <v>LPB JAWA TENGAH 2023</v>
      </c>
      <c r="D102" s="28" t="s">
        <v>646</v>
      </c>
      <c r="E102" s="25" t="s">
        <v>846</v>
      </c>
      <c r="F102" s="25" t="s">
        <v>847</v>
      </c>
      <c r="G102" s="25">
        <v>2.0</v>
      </c>
      <c r="H102" s="28" t="s">
        <v>19</v>
      </c>
      <c r="I102" s="25" t="s">
        <v>18</v>
      </c>
      <c r="J102" s="30">
        <v>306.0</v>
      </c>
      <c r="K102" s="25">
        <v>12.0</v>
      </c>
      <c r="L102" s="24"/>
    </row>
    <row r="103">
      <c r="A103" s="24"/>
      <c r="B103" s="24"/>
      <c r="C103" s="25" t="str">
        <f t="shared" si="14"/>
        <v>LPB JAWA TENGAH 2023</v>
      </c>
      <c r="D103" s="28" t="s">
        <v>646</v>
      </c>
      <c r="E103" s="25" t="s">
        <v>848</v>
      </c>
      <c r="F103" s="25" t="s">
        <v>849</v>
      </c>
      <c r="G103" s="25">
        <v>2.0</v>
      </c>
      <c r="H103" s="28" t="s">
        <v>19</v>
      </c>
      <c r="I103" s="25" t="s">
        <v>19</v>
      </c>
      <c r="J103" s="30">
        <v>306.0</v>
      </c>
      <c r="K103" s="25">
        <v>12.0</v>
      </c>
      <c r="L103" s="24"/>
    </row>
    <row r="104">
      <c r="A104" s="24"/>
      <c r="B104" s="24"/>
      <c r="C104" s="25" t="str">
        <f t="shared" ref="C104:C106" si="15">UPPER("lpb sumsel 2023")</f>
        <v>LPB SUMSEL 2023</v>
      </c>
      <c r="D104" s="28" t="s">
        <v>646</v>
      </c>
      <c r="E104" s="25" t="s">
        <v>850</v>
      </c>
      <c r="F104" s="25" t="s">
        <v>851</v>
      </c>
      <c r="G104" s="25">
        <v>2.0</v>
      </c>
      <c r="H104" s="28" t="s">
        <v>18</v>
      </c>
      <c r="I104" s="25" t="s">
        <v>19</v>
      </c>
      <c r="J104" s="30">
        <v>275.0</v>
      </c>
      <c r="K104" s="25">
        <v>11.0</v>
      </c>
      <c r="L104" s="24"/>
    </row>
    <row r="105">
      <c r="A105" s="24"/>
      <c r="B105" s="24"/>
      <c r="C105" s="25" t="str">
        <f t="shared" si="15"/>
        <v>LPB SUMSEL 2023</v>
      </c>
      <c r="D105" s="28" t="s">
        <v>646</v>
      </c>
      <c r="E105" s="25" t="s">
        <v>852</v>
      </c>
      <c r="F105" s="25" t="s">
        <v>853</v>
      </c>
      <c r="G105" s="25">
        <v>2.0</v>
      </c>
      <c r="H105" s="28" t="s">
        <v>18</v>
      </c>
      <c r="I105" s="25" t="s">
        <v>19</v>
      </c>
      <c r="J105" s="30">
        <v>306.0</v>
      </c>
      <c r="K105" s="25">
        <v>10.0</v>
      </c>
      <c r="L105" s="24"/>
    </row>
    <row r="106">
      <c r="A106" s="24"/>
      <c r="B106" s="24"/>
      <c r="C106" s="25" t="str">
        <f t="shared" si="15"/>
        <v>LPB SUMSEL 2023</v>
      </c>
      <c r="D106" s="28" t="s">
        <v>646</v>
      </c>
      <c r="E106" s="25" t="s">
        <v>854</v>
      </c>
      <c r="F106" s="25" t="s">
        <v>855</v>
      </c>
      <c r="G106" s="25">
        <v>2.0</v>
      </c>
      <c r="H106" s="28" t="s">
        <v>19</v>
      </c>
      <c r="I106" s="25" t="s">
        <v>19</v>
      </c>
      <c r="J106" s="30">
        <v>306.0</v>
      </c>
      <c r="K106" s="25">
        <v>12.0</v>
      </c>
      <c r="L106" s="24"/>
    </row>
    <row r="107">
      <c r="A107" s="24"/>
      <c r="B107" s="24"/>
      <c r="C107" s="25" t="str">
        <f>UPPER("lpb dki 2023")</f>
        <v>LPB DKI 2023</v>
      </c>
      <c r="D107" s="28" t="s">
        <v>646</v>
      </c>
      <c r="E107" s="25" t="s">
        <v>856</v>
      </c>
      <c r="F107" s="25" t="s">
        <v>857</v>
      </c>
      <c r="G107" s="25">
        <v>2.0</v>
      </c>
      <c r="H107" s="28" t="s">
        <v>19</v>
      </c>
      <c r="I107" s="25" t="s">
        <v>18</v>
      </c>
      <c r="J107" s="30">
        <v>275.0</v>
      </c>
      <c r="K107" s="25">
        <v>12.0</v>
      </c>
      <c r="L107" s="24"/>
    </row>
    <row r="108">
      <c r="A108" s="24"/>
      <c r="B108" s="24"/>
      <c r="C108" s="25" t="str">
        <f>UPPER("lpb diy 2023")</f>
        <v>LPB DIY 2023</v>
      </c>
      <c r="D108" s="28" t="s">
        <v>646</v>
      </c>
      <c r="E108" s="25" t="s">
        <v>858</v>
      </c>
      <c r="F108" s="25" t="s">
        <v>859</v>
      </c>
      <c r="G108" s="25">
        <v>2.0</v>
      </c>
      <c r="H108" s="28" t="s">
        <v>19</v>
      </c>
      <c r="I108" s="25" t="s">
        <v>18</v>
      </c>
      <c r="J108" s="30">
        <v>245.0</v>
      </c>
      <c r="K108" s="25">
        <v>11.0</v>
      </c>
      <c r="L108" s="24"/>
    </row>
    <row r="109">
      <c r="A109" s="24"/>
      <c r="B109" s="24"/>
      <c r="C109" s="25" t="str">
        <f t="shared" ref="C109:C112" si="16">UPPER("lpb nusantara 2023")</f>
        <v>LPB NUSANTARA 2023</v>
      </c>
      <c r="D109" s="28" t="s">
        <v>646</v>
      </c>
      <c r="E109" s="25" t="s">
        <v>860</v>
      </c>
      <c r="F109" s="25" t="s">
        <v>861</v>
      </c>
      <c r="G109" s="25">
        <v>2.0</v>
      </c>
      <c r="H109" s="28" t="s">
        <v>19</v>
      </c>
      <c r="I109" s="25" t="s">
        <v>19</v>
      </c>
      <c r="J109" s="30">
        <v>306.0</v>
      </c>
      <c r="K109" s="25">
        <v>11.0</v>
      </c>
      <c r="L109" s="24"/>
    </row>
    <row r="110">
      <c r="A110" s="24"/>
      <c r="B110" s="24"/>
      <c r="C110" s="25" t="str">
        <f t="shared" si="16"/>
        <v>LPB NUSANTARA 2023</v>
      </c>
      <c r="D110" s="28" t="s">
        <v>646</v>
      </c>
      <c r="E110" s="25" t="s">
        <v>862</v>
      </c>
      <c r="F110" s="25" t="s">
        <v>863</v>
      </c>
      <c r="G110" s="25">
        <v>1.0</v>
      </c>
      <c r="H110" s="28" t="s">
        <v>19</v>
      </c>
      <c r="I110" s="25"/>
      <c r="J110" s="30">
        <v>153.0</v>
      </c>
      <c r="K110" s="25"/>
      <c r="L110" s="24"/>
    </row>
    <row r="111">
      <c r="A111" s="24"/>
      <c r="B111" s="24"/>
      <c r="C111" s="25" t="str">
        <f t="shared" si="16"/>
        <v>LPB NUSANTARA 2023</v>
      </c>
      <c r="D111" s="28" t="s">
        <v>646</v>
      </c>
      <c r="E111" s="25" t="s">
        <v>864</v>
      </c>
      <c r="F111" s="25" t="s">
        <v>865</v>
      </c>
      <c r="G111" s="25">
        <v>2.0</v>
      </c>
      <c r="H111" s="28" t="s">
        <v>19</v>
      </c>
      <c r="I111" s="25" t="s">
        <v>19</v>
      </c>
      <c r="J111" s="30">
        <v>275.0</v>
      </c>
      <c r="K111" s="25">
        <v>11.0</v>
      </c>
      <c r="L111" s="24"/>
    </row>
    <row r="112">
      <c r="A112" s="24"/>
      <c r="B112" s="24"/>
      <c r="C112" s="25" t="str">
        <f t="shared" si="16"/>
        <v>LPB NUSANTARA 2023</v>
      </c>
      <c r="D112" s="28" t="s">
        <v>646</v>
      </c>
      <c r="E112" s="25" t="s">
        <v>866</v>
      </c>
      <c r="F112" s="25" t="s">
        <v>867</v>
      </c>
      <c r="G112" s="25">
        <v>2.0</v>
      </c>
      <c r="H112" s="28" t="s">
        <v>19</v>
      </c>
      <c r="I112" s="25" t="s">
        <v>18</v>
      </c>
      <c r="J112" s="30">
        <v>275.0</v>
      </c>
      <c r="K112" s="25">
        <v>12.0</v>
      </c>
      <c r="L112" s="24"/>
    </row>
    <row r="113">
      <c r="A113" s="24"/>
      <c r="B113" s="24"/>
      <c r="C113" s="25" t="str">
        <f>UPPER("lpb sulsel 2023")</f>
        <v>LPB SULSEL 2023</v>
      </c>
      <c r="D113" s="28" t="s">
        <v>646</v>
      </c>
      <c r="E113" s="25" t="s">
        <v>868</v>
      </c>
      <c r="F113" s="25" t="s">
        <v>869</v>
      </c>
      <c r="G113" s="25">
        <v>2.0</v>
      </c>
      <c r="H113" s="28" t="s">
        <v>18</v>
      </c>
      <c r="I113" s="25" t="s">
        <v>18</v>
      </c>
      <c r="J113" s="28">
        <v>12.0</v>
      </c>
      <c r="K113" s="25">
        <v>12.0</v>
      </c>
      <c r="L113" s="24"/>
    </row>
    <row r="114">
      <c r="A114" s="24"/>
      <c r="B114" s="24"/>
      <c r="C114" s="31" t="s">
        <v>530</v>
      </c>
      <c r="D114" s="28" t="s">
        <v>646</v>
      </c>
      <c r="E114" s="31" t="s">
        <v>870</v>
      </c>
      <c r="F114" s="31" t="s">
        <v>871</v>
      </c>
      <c r="G114" s="31">
        <v>2.0</v>
      </c>
      <c r="H114" s="31" t="s">
        <v>18</v>
      </c>
      <c r="I114" s="31" t="s">
        <v>18</v>
      </c>
      <c r="J114" s="31">
        <v>12.0</v>
      </c>
      <c r="K114" s="31">
        <v>11.0</v>
      </c>
      <c r="L114" s="31"/>
    </row>
    <row r="115">
      <c r="A115" s="24"/>
      <c r="B115" s="24"/>
      <c r="C115" s="31" t="s">
        <v>530</v>
      </c>
      <c r="D115" s="28" t="s">
        <v>646</v>
      </c>
      <c r="E115" s="31" t="s">
        <v>872</v>
      </c>
      <c r="F115" s="31" t="s">
        <v>873</v>
      </c>
      <c r="G115" s="31">
        <v>2.0</v>
      </c>
      <c r="H115" s="31" t="s">
        <v>19</v>
      </c>
      <c r="I115" s="31" t="s">
        <v>18</v>
      </c>
      <c r="J115" s="31">
        <v>11.0</v>
      </c>
      <c r="K115" s="31">
        <v>11.0</v>
      </c>
      <c r="L115" s="31"/>
    </row>
    <row r="116">
      <c r="A116" s="24"/>
      <c r="B116" s="24"/>
      <c r="C116" s="31" t="s">
        <v>537</v>
      </c>
      <c r="D116" s="28" t="s">
        <v>646</v>
      </c>
      <c r="E116" s="31" t="s">
        <v>874</v>
      </c>
      <c r="F116" s="31" t="s">
        <v>875</v>
      </c>
      <c r="G116" s="31">
        <v>2.0</v>
      </c>
      <c r="H116" s="31" t="s">
        <v>19</v>
      </c>
      <c r="I116" s="31" t="s">
        <v>18</v>
      </c>
      <c r="J116" s="31">
        <v>12.0</v>
      </c>
      <c r="K116" s="31">
        <v>12.0</v>
      </c>
      <c r="L116" s="31"/>
    </row>
    <row r="117">
      <c r="A117" s="24"/>
      <c r="B117" s="24"/>
      <c r="C117" s="31" t="s">
        <v>537</v>
      </c>
      <c r="D117" s="28" t="s">
        <v>646</v>
      </c>
      <c r="E117" s="31" t="s">
        <v>876</v>
      </c>
      <c r="F117" s="31" t="s">
        <v>877</v>
      </c>
      <c r="G117" s="31">
        <v>1.0</v>
      </c>
      <c r="H117" s="31" t="s">
        <v>18</v>
      </c>
      <c r="I117" s="31"/>
      <c r="J117" s="31">
        <v>12.0</v>
      </c>
      <c r="K117" s="31"/>
      <c r="L117" s="31"/>
    </row>
    <row r="118">
      <c r="A118" s="24"/>
      <c r="B118" s="24"/>
      <c r="C118" s="31" t="s">
        <v>547</v>
      </c>
      <c r="D118" s="28" t="s">
        <v>646</v>
      </c>
      <c r="E118" s="31" t="s">
        <v>878</v>
      </c>
      <c r="F118" s="31" t="s">
        <v>879</v>
      </c>
      <c r="G118" s="31">
        <v>2.0</v>
      </c>
      <c r="H118" s="31" t="s">
        <v>18</v>
      </c>
      <c r="I118" s="31" t="s">
        <v>19</v>
      </c>
      <c r="J118" s="31">
        <v>9.0</v>
      </c>
      <c r="K118" s="31">
        <v>8.0</v>
      </c>
      <c r="L118" s="31"/>
    </row>
    <row r="119">
      <c r="A119" s="24"/>
      <c r="B119" s="24"/>
      <c r="C119" s="31" t="s">
        <v>547</v>
      </c>
      <c r="D119" s="28" t="s">
        <v>646</v>
      </c>
      <c r="E119" s="31" t="s">
        <v>880</v>
      </c>
      <c r="F119" s="31" t="s">
        <v>881</v>
      </c>
      <c r="G119" s="31">
        <v>2.0</v>
      </c>
      <c r="H119" s="31" t="s">
        <v>18</v>
      </c>
      <c r="I119" s="31" t="s">
        <v>18</v>
      </c>
      <c r="J119" s="31">
        <v>8.0</v>
      </c>
      <c r="K119" s="31">
        <v>8.0</v>
      </c>
      <c r="L119" s="31"/>
    </row>
    <row r="120">
      <c r="A120" s="24"/>
      <c r="B120" s="24"/>
      <c r="C120" s="31" t="s">
        <v>547</v>
      </c>
      <c r="D120" s="28" t="s">
        <v>646</v>
      </c>
      <c r="E120" s="31" t="s">
        <v>882</v>
      </c>
      <c r="F120" s="31" t="s">
        <v>883</v>
      </c>
      <c r="G120" s="31">
        <v>2.0</v>
      </c>
      <c r="H120" s="31" t="s">
        <v>19</v>
      </c>
      <c r="I120" s="31" t="s">
        <v>18</v>
      </c>
      <c r="J120" s="31">
        <v>8.0</v>
      </c>
      <c r="K120" s="31">
        <v>9.0</v>
      </c>
      <c r="L120" s="31"/>
    </row>
    <row r="121">
      <c r="A121" s="24"/>
      <c r="B121" s="24"/>
      <c r="C121" s="31" t="s">
        <v>559</v>
      </c>
      <c r="D121" s="28" t="s">
        <v>646</v>
      </c>
      <c r="E121" s="31" t="s">
        <v>884</v>
      </c>
      <c r="F121" s="31" t="s">
        <v>885</v>
      </c>
      <c r="G121" s="31">
        <v>2.0</v>
      </c>
      <c r="H121" s="31" t="s">
        <v>18</v>
      </c>
      <c r="I121" s="31" t="s">
        <v>18</v>
      </c>
      <c r="J121" s="31">
        <v>11.0</v>
      </c>
      <c r="K121" s="31">
        <v>11.0</v>
      </c>
      <c r="L121" s="31"/>
    </row>
    <row r="122">
      <c r="A122" s="24"/>
      <c r="B122" s="24"/>
      <c r="C122" s="31" t="s">
        <v>559</v>
      </c>
      <c r="D122" s="28" t="s">
        <v>646</v>
      </c>
      <c r="E122" s="31" t="s">
        <v>886</v>
      </c>
      <c r="F122" s="31" t="s">
        <v>887</v>
      </c>
      <c r="G122" s="31">
        <v>2.0</v>
      </c>
      <c r="H122" s="31" t="s">
        <v>19</v>
      </c>
      <c r="I122" s="31" t="s">
        <v>19</v>
      </c>
      <c r="J122" s="31">
        <v>11.0</v>
      </c>
      <c r="K122" s="31">
        <v>11.0</v>
      </c>
      <c r="L122" s="31"/>
    </row>
    <row r="123">
      <c r="A123" s="24"/>
      <c r="B123" s="24"/>
      <c r="C123" s="31" t="s">
        <v>559</v>
      </c>
      <c r="D123" s="28" t="s">
        <v>646</v>
      </c>
      <c r="E123" s="31" t="s">
        <v>888</v>
      </c>
      <c r="F123" s="31" t="s">
        <v>889</v>
      </c>
      <c r="G123" s="31">
        <v>2.0</v>
      </c>
      <c r="H123" s="31" t="s">
        <v>18</v>
      </c>
      <c r="I123" s="31" t="s">
        <v>18</v>
      </c>
      <c r="J123" s="31">
        <v>12.0</v>
      </c>
      <c r="K123" s="31">
        <v>12.0</v>
      </c>
      <c r="L123" s="31"/>
    </row>
    <row r="124">
      <c r="A124" s="24"/>
      <c r="B124" s="24"/>
      <c r="C124" s="31" t="s">
        <v>559</v>
      </c>
      <c r="D124" s="28" t="s">
        <v>646</v>
      </c>
      <c r="E124" s="31" t="s">
        <v>890</v>
      </c>
      <c r="F124" s="31" t="s">
        <v>891</v>
      </c>
      <c r="G124" s="31">
        <v>1.0</v>
      </c>
      <c r="H124" s="31" t="s">
        <v>19</v>
      </c>
      <c r="I124" s="31"/>
      <c r="J124" s="31">
        <v>12.0</v>
      </c>
      <c r="K124" s="31"/>
      <c r="L124" s="31"/>
    </row>
    <row r="125">
      <c r="A125" s="24"/>
      <c r="B125" s="24"/>
      <c r="C125" s="31" t="s">
        <v>559</v>
      </c>
      <c r="D125" s="28" t="s">
        <v>646</v>
      </c>
      <c r="E125" s="31" t="s">
        <v>892</v>
      </c>
      <c r="F125" s="31" t="s">
        <v>893</v>
      </c>
      <c r="G125" s="31">
        <v>2.0</v>
      </c>
      <c r="H125" s="31" t="s">
        <v>18</v>
      </c>
      <c r="I125" s="31" t="s">
        <v>19</v>
      </c>
      <c r="J125" s="31">
        <v>12.0</v>
      </c>
      <c r="K125" s="31">
        <v>12.0</v>
      </c>
      <c r="L125" s="31"/>
    </row>
    <row r="126">
      <c r="A126" s="24"/>
      <c r="B126" s="24"/>
      <c r="C126" s="31" t="s">
        <v>559</v>
      </c>
      <c r="D126" s="28" t="s">
        <v>646</v>
      </c>
      <c r="E126" s="31" t="s">
        <v>894</v>
      </c>
      <c r="F126" s="31" t="s">
        <v>895</v>
      </c>
      <c r="G126" s="31">
        <v>2.0</v>
      </c>
      <c r="H126" s="31" t="s">
        <v>18</v>
      </c>
      <c r="I126" s="31" t="s">
        <v>18</v>
      </c>
      <c r="J126" s="31">
        <v>12.0</v>
      </c>
      <c r="K126" s="31">
        <v>12.0</v>
      </c>
      <c r="L126" s="31"/>
    </row>
    <row r="127">
      <c r="A127" s="24"/>
      <c r="B127" s="24"/>
      <c r="C127" s="31" t="s">
        <v>559</v>
      </c>
      <c r="D127" s="28" t="s">
        <v>646</v>
      </c>
      <c r="E127" s="31" t="s">
        <v>896</v>
      </c>
      <c r="F127" s="31" t="s">
        <v>897</v>
      </c>
      <c r="G127" s="31">
        <v>2.0</v>
      </c>
      <c r="H127" s="31" t="s">
        <v>19</v>
      </c>
      <c r="I127" s="31" t="s">
        <v>18</v>
      </c>
      <c r="J127" s="31">
        <v>12.0</v>
      </c>
      <c r="K127" s="31">
        <v>12.0</v>
      </c>
      <c r="L127" s="31"/>
    </row>
    <row r="128">
      <c r="A128" s="24"/>
      <c r="B128" s="24"/>
      <c r="C128" s="31" t="s">
        <v>585</v>
      </c>
      <c r="D128" s="28" t="s">
        <v>646</v>
      </c>
      <c r="E128" s="31" t="s">
        <v>898</v>
      </c>
      <c r="F128" s="31" t="s">
        <v>899</v>
      </c>
      <c r="G128" s="31">
        <v>2.0</v>
      </c>
      <c r="H128" s="31" t="s">
        <v>19</v>
      </c>
      <c r="I128" s="31" t="s">
        <v>18</v>
      </c>
      <c r="J128" s="31">
        <v>11.0</v>
      </c>
      <c r="K128" s="31">
        <v>11.0</v>
      </c>
      <c r="L128" s="31"/>
    </row>
    <row r="129">
      <c r="A129" s="24"/>
      <c r="B129" s="24"/>
      <c r="C129" s="31" t="s">
        <v>585</v>
      </c>
      <c r="D129" s="28" t="s">
        <v>646</v>
      </c>
      <c r="E129" s="31" t="s">
        <v>900</v>
      </c>
      <c r="F129" s="31" t="s">
        <v>901</v>
      </c>
      <c r="G129" s="31">
        <v>2.0</v>
      </c>
      <c r="H129" s="31" t="s">
        <v>18</v>
      </c>
      <c r="I129" s="31" t="s">
        <v>18</v>
      </c>
      <c r="J129" s="31">
        <v>11.0</v>
      </c>
      <c r="K129" s="31">
        <v>10.0</v>
      </c>
      <c r="L129" s="31"/>
    </row>
    <row r="130">
      <c r="A130" s="24"/>
      <c r="B130" s="24"/>
      <c r="C130" s="31" t="s">
        <v>585</v>
      </c>
      <c r="D130" s="28" t="s">
        <v>646</v>
      </c>
      <c r="E130" s="31" t="s">
        <v>902</v>
      </c>
      <c r="F130" s="31" t="s">
        <v>903</v>
      </c>
      <c r="G130" s="31">
        <v>2.0</v>
      </c>
      <c r="H130" s="31" t="s">
        <v>18</v>
      </c>
      <c r="I130" s="31" t="s">
        <v>18</v>
      </c>
      <c r="J130" s="31">
        <v>12.0</v>
      </c>
      <c r="K130" s="31">
        <v>12.0</v>
      </c>
      <c r="L130" s="31"/>
    </row>
    <row r="131">
      <c r="A131" s="24"/>
      <c r="B131" s="24"/>
      <c r="C131" s="31" t="s">
        <v>603</v>
      </c>
      <c r="D131" s="28" t="s">
        <v>646</v>
      </c>
      <c r="E131" s="31" t="s">
        <v>904</v>
      </c>
      <c r="F131" s="31" t="s">
        <v>905</v>
      </c>
      <c r="G131" s="31">
        <v>2.0</v>
      </c>
      <c r="H131" s="31" t="s">
        <v>18</v>
      </c>
      <c r="I131" s="31" t="s">
        <v>18</v>
      </c>
      <c r="J131" s="31">
        <v>11.0</v>
      </c>
      <c r="K131" s="31">
        <v>11.0</v>
      </c>
      <c r="L131" s="31"/>
    </row>
    <row r="132">
      <c r="A132" s="24"/>
      <c r="B132" s="24"/>
      <c r="C132" s="31" t="s">
        <v>603</v>
      </c>
      <c r="D132" s="28" t="s">
        <v>646</v>
      </c>
      <c r="E132" s="31" t="s">
        <v>906</v>
      </c>
      <c r="F132" s="31" t="s">
        <v>907</v>
      </c>
      <c r="G132" s="31">
        <v>2.0</v>
      </c>
      <c r="H132" s="31" t="s">
        <v>19</v>
      </c>
      <c r="I132" s="31" t="s">
        <v>19</v>
      </c>
      <c r="J132" s="31">
        <v>11.0</v>
      </c>
      <c r="K132" s="31">
        <v>10.0</v>
      </c>
      <c r="L132" s="31"/>
    </row>
    <row r="133">
      <c r="A133" s="24"/>
      <c r="B133" s="24"/>
      <c r="C133" s="31" t="s">
        <v>603</v>
      </c>
      <c r="D133" s="28" t="s">
        <v>646</v>
      </c>
      <c r="E133" s="31" t="s">
        <v>908</v>
      </c>
      <c r="F133" s="31" t="s">
        <v>909</v>
      </c>
      <c r="G133" s="31">
        <v>2.0</v>
      </c>
      <c r="H133" s="31" t="s">
        <v>18</v>
      </c>
      <c r="I133" s="31" t="s">
        <v>18</v>
      </c>
      <c r="J133" s="31">
        <v>12.0</v>
      </c>
      <c r="K133" s="31">
        <v>12.0</v>
      </c>
      <c r="L133" s="31"/>
    </row>
    <row r="134">
      <c r="A134" s="24"/>
      <c r="B134" s="24"/>
      <c r="C134" s="31" t="s">
        <v>603</v>
      </c>
      <c r="D134" s="28" t="s">
        <v>646</v>
      </c>
      <c r="E134" s="31" t="s">
        <v>910</v>
      </c>
      <c r="F134" s="31" t="s">
        <v>911</v>
      </c>
      <c r="G134" s="31">
        <v>2.0</v>
      </c>
      <c r="H134" s="31" t="s">
        <v>19</v>
      </c>
      <c r="I134" s="31" t="s">
        <v>19</v>
      </c>
      <c r="J134" s="31">
        <v>7.0</v>
      </c>
      <c r="K134" s="31">
        <v>7.0</v>
      </c>
      <c r="L134" s="31"/>
    </row>
    <row r="135">
      <c r="A135" s="24"/>
      <c r="B135" s="24"/>
      <c r="C135" s="31" t="s">
        <v>603</v>
      </c>
      <c r="D135" s="28" t="s">
        <v>646</v>
      </c>
      <c r="E135" s="31" t="s">
        <v>912</v>
      </c>
      <c r="F135" s="31" t="s">
        <v>913</v>
      </c>
      <c r="G135" s="31">
        <v>2.0</v>
      </c>
      <c r="H135" s="31" t="s">
        <v>19</v>
      </c>
      <c r="I135" s="31" t="s">
        <v>19</v>
      </c>
      <c r="J135" s="31">
        <v>10.0</v>
      </c>
      <c r="K135" s="31">
        <v>10.0</v>
      </c>
      <c r="L135" s="31"/>
    </row>
    <row r="136">
      <c r="A136" s="24"/>
      <c r="B136" s="24"/>
      <c r="C136" s="31" t="s">
        <v>603</v>
      </c>
      <c r="D136" s="28" t="s">
        <v>646</v>
      </c>
      <c r="E136" s="31" t="s">
        <v>914</v>
      </c>
      <c r="F136" s="31" t="s">
        <v>915</v>
      </c>
      <c r="G136" s="31">
        <v>2.0</v>
      </c>
      <c r="H136" s="31" t="s">
        <v>19</v>
      </c>
      <c r="I136" s="31" t="s">
        <v>19</v>
      </c>
      <c r="J136" s="31">
        <v>11.0</v>
      </c>
      <c r="K136" s="31">
        <v>11.0</v>
      </c>
      <c r="L136" s="31"/>
    </row>
    <row r="137">
      <c r="A137" s="24"/>
      <c r="B137" s="24"/>
      <c r="C137" s="31" t="s">
        <v>603</v>
      </c>
      <c r="D137" s="28" t="s">
        <v>646</v>
      </c>
      <c r="E137" s="31" t="s">
        <v>916</v>
      </c>
      <c r="F137" s="31" t="s">
        <v>917</v>
      </c>
      <c r="G137" s="31">
        <v>2.0</v>
      </c>
      <c r="H137" s="31" t="s">
        <v>18</v>
      </c>
      <c r="I137" s="31" t="s">
        <v>19</v>
      </c>
      <c r="J137" s="31">
        <v>10.0</v>
      </c>
      <c r="K137" s="31">
        <v>10.0</v>
      </c>
      <c r="L137" s="31"/>
    </row>
    <row r="138">
      <c r="A138" s="24"/>
      <c r="B138" s="24"/>
      <c r="C138" s="31" t="s">
        <v>603</v>
      </c>
      <c r="D138" s="28" t="s">
        <v>646</v>
      </c>
      <c r="E138" s="31" t="s">
        <v>918</v>
      </c>
      <c r="F138" s="31" t="s">
        <v>919</v>
      </c>
      <c r="G138" s="31">
        <v>1.0</v>
      </c>
      <c r="H138" s="31" t="s">
        <v>19</v>
      </c>
      <c r="I138" s="31"/>
      <c r="J138" s="31">
        <v>8.0</v>
      </c>
      <c r="K138" s="31"/>
      <c r="L138" s="31"/>
    </row>
    <row r="139">
      <c r="A139" s="24"/>
      <c r="B139" s="24"/>
      <c r="C139" s="31" t="s">
        <v>603</v>
      </c>
      <c r="D139" s="28" t="s">
        <v>646</v>
      </c>
      <c r="E139" s="31" t="s">
        <v>920</v>
      </c>
      <c r="F139" s="31" t="s">
        <v>921</v>
      </c>
      <c r="G139" s="31">
        <v>1.0</v>
      </c>
      <c r="H139" s="31" t="s">
        <v>18</v>
      </c>
      <c r="I139" s="31"/>
      <c r="J139" s="31">
        <v>7.0</v>
      </c>
      <c r="K139" s="31"/>
      <c r="L139" s="31"/>
    </row>
    <row r="140">
      <c r="A140" s="24"/>
      <c r="B140" s="24"/>
      <c r="C140" s="31" t="s">
        <v>603</v>
      </c>
      <c r="D140" s="28" t="s">
        <v>646</v>
      </c>
      <c r="E140" s="31" t="s">
        <v>922</v>
      </c>
      <c r="F140" s="31" t="s">
        <v>923</v>
      </c>
      <c r="G140" s="31">
        <v>2.0</v>
      </c>
      <c r="H140" s="31" t="s">
        <v>19</v>
      </c>
      <c r="I140" s="31" t="s">
        <v>18</v>
      </c>
      <c r="J140" s="31">
        <v>9.0</v>
      </c>
      <c r="K140" s="31">
        <v>9.0</v>
      </c>
      <c r="L140" s="31"/>
    </row>
    <row r="141">
      <c r="A141" s="24"/>
      <c r="B141" s="24"/>
      <c r="C141" s="31" t="s">
        <v>603</v>
      </c>
      <c r="D141" s="28" t="s">
        <v>646</v>
      </c>
      <c r="E141" s="31" t="s">
        <v>924</v>
      </c>
      <c r="F141" s="31" t="s">
        <v>925</v>
      </c>
      <c r="G141" s="31">
        <v>1.0</v>
      </c>
      <c r="H141" s="31" t="s">
        <v>19</v>
      </c>
      <c r="I141" s="31"/>
      <c r="J141" s="31">
        <v>9.0</v>
      </c>
      <c r="K141" s="31"/>
      <c r="L141" s="31"/>
    </row>
    <row r="142">
      <c r="A142" s="24"/>
      <c r="B142" s="24"/>
      <c r="C142" s="31" t="s">
        <v>603</v>
      </c>
      <c r="D142" s="28" t="s">
        <v>646</v>
      </c>
      <c r="E142" s="31" t="s">
        <v>926</v>
      </c>
      <c r="F142" s="31" t="s">
        <v>927</v>
      </c>
      <c r="G142" s="31">
        <v>2.0</v>
      </c>
      <c r="H142" s="31" t="s">
        <v>18</v>
      </c>
      <c r="I142" s="31" t="s">
        <v>18</v>
      </c>
      <c r="J142" s="31">
        <v>8.0</v>
      </c>
      <c r="K142" s="31">
        <v>8.0</v>
      </c>
      <c r="L142" s="3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0</v>
      </c>
      <c r="B1" s="23" t="s">
        <v>1</v>
      </c>
      <c r="C1" s="23" t="s">
        <v>2</v>
      </c>
      <c r="D1" s="23" t="s">
        <v>3</v>
      </c>
      <c r="E1" s="23" t="s">
        <v>4</v>
      </c>
      <c r="F1" s="23" t="s">
        <v>5</v>
      </c>
      <c r="G1" s="23" t="s">
        <v>6</v>
      </c>
      <c r="H1" s="23" t="s">
        <v>7</v>
      </c>
      <c r="I1" s="23" t="s">
        <v>8</v>
      </c>
      <c r="J1" s="23" t="s">
        <v>9</v>
      </c>
      <c r="K1" s="23" t="s">
        <v>10</v>
      </c>
      <c r="L1" s="23" t="s">
        <v>11</v>
      </c>
    </row>
    <row r="2">
      <c r="A2" s="24"/>
      <c r="B2" s="24"/>
      <c r="C2" s="25" t="s">
        <v>14</v>
      </c>
      <c r="D2" s="28" t="s">
        <v>928</v>
      </c>
      <c r="E2" s="25" t="s">
        <v>929</v>
      </c>
      <c r="F2" s="25" t="s">
        <v>930</v>
      </c>
      <c r="G2" s="25">
        <v>2.0</v>
      </c>
      <c r="H2" s="28" t="s">
        <v>18</v>
      </c>
      <c r="I2" s="25" t="s">
        <v>18</v>
      </c>
      <c r="J2" s="28">
        <v>12.0</v>
      </c>
      <c r="K2" s="25">
        <v>12.0</v>
      </c>
      <c r="L2" s="24"/>
    </row>
    <row r="3">
      <c r="A3" s="24"/>
      <c r="B3" s="24"/>
      <c r="C3" s="25" t="s">
        <v>14</v>
      </c>
      <c r="D3" s="28" t="s">
        <v>928</v>
      </c>
      <c r="E3" s="25" t="s">
        <v>931</v>
      </c>
      <c r="F3" s="25" t="s">
        <v>932</v>
      </c>
      <c r="G3" s="25">
        <v>2.0</v>
      </c>
      <c r="H3" s="28" t="s">
        <v>18</v>
      </c>
      <c r="I3" s="25" t="s">
        <v>18</v>
      </c>
      <c r="J3" s="28">
        <v>12.0</v>
      </c>
      <c r="K3" s="25">
        <v>12.0</v>
      </c>
      <c r="L3" s="24"/>
    </row>
    <row r="4">
      <c r="A4" s="24"/>
      <c r="B4" s="24"/>
      <c r="C4" s="25" t="s">
        <v>14</v>
      </c>
      <c r="D4" s="28" t="s">
        <v>928</v>
      </c>
      <c r="E4" s="25" t="s">
        <v>933</v>
      </c>
      <c r="F4" s="25" t="s">
        <v>934</v>
      </c>
      <c r="G4" s="25">
        <v>2.0</v>
      </c>
      <c r="H4" s="28" t="s">
        <v>18</v>
      </c>
      <c r="I4" s="25" t="s">
        <v>18</v>
      </c>
      <c r="J4" s="28">
        <v>11.0</v>
      </c>
      <c r="K4" s="25">
        <v>11.0</v>
      </c>
      <c r="L4" s="24"/>
    </row>
    <row r="5">
      <c r="A5" s="24"/>
      <c r="B5" s="24"/>
      <c r="C5" s="25" t="s">
        <v>27</v>
      </c>
      <c r="D5" s="28" t="s">
        <v>928</v>
      </c>
      <c r="E5" s="25" t="s">
        <v>935</v>
      </c>
      <c r="F5" s="25" t="s">
        <v>936</v>
      </c>
      <c r="G5" s="25">
        <v>2.0</v>
      </c>
      <c r="H5" s="28" t="s">
        <v>18</v>
      </c>
      <c r="I5" s="25" t="s">
        <v>18</v>
      </c>
      <c r="J5" s="28">
        <v>11.0</v>
      </c>
      <c r="K5" s="25">
        <v>11.0</v>
      </c>
      <c r="L5" s="24"/>
    </row>
    <row r="6">
      <c r="A6" s="24"/>
      <c r="B6" s="24"/>
      <c r="C6" s="25" t="s">
        <v>27</v>
      </c>
      <c r="D6" s="28" t="s">
        <v>928</v>
      </c>
      <c r="E6" s="25" t="s">
        <v>937</v>
      </c>
      <c r="F6" s="25" t="s">
        <v>938</v>
      </c>
      <c r="G6" s="25">
        <v>1.0</v>
      </c>
      <c r="H6" s="28" t="s">
        <v>18</v>
      </c>
      <c r="I6" s="25"/>
      <c r="J6" s="28">
        <v>11.0</v>
      </c>
      <c r="K6" s="25"/>
      <c r="L6" s="24"/>
    </row>
    <row r="7">
      <c r="A7" s="24"/>
      <c r="B7" s="24"/>
      <c r="C7" s="25" t="s">
        <v>27</v>
      </c>
      <c r="D7" s="28" t="s">
        <v>928</v>
      </c>
      <c r="E7" s="25" t="s">
        <v>939</v>
      </c>
      <c r="F7" s="25" t="s">
        <v>940</v>
      </c>
      <c r="G7" s="25">
        <v>2.0</v>
      </c>
      <c r="H7" s="28" t="s">
        <v>18</v>
      </c>
      <c r="I7" s="25" t="s">
        <v>18</v>
      </c>
      <c r="J7" s="28">
        <v>12.0</v>
      </c>
      <c r="K7" s="25">
        <v>12.0</v>
      </c>
      <c r="L7" s="24"/>
    </row>
    <row r="8">
      <c r="A8" s="24"/>
      <c r="B8" s="24"/>
      <c r="C8" s="25" t="s">
        <v>27</v>
      </c>
      <c r="D8" s="28" t="s">
        <v>928</v>
      </c>
      <c r="E8" s="25" t="s">
        <v>941</v>
      </c>
      <c r="F8" s="25" t="s">
        <v>942</v>
      </c>
      <c r="G8" s="25">
        <v>2.0</v>
      </c>
      <c r="H8" s="28" t="s">
        <v>19</v>
      </c>
      <c r="I8" s="25" t="s">
        <v>19</v>
      </c>
      <c r="J8" s="28">
        <v>11.0</v>
      </c>
      <c r="K8" s="25">
        <v>11.0</v>
      </c>
      <c r="L8" s="24"/>
    </row>
    <row r="9">
      <c r="A9" s="24"/>
      <c r="B9" s="24"/>
      <c r="C9" s="25" t="s">
        <v>27</v>
      </c>
      <c r="D9" s="28" t="s">
        <v>928</v>
      </c>
      <c r="E9" s="25" t="s">
        <v>943</v>
      </c>
      <c r="F9" s="25" t="s">
        <v>944</v>
      </c>
      <c r="G9" s="25">
        <v>2.0</v>
      </c>
      <c r="H9" s="28" t="s">
        <v>19</v>
      </c>
      <c r="I9" s="25" t="s">
        <v>19</v>
      </c>
      <c r="J9" s="28">
        <v>12.0</v>
      </c>
      <c r="K9" s="25">
        <v>12.0</v>
      </c>
      <c r="L9" s="24"/>
    </row>
    <row r="10">
      <c r="A10" s="24"/>
      <c r="B10" s="24"/>
      <c r="C10" s="25" t="s">
        <v>61</v>
      </c>
      <c r="D10" s="28" t="s">
        <v>928</v>
      </c>
      <c r="E10" s="25" t="s">
        <v>945</v>
      </c>
      <c r="F10" s="25" t="s">
        <v>946</v>
      </c>
      <c r="G10" s="25">
        <v>1.0</v>
      </c>
      <c r="H10" s="28" t="s">
        <v>19</v>
      </c>
      <c r="I10" s="25"/>
      <c r="J10" s="28">
        <v>9.0</v>
      </c>
      <c r="K10" s="25"/>
      <c r="L10" s="24"/>
    </row>
    <row r="11">
      <c r="A11" s="24"/>
      <c r="B11" s="24"/>
      <c r="C11" s="25" t="s">
        <v>61</v>
      </c>
      <c r="D11" s="28" t="s">
        <v>928</v>
      </c>
      <c r="E11" s="25" t="s">
        <v>947</v>
      </c>
      <c r="F11" s="25" t="s">
        <v>948</v>
      </c>
      <c r="G11" s="25">
        <v>1.0</v>
      </c>
      <c r="H11" s="28" t="s">
        <v>19</v>
      </c>
      <c r="I11" s="25"/>
      <c r="J11" s="28">
        <v>11.0</v>
      </c>
      <c r="K11" s="25"/>
      <c r="L11" s="24"/>
    </row>
    <row r="12">
      <c r="A12" s="24"/>
      <c r="B12" s="24"/>
      <c r="C12" s="25" t="s">
        <v>61</v>
      </c>
      <c r="D12" s="28" t="s">
        <v>928</v>
      </c>
      <c r="E12" s="25" t="s">
        <v>949</v>
      </c>
      <c r="F12" s="25" t="s">
        <v>950</v>
      </c>
      <c r="G12" s="25">
        <v>2.0</v>
      </c>
      <c r="H12" s="28" t="s">
        <v>18</v>
      </c>
      <c r="I12" s="25" t="s">
        <v>18</v>
      </c>
      <c r="J12" s="28">
        <v>10.0</v>
      </c>
      <c r="K12" s="25">
        <v>10.0</v>
      </c>
      <c r="L12" s="24"/>
    </row>
    <row r="13">
      <c r="A13" s="24"/>
      <c r="B13" s="24"/>
      <c r="C13" s="25" t="s">
        <v>61</v>
      </c>
      <c r="D13" s="28" t="s">
        <v>928</v>
      </c>
      <c r="E13" s="25" t="s">
        <v>951</v>
      </c>
      <c r="F13" s="25" t="s">
        <v>952</v>
      </c>
      <c r="G13" s="25">
        <v>2.0</v>
      </c>
      <c r="H13" s="28" t="s">
        <v>18</v>
      </c>
      <c r="I13" s="25" t="s">
        <v>18</v>
      </c>
      <c r="J13" s="28">
        <v>9.0</v>
      </c>
      <c r="K13" s="25">
        <v>9.0</v>
      </c>
      <c r="L13" s="24"/>
    </row>
    <row r="14">
      <c r="A14" s="24"/>
      <c r="B14" s="24"/>
      <c r="C14" s="25" t="s">
        <v>61</v>
      </c>
      <c r="D14" s="28" t="s">
        <v>928</v>
      </c>
      <c r="E14" s="25" t="s">
        <v>953</v>
      </c>
      <c r="F14" s="25" t="s">
        <v>954</v>
      </c>
      <c r="G14" s="25">
        <v>2.0</v>
      </c>
      <c r="H14" s="28" t="s">
        <v>18</v>
      </c>
      <c r="I14" s="25" t="s">
        <v>18</v>
      </c>
      <c r="J14" s="28">
        <v>11.0</v>
      </c>
      <c r="K14" s="25">
        <v>11.0</v>
      </c>
      <c r="L14" s="24"/>
    </row>
    <row r="15">
      <c r="A15" s="24"/>
      <c r="B15" s="24"/>
      <c r="C15" s="25" t="s">
        <v>69</v>
      </c>
      <c r="D15" s="28" t="s">
        <v>928</v>
      </c>
      <c r="E15" s="25" t="s">
        <v>955</v>
      </c>
      <c r="F15" s="25" t="s">
        <v>956</v>
      </c>
      <c r="G15" s="25">
        <v>1.0</v>
      </c>
      <c r="H15" s="28" t="s">
        <v>19</v>
      </c>
      <c r="I15" s="25"/>
      <c r="J15" s="28">
        <v>11.0</v>
      </c>
      <c r="K15" s="25"/>
      <c r="L15" s="24"/>
    </row>
    <row r="16">
      <c r="A16" s="24"/>
      <c r="B16" s="24"/>
      <c r="C16" s="25" t="s">
        <v>69</v>
      </c>
      <c r="D16" s="28" t="s">
        <v>928</v>
      </c>
      <c r="E16" s="25" t="s">
        <v>957</v>
      </c>
      <c r="F16" s="25" t="s">
        <v>958</v>
      </c>
      <c r="G16" s="25">
        <v>2.0</v>
      </c>
      <c r="H16" s="28" t="s">
        <v>19</v>
      </c>
      <c r="I16" s="25" t="s">
        <v>19</v>
      </c>
      <c r="J16" s="28">
        <v>9.0</v>
      </c>
      <c r="K16" s="25">
        <v>9.0</v>
      </c>
      <c r="L16" s="24"/>
    </row>
    <row r="17">
      <c r="A17" s="24"/>
      <c r="B17" s="24"/>
      <c r="C17" s="25" t="s">
        <v>69</v>
      </c>
      <c r="D17" s="28" t="s">
        <v>928</v>
      </c>
      <c r="E17" s="25" t="s">
        <v>959</v>
      </c>
      <c r="F17" s="25" t="s">
        <v>960</v>
      </c>
      <c r="G17" s="25">
        <v>2.0</v>
      </c>
      <c r="H17" s="28" t="s">
        <v>18</v>
      </c>
      <c r="I17" s="25" t="s">
        <v>18</v>
      </c>
      <c r="J17" s="28">
        <v>9.0</v>
      </c>
      <c r="K17" s="25">
        <v>9.0</v>
      </c>
      <c r="L17" s="24"/>
    </row>
    <row r="18">
      <c r="A18" s="24"/>
      <c r="B18" s="24"/>
      <c r="C18" s="25" t="s">
        <v>69</v>
      </c>
      <c r="D18" s="28" t="s">
        <v>928</v>
      </c>
      <c r="E18" s="25" t="s">
        <v>961</v>
      </c>
      <c r="F18" s="25" t="s">
        <v>962</v>
      </c>
      <c r="G18" s="25">
        <v>1.0</v>
      </c>
      <c r="H18" s="28" t="s">
        <v>19</v>
      </c>
      <c r="I18" s="25"/>
      <c r="J18" s="28">
        <v>8.0</v>
      </c>
      <c r="K18" s="25"/>
      <c r="L18" s="24"/>
    </row>
    <row r="19">
      <c r="A19" s="24"/>
      <c r="B19" s="24"/>
      <c r="C19" s="25" t="s">
        <v>69</v>
      </c>
      <c r="D19" s="28" t="s">
        <v>928</v>
      </c>
      <c r="E19" s="25" t="s">
        <v>963</v>
      </c>
      <c r="F19" s="25" t="s">
        <v>964</v>
      </c>
      <c r="G19" s="25">
        <v>1.0</v>
      </c>
      <c r="H19" s="28" t="s">
        <v>19</v>
      </c>
      <c r="I19" s="25"/>
      <c r="J19" s="28">
        <v>9.0</v>
      </c>
      <c r="K19" s="25"/>
      <c r="L19" s="24"/>
    </row>
    <row r="20">
      <c r="A20" s="24"/>
      <c r="B20" s="24"/>
      <c r="C20" s="25" t="s">
        <v>69</v>
      </c>
      <c r="D20" s="28" t="s">
        <v>928</v>
      </c>
      <c r="E20" s="25" t="s">
        <v>965</v>
      </c>
      <c r="F20" s="25" t="s">
        <v>966</v>
      </c>
      <c r="G20" s="25">
        <v>2.0</v>
      </c>
      <c r="H20" s="28" t="s">
        <v>18</v>
      </c>
      <c r="I20" s="25" t="s">
        <v>18</v>
      </c>
      <c r="J20" s="28">
        <v>9.0</v>
      </c>
      <c r="K20" s="25">
        <v>9.0</v>
      </c>
      <c r="L20" s="24"/>
    </row>
    <row r="21">
      <c r="A21" s="24"/>
      <c r="B21" s="24"/>
      <c r="C21" s="25" t="s">
        <v>69</v>
      </c>
      <c r="D21" s="28" t="s">
        <v>928</v>
      </c>
      <c r="E21" s="25" t="s">
        <v>967</v>
      </c>
      <c r="F21" s="25" t="s">
        <v>968</v>
      </c>
      <c r="G21" s="25">
        <v>2.0</v>
      </c>
      <c r="H21" s="28" t="s">
        <v>19</v>
      </c>
      <c r="I21" s="25" t="s">
        <v>19</v>
      </c>
      <c r="J21" s="28">
        <v>8.0</v>
      </c>
      <c r="K21" s="25">
        <v>8.0</v>
      </c>
      <c r="L21" s="24"/>
    </row>
    <row r="22">
      <c r="A22" s="24"/>
      <c r="B22" s="24"/>
      <c r="C22" s="25" t="s">
        <v>69</v>
      </c>
      <c r="D22" s="28" t="s">
        <v>928</v>
      </c>
      <c r="E22" s="25" t="s">
        <v>969</v>
      </c>
      <c r="F22" s="25" t="s">
        <v>970</v>
      </c>
      <c r="G22" s="25">
        <v>2.0</v>
      </c>
      <c r="H22" s="28" t="s">
        <v>19</v>
      </c>
      <c r="I22" s="25" t="s">
        <v>19</v>
      </c>
      <c r="J22" s="28">
        <v>8.0</v>
      </c>
      <c r="K22" s="25">
        <v>8.0</v>
      </c>
      <c r="L22" s="24"/>
    </row>
    <row r="23">
      <c r="A23" s="24"/>
      <c r="B23" s="24"/>
      <c r="C23" s="25" t="s">
        <v>69</v>
      </c>
      <c r="D23" s="28" t="s">
        <v>928</v>
      </c>
      <c r="E23" s="25" t="s">
        <v>971</v>
      </c>
      <c r="F23" s="25" t="s">
        <v>972</v>
      </c>
      <c r="G23" s="25">
        <v>2.0</v>
      </c>
      <c r="H23" s="28" t="s">
        <v>18</v>
      </c>
      <c r="I23" s="25" t="s">
        <v>18</v>
      </c>
      <c r="J23" s="28">
        <v>8.0</v>
      </c>
      <c r="K23" s="25">
        <v>8.0</v>
      </c>
      <c r="L23" s="24"/>
    </row>
    <row r="24">
      <c r="A24" s="24"/>
      <c r="B24" s="24"/>
      <c r="C24" s="25" t="s">
        <v>69</v>
      </c>
      <c r="D24" s="28" t="s">
        <v>928</v>
      </c>
      <c r="E24" s="25" t="s">
        <v>973</v>
      </c>
      <c r="F24" s="25" t="s">
        <v>974</v>
      </c>
      <c r="G24" s="25">
        <v>2.0</v>
      </c>
      <c r="H24" s="28" t="s">
        <v>18</v>
      </c>
      <c r="I24" s="25" t="s">
        <v>18</v>
      </c>
      <c r="J24" s="28">
        <v>9.0</v>
      </c>
      <c r="K24" s="25">
        <v>9.0</v>
      </c>
      <c r="L24" s="24"/>
    </row>
    <row r="25">
      <c r="A25" s="24"/>
      <c r="B25" s="24"/>
      <c r="C25" s="25" t="s">
        <v>69</v>
      </c>
      <c r="D25" s="28" t="s">
        <v>928</v>
      </c>
      <c r="E25" s="25" t="s">
        <v>975</v>
      </c>
      <c r="F25" s="25" t="s">
        <v>976</v>
      </c>
      <c r="G25" s="25">
        <v>1.0</v>
      </c>
      <c r="H25" s="28" t="s">
        <v>19</v>
      </c>
      <c r="I25" s="25"/>
      <c r="J25" s="28">
        <v>12.0</v>
      </c>
      <c r="K25" s="25"/>
      <c r="L25" s="24"/>
    </row>
    <row r="26">
      <c r="A26" s="24"/>
      <c r="B26" s="24"/>
      <c r="C26" s="25" t="s">
        <v>79</v>
      </c>
      <c r="D26" s="28" t="s">
        <v>928</v>
      </c>
      <c r="E26" s="25" t="s">
        <v>977</v>
      </c>
      <c r="F26" s="25" t="s">
        <v>978</v>
      </c>
      <c r="G26" s="25">
        <v>2.0</v>
      </c>
      <c r="H26" s="28" t="s">
        <v>19</v>
      </c>
      <c r="I26" s="25" t="s">
        <v>19</v>
      </c>
      <c r="J26" s="28">
        <v>11.0</v>
      </c>
      <c r="K26" s="25">
        <v>11.0</v>
      </c>
      <c r="L26" s="24"/>
    </row>
    <row r="27">
      <c r="A27" s="24"/>
      <c r="B27" s="24"/>
      <c r="C27" s="25" t="s">
        <v>79</v>
      </c>
      <c r="D27" s="28" t="s">
        <v>928</v>
      </c>
      <c r="E27" s="25" t="s">
        <v>979</v>
      </c>
      <c r="F27" s="25" t="s">
        <v>980</v>
      </c>
      <c r="G27" s="25">
        <v>2.0</v>
      </c>
      <c r="H27" s="28" t="s">
        <v>19</v>
      </c>
      <c r="I27" s="25" t="s">
        <v>19</v>
      </c>
      <c r="J27" s="28">
        <v>11.0</v>
      </c>
      <c r="K27" s="25">
        <v>11.0</v>
      </c>
      <c r="L27" s="24"/>
    </row>
    <row r="28">
      <c r="A28" s="24"/>
      <c r="B28" s="24"/>
      <c r="C28" s="25" t="s">
        <v>79</v>
      </c>
      <c r="D28" s="28" t="s">
        <v>928</v>
      </c>
      <c r="E28" s="25" t="s">
        <v>981</v>
      </c>
      <c r="F28" s="25" t="s">
        <v>982</v>
      </c>
      <c r="G28" s="25">
        <v>1.0</v>
      </c>
      <c r="H28" s="28" t="s">
        <v>18</v>
      </c>
      <c r="I28" s="25"/>
      <c r="J28" s="28">
        <v>9.0</v>
      </c>
      <c r="K28" s="25"/>
      <c r="L28" s="24"/>
    </row>
    <row r="29">
      <c r="A29" s="24"/>
      <c r="B29" s="24"/>
      <c r="C29" s="25" t="s">
        <v>83</v>
      </c>
      <c r="D29" s="28" t="s">
        <v>928</v>
      </c>
      <c r="E29" s="25" t="s">
        <v>983</v>
      </c>
      <c r="F29" s="25" t="s">
        <v>984</v>
      </c>
      <c r="G29" s="25">
        <v>1.0</v>
      </c>
      <c r="H29" s="28" t="s">
        <v>18</v>
      </c>
      <c r="I29" s="25"/>
      <c r="J29" s="28">
        <v>11.0</v>
      </c>
      <c r="K29" s="25"/>
      <c r="L29" s="24"/>
    </row>
    <row r="30">
      <c r="A30" s="24"/>
      <c r="B30" s="24"/>
      <c r="C30" s="25" t="s">
        <v>83</v>
      </c>
      <c r="D30" s="28" t="s">
        <v>928</v>
      </c>
      <c r="E30" s="25" t="s">
        <v>985</v>
      </c>
      <c r="F30" s="25" t="s">
        <v>986</v>
      </c>
      <c r="G30" s="25">
        <v>1.0</v>
      </c>
      <c r="H30" s="28" t="s">
        <v>19</v>
      </c>
      <c r="I30" s="25"/>
      <c r="J30" s="28">
        <v>9.0</v>
      </c>
      <c r="K30" s="25"/>
      <c r="L30" s="24"/>
    </row>
    <row r="31">
      <c r="A31" s="24"/>
      <c r="B31" s="24"/>
      <c r="C31" s="25" t="s">
        <v>83</v>
      </c>
      <c r="D31" s="28" t="s">
        <v>928</v>
      </c>
      <c r="E31" s="25" t="s">
        <v>987</v>
      </c>
      <c r="F31" s="25" t="s">
        <v>988</v>
      </c>
      <c r="G31" s="25">
        <v>1.0</v>
      </c>
      <c r="H31" s="28" t="s">
        <v>18</v>
      </c>
      <c r="I31" s="25"/>
      <c r="J31" s="28">
        <v>11.0</v>
      </c>
      <c r="K31" s="25"/>
      <c r="L31" s="24"/>
    </row>
    <row r="32">
      <c r="A32" s="24"/>
      <c r="B32" s="24"/>
      <c r="C32" s="25" t="s">
        <v>83</v>
      </c>
      <c r="D32" s="28" t="s">
        <v>928</v>
      </c>
      <c r="E32" s="25" t="s">
        <v>989</v>
      </c>
      <c r="F32" s="25" t="s">
        <v>990</v>
      </c>
      <c r="G32" s="25">
        <v>2.0</v>
      </c>
      <c r="H32" s="28" t="s">
        <v>19</v>
      </c>
      <c r="I32" s="25" t="s">
        <v>19</v>
      </c>
      <c r="J32" s="28">
        <v>11.0</v>
      </c>
      <c r="K32" s="25">
        <v>11.0</v>
      </c>
      <c r="L32" s="24"/>
    </row>
    <row r="33">
      <c r="A33" s="24"/>
      <c r="B33" s="24"/>
      <c r="C33" s="25" t="s">
        <v>83</v>
      </c>
      <c r="D33" s="28" t="s">
        <v>928</v>
      </c>
      <c r="E33" s="25" t="s">
        <v>991</v>
      </c>
      <c r="F33" s="25" t="s">
        <v>992</v>
      </c>
      <c r="G33" s="25">
        <v>2.0</v>
      </c>
      <c r="H33" s="28" t="s">
        <v>19</v>
      </c>
      <c r="I33" s="25" t="s">
        <v>19</v>
      </c>
      <c r="J33" s="28">
        <v>12.0</v>
      </c>
      <c r="K33" s="25">
        <v>12.0</v>
      </c>
      <c r="L33" s="24"/>
    </row>
    <row r="34">
      <c r="A34" s="24"/>
      <c r="B34" s="24"/>
      <c r="C34" s="25" t="s">
        <v>93</v>
      </c>
      <c r="D34" s="28" t="s">
        <v>928</v>
      </c>
      <c r="E34" s="25" t="s">
        <v>993</v>
      </c>
      <c r="F34" s="25" t="s">
        <v>994</v>
      </c>
      <c r="G34" s="25">
        <v>2.0</v>
      </c>
      <c r="H34" s="28" t="s">
        <v>18</v>
      </c>
      <c r="I34" s="25" t="s">
        <v>18</v>
      </c>
      <c r="J34" s="28">
        <v>9.0</v>
      </c>
      <c r="K34" s="25">
        <v>9.0</v>
      </c>
      <c r="L34" s="24"/>
    </row>
    <row r="35">
      <c r="A35" s="24"/>
      <c r="B35" s="24"/>
      <c r="C35" s="25" t="s">
        <v>93</v>
      </c>
      <c r="D35" s="28" t="s">
        <v>928</v>
      </c>
      <c r="E35" s="25" t="s">
        <v>995</v>
      </c>
      <c r="F35" s="25" t="s">
        <v>996</v>
      </c>
      <c r="G35" s="25">
        <v>2.0</v>
      </c>
      <c r="H35" s="28" t="s">
        <v>18</v>
      </c>
      <c r="I35" s="25" t="s">
        <v>18</v>
      </c>
      <c r="J35" s="28">
        <v>8.0</v>
      </c>
      <c r="K35" s="25">
        <v>8.0</v>
      </c>
      <c r="L35" s="24"/>
    </row>
    <row r="36">
      <c r="A36" s="24"/>
      <c r="B36" s="24"/>
      <c r="C36" s="25" t="s">
        <v>93</v>
      </c>
      <c r="D36" s="28" t="s">
        <v>928</v>
      </c>
      <c r="E36" s="25" t="s">
        <v>997</v>
      </c>
      <c r="F36" s="25" t="s">
        <v>998</v>
      </c>
      <c r="G36" s="25">
        <v>2.0</v>
      </c>
      <c r="H36" s="28" t="s">
        <v>18</v>
      </c>
      <c r="I36" s="25" t="s">
        <v>18</v>
      </c>
      <c r="J36" s="28">
        <v>11.0</v>
      </c>
      <c r="K36" s="25">
        <v>11.0</v>
      </c>
      <c r="L36" s="24"/>
    </row>
    <row r="37">
      <c r="A37" s="24"/>
      <c r="B37" s="24"/>
      <c r="C37" s="25" t="s">
        <v>93</v>
      </c>
      <c r="D37" s="28" t="s">
        <v>928</v>
      </c>
      <c r="E37" s="25" t="s">
        <v>999</v>
      </c>
      <c r="F37" s="25" t="s">
        <v>1000</v>
      </c>
      <c r="G37" s="25">
        <v>2.0</v>
      </c>
      <c r="H37" s="28" t="s">
        <v>19</v>
      </c>
      <c r="I37" s="25" t="s">
        <v>19</v>
      </c>
      <c r="J37" s="28">
        <v>12.0</v>
      </c>
      <c r="K37" s="25">
        <v>12.0</v>
      </c>
      <c r="L37" s="24"/>
    </row>
    <row r="38">
      <c r="A38" s="24"/>
      <c r="B38" s="24"/>
      <c r="C38" s="25" t="s">
        <v>93</v>
      </c>
      <c r="D38" s="28" t="s">
        <v>928</v>
      </c>
      <c r="E38" s="25" t="s">
        <v>1001</v>
      </c>
      <c r="F38" s="25" t="s">
        <v>1002</v>
      </c>
      <c r="G38" s="25">
        <v>2.0</v>
      </c>
      <c r="H38" s="28" t="s">
        <v>19</v>
      </c>
      <c r="I38" s="25" t="s">
        <v>19</v>
      </c>
      <c r="J38" s="28">
        <v>12.0</v>
      </c>
      <c r="K38" s="25">
        <v>12.0</v>
      </c>
      <c r="L38" s="24"/>
    </row>
    <row r="39">
      <c r="A39" s="24"/>
      <c r="B39" s="24"/>
      <c r="C39" s="25" t="s">
        <v>93</v>
      </c>
      <c r="D39" s="28" t="s">
        <v>928</v>
      </c>
      <c r="E39" s="25" t="s">
        <v>1003</v>
      </c>
      <c r="F39" s="25" t="s">
        <v>1004</v>
      </c>
      <c r="G39" s="25">
        <v>1.0</v>
      </c>
      <c r="H39" s="28" t="s">
        <v>19</v>
      </c>
      <c r="I39" s="25"/>
      <c r="J39" s="28">
        <v>8.0</v>
      </c>
      <c r="K39" s="25"/>
      <c r="L39" s="24"/>
    </row>
    <row r="40">
      <c r="A40" s="24"/>
      <c r="B40" s="24"/>
      <c r="C40" s="25" t="s">
        <v>93</v>
      </c>
      <c r="D40" s="28" t="s">
        <v>928</v>
      </c>
      <c r="E40" s="25" t="s">
        <v>1005</v>
      </c>
      <c r="F40" s="25" t="s">
        <v>1006</v>
      </c>
      <c r="G40" s="25">
        <v>1.0</v>
      </c>
      <c r="H40" s="28" t="s">
        <v>18</v>
      </c>
      <c r="I40" s="25"/>
      <c r="J40" s="28">
        <v>9.0</v>
      </c>
      <c r="K40" s="25"/>
      <c r="L40" s="24"/>
    </row>
    <row r="41">
      <c r="A41" s="24"/>
      <c r="B41" s="24"/>
      <c r="C41" s="25" t="s">
        <v>93</v>
      </c>
      <c r="D41" s="28" t="s">
        <v>928</v>
      </c>
      <c r="E41" s="25" t="s">
        <v>1007</v>
      </c>
      <c r="F41" s="25" t="s">
        <v>1008</v>
      </c>
      <c r="G41" s="25">
        <v>2.0</v>
      </c>
      <c r="H41" s="28" t="s">
        <v>19</v>
      </c>
      <c r="I41" s="25" t="s">
        <v>19</v>
      </c>
      <c r="J41" s="28">
        <v>11.0</v>
      </c>
      <c r="K41" s="25">
        <v>11.0</v>
      </c>
      <c r="L41" s="24"/>
    </row>
    <row r="42">
      <c r="A42" s="24"/>
      <c r="B42" s="24"/>
      <c r="C42" s="25" t="s">
        <v>93</v>
      </c>
      <c r="D42" s="28" t="s">
        <v>928</v>
      </c>
      <c r="E42" s="25" t="s">
        <v>1009</v>
      </c>
      <c r="F42" s="25" t="s">
        <v>1010</v>
      </c>
      <c r="G42" s="25">
        <v>1.0</v>
      </c>
      <c r="H42" s="28" t="s">
        <v>18</v>
      </c>
      <c r="I42" s="25"/>
      <c r="J42" s="28">
        <v>9.0</v>
      </c>
      <c r="K42" s="25"/>
      <c r="L42" s="24"/>
    </row>
    <row r="43">
      <c r="A43" s="24"/>
      <c r="B43" s="24"/>
      <c r="C43" s="25" t="s">
        <v>93</v>
      </c>
      <c r="D43" s="28" t="s">
        <v>928</v>
      </c>
      <c r="E43" s="25" t="s">
        <v>1011</v>
      </c>
      <c r="F43" s="25" t="s">
        <v>1012</v>
      </c>
      <c r="G43" s="25">
        <v>1.0</v>
      </c>
      <c r="H43" s="28" t="s">
        <v>18</v>
      </c>
      <c r="I43" s="25"/>
      <c r="J43" s="28">
        <v>9.0</v>
      </c>
      <c r="K43" s="25"/>
      <c r="L43" s="24"/>
    </row>
    <row r="44">
      <c r="A44" s="24"/>
      <c r="B44" s="24"/>
      <c r="C44" s="25" t="s">
        <v>93</v>
      </c>
      <c r="D44" s="28" t="s">
        <v>928</v>
      </c>
      <c r="E44" s="25" t="s">
        <v>1013</v>
      </c>
      <c r="F44" s="25" t="s">
        <v>1014</v>
      </c>
      <c r="G44" s="25">
        <v>2.0</v>
      </c>
      <c r="H44" s="28" t="s">
        <v>18</v>
      </c>
      <c r="I44" s="25" t="s">
        <v>18</v>
      </c>
      <c r="J44" s="28">
        <v>11.0</v>
      </c>
      <c r="K44" s="25">
        <v>11.0</v>
      </c>
      <c r="L44" s="24"/>
    </row>
    <row r="45">
      <c r="A45" s="24"/>
      <c r="B45" s="24"/>
      <c r="C45" s="25" t="s">
        <v>115</v>
      </c>
      <c r="D45" s="28" t="s">
        <v>928</v>
      </c>
      <c r="E45" s="25" t="s">
        <v>1015</v>
      </c>
      <c r="F45" s="25" t="s">
        <v>1016</v>
      </c>
      <c r="G45" s="25">
        <v>1.0</v>
      </c>
      <c r="H45" s="28" t="s">
        <v>18</v>
      </c>
      <c r="I45" s="25"/>
      <c r="J45" s="28">
        <v>11.0</v>
      </c>
      <c r="K45" s="25"/>
      <c r="L45" s="24"/>
    </row>
    <row r="46">
      <c r="A46" s="24"/>
      <c r="B46" s="24"/>
      <c r="C46" s="25" t="s">
        <v>115</v>
      </c>
      <c r="D46" s="28" t="s">
        <v>928</v>
      </c>
      <c r="E46" s="25" t="s">
        <v>1017</v>
      </c>
      <c r="F46" s="25" t="s">
        <v>1018</v>
      </c>
      <c r="G46" s="25">
        <v>2.0</v>
      </c>
      <c r="H46" s="28" t="s">
        <v>19</v>
      </c>
      <c r="I46" s="25" t="s">
        <v>19</v>
      </c>
      <c r="J46" s="28">
        <v>11.0</v>
      </c>
      <c r="K46" s="25">
        <v>11.0</v>
      </c>
      <c r="L46" s="24"/>
    </row>
    <row r="47">
      <c r="A47" s="24"/>
      <c r="B47" s="24"/>
      <c r="C47" s="25" t="s">
        <v>115</v>
      </c>
      <c r="D47" s="28" t="s">
        <v>928</v>
      </c>
      <c r="E47" s="25" t="s">
        <v>1019</v>
      </c>
      <c r="F47" s="25" t="s">
        <v>1020</v>
      </c>
      <c r="G47" s="25">
        <v>1.0</v>
      </c>
      <c r="H47" s="28" t="s">
        <v>19</v>
      </c>
      <c r="I47" s="25"/>
      <c r="J47" s="28">
        <v>11.0</v>
      </c>
      <c r="K47" s="25"/>
      <c r="L47" s="24"/>
    </row>
    <row r="48">
      <c r="A48" s="24"/>
      <c r="B48" s="24"/>
      <c r="C48" s="25" t="s">
        <v>115</v>
      </c>
      <c r="D48" s="28" t="s">
        <v>928</v>
      </c>
      <c r="E48" s="25" t="s">
        <v>1021</v>
      </c>
      <c r="F48" s="25" t="s">
        <v>1022</v>
      </c>
      <c r="G48" s="25">
        <v>1.0</v>
      </c>
      <c r="H48" s="28" t="s">
        <v>19</v>
      </c>
      <c r="I48" s="25"/>
      <c r="J48" s="28">
        <v>11.0</v>
      </c>
      <c r="K48" s="25"/>
      <c r="L48" s="24"/>
    </row>
    <row r="49">
      <c r="A49" s="24"/>
      <c r="B49" s="24"/>
      <c r="C49" s="25" t="s">
        <v>115</v>
      </c>
      <c r="D49" s="28" t="s">
        <v>928</v>
      </c>
      <c r="E49" s="25" t="s">
        <v>1023</v>
      </c>
      <c r="F49" s="25" t="s">
        <v>1024</v>
      </c>
      <c r="G49" s="25">
        <v>2.0</v>
      </c>
      <c r="H49" s="28" t="s">
        <v>18</v>
      </c>
      <c r="I49" s="25" t="s">
        <v>18</v>
      </c>
      <c r="J49" s="28">
        <v>11.0</v>
      </c>
      <c r="K49" s="25">
        <v>11.0</v>
      </c>
      <c r="L49" s="24"/>
    </row>
    <row r="50">
      <c r="A50" s="24"/>
      <c r="B50" s="24"/>
      <c r="C50" s="25" t="s">
        <v>115</v>
      </c>
      <c r="D50" s="28" t="s">
        <v>928</v>
      </c>
      <c r="E50" s="25" t="s">
        <v>1025</v>
      </c>
      <c r="F50" s="25" t="s">
        <v>1026</v>
      </c>
      <c r="G50" s="25">
        <v>2.0</v>
      </c>
      <c r="H50" s="28" t="s">
        <v>19</v>
      </c>
      <c r="I50" s="25" t="s">
        <v>19</v>
      </c>
      <c r="J50" s="28">
        <v>12.0</v>
      </c>
      <c r="K50" s="25">
        <v>12.0</v>
      </c>
      <c r="L50" s="24"/>
    </row>
    <row r="51">
      <c r="A51" s="24"/>
      <c r="B51" s="24"/>
      <c r="C51" s="25" t="s">
        <v>115</v>
      </c>
      <c r="D51" s="28" t="s">
        <v>928</v>
      </c>
      <c r="E51" s="25" t="s">
        <v>1027</v>
      </c>
      <c r="F51" s="25" t="s">
        <v>1028</v>
      </c>
      <c r="G51" s="25">
        <v>2.0</v>
      </c>
      <c r="H51" s="28" t="s">
        <v>18</v>
      </c>
      <c r="I51" s="25" t="s">
        <v>18</v>
      </c>
      <c r="J51" s="28">
        <v>12.0</v>
      </c>
      <c r="K51" s="25">
        <v>12.0</v>
      </c>
      <c r="L51" s="24"/>
    </row>
    <row r="52">
      <c r="A52" s="24"/>
      <c r="B52" s="24"/>
      <c r="C52" s="25" t="s">
        <v>115</v>
      </c>
      <c r="D52" s="28" t="s">
        <v>928</v>
      </c>
      <c r="E52" s="25" t="s">
        <v>1029</v>
      </c>
      <c r="F52" s="25" t="s">
        <v>1030</v>
      </c>
      <c r="G52" s="25">
        <v>2.0</v>
      </c>
      <c r="H52" s="28" t="s">
        <v>18</v>
      </c>
      <c r="I52" s="25" t="s">
        <v>18</v>
      </c>
      <c r="J52" s="28">
        <v>11.0</v>
      </c>
      <c r="K52" s="25">
        <v>11.0</v>
      </c>
      <c r="L52" s="24"/>
    </row>
    <row r="53">
      <c r="A53" s="24"/>
      <c r="B53" s="24"/>
      <c r="C53" s="25" t="s">
        <v>115</v>
      </c>
      <c r="D53" s="28" t="s">
        <v>928</v>
      </c>
      <c r="E53" s="25" t="s">
        <v>1031</v>
      </c>
      <c r="F53" s="25" t="s">
        <v>1032</v>
      </c>
      <c r="G53" s="25">
        <v>1.0</v>
      </c>
      <c r="H53" s="28" t="s">
        <v>19</v>
      </c>
      <c r="I53" s="25"/>
      <c r="J53" s="28">
        <v>11.0</v>
      </c>
      <c r="K53" s="25"/>
      <c r="L53" s="24"/>
    </row>
    <row r="54">
      <c r="A54" s="24"/>
      <c r="B54" s="24"/>
      <c r="C54" s="25" t="s">
        <v>115</v>
      </c>
      <c r="D54" s="28" t="s">
        <v>928</v>
      </c>
      <c r="E54" s="25" t="s">
        <v>1033</v>
      </c>
      <c r="F54" s="25" t="s">
        <v>1034</v>
      </c>
      <c r="G54" s="25">
        <v>2.0</v>
      </c>
      <c r="H54" s="28" t="s">
        <v>19</v>
      </c>
      <c r="I54" s="25" t="s">
        <v>19</v>
      </c>
      <c r="J54" s="28">
        <v>11.0</v>
      </c>
      <c r="K54" s="25">
        <v>11.0</v>
      </c>
      <c r="L54" s="24"/>
    </row>
    <row r="55">
      <c r="A55" s="24"/>
      <c r="B55" s="24"/>
      <c r="C55" s="25" t="s">
        <v>115</v>
      </c>
      <c r="D55" s="28" t="s">
        <v>928</v>
      </c>
      <c r="E55" s="25" t="s">
        <v>1035</v>
      </c>
      <c r="F55" s="25" t="s">
        <v>1036</v>
      </c>
      <c r="G55" s="25">
        <v>1.0</v>
      </c>
      <c r="H55" s="28" t="s">
        <v>19</v>
      </c>
      <c r="I55" s="25"/>
      <c r="J55" s="28">
        <v>10.0</v>
      </c>
      <c r="K55" s="25"/>
      <c r="L55" s="24"/>
    </row>
    <row r="56">
      <c r="A56" s="24"/>
      <c r="B56" s="24"/>
      <c r="C56" s="25" t="s">
        <v>115</v>
      </c>
      <c r="D56" s="28" t="s">
        <v>928</v>
      </c>
      <c r="E56" s="25" t="s">
        <v>1037</v>
      </c>
      <c r="F56" s="25" t="s">
        <v>1038</v>
      </c>
      <c r="G56" s="25">
        <v>2.0</v>
      </c>
      <c r="H56" s="28" t="s">
        <v>19</v>
      </c>
      <c r="I56" s="25" t="s">
        <v>19</v>
      </c>
      <c r="J56" s="28">
        <v>12.0</v>
      </c>
      <c r="K56" s="25">
        <v>12.0</v>
      </c>
      <c r="L56" s="24"/>
    </row>
    <row r="57">
      <c r="A57" s="24"/>
      <c r="B57" s="24"/>
      <c r="C57" s="25" t="s">
        <v>115</v>
      </c>
      <c r="D57" s="28" t="s">
        <v>928</v>
      </c>
      <c r="E57" s="25" t="s">
        <v>1039</v>
      </c>
      <c r="F57" s="25" t="s">
        <v>1040</v>
      </c>
      <c r="G57" s="25">
        <v>2.0</v>
      </c>
      <c r="H57" s="28" t="s">
        <v>19</v>
      </c>
      <c r="I57" s="25" t="s">
        <v>19</v>
      </c>
      <c r="J57" s="28">
        <v>9.0</v>
      </c>
      <c r="K57" s="25">
        <v>9.0</v>
      </c>
      <c r="L57" s="24"/>
    </row>
    <row r="58">
      <c r="A58" s="24"/>
      <c r="B58" s="24"/>
      <c r="C58" s="25" t="s">
        <v>133</v>
      </c>
      <c r="D58" s="28" t="s">
        <v>928</v>
      </c>
      <c r="E58" s="25" t="s">
        <v>1041</v>
      </c>
      <c r="F58" s="25" t="s">
        <v>1042</v>
      </c>
      <c r="G58" s="25">
        <v>2.0</v>
      </c>
      <c r="H58" s="28" t="s">
        <v>18</v>
      </c>
      <c r="I58" s="25" t="s">
        <v>18</v>
      </c>
      <c r="J58" s="28">
        <v>11.0</v>
      </c>
      <c r="K58" s="25">
        <v>11.0</v>
      </c>
      <c r="L58" s="24"/>
    </row>
    <row r="59">
      <c r="A59" s="24"/>
      <c r="B59" s="24"/>
      <c r="C59" s="25" t="s">
        <v>133</v>
      </c>
      <c r="D59" s="28" t="s">
        <v>928</v>
      </c>
      <c r="E59" s="25" t="s">
        <v>1043</v>
      </c>
      <c r="F59" s="25" t="s">
        <v>1044</v>
      </c>
      <c r="G59" s="25">
        <v>2.0</v>
      </c>
      <c r="H59" s="28" t="s">
        <v>18</v>
      </c>
      <c r="I59" s="25" t="s">
        <v>18</v>
      </c>
      <c r="J59" s="28">
        <v>12.0</v>
      </c>
      <c r="K59" s="25">
        <v>12.0</v>
      </c>
      <c r="L59" s="24"/>
    </row>
    <row r="60">
      <c r="A60" s="24"/>
      <c r="B60" s="24"/>
      <c r="C60" s="25" t="s">
        <v>137</v>
      </c>
      <c r="D60" s="28" t="s">
        <v>928</v>
      </c>
      <c r="E60" s="25" t="s">
        <v>1045</v>
      </c>
      <c r="F60" s="25" t="s">
        <v>1046</v>
      </c>
      <c r="G60" s="25">
        <v>1.0</v>
      </c>
      <c r="H60" s="28" t="s">
        <v>19</v>
      </c>
      <c r="I60" s="25"/>
      <c r="J60" s="28">
        <v>9.0</v>
      </c>
      <c r="K60" s="25"/>
      <c r="L60" s="24"/>
    </row>
    <row r="61">
      <c r="A61" s="24"/>
      <c r="B61" s="24"/>
      <c r="C61" s="25" t="s">
        <v>137</v>
      </c>
      <c r="D61" s="28" t="s">
        <v>928</v>
      </c>
      <c r="E61" s="25" t="s">
        <v>1047</v>
      </c>
      <c r="F61" s="25" t="s">
        <v>1048</v>
      </c>
      <c r="G61" s="25">
        <v>1.0</v>
      </c>
      <c r="H61" s="28" t="s">
        <v>19</v>
      </c>
      <c r="I61" s="25"/>
      <c r="J61" s="28">
        <v>8.0</v>
      </c>
      <c r="K61" s="25"/>
      <c r="L61" s="24"/>
    </row>
    <row r="62">
      <c r="A62" s="24"/>
      <c r="B62" s="24"/>
      <c r="C62" s="25" t="s">
        <v>137</v>
      </c>
      <c r="D62" s="28" t="s">
        <v>928</v>
      </c>
      <c r="E62" s="25" t="s">
        <v>1049</v>
      </c>
      <c r="F62" s="25" t="s">
        <v>1050</v>
      </c>
      <c r="G62" s="25">
        <v>1.0</v>
      </c>
      <c r="H62" s="28" t="s">
        <v>18</v>
      </c>
      <c r="I62" s="25"/>
      <c r="J62" s="28">
        <v>8.0</v>
      </c>
      <c r="K62" s="25"/>
      <c r="L62" s="24"/>
    </row>
    <row r="63">
      <c r="A63" s="24"/>
      <c r="B63" s="24"/>
      <c r="C63" s="25" t="s">
        <v>137</v>
      </c>
      <c r="D63" s="28" t="s">
        <v>928</v>
      </c>
      <c r="E63" s="25" t="s">
        <v>1051</v>
      </c>
      <c r="F63" s="25" t="s">
        <v>1052</v>
      </c>
      <c r="G63" s="25">
        <v>1.0</v>
      </c>
      <c r="H63" s="28" t="s">
        <v>18</v>
      </c>
      <c r="I63" s="25"/>
      <c r="J63" s="28">
        <v>7.0</v>
      </c>
      <c r="K63" s="25"/>
      <c r="L63" s="24"/>
    </row>
    <row r="64">
      <c r="A64" s="24"/>
      <c r="B64" s="24"/>
      <c r="C64" s="25" t="s">
        <v>137</v>
      </c>
      <c r="D64" s="28" t="s">
        <v>928</v>
      </c>
      <c r="E64" s="25" t="s">
        <v>1053</v>
      </c>
      <c r="F64" s="25" t="s">
        <v>1054</v>
      </c>
      <c r="G64" s="25">
        <v>1.0</v>
      </c>
      <c r="H64" s="28" t="s">
        <v>18</v>
      </c>
      <c r="I64" s="25"/>
      <c r="J64" s="28">
        <v>8.0</v>
      </c>
      <c r="K64" s="25"/>
      <c r="L64" s="24"/>
    </row>
    <row r="65">
      <c r="A65" s="24"/>
      <c r="B65" s="24"/>
      <c r="C65" s="25" t="s">
        <v>137</v>
      </c>
      <c r="D65" s="28" t="s">
        <v>928</v>
      </c>
      <c r="E65" s="25" t="s">
        <v>1055</v>
      </c>
      <c r="F65" s="25" t="s">
        <v>1056</v>
      </c>
      <c r="G65" s="25">
        <v>2.0</v>
      </c>
      <c r="H65" s="28" t="s">
        <v>19</v>
      </c>
      <c r="I65" s="25" t="s">
        <v>19</v>
      </c>
      <c r="J65" s="28">
        <v>9.0</v>
      </c>
      <c r="K65" s="25">
        <v>9.0</v>
      </c>
      <c r="L65" s="24"/>
    </row>
    <row r="66">
      <c r="A66" s="24"/>
      <c r="B66" s="24"/>
      <c r="C66" s="25" t="s">
        <v>137</v>
      </c>
      <c r="D66" s="28" t="s">
        <v>928</v>
      </c>
      <c r="E66" s="25" t="s">
        <v>1057</v>
      </c>
      <c r="F66" s="25" t="s">
        <v>1058</v>
      </c>
      <c r="G66" s="25">
        <v>2.0</v>
      </c>
      <c r="H66" s="28" t="s">
        <v>19</v>
      </c>
      <c r="I66" s="25" t="s">
        <v>19</v>
      </c>
      <c r="J66" s="28">
        <v>9.0</v>
      </c>
      <c r="K66" s="25">
        <v>9.0</v>
      </c>
      <c r="L66" s="24"/>
    </row>
    <row r="67">
      <c r="A67" s="24"/>
      <c r="B67" s="24"/>
      <c r="C67" s="25" t="s">
        <v>137</v>
      </c>
      <c r="D67" s="28" t="s">
        <v>928</v>
      </c>
      <c r="E67" s="25" t="s">
        <v>1059</v>
      </c>
      <c r="F67" s="25" t="s">
        <v>1060</v>
      </c>
      <c r="G67" s="25">
        <v>2.0</v>
      </c>
      <c r="H67" s="28" t="s">
        <v>19</v>
      </c>
      <c r="I67" s="25" t="s">
        <v>19</v>
      </c>
      <c r="J67" s="28">
        <v>8.0</v>
      </c>
      <c r="K67" s="25">
        <v>8.0</v>
      </c>
      <c r="L67" s="24"/>
    </row>
    <row r="68">
      <c r="A68" s="24"/>
      <c r="B68" s="24"/>
      <c r="C68" s="25" t="s">
        <v>137</v>
      </c>
      <c r="D68" s="28" t="s">
        <v>928</v>
      </c>
      <c r="E68" s="25" t="s">
        <v>1061</v>
      </c>
      <c r="F68" s="25" t="s">
        <v>1062</v>
      </c>
      <c r="G68" s="25">
        <v>2.0</v>
      </c>
      <c r="H68" s="28" t="s">
        <v>18</v>
      </c>
      <c r="I68" s="25" t="s">
        <v>18</v>
      </c>
      <c r="J68" s="28">
        <v>8.0</v>
      </c>
      <c r="K68" s="25">
        <v>8.0</v>
      </c>
      <c r="L68" s="24"/>
    </row>
    <row r="69">
      <c r="A69" s="24"/>
      <c r="B69" s="24"/>
      <c r="C69" s="25" t="s">
        <v>137</v>
      </c>
      <c r="D69" s="28" t="s">
        <v>928</v>
      </c>
      <c r="E69" s="25" t="s">
        <v>1063</v>
      </c>
      <c r="F69" s="25" t="s">
        <v>1064</v>
      </c>
      <c r="G69" s="25">
        <v>1.0</v>
      </c>
      <c r="H69" s="28" t="s">
        <v>18</v>
      </c>
      <c r="I69" s="25"/>
      <c r="J69" s="28">
        <v>8.0</v>
      </c>
      <c r="K69" s="25"/>
      <c r="L69" s="24"/>
    </row>
    <row r="70">
      <c r="A70" s="24"/>
      <c r="B70" s="24"/>
      <c r="C70" s="25" t="s">
        <v>137</v>
      </c>
      <c r="D70" s="28" t="s">
        <v>928</v>
      </c>
      <c r="E70" s="25" t="s">
        <v>1065</v>
      </c>
      <c r="F70" s="25" t="s">
        <v>1066</v>
      </c>
      <c r="G70" s="25">
        <v>1.0</v>
      </c>
      <c r="H70" s="28" t="s">
        <v>18</v>
      </c>
      <c r="I70" s="25"/>
      <c r="J70" s="28">
        <v>8.0</v>
      </c>
      <c r="K70" s="25"/>
      <c r="L70" s="24"/>
    </row>
    <row r="71">
      <c r="A71" s="24"/>
      <c r="B71" s="24"/>
      <c r="C71" s="25" t="s">
        <v>137</v>
      </c>
      <c r="D71" s="28" t="s">
        <v>928</v>
      </c>
      <c r="E71" s="25" t="s">
        <v>1067</v>
      </c>
      <c r="F71" s="25" t="s">
        <v>1068</v>
      </c>
      <c r="G71" s="25">
        <v>1.0</v>
      </c>
      <c r="H71" s="28" t="s">
        <v>19</v>
      </c>
      <c r="I71" s="25"/>
      <c r="J71" s="28">
        <v>9.0</v>
      </c>
      <c r="K71" s="25"/>
      <c r="L71" s="24"/>
    </row>
    <row r="72">
      <c r="A72" s="24"/>
      <c r="B72" s="24"/>
      <c r="C72" s="25" t="s">
        <v>137</v>
      </c>
      <c r="D72" s="28" t="s">
        <v>928</v>
      </c>
      <c r="E72" s="25" t="s">
        <v>1069</v>
      </c>
      <c r="F72" s="25" t="s">
        <v>1070</v>
      </c>
      <c r="G72" s="25">
        <v>1.0</v>
      </c>
      <c r="H72" s="28" t="s">
        <v>19</v>
      </c>
      <c r="I72" s="25"/>
      <c r="J72" s="28">
        <v>8.0</v>
      </c>
      <c r="K72" s="25"/>
      <c r="L72" s="24"/>
    </row>
    <row r="73">
      <c r="A73" s="24"/>
      <c r="B73" s="24"/>
      <c r="C73" s="25" t="s">
        <v>137</v>
      </c>
      <c r="D73" s="28" t="s">
        <v>928</v>
      </c>
      <c r="E73" s="25" t="s">
        <v>1071</v>
      </c>
      <c r="F73" s="25" t="s">
        <v>1072</v>
      </c>
      <c r="G73" s="25">
        <v>1.0</v>
      </c>
      <c r="H73" s="28" t="s">
        <v>18</v>
      </c>
      <c r="I73" s="25"/>
      <c r="J73" s="28">
        <v>8.0</v>
      </c>
      <c r="K73" s="25"/>
      <c r="L73" s="24"/>
    </row>
    <row r="74">
      <c r="A74" s="24"/>
      <c r="B74" s="24"/>
      <c r="C74" s="25" t="s">
        <v>163</v>
      </c>
      <c r="D74" s="28" t="s">
        <v>928</v>
      </c>
      <c r="E74" s="25" t="s">
        <v>1073</v>
      </c>
      <c r="F74" s="25" t="s">
        <v>1074</v>
      </c>
      <c r="G74" s="25">
        <v>1.0</v>
      </c>
      <c r="H74" s="28" t="s">
        <v>19</v>
      </c>
      <c r="I74" s="25"/>
      <c r="J74" s="28">
        <v>11.0</v>
      </c>
      <c r="K74" s="29"/>
      <c r="L74" s="24"/>
    </row>
    <row r="75">
      <c r="A75" s="24"/>
      <c r="B75" s="24"/>
      <c r="C75" s="25" t="s">
        <v>163</v>
      </c>
      <c r="D75" s="28" t="s">
        <v>928</v>
      </c>
      <c r="E75" s="25" t="s">
        <v>1075</v>
      </c>
      <c r="F75" s="25" t="s">
        <v>1076</v>
      </c>
      <c r="G75" s="25">
        <v>2.0</v>
      </c>
      <c r="H75" s="28" t="s">
        <v>18</v>
      </c>
      <c r="I75" s="25" t="s">
        <v>18</v>
      </c>
      <c r="J75" s="30">
        <v>183.0</v>
      </c>
      <c r="K75" s="29">
        <v>8.0</v>
      </c>
      <c r="L75" s="24"/>
    </row>
    <row r="76">
      <c r="A76" s="24"/>
      <c r="B76" s="24"/>
      <c r="C76" s="25" t="s">
        <v>175</v>
      </c>
      <c r="D76" s="28" t="s">
        <v>928</v>
      </c>
      <c r="E76" s="25" t="s">
        <v>1077</v>
      </c>
      <c r="F76" s="25" t="s">
        <v>1078</v>
      </c>
      <c r="G76" s="25">
        <v>2.0</v>
      </c>
      <c r="H76" s="28" t="s">
        <v>18</v>
      </c>
      <c r="I76" s="25" t="s">
        <v>18</v>
      </c>
      <c r="J76" s="28">
        <v>11.0</v>
      </c>
      <c r="K76" s="25">
        <v>11.0</v>
      </c>
      <c r="L76" s="24"/>
    </row>
    <row r="77">
      <c r="A77" s="24"/>
      <c r="B77" s="24"/>
      <c r="C77" s="25" t="s">
        <v>175</v>
      </c>
      <c r="D77" s="28" t="s">
        <v>928</v>
      </c>
      <c r="E77" s="25" t="s">
        <v>1079</v>
      </c>
      <c r="F77" s="25" t="s">
        <v>1080</v>
      </c>
      <c r="G77" s="25">
        <v>2.0</v>
      </c>
      <c r="H77" s="28" t="s">
        <v>18</v>
      </c>
      <c r="I77" s="25" t="s">
        <v>18</v>
      </c>
      <c r="J77" s="28">
        <v>12.0</v>
      </c>
      <c r="K77" s="25">
        <v>12.0</v>
      </c>
      <c r="L77" s="24"/>
    </row>
    <row r="78">
      <c r="A78" s="24"/>
      <c r="B78" s="24"/>
      <c r="C78" s="25" t="s">
        <v>179</v>
      </c>
      <c r="D78" s="28" t="s">
        <v>928</v>
      </c>
      <c r="E78" s="25" t="s">
        <v>1081</v>
      </c>
      <c r="F78" s="25" t="s">
        <v>1082</v>
      </c>
      <c r="G78" s="25">
        <v>2.0</v>
      </c>
      <c r="H78" s="28" t="s">
        <v>18</v>
      </c>
      <c r="I78" s="25" t="s">
        <v>18</v>
      </c>
      <c r="J78" s="28">
        <v>11.0</v>
      </c>
      <c r="K78" s="25">
        <v>11.0</v>
      </c>
      <c r="L78" s="24"/>
    </row>
    <row r="79">
      <c r="A79" s="24"/>
      <c r="B79" s="24"/>
      <c r="C79" s="25" t="s">
        <v>179</v>
      </c>
      <c r="D79" s="28" t="s">
        <v>928</v>
      </c>
      <c r="E79" s="25" t="s">
        <v>1083</v>
      </c>
      <c r="F79" s="25" t="s">
        <v>1084</v>
      </c>
      <c r="G79" s="25">
        <v>2.0</v>
      </c>
      <c r="H79" s="28" t="s">
        <v>19</v>
      </c>
      <c r="I79" s="25" t="s">
        <v>19</v>
      </c>
      <c r="J79" s="28">
        <v>12.0</v>
      </c>
      <c r="K79" s="25">
        <v>12.0</v>
      </c>
      <c r="L79" s="24"/>
    </row>
    <row r="80">
      <c r="A80" s="24"/>
      <c r="B80" s="24"/>
      <c r="C80" s="25" t="s">
        <v>179</v>
      </c>
      <c r="D80" s="28" t="s">
        <v>928</v>
      </c>
      <c r="E80" s="25" t="s">
        <v>1085</v>
      </c>
      <c r="F80" s="25" t="s">
        <v>1086</v>
      </c>
      <c r="G80" s="25">
        <v>2.0</v>
      </c>
      <c r="H80" s="28" t="s">
        <v>18</v>
      </c>
      <c r="I80" s="25" t="s">
        <v>18</v>
      </c>
      <c r="J80" s="28">
        <v>11.0</v>
      </c>
      <c r="K80" s="25">
        <v>11.0</v>
      </c>
      <c r="L80" s="24"/>
    </row>
    <row r="81">
      <c r="A81" s="24"/>
      <c r="B81" s="24"/>
      <c r="C81" s="25" t="s">
        <v>179</v>
      </c>
      <c r="D81" s="28" t="s">
        <v>928</v>
      </c>
      <c r="E81" s="25" t="s">
        <v>1087</v>
      </c>
      <c r="F81" s="25" t="s">
        <v>1088</v>
      </c>
      <c r="G81" s="25">
        <v>2.0</v>
      </c>
      <c r="H81" s="28" t="s">
        <v>19</v>
      </c>
      <c r="I81" s="25" t="s">
        <v>19</v>
      </c>
      <c r="J81" s="28">
        <v>11.0</v>
      </c>
      <c r="K81" s="25">
        <v>11.0</v>
      </c>
      <c r="L81" s="24"/>
    </row>
    <row r="82">
      <c r="A82" s="24"/>
      <c r="B82" s="24"/>
      <c r="C82" s="25" t="s">
        <v>179</v>
      </c>
      <c r="D82" s="28" t="s">
        <v>928</v>
      </c>
      <c r="E82" s="25" t="s">
        <v>1089</v>
      </c>
      <c r="F82" s="25" t="s">
        <v>1090</v>
      </c>
      <c r="G82" s="25">
        <v>2.0</v>
      </c>
      <c r="H82" s="28" t="s">
        <v>19</v>
      </c>
      <c r="I82" s="25" t="s">
        <v>19</v>
      </c>
      <c r="J82" s="28">
        <v>12.0</v>
      </c>
      <c r="K82" s="25">
        <v>12.0</v>
      </c>
      <c r="L82" s="24"/>
    </row>
    <row r="83">
      <c r="A83" s="24"/>
      <c r="B83" s="24"/>
      <c r="C83" s="25" t="s">
        <v>179</v>
      </c>
      <c r="D83" s="28" t="s">
        <v>928</v>
      </c>
      <c r="E83" s="25" t="s">
        <v>1091</v>
      </c>
      <c r="F83" s="25" t="s">
        <v>1092</v>
      </c>
      <c r="G83" s="25">
        <v>2.0</v>
      </c>
      <c r="H83" s="28" t="s">
        <v>19</v>
      </c>
      <c r="I83" s="25" t="s">
        <v>19</v>
      </c>
      <c r="J83" s="28">
        <v>12.0</v>
      </c>
      <c r="K83" s="25">
        <v>12.0</v>
      </c>
      <c r="L83" s="24"/>
    </row>
    <row r="84">
      <c r="A84" s="24"/>
      <c r="B84" s="24"/>
      <c r="C84" s="25" t="str">
        <f>UPPER("lpb aceh 2021")</f>
        <v>LPB ACEH 2021</v>
      </c>
      <c r="D84" s="28" t="s">
        <v>928</v>
      </c>
      <c r="E84" s="25" t="s">
        <v>1093</v>
      </c>
      <c r="F84" s="25"/>
      <c r="G84" s="25">
        <v>1.0</v>
      </c>
      <c r="H84" s="28" t="s">
        <v>18</v>
      </c>
      <c r="I84" s="29"/>
      <c r="J84" s="30">
        <v>306.0</v>
      </c>
      <c r="K84" s="25"/>
      <c r="L84" s="24"/>
    </row>
    <row r="85">
      <c r="A85" s="24"/>
      <c r="B85" s="24"/>
      <c r="C85" s="25" t="str">
        <f t="shared" ref="C85:C89" si="1">UPPER("lpb bali 2021")</f>
        <v>LPB BALI 2021</v>
      </c>
      <c r="D85" s="28" t="s">
        <v>928</v>
      </c>
      <c r="E85" s="25" t="s">
        <v>1094</v>
      </c>
      <c r="F85" s="25" t="s">
        <v>1095</v>
      </c>
      <c r="G85" s="25">
        <v>2.0</v>
      </c>
      <c r="H85" s="28" t="s">
        <v>18</v>
      </c>
      <c r="I85" s="25" t="s">
        <v>18</v>
      </c>
      <c r="J85" s="28">
        <v>11.0</v>
      </c>
      <c r="K85" s="25">
        <v>11.0</v>
      </c>
      <c r="L85" s="24"/>
    </row>
    <row r="86">
      <c r="A86" s="24"/>
      <c r="B86" s="24"/>
      <c r="C86" s="25" t="str">
        <f t="shared" si="1"/>
        <v>LPB BALI 2021</v>
      </c>
      <c r="D86" s="28" t="s">
        <v>928</v>
      </c>
      <c r="E86" s="25" t="s">
        <v>1096</v>
      </c>
      <c r="F86" s="25" t="s">
        <v>1097</v>
      </c>
      <c r="G86" s="25">
        <v>2.0</v>
      </c>
      <c r="H86" s="28" t="s">
        <v>18</v>
      </c>
      <c r="I86" s="25" t="s">
        <v>18</v>
      </c>
      <c r="J86" s="28">
        <v>11.0</v>
      </c>
      <c r="K86" s="25">
        <v>11.0</v>
      </c>
      <c r="L86" s="24"/>
    </row>
    <row r="87">
      <c r="A87" s="24"/>
      <c r="B87" s="24"/>
      <c r="C87" s="25" t="str">
        <f t="shared" si="1"/>
        <v>LPB BALI 2021</v>
      </c>
      <c r="D87" s="28" t="s">
        <v>928</v>
      </c>
      <c r="E87" s="25" t="s">
        <v>1098</v>
      </c>
      <c r="F87" s="25" t="s">
        <v>1099</v>
      </c>
      <c r="G87" s="25">
        <v>1.0</v>
      </c>
      <c r="H87" s="28" t="s">
        <v>19</v>
      </c>
      <c r="I87" s="25"/>
      <c r="J87" s="28">
        <v>10.0</v>
      </c>
      <c r="K87" s="25"/>
      <c r="L87" s="24"/>
    </row>
    <row r="88">
      <c r="A88" s="24"/>
      <c r="B88" s="24"/>
      <c r="C88" s="25" t="str">
        <f t="shared" si="1"/>
        <v>LPB BALI 2021</v>
      </c>
      <c r="D88" s="28" t="s">
        <v>928</v>
      </c>
      <c r="E88" s="25" t="s">
        <v>1100</v>
      </c>
      <c r="F88" s="25" t="s">
        <v>1101</v>
      </c>
      <c r="G88" s="25">
        <v>1.0</v>
      </c>
      <c r="H88" s="28" t="s">
        <v>18</v>
      </c>
      <c r="I88" s="25"/>
      <c r="J88" s="28">
        <v>12.0</v>
      </c>
      <c r="K88" s="25"/>
      <c r="L88" s="24"/>
    </row>
    <row r="89">
      <c r="A89" s="24"/>
      <c r="B89" s="24"/>
      <c r="C89" s="25" t="str">
        <f t="shared" si="1"/>
        <v>LPB BALI 2021</v>
      </c>
      <c r="D89" s="28" t="s">
        <v>928</v>
      </c>
      <c r="E89" s="25" t="s">
        <v>1102</v>
      </c>
      <c r="F89" s="25" t="s">
        <v>1103</v>
      </c>
      <c r="G89" s="25">
        <v>2.0</v>
      </c>
      <c r="H89" s="28" t="s">
        <v>18</v>
      </c>
      <c r="I89" s="25" t="s">
        <v>18</v>
      </c>
      <c r="J89" s="28">
        <v>11.0</v>
      </c>
      <c r="K89" s="25">
        <v>11.0</v>
      </c>
      <c r="L89" s="24"/>
    </row>
    <row r="90">
      <c r="A90" s="24"/>
      <c r="B90" s="24"/>
      <c r="C90" s="25" t="str">
        <f t="shared" ref="C90:C92" si="2">UPPER("lpb banten 2021")</f>
        <v>LPB BANTEN 2021</v>
      </c>
      <c r="D90" s="28" t="s">
        <v>928</v>
      </c>
      <c r="E90" s="25" t="s">
        <v>1104</v>
      </c>
      <c r="F90" s="25" t="s">
        <v>1105</v>
      </c>
      <c r="G90" s="25">
        <v>2.0</v>
      </c>
      <c r="H90" s="28" t="s">
        <v>18</v>
      </c>
      <c r="I90" s="25" t="s">
        <v>18</v>
      </c>
      <c r="J90" s="28">
        <v>10.0</v>
      </c>
      <c r="K90" s="25">
        <v>10.0</v>
      </c>
      <c r="L90" s="24"/>
    </row>
    <row r="91">
      <c r="A91" s="24"/>
      <c r="B91" s="24"/>
      <c r="C91" s="25" t="str">
        <f t="shared" si="2"/>
        <v>LPB BANTEN 2021</v>
      </c>
      <c r="D91" s="28" t="s">
        <v>928</v>
      </c>
      <c r="E91" s="25" t="s">
        <v>1106</v>
      </c>
      <c r="F91" s="25" t="s">
        <v>1107</v>
      </c>
      <c r="G91" s="25">
        <v>1.0</v>
      </c>
      <c r="H91" s="28" t="s">
        <v>19</v>
      </c>
      <c r="I91" s="25"/>
      <c r="J91" s="28">
        <v>10.0</v>
      </c>
      <c r="K91" s="25"/>
      <c r="L91" s="24"/>
    </row>
    <row r="92">
      <c r="A92" s="24"/>
      <c r="B92" s="24"/>
      <c r="C92" s="25" t="str">
        <f t="shared" si="2"/>
        <v>LPB BANTEN 2021</v>
      </c>
      <c r="D92" s="28" t="s">
        <v>928</v>
      </c>
      <c r="E92" s="25" t="s">
        <v>1108</v>
      </c>
      <c r="F92" s="25" t="s">
        <v>1109</v>
      </c>
      <c r="G92" s="25">
        <v>1.0</v>
      </c>
      <c r="H92" s="28" t="s">
        <v>19</v>
      </c>
      <c r="I92" s="25"/>
      <c r="J92" s="28">
        <v>11.0</v>
      </c>
      <c r="K92" s="25"/>
      <c r="L92" s="24"/>
    </row>
    <row r="93">
      <c r="A93" s="24"/>
      <c r="B93" s="24"/>
      <c r="C93" s="25" t="str">
        <f t="shared" ref="C93:C97" si="3">UPPER("lpb diy 2021")</f>
        <v>LPB DIY 2021</v>
      </c>
      <c r="D93" s="28" t="s">
        <v>928</v>
      </c>
      <c r="E93" s="25" t="s">
        <v>1110</v>
      </c>
      <c r="F93" s="25" t="s">
        <v>1111</v>
      </c>
      <c r="G93" s="25">
        <v>2.0</v>
      </c>
      <c r="H93" s="28" t="s">
        <v>18</v>
      </c>
      <c r="I93" s="25" t="s">
        <v>18</v>
      </c>
      <c r="J93" s="28">
        <v>10.0</v>
      </c>
      <c r="K93" s="25">
        <v>10.0</v>
      </c>
      <c r="L93" s="24"/>
    </row>
    <row r="94">
      <c r="A94" s="24"/>
      <c r="B94" s="24"/>
      <c r="C94" s="25" t="str">
        <f t="shared" si="3"/>
        <v>LPB DIY 2021</v>
      </c>
      <c r="D94" s="28" t="s">
        <v>928</v>
      </c>
      <c r="E94" s="34" t="s">
        <v>1112</v>
      </c>
      <c r="F94" s="25" t="s">
        <v>1113</v>
      </c>
      <c r="G94" s="25">
        <v>2.0</v>
      </c>
      <c r="H94" s="28" t="s">
        <v>18</v>
      </c>
      <c r="I94" s="25" t="s">
        <v>18</v>
      </c>
      <c r="J94" s="28">
        <v>9.0</v>
      </c>
      <c r="K94" s="25">
        <v>9.0</v>
      </c>
      <c r="L94" s="24"/>
    </row>
    <row r="95">
      <c r="A95" s="24"/>
      <c r="B95" s="24"/>
      <c r="C95" s="25" t="str">
        <f t="shared" si="3"/>
        <v>LPB DIY 2021</v>
      </c>
      <c r="D95" s="28" t="s">
        <v>928</v>
      </c>
      <c r="E95" s="25" t="s">
        <v>1114</v>
      </c>
      <c r="F95" s="25" t="s">
        <v>1115</v>
      </c>
      <c r="G95" s="25">
        <v>2.0</v>
      </c>
      <c r="H95" s="28" t="s">
        <v>19</v>
      </c>
      <c r="I95" s="25" t="s">
        <v>19</v>
      </c>
      <c r="J95" s="28">
        <v>9.0</v>
      </c>
      <c r="K95" s="25">
        <v>9.0</v>
      </c>
      <c r="L95" s="24"/>
    </row>
    <row r="96">
      <c r="A96" s="24"/>
      <c r="B96" s="24"/>
      <c r="C96" s="25" t="str">
        <f t="shared" si="3"/>
        <v>LPB DIY 2021</v>
      </c>
      <c r="D96" s="28" t="s">
        <v>928</v>
      </c>
      <c r="E96" s="25" t="s">
        <v>1116</v>
      </c>
      <c r="F96" s="25" t="s">
        <v>1117</v>
      </c>
      <c r="G96" s="25">
        <v>2.0</v>
      </c>
      <c r="H96" s="28" t="s">
        <v>19</v>
      </c>
      <c r="I96" s="25" t="s">
        <v>19</v>
      </c>
      <c r="J96" s="28">
        <v>8.0</v>
      </c>
      <c r="K96" s="25">
        <v>8.0</v>
      </c>
      <c r="L96" s="24"/>
    </row>
    <row r="97">
      <c r="A97" s="24"/>
      <c r="B97" s="24"/>
      <c r="C97" s="25" t="str">
        <f t="shared" si="3"/>
        <v>LPB DIY 2021</v>
      </c>
      <c r="D97" s="28" t="s">
        <v>928</v>
      </c>
      <c r="E97" s="25" t="s">
        <v>1118</v>
      </c>
      <c r="F97" s="25" t="s">
        <v>1119</v>
      </c>
      <c r="G97" s="25">
        <v>2.0</v>
      </c>
      <c r="H97" s="28" t="s">
        <v>19</v>
      </c>
      <c r="I97" s="25" t="s">
        <v>19</v>
      </c>
      <c r="J97" s="28">
        <v>9.0</v>
      </c>
      <c r="K97" s="25">
        <v>9.0</v>
      </c>
      <c r="L97" s="24"/>
    </row>
    <row r="98">
      <c r="A98" s="24"/>
      <c r="B98" s="24"/>
      <c r="C98" s="25" t="str">
        <f>UPPER("lpb dki 2021")</f>
        <v>LPB DKI 2021</v>
      </c>
      <c r="D98" s="28" t="s">
        <v>928</v>
      </c>
      <c r="E98" s="25" t="s">
        <v>1120</v>
      </c>
      <c r="F98" s="25" t="s">
        <v>1121</v>
      </c>
      <c r="G98" s="25">
        <v>2.0</v>
      </c>
      <c r="H98" s="28" t="s">
        <v>19</v>
      </c>
      <c r="I98" s="25" t="s">
        <v>19</v>
      </c>
      <c r="J98" s="28">
        <v>11.0</v>
      </c>
      <c r="K98" s="25">
        <v>11.0</v>
      </c>
      <c r="L98" s="24"/>
    </row>
    <row r="99">
      <c r="A99" s="24"/>
      <c r="B99" s="24"/>
      <c r="C99" s="25" t="str">
        <f t="shared" ref="C99:C101" si="4">Upper("lpb jateng 2021")</f>
        <v>LPB JATENG 2021</v>
      </c>
      <c r="D99" s="28" t="s">
        <v>928</v>
      </c>
      <c r="E99" s="25" t="s">
        <v>1122</v>
      </c>
      <c r="F99" s="25" t="s">
        <v>1123</v>
      </c>
      <c r="G99" s="25">
        <v>2.0</v>
      </c>
      <c r="H99" s="28" t="s">
        <v>18</v>
      </c>
      <c r="I99" s="25" t="s">
        <v>18</v>
      </c>
      <c r="J99" s="28">
        <v>9.0</v>
      </c>
      <c r="K99" s="25">
        <v>9.0</v>
      </c>
      <c r="L99" s="24"/>
    </row>
    <row r="100">
      <c r="A100" s="24"/>
      <c r="B100" s="24"/>
      <c r="C100" s="25" t="str">
        <f t="shared" si="4"/>
        <v>LPB JATENG 2021</v>
      </c>
      <c r="D100" s="28" t="s">
        <v>928</v>
      </c>
      <c r="E100" s="25" t="s">
        <v>1124</v>
      </c>
      <c r="F100" s="25" t="s">
        <v>1125</v>
      </c>
      <c r="G100" s="25">
        <v>2.0</v>
      </c>
      <c r="H100" s="28" t="s">
        <v>18</v>
      </c>
      <c r="I100" s="25" t="s">
        <v>18</v>
      </c>
      <c r="J100" s="28">
        <v>9.0</v>
      </c>
      <c r="K100" s="25">
        <v>9.0</v>
      </c>
      <c r="L100" s="24"/>
    </row>
    <row r="101">
      <c r="A101" s="24"/>
      <c r="B101" s="24"/>
      <c r="C101" s="25" t="str">
        <f t="shared" si="4"/>
        <v>LPB JATENG 2021</v>
      </c>
      <c r="D101" s="28" t="s">
        <v>928</v>
      </c>
      <c r="E101" s="25" t="s">
        <v>1126</v>
      </c>
      <c r="F101" s="25" t="s">
        <v>1127</v>
      </c>
      <c r="G101" s="25">
        <v>2.0</v>
      </c>
      <c r="H101" s="28" t="s">
        <v>18</v>
      </c>
      <c r="I101" s="25" t="s">
        <v>18</v>
      </c>
      <c r="J101" s="28">
        <v>11.0</v>
      </c>
      <c r="K101" s="25">
        <v>11.0</v>
      </c>
      <c r="L101" s="24"/>
    </row>
    <row r="102">
      <c r="A102" s="24"/>
      <c r="B102" s="24"/>
      <c r="C102" s="25" t="str">
        <f t="shared" ref="C102:C106" si="5">UPPER("lpb jatim 2021")</f>
        <v>LPB JATIM 2021</v>
      </c>
      <c r="D102" s="28" t="s">
        <v>928</v>
      </c>
      <c r="E102" s="25" t="s">
        <v>1128</v>
      </c>
      <c r="F102" s="25" t="s">
        <v>1129</v>
      </c>
      <c r="G102" s="25">
        <v>1.0</v>
      </c>
      <c r="H102" s="28" t="s">
        <v>19</v>
      </c>
      <c r="I102" s="25"/>
      <c r="J102" s="28">
        <v>12.0</v>
      </c>
      <c r="K102" s="25"/>
      <c r="L102" s="24"/>
    </row>
    <row r="103">
      <c r="A103" s="24"/>
      <c r="B103" s="24"/>
      <c r="C103" s="25" t="str">
        <f t="shared" si="5"/>
        <v>LPB JATIM 2021</v>
      </c>
      <c r="D103" s="28" t="s">
        <v>928</v>
      </c>
      <c r="E103" s="25" t="s">
        <v>1130</v>
      </c>
      <c r="F103" s="25" t="s">
        <v>1131</v>
      </c>
      <c r="G103" s="25">
        <v>1.0</v>
      </c>
      <c r="H103" s="28" t="s">
        <v>19</v>
      </c>
      <c r="I103" s="25"/>
      <c r="J103" s="28">
        <v>10.0</v>
      </c>
      <c r="K103" s="25"/>
      <c r="L103" s="24"/>
    </row>
    <row r="104">
      <c r="A104" s="24"/>
      <c r="B104" s="24"/>
      <c r="C104" s="25" t="str">
        <f t="shared" si="5"/>
        <v>LPB JATIM 2021</v>
      </c>
      <c r="D104" s="28" t="s">
        <v>928</v>
      </c>
      <c r="E104" s="25" t="s">
        <v>1132</v>
      </c>
      <c r="F104" s="25" t="s">
        <v>1133</v>
      </c>
      <c r="G104" s="25">
        <v>1.0</v>
      </c>
      <c r="H104" s="28" t="s">
        <v>19</v>
      </c>
      <c r="I104" s="25"/>
      <c r="J104" s="28">
        <v>11.0</v>
      </c>
      <c r="K104" s="25"/>
      <c r="L104" s="24"/>
    </row>
    <row r="105">
      <c r="A105" s="24"/>
      <c r="B105" s="24"/>
      <c r="C105" s="25" t="str">
        <f t="shared" si="5"/>
        <v>LPB JATIM 2021</v>
      </c>
      <c r="D105" s="28" t="s">
        <v>928</v>
      </c>
      <c r="E105" s="25" t="s">
        <v>1134</v>
      </c>
      <c r="F105" s="25" t="s">
        <v>1135</v>
      </c>
      <c r="G105" s="25">
        <v>2.0</v>
      </c>
      <c r="H105" s="28" t="s">
        <v>19</v>
      </c>
      <c r="I105" s="25" t="s">
        <v>19</v>
      </c>
      <c r="J105" s="28">
        <v>11.0</v>
      </c>
      <c r="K105" s="25">
        <v>11.0</v>
      </c>
      <c r="L105" s="24"/>
    </row>
    <row r="106">
      <c r="A106" s="24"/>
      <c r="B106" s="24"/>
      <c r="C106" s="25" t="str">
        <f t="shared" si="5"/>
        <v>LPB JATIM 2021</v>
      </c>
      <c r="D106" s="28" t="s">
        <v>928</v>
      </c>
      <c r="E106" s="25" t="s">
        <v>1136</v>
      </c>
      <c r="F106" s="25" t="s">
        <v>1137</v>
      </c>
      <c r="G106" s="25">
        <v>1.0</v>
      </c>
      <c r="H106" s="28" t="s">
        <v>18</v>
      </c>
      <c r="I106" s="25"/>
      <c r="J106" s="28">
        <v>11.0</v>
      </c>
      <c r="K106" s="25"/>
      <c r="L106" s="24"/>
    </row>
    <row r="107">
      <c r="A107" s="24"/>
      <c r="B107" s="24"/>
      <c r="C107" s="25" t="str">
        <f>UPPER("lpb kaltara 2021")</f>
        <v>LPB KALTARA 2021</v>
      </c>
      <c r="D107" s="28" t="s">
        <v>928</v>
      </c>
      <c r="E107" s="25" t="s">
        <v>1138</v>
      </c>
      <c r="F107" s="25" t="s">
        <v>1139</v>
      </c>
      <c r="G107" s="25">
        <v>2.0</v>
      </c>
      <c r="H107" s="28" t="s">
        <v>18</v>
      </c>
      <c r="I107" s="25" t="s">
        <v>18</v>
      </c>
      <c r="J107" s="28">
        <v>10.0</v>
      </c>
      <c r="K107" s="25">
        <v>10.0</v>
      </c>
      <c r="L107" s="24"/>
    </row>
    <row r="108">
      <c r="A108" s="24"/>
      <c r="B108" s="24"/>
      <c r="C108" s="25" t="str">
        <f>UPPER("lpb papua 2021")</f>
        <v>LPB PAPUA 2021</v>
      </c>
      <c r="D108" s="28" t="s">
        <v>928</v>
      </c>
      <c r="E108" s="25" t="s">
        <v>1140</v>
      </c>
      <c r="F108" s="25" t="s">
        <v>1141</v>
      </c>
      <c r="G108" s="25">
        <v>1.0</v>
      </c>
      <c r="H108" s="28" t="s">
        <v>18</v>
      </c>
      <c r="I108" s="25"/>
      <c r="J108" s="28">
        <v>10.0</v>
      </c>
      <c r="K108" s="25"/>
      <c r="L108" s="24"/>
    </row>
    <row r="109">
      <c r="A109" s="24"/>
      <c r="B109" s="24"/>
      <c r="C109" s="25" t="str">
        <f t="shared" ref="C109:C112" si="6">UPPER("lpb sumsel 2021")</f>
        <v>LPB SUMSEL 2021</v>
      </c>
      <c r="D109" s="28" t="s">
        <v>928</v>
      </c>
      <c r="E109" s="25" t="s">
        <v>1142</v>
      </c>
      <c r="F109" s="25" t="s">
        <v>1143</v>
      </c>
      <c r="G109" s="25">
        <v>2.0</v>
      </c>
      <c r="H109" s="28" t="s">
        <v>19</v>
      </c>
      <c r="I109" s="25" t="s">
        <v>19</v>
      </c>
      <c r="J109" s="28">
        <v>11.0</v>
      </c>
      <c r="K109" s="25">
        <v>11.0</v>
      </c>
      <c r="L109" s="24"/>
    </row>
    <row r="110">
      <c r="A110" s="24"/>
      <c r="B110" s="24"/>
      <c r="C110" s="25" t="str">
        <f t="shared" si="6"/>
        <v>LPB SUMSEL 2021</v>
      </c>
      <c r="D110" s="28" t="s">
        <v>928</v>
      </c>
      <c r="E110" s="25" t="s">
        <v>1144</v>
      </c>
      <c r="F110" s="25" t="s">
        <v>1145</v>
      </c>
      <c r="G110" s="25">
        <v>2.0</v>
      </c>
      <c r="H110" s="28" t="s">
        <v>18</v>
      </c>
      <c r="I110" s="25" t="s">
        <v>18</v>
      </c>
      <c r="J110" s="28">
        <v>11.0</v>
      </c>
      <c r="K110" s="25">
        <v>11.0</v>
      </c>
      <c r="L110" s="24"/>
    </row>
    <row r="111">
      <c r="A111" s="24"/>
      <c r="B111" s="24"/>
      <c r="C111" s="25" t="str">
        <f t="shared" si="6"/>
        <v>LPB SUMSEL 2021</v>
      </c>
      <c r="D111" s="28" t="s">
        <v>928</v>
      </c>
      <c r="E111" s="25" t="s">
        <v>1146</v>
      </c>
      <c r="F111" s="25" t="s">
        <v>1147</v>
      </c>
      <c r="G111" s="25">
        <v>2.0</v>
      </c>
      <c r="H111" s="28" t="s">
        <v>19</v>
      </c>
      <c r="I111" s="25" t="s">
        <v>19</v>
      </c>
      <c r="J111" s="28">
        <v>11.0</v>
      </c>
      <c r="K111" s="25">
        <v>11.0</v>
      </c>
      <c r="L111" s="24"/>
    </row>
    <row r="112">
      <c r="A112" s="24"/>
      <c r="B112" s="24"/>
      <c r="C112" s="25" t="str">
        <f t="shared" si="6"/>
        <v>LPB SUMSEL 2021</v>
      </c>
      <c r="D112" s="28" t="s">
        <v>928</v>
      </c>
      <c r="E112" s="25" t="s">
        <v>1148</v>
      </c>
      <c r="F112" s="25" t="s">
        <v>1149</v>
      </c>
      <c r="G112" s="25">
        <v>2.0</v>
      </c>
      <c r="H112" s="28" t="s">
        <v>18</v>
      </c>
      <c r="I112" s="25" t="s">
        <v>18</v>
      </c>
      <c r="J112" s="28">
        <v>10.0</v>
      </c>
      <c r="K112" s="25">
        <v>10.0</v>
      </c>
      <c r="L112" s="24"/>
    </row>
    <row r="113">
      <c r="A113" s="24"/>
      <c r="B113" s="24"/>
      <c r="C113" s="25" t="str">
        <f t="shared" ref="C113:C114" si="7">UPPER("lpb sumut 2021")</f>
        <v>LPB SUMUT 2021</v>
      </c>
      <c r="D113" s="28" t="s">
        <v>928</v>
      </c>
      <c r="E113" s="25" t="s">
        <v>1150</v>
      </c>
      <c r="F113" s="25" t="s">
        <v>1151</v>
      </c>
      <c r="G113" s="25">
        <v>1.0</v>
      </c>
      <c r="H113" s="28" t="s">
        <v>18</v>
      </c>
      <c r="I113" s="25"/>
      <c r="J113" s="28">
        <v>10.0</v>
      </c>
      <c r="K113" s="25"/>
      <c r="L113" s="24"/>
    </row>
    <row r="114">
      <c r="A114" s="24"/>
      <c r="B114" s="24"/>
      <c r="C114" s="25" t="str">
        <f t="shared" si="7"/>
        <v>LPB SUMUT 2021</v>
      </c>
      <c r="D114" s="28" t="s">
        <v>928</v>
      </c>
      <c r="E114" s="25" t="s">
        <v>1152</v>
      </c>
      <c r="F114" s="25" t="s">
        <v>1153</v>
      </c>
      <c r="G114" s="25">
        <v>2.0</v>
      </c>
      <c r="H114" s="28" t="s">
        <v>18</v>
      </c>
      <c r="I114" s="25" t="s">
        <v>18</v>
      </c>
      <c r="J114" s="28">
        <v>11.0</v>
      </c>
      <c r="K114" s="25">
        <v>11.0</v>
      </c>
      <c r="L114" s="24"/>
    </row>
    <row r="115">
      <c r="A115" s="24"/>
      <c r="B115" s="24"/>
      <c r="C115" s="25" t="str">
        <f t="shared" ref="C115:C120" si="8">UPPER("lpb surabaya 2021")</f>
        <v>LPB SURABAYA 2021</v>
      </c>
      <c r="D115" s="28" t="s">
        <v>928</v>
      </c>
      <c r="E115" s="25" t="s">
        <v>1154</v>
      </c>
      <c r="F115" s="25" t="s">
        <v>1155</v>
      </c>
      <c r="G115" s="25">
        <v>2.0</v>
      </c>
      <c r="H115" s="28" t="s">
        <v>18</v>
      </c>
      <c r="I115" s="25" t="s">
        <v>18</v>
      </c>
      <c r="J115" s="28">
        <v>9.0</v>
      </c>
      <c r="K115" s="25">
        <v>9.0</v>
      </c>
      <c r="L115" s="24"/>
    </row>
    <row r="116">
      <c r="A116" s="24"/>
      <c r="B116" s="24"/>
      <c r="C116" s="25" t="str">
        <f t="shared" si="8"/>
        <v>LPB SURABAYA 2021</v>
      </c>
      <c r="D116" s="28" t="s">
        <v>928</v>
      </c>
      <c r="E116" s="25" t="s">
        <v>1156</v>
      </c>
      <c r="F116" s="25" t="s">
        <v>1157</v>
      </c>
      <c r="G116" s="25">
        <v>1.0</v>
      </c>
      <c r="H116" s="28" t="s">
        <v>19</v>
      </c>
      <c r="I116" s="25"/>
      <c r="J116" s="28">
        <v>8.0</v>
      </c>
      <c r="K116" s="25"/>
      <c r="L116" s="24"/>
    </row>
    <row r="117">
      <c r="A117" s="24"/>
      <c r="B117" s="24"/>
      <c r="C117" s="25" t="str">
        <f t="shared" si="8"/>
        <v>LPB SURABAYA 2021</v>
      </c>
      <c r="D117" s="28" t="s">
        <v>928</v>
      </c>
      <c r="E117" s="25" t="s">
        <v>1158</v>
      </c>
      <c r="F117" s="25" t="s">
        <v>1159</v>
      </c>
      <c r="G117" s="25">
        <v>2.0</v>
      </c>
      <c r="H117" s="28" t="s">
        <v>18</v>
      </c>
      <c r="I117" s="25" t="s">
        <v>18</v>
      </c>
      <c r="J117" s="28">
        <v>9.0</v>
      </c>
      <c r="K117" s="25">
        <v>9.0</v>
      </c>
      <c r="L117" s="24"/>
    </row>
    <row r="118">
      <c r="A118" s="24"/>
      <c r="B118" s="24"/>
      <c r="C118" s="25" t="str">
        <f t="shared" si="8"/>
        <v>LPB SURABAYA 2021</v>
      </c>
      <c r="D118" s="28" t="s">
        <v>928</v>
      </c>
      <c r="E118" s="25" t="s">
        <v>1160</v>
      </c>
      <c r="F118" s="25" t="s">
        <v>1161</v>
      </c>
      <c r="G118" s="25">
        <v>2.0</v>
      </c>
      <c r="H118" s="28" t="s">
        <v>19</v>
      </c>
      <c r="I118" s="25" t="s">
        <v>19</v>
      </c>
      <c r="J118" s="28">
        <v>9.0</v>
      </c>
      <c r="K118" s="25">
        <v>9.0</v>
      </c>
      <c r="L118" s="24"/>
    </row>
    <row r="119">
      <c r="A119" s="24"/>
      <c r="B119" s="24"/>
      <c r="C119" s="25" t="str">
        <f t="shared" si="8"/>
        <v>LPB SURABAYA 2021</v>
      </c>
      <c r="D119" s="28" t="s">
        <v>928</v>
      </c>
      <c r="E119" s="25" t="s">
        <v>1162</v>
      </c>
      <c r="F119" s="25" t="s">
        <v>1163</v>
      </c>
      <c r="G119" s="25">
        <v>1.0</v>
      </c>
      <c r="H119" s="28" t="s">
        <v>18</v>
      </c>
      <c r="I119" s="25"/>
      <c r="J119" s="28">
        <v>9.0</v>
      </c>
      <c r="K119" s="25"/>
      <c r="L119" s="24"/>
    </row>
    <row r="120">
      <c r="A120" s="24"/>
      <c r="B120" s="24"/>
      <c r="C120" s="25" t="str">
        <f t="shared" si="8"/>
        <v>LPB SURABAYA 2021</v>
      </c>
      <c r="D120" s="28" t="s">
        <v>928</v>
      </c>
      <c r="E120" s="25" t="s">
        <v>1164</v>
      </c>
      <c r="F120" s="25" t="s">
        <v>1165</v>
      </c>
      <c r="G120" s="25">
        <v>1.0</v>
      </c>
      <c r="H120" s="28" t="s">
        <v>18</v>
      </c>
      <c r="I120" s="25"/>
      <c r="J120" s="28">
        <v>7.0</v>
      </c>
      <c r="K120" s="25"/>
      <c r="L120" s="24"/>
    </row>
    <row r="121">
      <c r="A121" s="24"/>
      <c r="B121" s="24"/>
      <c r="C121" s="25" t="s">
        <v>115</v>
      </c>
      <c r="D121" s="28" t="s">
        <v>928</v>
      </c>
      <c r="E121" s="25" t="s">
        <v>1166</v>
      </c>
      <c r="F121" s="25" t="s">
        <v>1167</v>
      </c>
      <c r="G121" s="25">
        <v>2.0</v>
      </c>
      <c r="H121" s="28" t="s">
        <v>19</v>
      </c>
      <c r="I121" s="25" t="s">
        <v>19</v>
      </c>
      <c r="J121" s="28">
        <v>12.0</v>
      </c>
      <c r="K121" s="25">
        <v>12.0</v>
      </c>
      <c r="L121" s="24"/>
    </row>
    <row r="122">
      <c r="A122" s="24"/>
      <c r="B122" s="24"/>
      <c r="C122" s="25" t="s">
        <v>115</v>
      </c>
      <c r="D122" s="28" t="s">
        <v>928</v>
      </c>
      <c r="E122" s="25" t="s">
        <v>1168</v>
      </c>
      <c r="F122" s="25" t="s">
        <v>1169</v>
      </c>
      <c r="G122" s="25">
        <v>1.0</v>
      </c>
      <c r="H122" s="28" t="s">
        <v>18</v>
      </c>
      <c r="I122" s="25"/>
      <c r="J122" s="28">
        <v>11.0</v>
      </c>
      <c r="K122" s="25"/>
      <c r="L122" s="24"/>
    </row>
    <row r="123">
      <c r="A123" s="24"/>
      <c r="B123" s="24"/>
      <c r="C123" s="25" t="str">
        <f t="shared" ref="C123:C125" si="9">UPPER("lpb dki 2022")</f>
        <v>LPB DKI 2022</v>
      </c>
      <c r="D123" s="28" t="s">
        <v>928</v>
      </c>
      <c r="E123" s="25" t="s">
        <v>1170</v>
      </c>
      <c r="F123" s="25" t="s">
        <v>1171</v>
      </c>
      <c r="G123" s="25">
        <v>1.0</v>
      </c>
      <c r="H123" s="28" t="s">
        <v>18</v>
      </c>
      <c r="I123" s="25"/>
      <c r="J123" s="28">
        <v>11.0</v>
      </c>
      <c r="K123" s="25"/>
      <c r="L123" s="24"/>
    </row>
    <row r="124">
      <c r="A124" s="24"/>
      <c r="B124" s="24"/>
      <c r="C124" s="25" t="str">
        <f t="shared" si="9"/>
        <v>LPB DKI 2022</v>
      </c>
      <c r="D124" s="28" t="s">
        <v>928</v>
      </c>
      <c r="E124" s="25" t="s">
        <v>1172</v>
      </c>
      <c r="F124" s="25" t="s">
        <v>1173</v>
      </c>
      <c r="G124" s="25">
        <v>2.0</v>
      </c>
      <c r="H124" s="28" t="s">
        <v>19</v>
      </c>
      <c r="I124" s="25" t="s">
        <v>19</v>
      </c>
      <c r="J124" s="28">
        <v>11.0</v>
      </c>
      <c r="K124" s="25">
        <v>11.0</v>
      </c>
      <c r="L124" s="24"/>
    </row>
    <row r="125">
      <c r="A125" s="24"/>
      <c r="B125" s="24"/>
      <c r="C125" s="25" t="str">
        <f t="shared" si="9"/>
        <v>LPB DKI 2022</v>
      </c>
      <c r="D125" s="28" t="s">
        <v>928</v>
      </c>
      <c r="E125" s="25" t="s">
        <v>1174</v>
      </c>
      <c r="F125" s="25" t="s">
        <v>1175</v>
      </c>
      <c r="G125" s="25">
        <v>2.0</v>
      </c>
      <c r="H125" s="28" t="s">
        <v>19</v>
      </c>
      <c r="I125" s="25" t="s">
        <v>19</v>
      </c>
      <c r="J125" s="28">
        <v>11.0</v>
      </c>
      <c r="K125" s="25">
        <v>11.0</v>
      </c>
      <c r="L125" s="24"/>
    </row>
    <row r="126">
      <c r="A126" s="24"/>
      <c r="B126" s="24"/>
      <c r="C126" s="25" t="str">
        <f t="shared" ref="C126:C132" si="10">upper("lpb bali 2022")</f>
        <v>LPB BALI 2022</v>
      </c>
      <c r="D126" s="28" t="s">
        <v>928</v>
      </c>
      <c r="E126" s="25" t="s">
        <v>1176</v>
      </c>
      <c r="F126" s="25" t="s">
        <v>1177</v>
      </c>
      <c r="G126" s="25">
        <v>2.0</v>
      </c>
      <c r="H126" s="28" t="s">
        <v>19</v>
      </c>
      <c r="I126" s="25" t="s">
        <v>19</v>
      </c>
      <c r="J126" s="28">
        <v>10.0</v>
      </c>
      <c r="K126" s="25">
        <v>10.0</v>
      </c>
      <c r="L126" s="24"/>
    </row>
    <row r="127">
      <c r="A127" s="24"/>
      <c r="B127" s="24"/>
      <c r="C127" s="25" t="str">
        <f t="shared" si="10"/>
        <v>LPB BALI 2022</v>
      </c>
      <c r="D127" s="28" t="s">
        <v>928</v>
      </c>
      <c r="E127" s="25" t="s">
        <v>1178</v>
      </c>
      <c r="F127" s="25" t="s">
        <v>1179</v>
      </c>
      <c r="G127" s="25">
        <v>2.0</v>
      </c>
      <c r="H127" s="28" t="s">
        <v>19</v>
      </c>
      <c r="I127" s="25" t="s">
        <v>19</v>
      </c>
      <c r="J127" s="28">
        <v>7.0</v>
      </c>
      <c r="K127" s="25">
        <v>7.0</v>
      </c>
      <c r="L127" s="24"/>
    </row>
    <row r="128">
      <c r="A128" s="24"/>
      <c r="B128" s="24"/>
      <c r="C128" s="25" t="str">
        <f t="shared" si="10"/>
        <v>LPB BALI 2022</v>
      </c>
      <c r="D128" s="28" t="s">
        <v>928</v>
      </c>
      <c r="E128" s="25" t="s">
        <v>1180</v>
      </c>
      <c r="F128" s="25" t="s">
        <v>1181</v>
      </c>
      <c r="G128" s="25">
        <v>2.0</v>
      </c>
      <c r="H128" s="28" t="s">
        <v>19</v>
      </c>
      <c r="I128" s="25" t="s">
        <v>19</v>
      </c>
      <c r="J128" s="28">
        <v>12.0</v>
      </c>
      <c r="K128" s="25">
        <v>12.0</v>
      </c>
      <c r="L128" s="24"/>
    </row>
    <row r="129">
      <c r="A129" s="24"/>
      <c r="B129" s="24"/>
      <c r="C129" s="25" t="str">
        <f t="shared" si="10"/>
        <v>LPB BALI 2022</v>
      </c>
      <c r="D129" s="28" t="s">
        <v>928</v>
      </c>
      <c r="E129" s="25" t="s">
        <v>1182</v>
      </c>
      <c r="F129" s="25" t="s">
        <v>1183</v>
      </c>
      <c r="G129" s="25">
        <v>2.0</v>
      </c>
      <c r="H129" s="28" t="s">
        <v>18</v>
      </c>
      <c r="I129" s="25" t="s">
        <v>18</v>
      </c>
      <c r="J129" s="28">
        <v>12.0</v>
      </c>
      <c r="K129" s="25">
        <v>12.0</v>
      </c>
      <c r="L129" s="24"/>
    </row>
    <row r="130">
      <c r="A130" s="24"/>
      <c r="B130" s="24"/>
      <c r="C130" s="25" t="str">
        <f t="shared" si="10"/>
        <v>LPB BALI 2022</v>
      </c>
      <c r="D130" s="28" t="s">
        <v>928</v>
      </c>
      <c r="E130" s="25" t="s">
        <v>1184</v>
      </c>
      <c r="F130" s="25" t="s">
        <v>1185</v>
      </c>
      <c r="G130" s="25">
        <v>2.0</v>
      </c>
      <c r="H130" s="28" t="s">
        <v>18</v>
      </c>
      <c r="I130" s="25" t="s">
        <v>18</v>
      </c>
      <c r="J130" s="28">
        <v>12.0</v>
      </c>
      <c r="K130" s="25">
        <v>12.0</v>
      </c>
      <c r="L130" s="24"/>
    </row>
    <row r="131">
      <c r="A131" s="24"/>
      <c r="B131" s="24"/>
      <c r="C131" s="25" t="str">
        <f t="shared" si="10"/>
        <v>LPB BALI 2022</v>
      </c>
      <c r="D131" s="28" t="s">
        <v>928</v>
      </c>
      <c r="E131" s="25" t="s">
        <v>1186</v>
      </c>
      <c r="F131" s="25" t="s">
        <v>1187</v>
      </c>
      <c r="G131" s="25">
        <v>1.0</v>
      </c>
      <c r="H131" s="28" t="s">
        <v>19</v>
      </c>
      <c r="I131" s="25"/>
      <c r="J131" s="28">
        <v>10.0</v>
      </c>
      <c r="K131" s="25"/>
      <c r="L131" s="24"/>
    </row>
    <row r="132">
      <c r="A132" s="24"/>
      <c r="B132" s="24"/>
      <c r="C132" s="25" t="str">
        <f t="shared" si="10"/>
        <v>LPB BALI 2022</v>
      </c>
      <c r="D132" s="28" t="s">
        <v>928</v>
      </c>
      <c r="E132" s="25" t="s">
        <v>1184</v>
      </c>
      <c r="F132" s="25" t="s">
        <v>1185</v>
      </c>
      <c r="G132" s="25">
        <v>2.0</v>
      </c>
      <c r="H132" s="28" t="s">
        <v>18</v>
      </c>
      <c r="I132" s="25" t="s">
        <v>18</v>
      </c>
      <c r="J132" s="28">
        <v>12.0</v>
      </c>
      <c r="K132" s="25">
        <v>12.0</v>
      </c>
      <c r="L132" s="24"/>
    </row>
    <row r="133">
      <c r="A133" s="24"/>
      <c r="B133" s="24"/>
      <c r="C133" s="25" t="str">
        <f t="shared" ref="C133:C136" si="11">UPPER("lpb diy 2022")</f>
        <v>LPB DIY 2022</v>
      </c>
      <c r="D133" s="28" t="s">
        <v>928</v>
      </c>
      <c r="E133" s="25" t="s">
        <v>1188</v>
      </c>
      <c r="F133" s="25" t="s">
        <v>1189</v>
      </c>
      <c r="G133" s="25">
        <v>2.0</v>
      </c>
      <c r="H133" s="28" t="s">
        <v>18</v>
      </c>
      <c r="I133" s="25" t="s">
        <v>18</v>
      </c>
      <c r="J133" s="28">
        <v>8.0</v>
      </c>
      <c r="K133" s="25">
        <v>8.0</v>
      </c>
      <c r="L133" s="24"/>
    </row>
    <row r="134">
      <c r="A134" s="24"/>
      <c r="B134" s="24"/>
      <c r="C134" s="25" t="str">
        <f t="shared" si="11"/>
        <v>LPB DIY 2022</v>
      </c>
      <c r="D134" s="28" t="s">
        <v>928</v>
      </c>
      <c r="E134" s="25" t="s">
        <v>1190</v>
      </c>
      <c r="F134" s="25" t="s">
        <v>1191</v>
      </c>
      <c r="G134" s="25">
        <v>2.0</v>
      </c>
      <c r="H134" s="28" t="s">
        <v>18</v>
      </c>
      <c r="I134" s="25" t="s">
        <v>18</v>
      </c>
      <c r="J134" s="28">
        <v>11.0</v>
      </c>
      <c r="K134" s="25">
        <v>11.0</v>
      </c>
      <c r="L134" s="24"/>
    </row>
    <row r="135">
      <c r="A135" s="24"/>
      <c r="B135" s="24"/>
      <c r="C135" s="25" t="str">
        <f t="shared" si="11"/>
        <v>LPB DIY 2022</v>
      </c>
      <c r="D135" s="28" t="s">
        <v>928</v>
      </c>
      <c r="E135" s="25" t="s">
        <v>1192</v>
      </c>
      <c r="F135" s="25" t="s">
        <v>1193</v>
      </c>
      <c r="G135" s="25">
        <v>1.0</v>
      </c>
      <c r="H135" s="28" t="s">
        <v>18</v>
      </c>
      <c r="I135" s="25"/>
      <c r="J135" s="28">
        <v>12.0</v>
      </c>
      <c r="K135" s="25"/>
      <c r="L135" s="24"/>
    </row>
    <row r="136">
      <c r="A136" s="24"/>
      <c r="B136" s="24"/>
      <c r="C136" s="25" t="str">
        <f t="shared" si="11"/>
        <v>LPB DIY 2022</v>
      </c>
      <c r="D136" s="28" t="s">
        <v>928</v>
      </c>
      <c r="E136" s="25" t="s">
        <v>1194</v>
      </c>
      <c r="F136" s="25" t="s">
        <v>1195</v>
      </c>
      <c r="G136" s="25">
        <v>2.0</v>
      </c>
      <c r="H136" s="28" t="s">
        <v>19</v>
      </c>
      <c r="I136" s="25" t="s">
        <v>19</v>
      </c>
      <c r="J136" s="28">
        <v>8.0</v>
      </c>
      <c r="K136" s="25">
        <v>8.0</v>
      </c>
      <c r="L136" s="24"/>
    </row>
    <row r="137">
      <c r="A137" s="24"/>
      <c r="B137" s="24"/>
      <c r="C137" s="25" t="str">
        <f t="shared" ref="C137:C143" si="12">UPPER("lpb jateng 2022")</f>
        <v>LPB JATENG 2022</v>
      </c>
      <c r="D137" s="28" t="s">
        <v>928</v>
      </c>
      <c r="E137" s="25" t="s">
        <v>1196</v>
      </c>
      <c r="F137" s="25" t="s">
        <v>1197</v>
      </c>
      <c r="G137" s="25">
        <v>2.0</v>
      </c>
      <c r="H137" s="28" t="s">
        <v>18</v>
      </c>
      <c r="I137" s="25" t="s">
        <v>18</v>
      </c>
      <c r="J137" s="28">
        <v>11.0</v>
      </c>
      <c r="K137" s="25">
        <v>11.0</v>
      </c>
      <c r="L137" s="24"/>
    </row>
    <row r="138">
      <c r="A138" s="24"/>
      <c r="B138" s="24"/>
      <c r="C138" s="25" t="str">
        <f t="shared" si="12"/>
        <v>LPB JATENG 2022</v>
      </c>
      <c r="D138" s="28" t="s">
        <v>928</v>
      </c>
      <c r="E138" s="25" t="s">
        <v>1198</v>
      </c>
      <c r="F138" s="25" t="s">
        <v>1199</v>
      </c>
      <c r="G138" s="25">
        <v>2.0</v>
      </c>
      <c r="H138" s="28" t="s">
        <v>19</v>
      </c>
      <c r="I138" s="25" t="s">
        <v>19</v>
      </c>
      <c r="J138" s="28">
        <v>11.0</v>
      </c>
      <c r="K138" s="25">
        <v>11.0</v>
      </c>
      <c r="L138" s="24"/>
    </row>
    <row r="139">
      <c r="A139" s="24"/>
      <c r="B139" s="24"/>
      <c r="C139" s="25" t="str">
        <f t="shared" si="12"/>
        <v>LPB JATENG 2022</v>
      </c>
      <c r="D139" s="28" t="s">
        <v>928</v>
      </c>
      <c r="E139" s="25" t="s">
        <v>1198</v>
      </c>
      <c r="F139" s="25" t="s">
        <v>1200</v>
      </c>
      <c r="G139" s="25">
        <v>2.0</v>
      </c>
      <c r="H139" s="28" t="s">
        <v>19</v>
      </c>
      <c r="I139" s="25" t="s">
        <v>19</v>
      </c>
      <c r="J139" s="28">
        <v>11.0</v>
      </c>
      <c r="K139" s="25">
        <v>11.0</v>
      </c>
      <c r="L139" s="24"/>
    </row>
    <row r="140">
      <c r="A140" s="24"/>
      <c r="B140" s="24"/>
      <c r="C140" s="25" t="str">
        <f t="shared" si="12"/>
        <v>LPB JATENG 2022</v>
      </c>
      <c r="D140" s="28" t="s">
        <v>928</v>
      </c>
      <c r="E140" s="25" t="s">
        <v>1201</v>
      </c>
      <c r="F140" s="25" t="s">
        <v>1202</v>
      </c>
      <c r="G140" s="25">
        <v>2.0</v>
      </c>
      <c r="H140" s="28" t="s">
        <v>18</v>
      </c>
      <c r="I140" s="25" t="s">
        <v>18</v>
      </c>
      <c r="J140" s="28">
        <v>9.0</v>
      </c>
      <c r="K140" s="25">
        <v>9.0</v>
      </c>
      <c r="L140" s="24"/>
    </row>
    <row r="141">
      <c r="A141" s="24"/>
      <c r="B141" s="24"/>
      <c r="C141" s="25" t="str">
        <f t="shared" si="12"/>
        <v>LPB JATENG 2022</v>
      </c>
      <c r="D141" s="28" t="s">
        <v>928</v>
      </c>
      <c r="E141" s="25" t="s">
        <v>1203</v>
      </c>
      <c r="F141" s="25" t="s">
        <v>1204</v>
      </c>
      <c r="G141" s="25">
        <v>2.0</v>
      </c>
      <c r="H141" s="28" t="s">
        <v>19</v>
      </c>
      <c r="I141" s="25" t="s">
        <v>19</v>
      </c>
      <c r="J141" s="28">
        <v>12.0</v>
      </c>
      <c r="K141" s="25">
        <v>12.0</v>
      </c>
      <c r="L141" s="24"/>
    </row>
    <row r="142">
      <c r="A142" s="24"/>
      <c r="B142" s="24"/>
      <c r="C142" s="25" t="str">
        <f t="shared" si="12"/>
        <v>LPB JATENG 2022</v>
      </c>
      <c r="D142" s="28" t="s">
        <v>928</v>
      </c>
      <c r="E142" s="25" t="s">
        <v>1205</v>
      </c>
      <c r="F142" s="25" t="s">
        <v>1206</v>
      </c>
      <c r="G142" s="25">
        <v>2.0</v>
      </c>
      <c r="H142" s="28" t="s">
        <v>18</v>
      </c>
      <c r="I142" s="25" t="s">
        <v>18</v>
      </c>
      <c r="J142" s="28">
        <v>12.0</v>
      </c>
      <c r="K142" s="25">
        <v>12.0</v>
      </c>
      <c r="L142" s="24"/>
    </row>
    <row r="143">
      <c r="A143" s="24"/>
      <c r="B143" s="24"/>
      <c r="C143" s="25" t="str">
        <f t="shared" si="12"/>
        <v>LPB JATENG 2022</v>
      </c>
      <c r="D143" s="28" t="s">
        <v>928</v>
      </c>
      <c r="E143" s="25" t="s">
        <v>1207</v>
      </c>
      <c r="F143" s="25" t="s">
        <v>1208</v>
      </c>
      <c r="G143" s="25">
        <v>2.0</v>
      </c>
      <c r="H143" s="28" t="s">
        <v>18</v>
      </c>
      <c r="I143" s="25" t="s">
        <v>18</v>
      </c>
      <c r="J143" s="28">
        <v>7.0</v>
      </c>
      <c r="K143" s="25">
        <v>7.0</v>
      </c>
      <c r="L143" s="24"/>
    </row>
    <row r="144">
      <c r="A144" s="24"/>
      <c r="B144" s="24"/>
      <c r="C144" s="25" t="str">
        <f t="shared" ref="C144:C160" si="13">UPPER("lpb jatim 2022")</f>
        <v>LPB JATIM 2022</v>
      </c>
      <c r="D144" s="28" t="s">
        <v>928</v>
      </c>
      <c r="E144" s="25" t="s">
        <v>1209</v>
      </c>
      <c r="F144" s="25" t="s">
        <v>1210</v>
      </c>
      <c r="G144" s="25">
        <v>2.0</v>
      </c>
      <c r="H144" s="28" t="s">
        <v>18</v>
      </c>
      <c r="I144" s="25" t="s">
        <v>18</v>
      </c>
      <c r="J144" s="28">
        <v>8.0</v>
      </c>
      <c r="K144" s="25">
        <v>8.0</v>
      </c>
      <c r="L144" s="24"/>
    </row>
    <row r="145">
      <c r="A145" s="24"/>
      <c r="B145" s="24"/>
      <c r="C145" s="25" t="str">
        <f t="shared" si="13"/>
        <v>LPB JATIM 2022</v>
      </c>
      <c r="D145" s="28" t="s">
        <v>928</v>
      </c>
      <c r="E145" s="25" t="s">
        <v>1211</v>
      </c>
      <c r="F145" s="25" t="s">
        <v>1212</v>
      </c>
      <c r="G145" s="25">
        <v>2.0</v>
      </c>
      <c r="H145" s="28" t="s">
        <v>19</v>
      </c>
      <c r="I145" s="25" t="s">
        <v>19</v>
      </c>
      <c r="J145" s="28">
        <v>12.0</v>
      </c>
      <c r="K145" s="25">
        <v>12.0</v>
      </c>
      <c r="L145" s="24"/>
    </row>
    <row r="146">
      <c r="A146" s="24"/>
      <c r="B146" s="24"/>
      <c r="C146" s="25" t="str">
        <f t="shared" si="13"/>
        <v>LPB JATIM 2022</v>
      </c>
      <c r="D146" s="28" t="s">
        <v>928</v>
      </c>
      <c r="E146" s="25" t="s">
        <v>1213</v>
      </c>
      <c r="F146" s="25" t="s">
        <v>1214</v>
      </c>
      <c r="G146" s="25">
        <v>2.0</v>
      </c>
      <c r="H146" s="28" t="s">
        <v>18</v>
      </c>
      <c r="I146" s="25" t="s">
        <v>18</v>
      </c>
      <c r="J146" s="28">
        <v>11.0</v>
      </c>
      <c r="K146" s="25">
        <v>11.0</v>
      </c>
      <c r="L146" s="24"/>
    </row>
    <row r="147">
      <c r="A147" s="24"/>
      <c r="B147" s="24"/>
      <c r="C147" s="25" t="str">
        <f t="shared" si="13"/>
        <v>LPB JATIM 2022</v>
      </c>
      <c r="D147" s="28" t="s">
        <v>928</v>
      </c>
      <c r="E147" s="25" t="s">
        <v>1215</v>
      </c>
      <c r="F147" s="25" t="s">
        <v>1216</v>
      </c>
      <c r="G147" s="25">
        <v>2.0</v>
      </c>
      <c r="H147" s="28" t="s">
        <v>18</v>
      </c>
      <c r="I147" s="25" t="s">
        <v>18</v>
      </c>
      <c r="J147" s="28">
        <v>9.0</v>
      </c>
      <c r="K147" s="25">
        <v>9.0</v>
      </c>
      <c r="L147" s="24"/>
    </row>
    <row r="148">
      <c r="A148" s="24"/>
      <c r="B148" s="24"/>
      <c r="C148" s="25" t="str">
        <f t="shared" si="13"/>
        <v>LPB JATIM 2022</v>
      </c>
      <c r="D148" s="28" t="s">
        <v>928</v>
      </c>
      <c r="E148" s="25" t="s">
        <v>1217</v>
      </c>
      <c r="F148" s="25" t="s">
        <v>1218</v>
      </c>
      <c r="G148" s="25">
        <v>2.0</v>
      </c>
      <c r="H148" s="28" t="s">
        <v>18</v>
      </c>
      <c r="I148" s="25" t="s">
        <v>18</v>
      </c>
      <c r="J148" s="28">
        <v>9.0</v>
      </c>
      <c r="K148" s="25">
        <v>9.0</v>
      </c>
      <c r="L148" s="24"/>
    </row>
    <row r="149">
      <c r="A149" s="24"/>
      <c r="B149" s="24"/>
      <c r="C149" s="25" t="str">
        <f t="shared" si="13"/>
        <v>LPB JATIM 2022</v>
      </c>
      <c r="D149" s="28" t="s">
        <v>928</v>
      </c>
      <c r="E149" s="25" t="s">
        <v>1219</v>
      </c>
      <c r="F149" s="25" t="s">
        <v>1220</v>
      </c>
      <c r="G149" s="25">
        <v>2.0</v>
      </c>
      <c r="H149" s="28" t="s">
        <v>19</v>
      </c>
      <c r="I149" s="25" t="s">
        <v>19</v>
      </c>
      <c r="J149" s="28">
        <v>8.0</v>
      </c>
      <c r="K149" s="25">
        <v>8.0</v>
      </c>
      <c r="L149" s="24"/>
    </row>
    <row r="150">
      <c r="A150" s="24"/>
      <c r="B150" s="24"/>
      <c r="C150" s="25" t="str">
        <f t="shared" si="13"/>
        <v>LPB JATIM 2022</v>
      </c>
      <c r="D150" s="28" t="s">
        <v>928</v>
      </c>
      <c r="E150" s="25" t="s">
        <v>1221</v>
      </c>
      <c r="F150" s="25" t="s">
        <v>1222</v>
      </c>
      <c r="G150" s="25">
        <v>2.0</v>
      </c>
      <c r="H150" s="28" t="s">
        <v>18</v>
      </c>
      <c r="I150" s="25" t="s">
        <v>18</v>
      </c>
      <c r="J150" s="28">
        <v>12.0</v>
      </c>
      <c r="K150" s="25">
        <v>12.0</v>
      </c>
      <c r="L150" s="24"/>
    </row>
    <row r="151">
      <c r="A151" s="24"/>
      <c r="B151" s="24"/>
      <c r="C151" s="25" t="str">
        <f t="shared" si="13"/>
        <v>LPB JATIM 2022</v>
      </c>
      <c r="D151" s="28" t="s">
        <v>928</v>
      </c>
      <c r="E151" s="25" t="s">
        <v>1223</v>
      </c>
      <c r="F151" s="25" t="s">
        <v>1224</v>
      </c>
      <c r="G151" s="25">
        <v>2.0</v>
      </c>
      <c r="H151" s="28" t="s">
        <v>19</v>
      </c>
      <c r="I151" s="25" t="s">
        <v>19</v>
      </c>
      <c r="J151" s="28">
        <v>12.0</v>
      </c>
      <c r="K151" s="25">
        <v>12.0</v>
      </c>
      <c r="L151" s="24"/>
    </row>
    <row r="152">
      <c r="A152" s="24"/>
      <c r="B152" s="24"/>
      <c r="C152" s="25" t="str">
        <f t="shared" si="13"/>
        <v>LPB JATIM 2022</v>
      </c>
      <c r="D152" s="28" t="s">
        <v>928</v>
      </c>
      <c r="E152" s="25" t="s">
        <v>1225</v>
      </c>
      <c r="F152" s="25" t="s">
        <v>1226</v>
      </c>
      <c r="G152" s="25">
        <v>2.0</v>
      </c>
      <c r="H152" s="28" t="s">
        <v>18</v>
      </c>
      <c r="I152" s="25" t="s">
        <v>18</v>
      </c>
      <c r="J152" s="28">
        <v>11.0</v>
      </c>
      <c r="K152" s="25">
        <v>11.0</v>
      </c>
      <c r="L152" s="24"/>
    </row>
    <row r="153">
      <c r="A153" s="24"/>
      <c r="B153" s="24"/>
      <c r="C153" s="25" t="str">
        <f t="shared" si="13"/>
        <v>LPB JATIM 2022</v>
      </c>
      <c r="D153" s="28" t="s">
        <v>928</v>
      </c>
      <c r="E153" s="25" t="s">
        <v>1227</v>
      </c>
      <c r="F153" s="25" t="s">
        <v>1228</v>
      </c>
      <c r="G153" s="25">
        <v>1.0</v>
      </c>
      <c r="H153" s="28" t="s">
        <v>19</v>
      </c>
      <c r="I153" s="25"/>
      <c r="J153" s="28">
        <v>9.0</v>
      </c>
      <c r="K153" s="25"/>
      <c r="L153" s="24"/>
    </row>
    <row r="154">
      <c r="A154" s="24"/>
      <c r="B154" s="24"/>
      <c r="C154" s="25" t="str">
        <f t="shared" si="13"/>
        <v>LPB JATIM 2022</v>
      </c>
      <c r="D154" s="28" t="s">
        <v>928</v>
      </c>
      <c r="E154" s="25" t="s">
        <v>1229</v>
      </c>
      <c r="F154" s="25" t="s">
        <v>1230</v>
      </c>
      <c r="G154" s="25">
        <v>1.0</v>
      </c>
      <c r="H154" s="28" t="s">
        <v>19</v>
      </c>
      <c r="I154" s="25"/>
      <c r="J154" s="28">
        <v>8.0</v>
      </c>
      <c r="K154" s="25"/>
      <c r="L154" s="24"/>
    </row>
    <row r="155">
      <c r="A155" s="24"/>
      <c r="B155" s="24"/>
      <c r="C155" s="25" t="str">
        <f t="shared" si="13"/>
        <v>LPB JATIM 2022</v>
      </c>
      <c r="D155" s="28" t="s">
        <v>928</v>
      </c>
      <c r="E155" s="25" t="s">
        <v>1231</v>
      </c>
      <c r="F155" s="25" t="s">
        <v>1232</v>
      </c>
      <c r="G155" s="25">
        <v>2.0</v>
      </c>
      <c r="H155" s="28" t="s">
        <v>18</v>
      </c>
      <c r="I155" s="25" t="s">
        <v>18</v>
      </c>
      <c r="J155" s="28">
        <v>9.0</v>
      </c>
      <c r="K155" s="25">
        <v>9.0</v>
      </c>
      <c r="L155" s="24"/>
    </row>
    <row r="156">
      <c r="A156" s="24"/>
      <c r="B156" s="24"/>
      <c r="C156" s="25" t="str">
        <f t="shared" si="13"/>
        <v>LPB JATIM 2022</v>
      </c>
      <c r="D156" s="28" t="s">
        <v>928</v>
      </c>
      <c r="E156" s="25" t="s">
        <v>1233</v>
      </c>
      <c r="F156" s="25" t="s">
        <v>1234</v>
      </c>
      <c r="G156" s="25">
        <v>2.0</v>
      </c>
      <c r="H156" s="28" t="s">
        <v>19</v>
      </c>
      <c r="I156" s="25" t="s">
        <v>19</v>
      </c>
      <c r="J156" s="28">
        <v>9.0</v>
      </c>
      <c r="K156" s="25">
        <v>9.0</v>
      </c>
      <c r="L156" s="24"/>
    </row>
    <row r="157">
      <c r="A157" s="24"/>
      <c r="B157" s="24"/>
      <c r="C157" s="25" t="str">
        <f t="shared" si="13"/>
        <v>LPB JATIM 2022</v>
      </c>
      <c r="D157" s="28" t="s">
        <v>928</v>
      </c>
      <c r="E157" s="25" t="s">
        <v>1235</v>
      </c>
      <c r="F157" s="25" t="s">
        <v>1236</v>
      </c>
      <c r="G157" s="25">
        <v>2.0</v>
      </c>
      <c r="H157" s="28" t="s">
        <v>18</v>
      </c>
      <c r="I157" s="25" t="s">
        <v>18</v>
      </c>
      <c r="J157" s="28">
        <v>12.0</v>
      </c>
      <c r="K157" s="25">
        <v>12.0</v>
      </c>
      <c r="L157" s="24"/>
    </row>
    <row r="158">
      <c r="A158" s="24"/>
      <c r="B158" s="24"/>
      <c r="C158" s="25" t="str">
        <f t="shared" si="13"/>
        <v>LPB JATIM 2022</v>
      </c>
      <c r="D158" s="28" t="s">
        <v>928</v>
      </c>
      <c r="E158" s="25" t="s">
        <v>1237</v>
      </c>
      <c r="F158" s="25" t="s">
        <v>1238</v>
      </c>
      <c r="G158" s="25">
        <v>2.0</v>
      </c>
      <c r="H158" s="28" t="s">
        <v>19</v>
      </c>
      <c r="I158" s="25" t="s">
        <v>19</v>
      </c>
      <c r="J158" s="28">
        <v>8.0</v>
      </c>
      <c r="K158" s="25">
        <v>8.0</v>
      </c>
      <c r="L158" s="24"/>
    </row>
    <row r="159">
      <c r="A159" s="24"/>
      <c r="B159" s="24"/>
      <c r="C159" s="25" t="str">
        <f t="shared" si="13"/>
        <v>LPB JATIM 2022</v>
      </c>
      <c r="D159" s="28" t="s">
        <v>928</v>
      </c>
      <c r="E159" s="25" t="s">
        <v>1239</v>
      </c>
      <c r="F159" s="25" t="s">
        <v>1240</v>
      </c>
      <c r="G159" s="25">
        <v>2.0</v>
      </c>
      <c r="H159" s="28" t="s">
        <v>18</v>
      </c>
      <c r="I159" s="25" t="s">
        <v>18</v>
      </c>
      <c r="J159" s="28">
        <v>12.0</v>
      </c>
      <c r="K159" s="25">
        <v>12.0</v>
      </c>
      <c r="L159" s="24"/>
    </row>
    <row r="160">
      <c r="A160" s="24"/>
      <c r="B160" s="24"/>
      <c r="C160" s="25" t="str">
        <f t="shared" si="13"/>
        <v>LPB JATIM 2022</v>
      </c>
      <c r="D160" s="28" t="s">
        <v>928</v>
      </c>
      <c r="E160" s="25" t="s">
        <v>1241</v>
      </c>
      <c r="F160" s="25" t="s">
        <v>1242</v>
      </c>
      <c r="G160" s="25">
        <v>1.0</v>
      </c>
      <c r="H160" s="28" t="s">
        <v>19</v>
      </c>
      <c r="I160" s="25"/>
      <c r="J160" s="28">
        <v>8.0</v>
      </c>
      <c r="K160" s="25"/>
      <c r="L160" s="24"/>
    </row>
    <row r="161">
      <c r="A161" s="24"/>
      <c r="B161" s="24"/>
      <c r="C161" s="25" t="str">
        <f t="shared" ref="C161:C164" si="14">UPPER("lpb kalteng 2022")</f>
        <v>LPB KALTENG 2022</v>
      </c>
      <c r="D161" s="28" t="s">
        <v>928</v>
      </c>
      <c r="E161" s="25" t="s">
        <v>1243</v>
      </c>
      <c r="F161" s="25" t="s">
        <v>1244</v>
      </c>
      <c r="G161" s="25">
        <v>2.0</v>
      </c>
      <c r="H161" s="28" t="s">
        <v>18</v>
      </c>
      <c r="I161" s="25" t="s">
        <v>18</v>
      </c>
      <c r="J161" s="28">
        <v>12.0</v>
      </c>
      <c r="K161" s="25">
        <v>12.0</v>
      </c>
      <c r="L161" s="24"/>
    </row>
    <row r="162">
      <c r="A162" s="24"/>
      <c r="B162" s="24"/>
      <c r="C162" s="25" t="str">
        <f t="shared" si="14"/>
        <v>LPB KALTENG 2022</v>
      </c>
      <c r="D162" s="28" t="s">
        <v>928</v>
      </c>
      <c r="E162" s="25" t="s">
        <v>1245</v>
      </c>
      <c r="F162" s="25" t="s">
        <v>1246</v>
      </c>
      <c r="G162" s="25">
        <v>2.0</v>
      </c>
      <c r="H162" s="28" t="s">
        <v>18</v>
      </c>
      <c r="I162" s="25" t="s">
        <v>18</v>
      </c>
      <c r="J162" s="28">
        <v>12.0</v>
      </c>
      <c r="K162" s="25">
        <v>12.0</v>
      </c>
      <c r="L162" s="24"/>
    </row>
    <row r="163">
      <c r="A163" s="24"/>
      <c r="B163" s="24"/>
      <c r="C163" s="25" t="str">
        <f t="shared" si="14"/>
        <v>LPB KALTENG 2022</v>
      </c>
      <c r="D163" s="28" t="s">
        <v>928</v>
      </c>
      <c r="E163" s="25" t="s">
        <v>1247</v>
      </c>
      <c r="F163" s="25" t="s">
        <v>1248</v>
      </c>
      <c r="G163" s="25">
        <v>1.0</v>
      </c>
      <c r="H163" s="28" t="s">
        <v>19</v>
      </c>
      <c r="I163" s="25"/>
      <c r="J163" s="28">
        <v>10.0</v>
      </c>
      <c r="K163" s="25"/>
      <c r="L163" s="24"/>
    </row>
    <row r="164">
      <c r="A164" s="24"/>
      <c r="B164" s="24"/>
      <c r="C164" s="25" t="str">
        <f t="shared" si="14"/>
        <v>LPB KALTENG 2022</v>
      </c>
      <c r="D164" s="28" t="s">
        <v>928</v>
      </c>
      <c r="E164" s="25" t="s">
        <v>1247</v>
      </c>
      <c r="F164" s="25" t="s">
        <v>1249</v>
      </c>
      <c r="G164" s="25">
        <v>1.0</v>
      </c>
      <c r="H164" s="28" t="s">
        <v>19</v>
      </c>
      <c r="I164" s="25"/>
      <c r="J164" s="28">
        <v>10.0</v>
      </c>
      <c r="K164" s="25"/>
      <c r="L164" s="24"/>
    </row>
    <row r="165">
      <c r="A165" s="24"/>
      <c r="B165" s="24"/>
      <c r="C165" s="25" t="str">
        <f>UPPER("lpb maluku 2022")</f>
        <v>LPB MALUKU 2022</v>
      </c>
      <c r="D165" s="28" t="s">
        <v>928</v>
      </c>
      <c r="E165" s="25" t="s">
        <v>1251</v>
      </c>
      <c r="F165" s="25" t="s">
        <v>1252</v>
      </c>
      <c r="G165" s="25">
        <v>2.0</v>
      </c>
      <c r="H165" s="28" t="s">
        <v>19</v>
      </c>
      <c r="I165" s="25" t="s">
        <v>19</v>
      </c>
      <c r="J165" s="28">
        <v>8.0</v>
      </c>
      <c r="K165" s="25">
        <v>8.0</v>
      </c>
      <c r="L165" s="24"/>
    </row>
    <row r="166">
      <c r="A166" s="24"/>
      <c r="B166" s="24"/>
      <c r="C166" s="25" t="str">
        <f t="shared" ref="C166:C167" si="15">UPPER("lpb sulsel 2022")</f>
        <v>LPB SULSEL 2022</v>
      </c>
      <c r="D166" s="28" t="s">
        <v>928</v>
      </c>
      <c r="E166" s="25" t="s">
        <v>1253</v>
      </c>
      <c r="F166" s="25" t="s">
        <v>1254</v>
      </c>
      <c r="G166" s="25">
        <v>1.0</v>
      </c>
      <c r="H166" s="28" t="s">
        <v>18</v>
      </c>
      <c r="I166" s="25"/>
      <c r="J166" s="28">
        <v>10.0</v>
      </c>
      <c r="K166" s="25"/>
      <c r="L166" s="24"/>
    </row>
    <row r="167">
      <c r="A167" s="24"/>
      <c r="B167" s="24"/>
      <c r="C167" s="25" t="str">
        <f t="shared" si="15"/>
        <v>LPB SULSEL 2022</v>
      </c>
      <c r="D167" s="28" t="s">
        <v>928</v>
      </c>
      <c r="E167" s="25" t="s">
        <v>1255</v>
      </c>
      <c r="F167" s="25" t="s">
        <v>1256</v>
      </c>
      <c r="G167" s="25">
        <v>2.0</v>
      </c>
      <c r="H167" s="28" t="s">
        <v>18</v>
      </c>
      <c r="I167" s="25" t="s">
        <v>18</v>
      </c>
      <c r="J167" s="28">
        <v>11.0</v>
      </c>
      <c r="K167" s="25">
        <v>11.0</v>
      </c>
      <c r="L167" s="24"/>
    </row>
    <row r="168">
      <c r="A168" s="24"/>
      <c r="B168" s="24"/>
      <c r="C168" s="25" t="str">
        <f t="shared" ref="C168:C174" si="16">UPPER("lpb sumsel 2022")</f>
        <v>LPB SUMSEL 2022</v>
      </c>
      <c r="D168" s="28" t="s">
        <v>928</v>
      </c>
      <c r="E168" s="25" t="s">
        <v>1257</v>
      </c>
      <c r="F168" s="25" t="s">
        <v>1258</v>
      </c>
      <c r="G168" s="25">
        <v>2.0</v>
      </c>
      <c r="H168" s="28" t="s">
        <v>18</v>
      </c>
      <c r="I168" s="25" t="s">
        <v>18</v>
      </c>
      <c r="J168" s="28">
        <v>11.0</v>
      </c>
      <c r="K168" s="25">
        <v>11.0</v>
      </c>
      <c r="L168" s="24"/>
    </row>
    <row r="169">
      <c r="A169" s="24"/>
      <c r="B169" s="24"/>
      <c r="C169" s="25" t="str">
        <f t="shared" si="16"/>
        <v>LPB SUMSEL 2022</v>
      </c>
      <c r="D169" s="28" t="s">
        <v>928</v>
      </c>
      <c r="E169" s="25" t="s">
        <v>1259</v>
      </c>
      <c r="F169" s="25" t="s">
        <v>1260</v>
      </c>
      <c r="G169" s="25">
        <v>2.0</v>
      </c>
      <c r="H169" s="28" t="s">
        <v>18</v>
      </c>
      <c r="I169" s="25" t="s">
        <v>18</v>
      </c>
      <c r="J169" s="28">
        <v>12.0</v>
      </c>
      <c r="K169" s="25">
        <v>12.0</v>
      </c>
      <c r="L169" s="24"/>
    </row>
    <row r="170">
      <c r="A170" s="24"/>
      <c r="B170" s="24"/>
      <c r="C170" s="25" t="str">
        <f t="shared" si="16"/>
        <v>LPB SUMSEL 2022</v>
      </c>
      <c r="D170" s="28" t="s">
        <v>928</v>
      </c>
      <c r="E170" s="25" t="s">
        <v>1261</v>
      </c>
      <c r="F170" s="25" t="s">
        <v>1262</v>
      </c>
      <c r="G170" s="25">
        <v>2.0</v>
      </c>
      <c r="H170" s="28" t="s">
        <v>18</v>
      </c>
      <c r="I170" s="25" t="s">
        <v>18</v>
      </c>
      <c r="J170" s="28">
        <v>12.0</v>
      </c>
      <c r="K170" s="25">
        <v>12.0</v>
      </c>
      <c r="L170" s="24"/>
    </row>
    <row r="171">
      <c r="A171" s="24"/>
      <c r="B171" s="24"/>
      <c r="C171" s="25" t="str">
        <f t="shared" si="16"/>
        <v>LPB SUMSEL 2022</v>
      </c>
      <c r="D171" s="28" t="s">
        <v>928</v>
      </c>
      <c r="E171" s="25" t="s">
        <v>1263</v>
      </c>
      <c r="F171" s="25" t="s">
        <v>1264</v>
      </c>
      <c r="G171" s="25">
        <v>2.0</v>
      </c>
      <c r="H171" s="28" t="s">
        <v>18</v>
      </c>
      <c r="I171" s="25" t="s">
        <v>18</v>
      </c>
      <c r="J171" s="28">
        <v>11.0</v>
      </c>
      <c r="K171" s="25">
        <v>11.0</v>
      </c>
      <c r="L171" s="24"/>
    </row>
    <row r="172">
      <c r="A172" s="24"/>
      <c r="B172" s="24"/>
      <c r="C172" s="25" t="str">
        <f t="shared" si="16"/>
        <v>LPB SUMSEL 2022</v>
      </c>
      <c r="D172" s="28" t="s">
        <v>928</v>
      </c>
      <c r="E172" s="25" t="s">
        <v>1265</v>
      </c>
      <c r="F172" s="25" t="s">
        <v>1266</v>
      </c>
      <c r="G172" s="25">
        <v>2.0</v>
      </c>
      <c r="H172" s="28" t="s">
        <v>18</v>
      </c>
      <c r="I172" s="25" t="s">
        <v>18</v>
      </c>
      <c r="J172" s="28">
        <v>11.0</v>
      </c>
      <c r="K172" s="25">
        <v>11.0</v>
      </c>
      <c r="L172" s="24"/>
    </row>
    <row r="173">
      <c r="A173" s="24"/>
      <c r="B173" s="24"/>
      <c r="C173" s="25" t="str">
        <f t="shared" si="16"/>
        <v>LPB SUMSEL 2022</v>
      </c>
      <c r="D173" s="28" t="s">
        <v>928</v>
      </c>
      <c r="E173" s="25" t="s">
        <v>1267</v>
      </c>
      <c r="F173" s="25" t="s">
        <v>1268</v>
      </c>
      <c r="G173" s="25">
        <v>2.0</v>
      </c>
      <c r="H173" s="28" t="s">
        <v>18</v>
      </c>
      <c r="I173" s="25" t="s">
        <v>18</v>
      </c>
      <c r="J173" s="28">
        <v>12.0</v>
      </c>
      <c r="K173" s="25">
        <v>12.0</v>
      </c>
      <c r="L173" s="24"/>
    </row>
    <row r="174">
      <c r="A174" s="24"/>
      <c r="B174" s="24"/>
      <c r="C174" s="25" t="str">
        <f t="shared" si="16"/>
        <v>LPB SUMSEL 2022</v>
      </c>
      <c r="D174" s="28" t="s">
        <v>928</v>
      </c>
      <c r="E174" s="25" t="s">
        <v>1267</v>
      </c>
      <c r="F174" s="25" t="s">
        <v>1269</v>
      </c>
      <c r="G174" s="25">
        <v>2.0</v>
      </c>
      <c r="H174" s="28" t="s">
        <v>18</v>
      </c>
      <c r="I174" s="25" t="s">
        <v>18</v>
      </c>
      <c r="J174" s="28">
        <v>12.0</v>
      </c>
      <c r="K174" s="25">
        <v>12.0</v>
      </c>
      <c r="L174" s="24"/>
    </row>
    <row r="175">
      <c r="A175" s="24"/>
      <c r="B175" s="24"/>
      <c r="C175" s="25" t="str">
        <f>UPPER("lpb sumut 2022")</f>
        <v>LPB SUMUT 2022</v>
      </c>
      <c r="D175" s="28" t="s">
        <v>928</v>
      </c>
      <c r="E175" s="25" t="s">
        <v>1270</v>
      </c>
      <c r="F175" s="25" t="s">
        <v>1271</v>
      </c>
      <c r="G175" s="25">
        <v>2.0</v>
      </c>
      <c r="H175" s="28" t="s">
        <v>19</v>
      </c>
      <c r="I175" s="25" t="s">
        <v>19</v>
      </c>
      <c r="J175" s="28">
        <v>9.0</v>
      </c>
      <c r="K175" s="25">
        <v>9.0</v>
      </c>
      <c r="L175" s="24"/>
    </row>
    <row r="176">
      <c r="A176" s="24"/>
      <c r="B176" s="24"/>
      <c r="C176" s="25" t="str">
        <f t="shared" ref="C176:C185" si="17">UPPER("lpb ysc 2022")</f>
        <v>LPB YSC 2022</v>
      </c>
      <c r="D176" s="28" t="s">
        <v>928</v>
      </c>
      <c r="E176" s="25" t="s">
        <v>1272</v>
      </c>
      <c r="F176" s="25" t="s">
        <v>1273</v>
      </c>
      <c r="G176" s="25">
        <v>2.0</v>
      </c>
      <c r="H176" s="28" t="s">
        <v>18</v>
      </c>
      <c r="I176" s="25" t="s">
        <v>18</v>
      </c>
      <c r="J176" s="28">
        <v>12.0</v>
      </c>
      <c r="K176" s="25">
        <v>12.0</v>
      </c>
      <c r="L176" s="24"/>
    </row>
    <row r="177">
      <c r="A177" s="24"/>
      <c r="B177" s="24"/>
      <c r="C177" s="25" t="str">
        <f t="shared" si="17"/>
        <v>LPB YSC 2022</v>
      </c>
      <c r="D177" s="28" t="s">
        <v>928</v>
      </c>
      <c r="E177" s="25" t="s">
        <v>1274</v>
      </c>
      <c r="F177" s="25" t="s">
        <v>1275</v>
      </c>
      <c r="G177" s="25">
        <v>2.0</v>
      </c>
      <c r="H177" s="28" t="s">
        <v>19</v>
      </c>
      <c r="I177" s="25" t="s">
        <v>19</v>
      </c>
      <c r="J177" s="28">
        <v>9.0</v>
      </c>
      <c r="K177" s="25">
        <v>9.0</v>
      </c>
      <c r="L177" s="24"/>
    </row>
    <row r="178">
      <c r="A178" s="24"/>
      <c r="B178" s="24"/>
      <c r="C178" s="25" t="str">
        <f t="shared" si="17"/>
        <v>LPB YSC 2022</v>
      </c>
      <c r="D178" s="28" t="s">
        <v>928</v>
      </c>
      <c r="E178" s="25" t="s">
        <v>1276</v>
      </c>
      <c r="F178" s="25" t="s">
        <v>1277</v>
      </c>
      <c r="G178" s="25">
        <v>2.0</v>
      </c>
      <c r="H178" s="28" t="s">
        <v>19</v>
      </c>
      <c r="I178" s="25" t="s">
        <v>19</v>
      </c>
      <c r="J178" s="28">
        <v>12.0</v>
      </c>
      <c r="K178" s="25">
        <v>12.0</v>
      </c>
      <c r="L178" s="24"/>
    </row>
    <row r="179">
      <c r="A179" s="24"/>
      <c r="B179" s="24"/>
      <c r="C179" s="25" t="str">
        <f t="shared" si="17"/>
        <v>LPB YSC 2022</v>
      </c>
      <c r="D179" s="28" t="s">
        <v>928</v>
      </c>
      <c r="E179" s="25" t="s">
        <v>1278</v>
      </c>
      <c r="F179" s="25" t="s">
        <v>1279</v>
      </c>
      <c r="G179" s="25">
        <v>2.0</v>
      </c>
      <c r="H179" s="28" t="s">
        <v>19</v>
      </c>
      <c r="I179" s="25" t="s">
        <v>19</v>
      </c>
      <c r="J179" s="28">
        <v>12.0</v>
      </c>
      <c r="K179" s="25">
        <v>12.0</v>
      </c>
      <c r="L179" s="24"/>
    </row>
    <row r="180">
      <c r="A180" s="24"/>
      <c r="B180" s="24"/>
      <c r="C180" s="25" t="str">
        <f t="shared" si="17"/>
        <v>LPB YSC 2022</v>
      </c>
      <c r="D180" s="28" t="s">
        <v>928</v>
      </c>
      <c r="E180" s="25" t="s">
        <v>1280</v>
      </c>
      <c r="F180" s="25" t="s">
        <v>1281</v>
      </c>
      <c r="G180" s="25">
        <v>2.0</v>
      </c>
      <c r="H180" s="28" t="s">
        <v>19</v>
      </c>
      <c r="I180" s="25" t="s">
        <v>19</v>
      </c>
      <c r="J180" s="28">
        <v>11.0</v>
      </c>
      <c r="K180" s="25">
        <v>11.0</v>
      </c>
      <c r="L180" s="24"/>
    </row>
    <row r="181">
      <c r="A181" s="24"/>
      <c r="B181" s="24"/>
      <c r="C181" s="25" t="str">
        <f t="shared" si="17"/>
        <v>LPB YSC 2022</v>
      </c>
      <c r="D181" s="28" t="s">
        <v>928</v>
      </c>
      <c r="E181" s="25" t="s">
        <v>1282</v>
      </c>
      <c r="F181" s="25" t="s">
        <v>1283</v>
      </c>
      <c r="G181" s="25">
        <v>1.0</v>
      </c>
      <c r="H181" s="28" t="s">
        <v>18</v>
      </c>
      <c r="I181" s="25"/>
      <c r="J181" s="28">
        <v>11.0</v>
      </c>
      <c r="K181" s="25"/>
      <c r="L181" s="24"/>
    </row>
    <row r="182">
      <c r="A182" s="24"/>
      <c r="B182" s="24"/>
      <c r="C182" s="25" t="str">
        <f t="shared" si="17"/>
        <v>LPB YSC 2022</v>
      </c>
      <c r="D182" s="28" t="s">
        <v>928</v>
      </c>
      <c r="E182" s="25" t="s">
        <v>1284</v>
      </c>
      <c r="F182" s="25" t="s">
        <v>1285</v>
      </c>
      <c r="G182" s="25">
        <v>2.0</v>
      </c>
      <c r="H182" s="28" t="s">
        <v>19</v>
      </c>
      <c r="I182" s="25" t="s">
        <v>19</v>
      </c>
      <c r="J182" s="28">
        <v>11.0</v>
      </c>
      <c r="K182" s="25">
        <v>11.0</v>
      </c>
      <c r="L182" s="24"/>
    </row>
    <row r="183">
      <c r="A183" s="24"/>
      <c r="B183" s="24"/>
      <c r="C183" s="25" t="str">
        <f t="shared" si="17"/>
        <v>LPB YSC 2022</v>
      </c>
      <c r="D183" s="28" t="s">
        <v>928</v>
      </c>
      <c r="E183" s="25" t="s">
        <v>1286</v>
      </c>
      <c r="F183" s="25" t="s">
        <v>1287</v>
      </c>
      <c r="G183" s="25">
        <v>2.0</v>
      </c>
      <c r="H183" s="28" t="s">
        <v>19</v>
      </c>
      <c r="I183" s="25" t="s">
        <v>19</v>
      </c>
      <c r="J183" s="28">
        <v>11.0</v>
      </c>
      <c r="K183" s="25">
        <v>11.0</v>
      </c>
      <c r="L183" s="24"/>
    </row>
    <row r="184">
      <c r="A184" s="24"/>
      <c r="B184" s="24"/>
      <c r="C184" s="25" t="str">
        <f t="shared" si="17"/>
        <v>LPB YSC 2022</v>
      </c>
      <c r="D184" s="28" t="s">
        <v>928</v>
      </c>
      <c r="E184" s="25" t="s">
        <v>1288</v>
      </c>
      <c r="F184" s="25" t="s">
        <v>1289</v>
      </c>
      <c r="G184" s="25">
        <v>2.0</v>
      </c>
      <c r="H184" s="28" t="s">
        <v>19</v>
      </c>
      <c r="I184" s="25" t="s">
        <v>19</v>
      </c>
      <c r="J184" s="28">
        <v>10.0</v>
      </c>
      <c r="K184" s="25">
        <v>10.0</v>
      </c>
      <c r="L184" s="24"/>
    </row>
    <row r="185">
      <c r="A185" s="24"/>
      <c r="B185" s="24"/>
      <c r="C185" s="25" t="str">
        <f t="shared" si="17"/>
        <v>LPB YSC 2022</v>
      </c>
      <c r="D185" s="28" t="s">
        <v>928</v>
      </c>
      <c r="E185" s="25" t="s">
        <v>1290</v>
      </c>
      <c r="F185" s="25" t="s">
        <v>1291</v>
      </c>
      <c r="G185" s="25">
        <v>2.0</v>
      </c>
      <c r="H185" s="28" t="s">
        <v>19</v>
      </c>
      <c r="I185" s="25" t="s">
        <v>19</v>
      </c>
      <c r="J185" s="28">
        <v>11.0</v>
      </c>
      <c r="K185" s="25">
        <v>11.0</v>
      </c>
      <c r="L185" s="24"/>
    </row>
    <row r="186">
      <c r="A186" s="24"/>
      <c r="B186" s="24"/>
      <c r="C186" s="25" t="str">
        <f t="shared" ref="C186:C187" si="18">UPPER("lpb aceh 2023")</f>
        <v>LPB ACEH 2023</v>
      </c>
      <c r="D186" s="28" t="s">
        <v>928</v>
      </c>
      <c r="E186" s="25" t="s">
        <v>1292</v>
      </c>
      <c r="F186" s="25" t="s">
        <v>1293</v>
      </c>
      <c r="G186" s="25">
        <v>2.0</v>
      </c>
      <c r="H186" s="28" t="s">
        <v>18</v>
      </c>
      <c r="I186" s="29" t="s">
        <v>18</v>
      </c>
      <c r="J186" s="28">
        <v>11.0</v>
      </c>
      <c r="K186" s="25">
        <v>11.0</v>
      </c>
      <c r="L186" s="24"/>
    </row>
    <row r="187">
      <c r="A187" s="24"/>
      <c r="B187" s="24"/>
      <c r="C187" s="25" t="str">
        <f t="shared" si="18"/>
        <v>LPB ACEH 2023</v>
      </c>
      <c r="D187" s="28" t="s">
        <v>928</v>
      </c>
      <c r="E187" s="25" t="s">
        <v>1294</v>
      </c>
      <c r="F187" s="25" t="s">
        <v>1295</v>
      </c>
      <c r="G187" s="25">
        <v>2.0</v>
      </c>
      <c r="H187" s="28" t="s">
        <v>18</v>
      </c>
      <c r="I187" s="29" t="s">
        <v>18</v>
      </c>
      <c r="J187" s="28">
        <v>11.0</v>
      </c>
      <c r="K187" s="25">
        <v>11.0</v>
      </c>
      <c r="L187" s="24"/>
    </row>
    <row r="188">
      <c r="A188" s="24"/>
      <c r="B188" s="24"/>
      <c r="C188" s="25" t="str">
        <f t="shared" ref="C188:C197" si="19">UPPER("lpb jawa tengah 2023")</f>
        <v>LPB JAWA TENGAH 2023</v>
      </c>
      <c r="D188" s="28" t="s">
        <v>928</v>
      </c>
      <c r="E188" s="25" t="s">
        <v>1296</v>
      </c>
      <c r="F188" s="25" t="s">
        <v>1297</v>
      </c>
      <c r="G188" s="25">
        <v>2.0</v>
      </c>
      <c r="H188" s="28" t="s">
        <v>18</v>
      </c>
      <c r="I188" s="29" t="s">
        <v>18</v>
      </c>
      <c r="J188" s="28">
        <v>8.0</v>
      </c>
      <c r="K188" s="25">
        <v>8.0</v>
      </c>
      <c r="L188" s="24"/>
    </row>
    <row r="189">
      <c r="A189" s="24"/>
      <c r="B189" s="24"/>
      <c r="C189" s="25" t="str">
        <f t="shared" si="19"/>
        <v>LPB JAWA TENGAH 2023</v>
      </c>
      <c r="D189" s="28" t="s">
        <v>928</v>
      </c>
      <c r="E189" s="25" t="s">
        <v>1298</v>
      </c>
      <c r="F189" s="25" t="s">
        <v>1299</v>
      </c>
      <c r="G189" s="25">
        <v>2.0</v>
      </c>
      <c r="H189" s="28" t="s">
        <v>18</v>
      </c>
      <c r="I189" s="29" t="s">
        <v>18</v>
      </c>
      <c r="J189" s="28">
        <v>11.0</v>
      </c>
      <c r="K189" s="25">
        <v>11.0</v>
      </c>
      <c r="L189" s="24"/>
    </row>
    <row r="190">
      <c r="A190" s="24"/>
      <c r="B190" s="24"/>
      <c r="C190" s="25" t="str">
        <f t="shared" si="19"/>
        <v>LPB JAWA TENGAH 2023</v>
      </c>
      <c r="D190" s="28" t="s">
        <v>928</v>
      </c>
      <c r="E190" s="25" t="s">
        <v>1300</v>
      </c>
      <c r="F190" s="25" t="s">
        <v>1301</v>
      </c>
      <c r="G190" s="25">
        <v>2.0</v>
      </c>
      <c r="H190" s="28" t="s">
        <v>19</v>
      </c>
      <c r="I190" s="29" t="s">
        <v>19</v>
      </c>
      <c r="J190" s="28">
        <v>11.0</v>
      </c>
      <c r="K190" s="25">
        <v>11.0</v>
      </c>
      <c r="L190" s="24"/>
    </row>
    <row r="191">
      <c r="A191" s="24"/>
      <c r="B191" s="24"/>
      <c r="C191" s="25" t="str">
        <f t="shared" si="19"/>
        <v>LPB JAWA TENGAH 2023</v>
      </c>
      <c r="D191" s="28" t="s">
        <v>928</v>
      </c>
      <c r="E191" s="25" t="s">
        <v>1302</v>
      </c>
      <c r="F191" s="25" t="s">
        <v>1303</v>
      </c>
      <c r="G191" s="25">
        <v>2.0</v>
      </c>
      <c r="H191" s="28" t="s">
        <v>18</v>
      </c>
      <c r="I191" s="29" t="s">
        <v>18</v>
      </c>
      <c r="J191" s="28">
        <v>11.0</v>
      </c>
      <c r="K191" s="25">
        <v>11.0</v>
      </c>
      <c r="L191" s="24"/>
    </row>
    <row r="192">
      <c r="A192" s="24"/>
      <c r="B192" s="24"/>
      <c r="C192" s="25" t="str">
        <f t="shared" si="19"/>
        <v>LPB JAWA TENGAH 2023</v>
      </c>
      <c r="D192" s="28" t="s">
        <v>928</v>
      </c>
      <c r="E192" s="25" t="s">
        <v>1304</v>
      </c>
      <c r="F192" s="25" t="s">
        <v>1305</v>
      </c>
      <c r="G192" s="25">
        <v>2.0</v>
      </c>
      <c r="H192" s="28" t="s">
        <v>18</v>
      </c>
      <c r="I192" s="29" t="s">
        <v>18</v>
      </c>
      <c r="J192" s="28">
        <v>11.0</v>
      </c>
      <c r="K192" s="25">
        <v>11.0</v>
      </c>
      <c r="L192" s="24"/>
    </row>
    <row r="193">
      <c r="A193" s="24"/>
      <c r="B193" s="24"/>
      <c r="C193" s="25" t="str">
        <f t="shared" si="19"/>
        <v>LPB JAWA TENGAH 2023</v>
      </c>
      <c r="D193" s="28" t="s">
        <v>928</v>
      </c>
      <c r="E193" s="25" t="s">
        <v>1306</v>
      </c>
      <c r="F193" s="25" t="s">
        <v>1307</v>
      </c>
      <c r="G193" s="25">
        <v>2.0</v>
      </c>
      <c r="H193" s="28" t="s">
        <v>19</v>
      </c>
      <c r="I193" s="29" t="s">
        <v>19</v>
      </c>
      <c r="J193" s="28">
        <v>11.0</v>
      </c>
      <c r="K193" s="25">
        <v>11.0</v>
      </c>
      <c r="L193" s="24"/>
    </row>
    <row r="194">
      <c r="A194" s="24"/>
      <c r="B194" s="24"/>
      <c r="C194" s="25" t="str">
        <f t="shared" si="19"/>
        <v>LPB JAWA TENGAH 2023</v>
      </c>
      <c r="D194" s="28" t="s">
        <v>928</v>
      </c>
      <c r="E194" s="25" t="s">
        <v>1308</v>
      </c>
      <c r="F194" s="25" t="s">
        <v>1309</v>
      </c>
      <c r="G194" s="25">
        <v>2.0</v>
      </c>
      <c r="H194" s="28" t="s">
        <v>18</v>
      </c>
      <c r="I194" s="29" t="s">
        <v>18</v>
      </c>
      <c r="J194" s="28">
        <v>12.0</v>
      </c>
      <c r="K194" s="25">
        <v>12.0</v>
      </c>
      <c r="L194" s="24"/>
    </row>
    <row r="195">
      <c r="A195" s="24"/>
      <c r="B195" s="24"/>
      <c r="C195" s="25" t="str">
        <f t="shared" si="19"/>
        <v>LPB JAWA TENGAH 2023</v>
      </c>
      <c r="D195" s="28" t="s">
        <v>928</v>
      </c>
      <c r="E195" s="25" t="s">
        <v>1310</v>
      </c>
      <c r="F195" s="25" t="s">
        <v>1311</v>
      </c>
      <c r="G195" s="25">
        <v>2.0</v>
      </c>
      <c r="H195" s="28" t="s">
        <v>18</v>
      </c>
      <c r="I195" s="29" t="s">
        <v>18</v>
      </c>
      <c r="J195" s="28">
        <v>11.0</v>
      </c>
      <c r="K195" s="25">
        <v>11.0</v>
      </c>
      <c r="L195" s="24"/>
    </row>
    <row r="196">
      <c r="A196" s="24"/>
      <c r="B196" s="24"/>
      <c r="C196" s="25" t="str">
        <f t="shared" si="19"/>
        <v>LPB JAWA TENGAH 2023</v>
      </c>
      <c r="D196" s="28" t="s">
        <v>928</v>
      </c>
      <c r="E196" s="25" t="s">
        <v>1312</v>
      </c>
      <c r="F196" s="25" t="s">
        <v>1313</v>
      </c>
      <c r="G196" s="25">
        <v>2.0</v>
      </c>
      <c r="H196" s="28" t="s">
        <v>18</v>
      </c>
      <c r="I196" s="29" t="s">
        <v>18</v>
      </c>
      <c r="J196" s="28">
        <v>11.0</v>
      </c>
      <c r="K196" s="25">
        <v>11.0</v>
      </c>
      <c r="L196" s="24"/>
    </row>
    <row r="197">
      <c r="A197" s="24"/>
      <c r="B197" s="24"/>
      <c r="C197" s="25" t="str">
        <f t="shared" si="19"/>
        <v>LPB JAWA TENGAH 2023</v>
      </c>
      <c r="D197" s="28" t="s">
        <v>928</v>
      </c>
      <c r="E197" s="25" t="s">
        <v>1314</v>
      </c>
      <c r="F197" s="25" t="s">
        <v>1315</v>
      </c>
      <c r="G197" s="25">
        <v>2.0</v>
      </c>
      <c r="H197" s="28" t="s">
        <v>19</v>
      </c>
      <c r="I197" s="29" t="s">
        <v>19</v>
      </c>
      <c r="J197" s="28">
        <v>11.0</v>
      </c>
      <c r="K197" s="25">
        <v>11.0</v>
      </c>
      <c r="L197" s="24"/>
    </row>
    <row r="198">
      <c r="A198" s="24"/>
      <c r="B198" s="24"/>
      <c r="C198" s="25" t="str">
        <f t="shared" ref="C198:C201" si="20">UPPER("lpb sumsel 2023")</f>
        <v>LPB SUMSEL 2023</v>
      </c>
      <c r="D198" s="28" t="s">
        <v>928</v>
      </c>
      <c r="E198" s="25" t="s">
        <v>1316</v>
      </c>
      <c r="F198" s="25" t="s">
        <v>1317</v>
      </c>
      <c r="G198" s="25">
        <v>2.0</v>
      </c>
      <c r="H198" s="28" t="s">
        <v>18</v>
      </c>
      <c r="I198" s="29" t="s">
        <v>18</v>
      </c>
      <c r="J198" s="28">
        <v>12.0</v>
      </c>
      <c r="K198" s="25">
        <v>12.0</v>
      </c>
      <c r="L198" s="24"/>
    </row>
    <row r="199">
      <c r="A199" s="24"/>
      <c r="B199" s="24"/>
      <c r="C199" s="25" t="str">
        <f t="shared" si="20"/>
        <v>LPB SUMSEL 2023</v>
      </c>
      <c r="D199" s="28" t="s">
        <v>928</v>
      </c>
      <c r="E199" s="25" t="s">
        <v>1318</v>
      </c>
      <c r="F199" s="25" t="s">
        <v>1319</v>
      </c>
      <c r="G199" s="25">
        <v>1.0</v>
      </c>
      <c r="H199" s="28" t="s">
        <v>18</v>
      </c>
      <c r="I199" s="29"/>
      <c r="J199" s="28">
        <v>11.0</v>
      </c>
      <c r="K199" s="25"/>
      <c r="L199" s="24"/>
    </row>
    <row r="200">
      <c r="A200" s="24"/>
      <c r="B200" s="24"/>
      <c r="C200" s="25" t="str">
        <f t="shared" si="20"/>
        <v>LPB SUMSEL 2023</v>
      </c>
      <c r="D200" s="28" t="s">
        <v>928</v>
      </c>
      <c r="E200" s="25" t="s">
        <v>1320</v>
      </c>
      <c r="F200" s="25" t="s">
        <v>1321</v>
      </c>
      <c r="G200" s="25">
        <v>2.0</v>
      </c>
      <c r="H200" s="28" t="s">
        <v>18</v>
      </c>
      <c r="I200" s="29" t="s">
        <v>18</v>
      </c>
      <c r="J200" s="28">
        <v>12.0</v>
      </c>
      <c r="K200" s="25">
        <v>12.0</v>
      </c>
      <c r="L200" s="24"/>
    </row>
    <row r="201">
      <c r="A201" s="24"/>
      <c r="B201" s="24"/>
      <c r="C201" s="25" t="str">
        <f t="shared" si="20"/>
        <v>LPB SUMSEL 2023</v>
      </c>
      <c r="D201" s="28" t="s">
        <v>928</v>
      </c>
      <c r="E201" s="25" t="s">
        <v>1322</v>
      </c>
      <c r="F201" s="25" t="s">
        <v>1323</v>
      </c>
      <c r="G201" s="25">
        <v>1.0</v>
      </c>
      <c r="H201" s="28" t="s">
        <v>19</v>
      </c>
      <c r="I201" s="29" t="s">
        <v>19</v>
      </c>
      <c r="J201" s="28">
        <v>12.0</v>
      </c>
      <c r="K201" s="25">
        <v>12.0</v>
      </c>
      <c r="L201" s="24"/>
    </row>
    <row r="202">
      <c r="A202" s="24"/>
      <c r="B202" s="24"/>
      <c r="C202" s="25" t="str">
        <f t="shared" ref="C202:C208" si="21">UPPER("lpb dki 2023")</f>
        <v>LPB DKI 2023</v>
      </c>
      <c r="D202" s="28" t="s">
        <v>928</v>
      </c>
      <c r="E202" s="25" t="s">
        <v>1324</v>
      </c>
      <c r="F202" s="25" t="s">
        <v>1325</v>
      </c>
      <c r="G202" s="25">
        <v>1.0</v>
      </c>
      <c r="H202" s="28" t="s">
        <v>18</v>
      </c>
      <c r="I202" s="29"/>
      <c r="J202" s="28">
        <v>10.0</v>
      </c>
      <c r="K202" s="25"/>
      <c r="L202" s="24"/>
    </row>
    <row r="203">
      <c r="A203" s="24"/>
      <c r="B203" s="24"/>
      <c r="C203" s="25" t="str">
        <f t="shared" si="21"/>
        <v>LPB DKI 2023</v>
      </c>
      <c r="D203" s="28" t="s">
        <v>928</v>
      </c>
      <c r="E203" s="25" t="s">
        <v>1326</v>
      </c>
      <c r="F203" s="25" t="s">
        <v>1327</v>
      </c>
      <c r="G203" s="25">
        <v>2.0</v>
      </c>
      <c r="H203" s="28" t="s">
        <v>19</v>
      </c>
      <c r="I203" s="29" t="s">
        <v>19</v>
      </c>
      <c r="J203" s="28">
        <v>11.0</v>
      </c>
      <c r="K203" s="25">
        <v>11.0</v>
      </c>
      <c r="L203" s="24"/>
    </row>
    <row r="204">
      <c r="A204" s="24"/>
      <c r="B204" s="24"/>
      <c r="C204" s="25" t="str">
        <f t="shared" si="21"/>
        <v>LPB DKI 2023</v>
      </c>
      <c r="D204" s="28" t="s">
        <v>928</v>
      </c>
      <c r="E204" s="25" t="s">
        <v>1328</v>
      </c>
      <c r="F204" s="25" t="s">
        <v>1329</v>
      </c>
      <c r="G204" s="25">
        <v>2.0</v>
      </c>
      <c r="H204" s="28" t="s">
        <v>18</v>
      </c>
      <c r="I204" s="29" t="s">
        <v>18</v>
      </c>
      <c r="J204" s="28">
        <v>10.0</v>
      </c>
      <c r="K204" s="25">
        <v>10.0</v>
      </c>
      <c r="L204" s="24"/>
    </row>
    <row r="205">
      <c r="A205" s="24"/>
      <c r="B205" s="24"/>
      <c r="C205" s="25" t="str">
        <f t="shared" si="21"/>
        <v>LPB DKI 2023</v>
      </c>
      <c r="D205" s="28" t="s">
        <v>928</v>
      </c>
      <c r="E205" s="25" t="s">
        <v>1330</v>
      </c>
      <c r="F205" s="25" t="s">
        <v>1331</v>
      </c>
      <c r="G205" s="25">
        <v>1.0</v>
      </c>
      <c r="H205" s="28" t="s">
        <v>18</v>
      </c>
      <c r="I205" s="29"/>
      <c r="J205" s="28">
        <v>12.0</v>
      </c>
      <c r="K205" s="25"/>
      <c r="L205" s="24"/>
    </row>
    <row r="206">
      <c r="A206" s="24"/>
      <c r="B206" s="24"/>
      <c r="C206" s="25" t="str">
        <f t="shared" si="21"/>
        <v>LPB DKI 2023</v>
      </c>
      <c r="D206" s="28" t="s">
        <v>928</v>
      </c>
      <c r="E206" s="25" t="s">
        <v>1332</v>
      </c>
      <c r="F206" s="25" t="s">
        <v>1333</v>
      </c>
      <c r="G206" s="25">
        <v>1.0</v>
      </c>
      <c r="H206" s="28" t="s">
        <v>18</v>
      </c>
      <c r="I206" s="29"/>
      <c r="J206" s="28">
        <v>12.0</v>
      </c>
      <c r="K206" s="25"/>
      <c r="L206" s="24"/>
    </row>
    <row r="207">
      <c r="A207" s="24"/>
      <c r="B207" s="24"/>
      <c r="C207" s="25" t="str">
        <f t="shared" si="21"/>
        <v>LPB DKI 2023</v>
      </c>
      <c r="D207" s="28" t="s">
        <v>928</v>
      </c>
      <c r="E207" s="25" t="s">
        <v>1334</v>
      </c>
      <c r="F207" s="25" t="s">
        <v>1335</v>
      </c>
      <c r="G207" s="25">
        <v>2.0</v>
      </c>
      <c r="H207" s="28" t="s">
        <v>18</v>
      </c>
      <c r="I207" s="29" t="s">
        <v>18</v>
      </c>
      <c r="J207" s="28">
        <v>8.0</v>
      </c>
      <c r="K207" s="25">
        <v>8.0</v>
      </c>
      <c r="L207" s="24"/>
    </row>
    <row r="208">
      <c r="A208" s="24"/>
      <c r="B208" s="24"/>
      <c r="C208" s="25" t="str">
        <f t="shared" si="21"/>
        <v>LPB DKI 2023</v>
      </c>
      <c r="D208" s="28" t="s">
        <v>928</v>
      </c>
      <c r="E208" s="25" t="s">
        <v>1336</v>
      </c>
      <c r="F208" s="25" t="s">
        <v>1337</v>
      </c>
      <c r="G208" s="25">
        <v>2.0</v>
      </c>
      <c r="H208" s="28" t="s">
        <v>19</v>
      </c>
      <c r="I208" s="29" t="s">
        <v>19</v>
      </c>
      <c r="J208" s="28">
        <v>9.0</v>
      </c>
      <c r="K208" s="25">
        <v>9.0</v>
      </c>
      <c r="L208" s="24"/>
    </row>
    <row r="209">
      <c r="A209" s="24"/>
      <c r="B209" s="24"/>
      <c r="C209" s="25" t="str">
        <f t="shared" ref="C209:C214" si="22">UPPER("lpb diy 2023")</f>
        <v>LPB DIY 2023</v>
      </c>
      <c r="D209" s="28" t="s">
        <v>928</v>
      </c>
      <c r="E209" s="25" t="s">
        <v>1338</v>
      </c>
      <c r="F209" s="25" t="s">
        <v>1339</v>
      </c>
      <c r="G209" s="25">
        <v>2.0</v>
      </c>
      <c r="H209" s="28" t="s">
        <v>18</v>
      </c>
      <c r="I209" s="29" t="s">
        <v>18</v>
      </c>
      <c r="J209" s="28">
        <v>12.0</v>
      </c>
      <c r="K209" s="25">
        <v>12.0</v>
      </c>
      <c r="L209" s="24"/>
    </row>
    <row r="210">
      <c r="A210" s="24"/>
      <c r="B210" s="24"/>
      <c r="C210" s="25" t="str">
        <f t="shared" si="22"/>
        <v>LPB DIY 2023</v>
      </c>
      <c r="D210" s="28" t="s">
        <v>928</v>
      </c>
      <c r="E210" s="25" t="s">
        <v>1340</v>
      </c>
      <c r="F210" s="25" t="s">
        <v>1341</v>
      </c>
      <c r="G210" s="25">
        <v>1.0</v>
      </c>
      <c r="H210" s="28" t="s">
        <v>18</v>
      </c>
      <c r="I210" s="29"/>
      <c r="J210" s="28">
        <v>12.0</v>
      </c>
      <c r="K210" s="25"/>
      <c r="L210" s="24"/>
    </row>
    <row r="211">
      <c r="A211" s="24"/>
      <c r="B211" s="24"/>
      <c r="C211" s="25" t="str">
        <f t="shared" si="22"/>
        <v>LPB DIY 2023</v>
      </c>
      <c r="D211" s="28" t="s">
        <v>928</v>
      </c>
      <c r="E211" s="25" t="s">
        <v>6998</v>
      </c>
      <c r="F211" s="25" t="s">
        <v>1343</v>
      </c>
      <c r="G211" s="25">
        <v>2.0</v>
      </c>
      <c r="H211" s="28" t="s">
        <v>19</v>
      </c>
      <c r="I211" s="29" t="s">
        <v>19</v>
      </c>
      <c r="J211" s="28">
        <v>11.0</v>
      </c>
      <c r="K211" s="25">
        <v>11.0</v>
      </c>
      <c r="L211" s="24"/>
    </row>
    <row r="212">
      <c r="A212" s="24"/>
      <c r="B212" s="24"/>
      <c r="C212" s="25" t="str">
        <f t="shared" si="22"/>
        <v>LPB DIY 2023</v>
      </c>
      <c r="D212" s="28" t="s">
        <v>928</v>
      </c>
      <c r="E212" s="25" t="s">
        <v>1344</v>
      </c>
      <c r="F212" s="25" t="s">
        <v>1345</v>
      </c>
      <c r="G212" s="25">
        <v>2.0</v>
      </c>
      <c r="H212" s="28" t="s">
        <v>18</v>
      </c>
      <c r="I212" s="29" t="s">
        <v>18</v>
      </c>
      <c r="J212" s="28">
        <v>8.0</v>
      </c>
      <c r="K212" s="25">
        <v>8.0</v>
      </c>
      <c r="L212" s="24"/>
    </row>
    <row r="213">
      <c r="A213" s="24"/>
      <c r="B213" s="24"/>
      <c r="C213" s="25" t="str">
        <f t="shared" si="22"/>
        <v>LPB DIY 2023</v>
      </c>
      <c r="D213" s="28" t="s">
        <v>928</v>
      </c>
      <c r="E213" s="25" t="s">
        <v>1346</v>
      </c>
      <c r="F213" s="25" t="s">
        <v>1347</v>
      </c>
      <c r="G213" s="25">
        <v>2.0</v>
      </c>
      <c r="H213" s="28" t="s">
        <v>18</v>
      </c>
      <c r="I213" s="29" t="s">
        <v>18</v>
      </c>
      <c r="J213" s="28">
        <v>10.0</v>
      </c>
      <c r="K213" s="25">
        <v>10.0</v>
      </c>
      <c r="L213" s="24"/>
    </row>
    <row r="214">
      <c r="A214" s="24"/>
      <c r="B214" s="24"/>
      <c r="C214" s="25" t="str">
        <f t="shared" si="22"/>
        <v>LPB DIY 2023</v>
      </c>
      <c r="D214" s="28" t="s">
        <v>928</v>
      </c>
      <c r="E214" s="25" t="s">
        <v>1348</v>
      </c>
      <c r="F214" s="25" t="s">
        <v>1349</v>
      </c>
      <c r="G214" s="25">
        <v>2.0</v>
      </c>
      <c r="H214" s="28" t="s">
        <v>19</v>
      </c>
      <c r="I214" s="29" t="s">
        <v>19</v>
      </c>
      <c r="J214" s="28">
        <v>10.0</v>
      </c>
      <c r="K214" s="25">
        <v>10.0</v>
      </c>
      <c r="L214" s="24"/>
    </row>
    <row r="215">
      <c r="A215" s="24"/>
      <c r="B215" s="24"/>
      <c r="C215" s="25" t="str">
        <f t="shared" ref="C215:C217" si="23">UPPER("lpb nusantara 2023")</f>
        <v>LPB NUSANTARA 2023</v>
      </c>
      <c r="D215" s="28" t="s">
        <v>928</v>
      </c>
      <c r="E215" s="25" t="s">
        <v>1350</v>
      </c>
      <c r="F215" s="25" t="s">
        <v>1351</v>
      </c>
      <c r="G215" s="25">
        <v>2.0</v>
      </c>
      <c r="H215" s="28" t="s">
        <v>18</v>
      </c>
      <c r="I215" s="29" t="s">
        <v>18</v>
      </c>
      <c r="J215" s="28">
        <v>9.0</v>
      </c>
      <c r="K215" s="25">
        <v>9.0</v>
      </c>
      <c r="L215" s="24"/>
    </row>
    <row r="216">
      <c r="A216" s="24"/>
      <c r="B216" s="24"/>
      <c r="C216" s="25" t="str">
        <f t="shared" si="23"/>
        <v>LPB NUSANTARA 2023</v>
      </c>
      <c r="D216" s="28" t="s">
        <v>928</v>
      </c>
      <c r="E216" s="25" t="s">
        <v>1352</v>
      </c>
      <c r="F216" s="25" t="s">
        <v>1353</v>
      </c>
      <c r="G216" s="25">
        <v>2.0</v>
      </c>
      <c r="H216" s="28" t="s">
        <v>18</v>
      </c>
      <c r="I216" s="29" t="s">
        <v>18</v>
      </c>
      <c r="J216" s="28">
        <v>12.0</v>
      </c>
      <c r="K216" s="25">
        <v>12.0</v>
      </c>
      <c r="L216" s="24"/>
    </row>
    <row r="217">
      <c r="A217" s="24"/>
      <c r="B217" s="24"/>
      <c r="C217" s="25" t="str">
        <f t="shared" si="23"/>
        <v>LPB NUSANTARA 2023</v>
      </c>
      <c r="D217" s="28" t="s">
        <v>928</v>
      </c>
      <c r="E217" s="25" t="s">
        <v>1354</v>
      </c>
      <c r="F217" s="25" t="s">
        <v>1355</v>
      </c>
      <c r="G217" s="25">
        <v>2.0</v>
      </c>
      <c r="H217" s="28" t="s">
        <v>18</v>
      </c>
      <c r="I217" s="29" t="s">
        <v>18</v>
      </c>
      <c r="J217" s="28">
        <v>12.0</v>
      </c>
      <c r="K217" s="25">
        <v>12.0</v>
      </c>
      <c r="L217" s="24"/>
    </row>
    <row r="218">
      <c r="A218" s="24"/>
      <c r="B218" s="24"/>
      <c r="C218" s="25" t="str">
        <f t="shared" ref="C218:C220" si="24">UPPER("lpb sumut 2023")</f>
        <v>LPB SUMUT 2023</v>
      </c>
      <c r="D218" s="28" t="s">
        <v>928</v>
      </c>
      <c r="E218" s="25" t="s">
        <v>1356</v>
      </c>
      <c r="F218" s="25" t="s">
        <v>1357</v>
      </c>
      <c r="G218" s="25">
        <v>2.0</v>
      </c>
      <c r="H218" s="28" t="s">
        <v>18</v>
      </c>
      <c r="I218" s="29" t="s">
        <v>18</v>
      </c>
      <c r="J218" s="28">
        <v>11.0</v>
      </c>
      <c r="K218" s="25">
        <v>11.0</v>
      </c>
      <c r="L218" s="24"/>
    </row>
    <row r="219">
      <c r="A219" s="24"/>
      <c r="B219" s="24"/>
      <c r="C219" s="25" t="str">
        <f t="shared" si="24"/>
        <v>LPB SUMUT 2023</v>
      </c>
      <c r="D219" s="28" t="s">
        <v>928</v>
      </c>
      <c r="E219" s="25" t="s">
        <v>1358</v>
      </c>
      <c r="F219" s="25" t="s">
        <v>1359</v>
      </c>
      <c r="G219" s="25">
        <v>2.0</v>
      </c>
      <c r="H219" s="28" t="s">
        <v>18</v>
      </c>
      <c r="I219" s="29" t="s">
        <v>18</v>
      </c>
      <c r="J219" s="28">
        <v>11.0</v>
      </c>
      <c r="K219" s="25">
        <v>11.0</v>
      </c>
      <c r="L219" s="24"/>
    </row>
    <row r="220">
      <c r="A220" s="24"/>
      <c r="B220" s="24"/>
      <c r="C220" s="25" t="str">
        <f t="shared" si="24"/>
        <v>LPB SUMUT 2023</v>
      </c>
      <c r="D220" s="28" t="s">
        <v>928</v>
      </c>
      <c r="E220" s="25" t="s">
        <v>1360</v>
      </c>
      <c r="F220" s="25" t="s">
        <v>1361</v>
      </c>
      <c r="G220" s="25">
        <v>2.0</v>
      </c>
      <c r="H220" s="28" t="s">
        <v>19</v>
      </c>
      <c r="I220" s="29" t="s">
        <v>19</v>
      </c>
      <c r="J220" s="28">
        <v>12.0</v>
      </c>
      <c r="K220" s="25">
        <v>12.0</v>
      </c>
      <c r="L220" s="24"/>
    </row>
    <row r="221">
      <c r="A221" s="24"/>
      <c r="B221" s="24"/>
      <c r="C221" s="25" t="str">
        <f t="shared" ref="C221:C229" si="25">UPPER("lpb banten 2023")</f>
        <v>LPB BANTEN 2023</v>
      </c>
      <c r="D221" s="28" t="s">
        <v>928</v>
      </c>
      <c r="E221" s="31" t="s">
        <v>1362</v>
      </c>
      <c r="F221" s="31" t="s">
        <v>1363</v>
      </c>
      <c r="G221" s="31">
        <v>2.0</v>
      </c>
      <c r="H221" s="28" t="s">
        <v>19</v>
      </c>
      <c r="I221" s="35" t="s">
        <v>19</v>
      </c>
      <c r="J221" s="28">
        <v>9.0</v>
      </c>
      <c r="K221" s="31">
        <v>9.0</v>
      </c>
      <c r="L221" s="24"/>
    </row>
    <row r="222">
      <c r="A222" s="24"/>
      <c r="B222" s="24"/>
      <c r="C222" s="25" t="str">
        <f t="shared" si="25"/>
        <v>LPB BANTEN 2023</v>
      </c>
      <c r="D222" s="28" t="s">
        <v>928</v>
      </c>
      <c r="E222" s="31" t="s">
        <v>1364</v>
      </c>
      <c r="F222" s="31" t="s">
        <v>1365</v>
      </c>
      <c r="G222" s="31">
        <v>2.0</v>
      </c>
      <c r="H222" s="28" t="s">
        <v>19</v>
      </c>
      <c r="I222" s="35" t="s">
        <v>19</v>
      </c>
      <c r="J222" s="28">
        <v>11.0</v>
      </c>
      <c r="K222" s="31">
        <v>11.0</v>
      </c>
      <c r="L222" s="24"/>
    </row>
    <row r="223">
      <c r="A223" s="24"/>
      <c r="B223" s="24"/>
      <c r="C223" s="25" t="str">
        <f t="shared" si="25"/>
        <v>LPB BANTEN 2023</v>
      </c>
      <c r="D223" s="28" t="s">
        <v>928</v>
      </c>
      <c r="E223" s="31" t="s">
        <v>1366</v>
      </c>
      <c r="F223" s="31" t="s">
        <v>1367</v>
      </c>
      <c r="G223" s="31">
        <v>2.0</v>
      </c>
      <c r="H223" s="28" t="s">
        <v>18</v>
      </c>
      <c r="I223" s="35" t="s">
        <v>18</v>
      </c>
      <c r="J223" s="28">
        <v>12.0</v>
      </c>
      <c r="K223" s="31">
        <v>12.0</v>
      </c>
      <c r="L223" s="24"/>
    </row>
    <row r="224">
      <c r="A224" s="24"/>
      <c r="B224" s="24"/>
      <c r="C224" s="25" t="str">
        <f t="shared" si="25"/>
        <v>LPB BANTEN 2023</v>
      </c>
      <c r="D224" s="28" t="s">
        <v>928</v>
      </c>
      <c r="E224" s="31" t="s">
        <v>1368</v>
      </c>
      <c r="F224" s="31" t="s">
        <v>1369</v>
      </c>
      <c r="G224" s="31">
        <v>2.0</v>
      </c>
      <c r="H224" s="28" t="s">
        <v>18</v>
      </c>
      <c r="I224" s="35" t="s">
        <v>18</v>
      </c>
      <c r="J224" s="28">
        <v>12.0</v>
      </c>
      <c r="K224" s="31">
        <v>12.0</v>
      </c>
      <c r="L224" s="24"/>
    </row>
    <row r="225">
      <c r="A225" s="24"/>
      <c r="B225" s="24"/>
      <c r="C225" s="25" t="str">
        <f t="shared" si="25"/>
        <v>LPB BANTEN 2023</v>
      </c>
      <c r="D225" s="28" t="s">
        <v>928</v>
      </c>
      <c r="E225" s="31" t="s">
        <v>1370</v>
      </c>
      <c r="F225" s="31" t="s">
        <v>1371</v>
      </c>
      <c r="G225" s="31">
        <v>2.0</v>
      </c>
      <c r="H225" s="28" t="s">
        <v>19</v>
      </c>
      <c r="I225" s="35" t="s">
        <v>19</v>
      </c>
      <c r="J225" s="28">
        <v>11.0</v>
      </c>
      <c r="K225" s="31">
        <v>11.0</v>
      </c>
      <c r="L225" s="24"/>
    </row>
    <row r="226">
      <c r="A226" s="24"/>
      <c r="B226" s="24"/>
      <c r="C226" s="25" t="str">
        <f t="shared" si="25"/>
        <v>LPB BANTEN 2023</v>
      </c>
      <c r="D226" s="28" t="s">
        <v>928</v>
      </c>
      <c r="E226" s="31" t="s">
        <v>1372</v>
      </c>
      <c r="F226" s="31" t="s">
        <v>1373</v>
      </c>
      <c r="G226" s="31">
        <v>2.0</v>
      </c>
      <c r="H226" s="28" t="s">
        <v>18</v>
      </c>
      <c r="I226" s="35" t="s">
        <v>18</v>
      </c>
      <c r="J226" s="28">
        <v>10.0</v>
      </c>
      <c r="K226" s="31">
        <v>10.0</v>
      </c>
      <c r="L226" s="24"/>
    </row>
    <row r="227">
      <c r="A227" s="24"/>
      <c r="B227" s="24"/>
      <c r="C227" s="25" t="str">
        <f t="shared" si="25"/>
        <v>LPB BANTEN 2023</v>
      </c>
      <c r="D227" s="28" t="s">
        <v>928</v>
      </c>
      <c r="E227" s="31" t="s">
        <v>1374</v>
      </c>
      <c r="F227" s="31" t="s">
        <v>1375</v>
      </c>
      <c r="G227" s="31">
        <v>2.0</v>
      </c>
      <c r="H227" s="28" t="s">
        <v>19</v>
      </c>
      <c r="I227" s="35" t="s">
        <v>19</v>
      </c>
      <c r="J227" s="28">
        <v>11.0</v>
      </c>
      <c r="K227" s="31">
        <v>11.0</v>
      </c>
      <c r="L227" s="24"/>
    </row>
    <row r="228">
      <c r="A228" s="24"/>
      <c r="B228" s="24"/>
      <c r="C228" s="25" t="str">
        <f t="shared" si="25"/>
        <v>LPB BANTEN 2023</v>
      </c>
      <c r="D228" s="28" t="s">
        <v>928</v>
      </c>
      <c r="E228" s="31" t="s">
        <v>1376</v>
      </c>
      <c r="F228" s="31" t="s">
        <v>1377</v>
      </c>
      <c r="G228" s="31">
        <v>2.0</v>
      </c>
      <c r="H228" s="28" t="s">
        <v>18</v>
      </c>
      <c r="I228" s="35" t="s">
        <v>18</v>
      </c>
      <c r="J228" s="28">
        <v>9.0</v>
      </c>
      <c r="K228" s="31">
        <v>9.0</v>
      </c>
      <c r="L228" s="24"/>
    </row>
    <row r="229">
      <c r="A229" s="24"/>
      <c r="B229" s="24"/>
      <c r="C229" s="25" t="str">
        <f t="shared" si="25"/>
        <v>LPB BANTEN 2023</v>
      </c>
      <c r="D229" s="28" t="s">
        <v>928</v>
      </c>
      <c r="E229" s="31" t="s">
        <v>1378</v>
      </c>
      <c r="F229" s="31" t="s">
        <v>1379</v>
      </c>
      <c r="G229" s="31">
        <v>2.0</v>
      </c>
      <c r="H229" s="28" t="s">
        <v>18</v>
      </c>
      <c r="I229" s="35" t="s">
        <v>18</v>
      </c>
      <c r="J229" s="28">
        <v>8.0</v>
      </c>
      <c r="K229" s="31">
        <v>8.0</v>
      </c>
      <c r="L229" s="24"/>
    </row>
    <row r="230">
      <c r="A230" s="24"/>
      <c r="B230" s="24"/>
      <c r="C230" s="31" t="s">
        <v>527</v>
      </c>
      <c r="D230" s="28" t="s">
        <v>928</v>
      </c>
      <c r="E230" s="31" t="s">
        <v>1380</v>
      </c>
      <c r="F230" s="31" t="s">
        <v>1381</v>
      </c>
      <c r="G230" s="31">
        <v>2.0</v>
      </c>
      <c r="H230" s="31" t="s">
        <v>19</v>
      </c>
      <c r="I230" s="31" t="s">
        <v>19</v>
      </c>
      <c r="J230" s="31">
        <v>10.0</v>
      </c>
      <c r="K230" s="31">
        <v>10.0</v>
      </c>
      <c r="L230" s="24"/>
    </row>
    <row r="231">
      <c r="A231" s="24"/>
      <c r="B231" s="24"/>
      <c r="C231" s="31" t="s">
        <v>530</v>
      </c>
      <c r="D231" s="28" t="s">
        <v>928</v>
      </c>
      <c r="E231" s="31" t="s">
        <v>1382</v>
      </c>
      <c r="F231" s="31" t="s">
        <v>1383</v>
      </c>
      <c r="G231" s="31">
        <v>2.0</v>
      </c>
      <c r="H231" s="31" t="s">
        <v>19</v>
      </c>
      <c r="I231" s="31" t="s">
        <v>19</v>
      </c>
      <c r="J231" s="31">
        <v>7.0</v>
      </c>
      <c r="K231" s="31">
        <v>7.0</v>
      </c>
      <c r="L231" s="24"/>
    </row>
    <row r="232">
      <c r="A232" s="24"/>
      <c r="B232" s="24"/>
      <c r="C232" s="31" t="s">
        <v>530</v>
      </c>
      <c r="D232" s="28" t="s">
        <v>928</v>
      </c>
      <c r="E232" s="31" t="s">
        <v>1384</v>
      </c>
      <c r="F232" s="31" t="s">
        <v>1385</v>
      </c>
      <c r="G232" s="31">
        <v>2.0</v>
      </c>
      <c r="H232" s="31" t="s">
        <v>19</v>
      </c>
      <c r="I232" s="31" t="s">
        <v>19</v>
      </c>
      <c r="J232" s="31">
        <v>7.0</v>
      </c>
      <c r="K232" s="31">
        <v>7.0</v>
      </c>
      <c r="L232" s="24"/>
    </row>
    <row r="233">
      <c r="A233" s="24"/>
      <c r="B233" s="24"/>
      <c r="C233" s="31" t="s">
        <v>530</v>
      </c>
      <c r="D233" s="28" t="s">
        <v>928</v>
      </c>
      <c r="E233" s="31" t="s">
        <v>1386</v>
      </c>
      <c r="F233" s="31" t="s">
        <v>1387</v>
      </c>
      <c r="G233" s="31">
        <v>1.0</v>
      </c>
      <c r="H233" s="31" t="s">
        <v>19</v>
      </c>
      <c r="I233" s="31"/>
      <c r="J233" s="31">
        <v>7.0</v>
      </c>
      <c r="K233" s="31"/>
      <c r="L233" s="24"/>
    </row>
    <row r="234">
      <c r="A234" s="24"/>
      <c r="B234" s="24"/>
      <c r="C234" s="31" t="s">
        <v>530</v>
      </c>
      <c r="D234" s="28" t="s">
        <v>928</v>
      </c>
      <c r="E234" s="31" t="s">
        <v>1388</v>
      </c>
      <c r="F234" s="31" t="s">
        <v>1389</v>
      </c>
      <c r="G234" s="31">
        <v>1.0</v>
      </c>
      <c r="H234" s="31" t="s">
        <v>18</v>
      </c>
      <c r="I234" s="31"/>
      <c r="J234" s="31">
        <v>8.0</v>
      </c>
      <c r="K234" s="31"/>
      <c r="L234" s="24"/>
    </row>
    <row r="235">
      <c r="A235" s="24"/>
      <c r="B235" s="24"/>
      <c r="C235" s="31" t="s">
        <v>530</v>
      </c>
      <c r="D235" s="28" t="s">
        <v>928</v>
      </c>
      <c r="E235" s="31" t="s">
        <v>1390</v>
      </c>
      <c r="F235" s="31" t="s">
        <v>1391</v>
      </c>
      <c r="G235" s="31">
        <v>2.0</v>
      </c>
      <c r="H235" s="31" t="s">
        <v>19</v>
      </c>
      <c r="I235" s="31" t="s">
        <v>19</v>
      </c>
      <c r="J235" s="31">
        <v>12.0</v>
      </c>
      <c r="K235" s="31">
        <v>12.0</v>
      </c>
      <c r="L235" s="24"/>
    </row>
    <row r="236">
      <c r="A236" s="24"/>
      <c r="B236" s="24"/>
      <c r="C236" s="31" t="s">
        <v>530</v>
      </c>
      <c r="D236" s="28" t="s">
        <v>928</v>
      </c>
      <c r="E236" s="31" t="s">
        <v>1392</v>
      </c>
      <c r="F236" s="31" t="s">
        <v>1393</v>
      </c>
      <c r="G236" s="31">
        <v>2.0</v>
      </c>
      <c r="H236" s="31" t="s">
        <v>18</v>
      </c>
      <c r="I236" s="31" t="s">
        <v>18</v>
      </c>
      <c r="J236" s="31">
        <v>10.0</v>
      </c>
      <c r="K236" s="31">
        <v>10.0</v>
      </c>
      <c r="L236" s="24"/>
    </row>
    <row r="237">
      <c r="A237" s="24"/>
      <c r="B237" s="24"/>
      <c r="C237" s="31" t="s">
        <v>530</v>
      </c>
      <c r="D237" s="28" t="s">
        <v>928</v>
      </c>
      <c r="E237" s="31" t="s">
        <v>1394</v>
      </c>
      <c r="F237" s="31" t="s">
        <v>1395</v>
      </c>
      <c r="G237" s="31">
        <v>1.0</v>
      </c>
      <c r="H237" s="31" t="s">
        <v>18</v>
      </c>
      <c r="I237" s="31"/>
      <c r="J237" s="31">
        <v>11.0</v>
      </c>
      <c r="K237" s="31"/>
      <c r="L237" s="24"/>
    </row>
    <row r="238">
      <c r="A238" s="24"/>
      <c r="B238" s="24"/>
      <c r="C238" s="31" t="s">
        <v>537</v>
      </c>
      <c r="D238" s="28" t="s">
        <v>928</v>
      </c>
      <c r="E238" s="31" t="s">
        <v>1396</v>
      </c>
      <c r="F238" s="31" t="s">
        <v>1397</v>
      </c>
      <c r="G238" s="31">
        <v>2.0</v>
      </c>
      <c r="H238" s="31" t="s">
        <v>19</v>
      </c>
      <c r="I238" s="31" t="s">
        <v>19</v>
      </c>
      <c r="J238" s="31">
        <v>11.0</v>
      </c>
      <c r="K238" s="31">
        <v>11.0</v>
      </c>
      <c r="L238" s="24"/>
    </row>
    <row r="239">
      <c r="A239" s="24"/>
      <c r="B239" s="24"/>
      <c r="C239" s="31" t="s">
        <v>537</v>
      </c>
      <c r="D239" s="28" t="s">
        <v>928</v>
      </c>
      <c r="E239" s="31" t="s">
        <v>1398</v>
      </c>
      <c r="F239" s="31" t="s">
        <v>1399</v>
      </c>
      <c r="G239" s="31">
        <v>2.0</v>
      </c>
      <c r="H239" s="31" t="s">
        <v>19</v>
      </c>
      <c r="I239" s="31" t="s">
        <v>19</v>
      </c>
      <c r="J239" s="31">
        <v>11.0</v>
      </c>
      <c r="K239" s="31">
        <v>11.0</v>
      </c>
      <c r="L239" s="24"/>
    </row>
    <row r="240">
      <c r="A240" s="24"/>
      <c r="B240" s="24"/>
      <c r="C240" s="31" t="s">
        <v>537</v>
      </c>
      <c r="D240" s="28" t="s">
        <v>928</v>
      </c>
      <c r="E240" s="31" t="s">
        <v>1400</v>
      </c>
      <c r="F240" s="31" t="s">
        <v>1401</v>
      </c>
      <c r="G240" s="31">
        <v>2.0</v>
      </c>
      <c r="H240" s="31" t="s">
        <v>19</v>
      </c>
      <c r="I240" s="31" t="s">
        <v>19</v>
      </c>
      <c r="J240" s="31">
        <v>12.0</v>
      </c>
      <c r="K240" s="31">
        <v>12.0</v>
      </c>
      <c r="L240" s="24"/>
    </row>
    <row r="241">
      <c r="A241" s="24"/>
      <c r="B241" s="24"/>
      <c r="C241" s="31" t="s">
        <v>547</v>
      </c>
      <c r="D241" s="28" t="s">
        <v>928</v>
      </c>
      <c r="E241" s="31" t="s">
        <v>1402</v>
      </c>
      <c r="F241" s="31" t="s">
        <v>1403</v>
      </c>
      <c r="G241" s="31">
        <v>2.0</v>
      </c>
      <c r="H241" s="31" t="s">
        <v>18</v>
      </c>
      <c r="I241" s="31" t="s">
        <v>18</v>
      </c>
      <c r="J241" s="31">
        <v>11.0</v>
      </c>
      <c r="K241" s="31">
        <v>11.0</v>
      </c>
      <c r="L241" s="24"/>
    </row>
    <row r="242">
      <c r="A242" s="24"/>
      <c r="B242" s="24"/>
      <c r="C242" s="31" t="s">
        <v>547</v>
      </c>
      <c r="D242" s="28" t="s">
        <v>928</v>
      </c>
      <c r="E242" s="31" t="s">
        <v>1404</v>
      </c>
      <c r="F242" s="31" t="s">
        <v>1405</v>
      </c>
      <c r="G242" s="31">
        <v>2.0</v>
      </c>
      <c r="H242" s="31" t="s">
        <v>19</v>
      </c>
      <c r="I242" s="31" t="s">
        <v>18</v>
      </c>
      <c r="J242" s="31">
        <v>7.0</v>
      </c>
      <c r="K242" s="31">
        <v>7.0</v>
      </c>
      <c r="L242" s="24"/>
    </row>
    <row r="243">
      <c r="A243" s="24"/>
      <c r="B243" s="24"/>
      <c r="C243" s="31" t="s">
        <v>547</v>
      </c>
      <c r="D243" s="28" t="s">
        <v>928</v>
      </c>
      <c r="E243" s="31" t="s">
        <v>1406</v>
      </c>
      <c r="F243" s="31" t="s">
        <v>1407</v>
      </c>
      <c r="G243" s="31">
        <v>2.0</v>
      </c>
      <c r="H243" s="31" t="s">
        <v>19</v>
      </c>
      <c r="I243" s="31" t="s">
        <v>18</v>
      </c>
      <c r="J243" s="31">
        <v>9.0</v>
      </c>
      <c r="K243" s="31">
        <v>8.0</v>
      </c>
      <c r="L243" s="24"/>
    </row>
    <row r="244">
      <c r="A244" s="24"/>
      <c r="B244" s="24"/>
      <c r="C244" s="31" t="s">
        <v>559</v>
      </c>
      <c r="D244" s="28" t="s">
        <v>928</v>
      </c>
      <c r="E244" s="31" t="s">
        <v>1408</v>
      </c>
      <c r="F244" s="31" t="s">
        <v>1409</v>
      </c>
      <c r="G244" s="31">
        <v>2.0</v>
      </c>
      <c r="H244" s="31" t="s">
        <v>18</v>
      </c>
      <c r="I244" s="31" t="s">
        <v>19</v>
      </c>
      <c r="J244" s="31">
        <v>11.0</v>
      </c>
      <c r="K244" s="31">
        <v>10.0</v>
      </c>
      <c r="L244" s="24"/>
    </row>
    <row r="245">
      <c r="A245" s="24"/>
      <c r="B245" s="24"/>
      <c r="C245" s="31" t="s">
        <v>559</v>
      </c>
      <c r="D245" s="28" t="s">
        <v>928</v>
      </c>
      <c r="E245" s="31" t="s">
        <v>1410</v>
      </c>
      <c r="F245" s="31" t="s">
        <v>1411</v>
      </c>
      <c r="G245" s="31">
        <v>2.0</v>
      </c>
      <c r="H245" s="31" t="s">
        <v>19</v>
      </c>
      <c r="I245" s="31" t="s">
        <v>18</v>
      </c>
      <c r="J245" s="31">
        <v>12.0</v>
      </c>
      <c r="K245" s="31">
        <v>12.0</v>
      </c>
      <c r="L245" s="24"/>
    </row>
    <row r="246">
      <c r="A246" s="24"/>
      <c r="B246" s="24"/>
      <c r="C246" s="31" t="s">
        <v>559</v>
      </c>
      <c r="D246" s="28" t="s">
        <v>928</v>
      </c>
      <c r="E246" s="31" t="s">
        <v>1412</v>
      </c>
      <c r="F246" s="31" t="s">
        <v>1413</v>
      </c>
      <c r="G246" s="31">
        <v>2.0</v>
      </c>
      <c r="H246" s="31" t="s">
        <v>18</v>
      </c>
      <c r="I246" s="31" t="s">
        <v>19</v>
      </c>
      <c r="J246" s="31">
        <v>11.0</v>
      </c>
      <c r="K246" s="31">
        <v>12.0</v>
      </c>
      <c r="L246" s="24"/>
    </row>
    <row r="247">
      <c r="A247" s="24"/>
      <c r="B247" s="24"/>
      <c r="C247" s="31" t="s">
        <v>559</v>
      </c>
      <c r="D247" s="28" t="s">
        <v>928</v>
      </c>
      <c r="E247" s="31" t="s">
        <v>1414</v>
      </c>
      <c r="F247" s="31" t="s">
        <v>1415</v>
      </c>
      <c r="G247" s="31">
        <v>2.0</v>
      </c>
      <c r="H247" s="31" t="s">
        <v>18</v>
      </c>
      <c r="I247" s="31" t="s">
        <v>18</v>
      </c>
      <c r="J247" s="31">
        <v>11.0</v>
      </c>
      <c r="K247" s="31">
        <v>11.0</v>
      </c>
      <c r="L247" s="24"/>
    </row>
    <row r="248">
      <c r="A248" s="24"/>
      <c r="B248" s="24"/>
      <c r="C248" s="31" t="s">
        <v>559</v>
      </c>
      <c r="D248" s="28" t="s">
        <v>928</v>
      </c>
      <c r="E248" s="31" t="s">
        <v>1416</v>
      </c>
      <c r="F248" s="31" t="s">
        <v>1417</v>
      </c>
      <c r="G248" s="31">
        <v>2.0</v>
      </c>
      <c r="H248" s="31" t="s">
        <v>19</v>
      </c>
      <c r="I248" s="31" t="s">
        <v>18</v>
      </c>
      <c r="J248" s="31">
        <v>11.0</v>
      </c>
      <c r="K248" s="31">
        <v>11.0</v>
      </c>
      <c r="L248" s="24"/>
    </row>
    <row r="249">
      <c r="A249" s="24"/>
      <c r="B249" s="24"/>
      <c r="C249" s="31" t="s">
        <v>559</v>
      </c>
      <c r="D249" s="28" t="s">
        <v>928</v>
      </c>
      <c r="E249" s="31" t="s">
        <v>1418</v>
      </c>
      <c r="F249" s="31" t="s">
        <v>1419</v>
      </c>
      <c r="G249" s="31">
        <v>2.0</v>
      </c>
      <c r="H249" s="31" t="s">
        <v>18</v>
      </c>
      <c r="I249" s="31" t="s">
        <v>18</v>
      </c>
      <c r="J249" s="31">
        <v>12.0</v>
      </c>
      <c r="K249" s="31">
        <v>12.0</v>
      </c>
      <c r="L249" s="24"/>
    </row>
    <row r="250">
      <c r="A250" s="24"/>
      <c r="B250" s="24"/>
      <c r="C250" s="31" t="s">
        <v>559</v>
      </c>
      <c r="D250" s="28" t="s">
        <v>928</v>
      </c>
      <c r="E250" s="31" t="s">
        <v>1420</v>
      </c>
      <c r="F250" s="31" t="s">
        <v>1421</v>
      </c>
      <c r="G250" s="31">
        <v>2.0</v>
      </c>
      <c r="H250" s="31" t="s">
        <v>18</v>
      </c>
      <c r="I250" s="31" t="s">
        <v>18</v>
      </c>
      <c r="J250" s="31">
        <v>10.0</v>
      </c>
      <c r="K250" s="31">
        <v>10.0</v>
      </c>
      <c r="L250" s="24"/>
    </row>
    <row r="251">
      <c r="A251" s="24"/>
      <c r="B251" s="24"/>
      <c r="C251" s="31" t="s">
        <v>559</v>
      </c>
      <c r="D251" s="28" t="s">
        <v>928</v>
      </c>
      <c r="E251" s="31" t="s">
        <v>1422</v>
      </c>
      <c r="F251" s="31" t="s">
        <v>1423</v>
      </c>
      <c r="G251" s="31">
        <v>2.0</v>
      </c>
      <c r="H251" s="31" t="s">
        <v>19</v>
      </c>
      <c r="I251" s="31" t="s">
        <v>19</v>
      </c>
      <c r="J251" s="31">
        <v>12.0</v>
      </c>
      <c r="K251" s="31">
        <v>12.0</v>
      </c>
      <c r="L251" s="24"/>
    </row>
    <row r="252">
      <c r="A252" s="24"/>
      <c r="B252" s="24"/>
      <c r="C252" s="31" t="s">
        <v>559</v>
      </c>
      <c r="D252" s="28" t="s">
        <v>928</v>
      </c>
      <c r="E252" s="31" t="s">
        <v>1424</v>
      </c>
      <c r="F252" s="31" t="s">
        <v>1425</v>
      </c>
      <c r="G252" s="31">
        <v>2.0</v>
      </c>
      <c r="H252" s="31" t="s">
        <v>18</v>
      </c>
      <c r="I252" s="31" t="s">
        <v>18</v>
      </c>
      <c r="J252" s="31">
        <v>12.0</v>
      </c>
      <c r="K252" s="31">
        <v>11.0</v>
      </c>
      <c r="L252" s="24"/>
    </row>
    <row r="253">
      <c r="A253" s="24"/>
      <c r="B253" s="24"/>
      <c r="C253" s="31" t="s">
        <v>559</v>
      </c>
      <c r="D253" s="28" t="s">
        <v>928</v>
      </c>
      <c r="E253" s="31" t="s">
        <v>1426</v>
      </c>
      <c r="F253" s="31" t="s">
        <v>1427</v>
      </c>
      <c r="G253" s="31">
        <v>2.0</v>
      </c>
      <c r="H253" s="31" t="s">
        <v>19</v>
      </c>
      <c r="I253" s="31" t="s">
        <v>19</v>
      </c>
      <c r="J253" s="31">
        <v>12.0</v>
      </c>
      <c r="K253" s="31">
        <v>12.0</v>
      </c>
      <c r="L253" s="24"/>
    </row>
    <row r="254">
      <c r="A254" s="24"/>
      <c r="B254" s="24"/>
      <c r="C254" s="31" t="s">
        <v>559</v>
      </c>
      <c r="D254" s="28" t="s">
        <v>928</v>
      </c>
      <c r="E254" s="31" t="s">
        <v>1428</v>
      </c>
      <c r="F254" s="31" t="s">
        <v>1429</v>
      </c>
      <c r="G254" s="31">
        <v>2.0</v>
      </c>
      <c r="H254" s="31" t="s">
        <v>18</v>
      </c>
      <c r="I254" s="31" t="s">
        <v>18</v>
      </c>
      <c r="J254" s="31">
        <v>12.0</v>
      </c>
      <c r="K254" s="31">
        <v>11.0</v>
      </c>
      <c r="L254" s="24"/>
    </row>
    <row r="255">
      <c r="A255" s="24"/>
      <c r="B255" s="24"/>
      <c r="C255" s="31" t="s">
        <v>559</v>
      </c>
      <c r="D255" s="28" t="s">
        <v>928</v>
      </c>
      <c r="E255" s="31" t="s">
        <v>1430</v>
      </c>
      <c r="F255" s="31" t="s">
        <v>1431</v>
      </c>
      <c r="G255" s="31">
        <v>2.0</v>
      </c>
      <c r="H255" s="31" t="s">
        <v>18</v>
      </c>
      <c r="I255" s="31" t="s">
        <v>18</v>
      </c>
      <c r="J255" s="31">
        <v>12.0</v>
      </c>
      <c r="K255" s="31">
        <v>12.0</v>
      </c>
      <c r="L255" s="24"/>
    </row>
    <row r="256">
      <c r="A256" s="24"/>
      <c r="B256" s="24"/>
      <c r="C256" s="31" t="s">
        <v>559</v>
      </c>
      <c r="D256" s="28" t="s">
        <v>928</v>
      </c>
      <c r="E256" s="31" t="s">
        <v>1432</v>
      </c>
      <c r="F256" s="31" t="s">
        <v>1433</v>
      </c>
      <c r="G256" s="31">
        <v>2.0</v>
      </c>
      <c r="H256" s="31" t="s">
        <v>18</v>
      </c>
      <c r="I256" s="31" t="s">
        <v>18</v>
      </c>
      <c r="J256" s="31">
        <v>11.0</v>
      </c>
      <c r="K256" s="31">
        <v>11.0</v>
      </c>
      <c r="L256" s="24"/>
    </row>
    <row r="257">
      <c r="A257" s="24"/>
      <c r="B257" s="24"/>
      <c r="C257" s="31" t="s">
        <v>585</v>
      </c>
      <c r="D257" s="28" t="s">
        <v>928</v>
      </c>
      <c r="E257" s="31" t="s">
        <v>1434</v>
      </c>
      <c r="F257" s="31" t="s">
        <v>1435</v>
      </c>
      <c r="G257" s="31">
        <v>2.0</v>
      </c>
      <c r="H257" s="31" t="s">
        <v>18</v>
      </c>
      <c r="I257" s="31" t="s">
        <v>18</v>
      </c>
      <c r="J257" s="31">
        <v>8.0</v>
      </c>
      <c r="K257" s="31">
        <v>8.0</v>
      </c>
      <c r="L257" s="24"/>
    </row>
    <row r="258">
      <c r="A258" s="24"/>
      <c r="B258" s="24"/>
      <c r="C258" s="31" t="s">
        <v>585</v>
      </c>
      <c r="D258" s="28" t="s">
        <v>928</v>
      </c>
      <c r="E258" s="31" t="s">
        <v>1436</v>
      </c>
      <c r="F258" s="31" t="s">
        <v>1437</v>
      </c>
      <c r="G258" s="31">
        <v>2.0</v>
      </c>
      <c r="H258" s="31" t="s">
        <v>18</v>
      </c>
      <c r="I258" s="31" t="s">
        <v>18</v>
      </c>
      <c r="J258" s="31">
        <v>11.0</v>
      </c>
      <c r="K258" s="31">
        <v>11.0</v>
      </c>
      <c r="L258" s="24"/>
    </row>
    <row r="259">
      <c r="A259" s="24"/>
      <c r="B259" s="24"/>
      <c r="C259" s="31" t="s">
        <v>585</v>
      </c>
      <c r="D259" s="28" t="s">
        <v>928</v>
      </c>
      <c r="E259" s="31" t="s">
        <v>1438</v>
      </c>
      <c r="F259" s="31" t="s">
        <v>1439</v>
      </c>
      <c r="G259" s="31">
        <v>2.0</v>
      </c>
      <c r="H259" s="31" t="s">
        <v>19</v>
      </c>
      <c r="I259" s="31" t="s">
        <v>19</v>
      </c>
      <c r="J259" s="31">
        <v>12.0</v>
      </c>
      <c r="K259" s="31">
        <v>12.0</v>
      </c>
      <c r="L259" s="24"/>
    </row>
    <row r="260">
      <c r="A260" s="24"/>
      <c r="B260" s="24"/>
      <c r="C260" s="31" t="s">
        <v>585</v>
      </c>
      <c r="D260" s="28" t="s">
        <v>928</v>
      </c>
      <c r="E260" s="31" t="s">
        <v>1440</v>
      </c>
      <c r="F260" s="31" t="s">
        <v>1441</v>
      </c>
      <c r="G260" s="31">
        <v>2.0</v>
      </c>
      <c r="H260" s="31" t="s">
        <v>19</v>
      </c>
      <c r="I260" s="31" t="s">
        <v>19</v>
      </c>
      <c r="J260" s="31">
        <v>12.0</v>
      </c>
      <c r="K260" s="31">
        <v>12.0</v>
      </c>
      <c r="L260" s="24"/>
    </row>
    <row r="261">
      <c r="A261" s="24"/>
      <c r="B261" s="24"/>
      <c r="C261" s="31" t="s">
        <v>603</v>
      </c>
      <c r="D261" s="28" t="s">
        <v>928</v>
      </c>
      <c r="E261" s="31" t="s">
        <v>1442</v>
      </c>
      <c r="F261" s="31" t="s">
        <v>1443</v>
      </c>
      <c r="G261" s="31">
        <v>2.0</v>
      </c>
      <c r="H261" s="31" t="s">
        <v>19</v>
      </c>
      <c r="I261" s="31" t="s">
        <v>19</v>
      </c>
      <c r="J261" s="31">
        <v>11.0</v>
      </c>
      <c r="K261" s="31">
        <v>11.0</v>
      </c>
      <c r="L261" s="24"/>
    </row>
    <row r="262">
      <c r="A262" s="24"/>
      <c r="B262" s="24"/>
      <c r="C262" s="31" t="s">
        <v>603</v>
      </c>
      <c r="D262" s="28" t="s">
        <v>928</v>
      </c>
      <c r="E262" s="31" t="s">
        <v>1444</v>
      </c>
      <c r="F262" s="31" t="s">
        <v>1445</v>
      </c>
      <c r="G262" s="31">
        <v>1.0</v>
      </c>
      <c r="H262" s="31" t="s">
        <v>18</v>
      </c>
      <c r="I262" s="31"/>
      <c r="J262" s="31">
        <v>10.0</v>
      </c>
      <c r="K262" s="31"/>
      <c r="L262" s="24"/>
    </row>
    <row r="263">
      <c r="A263" s="24"/>
      <c r="B263" s="24"/>
      <c r="C263" s="31" t="s">
        <v>603</v>
      </c>
      <c r="D263" s="28" t="s">
        <v>928</v>
      </c>
      <c r="E263" s="31" t="s">
        <v>1446</v>
      </c>
      <c r="F263" s="31" t="s">
        <v>1447</v>
      </c>
      <c r="G263" s="31">
        <v>1.0</v>
      </c>
      <c r="H263" s="31" t="s">
        <v>19</v>
      </c>
      <c r="I263" s="31"/>
      <c r="J263" s="31">
        <v>12.0</v>
      </c>
      <c r="K263" s="31"/>
      <c r="L263" s="24"/>
    </row>
    <row r="264">
      <c r="A264" s="24"/>
      <c r="B264" s="24"/>
      <c r="C264" s="31" t="s">
        <v>603</v>
      </c>
      <c r="D264" s="28" t="s">
        <v>928</v>
      </c>
      <c r="E264" s="31" t="s">
        <v>1448</v>
      </c>
      <c r="F264" s="31" t="s">
        <v>1449</v>
      </c>
      <c r="G264" s="31">
        <v>2.0</v>
      </c>
      <c r="H264" s="31" t="s">
        <v>19</v>
      </c>
      <c r="I264" s="31" t="s">
        <v>18</v>
      </c>
      <c r="J264" s="31">
        <v>10.0</v>
      </c>
      <c r="K264" s="31">
        <v>10.0</v>
      </c>
      <c r="L264" s="24"/>
    </row>
    <row r="265">
      <c r="A265" s="24"/>
      <c r="B265" s="24"/>
      <c r="C265" s="31" t="s">
        <v>603</v>
      </c>
      <c r="D265" s="28" t="s">
        <v>928</v>
      </c>
      <c r="E265" s="31" t="s">
        <v>1450</v>
      </c>
      <c r="F265" s="31" t="s">
        <v>1451</v>
      </c>
      <c r="G265" s="31">
        <v>1.0</v>
      </c>
      <c r="H265" s="31" t="s">
        <v>18</v>
      </c>
      <c r="I265" s="31"/>
      <c r="J265" s="31">
        <v>8.0</v>
      </c>
      <c r="K265" s="31"/>
      <c r="L265" s="24"/>
    </row>
    <row r="266">
      <c r="A266" s="24"/>
      <c r="B266" s="24"/>
      <c r="C266" s="31" t="s">
        <v>603</v>
      </c>
      <c r="D266" s="28" t="s">
        <v>928</v>
      </c>
      <c r="E266" s="31" t="s">
        <v>1452</v>
      </c>
      <c r="F266" s="31" t="s">
        <v>1453</v>
      </c>
      <c r="G266" s="31">
        <v>1.0</v>
      </c>
      <c r="H266" s="31" t="s">
        <v>19</v>
      </c>
      <c r="I266" s="31"/>
      <c r="J266" s="31">
        <v>12.0</v>
      </c>
      <c r="K266" s="31"/>
      <c r="L266" s="24"/>
    </row>
    <row r="267">
      <c r="A267" s="24"/>
      <c r="B267" s="24"/>
      <c r="C267" s="31" t="s">
        <v>603</v>
      </c>
      <c r="D267" s="28" t="s">
        <v>928</v>
      </c>
      <c r="E267" s="31" t="s">
        <v>1454</v>
      </c>
      <c r="F267" s="31" t="s">
        <v>1455</v>
      </c>
      <c r="G267" s="31">
        <v>2.0</v>
      </c>
      <c r="H267" s="31" t="s">
        <v>19</v>
      </c>
      <c r="I267" s="31" t="s">
        <v>19</v>
      </c>
      <c r="J267" s="31">
        <v>11.0</v>
      </c>
      <c r="K267" s="31">
        <v>11.0</v>
      </c>
      <c r="L267" s="24"/>
    </row>
    <row r="268">
      <c r="A268" s="24"/>
      <c r="B268" s="24"/>
      <c r="C268" s="31" t="s">
        <v>603</v>
      </c>
      <c r="D268" s="28" t="s">
        <v>928</v>
      </c>
      <c r="E268" s="31" t="s">
        <v>1456</v>
      </c>
      <c r="F268" s="31" t="s">
        <v>1457</v>
      </c>
      <c r="G268" s="31">
        <v>2.0</v>
      </c>
      <c r="H268" s="31" t="s">
        <v>19</v>
      </c>
      <c r="I268" s="31" t="s">
        <v>19</v>
      </c>
      <c r="J268" s="31">
        <v>11.0</v>
      </c>
      <c r="K268" s="31">
        <v>11.0</v>
      </c>
      <c r="L268" s="24"/>
    </row>
    <row r="269">
      <c r="A269" s="24"/>
      <c r="B269" s="24"/>
      <c r="C269" s="31" t="s">
        <v>603</v>
      </c>
      <c r="D269" s="28" t="s">
        <v>928</v>
      </c>
      <c r="E269" s="31" t="s">
        <v>1458</v>
      </c>
      <c r="F269" s="31" t="s">
        <v>1459</v>
      </c>
      <c r="G269" s="31">
        <v>2.0</v>
      </c>
      <c r="H269" s="31" t="s">
        <v>19</v>
      </c>
      <c r="I269" s="31" t="s">
        <v>19</v>
      </c>
      <c r="J269" s="31">
        <v>10.0</v>
      </c>
      <c r="K269" s="31">
        <v>11.0</v>
      </c>
      <c r="L269" s="24"/>
    </row>
    <row r="270">
      <c r="A270" s="24"/>
      <c r="B270" s="24"/>
      <c r="C270" s="31" t="s">
        <v>603</v>
      </c>
      <c r="D270" s="28" t="s">
        <v>928</v>
      </c>
      <c r="E270" s="31" t="s">
        <v>1460</v>
      </c>
      <c r="F270" s="31" t="s">
        <v>1461</v>
      </c>
      <c r="G270" s="31">
        <v>2.0</v>
      </c>
      <c r="H270" s="31" t="s">
        <v>18</v>
      </c>
      <c r="I270" s="31" t="s">
        <v>19</v>
      </c>
      <c r="J270" s="31">
        <v>10.0</v>
      </c>
      <c r="K270" s="31">
        <v>10.0</v>
      </c>
      <c r="L270" s="24"/>
    </row>
    <row r="271">
      <c r="A271" s="24"/>
      <c r="B271" s="24"/>
      <c r="C271" s="31" t="s">
        <v>603</v>
      </c>
      <c r="D271" s="28" t="s">
        <v>928</v>
      </c>
      <c r="E271" s="31" t="s">
        <v>1462</v>
      </c>
      <c r="F271" s="31" t="s">
        <v>1463</v>
      </c>
      <c r="G271" s="31">
        <v>2.0</v>
      </c>
      <c r="H271" s="31" t="s">
        <v>18</v>
      </c>
      <c r="I271" s="31" t="s">
        <v>18</v>
      </c>
      <c r="J271" s="31">
        <v>11.0</v>
      </c>
      <c r="K271" s="31">
        <v>12.0</v>
      </c>
      <c r="L271" s="24"/>
    </row>
    <row r="272">
      <c r="A272" s="24"/>
      <c r="B272" s="24"/>
      <c r="C272" s="31" t="s">
        <v>603</v>
      </c>
      <c r="D272" s="28" t="s">
        <v>928</v>
      </c>
      <c r="E272" s="31" t="s">
        <v>1464</v>
      </c>
      <c r="F272" s="31" t="s">
        <v>1465</v>
      </c>
      <c r="G272" s="31">
        <v>2.0</v>
      </c>
      <c r="H272" s="31" t="s">
        <v>18</v>
      </c>
      <c r="I272" s="31" t="s">
        <v>19</v>
      </c>
      <c r="J272" s="31">
        <v>11.0</v>
      </c>
      <c r="K272" s="31">
        <v>10.0</v>
      </c>
      <c r="L272" s="24"/>
    </row>
    <row r="273">
      <c r="A273" s="24"/>
      <c r="B273" s="24"/>
      <c r="C273" s="31" t="s">
        <v>603</v>
      </c>
      <c r="D273" s="28" t="s">
        <v>928</v>
      </c>
      <c r="E273" s="31" t="s">
        <v>1466</v>
      </c>
      <c r="F273" s="31" t="s">
        <v>1467</v>
      </c>
      <c r="G273" s="31">
        <v>2.0</v>
      </c>
      <c r="H273" s="31" t="s">
        <v>18</v>
      </c>
      <c r="I273" s="31" t="s">
        <v>18</v>
      </c>
      <c r="J273" s="31">
        <v>9.0</v>
      </c>
      <c r="K273" s="31">
        <v>8.0</v>
      </c>
      <c r="L273" s="2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0</v>
      </c>
      <c r="B1" s="23" t="s">
        <v>1</v>
      </c>
      <c r="C1" s="23" t="s">
        <v>2</v>
      </c>
      <c r="D1" s="23" t="s">
        <v>3</v>
      </c>
      <c r="E1" s="23" t="s">
        <v>4</v>
      </c>
      <c r="F1" s="23" t="s">
        <v>5</v>
      </c>
      <c r="G1" s="23" t="s">
        <v>6</v>
      </c>
      <c r="H1" s="23" t="s">
        <v>7</v>
      </c>
      <c r="I1" s="23" t="s">
        <v>8</v>
      </c>
      <c r="J1" s="23" t="s">
        <v>9</v>
      </c>
      <c r="K1" s="23" t="s">
        <v>10</v>
      </c>
      <c r="L1" s="23" t="s">
        <v>11</v>
      </c>
    </row>
    <row r="2">
      <c r="A2" s="24"/>
      <c r="B2" s="24"/>
      <c r="C2" s="25" t="s">
        <v>27</v>
      </c>
      <c r="D2" s="28" t="s">
        <v>1468</v>
      </c>
      <c r="E2" s="25" t="s">
        <v>1469</v>
      </c>
      <c r="F2" s="25" t="s">
        <v>1470</v>
      </c>
      <c r="G2" s="25">
        <v>2.0</v>
      </c>
      <c r="H2" s="28" t="s">
        <v>19</v>
      </c>
      <c r="I2" s="25" t="s">
        <v>18</v>
      </c>
      <c r="J2" s="28">
        <v>12.0</v>
      </c>
      <c r="K2" s="25">
        <v>11.0</v>
      </c>
      <c r="L2" s="24"/>
    </row>
    <row r="3">
      <c r="A3" s="24"/>
      <c r="B3" s="24"/>
      <c r="C3" s="25" t="s">
        <v>27</v>
      </c>
      <c r="D3" s="28" t="s">
        <v>1468</v>
      </c>
      <c r="E3" s="25" t="s">
        <v>1471</v>
      </c>
      <c r="F3" s="25" t="s">
        <v>1472</v>
      </c>
      <c r="G3" s="25">
        <v>1.0</v>
      </c>
      <c r="H3" s="28" t="s">
        <v>19</v>
      </c>
      <c r="I3" s="25"/>
      <c r="J3" s="28">
        <v>12.0</v>
      </c>
      <c r="K3" s="25"/>
      <c r="L3" s="24"/>
    </row>
    <row r="4">
      <c r="A4" s="24"/>
      <c r="B4" s="24"/>
      <c r="C4" s="25" t="s">
        <v>27</v>
      </c>
      <c r="D4" s="28" t="s">
        <v>1468</v>
      </c>
      <c r="E4" s="25" t="s">
        <v>1473</v>
      </c>
      <c r="F4" s="25" t="s">
        <v>1474</v>
      </c>
      <c r="G4" s="25">
        <v>1.0</v>
      </c>
      <c r="H4" s="28" t="s">
        <v>19</v>
      </c>
      <c r="I4" s="25"/>
      <c r="J4" s="28">
        <v>12.0</v>
      </c>
      <c r="K4" s="25"/>
      <c r="L4" s="24"/>
    </row>
    <row r="5">
      <c r="A5" s="24"/>
      <c r="B5" s="24"/>
      <c r="C5" s="25" t="s">
        <v>27</v>
      </c>
      <c r="D5" s="28" t="s">
        <v>1468</v>
      </c>
      <c r="E5" s="25" t="s">
        <v>1475</v>
      </c>
      <c r="F5" s="25" t="s">
        <v>1476</v>
      </c>
      <c r="G5" s="25">
        <v>2.0</v>
      </c>
      <c r="H5" s="28" t="s">
        <v>18</v>
      </c>
      <c r="I5" s="25" t="s">
        <v>18</v>
      </c>
      <c r="J5" s="28">
        <v>11.0</v>
      </c>
      <c r="K5" s="25">
        <v>11.0</v>
      </c>
      <c r="L5" s="24"/>
    </row>
    <row r="6">
      <c r="A6" s="24"/>
      <c r="B6" s="24"/>
      <c r="C6" s="25" t="s">
        <v>27</v>
      </c>
      <c r="D6" s="28" t="s">
        <v>1468</v>
      </c>
      <c r="E6" s="25" t="s">
        <v>1477</v>
      </c>
      <c r="F6" s="25" t="s">
        <v>1478</v>
      </c>
      <c r="G6" s="25">
        <v>2.0</v>
      </c>
      <c r="H6" s="28" t="s">
        <v>19</v>
      </c>
      <c r="I6" s="25" t="s">
        <v>19</v>
      </c>
      <c r="J6" s="28">
        <v>12.0</v>
      </c>
      <c r="K6" s="25">
        <v>11.0</v>
      </c>
      <c r="L6" s="24"/>
    </row>
    <row r="7">
      <c r="A7" s="24"/>
      <c r="B7" s="24"/>
      <c r="C7" s="25" t="s">
        <v>27</v>
      </c>
      <c r="D7" s="28" t="s">
        <v>1468</v>
      </c>
      <c r="E7" s="25" t="s">
        <v>1479</v>
      </c>
      <c r="F7" s="25" t="s">
        <v>1480</v>
      </c>
      <c r="G7" s="25">
        <v>2.0</v>
      </c>
      <c r="H7" s="28" t="s">
        <v>19</v>
      </c>
      <c r="I7" s="25" t="s">
        <v>19</v>
      </c>
      <c r="J7" s="28">
        <v>12.0</v>
      </c>
      <c r="K7" s="25">
        <v>11.0</v>
      </c>
      <c r="L7" s="24"/>
    </row>
    <row r="8">
      <c r="A8" s="24"/>
      <c r="B8" s="24"/>
      <c r="C8" s="25" t="s">
        <v>27</v>
      </c>
      <c r="D8" s="28" t="s">
        <v>1468</v>
      </c>
      <c r="E8" s="25" t="s">
        <v>1481</v>
      </c>
      <c r="F8" s="25" t="s">
        <v>1482</v>
      </c>
      <c r="G8" s="25">
        <v>2.0</v>
      </c>
      <c r="H8" s="28" t="s">
        <v>19</v>
      </c>
      <c r="I8" s="25" t="s">
        <v>19</v>
      </c>
      <c r="J8" s="28">
        <v>11.0</v>
      </c>
      <c r="K8" s="25">
        <v>11.0</v>
      </c>
      <c r="L8" s="24"/>
    </row>
    <row r="9">
      <c r="A9" s="24"/>
      <c r="B9" s="24"/>
      <c r="C9" s="25" t="s">
        <v>69</v>
      </c>
      <c r="D9" s="28" t="s">
        <v>1468</v>
      </c>
      <c r="E9" s="25" t="s">
        <v>1483</v>
      </c>
      <c r="F9" s="25" t="s">
        <v>1484</v>
      </c>
      <c r="G9" s="25">
        <v>2.0</v>
      </c>
      <c r="H9" s="28" t="s">
        <v>19</v>
      </c>
      <c r="I9" s="25" t="s">
        <v>19</v>
      </c>
      <c r="J9" s="28">
        <v>10.0</v>
      </c>
      <c r="K9" s="25">
        <v>10.0</v>
      </c>
      <c r="L9" s="24"/>
    </row>
    <row r="10">
      <c r="A10" s="24"/>
      <c r="B10" s="24"/>
      <c r="C10" s="25" t="s">
        <v>69</v>
      </c>
      <c r="D10" s="28" t="s">
        <v>1468</v>
      </c>
      <c r="E10" s="25" t="s">
        <v>1485</v>
      </c>
      <c r="F10" s="25" t="s">
        <v>1486</v>
      </c>
      <c r="G10" s="25">
        <v>2.0</v>
      </c>
      <c r="H10" s="28" t="s">
        <v>19</v>
      </c>
      <c r="I10" s="25" t="s">
        <v>19</v>
      </c>
      <c r="J10" s="28">
        <v>8.0</v>
      </c>
      <c r="K10" s="25">
        <v>8.0</v>
      </c>
      <c r="L10" s="24"/>
    </row>
    <row r="11">
      <c r="A11" s="24"/>
      <c r="B11" s="24"/>
      <c r="C11" s="25" t="s">
        <v>69</v>
      </c>
      <c r="D11" s="28" t="s">
        <v>1468</v>
      </c>
      <c r="E11" s="25" t="s">
        <v>1487</v>
      </c>
      <c r="F11" s="25" t="s">
        <v>1488</v>
      </c>
      <c r="G11" s="25">
        <v>1.0</v>
      </c>
      <c r="H11" s="28" t="s">
        <v>19</v>
      </c>
      <c r="I11" s="25"/>
      <c r="J11" s="28">
        <v>10.0</v>
      </c>
      <c r="K11" s="25"/>
      <c r="L11" s="24"/>
    </row>
    <row r="12">
      <c r="A12" s="24"/>
      <c r="B12" s="24"/>
      <c r="C12" s="25" t="s">
        <v>69</v>
      </c>
      <c r="D12" s="28" t="s">
        <v>1468</v>
      </c>
      <c r="E12" s="25" t="s">
        <v>1489</v>
      </c>
      <c r="F12" s="25" t="s">
        <v>1490</v>
      </c>
      <c r="G12" s="25">
        <v>2.0</v>
      </c>
      <c r="H12" s="28" t="s">
        <v>18</v>
      </c>
      <c r="I12" s="25" t="s">
        <v>18</v>
      </c>
      <c r="J12" s="28">
        <v>9.0</v>
      </c>
      <c r="K12" s="25">
        <v>9.0</v>
      </c>
      <c r="L12" s="24"/>
    </row>
    <row r="13">
      <c r="A13" s="24"/>
      <c r="B13" s="24"/>
      <c r="C13" s="25" t="s">
        <v>69</v>
      </c>
      <c r="D13" s="28" t="s">
        <v>1468</v>
      </c>
      <c r="E13" s="25" t="s">
        <v>1491</v>
      </c>
      <c r="F13" s="25" t="s">
        <v>1492</v>
      </c>
      <c r="G13" s="25">
        <v>2.0</v>
      </c>
      <c r="H13" s="28" t="s">
        <v>19</v>
      </c>
      <c r="I13" s="25" t="s">
        <v>19</v>
      </c>
      <c r="J13" s="28">
        <v>9.0</v>
      </c>
      <c r="K13" s="25">
        <v>9.0</v>
      </c>
      <c r="L13" s="24"/>
    </row>
    <row r="14">
      <c r="A14" s="24"/>
      <c r="B14" s="24"/>
      <c r="C14" s="25" t="s">
        <v>69</v>
      </c>
      <c r="D14" s="28" t="s">
        <v>1468</v>
      </c>
      <c r="E14" s="25" t="s">
        <v>1493</v>
      </c>
      <c r="F14" s="25" t="s">
        <v>1494</v>
      </c>
      <c r="G14" s="25">
        <v>2.0</v>
      </c>
      <c r="H14" s="28" t="s">
        <v>19</v>
      </c>
      <c r="I14" s="25" t="s">
        <v>19</v>
      </c>
      <c r="J14" s="28">
        <v>8.0</v>
      </c>
      <c r="K14" s="25">
        <v>9.0</v>
      </c>
      <c r="L14" s="24"/>
    </row>
    <row r="15">
      <c r="A15" s="24"/>
      <c r="B15" s="24"/>
      <c r="C15" s="25" t="s">
        <v>69</v>
      </c>
      <c r="D15" s="28" t="s">
        <v>1468</v>
      </c>
      <c r="E15" s="25" t="s">
        <v>1495</v>
      </c>
      <c r="F15" s="25" t="s">
        <v>1496</v>
      </c>
      <c r="G15" s="25">
        <v>2.0</v>
      </c>
      <c r="H15" s="28" t="s">
        <v>18</v>
      </c>
      <c r="I15" s="25" t="s">
        <v>19</v>
      </c>
      <c r="J15" s="28">
        <v>8.0</v>
      </c>
      <c r="K15" s="25">
        <v>8.0</v>
      </c>
      <c r="L15" s="24"/>
    </row>
    <row r="16">
      <c r="A16" s="24"/>
      <c r="B16" s="24"/>
      <c r="C16" s="25" t="s">
        <v>69</v>
      </c>
      <c r="D16" s="28" t="s">
        <v>1468</v>
      </c>
      <c r="E16" s="25" t="s">
        <v>1497</v>
      </c>
      <c r="F16" s="25" t="s">
        <v>1498</v>
      </c>
      <c r="G16" s="25">
        <v>2.0</v>
      </c>
      <c r="H16" s="28" t="s">
        <v>19</v>
      </c>
      <c r="I16" s="25" t="s">
        <v>19</v>
      </c>
      <c r="J16" s="28">
        <v>9.0</v>
      </c>
      <c r="K16" s="25">
        <v>9.0</v>
      </c>
      <c r="L16" s="24"/>
    </row>
    <row r="17">
      <c r="A17" s="24"/>
      <c r="B17" s="24"/>
      <c r="C17" s="25" t="s">
        <v>69</v>
      </c>
      <c r="D17" s="28" t="s">
        <v>1468</v>
      </c>
      <c r="E17" s="25" t="s">
        <v>1499</v>
      </c>
      <c r="F17" s="25" t="s">
        <v>1500</v>
      </c>
      <c r="G17" s="25">
        <v>2.0</v>
      </c>
      <c r="H17" s="28" t="s">
        <v>18</v>
      </c>
      <c r="I17" s="25" t="s">
        <v>18</v>
      </c>
      <c r="J17" s="28">
        <v>12.0</v>
      </c>
      <c r="K17" s="25">
        <v>12.0</v>
      </c>
      <c r="L17" s="24"/>
    </row>
    <row r="18">
      <c r="A18" s="24"/>
      <c r="B18" s="24"/>
      <c r="C18" s="25" t="s">
        <v>69</v>
      </c>
      <c r="D18" s="28" t="s">
        <v>1468</v>
      </c>
      <c r="E18" s="25" t="s">
        <v>1501</v>
      </c>
      <c r="F18" s="25" t="s">
        <v>1502</v>
      </c>
      <c r="G18" s="25">
        <v>2.0</v>
      </c>
      <c r="H18" s="28" t="s">
        <v>18</v>
      </c>
      <c r="I18" s="25" t="s">
        <v>18</v>
      </c>
      <c r="J18" s="28">
        <v>8.0</v>
      </c>
      <c r="K18" s="25">
        <v>8.0</v>
      </c>
      <c r="L18" s="24"/>
    </row>
    <row r="19">
      <c r="A19" s="24"/>
      <c r="B19" s="24"/>
      <c r="C19" s="25" t="s">
        <v>83</v>
      </c>
      <c r="D19" s="28" t="s">
        <v>1468</v>
      </c>
      <c r="E19" s="25" t="s">
        <v>1503</v>
      </c>
      <c r="F19" s="25" t="s">
        <v>1504</v>
      </c>
      <c r="G19" s="25">
        <v>1.0</v>
      </c>
      <c r="H19" s="28" t="s">
        <v>18</v>
      </c>
      <c r="I19" s="25"/>
      <c r="J19" s="28">
        <v>11.0</v>
      </c>
      <c r="K19" s="25"/>
      <c r="L19" s="24"/>
    </row>
    <row r="20">
      <c r="A20" s="24"/>
      <c r="B20" s="24"/>
      <c r="C20" s="25" t="s">
        <v>83</v>
      </c>
      <c r="D20" s="28" t="s">
        <v>1468</v>
      </c>
      <c r="E20" s="25" t="s">
        <v>1505</v>
      </c>
      <c r="F20" s="25" t="s">
        <v>1506</v>
      </c>
      <c r="G20" s="25">
        <v>1.0</v>
      </c>
      <c r="H20" s="28" t="s">
        <v>19</v>
      </c>
      <c r="I20" s="25"/>
      <c r="J20" s="28">
        <v>10.0</v>
      </c>
      <c r="K20" s="25"/>
      <c r="L20" s="24"/>
    </row>
    <row r="21">
      <c r="A21" s="24"/>
      <c r="B21" s="24"/>
      <c r="C21" s="25" t="s">
        <v>83</v>
      </c>
      <c r="D21" s="28" t="s">
        <v>1468</v>
      </c>
      <c r="E21" s="25" t="s">
        <v>1507</v>
      </c>
      <c r="F21" s="25" t="s">
        <v>1508</v>
      </c>
      <c r="G21" s="25">
        <v>2.0</v>
      </c>
      <c r="H21" s="28" t="s">
        <v>19</v>
      </c>
      <c r="I21" s="25" t="s">
        <v>19</v>
      </c>
      <c r="J21" s="28">
        <v>12.0</v>
      </c>
      <c r="K21" s="25">
        <v>11.0</v>
      </c>
      <c r="L21" s="24"/>
    </row>
    <row r="22">
      <c r="A22" s="24"/>
      <c r="B22" s="24"/>
      <c r="C22" s="25" t="s">
        <v>83</v>
      </c>
      <c r="D22" s="28" t="s">
        <v>1468</v>
      </c>
      <c r="E22" s="25" t="s">
        <v>1509</v>
      </c>
      <c r="F22" s="25" t="s">
        <v>1510</v>
      </c>
      <c r="G22" s="25">
        <v>1.0</v>
      </c>
      <c r="H22" s="28" t="s">
        <v>19</v>
      </c>
      <c r="I22" s="25"/>
      <c r="J22" s="28">
        <v>11.0</v>
      </c>
      <c r="K22" s="25"/>
      <c r="L22" s="24"/>
    </row>
    <row r="23">
      <c r="A23" s="24"/>
      <c r="B23" s="24"/>
      <c r="C23" s="25" t="s">
        <v>83</v>
      </c>
      <c r="D23" s="28" t="s">
        <v>1468</v>
      </c>
      <c r="E23" s="25" t="s">
        <v>1511</v>
      </c>
      <c r="F23" s="25" t="s">
        <v>1512</v>
      </c>
      <c r="G23" s="25">
        <v>2.0</v>
      </c>
      <c r="H23" s="28" t="s">
        <v>19</v>
      </c>
      <c r="I23" s="25" t="s">
        <v>19</v>
      </c>
      <c r="J23" s="28">
        <v>11.0</v>
      </c>
      <c r="K23" s="25">
        <v>11.0</v>
      </c>
      <c r="L23" s="24"/>
    </row>
    <row r="24">
      <c r="A24" s="24"/>
      <c r="B24" s="24"/>
      <c r="C24" s="25" t="s">
        <v>83</v>
      </c>
      <c r="D24" s="28" t="s">
        <v>1468</v>
      </c>
      <c r="E24" s="25" t="s">
        <v>1513</v>
      </c>
      <c r="F24" s="25" t="s">
        <v>1514</v>
      </c>
      <c r="G24" s="25">
        <v>2.0</v>
      </c>
      <c r="H24" s="28" t="s">
        <v>19</v>
      </c>
      <c r="I24" s="25" t="s">
        <v>19</v>
      </c>
      <c r="J24" s="28">
        <v>8.0</v>
      </c>
      <c r="K24" s="25">
        <v>8.0</v>
      </c>
      <c r="L24" s="24"/>
    </row>
    <row r="25">
      <c r="A25" s="24"/>
      <c r="B25" s="24"/>
      <c r="C25" s="25" t="s">
        <v>83</v>
      </c>
      <c r="D25" s="28" t="s">
        <v>1468</v>
      </c>
      <c r="E25" s="25" t="s">
        <v>1515</v>
      </c>
      <c r="F25" s="25" t="s">
        <v>1516</v>
      </c>
      <c r="G25" s="25">
        <v>2.0</v>
      </c>
      <c r="H25" s="28" t="s">
        <v>18</v>
      </c>
      <c r="I25" s="25" t="s">
        <v>18</v>
      </c>
      <c r="J25" s="28">
        <v>11.0</v>
      </c>
      <c r="K25" s="25">
        <v>11.0</v>
      </c>
      <c r="L25" s="24"/>
    </row>
    <row r="26">
      <c r="A26" s="24"/>
      <c r="B26" s="24"/>
      <c r="C26" s="25" t="s">
        <v>83</v>
      </c>
      <c r="D26" s="28" t="s">
        <v>1468</v>
      </c>
      <c r="E26" s="25" t="s">
        <v>1517</v>
      </c>
      <c r="F26" s="25" t="s">
        <v>1518</v>
      </c>
      <c r="G26" s="25">
        <v>1.0</v>
      </c>
      <c r="H26" s="28" t="s">
        <v>19</v>
      </c>
      <c r="I26" s="25"/>
      <c r="J26" s="28">
        <v>12.0</v>
      </c>
      <c r="K26" s="25"/>
      <c r="L26" s="24"/>
    </row>
    <row r="27">
      <c r="A27" s="24"/>
      <c r="B27" s="24"/>
      <c r="C27" s="25" t="s">
        <v>83</v>
      </c>
      <c r="D27" s="28" t="s">
        <v>1468</v>
      </c>
      <c r="E27" s="25" t="s">
        <v>1519</v>
      </c>
      <c r="F27" s="25" t="s">
        <v>1520</v>
      </c>
      <c r="G27" s="25">
        <v>2.0</v>
      </c>
      <c r="H27" s="28" t="s">
        <v>19</v>
      </c>
      <c r="I27" s="25" t="s">
        <v>18</v>
      </c>
      <c r="J27" s="28">
        <v>11.0</v>
      </c>
      <c r="K27" s="25">
        <v>11.0</v>
      </c>
      <c r="L27" s="24"/>
    </row>
    <row r="28">
      <c r="A28" s="24"/>
      <c r="B28" s="24"/>
      <c r="C28" s="25" t="s">
        <v>83</v>
      </c>
      <c r="D28" s="28" t="s">
        <v>1468</v>
      </c>
      <c r="E28" s="25" t="s">
        <v>1521</v>
      </c>
      <c r="F28" s="25" t="s">
        <v>1522</v>
      </c>
      <c r="G28" s="25">
        <v>2.0</v>
      </c>
      <c r="H28" s="28" t="s">
        <v>18</v>
      </c>
      <c r="I28" s="25" t="s">
        <v>19</v>
      </c>
      <c r="J28" s="28">
        <v>12.0</v>
      </c>
      <c r="K28" s="25">
        <v>12.0</v>
      </c>
      <c r="L28" s="24"/>
    </row>
    <row r="29">
      <c r="A29" s="24"/>
      <c r="B29" s="24"/>
      <c r="C29" s="25" t="s">
        <v>83</v>
      </c>
      <c r="D29" s="28" t="s">
        <v>1468</v>
      </c>
      <c r="E29" s="25" t="s">
        <v>1523</v>
      </c>
      <c r="F29" s="25" t="s">
        <v>1524</v>
      </c>
      <c r="G29" s="25">
        <v>2.0</v>
      </c>
      <c r="H29" s="28" t="s">
        <v>18</v>
      </c>
      <c r="I29" s="25" t="s">
        <v>18</v>
      </c>
      <c r="J29" s="28">
        <v>12.0</v>
      </c>
      <c r="K29" s="25">
        <v>12.0</v>
      </c>
      <c r="L29" s="24"/>
    </row>
    <row r="30">
      <c r="A30" s="24"/>
      <c r="B30" s="24"/>
      <c r="C30" s="25" t="s">
        <v>83</v>
      </c>
      <c r="D30" s="28" t="s">
        <v>1468</v>
      </c>
      <c r="E30" s="25" t="s">
        <v>1525</v>
      </c>
      <c r="F30" s="25" t="s">
        <v>1526</v>
      </c>
      <c r="G30" s="25">
        <v>2.0</v>
      </c>
      <c r="H30" s="28" t="s">
        <v>18</v>
      </c>
      <c r="I30" s="25" t="s">
        <v>19</v>
      </c>
      <c r="J30" s="28">
        <v>11.0</v>
      </c>
      <c r="K30" s="25">
        <v>11.0</v>
      </c>
      <c r="L30" s="24"/>
    </row>
    <row r="31">
      <c r="A31" s="24"/>
      <c r="B31" s="24"/>
      <c r="C31" s="25" t="s">
        <v>83</v>
      </c>
      <c r="D31" s="28" t="s">
        <v>1468</v>
      </c>
      <c r="E31" s="25" t="s">
        <v>1527</v>
      </c>
      <c r="F31" s="25" t="s">
        <v>1528</v>
      </c>
      <c r="G31" s="25">
        <v>2.0</v>
      </c>
      <c r="H31" s="28" t="s">
        <v>19</v>
      </c>
      <c r="I31" s="25" t="s">
        <v>18</v>
      </c>
      <c r="J31" s="28">
        <v>11.0</v>
      </c>
      <c r="K31" s="25">
        <v>11.0</v>
      </c>
      <c r="L31" s="24"/>
    </row>
    <row r="32">
      <c r="A32" s="24"/>
      <c r="B32" s="24"/>
      <c r="C32" s="25" t="s">
        <v>83</v>
      </c>
      <c r="D32" s="28" t="s">
        <v>1468</v>
      </c>
      <c r="E32" s="25" t="s">
        <v>1529</v>
      </c>
      <c r="F32" s="25" t="s">
        <v>1530</v>
      </c>
      <c r="G32" s="25">
        <v>1.0</v>
      </c>
      <c r="H32" s="28" t="s">
        <v>19</v>
      </c>
      <c r="I32" s="25"/>
      <c r="J32" s="28">
        <v>11.0</v>
      </c>
      <c r="K32" s="25"/>
      <c r="L32" s="24"/>
    </row>
    <row r="33">
      <c r="A33" s="24"/>
      <c r="B33" s="24"/>
      <c r="C33" s="25" t="s">
        <v>83</v>
      </c>
      <c r="D33" s="28" t="s">
        <v>1468</v>
      </c>
      <c r="E33" s="25" t="s">
        <v>1531</v>
      </c>
      <c r="F33" s="25" t="s">
        <v>1532</v>
      </c>
      <c r="G33" s="25">
        <v>2.0</v>
      </c>
      <c r="H33" s="28" t="s">
        <v>19</v>
      </c>
      <c r="I33" s="25" t="s">
        <v>19</v>
      </c>
      <c r="J33" s="28">
        <v>7.0</v>
      </c>
      <c r="K33" s="25">
        <v>7.0</v>
      </c>
      <c r="L33" s="24"/>
    </row>
    <row r="34">
      <c r="A34" s="24"/>
      <c r="B34" s="24"/>
      <c r="C34" s="25" t="s">
        <v>93</v>
      </c>
      <c r="D34" s="28" t="s">
        <v>1468</v>
      </c>
      <c r="E34" s="25" t="s">
        <v>1533</v>
      </c>
      <c r="F34" s="25" t="s">
        <v>1534</v>
      </c>
      <c r="G34" s="25">
        <v>1.0</v>
      </c>
      <c r="H34" s="28" t="s">
        <v>19</v>
      </c>
      <c r="I34" s="25"/>
      <c r="J34" s="28">
        <v>9.0</v>
      </c>
      <c r="K34" s="25"/>
      <c r="L34" s="24"/>
    </row>
    <row r="35">
      <c r="A35" s="24"/>
      <c r="B35" s="24"/>
      <c r="C35" s="25" t="s">
        <v>93</v>
      </c>
      <c r="D35" s="28" t="s">
        <v>1468</v>
      </c>
      <c r="E35" s="25" t="s">
        <v>1535</v>
      </c>
      <c r="F35" s="25" t="s">
        <v>1536</v>
      </c>
      <c r="G35" s="25">
        <v>2.0</v>
      </c>
      <c r="H35" s="28" t="s">
        <v>18</v>
      </c>
      <c r="I35" s="25" t="s">
        <v>19</v>
      </c>
      <c r="J35" s="28">
        <v>12.0</v>
      </c>
      <c r="K35" s="25">
        <v>11.0</v>
      </c>
      <c r="L35" s="24"/>
    </row>
    <row r="36">
      <c r="A36" s="24"/>
      <c r="B36" s="24"/>
      <c r="C36" s="25" t="s">
        <v>93</v>
      </c>
      <c r="D36" s="28" t="s">
        <v>1468</v>
      </c>
      <c r="E36" s="25" t="s">
        <v>1537</v>
      </c>
      <c r="F36" s="25" t="s">
        <v>1538</v>
      </c>
      <c r="G36" s="25">
        <v>2.0</v>
      </c>
      <c r="H36" s="28" t="s">
        <v>18</v>
      </c>
      <c r="I36" s="25" t="s">
        <v>18</v>
      </c>
      <c r="J36" s="28">
        <v>12.0</v>
      </c>
      <c r="K36" s="25">
        <v>12.0</v>
      </c>
      <c r="L36" s="24"/>
    </row>
    <row r="37">
      <c r="A37" s="24"/>
      <c r="B37" s="24"/>
      <c r="C37" s="25" t="s">
        <v>93</v>
      </c>
      <c r="D37" s="28" t="s">
        <v>1468</v>
      </c>
      <c r="E37" s="25" t="s">
        <v>1539</v>
      </c>
      <c r="F37" s="25" t="s">
        <v>1540</v>
      </c>
      <c r="G37" s="25">
        <v>2.0</v>
      </c>
      <c r="H37" s="28" t="s">
        <v>19</v>
      </c>
      <c r="I37" s="25" t="s">
        <v>19</v>
      </c>
      <c r="J37" s="28">
        <v>12.0</v>
      </c>
      <c r="K37" s="25">
        <v>12.0</v>
      </c>
      <c r="L37" s="24"/>
    </row>
    <row r="38">
      <c r="A38" s="24"/>
      <c r="B38" s="24"/>
      <c r="C38" s="25" t="s">
        <v>115</v>
      </c>
      <c r="D38" s="28" t="s">
        <v>1468</v>
      </c>
      <c r="E38" s="25" t="s">
        <v>1541</v>
      </c>
      <c r="F38" s="25" t="s">
        <v>1542</v>
      </c>
      <c r="G38" s="25">
        <v>1.0</v>
      </c>
      <c r="H38" s="28" t="s">
        <v>18</v>
      </c>
      <c r="I38" s="25"/>
      <c r="J38" s="28">
        <v>10.0</v>
      </c>
      <c r="K38" s="25"/>
      <c r="L38" s="24"/>
    </row>
    <row r="39">
      <c r="A39" s="24"/>
      <c r="B39" s="24"/>
      <c r="C39" s="25" t="s">
        <v>115</v>
      </c>
      <c r="D39" s="28" t="s">
        <v>1468</v>
      </c>
      <c r="E39" s="25" t="s">
        <v>1543</v>
      </c>
      <c r="F39" s="25" t="s">
        <v>1544</v>
      </c>
      <c r="G39" s="25">
        <v>1.0</v>
      </c>
      <c r="H39" s="28" t="s">
        <v>19</v>
      </c>
      <c r="I39" s="25"/>
      <c r="J39" s="28">
        <v>10.0</v>
      </c>
      <c r="K39" s="25"/>
      <c r="L39" s="24"/>
    </row>
    <row r="40">
      <c r="A40" s="24"/>
      <c r="B40" s="24"/>
      <c r="C40" s="25" t="s">
        <v>115</v>
      </c>
      <c r="D40" s="28" t="s">
        <v>1468</v>
      </c>
      <c r="E40" s="25" t="s">
        <v>1545</v>
      </c>
      <c r="F40" s="25" t="s">
        <v>1546</v>
      </c>
      <c r="G40" s="25">
        <v>2.0</v>
      </c>
      <c r="H40" s="28" t="s">
        <v>18</v>
      </c>
      <c r="I40" s="25" t="s">
        <v>18</v>
      </c>
      <c r="J40" s="28">
        <v>12.0</v>
      </c>
      <c r="K40" s="29">
        <v>11.0</v>
      </c>
      <c r="L40" s="24"/>
    </row>
    <row r="41">
      <c r="A41" s="24"/>
      <c r="B41" s="24"/>
      <c r="C41" s="25" t="s">
        <v>115</v>
      </c>
      <c r="D41" s="28" t="s">
        <v>1468</v>
      </c>
      <c r="E41" s="25" t="s">
        <v>1547</v>
      </c>
      <c r="F41" s="25" t="s">
        <v>1548</v>
      </c>
      <c r="G41" s="25">
        <v>2.0</v>
      </c>
      <c r="H41" s="28" t="s">
        <v>18</v>
      </c>
      <c r="I41" s="25" t="s">
        <v>18</v>
      </c>
      <c r="J41" s="28">
        <v>12.0</v>
      </c>
      <c r="K41" s="29">
        <v>12.0</v>
      </c>
      <c r="L41" s="24"/>
    </row>
    <row r="42">
      <c r="A42" s="24"/>
      <c r="B42" s="24"/>
      <c r="C42" s="25" t="s">
        <v>115</v>
      </c>
      <c r="D42" s="28" t="s">
        <v>1468</v>
      </c>
      <c r="E42" s="25" t="s">
        <v>1549</v>
      </c>
      <c r="F42" s="25" t="s">
        <v>1550</v>
      </c>
      <c r="G42" s="25">
        <v>2.0</v>
      </c>
      <c r="H42" s="28" t="s">
        <v>19</v>
      </c>
      <c r="I42" s="25" t="s">
        <v>19</v>
      </c>
      <c r="J42" s="28">
        <v>12.0</v>
      </c>
      <c r="K42" s="29">
        <v>12.0</v>
      </c>
      <c r="L42" s="24"/>
    </row>
    <row r="43">
      <c r="A43" s="24"/>
      <c r="B43" s="24"/>
      <c r="C43" s="25" t="s">
        <v>115</v>
      </c>
      <c r="D43" s="28" t="s">
        <v>1468</v>
      </c>
      <c r="E43" s="25" t="s">
        <v>1551</v>
      </c>
      <c r="F43" s="25" t="s">
        <v>1552</v>
      </c>
      <c r="G43" s="25">
        <v>1.0</v>
      </c>
      <c r="H43" s="28" t="s">
        <v>19</v>
      </c>
      <c r="I43" s="25"/>
      <c r="J43" s="28">
        <v>12.0</v>
      </c>
      <c r="K43" s="25"/>
      <c r="L43" s="24"/>
    </row>
    <row r="44">
      <c r="A44" s="24"/>
      <c r="B44" s="24"/>
      <c r="C44" s="25" t="s">
        <v>115</v>
      </c>
      <c r="D44" s="28" t="s">
        <v>1468</v>
      </c>
      <c r="E44" s="25" t="s">
        <v>1553</v>
      </c>
      <c r="F44" s="25" t="s">
        <v>1554</v>
      </c>
      <c r="G44" s="25">
        <v>1.0</v>
      </c>
      <c r="H44" s="28" t="s">
        <v>19</v>
      </c>
      <c r="I44" s="25"/>
      <c r="J44" s="28">
        <v>11.0</v>
      </c>
      <c r="K44" s="25"/>
      <c r="L44" s="24"/>
    </row>
    <row r="45">
      <c r="A45" s="24"/>
      <c r="B45" s="24"/>
      <c r="C45" s="25" t="s">
        <v>115</v>
      </c>
      <c r="D45" s="28" t="s">
        <v>1468</v>
      </c>
      <c r="E45" s="25" t="s">
        <v>1555</v>
      </c>
      <c r="F45" s="25" t="s">
        <v>1556</v>
      </c>
      <c r="G45" s="25">
        <v>1.0</v>
      </c>
      <c r="H45" s="28" t="s">
        <v>19</v>
      </c>
      <c r="I45" s="25"/>
      <c r="J45" s="28">
        <v>12.0</v>
      </c>
      <c r="K45" s="25"/>
      <c r="L45" s="24"/>
    </row>
    <row r="46">
      <c r="A46" s="24"/>
      <c r="B46" s="24"/>
      <c r="C46" s="25" t="s">
        <v>115</v>
      </c>
      <c r="D46" s="28" t="s">
        <v>1468</v>
      </c>
      <c r="E46" s="25" t="s">
        <v>1557</v>
      </c>
      <c r="F46" s="25" t="s">
        <v>1558</v>
      </c>
      <c r="G46" s="25">
        <v>1.0</v>
      </c>
      <c r="H46" s="28" t="s">
        <v>19</v>
      </c>
      <c r="I46" s="25"/>
      <c r="J46" s="28">
        <v>11.0</v>
      </c>
      <c r="K46" s="25"/>
      <c r="L46" s="24"/>
    </row>
    <row r="47">
      <c r="A47" s="24"/>
      <c r="B47" s="24"/>
      <c r="C47" s="25" t="s">
        <v>115</v>
      </c>
      <c r="D47" s="28" t="s">
        <v>1468</v>
      </c>
      <c r="E47" s="25" t="s">
        <v>1559</v>
      </c>
      <c r="F47" s="25" t="s">
        <v>1560</v>
      </c>
      <c r="G47" s="25">
        <v>2.0</v>
      </c>
      <c r="H47" s="28" t="s">
        <v>19</v>
      </c>
      <c r="I47" s="25" t="s">
        <v>19</v>
      </c>
      <c r="J47" s="28">
        <v>12.0</v>
      </c>
      <c r="K47" s="29">
        <v>10.0</v>
      </c>
      <c r="L47" s="24"/>
    </row>
    <row r="48">
      <c r="A48" s="24"/>
      <c r="B48" s="24"/>
      <c r="C48" s="25" t="s">
        <v>115</v>
      </c>
      <c r="D48" s="28" t="s">
        <v>1468</v>
      </c>
      <c r="E48" s="25" t="s">
        <v>1561</v>
      </c>
      <c r="F48" s="25" t="s">
        <v>1562</v>
      </c>
      <c r="G48" s="25">
        <v>1.0</v>
      </c>
      <c r="H48" s="28" t="s">
        <v>19</v>
      </c>
      <c r="I48" s="25"/>
      <c r="J48" s="28">
        <v>11.0</v>
      </c>
      <c r="K48" s="25"/>
      <c r="L48" s="24"/>
    </row>
    <row r="49">
      <c r="A49" s="24"/>
      <c r="B49" s="24"/>
      <c r="C49" s="25" t="s">
        <v>133</v>
      </c>
      <c r="D49" s="28" t="s">
        <v>1468</v>
      </c>
      <c r="E49" s="25" t="s">
        <v>1563</v>
      </c>
      <c r="F49" s="25" t="s">
        <v>1564</v>
      </c>
      <c r="G49" s="25">
        <v>2.0</v>
      </c>
      <c r="H49" s="28" t="s">
        <v>19</v>
      </c>
      <c r="I49" s="25" t="s">
        <v>18</v>
      </c>
      <c r="J49" s="28">
        <v>12.0</v>
      </c>
      <c r="K49" s="29">
        <v>12.0</v>
      </c>
      <c r="L49" s="24"/>
    </row>
    <row r="50">
      <c r="A50" s="24"/>
      <c r="B50" s="24"/>
      <c r="C50" s="25" t="s">
        <v>137</v>
      </c>
      <c r="D50" s="28" t="s">
        <v>1468</v>
      </c>
      <c r="E50" s="25" t="s">
        <v>1565</v>
      </c>
      <c r="F50" s="25" t="s">
        <v>1566</v>
      </c>
      <c r="G50" s="25">
        <v>1.0</v>
      </c>
      <c r="H50" s="28" t="s">
        <v>19</v>
      </c>
      <c r="I50" s="25"/>
      <c r="J50" s="28">
        <v>8.0</v>
      </c>
      <c r="K50" s="29"/>
      <c r="L50" s="24"/>
    </row>
    <row r="51">
      <c r="A51" s="24"/>
      <c r="B51" s="24"/>
      <c r="C51" s="25" t="s">
        <v>137</v>
      </c>
      <c r="D51" s="28" t="s">
        <v>1468</v>
      </c>
      <c r="E51" s="25" t="s">
        <v>1567</v>
      </c>
      <c r="F51" s="25" t="s">
        <v>1568</v>
      </c>
      <c r="G51" s="25">
        <v>1.0</v>
      </c>
      <c r="H51" s="28" t="s">
        <v>18</v>
      </c>
      <c r="I51" s="25"/>
      <c r="J51" s="28">
        <v>9.0</v>
      </c>
      <c r="K51" s="29"/>
      <c r="L51" s="24"/>
    </row>
    <row r="52">
      <c r="A52" s="24"/>
      <c r="B52" s="24"/>
      <c r="C52" s="25" t="s">
        <v>137</v>
      </c>
      <c r="D52" s="28" t="s">
        <v>1468</v>
      </c>
      <c r="E52" s="25" t="s">
        <v>1569</v>
      </c>
      <c r="F52" s="25" t="s">
        <v>1570</v>
      </c>
      <c r="G52" s="25">
        <v>1.0</v>
      </c>
      <c r="H52" s="28" t="s">
        <v>19</v>
      </c>
      <c r="I52" s="25"/>
      <c r="J52" s="28">
        <v>8.0</v>
      </c>
      <c r="K52" s="29"/>
      <c r="L52" s="24"/>
    </row>
    <row r="53">
      <c r="A53" s="24"/>
      <c r="B53" s="24"/>
      <c r="C53" s="25" t="s">
        <v>137</v>
      </c>
      <c r="D53" s="28" t="s">
        <v>1468</v>
      </c>
      <c r="E53" s="25" t="s">
        <v>1571</v>
      </c>
      <c r="F53" s="25" t="s">
        <v>1572</v>
      </c>
      <c r="G53" s="25">
        <v>2.0</v>
      </c>
      <c r="H53" s="28" t="s">
        <v>19</v>
      </c>
      <c r="I53" s="25" t="s">
        <v>19</v>
      </c>
      <c r="J53" s="28">
        <v>8.0</v>
      </c>
      <c r="K53" s="29">
        <v>8.0</v>
      </c>
      <c r="L53" s="24"/>
    </row>
    <row r="54">
      <c r="A54" s="24"/>
      <c r="B54" s="24"/>
      <c r="C54" s="25" t="s">
        <v>137</v>
      </c>
      <c r="D54" s="28" t="s">
        <v>1468</v>
      </c>
      <c r="E54" s="25" t="s">
        <v>1573</v>
      </c>
      <c r="F54" s="25" t="s">
        <v>1574</v>
      </c>
      <c r="G54" s="25">
        <v>1.0</v>
      </c>
      <c r="H54" s="28" t="s">
        <v>19</v>
      </c>
      <c r="I54" s="25"/>
      <c r="J54" s="28">
        <v>9.0</v>
      </c>
      <c r="K54" s="29"/>
      <c r="L54" s="24"/>
    </row>
    <row r="55">
      <c r="A55" s="24"/>
      <c r="B55" s="24"/>
      <c r="C55" s="25" t="s">
        <v>137</v>
      </c>
      <c r="D55" s="28" t="s">
        <v>1468</v>
      </c>
      <c r="E55" s="25" t="s">
        <v>1575</v>
      </c>
      <c r="F55" s="25" t="s">
        <v>1576</v>
      </c>
      <c r="G55" s="25">
        <v>2.0</v>
      </c>
      <c r="H55" s="28" t="s">
        <v>18</v>
      </c>
      <c r="I55" s="25" t="s">
        <v>18</v>
      </c>
      <c r="J55" s="28">
        <v>9.0</v>
      </c>
      <c r="K55" s="29">
        <v>9.0</v>
      </c>
      <c r="L55" s="24"/>
    </row>
    <row r="56">
      <c r="A56" s="24"/>
      <c r="B56" s="24"/>
      <c r="C56" s="25" t="s">
        <v>137</v>
      </c>
      <c r="D56" s="28" t="s">
        <v>1468</v>
      </c>
      <c r="E56" s="25" t="s">
        <v>1577</v>
      </c>
      <c r="F56" s="25" t="s">
        <v>1578</v>
      </c>
      <c r="G56" s="25">
        <v>1.0</v>
      </c>
      <c r="H56" s="28" t="s">
        <v>18</v>
      </c>
      <c r="I56" s="25"/>
      <c r="J56" s="28">
        <v>8.0</v>
      </c>
      <c r="K56" s="29"/>
      <c r="L56" s="24"/>
    </row>
    <row r="57">
      <c r="A57" s="24"/>
      <c r="B57" s="24"/>
      <c r="C57" s="25" t="s">
        <v>137</v>
      </c>
      <c r="D57" s="28" t="s">
        <v>1468</v>
      </c>
      <c r="E57" s="25" t="s">
        <v>1579</v>
      </c>
      <c r="F57" s="25" t="s">
        <v>1580</v>
      </c>
      <c r="G57" s="25">
        <v>2.0</v>
      </c>
      <c r="H57" s="28" t="s">
        <v>19</v>
      </c>
      <c r="I57" s="25" t="s">
        <v>19</v>
      </c>
      <c r="J57" s="28">
        <v>9.0</v>
      </c>
      <c r="K57" s="29">
        <v>9.0</v>
      </c>
      <c r="L57" s="24"/>
    </row>
    <row r="58">
      <c r="A58" s="24"/>
      <c r="B58" s="24"/>
      <c r="C58" s="25" t="s">
        <v>137</v>
      </c>
      <c r="D58" s="28" t="s">
        <v>1468</v>
      </c>
      <c r="E58" s="25" t="s">
        <v>1581</v>
      </c>
      <c r="F58" s="25" t="s">
        <v>1582</v>
      </c>
      <c r="G58" s="25">
        <v>2.0</v>
      </c>
      <c r="H58" s="28" t="s">
        <v>19</v>
      </c>
      <c r="I58" s="25" t="s">
        <v>18</v>
      </c>
      <c r="J58" s="28">
        <v>8.0</v>
      </c>
      <c r="K58" s="29">
        <v>8.0</v>
      </c>
      <c r="L58" s="24"/>
    </row>
    <row r="59">
      <c r="A59" s="24"/>
      <c r="B59" s="24"/>
      <c r="C59" s="25" t="s">
        <v>137</v>
      </c>
      <c r="D59" s="28" t="s">
        <v>1468</v>
      </c>
      <c r="E59" s="25" t="s">
        <v>1583</v>
      </c>
      <c r="F59" s="25" t="s">
        <v>1584</v>
      </c>
      <c r="G59" s="25">
        <v>2.0</v>
      </c>
      <c r="H59" s="28" t="s">
        <v>19</v>
      </c>
      <c r="I59" s="25" t="s">
        <v>18</v>
      </c>
      <c r="J59" s="28">
        <v>9.0</v>
      </c>
      <c r="K59" s="29">
        <v>9.0</v>
      </c>
      <c r="L59" s="24"/>
    </row>
    <row r="60">
      <c r="A60" s="24"/>
      <c r="B60" s="24"/>
      <c r="C60" s="25" t="s">
        <v>137</v>
      </c>
      <c r="D60" s="28" t="s">
        <v>1468</v>
      </c>
      <c r="E60" s="25" t="s">
        <v>1585</v>
      </c>
      <c r="F60" s="25" t="s">
        <v>1586</v>
      </c>
      <c r="G60" s="25">
        <v>2.0</v>
      </c>
      <c r="H60" s="28" t="s">
        <v>19</v>
      </c>
      <c r="I60" s="25" t="s">
        <v>19</v>
      </c>
      <c r="J60" s="28">
        <v>9.0</v>
      </c>
      <c r="K60" s="29">
        <v>9.0</v>
      </c>
      <c r="L60" s="24"/>
    </row>
    <row r="61">
      <c r="A61" s="24"/>
      <c r="B61" s="24"/>
      <c r="C61" s="25" t="s">
        <v>179</v>
      </c>
      <c r="D61" s="28" t="s">
        <v>1468</v>
      </c>
      <c r="E61" s="25" t="s">
        <v>1587</v>
      </c>
      <c r="F61" s="25" t="s">
        <v>1588</v>
      </c>
      <c r="G61" s="25">
        <v>2.0</v>
      </c>
      <c r="H61" s="28" t="s">
        <v>19</v>
      </c>
      <c r="I61" s="25" t="s">
        <v>19</v>
      </c>
      <c r="J61" s="28">
        <v>10.0</v>
      </c>
      <c r="K61" s="29">
        <v>10.0</v>
      </c>
      <c r="L61" s="24"/>
    </row>
    <row r="62">
      <c r="A62" s="24"/>
      <c r="B62" s="24"/>
      <c r="C62" s="25" t="s">
        <v>179</v>
      </c>
      <c r="D62" s="28" t="s">
        <v>1468</v>
      </c>
      <c r="E62" s="25" t="s">
        <v>1589</v>
      </c>
      <c r="F62" s="25" t="s">
        <v>1590</v>
      </c>
      <c r="G62" s="25">
        <v>2.0</v>
      </c>
      <c r="H62" s="28" t="s">
        <v>18</v>
      </c>
      <c r="I62" s="25" t="s">
        <v>19</v>
      </c>
      <c r="J62" s="28">
        <v>11.0</v>
      </c>
      <c r="K62" s="29">
        <v>11.0</v>
      </c>
      <c r="L62" s="24"/>
    </row>
    <row r="63">
      <c r="A63" s="24"/>
      <c r="B63" s="24"/>
      <c r="C63" s="25" t="s">
        <v>179</v>
      </c>
      <c r="D63" s="28" t="s">
        <v>1468</v>
      </c>
      <c r="E63" s="25" t="s">
        <v>1591</v>
      </c>
      <c r="F63" s="25" t="s">
        <v>1592</v>
      </c>
      <c r="G63" s="25">
        <v>2.0</v>
      </c>
      <c r="H63" s="28" t="s">
        <v>18</v>
      </c>
      <c r="I63" s="25" t="s">
        <v>18</v>
      </c>
      <c r="J63" s="28">
        <v>12.0</v>
      </c>
      <c r="K63" s="29">
        <v>12.0</v>
      </c>
      <c r="L63" s="24"/>
    </row>
    <row r="64">
      <c r="A64" s="24"/>
      <c r="B64" s="24"/>
      <c r="C64" s="25" t="s">
        <v>179</v>
      </c>
      <c r="D64" s="28" t="s">
        <v>1468</v>
      </c>
      <c r="E64" s="25" t="s">
        <v>1593</v>
      </c>
      <c r="F64" s="25" t="s">
        <v>1594</v>
      </c>
      <c r="G64" s="25">
        <v>2.0</v>
      </c>
      <c r="H64" s="28" t="s">
        <v>19</v>
      </c>
      <c r="I64" s="25" t="s">
        <v>19</v>
      </c>
      <c r="J64" s="28">
        <v>12.0</v>
      </c>
      <c r="K64" s="29">
        <v>12.0</v>
      </c>
      <c r="L64" s="24"/>
    </row>
    <row r="65">
      <c r="A65" s="24"/>
      <c r="B65" s="24"/>
      <c r="C65" s="25" t="s">
        <v>179</v>
      </c>
      <c r="D65" s="28" t="s">
        <v>1468</v>
      </c>
      <c r="E65" s="25" t="s">
        <v>1595</v>
      </c>
      <c r="F65" s="25" t="s">
        <v>1596</v>
      </c>
      <c r="G65" s="25">
        <v>2.0</v>
      </c>
      <c r="H65" s="28" t="s">
        <v>19</v>
      </c>
      <c r="I65" s="25" t="s">
        <v>18</v>
      </c>
      <c r="J65" s="28">
        <v>12.0</v>
      </c>
      <c r="K65" s="29">
        <v>12.0</v>
      </c>
      <c r="L65" s="24"/>
    </row>
    <row r="66">
      <c r="A66" s="24"/>
      <c r="B66" s="24"/>
      <c r="C66" s="25" t="s">
        <v>179</v>
      </c>
      <c r="D66" s="28" t="s">
        <v>1468</v>
      </c>
      <c r="E66" s="25" t="s">
        <v>1597</v>
      </c>
      <c r="F66" s="25" t="s">
        <v>1598</v>
      </c>
      <c r="G66" s="25">
        <v>2.0</v>
      </c>
      <c r="H66" s="28" t="s">
        <v>19</v>
      </c>
      <c r="I66" s="25" t="s">
        <v>19</v>
      </c>
      <c r="J66" s="28">
        <v>12.0</v>
      </c>
      <c r="K66" s="29">
        <v>12.0</v>
      </c>
      <c r="L66" s="24"/>
    </row>
    <row r="67">
      <c r="A67" s="24"/>
      <c r="B67" s="24"/>
      <c r="C67" s="25" t="s">
        <v>179</v>
      </c>
      <c r="D67" s="28" t="s">
        <v>1468</v>
      </c>
      <c r="E67" s="25" t="s">
        <v>1599</v>
      </c>
      <c r="F67" s="25" t="s">
        <v>1600</v>
      </c>
      <c r="G67" s="25">
        <v>2.0</v>
      </c>
      <c r="H67" s="28" t="s">
        <v>19</v>
      </c>
      <c r="I67" s="25" t="s">
        <v>18</v>
      </c>
      <c r="J67" s="28">
        <v>12.0</v>
      </c>
      <c r="K67" s="29">
        <v>12.0</v>
      </c>
      <c r="L67" s="24"/>
    </row>
    <row r="68">
      <c r="A68" s="24"/>
      <c r="B68" s="24"/>
      <c r="C68" s="25" t="str">
        <f t="shared" ref="C68:C69" si="1">UPPER("lpb bali 2021")</f>
        <v>LPB BALI 2021</v>
      </c>
      <c r="D68" s="28" t="s">
        <v>1468</v>
      </c>
      <c r="E68" s="25" t="s">
        <v>1601</v>
      </c>
      <c r="F68" s="25" t="s">
        <v>1602</v>
      </c>
      <c r="G68" s="25">
        <v>2.0</v>
      </c>
      <c r="H68" s="28" t="s">
        <v>19</v>
      </c>
      <c r="I68" s="25" t="s">
        <v>18</v>
      </c>
      <c r="J68" s="28">
        <v>9.0</v>
      </c>
      <c r="K68" s="29">
        <v>8.0</v>
      </c>
      <c r="L68" s="24"/>
    </row>
    <row r="69">
      <c r="A69" s="24"/>
      <c r="B69" s="24"/>
      <c r="C69" s="25" t="str">
        <f t="shared" si="1"/>
        <v>LPB BALI 2021</v>
      </c>
      <c r="D69" s="28" t="s">
        <v>1468</v>
      </c>
      <c r="E69" s="25" t="s">
        <v>1603</v>
      </c>
      <c r="F69" s="25" t="s">
        <v>1604</v>
      </c>
      <c r="G69" s="25">
        <v>2.0</v>
      </c>
      <c r="H69" s="28" t="s">
        <v>19</v>
      </c>
      <c r="I69" s="25" t="s">
        <v>19</v>
      </c>
      <c r="J69" s="28">
        <v>11.0</v>
      </c>
      <c r="K69" s="29">
        <v>11.0</v>
      </c>
      <c r="L69" s="24"/>
    </row>
    <row r="70">
      <c r="A70" s="24"/>
      <c r="B70" s="24"/>
      <c r="C70" s="25" t="str">
        <f>UPPER("lpb banten 2021")</f>
        <v>LPB BANTEN 2021</v>
      </c>
      <c r="D70" s="28" t="s">
        <v>1468</v>
      </c>
      <c r="E70" s="25" t="s">
        <v>1605</v>
      </c>
      <c r="F70" s="25" t="s">
        <v>1606</v>
      </c>
      <c r="G70" s="25">
        <v>1.0</v>
      </c>
      <c r="H70" s="28" t="s">
        <v>19</v>
      </c>
      <c r="I70" s="25"/>
      <c r="J70" s="28">
        <v>9.0</v>
      </c>
      <c r="K70" s="29"/>
      <c r="L70" s="24"/>
    </row>
    <row r="71">
      <c r="A71" s="24"/>
      <c r="B71" s="24"/>
      <c r="C71" s="25" t="str">
        <f t="shared" ref="C71:C72" si="2">UPPER("lpb diy 2021")</f>
        <v>LPB DIY 2021</v>
      </c>
      <c r="D71" s="28" t="s">
        <v>1468</v>
      </c>
      <c r="E71" s="25" t="s">
        <v>1607</v>
      </c>
      <c r="F71" s="25" t="s">
        <v>1608</v>
      </c>
      <c r="G71" s="25">
        <v>2.0</v>
      </c>
      <c r="H71" s="28" t="s">
        <v>19</v>
      </c>
      <c r="I71" s="25" t="s">
        <v>18</v>
      </c>
      <c r="J71" s="28">
        <v>9.0</v>
      </c>
      <c r="K71" s="29">
        <v>9.0</v>
      </c>
      <c r="L71" s="24"/>
    </row>
    <row r="72">
      <c r="A72" s="24"/>
      <c r="B72" s="24"/>
      <c r="C72" s="25" t="str">
        <f t="shared" si="2"/>
        <v>LPB DIY 2021</v>
      </c>
      <c r="D72" s="28" t="s">
        <v>1468</v>
      </c>
      <c r="E72" s="25" t="s">
        <v>1609</v>
      </c>
      <c r="F72" s="25" t="s">
        <v>1610</v>
      </c>
      <c r="G72" s="25">
        <v>2.0</v>
      </c>
      <c r="H72" s="28" t="s">
        <v>19</v>
      </c>
      <c r="I72" s="25" t="s">
        <v>18</v>
      </c>
      <c r="J72" s="28">
        <v>9.0</v>
      </c>
      <c r="K72" s="29">
        <v>9.0</v>
      </c>
      <c r="L72" s="24"/>
    </row>
    <row r="73">
      <c r="A73" s="24"/>
      <c r="B73" s="24"/>
      <c r="C73" s="25" t="str">
        <f>UPPER("lpb dki 2021")</f>
        <v>LPB DKI 2021</v>
      </c>
      <c r="D73" s="28" t="s">
        <v>1468</v>
      </c>
      <c r="E73" s="25" t="s">
        <v>1611</v>
      </c>
      <c r="F73" s="25" t="s">
        <v>1612</v>
      </c>
      <c r="G73" s="25">
        <v>2.0</v>
      </c>
      <c r="H73" s="28" t="s">
        <v>19</v>
      </c>
      <c r="I73" s="25" t="s">
        <v>19</v>
      </c>
      <c r="J73" s="28">
        <v>9.0</v>
      </c>
      <c r="K73" s="29">
        <v>9.0</v>
      </c>
      <c r="L73" s="24"/>
    </row>
    <row r="74">
      <c r="A74" s="24"/>
      <c r="B74" s="24"/>
      <c r="C74" s="25" t="str">
        <f>Upper("lpb jateng 2021")</f>
        <v>LPB JATENG 2021</v>
      </c>
      <c r="D74" s="28" t="s">
        <v>1468</v>
      </c>
      <c r="E74" s="25" t="s">
        <v>1613</v>
      </c>
      <c r="F74" s="25" t="s">
        <v>1614</v>
      </c>
      <c r="G74" s="25">
        <v>2.0</v>
      </c>
      <c r="H74" s="28" t="s">
        <v>18</v>
      </c>
      <c r="I74" s="25" t="s">
        <v>19</v>
      </c>
      <c r="J74" s="28">
        <v>12.0</v>
      </c>
      <c r="K74" s="29">
        <v>12.0</v>
      </c>
      <c r="L74" s="24"/>
    </row>
    <row r="75">
      <c r="A75" s="24"/>
      <c r="B75" s="24"/>
      <c r="C75" s="25" t="str">
        <f t="shared" ref="C75:C76" si="3">UPPER("lpb jatim 2021")</f>
        <v>LPB JATIM 2021</v>
      </c>
      <c r="D75" s="28" t="s">
        <v>1468</v>
      </c>
      <c r="E75" s="25" t="s">
        <v>1615</v>
      </c>
      <c r="F75" s="25" t="s">
        <v>1616</v>
      </c>
      <c r="G75" s="25">
        <v>2.0</v>
      </c>
      <c r="H75" s="28" t="s">
        <v>19</v>
      </c>
      <c r="I75" s="25" t="s">
        <v>18</v>
      </c>
      <c r="J75" s="28">
        <v>9.0</v>
      </c>
      <c r="K75" s="29">
        <v>9.0</v>
      </c>
      <c r="L75" s="24"/>
    </row>
    <row r="76">
      <c r="A76" s="24"/>
      <c r="B76" s="24"/>
      <c r="C76" s="25" t="str">
        <f t="shared" si="3"/>
        <v>LPB JATIM 2021</v>
      </c>
      <c r="D76" s="28" t="s">
        <v>1468</v>
      </c>
      <c r="E76" s="25" t="s">
        <v>1617</v>
      </c>
      <c r="F76" s="25" t="s">
        <v>1618</v>
      </c>
      <c r="G76" s="25">
        <v>2.0</v>
      </c>
      <c r="H76" s="28" t="s">
        <v>18</v>
      </c>
      <c r="I76" s="25" t="s">
        <v>19</v>
      </c>
      <c r="J76" s="28">
        <v>11.0</v>
      </c>
      <c r="K76" s="29">
        <v>11.0</v>
      </c>
      <c r="L76" s="24"/>
    </row>
    <row r="77">
      <c r="A77" s="24"/>
      <c r="B77" s="24"/>
      <c r="C77" s="25" t="str">
        <f>UPPER("lpb kaltara 2021")</f>
        <v>LPB KALTARA 2021</v>
      </c>
      <c r="D77" s="28" t="s">
        <v>1468</v>
      </c>
      <c r="E77" s="25" t="s">
        <v>1619</v>
      </c>
      <c r="F77" s="25" t="s">
        <v>1620</v>
      </c>
      <c r="G77" s="25">
        <v>1.0</v>
      </c>
      <c r="H77" s="28" t="s">
        <v>18</v>
      </c>
      <c r="I77" s="25"/>
      <c r="J77" s="28">
        <v>12.0</v>
      </c>
      <c r="K77" s="29"/>
      <c r="L77" s="24"/>
    </row>
    <row r="78">
      <c r="A78" s="24"/>
      <c r="B78" s="24"/>
      <c r="C78" s="25" t="str">
        <f>UPPER("lpb sumbar 2021")</f>
        <v>LPB SUMBAR 2021</v>
      </c>
      <c r="D78" s="28" t="s">
        <v>1468</v>
      </c>
      <c r="E78" s="25" t="s">
        <v>1621</v>
      </c>
      <c r="F78" s="25" t="s">
        <v>1622</v>
      </c>
      <c r="G78" s="25">
        <v>2.0</v>
      </c>
      <c r="H78" s="28" t="s">
        <v>18</v>
      </c>
      <c r="I78" s="25" t="s">
        <v>19</v>
      </c>
      <c r="J78" s="28">
        <v>12.0</v>
      </c>
      <c r="K78" s="29">
        <v>12.0</v>
      </c>
      <c r="L78" s="24"/>
    </row>
    <row r="79">
      <c r="A79" s="24"/>
      <c r="B79" s="24"/>
      <c r="C79" s="25" t="str">
        <f t="shared" ref="C79:C81" si="4">UPPER("lpb sumsel 2021")</f>
        <v>LPB SUMSEL 2021</v>
      </c>
      <c r="D79" s="28" t="s">
        <v>1468</v>
      </c>
      <c r="E79" s="25" t="s">
        <v>1623</v>
      </c>
      <c r="F79" s="25" t="s">
        <v>1624</v>
      </c>
      <c r="G79" s="25">
        <v>1.0</v>
      </c>
      <c r="H79" s="28" t="s">
        <v>19</v>
      </c>
      <c r="I79" s="25"/>
      <c r="J79" s="28">
        <v>11.0</v>
      </c>
      <c r="K79" s="29"/>
      <c r="L79" s="24"/>
    </row>
    <row r="80">
      <c r="A80" s="24"/>
      <c r="B80" s="24"/>
      <c r="C80" s="25" t="str">
        <f t="shared" si="4"/>
        <v>LPB SUMSEL 2021</v>
      </c>
      <c r="D80" s="28" t="s">
        <v>1468</v>
      </c>
      <c r="E80" s="25" t="s">
        <v>1625</v>
      </c>
      <c r="F80" s="25" t="s">
        <v>1626</v>
      </c>
      <c r="G80" s="25">
        <v>2.0</v>
      </c>
      <c r="H80" s="28" t="s">
        <v>19</v>
      </c>
      <c r="I80" s="25" t="s">
        <v>19</v>
      </c>
      <c r="J80" s="28">
        <v>12.0</v>
      </c>
      <c r="K80" s="29">
        <v>10.0</v>
      </c>
      <c r="L80" s="24"/>
    </row>
    <row r="81">
      <c r="A81" s="24"/>
      <c r="B81" s="24"/>
      <c r="C81" s="25" t="str">
        <f t="shared" si="4"/>
        <v>LPB SUMSEL 2021</v>
      </c>
      <c r="D81" s="28" t="s">
        <v>1468</v>
      </c>
      <c r="E81" s="25" t="s">
        <v>1627</v>
      </c>
      <c r="F81" s="25" t="s">
        <v>1628</v>
      </c>
      <c r="G81" s="25">
        <v>2.0</v>
      </c>
      <c r="H81" s="28" t="s">
        <v>19</v>
      </c>
      <c r="I81" s="25" t="s">
        <v>18</v>
      </c>
      <c r="J81" s="28">
        <v>12.0</v>
      </c>
      <c r="K81" s="29">
        <v>12.0</v>
      </c>
      <c r="L81" s="24"/>
    </row>
    <row r="82">
      <c r="A82" s="24"/>
      <c r="B82" s="24"/>
      <c r="C82" s="25" t="str">
        <f t="shared" ref="C82:C86" si="5">UPPER("lpb surabaya 2021")</f>
        <v>LPB SURABAYA 2021</v>
      </c>
      <c r="D82" s="28" t="s">
        <v>1468</v>
      </c>
      <c r="E82" s="25" t="s">
        <v>1629</v>
      </c>
      <c r="F82" s="25" t="s">
        <v>1630</v>
      </c>
      <c r="G82" s="25">
        <v>1.0</v>
      </c>
      <c r="H82" s="28" t="s">
        <v>19</v>
      </c>
      <c r="I82" s="25"/>
      <c r="J82" s="28">
        <v>8.0</v>
      </c>
      <c r="K82" s="29"/>
      <c r="L82" s="24"/>
    </row>
    <row r="83">
      <c r="A83" s="24"/>
      <c r="B83" s="24"/>
      <c r="C83" s="25" t="str">
        <f t="shared" si="5"/>
        <v>LPB SURABAYA 2021</v>
      </c>
      <c r="D83" s="28" t="s">
        <v>1468</v>
      </c>
      <c r="E83" s="25" t="s">
        <v>1631</v>
      </c>
      <c r="F83" s="25" t="s">
        <v>1632</v>
      </c>
      <c r="G83" s="25">
        <v>2.0</v>
      </c>
      <c r="H83" s="28" t="s">
        <v>18</v>
      </c>
      <c r="I83" s="25" t="s">
        <v>19</v>
      </c>
      <c r="J83" s="28">
        <v>9.0</v>
      </c>
      <c r="K83" s="29">
        <v>8.0</v>
      </c>
      <c r="L83" s="24"/>
    </row>
    <row r="84">
      <c r="A84" s="24"/>
      <c r="B84" s="24"/>
      <c r="C84" s="25" t="str">
        <f t="shared" si="5"/>
        <v>LPB SURABAYA 2021</v>
      </c>
      <c r="D84" s="28" t="s">
        <v>1468</v>
      </c>
      <c r="E84" s="25" t="s">
        <v>1633</v>
      </c>
      <c r="F84" s="25" t="s">
        <v>1634</v>
      </c>
      <c r="G84" s="25">
        <v>2.0</v>
      </c>
      <c r="H84" s="28" t="s">
        <v>19</v>
      </c>
      <c r="I84" s="25" t="s">
        <v>19</v>
      </c>
      <c r="J84" s="28">
        <v>9.0</v>
      </c>
      <c r="K84" s="29">
        <v>9.0</v>
      </c>
      <c r="L84" s="24"/>
    </row>
    <row r="85">
      <c r="A85" s="24"/>
      <c r="B85" s="24"/>
      <c r="C85" s="25" t="str">
        <f t="shared" si="5"/>
        <v>LPB SURABAYA 2021</v>
      </c>
      <c r="D85" s="28" t="s">
        <v>1468</v>
      </c>
      <c r="E85" s="25" t="s">
        <v>1635</v>
      </c>
      <c r="F85" s="25" t="s">
        <v>1636</v>
      </c>
      <c r="G85" s="25">
        <v>1.0</v>
      </c>
      <c r="H85" s="28" t="s">
        <v>19</v>
      </c>
      <c r="I85" s="25"/>
      <c r="J85" s="28">
        <v>8.0</v>
      </c>
      <c r="K85" s="29"/>
      <c r="L85" s="24"/>
    </row>
    <row r="86">
      <c r="A86" s="24"/>
      <c r="B86" s="24"/>
      <c r="C86" s="25" t="str">
        <f t="shared" si="5"/>
        <v>LPB SURABAYA 2021</v>
      </c>
      <c r="D86" s="28" t="s">
        <v>1468</v>
      </c>
      <c r="E86" s="25" t="s">
        <v>1637</v>
      </c>
      <c r="F86" s="25" t="s">
        <v>1638</v>
      </c>
      <c r="G86" s="25">
        <v>2.0</v>
      </c>
      <c r="H86" s="28" t="s">
        <v>19</v>
      </c>
      <c r="I86" s="25" t="s">
        <v>19</v>
      </c>
      <c r="J86" s="28">
        <v>9.0</v>
      </c>
      <c r="K86" s="29">
        <v>9.0</v>
      </c>
      <c r="L86" s="24"/>
    </row>
    <row r="87">
      <c r="A87" s="24"/>
      <c r="B87" s="24"/>
      <c r="C87" s="25" t="str">
        <f>UPPER("lpb dki 2022")</f>
        <v>LPB DKI 2022</v>
      </c>
      <c r="D87" s="28" t="s">
        <v>1468</v>
      </c>
      <c r="E87" s="25" t="s">
        <v>1639</v>
      </c>
      <c r="F87" s="25" t="s">
        <v>1640</v>
      </c>
      <c r="G87" s="25">
        <v>2.0</v>
      </c>
      <c r="H87" s="28" t="s">
        <v>19</v>
      </c>
      <c r="I87" s="25" t="s">
        <v>18</v>
      </c>
      <c r="J87" s="28">
        <v>12.0</v>
      </c>
      <c r="K87" s="29">
        <v>11.0</v>
      </c>
      <c r="L87" s="24"/>
    </row>
    <row r="88">
      <c r="A88" s="24"/>
      <c r="B88" s="24"/>
      <c r="C88" s="25" t="str">
        <f>upper("lpb bali 2022")</f>
        <v>LPB BALI 2022</v>
      </c>
      <c r="D88" s="28" t="s">
        <v>1468</v>
      </c>
      <c r="E88" s="25" t="s">
        <v>1641</v>
      </c>
      <c r="F88" s="25" t="s">
        <v>1642</v>
      </c>
      <c r="G88" s="25">
        <v>2.0</v>
      </c>
      <c r="H88" s="28" t="s">
        <v>19</v>
      </c>
      <c r="I88" s="25" t="s">
        <v>19</v>
      </c>
      <c r="J88" s="28">
        <v>11.0</v>
      </c>
      <c r="K88" s="29">
        <v>11.0</v>
      </c>
      <c r="L88" s="24"/>
    </row>
    <row r="89">
      <c r="A89" s="24"/>
      <c r="B89" s="24"/>
      <c r="C89" s="25" t="str">
        <f t="shared" ref="C89:C91" si="6">UPPER("lpb diy 2022")</f>
        <v>LPB DIY 2022</v>
      </c>
      <c r="D89" s="28" t="s">
        <v>1468</v>
      </c>
      <c r="E89" s="25" t="s">
        <v>1643</v>
      </c>
      <c r="F89" s="25" t="s">
        <v>1644</v>
      </c>
      <c r="G89" s="25">
        <v>1.0</v>
      </c>
      <c r="H89" s="28" t="s">
        <v>19</v>
      </c>
      <c r="I89" s="25"/>
      <c r="J89" s="28">
        <v>8.0</v>
      </c>
      <c r="K89" s="29"/>
      <c r="L89" s="24"/>
    </row>
    <row r="90">
      <c r="A90" s="24"/>
      <c r="B90" s="24"/>
      <c r="C90" s="25" t="str">
        <f t="shared" si="6"/>
        <v>LPB DIY 2022</v>
      </c>
      <c r="D90" s="28" t="s">
        <v>1468</v>
      </c>
      <c r="E90" s="25" t="s">
        <v>1645</v>
      </c>
      <c r="F90" s="25" t="s">
        <v>1646</v>
      </c>
      <c r="G90" s="25">
        <v>2.0</v>
      </c>
      <c r="H90" s="28" t="s">
        <v>18</v>
      </c>
      <c r="I90" s="25" t="s">
        <v>18</v>
      </c>
      <c r="J90" s="28">
        <v>9.0</v>
      </c>
      <c r="K90" s="29">
        <v>9.0</v>
      </c>
      <c r="L90" s="24"/>
    </row>
    <row r="91">
      <c r="A91" s="24"/>
      <c r="B91" s="24"/>
      <c r="C91" s="25" t="str">
        <f t="shared" si="6"/>
        <v>LPB DIY 2022</v>
      </c>
      <c r="D91" s="28" t="s">
        <v>1468</v>
      </c>
      <c r="E91" s="25" t="s">
        <v>1647</v>
      </c>
      <c r="F91" s="25" t="s">
        <v>1648</v>
      </c>
      <c r="G91" s="25">
        <v>2.0</v>
      </c>
      <c r="H91" s="28" t="s">
        <v>19</v>
      </c>
      <c r="I91" s="25" t="s">
        <v>18</v>
      </c>
      <c r="J91" s="28">
        <v>10.0</v>
      </c>
      <c r="K91" s="29">
        <v>10.0</v>
      </c>
      <c r="L91" s="24"/>
    </row>
    <row r="92">
      <c r="A92" s="24"/>
      <c r="B92" s="24"/>
      <c r="C92" s="25" t="str">
        <f t="shared" ref="C92:C96" si="7">UPPER("lpb jatim 2022")</f>
        <v>LPB JATIM 2022</v>
      </c>
      <c r="D92" s="28" t="s">
        <v>1468</v>
      </c>
      <c r="E92" s="25" t="s">
        <v>1649</v>
      </c>
      <c r="F92" s="25" t="s">
        <v>1650</v>
      </c>
      <c r="G92" s="25">
        <v>1.0</v>
      </c>
      <c r="H92" s="28" t="s">
        <v>19</v>
      </c>
      <c r="I92" s="25"/>
      <c r="J92" s="28">
        <v>9.0</v>
      </c>
      <c r="K92" s="29"/>
      <c r="L92" s="24"/>
    </row>
    <row r="93">
      <c r="A93" s="24"/>
      <c r="B93" s="24"/>
      <c r="C93" s="25" t="str">
        <f t="shared" si="7"/>
        <v>LPB JATIM 2022</v>
      </c>
      <c r="D93" s="28" t="s">
        <v>1468</v>
      </c>
      <c r="E93" s="25" t="s">
        <v>1651</v>
      </c>
      <c r="F93" s="25" t="s">
        <v>1652</v>
      </c>
      <c r="G93" s="25">
        <v>2.0</v>
      </c>
      <c r="H93" s="28" t="s">
        <v>18</v>
      </c>
      <c r="I93" s="25" t="s">
        <v>18</v>
      </c>
      <c r="J93" s="28">
        <v>11.0</v>
      </c>
      <c r="K93" s="29">
        <v>11.0</v>
      </c>
      <c r="L93" s="24"/>
    </row>
    <row r="94">
      <c r="A94" s="24"/>
      <c r="B94" s="24"/>
      <c r="C94" s="25" t="str">
        <f t="shared" si="7"/>
        <v>LPB JATIM 2022</v>
      </c>
      <c r="D94" s="28" t="s">
        <v>1468</v>
      </c>
      <c r="E94" s="25" t="s">
        <v>1653</v>
      </c>
      <c r="F94" s="25" t="s">
        <v>1654</v>
      </c>
      <c r="G94" s="25">
        <v>2.0</v>
      </c>
      <c r="H94" s="28" t="s">
        <v>19</v>
      </c>
      <c r="I94" s="25" t="s">
        <v>18</v>
      </c>
      <c r="J94" s="28">
        <v>9.0</v>
      </c>
      <c r="K94" s="29">
        <v>7.0</v>
      </c>
      <c r="L94" s="24"/>
    </row>
    <row r="95">
      <c r="A95" s="24"/>
      <c r="B95" s="24"/>
      <c r="C95" s="25" t="str">
        <f t="shared" si="7"/>
        <v>LPB JATIM 2022</v>
      </c>
      <c r="D95" s="28" t="s">
        <v>1468</v>
      </c>
      <c r="E95" s="25" t="s">
        <v>1655</v>
      </c>
      <c r="F95" s="25" t="s">
        <v>1656</v>
      </c>
      <c r="G95" s="25">
        <v>2.0</v>
      </c>
      <c r="H95" s="28" t="s">
        <v>18</v>
      </c>
      <c r="I95" s="25" t="s">
        <v>19</v>
      </c>
      <c r="J95" s="28">
        <v>9.0</v>
      </c>
      <c r="K95" s="29">
        <v>9.0</v>
      </c>
      <c r="L95" s="24"/>
    </row>
    <row r="96">
      <c r="A96" s="24"/>
      <c r="B96" s="24"/>
      <c r="C96" s="25" t="str">
        <f t="shared" si="7"/>
        <v>LPB JATIM 2022</v>
      </c>
      <c r="D96" s="28" t="s">
        <v>1468</v>
      </c>
      <c r="E96" s="25" t="s">
        <v>1657</v>
      </c>
      <c r="F96" s="25" t="s">
        <v>1658</v>
      </c>
      <c r="G96" s="25">
        <v>1.0</v>
      </c>
      <c r="H96" s="28" t="s">
        <v>18</v>
      </c>
      <c r="I96" s="25"/>
      <c r="J96" s="28">
        <v>11.0</v>
      </c>
      <c r="K96" s="29"/>
      <c r="L96" s="24"/>
    </row>
    <row r="97">
      <c r="A97" s="24"/>
      <c r="B97" s="24"/>
      <c r="C97" s="25" t="str">
        <f t="shared" ref="C97:C98" si="8">UPPER("lpb kalteng 2022")</f>
        <v>LPB KALTENG 2022</v>
      </c>
      <c r="D97" s="28" t="s">
        <v>1468</v>
      </c>
      <c r="E97" s="25" t="s">
        <v>1659</v>
      </c>
      <c r="F97" s="25" t="s">
        <v>1660</v>
      </c>
      <c r="G97" s="25">
        <v>1.0</v>
      </c>
      <c r="H97" s="28" t="s">
        <v>19</v>
      </c>
      <c r="I97" s="25"/>
      <c r="J97" s="28">
        <v>11.0</v>
      </c>
      <c r="K97" s="29"/>
      <c r="L97" s="24"/>
    </row>
    <row r="98">
      <c r="A98" s="24"/>
      <c r="B98" s="24"/>
      <c r="C98" s="25" t="str">
        <f t="shared" si="8"/>
        <v>LPB KALTENG 2022</v>
      </c>
      <c r="D98" s="28" t="s">
        <v>1468</v>
      </c>
      <c r="E98" s="25" t="s">
        <v>1659</v>
      </c>
      <c r="F98" s="25" t="s">
        <v>1661</v>
      </c>
      <c r="G98" s="25">
        <v>1.0</v>
      </c>
      <c r="H98" s="28" t="s">
        <v>19</v>
      </c>
      <c r="I98" s="25"/>
      <c r="J98" s="28">
        <v>11.0</v>
      </c>
      <c r="K98" s="29"/>
      <c r="L98" s="24"/>
    </row>
    <row r="99">
      <c r="A99" s="24"/>
      <c r="B99" s="24"/>
      <c r="C99" s="25" t="str">
        <f>UPPER("lpb sulsel 2022")</f>
        <v>LPB SULSEL 2022</v>
      </c>
      <c r="D99" s="28" t="s">
        <v>1468</v>
      </c>
      <c r="E99" s="25" t="s">
        <v>1662</v>
      </c>
      <c r="F99" s="25" t="s">
        <v>1663</v>
      </c>
      <c r="G99" s="25">
        <v>2.0</v>
      </c>
      <c r="H99" s="28" t="s">
        <v>19</v>
      </c>
      <c r="I99" s="25" t="s">
        <v>19</v>
      </c>
      <c r="J99" s="28">
        <v>10.0</v>
      </c>
      <c r="K99" s="29">
        <v>10.0</v>
      </c>
      <c r="L99" s="24"/>
    </row>
    <row r="100">
      <c r="A100" s="24"/>
      <c r="B100" s="24"/>
      <c r="C100" s="25" t="str">
        <f t="shared" ref="C100:C101" si="9">UPPER("lpb sumbar 2022")</f>
        <v>LPB SUMBAR 2022</v>
      </c>
      <c r="D100" s="28" t="s">
        <v>1468</v>
      </c>
      <c r="E100" s="25" t="s">
        <v>1664</v>
      </c>
      <c r="F100" s="25" t="s">
        <v>1665</v>
      </c>
      <c r="G100" s="25">
        <v>2.0</v>
      </c>
      <c r="H100" s="28" t="s">
        <v>19</v>
      </c>
      <c r="I100" s="25" t="s">
        <v>19</v>
      </c>
      <c r="J100" s="28">
        <v>10.0</v>
      </c>
      <c r="K100" s="29">
        <v>12.0</v>
      </c>
      <c r="L100" s="24"/>
    </row>
    <row r="101">
      <c r="A101" s="24"/>
      <c r="B101" s="24"/>
      <c r="C101" s="25" t="str">
        <f t="shared" si="9"/>
        <v>LPB SUMBAR 2022</v>
      </c>
      <c r="D101" s="28" t="s">
        <v>1468</v>
      </c>
      <c r="E101" s="25" t="s">
        <v>1666</v>
      </c>
      <c r="F101" s="25" t="s">
        <v>1667</v>
      </c>
      <c r="G101" s="25">
        <v>2.0</v>
      </c>
      <c r="H101" s="28" t="s">
        <v>19</v>
      </c>
      <c r="I101" s="25" t="s">
        <v>19</v>
      </c>
      <c r="J101" s="28">
        <v>12.0</v>
      </c>
      <c r="K101" s="29">
        <v>12.0</v>
      </c>
      <c r="L101" s="24"/>
    </row>
    <row r="102">
      <c r="A102" s="24"/>
      <c r="B102" s="24"/>
      <c r="C102" s="25" t="str">
        <f t="shared" ref="C102:C103" si="10">UPPER("lpb sumsel 2022")</f>
        <v>LPB SUMSEL 2022</v>
      </c>
      <c r="D102" s="28" t="s">
        <v>1468</v>
      </c>
      <c r="E102" s="25" t="s">
        <v>1668</v>
      </c>
      <c r="F102" s="25" t="s">
        <v>1669</v>
      </c>
      <c r="G102" s="25">
        <v>2.0</v>
      </c>
      <c r="H102" s="28" t="s">
        <v>18</v>
      </c>
      <c r="I102" s="25" t="s">
        <v>18</v>
      </c>
      <c r="J102" s="28">
        <v>11.0</v>
      </c>
      <c r="K102" s="29">
        <v>11.0</v>
      </c>
      <c r="L102" s="24"/>
    </row>
    <row r="103">
      <c r="A103" s="24"/>
      <c r="B103" s="24"/>
      <c r="C103" s="25" t="str">
        <f t="shared" si="10"/>
        <v>LPB SUMSEL 2022</v>
      </c>
      <c r="D103" s="28" t="s">
        <v>1468</v>
      </c>
      <c r="E103" s="25" t="s">
        <v>1670</v>
      </c>
      <c r="F103" s="25" t="s">
        <v>1671</v>
      </c>
      <c r="G103" s="25">
        <v>2.0</v>
      </c>
      <c r="H103" s="28" t="s">
        <v>18</v>
      </c>
      <c r="I103" s="25" t="s">
        <v>19</v>
      </c>
      <c r="J103" s="28">
        <v>11.0</v>
      </c>
      <c r="K103" s="29">
        <v>11.0</v>
      </c>
      <c r="L103" s="24"/>
    </row>
    <row r="104">
      <c r="A104" s="24"/>
      <c r="B104" s="24"/>
      <c r="C104" s="25" t="str">
        <f t="shared" ref="C104:C122" si="11">UPPER("lpb ysc 2022")</f>
        <v>LPB YSC 2022</v>
      </c>
      <c r="D104" s="28" t="s">
        <v>1468</v>
      </c>
      <c r="E104" s="25" t="s">
        <v>1672</v>
      </c>
      <c r="F104" s="25" t="s">
        <v>1673</v>
      </c>
      <c r="G104" s="25">
        <v>2.0</v>
      </c>
      <c r="H104" s="28" t="s">
        <v>19</v>
      </c>
      <c r="I104" s="25" t="s">
        <v>19</v>
      </c>
      <c r="J104" s="28">
        <v>10.0</v>
      </c>
      <c r="K104" s="29">
        <v>10.0</v>
      </c>
      <c r="L104" s="24"/>
    </row>
    <row r="105">
      <c r="A105" s="24"/>
      <c r="B105" s="24"/>
      <c r="C105" s="25" t="str">
        <f t="shared" si="11"/>
        <v>LPB YSC 2022</v>
      </c>
      <c r="D105" s="28" t="s">
        <v>1468</v>
      </c>
      <c r="E105" s="25" t="s">
        <v>1672</v>
      </c>
      <c r="F105" s="25" t="s">
        <v>1673</v>
      </c>
      <c r="G105" s="25">
        <v>2.0</v>
      </c>
      <c r="H105" s="28" t="s">
        <v>19</v>
      </c>
      <c r="I105" s="25" t="s">
        <v>19</v>
      </c>
      <c r="J105" s="28">
        <v>10.0</v>
      </c>
      <c r="K105" s="29">
        <v>10.0</v>
      </c>
      <c r="L105" s="24"/>
    </row>
    <row r="106">
      <c r="A106" s="24"/>
      <c r="B106" s="24"/>
      <c r="C106" s="25" t="str">
        <f t="shared" si="11"/>
        <v>LPB YSC 2022</v>
      </c>
      <c r="D106" s="28" t="s">
        <v>1468</v>
      </c>
      <c r="E106" s="25" t="s">
        <v>1674</v>
      </c>
      <c r="F106" s="25" t="s">
        <v>1675</v>
      </c>
      <c r="G106" s="25">
        <v>1.0</v>
      </c>
      <c r="H106" s="28" t="s">
        <v>19</v>
      </c>
      <c r="I106" s="25"/>
      <c r="J106" s="28">
        <v>11.0</v>
      </c>
      <c r="K106" s="29"/>
      <c r="L106" s="24"/>
    </row>
    <row r="107">
      <c r="A107" s="24"/>
      <c r="B107" s="24"/>
      <c r="C107" s="25" t="str">
        <f t="shared" si="11"/>
        <v>LPB YSC 2022</v>
      </c>
      <c r="D107" s="28" t="s">
        <v>1468</v>
      </c>
      <c r="E107" s="25" t="s">
        <v>1676</v>
      </c>
      <c r="F107" s="25" t="s">
        <v>1677</v>
      </c>
      <c r="G107" s="25">
        <v>2.0</v>
      </c>
      <c r="H107" s="28" t="s">
        <v>19</v>
      </c>
      <c r="I107" s="25" t="s">
        <v>18</v>
      </c>
      <c r="J107" s="28">
        <v>10.0</v>
      </c>
      <c r="K107" s="29">
        <v>10.0</v>
      </c>
      <c r="L107" s="24"/>
    </row>
    <row r="108">
      <c r="A108" s="24"/>
      <c r="B108" s="24"/>
      <c r="C108" s="25" t="str">
        <f t="shared" si="11"/>
        <v>LPB YSC 2022</v>
      </c>
      <c r="D108" s="28" t="s">
        <v>1468</v>
      </c>
      <c r="E108" s="25" t="s">
        <v>1678</v>
      </c>
      <c r="F108" s="25" t="s">
        <v>1679</v>
      </c>
      <c r="G108" s="25">
        <v>1.0</v>
      </c>
      <c r="H108" s="28" t="s">
        <v>19</v>
      </c>
      <c r="I108" s="25"/>
      <c r="J108" s="28">
        <v>11.0</v>
      </c>
      <c r="K108" s="29"/>
      <c r="L108" s="24"/>
    </row>
    <row r="109">
      <c r="A109" s="24"/>
      <c r="B109" s="24"/>
      <c r="C109" s="25" t="str">
        <f t="shared" si="11"/>
        <v>LPB YSC 2022</v>
      </c>
      <c r="D109" s="28" t="s">
        <v>1468</v>
      </c>
      <c r="E109" s="25" t="s">
        <v>1678</v>
      </c>
      <c r="F109" s="25" t="s">
        <v>1680</v>
      </c>
      <c r="G109" s="25">
        <v>1.0</v>
      </c>
      <c r="H109" s="28" t="s">
        <v>19</v>
      </c>
      <c r="I109" s="25"/>
      <c r="J109" s="28">
        <v>11.0</v>
      </c>
      <c r="K109" s="29"/>
      <c r="L109" s="24"/>
    </row>
    <row r="110">
      <c r="A110" s="24"/>
      <c r="B110" s="24"/>
      <c r="C110" s="25" t="str">
        <f t="shared" si="11"/>
        <v>LPB YSC 2022</v>
      </c>
      <c r="D110" s="28" t="s">
        <v>1468</v>
      </c>
      <c r="E110" s="25" t="s">
        <v>1681</v>
      </c>
      <c r="F110" s="25" t="s">
        <v>1682</v>
      </c>
      <c r="G110" s="25">
        <v>1.0</v>
      </c>
      <c r="H110" s="28" t="s">
        <v>18</v>
      </c>
      <c r="I110" s="25"/>
      <c r="J110" s="28">
        <v>11.0</v>
      </c>
      <c r="K110" s="29"/>
      <c r="L110" s="24"/>
    </row>
    <row r="111">
      <c r="A111" s="24"/>
      <c r="B111" s="24"/>
      <c r="C111" s="25" t="str">
        <f t="shared" si="11"/>
        <v>LPB YSC 2022</v>
      </c>
      <c r="D111" s="28" t="s">
        <v>1468</v>
      </c>
      <c r="E111" s="25" t="s">
        <v>1683</v>
      </c>
      <c r="F111" s="25" t="s">
        <v>1684</v>
      </c>
      <c r="G111" s="25">
        <v>2.0</v>
      </c>
      <c r="H111" s="28" t="s">
        <v>19</v>
      </c>
      <c r="I111" s="25" t="s">
        <v>19</v>
      </c>
      <c r="J111" s="28">
        <v>12.0</v>
      </c>
      <c r="K111" s="29">
        <v>12.0</v>
      </c>
      <c r="L111" s="24"/>
    </row>
    <row r="112">
      <c r="A112" s="24"/>
      <c r="B112" s="24"/>
      <c r="C112" s="25" t="str">
        <f t="shared" si="11"/>
        <v>LPB YSC 2022</v>
      </c>
      <c r="D112" s="28" t="s">
        <v>1468</v>
      </c>
      <c r="E112" s="25" t="s">
        <v>1685</v>
      </c>
      <c r="F112" s="25" t="s">
        <v>1686</v>
      </c>
      <c r="G112" s="25">
        <v>2.0</v>
      </c>
      <c r="H112" s="28" t="s">
        <v>18</v>
      </c>
      <c r="I112" s="25" t="s">
        <v>18</v>
      </c>
      <c r="J112" s="28">
        <v>10.0</v>
      </c>
      <c r="K112" s="29">
        <v>12.0</v>
      </c>
      <c r="L112" s="24"/>
    </row>
    <row r="113">
      <c r="A113" s="24"/>
      <c r="B113" s="24"/>
      <c r="C113" s="25" t="str">
        <f t="shared" si="11"/>
        <v>LPB YSC 2022</v>
      </c>
      <c r="D113" s="28" t="s">
        <v>1468</v>
      </c>
      <c r="E113" s="25" t="s">
        <v>1687</v>
      </c>
      <c r="F113" s="25" t="s">
        <v>1688</v>
      </c>
      <c r="G113" s="25">
        <v>2.0</v>
      </c>
      <c r="H113" s="28" t="s">
        <v>19</v>
      </c>
      <c r="I113" s="25" t="s">
        <v>19</v>
      </c>
      <c r="J113" s="28">
        <v>11.0</v>
      </c>
      <c r="K113" s="29">
        <v>11.0</v>
      </c>
      <c r="L113" s="24"/>
    </row>
    <row r="114">
      <c r="A114" s="24"/>
      <c r="B114" s="24"/>
      <c r="C114" s="25" t="str">
        <f t="shared" si="11"/>
        <v>LPB YSC 2022</v>
      </c>
      <c r="D114" s="28" t="s">
        <v>1468</v>
      </c>
      <c r="E114" s="25" t="s">
        <v>1689</v>
      </c>
      <c r="F114" s="25" t="s">
        <v>1690</v>
      </c>
      <c r="G114" s="25">
        <v>2.0</v>
      </c>
      <c r="H114" s="28" t="s">
        <v>19</v>
      </c>
      <c r="I114" s="25" t="s">
        <v>18</v>
      </c>
      <c r="J114" s="28">
        <v>8.0</v>
      </c>
      <c r="K114" s="29">
        <v>8.0</v>
      </c>
      <c r="L114" s="24"/>
    </row>
    <row r="115">
      <c r="A115" s="24"/>
      <c r="B115" s="24"/>
      <c r="C115" s="25" t="str">
        <f t="shared" si="11"/>
        <v>LPB YSC 2022</v>
      </c>
      <c r="D115" s="28" t="s">
        <v>1468</v>
      </c>
      <c r="E115" s="25" t="s">
        <v>1691</v>
      </c>
      <c r="F115" s="25" t="s">
        <v>1692</v>
      </c>
      <c r="G115" s="25">
        <v>2.0</v>
      </c>
      <c r="H115" s="28" t="s">
        <v>19</v>
      </c>
      <c r="I115" s="25" t="s">
        <v>19</v>
      </c>
      <c r="J115" s="28">
        <v>8.0</v>
      </c>
      <c r="K115" s="29">
        <v>8.0</v>
      </c>
      <c r="L115" s="24"/>
    </row>
    <row r="116">
      <c r="A116" s="24"/>
      <c r="B116" s="24"/>
      <c r="C116" s="25" t="str">
        <f t="shared" si="11"/>
        <v>LPB YSC 2022</v>
      </c>
      <c r="D116" s="28" t="s">
        <v>1468</v>
      </c>
      <c r="E116" s="25" t="s">
        <v>1693</v>
      </c>
      <c r="F116" s="25" t="s">
        <v>1694</v>
      </c>
      <c r="G116" s="25">
        <v>2.0</v>
      </c>
      <c r="H116" s="28" t="s">
        <v>18</v>
      </c>
      <c r="I116" s="25" t="s">
        <v>18</v>
      </c>
      <c r="J116" s="28">
        <v>10.0</v>
      </c>
      <c r="K116" s="29">
        <v>10.0</v>
      </c>
      <c r="L116" s="24"/>
    </row>
    <row r="117">
      <c r="A117" s="24"/>
      <c r="B117" s="24"/>
      <c r="C117" s="25" t="str">
        <f t="shared" si="11"/>
        <v>LPB YSC 2022</v>
      </c>
      <c r="D117" s="28" t="s">
        <v>1468</v>
      </c>
      <c r="E117" s="25" t="s">
        <v>1695</v>
      </c>
      <c r="F117" s="25" t="s">
        <v>1696</v>
      </c>
      <c r="G117" s="25">
        <v>2.0</v>
      </c>
      <c r="H117" s="28" t="s">
        <v>19</v>
      </c>
      <c r="I117" s="25" t="s">
        <v>19</v>
      </c>
      <c r="J117" s="28">
        <v>12.0</v>
      </c>
      <c r="K117" s="29">
        <v>12.0</v>
      </c>
      <c r="L117" s="24"/>
    </row>
    <row r="118">
      <c r="A118" s="24"/>
      <c r="B118" s="24"/>
      <c r="C118" s="25" t="str">
        <f t="shared" si="11"/>
        <v>LPB YSC 2022</v>
      </c>
      <c r="D118" s="28" t="s">
        <v>1468</v>
      </c>
      <c r="E118" s="25" t="s">
        <v>1697</v>
      </c>
      <c r="F118" s="25" t="s">
        <v>1698</v>
      </c>
      <c r="G118" s="25">
        <v>1.0</v>
      </c>
      <c r="H118" s="28" t="s">
        <v>18</v>
      </c>
      <c r="I118" s="25"/>
      <c r="J118" s="28">
        <v>12.0</v>
      </c>
      <c r="K118" s="29"/>
      <c r="L118" s="24"/>
    </row>
    <row r="119">
      <c r="A119" s="24"/>
      <c r="B119" s="24"/>
      <c r="C119" s="25" t="str">
        <f t="shared" si="11"/>
        <v>LPB YSC 2022</v>
      </c>
      <c r="D119" s="28" t="s">
        <v>1468</v>
      </c>
      <c r="E119" s="25" t="s">
        <v>1699</v>
      </c>
      <c r="F119" s="25" t="s">
        <v>1700</v>
      </c>
      <c r="G119" s="25">
        <v>1.0</v>
      </c>
      <c r="H119" s="28" t="s">
        <v>19</v>
      </c>
      <c r="I119" s="25"/>
      <c r="J119" s="28">
        <v>11.0</v>
      </c>
      <c r="K119" s="29"/>
      <c r="L119" s="24"/>
    </row>
    <row r="120">
      <c r="A120" s="24"/>
      <c r="B120" s="24"/>
      <c r="C120" s="25" t="str">
        <f t="shared" si="11"/>
        <v>LPB YSC 2022</v>
      </c>
      <c r="D120" s="28" t="s">
        <v>1468</v>
      </c>
      <c r="E120" s="25" t="s">
        <v>1701</v>
      </c>
      <c r="F120" s="25" t="s">
        <v>1702</v>
      </c>
      <c r="G120" s="25">
        <v>2.0</v>
      </c>
      <c r="H120" s="28" t="s">
        <v>19</v>
      </c>
      <c r="I120" s="25" t="s">
        <v>18</v>
      </c>
      <c r="J120" s="28">
        <v>11.0</v>
      </c>
      <c r="K120" s="29">
        <v>12.0</v>
      </c>
      <c r="L120" s="24"/>
    </row>
    <row r="121">
      <c r="A121" s="24"/>
      <c r="B121" s="24"/>
      <c r="C121" s="25" t="str">
        <f t="shared" si="11"/>
        <v>LPB YSC 2022</v>
      </c>
      <c r="D121" s="28" t="s">
        <v>1468</v>
      </c>
      <c r="E121" s="25" t="s">
        <v>1703</v>
      </c>
      <c r="F121" s="25" t="s">
        <v>1704</v>
      </c>
      <c r="G121" s="25">
        <v>2.0</v>
      </c>
      <c r="H121" s="28" t="s">
        <v>19</v>
      </c>
      <c r="I121" s="25" t="s">
        <v>19</v>
      </c>
      <c r="J121" s="28">
        <v>11.0</v>
      </c>
      <c r="K121" s="29">
        <v>11.0</v>
      </c>
      <c r="L121" s="24"/>
    </row>
    <row r="122">
      <c r="A122" s="24"/>
      <c r="B122" s="24"/>
      <c r="C122" s="25" t="str">
        <f t="shared" si="11"/>
        <v>LPB YSC 2022</v>
      </c>
      <c r="D122" s="28" t="s">
        <v>1468</v>
      </c>
      <c r="E122" s="25" t="s">
        <v>1705</v>
      </c>
      <c r="F122" s="25" t="s">
        <v>1706</v>
      </c>
      <c r="G122" s="25">
        <v>2.0</v>
      </c>
      <c r="H122" s="28" t="s">
        <v>18</v>
      </c>
      <c r="I122" s="25" t="s">
        <v>18</v>
      </c>
      <c r="J122" s="28">
        <v>9.0</v>
      </c>
      <c r="K122" s="29">
        <v>9.0</v>
      </c>
      <c r="L122" s="24"/>
    </row>
    <row r="123">
      <c r="A123" s="24"/>
      <c r="B123" s="24"/>
      <c r="C123" s="25" t="str">
        <f t="shared" ref="C123:C125" si="12">UPPER("lpb aceh 2023")</f>
        <v>LPB ACEH 2023</v>
      </c>
      <c r="D123" s="28" t="s">
        <v>1468</v>
      </c>
      <c r="E123" s="25" t="s">
        <v>1707</v>
      </c>
      <c r="F123" s="25" t="s">
        <v>1708</v>
      </c>
      <c r="G123" s="25">
        <v>2.0</v>
      </c>
      <c r="H123" s="28" t="s">
        <v>19</v>
      </c>
      <c r="I123" s="25" t="s">
        <v>19</v>
      </c>
      <c r="J123" s="28">
        <v>11.0</v>
      </c>
      <c r="K123" s="25">
        <v>11.0</v>
      </c>
      <c r="L123" s="24"/>
    </row>
    <row r="124">
      <c r="A124" s="24"/>
      <c r="B124" s="24"/>
      <c r="C124" s="25" t="str">
        <f t="shared" si="12"/>
        <v>LPB ACEH 2023</v>
      </c>
      <c r="D124" s="28" t="s">
        <v>1468</v>
      </c>
      <c r="E124" s="25" t="s">
        <v>1709</v>
      </c>
      <c r="F124" s="25" t="s">
        <v>1710</v>
      </c>
      <c r="G124" s="25">
        <v>2.0</v>
      </c>
      <c r="H124" s="28" t="s">
        <v>19</v>
      </c>
      <c r="I124" s="25" t="s">
        <v>19</v>
      </c>
      <c r="J124" s="28">
        <v>12.0</v>
      </c>
      <c r="K124" s="25">
        <v>12.0</v>
      </c>
      <c r="L124" s="24"/>
    </row>
    <row r="125">
      <c r="A125" s="24"/>
      <c r="B125" s="24"/>
      <c r="C125" s="25" t="str">
        <f t="shared" si="12"/>
        <v>LPB ACEH 2023</v>
      </c>
      <c r="D125" s="28" t="s">
        <v>1468</v>
      </c>
      <c r="E125" s="25" t="s">
        <v>1711</v>
      </c>
      <c r="F125" s="25" t="s">
        <v>1712</v>
      </c>
      <c r="G125" s="25">
        <v>2.0</v>
      </c>
      <c r="H125" s="28" t="s">
        <v>18</v>
      </c>
      <c r="I125" s="25" t="s">
        <v>19</v>
      </c>
      <c r="J125" s="28">
        <v>11.0</v>
      </c>
      <c r="K125" s="25">
        <v>12.0</v>
      </c>
      <c r="L125" s="24"/>
    </row>
    <row r="126">
      <c r="A126" s="24"/>
      <c r="B126" s="24"/>
      <c r="C126" s="25" t="str">
        <f t="shared" ref="C126:C133" si="13">UPPER("lpb jawa tengah 2023")</f>
        <v>LPB JAWA TENGAH 2023</v>
      </c>
      <c r="D126" s="28" t="s">
        <v>1468</v>
      </c>
      <c r="E126" s="25" t="s">
        <v>1713</v>
      </c>
      <c r="F126" s="25" t="s">
        <v>1714</v>
      </c>
      <c r="G126" s="25">
        <v>2.0</v>
      </c>
      <c r="H126" s="28" t="s">
        <v>18</v>
      </c>
      <c r="I126" s="25" t="s">
        <v>19</v>
      </c>
      <c r="J126" s="28">
        <v>11.0</v>
      </c>
      <c r="K126" s="25">
        <v>11.0</v>
      </c>
      <c r="L126" s="24"/>
    </row>
    <row r="127">
      <c r="A127" s="24"/>
      <c r="B127" s="24"/>
      <c r="C127" s="25" t="str">
        <f t="shared" si="13"/>
        <v>LPB JAWA TENGAH 2023</v>
      </c>
      <c r="D127" s="28" t="s">
        <v>1468</v>
      </c>
      <c r="E127" s="25" t="s">
        <v>1715</v>
      </c>
      <c r="F127" s="25" t="s">
        <v>1716</v>
      </c>
      <c r="G127" s="25">
        <v>2.0</v>
      </c>
      <c r="H127" s="28" t="s">
        <v>19</v>
      </c>
      <c r="I127" s="25" t="s">
        <v>19</v>
      </c>
      <c r="J127" s="28">
        <v>11.0</v>
      </c>
      <c r="K127" s="25">
        <v>11.0</v>
      </c>
      <c r="L127" s="24"/>
    </row>
    <row r="128">
      <c r="A128" s="24"/>
      <c r="B128" s="24"/>
      <c r="C128" s="25" t="str">
        <f t="shared" si="13"/>
        <v>LPB JAWA TENGAH 2023</v>
      </c>
      <c r="D128" s="28" t="s">
        <v>1468</v>
      </c>
      <c r="E128" s="25" t="s">
        <v>1717</v>
      </c>
      <c r="F128" s="25" t="s">
        <v>1718</v>
      </c>
      <c r="G128" s="25">
        <v>2.0</v>
      </c>
      <c r="H128" s="28" t="s">
        <v>19</v>
      </c>
      <c r="I128" s="25" t="s">
        <v>18</v>
      </c>
      <c r="J128" s="28">
        <v>12.0</v>
      </c>
      <c r="K128" s="25">
        <v>12.0</v>
      </c>
      <c r="L128" s="24"/>
    </row>
    <row r="129">
      <c r="A129" s="24"/>
      <c r="B129" s="24"/>
      <c r="C129" s="25" t="str">
        <f t="shared" si="13"/>
        <v>LPB JAWA TENGAH 2023</v>
      </c>
      <c r="D129" s="28" t="s">
        <v>1468</v>
      </c>
      <c r="E129" s="25" t="s">
        <v>1719</v>
      </c>
      <c r="F129" s="25" t="s">
        <v>1720</v>
      </c>
      <c r="G129" s="25">
        <v>2.0</v>
      </c>
      <c r="H129" s="28" t="s">
        <v>18</v>
      </c>
      <c r="I129" s="25" t="s">
        <v>18</v>
      </c>
      <c r="J129" s="28">
        <v>11.0</v>
      </c>
      <c r="K129" s="25">
        <v>11.0</v>
      </c>
      <c r="L129" s="24"/>
    </row>
    <row r="130">
      <c r="A130" s="24"/>
      <c r="B130" s="24"/>
      <c r="C130" s="25" t="str">
        <f t="shared" si="13"/>
        <v>LPB JAWA TENGAH 2023</v>
      </c>
      <c r="D130" s="28" t="s">
        <v>1468</v>
      </c>
      <c r="E130" s="25" t="s">
        <v>1721</v>
      </c>
      <c r="F130" s="25" t="s">
        <v>1722</v>
      </c>
      <c r="G130" s="25">
        <v>2.0</v>
      </c>
      <c r="H130" s="28" t="s">
        <v>19</v>
      </c>
      <c r="I130" s="25" t="s">
        <v>19</v>
      </c>
      <c r="J130" s="28">
        <v>12.0</v>
      </c>
      <c r="K130" s="25">
        <v>12.0</v>
      </c>
      <c r="L130" s="24"/>
    </row>
    <row r="131">
      <c r="A131" s="24"/>
      <c r="B131" s="24"/>
      <c r="C131" s="25" t="str">
        <f t="shared" si="13"/>
        <v>LPB JAWA TENGAH 2023</v>
      </c>
      <c r="D131" s="28" t="s">
        <v>1468</v>
      </c>
      <c r="E131" s="25" t="s">
        <v>1723</v>
      </c>
      <c r="F131" s="25" t="s">
        <v>1724</v>
      </c>
      <c r="G131" s="25">
        <v>2.0</v>
      </c>
      <c r="H131" s="28" t="s">
        <v>18</v>
      </c>
      <c r="I131" s="25" t="s">
        <v>19</v>
      </c>
      <c r="J131" s="28">
        <v>11.0</v>
      </c>
      <c r="K131" s="25">
        <v>11.0</v>
      </c>
      <c r="L131" s="24"/>
    </row>
    <row r="132">
      <c r="A132" s="24"/>
      <c r="B132" s="24"/>
      <c r="C132" s="25" t="str">
        <f t="shared" si="13"/>
        <v>LPB JAWA TENGAH 2023</v>
      </c>
      <c r="D132" s="28" t="s">
        <v>1468</v>
      </c>
      <c r="E132" s="25" t="s">
        <v>1725</v>
      </c>
      <c r="F132" s="25" t="s">
        <v>1726</v>
      </c>
      <c r="G132" s="25">
        <v>2.0</v>
      </c>
      <c r="H132" s="28" t="s">
        <v>19</v>
      </c>
      <c r="I132" s="25" t="s">
        <v>18</v>
      </c>
      <c r="J132" s="28">
        <v>10.0</v>
      </c>
      <c r="K132" s="25">
        <v>11.0</v>
      </c>
      <c r="L132" s="24"/>
    </row>
    <row r="133">
      <c r="A133" s="24"/>
      <c r="B133" s="24"/>
      <c r="C133" s="25" t="str">
        <f t="shared" si="13"/>
        <v>LPB JAWA TENGAH 2023</v>
      </c>
      <c r="D133" s="28" t="s">
        <v>1468</v>
      </c>
      <c r="E133" s="25" t="s">
        <v>1727</v>
      </c>
      <c r="F133" s="25" t="s">
        <v>1728</v>
      </c>
      <c r="G133" s="25">
        <v>2.0</v>
      </c>
      <c r="H133" s="28" t="s">
        <v>18</v>
      </c>
      <c r="I133" s="25" t="s">
        <v>19</v>
      </c>
      <c r="J133" s="28">
        <v>11.0</v>
      </c>
      <c r="K133" s="25">
        <v>11.0</v>
      </c>
      <c r="L133" s="24"/>
    </row>
    <row r="134">
      <c r="A134" s="24"/>
      <c r="B134" s="24"/>
      <c r="C134" s="25" t="str">
        <f t="shared" ref="C134:C137" si="14">UPPER("lpb sumsel 2023")</f>
        <v>LPB SUMSEL 2023</v>
      </c>
      <c r="D134" s="28" t="s">
        <v>1468</v>
      </c>
      <c r="E134" s="25" t="s">
        <v>1729</v>
      </c>
      <c r="F134" s="25" t="s">
        <v>1730</v>
      </c>
      <c r="G134" s="25">
        <v>1.0</v>
      </c>
      <c r="H134" s="28" t="s">
        <v>19</v>
      </c>
      <c r="I134" s="25"/>
      <c r="J134" s="28">
        <v>11.0</v>
      </c>
      <c r="K134" s="25"/>
      <c r="L134" s="24"/>
    </row>
    <row r="135">
      <c r="A135" s="24"/>
      <c r="B135" s="24"/>
      <c r="C135" s="25" t="str">
        <f t="shared" si="14"/>
        <v>LPB SUMSEL 2023</v>
      </c>
      <c r="D135" s="28" t="s">
        <v>1468</v>
      </c>
      <c r="E135" s="25" t="s">
        <v>1731</v>
      </c>
      <c r="F135" s="25" t="s">
        <v>1732</v>
      </c>
      <c r="G135" s="25">
        <v>2.0</v>
      </c>
      <c r="H135" s="28" t="s">
        <v>19</v>
      </c>
      <c r="I135" s="25" t="s">
        <v>19</v>
      </c>
      <c r="J135" s="28">
        <v>11.0</v>
      </c>
      <c r="K135" s="25">
        <v>11.0</v>
      </c>
      <c r="L135" s="24"/>
    </row>
    <row r="136">
      <c r="A136" s="24"/>
      <c r="B136" s="24"/>
      <c r="C136" s="25" t="str">
        <f t="shared" si="14"/>
        <v>LPB SUMSEL 2023</v>
      </c>
      <c r="D136" s="28" t="s">
        <v>1468</v>
      </c>
      <c r="E136" s="25" t="s">
        <v>1733</v>
      </c>
      <c r="F136" s="25" t="s">
        <v>1734</v>
      </c>
      <c r="G136" s="25">
        <v>2.0</v>
      </c>
      <c r="H136" s="28" t="s">
        <v>19</v>
      </c>
      <c r="I136" s="25" t="s">
        <v>18</v>
      </c>
      <c r="J136" s="28">
        <v>12.0</v>
      </c>
      <c r="K136" s="25">
        <v>12.0</v>
      </c>
      <c r="L136" s="24"/>
    </row>
    <row r="137">
      <c r="A137" s="24"/>
      <c r="B137" s="24"/>
      <c r="C137" s="25" t="str">
        <f t="shared" si="14"/>
        <v>LPB SUMSEL 2023</v>
      </c>
      <c r="D137" s="28" t="s">
        <v>1468</v>
      </c>
      <c r="E137" s="25" t="s">
        <v>1735</v>
      </c>
      <c r="F137" s="25" t="s">
        <v>1736</v>
      </c>
      <c r="G137" s="25">
        <v>2.0</v>
      </c>
      <c r="H137" s="28" t="s">
        <v>18</v>
      </c>
      <c r="I137" s="25" t="s">
        <v>18</v>
      </c>
      <c r="J137" s="28">
        <v>12.0</v>
      </c>
      <c r="K137" s="25">
        <v>12.0</v>
      </c>
      <c r="L137" s="24"/>
    </row>
    <row r="138">
      <c r="A138" s="24"/>
      <c r="B138" s="24"/>
      <c r="C138" s="25" t="str">
        <f t="shared" ref="C138:C142" si="15">UPPER("lpb dki 2023")</f>
        <v>LPB DKI 2023</v>
      </c>
      <c r="D138" s="28" t="s">
        <v>1468</v>
      </c>
      <c r="E138" s="25" t="s">
        <v>1737</v>
      </c>
      <c r="F138" s="25" t="s">
        <v>1738</v>
      </c>
      <c r="G138" s="25">
        <v>2.0</v>
      </c>
      <c r="H138" s="28" t="s">
        <v>19</v>
      </c>
      <c r="I138" s="25" t="s">
        <v>19</v>
      </c>
      <c r="J138" s="28">
        <v>12.0</v>
      </c>
      <c r="K138" s="25">
        <v>12.0</v>
      </c>
      <c r="L138" s="24"/>
    </row>
    <row r="139">
      <c r="A139" s="24"/>
      <c r="B139" s="24"/>
      <c r="C139" s="25" t="str">
        <f t="shared" si="15"/>
        <v>LPB DKI 2023</v>
      </c>
      <c r="D139" s="28" t="s">
        <v>1468</v>
      </c>
      <c r="E139" s="25" t="s">
        <v>1739</v>
      </c>
      <c r="F139" s="25" t="s">
        <v>1740</v>
      </c>
      <c r="G139" s="25">
        <v>1.0</v>
      </c>
      <c r="H139" s="28" t="s">
        <v>18</v>
      </c>
      <c r="I139" s="25"/>
      <c r="J139" s="28">
        <v>11.0</v>
      </c>
      <c r="K139" s="25"/>
      <c r="L139" s="24"/>
    </row>
    <row r="140">
      <c r="A140" s="24"/>
      <c r="B140" s="24"/>
      <c r="C140" s="25" t="str">
        <f t="shared" si="15"/>
        <v>LPB DKI 2023</v>
      </c>
      <c r="D140" s="28" t="s">
        <v>1468</v>
      </c>
      <c r="E140" s="25" t="s">
        <v>1741</v>
      </c>
      <c r="F140" s="25" t="s">
        <v>1742</v>
      </c>
      <c r="G140" s="25">
        <v>2.0</v>
      </c>
      <c r="H140" s="28" t="s">
        <v>18</v>
      </c>
      <c r="I140" s="25" t="s">
        <v>18</v>
      </c>
      <c r="J140" s="28">
        <v>11.0</v>
      </c>
      <c r="K140" s="25">
        <v>11.0</v>
      </c>
      <c r="L140" s="24"/>
    </row>
    <row r="141">
      <c r="A141" s="24"/>
      <c r="B141" s="24"/>
      <c r="C141" s="25" t="str">
        <f t="shared" si="15"/>
        <v>LPB DKI 2023</v>
      </c>
      <c r="D141" s="28" t="s">
        <v>1468</v>
      </c>
      <c r="E141" s="25" t="s">
        <v>1743</v>
      </c>
      <c r="F141" s="25" t="s">
        <v>1744</v>
      </c>
      <c r="G141" s="25">
        <v>1.0</v>
      </c>
      <c r="H141" s="28" t="s">
        <v>19</v>
      </c>
      <c r="I141" s="25"/>
      <c r="J141" s="28">
        <v>9.0</v>
      </c>
      <c r="K141" s="25"/>
      <c r="L141" s="24"/>
    </row>
    <row r="142">
      <c r="A142" s="24"/>
      <c r="B142" s="24"/>
      <c r="C142" s="25" t="str">
        <f t="shared" si="15"/>
        <v>LPB DKI 2023</v>
      </c>
      <c r="D142" s="28" t="s">
        <v>1468</v>
      </c>
      <c r="E142" s="25" t="s">
        <v>1745</v>
      </c>
      <c r="F142" s="25" t="s">
        <v>1746</v>
      </c>
      <c r="G142" s="25">
        <v>1.0</v>
      </c>
      <c r="H142" s="28" t="s">
        <v>19</v>
      </c>
      <c r="I142" s="25"/>
      <c r="J142" s="28">
        <v>9.0</v>
      </c>
      <c r="K142" s="25"/>
      <c r="L142" s="24"/>
    </row>
    <row r="143">
      <c r="A143" s="24"/>
      <c r="B143" s="24"/>
      <c r="C143" s="25" t="str">
        <f t="shared" ref="C143:C146" si="16">UPPER("lpb diy 2023")</f>
        <v>LPB DIY 2023</v>
      </c>
      <c r="D143" s="28" t="s">
        <v>1468</v>
      </c>
      <c r="E143" s="25" t="s">
        <v>1747</v>
      </c>
      <c r="F143" s="25" t="s">
        <v>1748</v>
      </c>
      <c r="G143" s="25">
        <v>2.0</v>
      </c>
      <c r="H143" s="28" t="s">
        <v>18</v>
      </c>
      <c r="I143" s="25" t="s">
        <v>19</v>
      </c>
      <c r="J143" s="28">
        <v>8.0</v>
      </c>
      <c r="K143" s="25">
        <v>8.0</v>
      </c>
      <c r="L143" s="24"/>
    </row>
    <row r="144">
      <c r="A144" s="24"/>
      <c r="B144" s="24"/>
      <c r="C144" s="25" t="str">
        <f t="shared" si="16"/>
        <v>LPB DIY 2023</v>
      </c>
      <c r="D144" s="28" t="s">
        <v>1468</v>
      </c>
      <c r="E144" s="25" t="s">
        <v>1749</v>
      </c>
      <c r="F144" s="25" t="s">
        <v>1750</v>
      </c>
      <c r="G144" s="25">
        <v>1.0</v>
      </c>
      <c r="H144" s="28" t="s">
        <v>19</v>
      </c>
      <c r="I144" s="25"/>
      <c r="J144" s="28">
        <v>8.0</v>
      </c>
      <c r="K144" s="25"/>
      <c r="L144" s="24"/>
    </row>
    <row r="145">
      <c r="A145" s="24"/>
      <c r="B145" s="24"/>
      <c r="C145" s="25" t="str">
        <f t="shared" si="16"/>
        <v>LPB DIY 2023</v>
      </c>
      <c r="D145" s="28" t="s">
        <v>1468</v>
      </c>
      <c r="E145" s="25" t="s">
        <v>1751</v>
      </c>
      <c r="F145" s="25" t="s">
        <v>1752</v>
      </c>
      <c r="G145" s="25">
        <v>2.0</v>
      </c>
      <c r="H145" s="28" t="s">
        <v>19</v>
      </c>
      <c r="I145" s="25" t="s">
        <v>19</v>
      </c>
      <c r="J145" s="28">
        <v>11.0</v>
      </c>
      <c r="K145" s="25">
        <v>11.0</v>
      </c>
      <c r="L145" s="24"/>
    </row>
    <row r="146">
      <c r="A146" s="24"/>
      <c r="B146" s="24"/>
      <c r="C146" s="25" t="str">
        <f t="shared" si="16"/>
        <v>LPB DIY 2023</v>
      </c>
      <c r="D146" s="28" t="s">
        <v>1468</v>
      </c>
      <c r="E146" s="25" t="s">
        <v>1753</v>
      </c>
      <c r="F146" s="25" t="s">
        <v>1754</v>
      </c>
      <c r="G146" s="25">
        <v>2.0</v>
      </c>
      <c r="H146" s="28" t="s">
        <v>19</v>
      </c>
      <c r="I146" s="25" t="s">
        <v>19</v>
      </c>
      <c r="J146" s="28">
        <v>9.0</v>
      </c>
      <c r="K146" s="25">
        <v>9.0</v>
      </c>
      <c r="L146" s="24"/>
    </row>
    <row r="147">
      <c r="A147" s="24"/>
      <c r="B147" s="24"/>
      <c r="C147" s="25" t="str">
        <f t="shared" ref="C147:C152" si="17">UPPER("lpb nusantara 2023")</f>
        <v>LPB NUSANTARA 2023</v>
      </c>
      <c r="D147" s="28" t="s">
        <v>1468</v>
      </c>
      <c r="E147" s="25" t="s">
        <v>1755</v>
      </c>
      <c r="F147" s="25" t="s">
        <v>1756</v>
      </c>
      <c r="G147" s="25">
        <v>2.0</v>
      </c>
      <c r="H147" s="28" t="s">
        <v>18</v>
      </c>
      <c r="I147" s="25" t="s">
        <v>18</v>
      </c>
      <c r="J147" s="28">
        <v>9.0</v>
      </c>
      <c r="K147" s="25">
        <v>9.0</v>
      </c>
      <c r="L147" s="24"/>
    </row>
    <row r="148">
      <c r="A148" s="24"/>
      <c r="B148" s="24"/>
      <c r="C148" s="25" t="str">
        <f t="shared" si="17"/>
        <v>LPB NUSANTARA 2023</v>
      </c>
      <c r="D148" s="28" t="s">
        <v>1468</v>
      </c>
      <c r="E148" s="25" t="s">
        <v>1757</v>
      </c>
      <c r="F148" s="25" t="s">
        <v>1758</v>
      </c>
      <c r="G148" s="25">
        <v>1.0</v>
      </c>
      <c r="H148" s="28" t="s">
        <v>19</v>
      </c>
      <c r="I148" s="25"/>
      <c r="J148" s="28">
        <v>11.0</v>
      </c>
      <c r="K148" s="25"/>
      <c r="L148" s="24"/>
    </row>
    <row r="149">
      <c r="A149" s="24"/>
      <c r="B149" s="24"/>
      <c r="C149" s="25" t="str">
        <f t="shared" si="17"/>
        <v>LPB NUSANTARA 2023</v>
      </c>
      <c r="D149" s="28" t="s">
        <v>1468</v>
      </c>
      <c r="E149" s="25" t="s">
        <v>1759</v>
      </c>
      <c r="F149" s="25" t="s">
        <v>1760</v>
      </c>
      <c r="G149" s="25">
        <v>1.0</v>
      </c>
      <c r="H149" s="28" t="s">
        <v>19</v>
      </c>
      <c r="I149" s="25"/>
      <c r="J149" s="28">
        <v>9.0</v>
      </c>
      <c r="K149" s="25"/>
      <c r="L149" s="24"/>
    </row>
    <row r="150">
      <c r="A150" s="24"/>
      <c r="B150" s="24"/>
      <c r="C150" s="25" t="str">
        <f t="shared" si="17"/>
        <v>LPB NUSANTARA 2023</v>
      </c>
      <c r="D150" s="28" t="s">
        <v>1468</v>
      </c>
      <c r="E150" s="25" t="s">
        <v>1761</v>
      </c>
      <c r="F150" s="25" t="s">
        <v>1762</v>
      </c>
      <c r="G150" s="25">
        <v>2.0</v>
      </c>
      <c r="H150" s="28" t="s">
        <v>19</v>
      </c>
      <c r="I150" s="25" t="s">
        <v>19</v>
      </c>
      <c r="J150" s="28">
        <v>10.0</v>
      </c>
      <c r="K150" s="25">
        <v>10.0</v>
      </c>
      <c r="L150" s="24"/>
    </row>
    <row r="151">
      <c r="A151" s="24"/>
      <c r="B151" s="24"/>
      <c r="C151" s="25" t="str">
        <f t="shared" si="17"/>
        <v>LPB NUSANTARA 2023</v>
      </c>
      <c r="D151" s="28" t="s">
        <v>1468</v>
      </c>
      <c r="E151" s="25" t="s">
        <v>1763</v>
      </c>
      <c r="F151" s="25" t="s">
        <v>1764</v>
      </c>
      <c r="G151" s="25">
        <v>2.0</v>
      </c>
      <c r="H151" s="28" t="s">
        <v>18</v>
      </c>
      <c r="I151" s="25" t="s">
        <v>18</v>
      </c>
      <c r="J151" s="28">
        <v>11.0</v>
      </c>
      <c r="K151" s="25">
        <v>11.0</v>
      </c>
      <c r="L151" s="24"/>
    </row>
    <row r="152">
      <c r="A152" s="24"/>
      <c r="B152" s="24"/>
      <c r="C152" s="25" t="str">
        <f t="shared" si="17"/>
        <v>LPB NUSANTARA 2023</v>
      </c>
      <c r="D152" s="28" t="s">
        <v>1468</v>
      </c>
      <c r="E152" s="25" t="s">
        <v>1765</v>
      </c>
      <c r="F152" s="25" t="s">
        <v>1766</v>
      </c>
      <c r="G152" s="25">
        <v>2.0</v>
      </c>
      <c r="H152" s="28" t="s">
        <v>18</v>
      </c>
      <c r="I152" s="25" t="s">
        <v>18</v>
      </c>
      <c r="J152" s="28">
        <v>12.0</v>
      </c>
      <c r="K152" s="25">
        <v>12.0</v>
      </c>
      <c r="L152" s="24"/>
    </row>
    <row r="153">
      <c r="A153" s="24"/>
      <c r="B153" s="24"/>
      <c r="C153" s="25" t="str">
        <f t="shared" ref="C153:C154" si="18">UPPER("lpb sumut 2023")</f>
        <v>LPB SUMUT 2023</v>
      </c>
      <c r="D153" s="28" t="s">
        <v>1468</v>
      </c>
      <c r="E153" s="25" t="s">
        <v>1767</v>
      </c>
      <c r="F153" s="25" t="s">
        <v>1768</v>
      </c>
      <c r="G153" s="25">
        <v>2.0</v>
      </c>
      <c r="H153" s="28" t="s">
        <v>19</v>
      </c>
      <c r="I153" s="25" t="s">
        <v>19</v>
      </c>
      <c r="J153" s="28">
        <v>12.0</v>
      </c>
      <c r="K153" s="25">
        <v>11.0</v>
      </c>
      <c r="L153" s="24"/>
    </row>
    <row r="154">
      <c r="A154" s="24"/>
      <c r="B154" s="24"/>
      <c r="C154" s="25" t="str">
        <f t="shared" si="18"/>
        <v>LPB SUMUT 2023</v>
      </c>
      <c r="D154" s="28" t="s">
        <v>1468</v>
      </c>
      <c r="E154" s="25" t="s">
        <v>1769</v>
      </c>
      <c r="F154" s="25" t="s">
        <v>1770</v>
      </c>
      <c r="G154" s="25">
        <v>2.0</v>
      </c>
      <c r="H154" s="28" t="s">
        <v>19</v>
      </c>
      <c r="I154" s="25" t="s">
        <v>18</v>
      </c>
      <c r="J154" s="28">
        <v>12.0</v>
      </c>
      <c r="K154" s="25">
        <v>12.0</v>
      </c>
      <c r="L154" s="24"/>
    </row>
    <row r="155">
      <c r="A155" s="24"/>
      <c r="B155" s="24"/>
      <c r="C155" s="25" t="str">
        <f t="shared" ref="C155:C161" si="19">UPPER("lpb banten 2023")</f>
        <v>LPB BANTEN 2023</v>
      </c>
      <c r="D155" s="28" t="s">
        <v>1468</v>
      </c>
      <c r="E155" s="31" t="s">
        <v>1771</v>
      </c>
      <c r="F155" s="31" t="s">
        <v>1772</v>
      </c>
      <c r="G155" s="31">
        <v>2.0</v>
      </c>
      <c r="H155" s="28" t="s">
        <v>18</v>
      </c>
      <c r="I155" s="31" t="s">
        <v>19</v>
      </c>
      <c r="J155" s="28">
        <v>12.0</v>
      </c>
      <c r="K155" s="31">
        <v>12.0</v>
      </c>
      <c r="L155" s="24"/>
    </row>
    <row r="156">
      <c r="A156" s="24"/>
      <c r="B156" s="24"/>
      <c r="C156" s="25" t="str">
        <f t="shared" si="19"/>
        <v>LPB BANTEN 2023</v>
      </c>
      <c r="D156" s="28" t="s">
        <v>1468</v>
      </c>
      <c r="E156" s="31" t="s">
        <v>1773</v>
      </c>
      <c r="F156" s="31" t="s">
        <v>1774</v>
      </c>
      <c r="G156" s="31">
        <v>2.0</v>
      </c>
      <c r="H156" s="28" t="s">
        <v>19</v>
      </c>
      <c r="I156" s="31" t="s">
        <v>19</v>
      </c>
      <c r="J156" s="28">
        <v>9.0</v>
      </c>
      <c r="K156" s="31">
        <v>9.0</v>
      </c>
      <c r="L156" s="24"/>
    </row>
    <row r="157">
      <c r="A157" s="24"/>
      <c r="B157" s="24"/>
      <c r="C157" s="25" t="str">
        <f t="shared" si="19"/>
        <v>LPB BANTEN 2023</v>
      </c>
      <c r="D157" s="28" t="s">
        <v>1468</v>
      </c>
      <c r="E157" s="31" t="s">
        <v>1775</v>
      </c>
      <c r="F157" s="31" t="s">
        <v>1776</v>
      </c>
      <c r="G157" s="31">
        <v>2.0</v>
      </c>
      <c r="H157" s="28" t="s">
        <v>19</v>
      </c>
      <c r="I157" s="31" t="s">
        <v>19</v>
      </c>
      <c r="J157" s="28">
        <v>12.0</v>
      </c>
      <c r="K157" s="31">
        <v>11.0</v>
      </c>
      <c r="L157" s="24"/>
    </row>
    <row r="158">
      <c r="A158" s="24"/>
      <c r="B158" s="24"/>
      <c r="C158" s="25" t="str">
        <f t="shared" si="19"/>
        <v>LPB BANTEN 2023</v>
      </c>
      <c r="D158" s="28" t="s">
        <v>1468</v>
      </c>
      <c r="E158" s="31" t="s">
        <v>1777</v>
      </c>
      <c r="F158" s="31" t="s">
        <v>1778</v>
      </c>
      <c r="G158" s="31">
        <v>2.0</v>
      </c>
      <c r="H158" s="28" t="s">
        <v>19</v>
      </c>
      <c r="I158" s="31" t="s">
        <v>19</v>
      </c>
      <c r="J158" s="28">
        <v>12.0</v>
      </c>
      <c r="K158" s="31">
        <v>11.0</v>
      </c>
      <c r="L158" s="24"/>
    </row>
    <row r="159">
      <c r="A159" s="24"/>
      <c r="B159" s="24"/>
      <c r="C159" s="25" t="str">
        <f t="shared" si="19"/>
        <v>LPB BANTEN 2023</v>
      </c>
      <c r="D159" s="28" t="s">
        <v>1468</v>
      </c>
      <c r="E159" s="31" t="s">
        <v>1779</v>
      </c>
      <c r="F159" s="31" t="s">
        <v>1780</v>
      </c>
      <c r="G159" s="31">
        <v>1.0</v>
      </c>
      <c r="H159" s="28" t="s">
        <v>18</v>
      </c>
      <c r="I159" s="25"/>
      <c r="J159" s="28">
        <v>12.0</v>
      </c>
      <c r="K159" s="25"/>
      <c r="L159" s="24"/>
    </row>
    <row r="160">
      <c r="A160" s="24"/>
      <c r="B160" s="24"/>
      <c r="C160" s="25" t="str">
        <f t="shared" si="19"/>
        <v>LPB BANTEN 2023</v>
      </c>
      <c r="D160" s="28" t="s">
        <v>1468</v>
      </c>
      <c r="E160" s="31" t="s">
        <v>1781</v>
      </c>
      <c r="F160" s="31" t="s">
        <v>1782</v>
      </c>
      <c r="G160" s="31">
        <v>1.0</v>
      </c>
      <c r="H160" s="28" t="s">
        <v>19</v>
      </c>
      <c r="I160" s="25"/>
      <c r="J160" s="28">
        <v>9.0</v>
      </c>
      <c r="K160" s="25"/>
      <c r="L160" s="24"/>
    </row>
    <row r="161">
      <c r="A161" s="24"/>
      <c r="B161" s="24"/>
      <c r="C161" s="25" t="str">
        <f t="shared" si="19"/>
        <v>LPB BANTEN 2023</v>
      </c>
      <c r="D161" s="28" t="s">
        <v>1468</v>
      </c>
      <c r="E161" s="31" t="s">
        <v>1783</v>
      </c>
      <c r="F161" s="31" t="s">
        <v>1784</v>
      </c>
      <c r="G161" s="31">
        <v>1.0</v>
      </c>
      <c r="H161" s="28" t="s">
        <v>18</v>
      </c>
      <c r="I161" s="25"/>
      <c r="J161" s="28">
        <v>10.0</v>
      </c>
      <c r="K161" s="25"/>
      <c r="L161" s="24"/>
    </row>
    <row r="162">
      <c r="A162" s="24"/>
      <c r="B162" s="24"/>
      <c r="C162" s="31" t="s">
        <v>527</v>
      </c>
      <c r="D162" s="28" t="s">
        <v>1468</v>
      </c>
      <c r="E162" s="31" t="s">
        <v>1785</v>
      </c>
      <c r="F162" s="31" t="s">
        <v>1786</v>
      </c>
      <c r="G162" s="31">
        <v>1.0</v>
      </c>
      <c r="H162" s="31" t="s">
        <v>18</v>
      </c>
      <c r="I162" s="31"/>
      <c r="J162" s="31">
        <v>12.0</v>
      </c>
      <c r="K162" s="31"/>
      <c r="L162" s="24"/>
    </row>
    <row r="163">
      <c r="A163" s="24"/>
      <c r="B163" s="24"/>
      <c r="C163" s="31" t="s">
        <v>530</v>
      </c>
      <c r="D163" s="28" t="s">
        <v>1468</v>
      </c>
      <c r="E163" s="31" t="s">
        <v>1787</v>
      </c>
      <c r="F163" s="31" t="s">
        <v>1788</v>
      </c>
      <c r="G163" s="31">
        <v>2.0</v>
      </c>
      <c r="H163" s="31" t="s">
        <v>18</v>
      </c>
      <c r="I163" s="31" t="s">
        <v>18</v>
      </c>
      <c r="J163" s="31">
        <v>12.0</v>
      </c>
      <c r="K163" s="31">
        <v>12.0</v>
      </c>
      <c r="L163" s="24"/>
    </row>
    <row r="164">
      <c r="A164" s="24"/>
      <c r="B164" s="24"/>
      <c r="C164" s="31" t="s">
        <v>530</v>
      </c>
      <c r="D164" s="28" t="s">
        <v>1468</v>
      </c>
      <c r="E164" s="31" t="s">
        <v>1789</v>
      </c>
      <c r="F164" s="31" t="s">
        <v>1790</v>
      </c>
      <c r="G164" s="31">
        <v>2.0</v>
      </c>
      <c r="H164" s="31" t="s">
        <v>19</v>
      </c>
      <c r="I164" s="31" t="s">
        <v>19</v>
      </c>
      <c r="J164" s="31">
        <v>11.0</v>
      </c>
      <c r="K164" s="31">
        <v>11.0</v>
      </c>
      <c r="L164" s="24"/>
    </row>
    <row r="165">
      <c r="A165" s="24"/>
      <c r="B165" s="24"/>
      <c r="C165" s="31" t="s">
        <v>530</v>
      </c>
      <c r="D165" s="28" t="s">
        <v>1468</v>
      </c>
      <c r="E165" s="31" t="s">
        <v>1791</v>
      </c>
      <c r="F165" s="31" t="s">
        <v>1792</v>
      </c>
      <c r="G165" s="31">
        <v>2.0</v>
      </c>
      <c r="H165" s="31" t="s">
        <v>19</v>
      </c>
      <c r="I165" s="31" t="s">
        <v>19</v>
      </c>
      <c r="J165" s="31">
        <v>9.0</v>
      </c>
      <c r="K165" s="31">
        <v>9.0</v>
      </c>
      <c r="L165" s="24"/>
    </row>
    <row r="166">
      <c r="A166" s="24"/>
      <c r="B166" s="24"/>
      <c r="C166" s="31" t="s">
        <v>530</v>
      </c>
      <c r="D166" s="28" t="s">
        <v>1468</v>
      </c>
      <c r="E166" s="31" t="s">
        <v>1793</v>
      </c>
      <c r="F166" s="31" t="s">
        <v>1794</v>
      </c>
      <c r="G166" s="31">
        <v>2.0</v>
      </c>
      <c r="H166" s="31" t="s">
        <v>19</v>
      </c>
      <c r="I166" s="31" t="s">
        <v>18</v>
      </c>
      <c r="J166" s="31">
        <v>12.0</v>
      </c>
      <c r="K166" s="31">
        <v>12.0</v>
      </c>
      <c r="L166" s="24"/>
    </row>
    <row r="167">
      <c r="A167" s="24"/>
      <c r="B167" s="24"/>
      <c r="C167" s="31" t="s">
        <v>530</v>
      </c>
      <c r="D167" s="28" t="s">
        <v>1468</v>
      </c>
      <c r="E167" s="31" t="s">
        <v>1795</v>
      </c>
      <c r="F167" s="31" t="s">
        <v>1796</v>
      </c>
      <c r="G167" s="31">
        <v>2.0</v>
      </c>
      <c r="H167" s="31" t="s">
        <v>19</v>
      </c>
      <c r="I167" s="31" t="s">
        <v>19</v>
      </c>
      <c r="J167" s="31">
        <v>10.0</v>
      </c>
      <c r="K167" s="31">
        <v>10.0</v>
      </c>
      <c r="L167" s="24"/>
    </row>
    <row r="168">
      <c r="A168" s="24"/>
      <c r="B168" s="24"/>
      <c r="C168" s="31" t="s">
        <v>537</v>
      </c>
      <c r="D168" s="28" t="s">
        <v>1468</v>
      </c>
      <c r="E168" s="31" t="s">
        <v>1797</v>
      </c>
      <c r="F168" s="31" t="s">
        <v>1798</v>
      </c>
      <c r="G168" s="31">
        <v>2.0</v>
      </c>
      <c r="H168" s="31" t="s">
        <v>19</v>
      </c>
      <c r="I168" s="31" t="s">
        <v>18</v>
      </c>
      <c r="J168" s="31">
        <v>11.0</v>
      </c>
      <c r="K168" s="31">
        <v>11.0</v>
      </c>
      <c r="L168" s="24"/>
    </row>
    <row r="169">
      <c r="A169" s="24"/>
      <c r="B169" s="24"/>
      <c r="C169" s="31" t="s">
        <v>547</v>
      </c>
      <c r="D169" s="28" t="s">
        <v>1468</v>
      </c>
      <c r="E169" s="31" t="s">
        <v>1799</v>
      </c>
      <c r="F169" s="31" t="s">
        <v>1800</v>
      </c>
      <c r="G169" s="31">
        <v>2.0</v>
      </c>
      <c r="H169" s="31" t="s">
        <v>19</v>
      </c>
      <c r="I169" s="31" t="s">
        <v>19</v>
      </c>
      <c r="J169" s="31">
        <v>10.0</v>
      </c>
      <c r="K169" s="31">
        <v>10.0</v>
      </c>
      <c r="L169" s="24"/>
    </row>
    <row r="170">
      <c r="A170" s="24"/>
      <c r="B170" s="24"/>
      <c r="C170" s="31" t="s">
        <v>547</v>
      </c>
      <c r="D170" s="28" t="s">
        <v>1468</v>
      </c>
      <c r="E170" s="31" t="s">
        <v>1801</v>
      </c>
      <c r="F170" s="31" t="s">
        <v>1802</v>
      </c>
      <c r="G170" s="31">
        <v>1.0</v>
      </c>
      <c r="H170" s="31" t="s">
        <v>18</v>
      </c>
      <c r="I170" s="31"/>
      <c r="J170" s="31">
        <v>11.0</v>
      </c>
      <c r="K170" s="31"/>
      <c r="L170" s="24"/>
    </row>
    <row r="171">
      <c r="A171" s="24"/>
      <c r="B171" s="24"/>
      <c r="C171" s="31" t="s">
        <v>547</v>
      </c>
      <c r="D171" s="28" t="s">
        <v>1468</v>
      </c>
      <c r="E171" s="31" t="s">
        <v>1803</v>
      </c>
      <c r="F171" s="31" t="s">
        <v>1804</v>
      </c>
      <c r="G171" s="31">
        <v>2.0</v>
      </c>
      <c r="H171" s="31" t="s">
        <v>18</v>
      </c>
      <c r="I171" s="31" t="s">
        <v>18</v>
      </c>
      <c r="J171" s="31">
        <v>10.0</v>
      </c>
      <c r="K171" s="31">
        <v>10.0</v>
      </c>
      <c r="L171" s="24"/>
    </row>
    <row r="172">
      <c r="A172" s="24"/>
      <c r="B172" s="24"/>
      <c r="C172" s="31" t="s">
        <v>547</v>
      </c>
      <c r="D172" s="28" t="s">
        <v>1468</v>
      </c>
      <c r="E172" s="31" t="s">
        <v>1805</v>
      </c>
      <c r="F172" s="31" t="s">
        <v>1806</v>
      </c>
      <c r="G172" s="31">
        <v>2.0</v>
      </c>
      <c r="H172" s="31" t="s">
        <v>18</v>
      </c>
      <c r="I172" s="31" t="s">
        <v>18</v>
      </c>
      <c r="J172" s="31">
        <v>7.0</v>
      </c>
      <c r="K172" s="31">
        <v>7.0</v>
      </c>
      <c r="L172" s="24"/>
    </row>
    <row r="173">
      <c r="A173" s="24"/>
      <c r="B173" s="24"/>
      <c r="C173" s="31" t="s">
        <v>547</v>
      </c>
      <c r="D173" s="28" t="s">
        <v>1468</v>
      </c>
      <c r="E173" s="31" t="s">
        <v>1807</v>
      </c>
      <c r="F173" s="31" t="s">
        <v>1808</v>
      </c>
      <c r="G173" s="31">
        <v>2.0</v>
      </c>
      <c r="H173" s="31" t="s">
        <v>19</v>
      </c>
      <c r="I173" s="31" t="s">
        <v>19</v>
      </c>
      <c r="J173" s="31">
        <v>8.0</v>
      </c>
      <c r="K173" s="31">
        <v>8.0</v>
      </c>
      <c r="L173" s="24"/>
    </row>
    <row r="174">
      <c r="A174" s="24"/>
      <c r="B174" s="24"/>
      <c r="C174" s="31" t="s">
        <v>547</v>
      </c>
      <c r="D174" s="28" t="s">
        <v>1468</v>
      </c>
      <c r="E174" s="31" t="s">
        <v>1809</v>
      </c>
      <c r="F174" s="31" t="s">
        <v>1810</v>
      </c>
      <c r="G174" s="31">
        <v>2.0</v>
      </c>
      <c r="H174" s="31" t="s">
        <v>19</v>
      </c>
      <c r="I174" s="31" t="s">
        <v>18</v>
      </c>
      <c r="J174" s="31">
        <v>9.0</v>
      </c>
      <c r="K174" s="31">
        <v>9.0</v>
      </c>
      <c r="L174" s="24"/>
    </row>
    <row r="175">
      <c r="A175" s="24"/>
      <c r="B175" s="24"/>
      <c r="C175" s="31" t="s">
        <v>559</v>
      </c>
      <c r="D175" s="28" t="s">
        <v>1468</v>
      </c>
      <c r="E175" s="31" t="s">
        <v>1811</v>
      </c>
      <c r="F175" s="31" t="s">
        <v>1812</v>
      </c>
      <c r="G175" s="31">
        <v>2.0</v>
      </c>
      <c r="H175" s="31" t="s">
        <v>19</v>
      </c>
      <c r="I175" s="31" t="s">
        <v>18</v>
      </c>
      <c r="J175" s="31">
        <v>12.0</v>
      </c>
      <c r="K175" s="31">
        <v>12.0</v>
      </c>
      <c r="L175" s="24"/>
    </row>
    <row r="176">
      <c r="A176" s="24"/>
      <c r="B176" s="24"/>
      <c r="C176" s="31" t="s">
        <v>559</v>
      </c>
      <c r="D176" s="28" t="s">
        <v>1468</v>
      </c>
      <c r="E176" s="31" t="s">
        <v>1813</v>
      </c>
      <c r="F176" s="31" t="s">
        <v>1814</v>
      </c>
      <c r="G176" s="31">
        <v>2.0</v>
      </c>
      <c r="H176" s="31" t="s">
        <v>18</v>
      </c>
      <c r="I176" s="31" t="s">
        <v>18</v>
      </c>
      <c r="J176" s="31">
        <v>12.0</v>
      </c>
      <c r="K176" s="31">
        <v>11.0</v>
      </c>
      <c r="L176" s="24"/>
    </row>
    <row r="177">
      <c r="A177" s="24"/>
      <c r="B177" s="24"/>
      <c r="C177" s="31" t="s">
        <v>559</v>
      </c>
      <c r="D177" s="28" t="s">
        <v>1468</v>
      </c>
      <c r="E177" s="31" t="s">
        <v>1815</v>
      </c>
      <c r="F177" s="31" t="s">
        <v>1816</v>
      </c>
      <c r="G177" s="31">
        <v>2.0</v>
      </c>
      <c r="H177" s="31" t="s">
        <v>19</v>
      </c>
      <c r="I177" s="31" t="s">
        <v>19</v>
      </c>
      <c r="J177" s="31">
        <v>12.0</v>
      </c>
      <c r="K177" s="31">
        <v>12.0</v>
      </c>
      <c r="L177" s="24"/>
    </row>
    <row r="178">
      <c r="A178" s="24"/>
      <c r="B178" s="24"/>
      <c r="C178" s="31" t="s">
        <v>559</v>
      </c>
      <c r="D178" s="28" t="s">
        <v>1468</v>
      </c>
      <c r="E178" s="31" t="s">
        <v>1817</v>
      </c>
      <c r="F178" s="31" t="s">
        <v>1818</v>
      </c>
      <c r="G178" s="31">
        <v>2.0</v>
      </c>
      <c r="H178" s="31" t="s">
        <v>18</v>
      </c>
      <c r="I178" s="31" t="s">
        <v>18</v>
      </c>
      <c r="J178" s="31">
        <v>12.0</v>
      </c>
      <c r="K178" s="31">
        <v>12.0</v>
      </c>
      <c r="L178" s="24"/>
    </row>
    <row r="179">
      <c r="A179" s="24"/>
      <c r="B179" s="24"/>
      <c r="C179" s="31" t="s">
        <v>559</v>
      </c>
      <c r="D179" s="28" t="s">
        <v>1468</v>
      </c>
      <c r="E179" s="31" t="s">
        <v>1819</v>
      </c>
      <c r="F179" s="31" t="s">
        <v>1820</v>
      </c>
      <c r="G179" s="31">
        <v>2.0</v>
      </c>
      <c r="H179" s="31" t="s">
        <v>18</v>
      </c>
      <c r="I179" s="31" t="s">
        <v>19</v>
      </c>
      <c r="J179" s="31">
        <v>12.0</v>
      </c>
      <c r="K179" s="31">
        <v>11.0</v>
      </c>
      <c r="L179" s="24"/>
    </row>
    <row r="180">
      <c r="A180" s="24"/>
      <c r="B180" s="24"/>
      <c r="C180" s="31" t="s">
        <v>559</v>
      </c>
      <c r="D180" s="28" t="s">
        <v>1468</v>
      </c>
      <c r="E180" s="31" t="s">
        <v>1821</v>
      </c>
      <c r="F180" s="31" t="s">
        <v>1822</v>
      </c>
      <c r="G180" s="31">
        <v>2.0</v>
      </c>
      <c r="H180" s="31" t="s">
        <v>19</v>
      </c>
      <c r="I180" s="31" t="s">
        <v>19</v>
      </c>
      <c r="J180" s="31">
        <v>11.0</v>
      </c>
      <c r="K180" s="31">
        <v>11.0</v>
      </c>
      <c r="L180" s="24"/>
    </row>
    <row r="181">
      <c r="A181" s="24"/>
      <c r="B181" s="24"/>
      <c r="C181" s="31" t="s">
        <v>559</v>
      </c>
      <c r="D181" s="28" t="s">
        <v>1468</v>
      </c>
      <c r="E181" s="31" t="s">
        <v>1823</v>
      </c>
      <c r="F181" s="31" t="s">
        <v>1824</v>
      </c>
      <c r="G181" s="31">
        <v>2.0</v>
      </c>
      <c r="H181" s="31" t="s">
        <v>19</v>
      </c>
      <c r="I181" s="31" t="s">
        <v>19</v>
      </c>
      <c r="J181" s="31">
        <v>12.0</v>
      </c>
      <c r="K181" s="31">
        <v>12.0</v>
      </c>
      <c r="L181" s="24"/>
    </row>
    <row r="182">
      <c r="A182" s="24"/>
      <c r="B182" s="24"/>
      <c r="C182" s="31" t="s">
        <v>559</v>
      </c>
      <c r="D182" s="28" t="s">
        <v>1468</v>
      </c>
      <c r="E182" s="31" t="s">
        <v>1825</v>
      </c>
      <c r="F182" s="31" t="s">
        <v>1826</v>
      </c>
      <c r="G182" s="31">
        <v>2.0</v>
      </c>
      <c r="H182" s="31" t="s">
        <v>18</v>
      </c>
      <c r="I182" s="31" t="s">
        <v>18</v>
      </c>
      <c r="J182" s="31">
        <v>12.0</v>
      </c>
      <c r="K182" s="31">
        <v>11.0</v>
      </c>
      <c r="L182" s="24"/>
    </row>
    <row r="183">
      <c r="A183" s="24"/>
      <c r="B183" s="24"/>
      <c r="C183" s="31" t="s">
        <v>585</v>
      </c>
      <c r="D183" s="28" t="s">
        <v>1468</v>
      </c>
      <c r="E183" s="31" t="s">
        <v>1827</v>
      </c>
      <c r="F183" s="31" t="s">
        <v>1828</v>
      </c>
      <c r="G183" s="31">
        <v>2.0</v>
      </c>
      <c r="H183" s="31" t="s">
        <v>19</v>
      </c>
      <c r="I183" s="31" t="s">
        <v>19</v>
      </c>
      <c r="J183" s="31">
        <v>12.0</v>
      </c>
      <c r="K183" s="31">
        <v>12.0</v>
      </c>
      <c r="L183" s="24"/>
    </row>
    <row r="184">
      <c r="A184" s="24"/>
      <c r="B184" s="24"/>
      <c r="C184" s="31" t="s">
        <v>585</v>
      </c>
      <c r="D184" s="28" t="s">
        <v>1468</v>
      </c>
      <c r="E184" s="31" t="s">
        <v>1829</v>
      </c>
      <c r="F184" s="31" t="s">
        <v>1830</v>
      </c>
      <c r="G184" s="31">
        <v>2.0</v>
      </c>
      <c r="H184" s="31" t="s">
        <v>18</v>
      </c>
      <c r="I184" s="31" t="s">
        <v>18</v>
      </c>
      <c r="J184" s="31">
        <v>12.0</v>
      </c>
      <c r="K184" s="31">
        <v>12.0</v>
      </c>
      <c r="L184" s="24"/>
    </row>
    <row r="185">
      <c r="A185" s="24"/>
      <c r="B185" s="24"/>
      <c r="C185" s="31" t="s">
        <v>585</v>
      </c>
      <c r="D185" s="28" t="s">
        <v>1468</v>
      </c>
      <c r="E185" s="31" t="s">
        <v>1831</v>
      </c>
      <c r="F185" s="31" t="s">
        <v>1832</v>
      </c>
      <c r="G185" s="31">
        <v>2.0</v>
      </c>
      <c r="H185" s="31" t="s">
        <v>19</v>
      </c>
      <c r="I185" s="31" t="s">
        <v>19</v>
      </c>
      <c r="J185" s="31">
        <v>11.0</v>
      </c>
      <c r="K185" s="31">
        <v>11.0</v>
      </c>
      <c r="L185" s="24"/>
    </row>
    <row r="186">
      <c r="A186" s="24"/>
      <c r="B186" s="24"/>
      <c r="C186" s="31" t="s">
        <v>585</v>
      </c>
      <c r="D186" s="28" t="s">
        <v>1468</v>
      </c>
      <c r="E186" s="31" t="s">
        <v>1833</v>
      </c>
      <c r="F186" s="31" t="s">
        <v>1834</v>
      </c>
      <c r="G186" s="31">
        <v>2.0</v>
      </c>
      <c r="H186" s="31" t="s">
        <v>18</v>
      </c>
      <c r="I186" s="31" t="s">
        <v>19</v>
      </c>
      <c r="J186" s="31">
        <v>11.0</v>
      </c>
      <c r="K186" s="31">
        <v>11.0</v>
      </c>
      <c r="L186" s="24"/>
    </row>
    <row r="187">
      <c r="A187" s="24"/>
      <c r="B187" s="24"/>
      <c r="C187" s="31" t="s">
        <v>585</v>
      </c>
      <c r="D187" s="28" t="s">
        <v>1468</v>
      </c>
      <c r="E187" s="31" t="s">
        <v>1835</v>
      </c>
      <c r="F187" s="31" t="s">
        <v>1836</v>
      </c>
      <c r="G187" s="31">
        <v>1.0</v>
      </c>
      <c r="H187" s="31" t="s">
        <v>19</v>
      </c>
      <c r="I187" s="31"/>
      <c r="J187" s="31">
        <v>11.0</v>
      </c>
      <c r="K187" s="31"/>
      <c r="L187" s="24"/>
    </row>
    <row r="188">
      <c r="A188" s="24"/>
      <c r="B188" s="24"/>
      <c r="C188" s="31" t="s">
        <v>585</v>
      </c>
      <c r="D188" s="28" t="s">
        <v>1468</v>
      </c>
      <c r="E188" s="31" t="s">
        <v>1837</v>
      </c>
      <c r="F188" s="31" t="s">
        <v>1838</v>
      </c>
      <c r="G188" s="31">
        <v>2.0</v>
      </c>
      <c r="H188" s="31" t="s">
        <v>19</v>
      </c>
      <c r="I188" s="31" t="s">
        <v>19</v>
      </c>
      <c r="J188" s="31">
        <v>12.0</v>
      </c>
      <c r="K188" s="31">
        <v>12.0</v>
      </c>
      <c r="L188" s="24"/>
    </row>
    <row r="189">
      <c r="A189" s="24"/>
      <c r="B189" s="24"/>
      <c r="C189" s="31" t="s">
        <v>585</v>
      </c>
      <c r="D189" s="28" t="s">
        <v>1468</v>
      </c>
      <c r="E189" s="31" t="s">
        <v>1839</v>
      </c>
      <c r="F189" s="31" t="s">
        <v>1840</v>
      </c>
      <c r="G189" s="31">
        <v>1.0</v>
      </c>
      <c r="H189" s="31" t="s">
        <v>18</v>
      </c>
      <c r="I189" s="31"/>
      <c r="J189" s="31">
        <v>10.0</v>
      </c>
      <c r="K189" s="31"/>
      <c r="L189" s="24"/>
    </row>
    <row r="190">
      <c r="A190" s="24"/>
      <c r="B190" s="24"/>
      <c r="C190" s="31" t="s">
        <v>585</v>
      </c>
      <c r="D190" s="28" t="s">
        <v>1468</v>
      </c>
      <c r="E190" s="31" t="s">
        <v>1841</v>
      </c>
      <c r="F190" s="31" t="s">
        <v>1842</v>
      </c>
      <c r="G190" s="31">
        <v>1.0</v>
      </c>
      <c r="H190" s="31" t="s">
        <v>19</v>
      </c>
      <c r="I190" s="31"/>
      <c r="J190" s="31">
        <v>12.0</v>
      </c>
      <c r="K190" s="31"/>
      <c r="L190" s="24"/>
    </row>
    <row r="191">
      <c r="A191" s="24"/>
      <c r="B191" s="24"/>
      <c r="C191" s="31" t="s">
        <v>585</v>
      </c>
      <c r="D191" s="28" t="s">
        <v>1468</v>
      </c>
      <c r="E191" s="31" t="s">
        <v>1843</v>
      </c>
      <c r="F191" s="31" t="s">
        <v>1844</v>
      </c>
      <c r="G191" s="31">
        <v>1.0</v>
      </c>
      <c r="H191" s="31" t="s">
        <v>18</v>
      </c>
      <c r="I191" s="31"/>
      <c r="J191" s="31">
        <v>12.0</v>
      </c>
      <c r="K191" s="31"/>
      <c r="L191" s="24"/>
    </row>
    <row r="192">
      <c r="A192" s="24"/>
      <c r="B192" s="24"/>
      <c r="C192" s="31" t="s">
        <v>603</v>
      </c>
      <c r="D192" s="28" t="s">
        <v>1468</v>
      </c>
      <c r="E192" s="31" t="s">
        <v>1845</v>
      </c>
      <c r="F192" s="31" t="s">
        <v>1846</v>
      </c>
      <c r="G192" s="31">
        <v>1.0</v>
      </c>
      <c r="H192" s="31" t="s">
        <v>18</v>
      </c>
      <c r="I192" s="31"/>
      <c r="J192" s="31">
        <v>10.0</v>
      </c>
      <c r="K192" s="31"/>
      <c r="L192" s="24"/>
    </row>
    <row r="193">
      <c r="A193" s="24"/>
      <c r="B193" s="24"/>
      <c r="C193" s="31" t="s">
        <v>603</v>
      </c>
      <c r="D193" s="28" t="s">
        <v>1468</v>
      </c>
      <c r="E193" s="31" t="s">
        <v>1847</v>
      </c>
      <c r="F193" s="31" t="s">
        <v>1848</v>
      </c>
      <c r="G193" s="31">
        <v>2.0</v>
      </c>
      <c r="H193" s="31" t="s">
        <v>18</v>
      </c>
      <c r="I193" s="31" t="s">
        <v>18</v>
      </c>
      <c r="J193" s="31">
        <v>12.0</v>
      </c>
      <c r="K193" s="31">
        <v>11.0</v>
      </c>
      <c r="L193" s="24"/>
    </row>
    <row r="194">
      <c r="A194" s="24"/>
      <c r="B194" s="24"/>
      <c r="C194" s="31" t="s">
        <v>603</v>
      </c>
      <c r="D194" s="28" t="s">
        <v>1468</v>
      </c>
      <c r="E194" s="31" t="s">
        <v>1849</v>
      </c>
      <c r="F194" s="31" t="s">
        <v>1850</v>
      </c>
      <c r="G194" s="31">
        <v>2.0</v>
      </c>
      <c r="H194" s="31" t="s">
        <v>19</v>
      </c>
      <c r="I194" s="31" t="s">
        <v>18</v>
      </c>
      <c r="J194" s="31">
        <v>11.0</v>
      </c>
      <c r="K194" s="31">
        <v>11.0</v>
      </c>
      <c r="L194" s="24"/>
    </row>
    <row r="195">
      <c r="A195" s="24"/>
      <c r="B195" s="24"/>
      <c r="C195" s="31" t="s">
        <v>603</v>
      </c>
      <c r="D195" s="28" t="s">
        <v>1468</v>
      </c>
      <c r="E195" s="31" t="s">
        <v>1851</v>
      </c>
      <c r="F195" s="31" t="s">
        <v>1852</v>
      </c>
      <c r="G195" s="31">
        <v>2.0</v>
      </c>
      <c r="H195" s="31" t="s">
        <v>19</v>
      </c>
      <c r="I195" s="31" t="s">
        <v>19</v>
      </c>
      <c r="J195" s="31">
        <v>9.0</v>
      </c>
      <c r="K195" s="31">
        <v>9.0</v>
      </c>
      <c r="L195" s="24"/>
    </row>
    <row r="196">
      <c r="A196" s="24"/>
      <c r="B196" s="24"/>
      <c r="C196" s="31" t="s">
        <v>603</v>
      </c>
      <c r="D196" s="28" t="s">
        <v>1468</v>
      </c>
      <c r="E196" s="31" t="s">
        <v>1853</v>
      </c>
      <c r="F196" s="31" t="s">
        <v>1854</v>
      </c>
      <c r="G196" s="31">
        <v>2.0</v>
      </c>
      <c r="H196" s="31" t="s">
        <v>18</v>
      </c>
      <c r="I196" s="31" t="s">
        <v>19</v>
      </c>
      <c r="J196" s="31">
        <v>9.0</v>
      </c>
      <c r="K196" s="31">
        <v>9.0</v>
      </c>
      <c r="L196" s="24"/>
    </row>
    <row r="197">
      <c r="A197" s="24"/>
      <c r="B197" s="24"/>
      <c r="C197" s="31" t="s">
        <v>603</v>
      </c>
      <c r="D197" s="28" t="s">
        <v>1468</v>
      </c>
      <c r="E197" s="31" t="s">
        <v>1855</v>
      </c>
      <c r="F197" s="31" t="s">
        <v>1856</v>
      </c>
      <c r="G197" s="31">
        <v>2.0</v>
      </c>
      <c r="H197" s="31" t="s">
        <v>19</v>
      </c>
      <c r="I197" s="31" t="s">
        <v>19</v>
      </c>
      <c r="J197" s="31">
        <v>8.0</v>
      </c>
      <c r="K197" s="31">
        <v>7.0</v>
      </c>
      <c r="L197" s="24"/>
    </row>
    <row r="198">
      <c r="A198" s="24"/>
      <c r="B198" s="24"/>
      <c r="C198" s="31" t="s">
        <v>603</v>
      </c>
      <c r="D198" s="28" t="s">
        <v>1468</v>
      </c>
      <c r="E198" s="31" t="s">
        <v>1857</v>
      </c>
      <c r="F198" s="31" t="s">
        <v>1858</v>
      </c>
      <c r="G198" s="31">
        <v>1.0</v>
      </c>
      <c r="H198" s="31" t="s">
        <v>19</v>
      </c>
      <c r="I198" s="31"/>
      <c r="J198" s="31">
        <v>12.0</v>
      </c>
      <c r="K198" s="31"/>
      <c r="L198" s="24"/>
    </row>
    <row r="199">
      <c r="A199" s="24"/>
      <c r="B199" s="24"/>
      <c r="C199" s="31" t="s">
        <v>603</v>
      </c>
      <c r="D199" s="28" t="s">
        <v>1468</v>
      </c>
      <c r="E199" s="31" t="s">
        <v>1859</v>
      </c>
      <c r="F199" s="31" t="s">
        <v>1860</v>
      </c>
      <c r="G199" s="31">
        <v>2.0</v>
      </c>
      <c r="H199" s="31" t="s">
        <v>18</v>
      </c>
      <c r="I199" s="31" t="s">
        <v>19</v>
      </c>
      <c r="J199" s="31">
        <v>9.0</v>
      </c>
      <c r="K199" s="31">
        <v>8.0</v>
      </c>
      <c r="L199" s="24"/>
    </row>
    <row r="200">
      <c r="A200" s="24"/>
      <c r="B200" s="24"/>
      <c r="C200" s="31" t="s">
        <v>603</v>
      </c>
      <c r="D200" s="28" t="s">
        <v>1468</v>
      </c>
      <c r="E200" s="31" t="s">
        <v>1861</v>
      </c>
      <c r="F200" s="31" t="s">
        <v>1862</v>
      </c>
      <c r="G200" s="31">
        <v>2.0</v>
      </c>
      <c r="H200" s="31" t="s">
        <v>19</v>
      </c>
      <c r="I200" s="31" t="s">
        <v>19</v>
      </c>
      <c r="J200" s="31">
        <v>11.0</v>
      </c>
      <c r="K200" s="31">
        <v>11.0</v>
      </c>
      <c r="L200" s="24"/>
    </row>
    <row r="201">
      <c r="A201" s="24"/>
      <c r="B201" s="24"/>
      <c r="C201" s="31" t="s">
        <v>603</v>
      </c>
      <c r="D201" s="28" t="s">
        <v>1468</v>
      </c>
      <c r="E201" s="31" t="s">
        <v>1863</v>
      </c>
      <c r="F201" s="31" t="s">
        <v>1864</v>
      </c>
      <c r="G201" s="31">
        <v>2.0</v>
      </c>
      <c r="H201" s="31" t="s">
        <v>19</v>
      </c>
      <c r="I201" s="31" t="s">
        <v>19</v>
      </c>
      <c r="J201" s="31">
        <v>11.0</v>
      </c>
      <c r="K201" s="31">
        <v>11.0</v>
      </c>
      <c r="L201" s="24"/>
    </row>
    <row r="202">
      <c r="A202" s="24"/>
      <c r="B202" s="24"/>
      <c r="C202" s="31" t="s">
        <v>603</v>
      </c>
      <c r="D202" s="28" t="s">
        <v>1468</v>
      </c>
      <c r="E202" s="31" t="s">
        <v>1865</v>
      </c>
      <c r="F202" s="31" t="s">
        <v>1866</v>
      </c>
      <c r="G202" s="31">
        <v>2.0</v>
      </c>
      <c r="H202" s="31" t="s">
        <v>19</v>
      </c>
      <c r="I202" s="31" t="s">
        <v>19</v>
      </c>
      <c r="J202" s="31">
        <v>12.0</v>
      </c>
      <c r="K202" s="31">
        <v>12.0</v>
      </c>
      <c r="L202" s="24"/>
    </row>
    <row r="203">
      <c r="A203" s="24"/>
      <c r="B203" s="24"/>
      <c r="C203" s="31" t="s">
        <v>603</v>
      </c>
      <c r="D203" s="28" t="s">
        <v>1468</v>
      </c>
      <c r="E203" s="31" t="s">
        <v>1867</v>
      </c>
      <c r="F203" s="31" t="s">
        <v>1868</v>
      </c>
      <c r="G203" s="31">
        <v>2.0</v>
      </c>
      <c r="H203" s="31" t="s">
        <v>19</v>
      </c>
      <c r="I203" s="31" t="s">
        <v>19</v>
      </c>
      <c r="J203" s="31">
        <v>9.0</v>
      </c>
      <c r="K203" s="31">
        <v>9.0</v>
      </c>
      <c r="L203" s="24"/>
    </row>
    <row r="204">
      <c r="A204" s="24"/>
      <c r="B204" s="24"/>
      <c r="C204" s="31" t="s">
        <v>603</v>
      </c>
      <c r="D204" s="28" t="s">
        <v>1468</v>
      </c>
      <c r="E204" s="31" t="s">
        <v>1869</v>
      </c>
      <c r="F204" s="31" t="s">
        <v>1870</v>
      </c>
      <c r="G204" s="31">
        <v>2.0</v>
      </c>
      <c r="H204" s="31" t="s">
        <v>19</v>
      </c>
      <c r="I204" s="31" t="s">
        <v>19</v>
      </c>
      <c r="J204" s="31">
        <v>11.0</v>
      </c>
      <c r="K204" s="31">
        <v>11.0</v>
      </c>
      <c r="L204" s="2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0</v>
      </c>
      <c r="B1" s="23" t="s">
        <v>1</v>
      </c>
      <c r="C1" s="23" t="s">
        <v>2</v>
      </c>
      <c r="D1" s="23" t="s">
        <v>3</v>
      </c>
      <c r="E1" s="23" t="s">
        <v>4</v>
      </c>
      <c r="F1" s="23" t="s">
        <v>5</v>
      </c>
      <c r="G1" s="23" t="s">
        <v>6</v>
      </c>
      <c r="H1" s="23" t="s">
        <v>7</v>
      </c>
      <c r="I1" s="23" t="s">
        <v>8</v>
      </c>
      <c r="J1" s="23" t="s">
        <v>9</v>
      </c>
      <c r="K1" s="23" t="s">
        <v>10</v>
      </c>
      <c r="L1" s="23" t="s">
        <v>11</v>
      </c>
    </row>
    <row r="2">
      <c r="A2" s="24"/>
      <c r="B2" s="24"/>
      <c r="C2" s="25" t="str">
        <f t="shared" ref="C2:C5" si="1">UPPER("lpb aceh 2021")</f>
        <v>LPB ACEH 2021</v>
      </c>
      <c r="D2" s="28" t="s">
        <v>1871</v>
      </c>
      <c r="E2" s="25" t="s">
        <v>1872</v>
      </c>
      <c r="F2" s="25"/>
      <c r="G2" s="25">
        <v>1.0</v>
      </c>
      <c r="H2" s="28" t="s">
        <v>18</v>
      </c>
      <c r="I2" s="29"/>
      <c r="J2" s="30">
        <v>245.0</v>
      </c>
      <c r="K2" s="29"/>
      <c r="L2" s="24"/>
    </row>
    <row r="3">
      <c r="A3" s="24"/>
      <c r="B3" s="24"/>
      <c r="C3" s="25" t="str">
        <f t="shared" si="1"/>
        <v>LPB ACEH 2021</v>
      </c>
      <c r="D3" s="28" t="s">
        <v>1871</v>
      </c>
      <c r="E3" s="25" t="s">
        <v>1873</v>
      </c>
      <c r="F3" s="25"/>
      <c r="G3" s="25">
        <v>1.0</v>
      </c>
      <c r="H3" s="28" t="s">
        <v>18</v>
      </c>
      <c r="I3" s="29"/>
      <c r="J3" s="30">
        <v>275.0</v>
      </c>
      <c r="K3" s="29"/>
      <c r="L3" s="24"/>
    </row>
    <row r="4">
      <c r="A4" s="24"/>
      <c r="B4" s="24"/>
      <c r="C4" s="25" t="str">
        <f t="shared" si="1"/>
        <v>LPB ACEH 2021</v>
      </c>
      <c r="D4" s="28" t="s">
        <v>1871</v>
      </c>
      <c r="E4" s="25" t="s">
        <v>1874</v>
      </c>
      <c r="F4" s="25"/>
      <c r="G4" s="25">
        <v>2.0</v>
      </c>
      <c r="H4" s="28" t="s">
        <v>18</v>
      </c>
      <c r="I4" s="29" t="s">
        <v>18</v>
      </c>
      <c r="J4" s="30">
        <v>275.0</v>
      </c>
      <c r="K4" s="29">
        <v>11.0</v>
      </c>
      <c r="L4" s="24"/>
    </row>
    <row r="5">
      <c r="A5" s="24"/>
      <c r="B5" s="24"/>
      <c r="C5" s="25" t="str">
        <f t="shared" si="1"/>
        <v>LPB ACEH 2021</v>
      </c>
      <c r="D5" s="28" t="s">
        <v>1871</v>
      </c>
      <c r="E5" s="25" t="s">
        <v>1875</v>
      </c>
      <c r="F5" s="25"/>
      <c r="G5" s="25">
        <v>2.0</v>
      </c>
      <c r="H5" s="28" t="s">
        <v>18</v>
      </c>
      <c r="I5" s="29" t="s">
        <v>18</v>
      </c>
      <c r="J5" s="30">
        <v>275.0</v>
      </c>
      <c r="K5" s="29">
        <v>11.0</v>
      </c>
      <c r="L5" s="24"/>
    </row>
    <row r="6">
      <c r="A6" s="24"/>
      <c r="B6" s="24"/>
      <c r="C6" s="25" t="s">
        <v>14</v>
      </c>
      <c r="D6" s="28" t="s">
        <v>1871</v>
      </c>
      <c r="E6" s="25" t="s">
        <v>1876</v>
      </c>
      <c r="F6" s="25" t="s">
        <v>1877</v>
      </c>
      <c r="G6" s="25">
        <v>2.0</v>
      </c>
      <c r="H6" s="28" t="s">
        <v>18</v>
      </c>
      <c r="I6" s="25" t="s">
        <v>19</v>
      </c>
      <c r="J6" s="30">
        <v>306.0</v>
      </c>
      <c r="K6" s="25">
        <v>12.0</v>
      </c>
      <c r="L6" s="24"/>
    </row>
    <row r="7">
      <c r="A7" s="24"/>
      <c r="B7" s="24"/>
      <c r="C7" s="25" t="s">
        <v>14</v>
      </c>
      <c r="D7" s="28" t="s">
        <v>1871</v>
      </c>
      <c r="E7" s="25" t="s">
        <v>1878</v>
      </c>
      <c r="F7" s="25" t="s">
        <v>1879</v>
      </c>
      <c r="G7" s="25">
        <v>2.0</v>
      </c>
      <c r="H7" s="28" t="s">
        <v>19</v>
      </c>
      <c r="I7" s="25" t="s">
        <v>19</v>
      </c>
      <c r="J7" s="30">
        <v>153.0</v>
      </c>
      <c r="K7" s="25">
        <v>7.0</v>
      </c>
      <c r="L7" s="24"/>
    </row>
    <row r="8">
      <c r="A8" s="24"/>
      <c r="B8" s="24"/>
      <c r="C8" s="25" t="s">
        <v>27</v>
      </c>
      <c r="D8" s="28" t="s">
        <v>1871</v>
      </c>
      <c r="E8" s="25" t="s">
        <v>1880</v>
      </c>
      <c r="F8" s="25" t="s">
        <v>1881</v>
      </c>
      <c r="G8" s="25">
        <v>2.0</v>
      </c>
      <c r="H8" s="28" t="s">
        <v>18</v>
      </c>
      <c r="I8" s="25" t="s">
        <v>18</v>
      </c>
      <c r="J8" s="30">
        <v>306.0</v>
      </c>
      <c r="K8" s="25">
        <v>12.0</v>
      </c>
      <c r="L8" s="24"/>
    </row>
    <row r="9">
      <c r="A9" s="24"/>
      <c r="B9" s="24"/>
      <c r="C9" s="25" t="s">
        <v>27</v>
      </c>
      <c r="D9" s="28" t="s">
        <v>1871</v>
      </c>
      <c r="E9" s="25" t="s">
        <v>1882</v>
      </c>
      <c r="F9" s="25" t="s">
        <v>1883</v>
      </c>
      <c r="G9" s="25">
        <v>2.0</v>
      </c>
      <c r="H9" s="28" t="s">
        <v>18</v>
      </c>
      <c r="I9" s="25" t="s">
        <v>19</v>
      </c>
      <c r="J9" s="30">
        <v>214.0</v>
      </c>
      <c r="K9" s="25">
        <v>9.0</v>
      </c>
      <c r="L9" s="24"/>
    </row>
    <row r="10">
      <c r="A10" s="24"/>
      <c r="B10" s="24"/>
      <c r="C10" s="25" t="s">
        <v>27</v>
      </c>
      <c r="D10" s="28" t="s">
        <v>1871</v>
      </c>
      <c r="E10" s="25" t="s">
        <v>1884</v>
      </c>
      <c r="F10" s="25" t="s">
        <v>1885</v>
      </c>
      <c r="G10" s="25">
        <v>1.0</v>
      </c>
      <c r="H10" s="28" t="s">
        <v>18</v>
      </c>
      <c r="I10" s="25"/>
      <c r="J10" s="30">
        <v>275.0</v>
      </c>
      <c r="K10" s="25"/>
      <c r="L10" s="24"/>
    </row>
    <row r="11">
      <c r="A11" s="24"/>
      <c r="B11" s="24"/>
      <c r="C11" s="25" t="s">
        <v>27</v>
      </c>
      <c r="D11" s="28" t="s">
        <v>1871</v>
      </c>
      <c r="E11" s="25" t="s">
        <v>1886</v>
      </c>
      <c r="F11" s="25" t="s">
        <v>1887</v>
      </c>
      <c r="G11" s="25">
        <v>2.0</v>
      </c>
      <c r="H11" s="28" t="s">
        <v>18</v>
      </c>
      <c r="I11" s="25" t="s">
        <v>18</v>
      </c>
      <c r="J11" s="30">
        <v>214.0</v>
      </c>
      <c r="K11" s="25">
        <v>9.0</v>
      </c>
      <c r="L11" s="24"/>
    </row>
    <row r="12">
      <c r="A12" s="24"/>
      <c r="B12" s="24"/>
      <c r="C12" s="25" t="s">
        <v>27</v>
      </c>
      <c r="D12" s="28" t="s">
        <v>1871</v>
      </c>
      <c r="E12" s="25" t="s">
        <v>1888</v>
      </c>
      <c r="F12" s="25" t="s">
        <v>1889</v>
      </c>
      <c r="G12" s="25">
        <v>2.0</v>
      </c>
      <c r="H12" s="28" t="s">
        <v>18</v>
      </c>
      <c r="I12" s="25" t="s">
        <v>18</v>
      </c>
      <c r="J12" s="30">
        <v>275.0</v>
      </c>
      <c r="K12" s="25">
        <v>11.0</v>
      </c>
      <c r="L12" s="24"/>
    </row>
    <row r="13">
      <c r="A13" s="24"/>
      <c r="B13" s="24"/>
      <c r="C13" s="25" t="s">
        <v>27</v>
      </c>
      <c r="D13" s="28" t="s">
        <v>1871</v>
      </c>
      <c r="E13" s="25" t="s">
        <v>1890</v>
      </c>
      <c r="F13" s="25" t="s">
        <v>1891</v>
      </c>
      <c r="G13" s="25">
        <v>2.0</v>
      </c>
      <c r="H13" s="28" t="s">
        <v>18</v>
      </c>
      <c r="I13" s="25" t="s">
        <v>18</v>
      </c>
      <c r="J13" s="30">
        <v>306.0</v>
      </c>
      <c r="K13" s="25">
        <v>12.0</v>
      </c>
      <c r="L13" s="24"/>
    </row>
    <row r="14">
      <c r="A14" s="24"/>
      <c r="B14" s="24"/>
      <c r="C14" s="25" t="s">
        <v>27</v>
      </c>
      <c r="D14" s="28" t="s">
        <v>1871</v>
      </c>
      <c r="E14" s="25" t="s">
        <v>1892</v>
      </c>
      <c r="F14" s="25" t="s">
        <v>1893</v>
      </c>
      <c r="G14" s="25">
        <v>2.0</v>
      </c>
      <c r="H14" s="28" t="s">
        <v>19</v>
      </c>
      <c r="I14" s="25" t="s">
        <v>19</v>
      </c>
      <c r="J14" s="30">
        <v>214.0</v>
      </c>
      <c r="K14" s="25">
        <v>9.0</v>
      </c>
      <c r="L14" s="24"/>
    </row>
    <row r="15">
      <c r="A15" s="24"/>
      <c r="B15" s="24"/>
      <c r="C15" s="25" t="s">
        <v>27</v>
      </c>
      <c r="D15" s="28" t="s">
        <v>1871</v>
      </c>
      <c r="E15" s="25" t="s">
        <v>1894</v>
      </c>
      <c r="F15" s="25" t="s">
        <v>1895</v>
      </c>
      <c r="G15" s="25">
        <v>2.0</v>
      </c>
      <c r="H15" s="28" t="s">
        <v>18</v>
      </c>
      <c r="I15" s="25" t="s">
        <v>18</v>
      </c>
      <c r="J15" s="30">
        <v>306.0</v>
      </c>
      <c r="K15" s="25">
        <v>12.0</v>
      </c>
      <c r="L15" s="24"/>
    </row>
    <row r="16">
      <c r="A16" s="24"/>
      <c r="B16" s="24"/>
      <c r="C16" s="25" t="s">
        <v>27</v>
      </c>
      <c r="D16" s="28" t="s">
        <v>1871</v>
      </c>
      <c r="E16" s="25" t="s">
        <v>1896</v>
      </c>
      <c r="F16" s="25" t="s">
        <v>1897</v>
      </c>
      <c r="G16" s="25">
        <v>2.0</v>
      </c>
      <c r="H16" s="28" t="s">
        <v>18</v>
      </c>
      <c r="I16" s="25" t="s">
        <v>18</v>
      </c>
      <c r="J16" s="30">
        <v>275.0</v>
      </c>
      <c r="K16" s="25">
        <v>11.0</v>
      </c>
      <c r="L16" s="24"/>
    </row>
    <row r="17">
      <c r="A17" s="24"/>
      <c r="B17" s="24"/>
      <c r="C17" s="25" t="s">
        <v>27</v>
      </c>
      <c r="D17" s="28" t="s">
        <v>1871</v>
      </c>
      <c r="E17" s="25" t="s">
        <v>1898</v>
      </c>
      <c r="F17" s="25" t="s">
        <v>1899</v>
      </c>
      <c r="G17" s="25">
        <v>2.0</v>
      </c>
      <c r="H17" s="28" t="s">
        <v>18</v>
      </c>
      <c r="I17" s="25" t="s">
        <v>18</v>
      </c>
      <c r="J17" s="30">
        <v>306.0</v>
      </c>
      <c r="K17" s="25">
        <v>12.0</v>
      </c>
      <c r="L17" s="24"/>
    </row>
    <row r="18">
      <c r="A18" s="24"/>
      <c r="B18" s="24"/>
      <c r="C18" s="25" t="s">
        <v>27</v>
      </c>
      <c r="D18" s="28" t="s">
        <v>1871</v>
      </c>
      <c r="E18" s="25" t="s">
        <v>1900</v>
      </c>
      <c r="F18" s="25" t="s">
        <v>1901</v>
      </c>
      <c r="G18" s="25">
        <v>2.0</v>
      </c>
      <c r="H18" s="28" t="s">
        <v>18</v>
      </c>
      <c r="I18" s="25" t="s">
        <v>18</v>
      </c>
      <c r="J18" s="30">
        <v>306.0</v>
      </c>
      <c r="K18" s="25">
        <v>12.0</v>
      </c>
      <c r="L18" s="24"/>
    </row>
    <row r="19">
      <c r="A19" s="24"/>
      <c r="B19" s="24"/>
      <c r="C19" s="25" t="s">
        <v>27</v>
      </c>
      <c r="D19" s="28" t="s">
        <v>1871</v>
      </c>
      <c r="E19" s="25" t="s">
        <v>1902</v>
      </c>
      <c r="F19" s="25" t="s">
        <v>1903</v>
      </c>
      <c r="G19" s="25">
        <v>1.0</v>
      </c>
      <c r="H19" s="28" t="s">
        <v>19</v>
      </c>
      <c r="I19" s="25"/>
      <c r="J19" s="30">
        <v>306.0</v>
      </c>
      <c r="K19" s="25"/>
      <c r="L19" s="24"/>
    </row>
    <row r="20">
      <c r="A20" s="24"/>
      <c r="B20" s="24"/>
      <c r="C20" s="25" t="s">
        <v>27</v>
      </c>
      <c r="D20" s="28" t="s">
        <v>1871</v>
      </c>
      <c r="E20" s="25" t="s">
        <v>1904</v>
      </c>
      <c r="F20" s="25" t="s">
        <v>1905</v>
      </c>
      <c r="G20" s="25">
        <v>1.0</v>
      </c>
      <c r="H20" s="28" t="s">
        <v>18</v>
      </c>
      <c r="I20" s="25"/>
      <c r="J20" s="30">
        <v>214.0</v>
      </c>
      <c r="K20" s="25"/>
      <c r="L20" s="24"/>
    </row>
    <row r="21">
      <c r="A21" s="24"/>
      <c r="B21" s="24"/>
      <c r="C21" s="25" t="s">
        <v>27</v>
      </c>
      <c r="D21" s="28" t="s">
        <v>1871</v>
      </c>
      <c r="E21" s="25" t="s">
        <v>1906</v>
      </c>
      <c r="F21" s="25" t="s">
        <v>1907</v>
      </c>
      <c r="G21" s="25">
        <v>2.0</v>
      </c>
      <c r="H21" s="28" t="s">
        <v>19</v>
      </c>
      <c r="I21" s="25" t="s">
        <v>19</v>
      </c>
      <c r="J21" s="30">
        <v>275.0</v>
      </c>
      <c r="K21" s="25">
        <v>11.0</v>
      </c>
      <c r="L21" s="24"/>
    </row>
    <row r="22">
      <c r="A22" s="24"/>
      <c r="B22" s="24"/>
      <c r="C22" s="25" t="s">
        <v>27</v>
      </c>
      <c r="D22" s="28" t="s">
        <v>1871</v>
      </c>
      <c r="E22" s="25" t="s">
        <v>1908</v>
      </c>
      <c r="F22" s="25" t="s">
        <v>1909</v>
      </c>
      <c r="G22" s="25">
        <v>2.0</v>
      </c>
      <c r="H22" s="28" t="s">
        <v>19</v>
      </c>
      <c r="I22" s="25" t="s">
        <v>19</v>
      </c>
      <c r="J22" s="30">
        <v>275.0</v>
      </c>
      <c r="K22" s="25">
        <v>11.0</v>
      </c>
      <c r="L22" s="24"/>
    </row>
    <row r="23">
      <c r="A23" s="24"/>
      <c r="B23" s="24"/>
      <c r="C23" s="25" t="s">
        <v>61</v>
      </c>
      <c r="D23" s="28" t="s">
        <v>1871</v>
      </c>
      <c r="E23" s="25" t="s">
        <v>1910</v>
      </c>
      <c r="F23" s="25" t="s">
        <v>1911</v>
      </c>
      <c r="G23" s="25">
        <v>1.0</v>
      </c>
      <c r="H23" s="28" t="s">
        <v>18</v>
      </c>
      <c r="I23" s="25"/>
      <c r="J23" s="30">
        <v>214.0</v>
      </c>
      <c r="K23" s="25"/>
      <c r="L23" s="24"/>
    </row>
    <row r="24">
      <c r="A24" s="24"/>
      <c r="B24" s="24"/>
      <c r="C24" s="25" t="s">
        <v>61</v>
      </c>
      <c r="D24" s="28" t="s">
        <v>1871</v>
      </c>
      <c r="E24" s="25" t="s">
        <v>1912</v>
      </c>
      <c r="F24" s="25" t="s">
        <v>1913</v>
      </c>
      <c r="G24" s="25">
        <v>2.0</v>
      </c>
      <c r="H24" s="28" t="s">
        <v>18</v>
      </c>
      <c r="I24" s="25" t="s">
        <v>18</v>
      </c>
      <c r="J24" s="30">
        <v>275.0</v>
      </c>
      <c r="K24" s="25">
        <v>11.0</v>
      </c>
      <c r="L24" s="24"/>
    </row>
    <row r="25">
      <c r="A25" s="24"/>
      <c r="B25" s="24"/>
      <c r="C25" s="25" t="s">
        <v>61</v>
      </c>
      <c r="D25" s="28" t="s">
        <v>1871</v>
      </c>
      <c r="E25" s="25" t="s">
        <v>1914</v>
      </c>
      <c r="F25" s="25" t="s">
        <v>1915</v>
      </c>
      <c r="G25" s="25">
        <v>2.0</v>
      </c>
      <c r="H25" s="28" t="s">
        <v>18</v>
      </c>
      <c r="I25" s="25" t="s">
        <v>18</v>
      </c>
      <c r="J25" s="30">
        <v>275.0</v>
      </c>
      <c r="K25" s="25">
        <v>11.0</v>
      </c>
      <c r="L25" s="24"/>
    </row>
    <row r="26">
      <c r="A26" s="24"/>
      <c r="B26" s="24"/>
      <c r="C26" s="25" t="s">
        <v>61</v>
      </c>
      <c r="D26" s="28" t="s">
        <v>1871</v>
      </c>
      <c r="E26" s="25" t="s">
        <v>1916</v>
      </c>
      <c r="F26" s="25" t="s">
        <v>1917</v>
      </c>
      <c r="G26" s="25">
        <v>2.0</v>
      </c>
      <c r="H26" s="28" t="s">
        <v>19</v>
      </c>
      <c r="I26" s="25" t="s">
        <v>19</v>
      </c>
      <c r="J26" s="30">
        <v>275.0</v>
      </c>
      <c r="K26" s="25">
        <v>11.0</v>
      </c>
      <c r="L26" s="24"/>
    </row>
    <row r="27">
      <c r="A27" s="24"/>
      <c r="B27" s="24"/>
      <c r="C27" s="25" t="s">
        <v>61</v>
      </c>
      <c r="D27" s="28" t="s">
        <v>1871</v>
      </c>
      <c r="E27" s="25" t="s">
        <v>1918</v>
      </c>
      <c r="F27" s="25" t="s">
        <v>1919</v>
      </c>
      <c r="G27" s="25">
        <v>2.0</v>
      </c>
      <c r="H27" s="28" t="s">
        <v>18</v>
      </c>
      <c r="I27" s="25" t="s">
        <v>19</v>
      </c>
      <c r="J27" s="30">
        <v>214.0</v>
      </c>
      <c r="K27" s="25">
        <v>9.0</v>
      </c>
      <c r="L27" s="24"/>
    </row>
    <row r="28">
      <c r="A28" s="24"/>
      <c r="B28" s="24"/>
      <c r="C28" s="25" t="s">
        <v>61</v>
      </c>
      <c r="D28" s="28" t="s">
        <v>1871</v>
      </c>
      <c r="E28" s="25" t="s">
        <v>1920</v>
      </c>
      <c r="F28" s="25" t="s">
        <v>1921</v>
      </c>
      <c r="G28" s="25">
        <v>2.0</v>
      </c>
      <c r="H28" s="28" t="s">
        <v>18</v>
      </c>
      <c r="I28" s="25" t="s">
        <v>18</v>
      </c>
      <c r="J28" s="30">
        <v>275.0</v>
      </c>
      <c r="K28" s="25">
        <v>11.0</v>
      </c>
      <c r="L28" s="24"/>
    </row>
    <row r="29">
      <c r="A29" s="24"/>
      <c r="B29" s="24"/>
      <c r="C29" s="25" t="s">
        <v>61</v>
      </c>
      <c r="D29" s="28" t="s">
        <v>1871</v>
      </c>
      <c r="E29" s="25" t="s">
        <v>1922</v>
      </c>
      <c r="F29" s="25" t="s">
        <v>1923</v>
      </c>
      <c r="G29" s="25">
        <v>2.0</v>
      </c>
      <c r="H29" s="28" t="s">
        <v>19</v>
      </c>
      <c r="I29" s="25" t="s">
        <v>18</v>
      </c>
      <c r="J29" s="30">
        <v>306.0</v>
      </c>
      <c r="K29" s="25">
        <v>12.0</v>
      </c>
      <c r="L29" s="24"/>
    </row>
    <row r="30">
      <c r="A30" s="24"/>
      <c r="B30" s="24"/>
      <c r="C30" s="25" t="s">
        <v>61</v>
      </c>
      <c r="D30" s="28" t="s">
        <v>1871</v>
      </c>
      <c r="E30" s="25" t="s">
        <v>1924</v>
      </c>
      <c r="F30" s="25" t="s">
        <v>1925</v>
      </c>
      <c r="G30" s="25">
        <v>2.0</v>
      </c>
      <c r="H30" s="28" t="s">
        <v>19</v>
      </c>
      <c r="I30" s="25" t="s">
        <v>19</v>
      </c>
      <c r="J30" s="30">
        <v>275.0</v>
      </c>
      <c r="K30" s="25">
        <v>8.0</v>
      </c>
      <c r="L30" s="24"/>
    </row>
    <row r="31">
      <c r="A31" s="24"/>
      <c r="B31" s="24"/>
      <c r="C31" s="25" t="s">
        <v>61</v>
      </c>
      <c r="D31" s="28" t="s">
        <v>1871</v>
      </c>
      <c r="E31" s="25" t="s">
        <v>1926</v>
      </c>
      <c r="F31" s="25" t="s">
        <v>1927</v>
      </c>
      <c r="G31" s="25">
        <v>2.0</v>
      </c>
      <c r="H31" s="28" t="s">
        <v>18</v>
      </c>
      <c r="I31" s="25" t="s">
        <v>18</v>
      </c>
      <c r="J31" s="30">
        <v>275.0</v>
      </c>
      <c r="K31" s="25">
        <v>11.0</v>
      </c>
      <c r="L31" s="24"/>
    </row>
    <row r="32">
      <c r="A32" s="24"/>
      <c r="B32" s="24"/>
      <c r="C32" s="25" t="s">
        <v>61</v>
      </c>
      <c r="D32" s="28" t="s">
        <v>1871</v>
      </c>
      <c r="E32" s="25" t="s">
        <v>1928</v>
      </c>
      <c r="F32" s="25" t="s">
        <v>1929</v>
      </c>
      <c r="G32" s="25">
        <v>1.0</v>
      </c>
      <c r="H32" s="28" t="s">
        <v>18</v>
      </c>
      <c r="I32" s="25"/>
      <c r="J32" s="30">
        <v>183.0</v>
      </c>
      <c r="K32" s="25"/>
      <c r="L32" s="24"/>
    </row>
    <row r="33">
      <c r="A33" s="24"/>
      <c r="B33" s="24"/>
      <c r="C33" s="25" t="s">
        <v>61</v>
      </c>
      <c r="D33" s="28" t="s">
        <v>1871</v>
      </c>
      <c r="E33" s="25" t="s">
        <v>1930</v>
      </c>
      <c r="F33" s="25" t="s">
        <v>1931</v>
      </c>
      <c r="G33" s="25">
        <v>2.0</v>
      </c>
      <c r="H33" s="28" t="s">
        <v>18</v>
      </c>
      <c r="I33" s="25" t="s">
        <v>18</v>
      </c>
      <c r="J33" s="30">
        <v>306.0</v>
      </c>
      <c r="K33" s="25">
        <v>12.0</v>
      </c>
      <c r="L33" s="24"/>
    </row>
    <row r="34">
      <c r="A34" s="24"/>
      <c r="B34" s="24"/>
      <c r="C34" s="25" t="s">
        <v>61</v>
      </c>
      <c r="D34" s="28" t="s">
        <v>1871</v>
      </c>
      <c r="E34" s="25" t="s">
        <v>1932</v>
      </c>
      <c r="F34" s="25" t="s">
        <v>1933</v>
      </c>
      <c r="G34" s="25">
        <v>2.0</v>
      </c>
      <c r="H34" s="28" t="s">
        <v>19</v>
      </c>
      <c r="I34" s="25" t="s">
        <v>19</v>
      </c>
      <c r="J34" s="30">
        <v>275.0</v>
      </c>
      <c r="K34" s="25">
        <v>11.0</v>
      </c>
      <c r="L34" s="24"/>
    </row>
    <row r="35">
      <c r="A35" s="24"/>
      <c r="B35" s="24"/>
      <c r="C35" s="25" t="s">
        <v>61</v>
      </c>
      <c r="D35" s="28" t="s">
        <v>1871</v>
      </c>
      <c r="E35" s="25" t="s">
        <v>1934</v>
      </c>
      <c r="F35" s="25" t="s">
        <v>1935</v>
      </c>
      <c r="G35" s="25">
        <v>2.0</v>
      </c>
      <c r="H35" s="28" t="s">
        <v>18</v>
      </c>
      <c r="I35" s="25" t="s">
        <v>18</v>
      </c>
      <c r="J35" s="30">
        <v>306.0</v>
      </c>
      <c r="K35" s="25">
        <v>12.0</v>
      </c>
      <c r="L35" s="24"/>
    </row>
    <row r="36">
      <c r="A36" s="24"/>
      <c r="B36" s="24"/>
      <c r="C36" s="25" t="s">
        <v>61</v>
      </c>
      <c r="D36" s="28" t="s">
        <v>1871</v>
      </c>
      <c r="E36" s="25" t="s">
        <v>1936</v>
      </c>
      <c r="F36" s="25" t="s">
        <v>1937</v>
      </c>
      <c r="G36" s="25">
        <v>1.0</v>
      </c>
      <c r="H36" s="28" t="s">
        <v>19</v>
      </c>
      <c r="I36" s="25"/>
      <c r="J36" s="30">
        <v>214.0</v>
      </c>
      <c r="K36" s="25"/>
      <c r="L36" s="24"/>
    </row>
    <row r="37">
      <c r="A37" s="24"/>
      <c r="B37" s="24"/>
      <c r="C37" s="25" t="s">
        <v>61</v>
      </c>
      <c r="D37" s="28" t="s">
        <v>1871</v>
      </c>
      <c r="E37" s="25" t="s">
        <v>1938</v>
      </c>
      <c r="F37" s="25" t="s">
        <v>1939</v>
      </c>
      <c r="G37" s="25">
        <v>1.0</v>
      </c>
      <c r="H37" s="28" t="s">
        <v>18</v>
      </c>
      <c r="I37" s="25"/>
      <c r="J37" s="30">
        <v>275.0</v>
      </c>
      <c r="K37" s="25"/>
      <c r="L37" s="24"/>
    </row>
    <row r="38">
      <c r="A38" s="24"/>
      <c r="B38" s="24"/>
      <c r="C38" s="25" t="s">
        <v>61</v>
      </c>
      <c r="D38" s="28" t="s">
        <v>1871</v>
      </c>
      <c r="E38" s="25" t="s">
        <v>1940</v>
      </c>
      <c r="F38" s="25" t="s">
        <v>1941</v>
      </c>
      <c r="G38" s="25">
        <v>2.0</v>
      </c>
      <c r="H38" s="28" t="s">
        <v>18</v>
      </c>
      <c r="I38" s="25" t="s">
        <v>18</v>
      </c>
      <c r="J38" s="30">
        <v>306.0</v>
      </c>
      <c r="K38" s="25">
        <v>12.0</v>
      </c>
      <c r="L38" s="24"/>
    </row>
    <row r="39">
      <c r="A39" s="24"/>
      <c r="B39" s="24"/>
      <c r="C39" s="25" t="s">
        <v>69</v>
      </c>
      <c r="D39" s="28" t="s">
        <v>1871</v>
      </c>
      <c r="E39" s="25" t="s">
        <v>1942</v>
      </c>
      <c r="F39" s="25" t="s">
        <v>1943</v>
      </c>
      <c r="G39" s="25">
        <v>1.0</v>
      </c>
      <c r="H39" s="28" t="s">
        <v>19</v>
      </c>
      <c r="I39" s="25"/>
      <c r="J39" s="30">
        <v>183.0</v>
      </c>
      <c r="K39" s="25"/>
      <c r="L39" s="24"/>
    </row>
    <row r="40">
      <c r="A40" s="24"/>
      <c r="B40" s="24"/>
      <c r="C40" s="25" t="s">
        <v>69</v>
      </c>
      <c r="D40" s="28" t="s">
        <v>1871</v>
      </c>
      <c r="E40" s="25" t="s">
        <v>1944</v>
      </c>
      <c r="F40" s="25" t="s">
        <v>1945</v>
      </c>
      <c r="G40" s="25">
        <v>2.0</v>
      </c>
      <c r="H40" s="28" t="s">
        <v>18</v>
      </c>
      <c r="I40" s="25" t="s">
        <v>18</v>
      </c>
      <c r="J40" s="30">
        <v>214.0</v>
      </c>
      <c r="K40" s="25">
        <v>9.0</v>
      </c>
      <c r="L40" s="24"/>
    </row>
    <row r="41">
      <c r="A41" s="24"/>
      <c r="B41" s="24"/>
      <c r="C41" s="25" t="s">
        <v>69</v>
      </c>
      <c r="D41" s="28" t="s">
        <v>1871</v>
      </c>
      <c r="E41" s="25" t="s">
        <v>1946</v>
      </c>
      <c r="F41" s="25" t="s">
        <v>1947</v>
      </c>
      <c r="G41" s="25">
        <v>1.0</v>
      </c>
      <c r="H41" s="28" t="s">
        <v>18</v>
      </c>
      <c r="I41" s="25"/>
      <c r="J41" s="30">
        <v>275.0</v>
      </c>
      <c r="K41" s="25"/>
      <c r="L41" s="24"/>
    </row>
    <row r="42">
      <c r="A42" s="24"/>
      <c r="B42" s="24"/>
      <c r="C42" s="25" t="s">
        <v>69</v>
      </c>
      <c r="D42" s="28" t="s">
        <v>1871</v>
      </c>
      <c r="E42" s="25" t="s">
        <v>1948</v>
      </c>
      <c r="F42" s="25" t="s">
        <v>1949</v>
      </c>
      <c r="G42" s="25">
        <v>2.0</v>
      </c>
      <c r="H42" s="28" t="s">
        <v>18</v>
      </c>
      <c r="I42" s="25" t="s">
        <v>18</v>
      </c>
      <c r="J42" s="30">
        <v>214.0</v>
      </c>
      <c r="K42" s="25">
        <v>9.0</v>
      </c>
      <c r="L42" s="24"/>
    </row>
    <row r="43">
      <c r="A43" s="24"/>
      <c r="B43" s="24"/>
      <c r="C43" s="25" t="s">
        <v>69</v>
      </c>
      <c r="D43" s="28" t="s">
        <v>1871</v>
      </c>
      <c r="E43" s="25" t="s">
        <v>1950</v>
      </c>
      <c r="F43" s="25" t="s">
        <v>1951</v>
      </c>
      <c r="G43" s="25">
        <v>2.0</v>
      </c>
      <c r="H43" s="28" t="s">
        <v>18</v>
      </c>
      <c r="I43" s="25" t="s">
        <v>18</v>
      </c>
      <c r="J43" s="30">
        <v>306.0</v>
      </c>
      <c r="K43" s="25">
        <v>12.0</v>
      </c>
      <c r="L43" s="24"/>
    </row>
    <row r="44">
      <c r="A44" s="24"/>
      <c r="B44" s="24"/>
      <c r="C44" s="25" t="s">
        <v>69</v>
      </c>
      <c r="D44" s="28" t="s">
        <v>1871</v>
      </c>
      <c r="E44" s="25" t="s">
        <v>1952</v>
      </c>
      <c r="F44" s="25" t="s">
        <v>1953</v>
      </c>
      <c r="G44" s="25">
        <v>2.0</v>
      </c>
      <c r="H44" s="28" t="s">
        <v>18</v>
      </c>
      <c r="I44" s="25" t="s">
        <v>18</v>
      </c>
      <c r="J44" s="30">
        <v>183.0</v>
      </c>
      <c r="K44" s="25">
        <v>8.0</v>
      </c>
      <c r="L44" s="24"/>
    </row>
    <row r="45">
      <c r="A45" s="24"/>
      <c r="B45" s="24"/>
      <c r="C45" s="25" t="s">
        <v>69</v>
      </c>
      <c r="D45" s="28" t="s">
        <v>1871</v>
      </c>
      <c r="E45" s="25" t="s">
        <v>1954</v>
      </c>
      <c r="F45" s="25" t="s">
        <v>1955</v>
      </c>
      <c r="G45" s="25">
        <v>2.0</v>
      </c>
      <c r="H45" s="28" t="s">
        <v>18</v>
      </c>
      <c r="I45" s="25" t="s">
        <v>18</v>
      </c>
      <c r="J45" s="30">
        <v>214.0</v>
      </c>
      <c r="K45" s="25">
        <v>9.0</v>
      </c>
      <c r="L45" s="24"/>
    </row>
    <row r="46">
      <c r="A46" s="24"/>
      <c r="B46" s="24"/>
      <c r="C46" s="25" t="s">
        <v>69</v>
      </c>
      <c r="D46" s="28" t="s">
        <v>1871</v>
      </c>
      <c r="E46" s="25" t="s">
        <v>1956</v>
      </c>
      <c r="F46" s="25" t="s">
        <v>1957</v>
      </c>
      <c r="G46" s="25">
        <v>2.0</v>
      </c>
      <c r="H46" s="28" t="s">
        <v>18</v>
      </c>
      <c r="I46" s="25" t="s">
        <v>18</v>
      </c>
      <c r="J46" s="30">
        <v>306.0</v>
      </c>
      <c r="K46" s="25">
        <v>12.0</v>
      </c>
      <c r="L46" s="24"/>
    </row>
    <row r="47">
      <c r="A47" s="24"/>
      <c r="B47" s="24"/>
      <c r="C47" s="25" t="s">
        <v>69</v>
      </c>
      <c r="D47" s="28" t="s">
        <v>1871</v>
      </c>
      <c r="E47" s="25" t="s">
        <v>1958</v>
      </c>
      <c r="F47" s="25" t="s">
        <v>1959</v>
      </c>
      <c r="G47" s="25">
        <v>1.0</v>
      </c>
      <c r="H47" s="28" t="s">
        <v>18</v>
      </c>
      <c r="I47" s="25"/>
      <c r="J47" s="30">
        <v>275.0</v>
      </c>
      <c r="K47" s="25"/>
      <c r="L47" s="24"/>
    </row>
    <row r="48">
      <c r="A48" s="24"/>
      <c r="B48" s="24"/>
      <c r="C48" s="25" t="s">
        <v>69</v>
      </c>
      <c r="D48" s="28" t="s">
        <v>1871</v>
      </c>
      <c r="E48" s="25" t="s">
        <v>1960</v>
      </c>
      <c r="F48" s="25" t="s">
        <v>1961</v>
      </c>
      <c r="G48" s="25">
        <v>2.0</v>
      </c>
      <c r="H48" s="28" t="s">
        <v>19</v>
      </c>
      <c r="I48" s="25" t="s">
        <v>19</v>
      </c>
      <c r="J48" s="30">
        <v>214.0</v>
      </c>
      <c r="K48" s="25">
        <v>9.0</v>
      </c>
      <c r="L48" s="24"/>
    </row>
    <row r="49">
      <c r="A49" s="24"/>
      <c r="B49" s="24"/>
      <c r="C49" s="25" t="s">
        <v>69</v>
      </c>
      <c r="D49" s="28" t="s">
        <v>1871</v>
      </c>
      <c r="E49" s="25" t="s">
        <v>1962</v>
      </c>
      <c r="F49" s="25" t="s">
        <v>1963</v>
      </c>
      <c r="G49" s="25">
        <v>2.0</v>
      </c>
      <c r="H49" s="28" t="s">
        <v>18</v>
      </c>
      <c r="I49" s="25" t="s">
        <v>18</v>
      </c>
      <c r="J49" s="30">
        <v>245.0</v>
      </c>
      <c r="K49" s="25">
        <v>10.0</v>
      </c>
      <c r="L49" s="24"/>
    </row>
    <row r="50">
      <c r="A50" s="24"/>
      <c r="B50" s="24"/>
      <c r="C50" s="25" t="s">
        <v>69</v>
      </c>
      <c r="D50" s="28" t="s">
        <v>1871</v>
      </c>
      <c r="E50" s="25" t="s">
        <v>1964</v>
      </c>
      <c r="F50" s="25" t="s">
        <v>1965</v>
      </c>
      <c r="G50" s="25">
        <v>2.0</v>
      </c>
      <c r="H50" s="28" t="s">
        <v>18</v>
      </c>
      <c r="I50" s="25" t="s">
        <v>18</v>
      </c>
      <c r="J50" s="30">
        <v>214.0</v>
      </c>
      <c r="K50" s="25">
        <v>9.0</v>
      </c>
      <c r="L50" s="24"/>
    </row>
    <row r="51">
      <c r="A51" s="24"/>
      <c r="B51" s="24"/>
      <c r="C51" s="25" t="s">
        <v>69</v>
      </c>
      <c r="D51" s="28" t="s">
        <v>1871</v>
      </c>
      <c r="E51" s="25" t="s">
        <v>1966</v>
      </c>
      <c r="F51" s="25" t="s">
        <v>1967</v>
      </c>
      <c r="G51" s="25">
        <v>2.0</v>
      </c>
      <c r="H51" s="28" t="s">
        <v>18</v>
      </c>
      <c r="I51" s="25" t="s">
        <v>18</v>
      </c>
      <c r="J51" s="30">
        <v>214.0</v>
      </c>
      <c r="K51" s="25">
        <v>9.0</v>
      </c>
      <c r="L51" s="24"/>
    </row>
    <row r="52">
      <c r="A52" s="24"/>
      <c r="B52" s="24"/>
      <c r="C52" s="25" t="s">
        <v>69</v>
      </c>
      <c r="D52" s="28" t="s">
        <v>1871</v>
      </c>
      <c r="E52" s="25" t="s">
        <v>1968</v>
      </c>
      <c r="F52" s="25" t="s">
        <v>1969</v>
      </c>
      <c r="G52" s="25">
        <v>2.0</v>
      </c>
      <c r="H52" s="28" t="s">
        <v>18</v>
      </c>
      <c r="I52" s="25" t="s">
        <v>18</v>
      </c>
      <c r="J52" s="30">
        <v>214.0</v>
      </c>
      <c r="K52" s="25">
        <v>9.0</v>
      </c>
      <c r="L52" s="24"/>
    </row>
    <row r="53">
      <c r="A53" s="24"/>
      <c r="B53" s="24"/>
      <c r="C53" s="25" t="s">
        <v>69</v>
      </c>
      <c r="D53" s="28" t="s">
        <v>1871</v>
      </c>
      <c r="E53" s="25" t="s">
        <v>1970</v>
      </c>
      <c r="F53" s="25" t="s">
        <v>1971</v>
      </c>
      <c r="G53" s="25">
        <v>2.0</v>
      </c>
      <c r="H53" s="28" t="s">
        <v>18</v>
      </c>
      <c r="I53" s="25" t="s">
        <v>18</v>
      </c>
      <c r="J53" s="30">
        <v>306.0</v>
      </c>
      <c r="K53" s="25">
        <v>12.0</v>
      </c>
      <c r="L53" s="24"/>
    </row>
    <row r="54">
      <c r="A54" s="24"/>
      <c r="B54" s="24"/>
      <c r="C54" s="25" t="s">
        <v>69</v>
      </c>
      <c r="D54" s="28" t="s">
        <v>1871</v>
      </c>
      <c r="E54" s="25" t="s">
        <v>1972</v>
      </c>
      <c r="F54" s="25" t="s">
        <v>1973</v>
      </c>
      <c r="G54" s="25">
        <v>2.0</v>
      </c>
      <c r="H54" s="28" t="s">
        <v>18</v>
      </c>
      <c r="I54" s="25" t="s">
        <v>18</v>
      </c>
      <c r="J54" s="30">
        <v>183.0</v>
      </c>
      <c r="K54" s="25">
        <v>8.0</v>
      </c>
      <c r="L54" s="24"/>
    </row>
    <row r="55">
      <c r="A55" s="24"/>
      <c r="B55" s="24"/>
      <c r="C55" s="25" t="s">
        <v>79</v>
      </c>
      <c r="D55" s="28" t="s">
        <v>1871</v>
      </c>
      <c r="E55" s="25" t="s">
        <v>1974</v>
      </c>
      <c r="F55" s="25" t="s">
        <v>1975</v>
      </c>
      <c r="G55" s="25">
        <v>2.0</v>
      </c>
      <c r="H55" s="28" t="s">
        <v>18</v>
      </c>
      <c r="I55" s="25" t="s">
        <v>18</v>
      </c>
      <c r="J55" s="30">
        <v>306.0</v>
      </c>
      <c r="K55" s="25">
        <v>12.0</v>
      </c>
      <c r="L55" s="24"/>
    </row>
    <row r="56">
      <c r="A56" s="24"/>
      <c r="B56" s="24"/>
      <c r="C56" s="25" t="s">
        <v>79</v>
      </c>
      <c r="D56" s="28" t="s">
        <v>1871</v>
      </c>
      <c r="E56" s="25" t="s">
        <v>1976</v>
      </c>
      <c r="F56" s="25" t="s">
        <v>1977</v>
      </c>
      <c r="G56" s="25">
        <v>2.0</v>
      </c>
      <c r="H56" s="28" t="s">
        <v>19</v>
      </c>
      <c r="I56" s="25" t="s">
        <v>18</v>
      </c>
      <c r="J56" s="30">
        <v>306.0</v>
      </c>
      <c r="K56" s="25">
        <v>12.0</v>
      </c>
      <c r="L56" s="24"/>
    </row>
    <row r="57">
      <c r="A57" s="24"/>
      <c r="B57" s="24"/>
      <c r="C57" s="25" t="s">
        <v>79</v>
      </c>
      <c r="D57" s="28" t="s">
        <v>1871</v>
      </c>
      <c r="E57" s="25" t="s">
        <v>1978</v>
      </c>
      <c r="F57" s="25" t="s">
        <v>1979</v>
      </c>
      <c r="G57" s="25">
        <v>1.0</v>
      </c>
      <c r="H57" s="28" t="s">
        <v>18</v>
      </c>
      <c r="I57" s="25"/>
      <c r="J57" s="30">
        <v>306.0</v>
      </c>
      <c r="K57" s="25"/>
      <c r="L57" s="24"/>
    </row>
    <row r="58">
      <c r="A58" s="24"/>
      <c r="B58" s="24"/>
      <c r="C58" s="25" t="s">
        <v>79</v>
      </c>
      <c r="D58" s="28" t="s">
        <v>1871</v>
      </c>
      <c r="E58" s="25" t="s">
        <v>1980</v>
      </c>
      <c r="F58" s="25" t="s">
        <v>1981</v>
      </c>
      <c r="G58" s="25">
        <v>2.0</v>
      </c>
      <c r="H58" s="28" t="s">
        <v>19</v>
      </c>
      <c r="I58" s="25" t="s">
        <v>18</v>
      </c>
      <c r="J58" s="30">
        <v>306.0</v>
      </c>
      <c r="K58" s="25">
        <v>12.0</v>
      </c>
      <c r="L58" s="24"/>
    </row>
    <row r="59">
      <c r="A59" s="24"/>
      <c r="B59" s="24"/>
      <c r="C59" s="25" t="s">
        <v>79</v>
      </c>
      <c r="D59" s="28" t="s">
        <v>1871</v>
      </c>
      <c r="E59" s="25" t="s">
        <v>1982</v>
      </c>
      <c r="F59" s="25" t="s">
        <v>1983</v>
      </c>
      <c r="G59" s="25">
        <v>2.0</v>
      </c>
      <c r="H59" s="28" t="s">
        <v>18</v>
      </c>
      <c r="I59" s="25" t="s">
        <v>18</v>
      </c>
      <c r="J59" s="30">
        <v>275.0</v>
      </c>
      <c r="K59" s="25">
        <v>11.0</v>
      </c>
      <c r="L59" s="24"/>
    </row>
    <row r="60">
      <c r="A60" s="24"/>
      <c r="B60" s="24"/>
      <c r="C60" s="25" t="s">
        <v>79</v>
      </c>
      <c r="D60" s="28" t="s">
        <v>1871</v>
      </c>
      <c r="E60" s="25" t="s">
        <v>1984</v>
      </c>
      <c r="F60" s="25" t="s">
        <v>1985</v>
      </c>
      <c r="G60" s="25">
        <v>2.0</v>
      </c>
      <c r="H60" s="28" t="s">
        <v>18</v>
      </c>
      <c r="I60" s="25" t="s">
        <v>19</v>
      </c>
      <c r="J60" s="30">
        <v>306.0</v>
      </c>
      <c r="K60" s="25">
        <v>12.0</v>
      </c>
      <c r="L60" s="24"/>
    </row>
    <row r="61">
      <c r="A61" s="24"/>
      <c r="B61" s="24"/>
      <c r="C61" s="36" t="s">
        <v>1986</v>
      </c>
      <c r="D61" s="28" t="s">
        <v>1871</v>
      </c>
      <c r="E61" s="25" t="s">
        <v>1987</v>
      </c>
      <c r="F61" s="25" t="s">
        <v>1988</v>
      </c>
      <c r="G61" s="25">
        <v>2.0</v>
      </c>
      <c r="H61" s="28" t="s">
        <v>18</v>
      </c>
      <c r="I61" s="25" t="s">
        <v>18</v>
      </c>
      <c r="J61" s="30">
        <v>275.0</v>
      </c>
      <c r="K61" s="25">
        <v>11.0</v>
      </c>
      <c r="L61" s="24"/>
    </row>
    <row r="62">
      <c r="A62" s="24"/>
      <c r="B62" s="24"/>
      <c r="C62" s="36" t="s">
        <v>1986</v>
      </c>
      <c r="D62" s="28" t="s">
        <v>1871</v>
      </c>
      <c r="E62" s="25" t="s">
        <v>1989</v>
      </c>
      <c r="F62" s="25" t="s">
        <v>1990</v>
      </c>
      <c r="G62" s="25">
        <v>1.0</v>
      </c>
      <c r="H62" s="28" t="s">
        <v>18</v>
      </c>
      <c r="I62" s="25"/>
      <c r="J62" s="30">
        <v>214.0</v>
      </c>
      <c r="K62" s="25"/>
      <c r="L62" s="24"/>
    </row>
    <row r="63">
      <c r="A63" s="24"/>
      <c r="B63" s="24"/>
      <c r="C63" s="36" t="s">
        <v>1986</v>
      </c>
      <c r="D63" s="28" t="s">
        <v>1871</v>
      </c>
      <c r="E63" s="25" t="s">
        <v>1991</v>
      </c>
      <c r="F63" s="25" t="s">
        <v>1992</v>
      </c>
      <c r="G63" s="25">
        <v>2.0</v>
      </c>
      <c r="H63" s="28" t="s">
        <v>18</v>
      </c>
      <c r="I63" s="25" t="s">
        <v>18</v>
      </c>
      <c r="J63" s="30">
        <v>275.0</v>
      </c>
      <c r="K63" s="25">
        <v>11.0</v>
      </c>
      <c r="L63" s="24"/>
    </row>
    <row r="64">
      <c r="A64" s="24"/>
      <c r="B64" s="24"/>
      <c r="C64" s="36" t="s">
        <v>1986</v>
      </c>
      <c r="D64" s="28" t="s">
        <v>1871</v>
      </c>
      <c r="E64" s="25" t="s">
        <v>1993</v>
      </c>
      <c r="F64" s="25" t="s">
        <v>1994</v>
      </c>
      <c r="G64" s="25">
        <v>2.0</v>
      </c>
      <c r="H64" s="28" t="s">
        <v>18</v>
      </c>
      <c r="I64" s="25" t="s">
        <v>18</v>
      </c>
      <c r="J64" s="30">
        <v>214.0</v>
      </c>
      <c r="K64" s="25">
        <v>9.0</v>
      </c>
      <c r="L64" s="24"/>
    </row>
    <row r="65">
      <c r="A65" s="24"/>
      <c r="B65" s="24"/>
      <c r="C65" s="36" t="s">
        <v>1986</v>
      </c>
      <c r="D65" s="28" t="s">
        <v>1871</v>
      </c>
      <c r="E65" s="25" t="s">
        <v>1995</v>
      </c>
      <c r="F65" s="25" t="s">
        <v>1996</v>
      </c>
      <c r="G65" s="25">
        <v>2.0</v>
      </c>
      <c r="H65" s="28" t="s">
        <v>18</v>
      </c>
      <c r="I65" s="25" t="s">
        <v>18</v>
      </c>
      <c r="J65" s="30">
        <v>275.0</v>
      </c>
      <c r="K65" s="25">
        <v>11.0</v>
      </c>
      <c r="L65" s="24"/>
    </row>
    <row r="66">
      <c r="A66" s="24"/>
      <c r="B66" s="24"/>
      <c r="C66" s="36" t="s">
        <v>1986</v>
      </c>
      <c r="D66" s="28" t="s">
        <v>1871</v>
      </c>
      <c r="E66" s="25" t="s">
        <v>1997</v>
      </c>
      <c r="F66" s="25" t="s">
        <v>1998</v>
      </c>
      <c r="G66" s="25">
        <v>2.0</v>
      </c>
      <c r="H66" s="28" t="s">
        <v>18</v>
      </c>
      <c r="I66" s="25" t="s">
        <v>18</v>
      </c>
      <c r="J66" s="30">
        <v>306.0</v>
      </c>
      <c r="K66" s="25">
        <v>12.0</v>
      </c>
      <c r="L66" s="24"/>
    </row>
    <row r="67">
      <c r="A67" s="24"/>
      <c r="B67" s="24"/>
      <c r="C67" s="36" t="s">
        <v>1986</v>
      </c>
      <c r="D67" s="28" t="s">
        <v>1871</v>
      </c>
      <c r="E67" s="25" t="s">
        <v>1999</v>
      </c>
      <c r="F67" s="25" t="s">
        <v>2000</v>
      </c>
      <c r="G67" s="25">
        <v>2.0</v>
      </c>
      <c r="H67" s="28" t="s">
        <v>18</v>
      </c>
      <c r="I67" s="25" t="s">
        <v>19</v>
      </c>
      <c r="J67" s="30">
        <v>275.0</v>
      </c>
      <c r="K67" s="25">
        <v>11.0</v>
      </c>
      <c r="L67" s="24"/>
    </row>
    <row r="68">
      <c r="A68" s="24"/>
      <c r="B68" s="24"/>
      <c r="C68" s="36" t="s">
        <v>1986</v>
      </c>
      <c r="D68" s="28" t="s">
        <v>1871</v>
      </c>
      <c r="E68" s="25" t="s">
        <v>2001</v>
      </c>
      <c r="F68" s="25" t="s">
        <v>2002</v>
      </c>
      <c r="G68" s="25">
        <v>2.0</v>
      </c>
      <c r="H68" s="28" t="s">
        <v>18</v>
      </c>
      <c r="I68" s="25" t="s">
        <v>18</v>
      </c>
      <c r="J68" s="30">
        <v>306.0</v>
      </c>
      <c r="K68" s="25">
        <v>12.0</v>
      </c>
      <c r="L68" s="24"/>
    </row>
    <row r="69">
      <c r="A69" s="24"/>
      <c r="B69" s="24"/>
      <c r="C69" s="36" t="s">
        <v>1986</v>
      </c>
      <c r="D69" s="28" t="s">
        <v>1871</v>
      </c>
      <c r="E69" s="25" t="s">
        <v>2003</v>
      </c>
      <c r="F69" s="25" t="s">
        <v>2004</v>
      </c>
      <c r="G69" s="25">
        <v>1.0</v>
      </c>
      <c r="H69" s="28" t="s">
        <v>19</v>
      </c>
      <c r="I69" s="25"/>
      <c r="J69" s="30">
        <v>245.0</v>
      </c>
      <c r="K69" s="25"/>
      <c r="L69" s="24"/>
    </row>
    <row r="70">
      <c r="A70" s="24"/>
      <c r="B70" s="24"/>
      <c r="C70" s="36" t="s">
        <v>1986</v>
      </c>
      <c r="D70" s="28" t="s">
        <v>1871</v>
      </c>
      <c r="E70" s="25" t="s">
        <v>2005</v>
      </c>
      <c r="F70" s="25" t="s">
        <v>2006</v>
      </c>
      <c r="G70" s="25">
        <v>2.0</v>
      </c>
      <c r="H70" s="28" t="s">
        <v>18</v>
      </c>
      <c r="I70" s="25" t="s">
        <v>19</v>
      </c>
      <c r="J70" s="30">
        <v>306.0</v>
      </c>
      <c r="K70" s="25">
        <v>12.0</v>
      </c>
      <c r="L70" s="24"/>
    </row>
    <row r="71">
      <c r="A71" s="24"/>
      <c r="B71" s="24"/>
      <c r="C71" s="36" t="s">
        <v>1986</v>
      </c>
      <c r="D71" s="28" t="s">
        <v>1871</v>
      </c>
      <c r="E71" s="25" t="s">
        <v>2007</v>
      </c>
      <c r="F71" s="25" t="s">
        <v>2008</v>
      </c>
      <c r="G71" s="25">
        <v>2.0</v>
      </c>
      <c r="H71" s="28" t="s">
        <v>19</v>
      </c>
      <c r="I71" s="25" t="s">
        <v>19</v>
      </c>
      <c r="J71" s="30">
        <v>306.0</v>
      </c>
      <c r="K71" s="25">
        <v>12.0</v>
      </c>
      <c r="L71" s="24"/>
    </row>
    <row r="72">
      <c r="A72" s="24"/>
      <c r="B72" s="24"/>
      <c r="C72" s="36" t="s">
        <v>1986</v>
      </c>
      <c r="D72" s="28" t="s">
        <v>1871</v>
      </c>
      <c r="E72" s="25" t="s">
        <v>2009</v>
      </c>
      <c r="F72" s="25" t="s">
        <v>2010</v>
      </c>
      <c r="G72" s="25">
        <v>2.0</v>
      </c>
      <c r="H72" s="28" t="s">
        <v>18</v>
      </c>
      <c r="I72" s="25" t="s">
        <v>18</v>
      </c>
      <c r="J72" s="30">
        <v>306.0</v>
      </c>
      <c r="K72" s="25">
        <v>11.0</v>
      </c>
      <c r="L72" s="24"/>
    </row>
    <row r="73">
      <c r="A73" s="24"/>
      <c r="B73" s="24"/>
      <c r="C73" s="36" t="s">
        <v>1986</v>
      </c>
      <c r="D73" s="28" t="s">
        <v>1871</v>
      </c>
      <c r="E73" s="25" t="s">
        <v>2011</v>
      </c>
      <c r="F73" s="25" t="s">
        <v>2012</v>
      </c>
      <c r="G73" s="25">
        <v>2.0</v>
      </c>
      <c r="H73" s="28" t="s">
        <v>18</v>
      </c>
      <c r="I73" s="25" t="s">
        <v>18</v>
      </c>
      <c r="J73" s="30">
        <v>275.0</v>
      </c>
      <c r="K73" s="25">
        <v>11.0</v>
      </c>
      <c r="L73" s="24"/>
    </row>
    <row r="74">
      <c r="A74" s="24"/>
      <c r="B74" s="24"/>
      <c r="C74" s="25" t="s">
        <v>93</v>
      </c>
      <c r="D74" s="28" t="s">
        <v>1871</v>
      </c>
      <c r="E74" s="25" t="s">
        <v>2013</v>
      </c>
      <c r="F74" s="25" t="s">
        <v>2014</v>
      </c>
      <c r="G74" s="25">
        <v>2.0</v>
      </c>
      <c r="H74" s="28" t="s">
        <v>18</v>
      </c>
      <c r="I74" s="25" t="s">
        <v>18</v>
      </c>
      <c r="J74" s="30">
        <v>306.0</v>
      </c>
      <c r="K74" s="25">
        <v>12.0</v>
      </c>
      <c r="L74" s="24"/>
    </row>
    <row r="75">
      <c r="A75" s="24"/>
      <c r="B75" s="24"/>
      <c r="C75" s="25" t="s">
        <v>93</v>
      </c>
      <c r="D75" s="28" t="s">
        <v>1871</v>
      </c>
      <c r="E75" s="25" t="s">
        <v>2015</v>
      </c>
      <c r="F75" s="25" t="s">
        <v>2016</v>
      </c>
      <c r="G75" s="25">
        <v>2.0</v>
      </c>
      <c r="H75" s="28" t="s">
        <v>18</v>
      </c>
      <c r="I75" s="25" t="s">
        <v>18</v>
      </c>
      <c r="J75" s="30">
        <v>306.0</v>
      </c>
      <c r="K75" s="25">
        <v>12.0</v>
      </c>
      <c r="L75" s="24"/>
    </row>
    <row r="76">
      <c r="A76" s="24"/>
      <c r="B76" s="24"/>
      <c r="C76" s="25" t="s">
        <v>93</v>
      </c>
      <c r="D76" s="28" t="s">
        <v>1871</v>
      </c>
      <c r="E76" s="25" t="s">
        <v>2017</v>
      </c>
      <c r="F76" s="25" t="s">
        <v>2018</v>
      </c>
      <c r="G76" s="25">
        <v>2.0</v>
      </c>
      <c r="H76" s="28" t="s">
        <v>18</v>
      </c>
      <c r="I76" s="25" t="s">
        <v>18</v>
      </c>
      <c r="J76" s="30">
        <v>245.0</v>
      </c>
      <c r="K76" s="25">
        <v>10.0</v>
      </c>
      <c r="L76" s="24"/>
    </row>
    <row r="77">
      <c r="A77" s="24"/>
      <c r="B77" s="24"/>
      <c r="C77" s="25" t="s">
        <v>93</v>
      </c>
      <c r="D77" s="28" t="s">
        <v>1871</v>
      </c>
      <c r="E77" s="25" t="s">
        <v>2019</v>
      </c>
      <c r="F77" s="25" t="s">
        <v>2020</v>
      </c>
      <c r="G77" s="25">
        <v>2.0</v>
      </c>
      <c r="H77" s="28" t="s">
        <v>18</v>
      </c>
      <c r="I77" s="25" t="s">
        <v>18</v>
      </c>
      <c r="J77" s="30">
        <v>306.0</v>
      </c>
      <c r="K77" s="25">
        <v>12.0</v>
      </c>
      <c r="L77" s="24"/>
    </row>
    <row r="78">
      <c r="A78" s="24"/>
      <c r="B78" s="24"/>
      <c r="C78" s="25" t="s">
        <v>93</v>
      </c>
      <c r="D78" s="28" t="s">
        <v>1871</v>
      </c>
      <c r="E78" s="25" t="s">
        <v>2021</v>
      </c>
      <c r="F78" s="25" t="s">
        <v>2022</v>
      </c>
      <c r="G78" s="25">
        <v>2.0</v>
      </c>
      <c r="H78" s="28" t="s">
        <v>18</v>
      </c>
      <c r="I78" s="25" t="s">
        <v>18</v>
      </c>
      <c r="J78" s="30">
        <v>275.0</v>
      </c>
      <c r="K78" s="25">
        <v>11.0</v>
      </c>
      <c r="L78" s="24"/>
    </row>
    <row r="79">
      <c r="A79" s="24"/>
      <c r="B79" s="24"/>
      <c r="C79" s="25" t="s">
        <v>93</v>
      </c>
      <c r="D79" s="28" t="s">
        <v>1871</v>
      </c>
      <c r="E79" s="25" t="s">
        <v>2023</v>
      </c>
      <c r="F79" s="25" t="s">
        <v>2024</v>
      </c>
      <c r="G79" s="25">
        <v>2.0</v>
      </c>
      <c r="H79" s="28" t="s">
        <v>18</v>
      </c>
      <c r="I79" s="25" t="s">
        <v>18</v>
      </c>
      <c r="J79" s="30">
        <v>306.0</v>
      </c>
      <c r="K79" s="25">
        <v>12.0</v>
      </c>
      <c r="L79" s="24"/>
    </row>
    <row r="80">
      <c r="A80" s="24"/>
      <c r="B80" s="24"/>
      <c r="C80" s="25" t="s">
        <v>93</v>
      </c>
      <c r="D80" s="28" t="s">
        <v>1871</v>
      </c>
      <c r="E80" s="25" t="s">
        <v>2025</v>
      </c>
      <c r="F80" s="25" t="s">
        <v>2026</v>
      </c>
      <c r="G80" s="25">
        <v>2.0</v>
      </c>
      <c r="H80" s="28" t="s">
        <v>18</v>
      </c>
      <c r="I80" s="25" t="s">
        <v>18</v>
      </c>
      <c r="J80" s="30">
        <v>275.0</v>
      </c>
      <c r="K80" s="25">
        <v>11.0</v>
      </c>
      <c r="L80" s="24"/>
    </row>
    <row r="81">
      <c r="A81" s="24"/>
      <c r="B81" s="24"/>
      <c r="C81" s="25" t="s">
        <v>93</v>
      </c>
      <c r="D81" s="28" t="s">
        <v>1871</v>
      </c>
      <c r="E81" s="25" t="s">
        <v>2027</v>
      </c>
      <c r="F81" s="25" t="s">
        <v>2028</v>
      </c>
      <c r="G81" s="25">
        <v>2.0</v>
      </c>
      <c r="H81" s="28" t="s">
        <v>18</v>
      </c>
      <c r="I81" s="25" t="s">
        <v>18</v>
      </c>
      <c r="J81" s="30">
        <v>306.0</v>
      </c>
      <c r="K81" s="25">
        <v>11.0</v>
      </c>
      <c r="L81" s="24"/>
    </row>
    <row r="82">
      <c r="A82" s="24"/>
      <c r="B82" s="24"/>
      <c r="C82" s="25" t="s">
        <v>93</v>
      </c>
      <c r="D82" s="28" t="s">
        <v>1871</v>
      </c>
      <c r="E82" s="25" t="s">
        <v>2029</v>
      </c>
      <c r="F82" s="25" t="s">
        <v>2030</v>
      </c>
      <c r="G82" s="25">
        <v>2.0</v>
      </c>
      <c r="H82" s="28" t="s">
        <v>18</v>
      </c>
      <c r="I82" s="25" t="s">
        <v>18</v>
      </c>
      <c r="J82" s="30">
        <v>306.0</v>
      </c>
      <c r="K82" s="25">
        <v>12.0</v>
      </c>
      <c r="L82" s="24"/>
    </row>
    <row r="83">
      <c r="A83" s="24"/>
      <c r="B83" s="24"/>
      <c r="C83" s="25" t="s">
        <v>93</v>
      </c>
      <c r="D83" s="28" t="s">
        <v>1871</v>
      </c>
      <c r="E83" s="25" t="s">
        <v>2031</v>
      </c>
      <c r="F83" s="25" t="s">
        <v>2032</v>
      </c>
      <c r="G83" s="25">
        <v>2.0</v>
      </c>
      <c r="H83" s="28" t="s">
        <v>18</v>
      </c>
      <c r="I83" s="25" t="s">
        <v>18</v>
      </c>
      <c r="J83" s="30">
        <v>183.0</v>
      </c>
      <c r="K83" s="25">
        <v>8.0</v>
      </c>
      <c r="L83" s="24"/>
    </row>
    <row r="84">
      <c r="A84" s="24"/>
      <c r="B84" s="24"/>
      <c r="C84" s="25" t="s">
        <v>93</v>
      </c>
      <c r="D84" s="28" t="s">
        <v>1871</v>
      </c>
      <c r="E84" s="25" t="s">
        <v>2033</v>
      </c>
      <c r="F84" s="25" t="s">
        <v>2034</v>
      </c>
      <c r="G84" s="25">
        <v>2.0</v>
      </c>
      <c r="H84" s="28" t="s">
        <v>18</v>
      </c>
      <c r="I84" s="25" t="s">
        <v>18</v>
      </c>
      <c r="J84" s="30">
        <v>275.0</v>
      </c>
      <c r="K84" s="25">
        <v>11.0</v>
      </c>
      <c r="L84" s="24"/>
    </row>
    <row r="85">
      <c r="A85" s="24"/>
      <c r="B85" s="24"/>
      <c r="C85" s="25" t="s">
        <v>93</v>
      </c>
      <c r="D85" s="28" t="s">
        <v>1871</v>
      </c>
      <c r="E85" s="25" t="s">
        <v>2035</v>
      </c>
      <c r="F85" s="25" t="s">
        <v>2036</v>
      </c>
      <c r="G85" s="25">
        <v>2.0</v>
      </c>
      <c r="H85" s="28" t="s">
        <v>18</v>
      </c>
      <c r="I85" s="25" t="s">
        <v>18</v>
      </c>
      <c r="J85" s="30">
        <v>275.0</v>
      </c>
      <c r="K85" s="25">
        <v>11.0</v>
      </c>
      <c r="L85" s="24"/>
    </row>
    <row r="86">
      <c r="A86" s="24"/>
      <c r="B86" s="24"/>
      <c r="C86" s="25" t="s">
        <v>93</v>
      </c>
      <c r="D86" s="28" t="s">
        <v>1871</v>
      </c>
      <c r="E86" s="25" t="s">
        <v>2037</v>
      </c>
      <c r="F86" s="25" t="s">
        <v>2038</v>
      </c>
      <c r="G86" s="25">
        <v>2.0</v>
      </c>
      <c r="H86" s="28" t="s">
        <v>19</v>
      </c>
      <c r="I86" s="25" t="s">
        <v>19</v>
      </c>
      <c r="J86" s="30">
        <v>183.0</v>
      </c>
      <c r="K86" s="25">
        <v>8.0</v>
      </c>
      <c r="L86" s="24"/>
    </row>
    <row r="87">
      <c r="A87" s="24"/>
      <c r="B87" s="24"/>
      <c r="C87" s="25" t="s">
        <v>93</v>
      </c>
      <c r="D87" s="28" t="s">
        <v>1871</v>
      </c>
      <c r="E87" s="25" t="s">
        <v>2039</v>
      </c>
      <c r="F87" s="25" t="s">
        <v>2040</v>
      </c>
      <c r="G87" s="25">
        <v>2.0</v>
      </c>
      <c r="H87" s="28" t="s">
        <v>19</v>
      </c>
      <c r="I87" s="25" t="s">
        <v>19</v>
      </c>
      <c r="J87" s="30">
        <v>275.0</v>
      </c>
      <c r="K87" s="25">
        <v>11.0</v>
      </c>
      <c r="L87" s="24"/>
    </row>
    <row r="88">
      <c r="A88" s="24"/>
      <c r="B88" s="24"/>
      <c r="C88" s="25" t="s">
        <v>93</v>
      </c>
      <c r="D88" s="28" t="s">
        <v>1871</v>
      </c>
      <c r="E88" s="25" t="s">
        <v>2041</v>
      </c>
      <c r="F88" s="25" t="s">
        <v>2042</v>
      </c>
      <c r="G88" s="25">
        <v>1.0</v>
      </c>
      <c r="H88" s="28" t="s">
        <v>18</v>
      </c>
      <c r="I88" s="25"/>
      <c r="J88" s="30">
        <v>183.0</v>
      </c>
      <c r="K88" s="25"/>
      <c r="L88" s="24"/>
    </row>
    <row r="89">
      <c r="A89" s="24"/>
      <c r="B89" s="24"/>
      <c r="C89" s="25" t="s">
        <v>93</v>
      </c>
      <c r="D89" s="28" t="s">
        <v>1871</v>
      </c>
      <c r="E89" s="25" t="s">
        <v>2043</v>
      </c>
      <c r="F89" s="25" t="s">
        <v>2044</v>
      </c>
      <c r="G89" s="25">
        <v>2.0</v>
      </c>
      <c r="H89" s="28" t="s">
        <v>18</v>
      </c>
      <c r="I89" s="25" t="s">
        <v>18</v>
      </c>
      <c r="J89" s="30">
        <v>214.0</v>
      </c>
      <c r="K89" s="25">
        <v>9.0</v>
      </c>
      <c r="L89" s="24"/>
    </row>
    <row r="90">
      <c r="A90" s="24"/>
      <c r="B90" s="24"/>
      <c r="C90" s="25" t="s">
        <v>93</v>
      </c>
      <c r="D90" s="28" t="s">
        <v>1871</v>
      </c>
      <c r="E90" s="25" t="s">
        <v>2045</v>
      </c>
      <c r="F90" s="25" t="s">
        <v>2046</v>
      </c>
      <c r="G90" s="25">
        <v>2.0</v>
      </c>
      <c r="H90" s="28" t="s">
        <v>19</v>
      </c>
      <c r="I90" s="25" t="s">
        <v>19</v>
      </c>
      <c r="J90" s="30">
        <v>214.0</v>
      </c>
      <c r="K90" s="25">
        <v>9.0</v>
      </c>
      <c r="L90" s="24"/>
    </row>
    <row r="91">
      <c r="A91" s="24"/>
      <c r="B91" s="24"/>
      <c r="C91" s="25" t="s">
        <v>93</v>
      </c>
      <c r="D91" s="28" t="s">
        <v>1871</v>
      </c>
      <c r="E91" s="25" t="s">
        <v>2047</v>
      </c>
      <c r="F91" s="25" t="s">
        <v>2048</v>
      </c>
      <c r="G91" s="25">
        <v>2.0</v>
      </c>
      <c r="H91" s="28" t="s">
        <v>18</v>
      </c>
      <c r="I91" s="25" t="s">
        <v>18</v>
      </c>
      <c r="J91" s="30">
        <v>306.0</v>
      </c>
      <c r="K91" s="25">
        <v>11.0</v>
      </c>
      <c r="L91" s="24"/>
    </row>
    <row r="92">
      <c r="A92" s="24"/>
      <c r="B92" s="24"/>
      <c r="C92" s="25" t="s">
        <v>93</v>
      </c>
      <c r="D92" s="28" t="s">
        <v>1871</v>
      </c>
      <c r="E92" s="25" t="s">
        <v>2049</v>
      </c>
      <c r="F92" s="25" t="s">
        <v>2050</v>
      </c>
      <c r="G92" s="25">
        <v>1.0</v>
      </c>
      <c r="H92" s="28" t="s">
        <v>18</v>
      </c>
      <c r="I92" s="25"/>
      <c r="J92" s="30">
        <v>214.0</v>
      </c>
      <c r="K92" s="25"/>
      <c r="L92" s="24"/>
    </row>
    <row r="93">
      <c r="A93" s="24"/>
      <c r="B93" s="24"/>
      <c r="C93" s="25" t="s">
        <v>93</v>
      </c>
      <c r="D93" s="28" t="s">
        <v>1871</v>
      </c>
      <c r="E93" s="25" t="s">
        <v>2051</v>
      </c>
      <c r="F93" s="25" t="s">
        <v>2052</v>
      </c>
      <c r="G93" s="25">
        <v>2.0</v>
      </c>
      <c r="H93" s="28" t="s">
        <v>19</v>
      </c>
      <c r="I93" s="25" t="s">
        <v>19</v>
      </c>
      <c r="J93" s="30">
        <v>275.0</v>
      </c>
      <c r="K93" s="25">
        <v>12.0</v>
      </c>
      <c r="L93" s="24"/>
    </row>
    <row r="94">
      <c r="A94" s="24"/>
      <c r="B94" s="24"/>
      <c r="C94" s="25" t="s">
        <v>93</v>
      </c>
      <c r="D94" s="28" t="s">
        <v>1871</v>
      </c>
      <c r="E94" s="25" t="s">
        <v>2053</v>
      </c>
      <c r="F94" s="25" t="s">
        <v>2054</v>
      </c>
      <c r="G94" s="25">
        <v>2.0</v>
      </c>
      <c r="H94" s="28" t="s">
        <v>18</v>
      </c>
      <c r="I94" s="25" t="s">
        <v>18</v>
      </c>
      <c r="J94" s="30">
        <v>275.0</v>
      </c>
      <c r="K94" s="25">
        <v>11.0</v>
      </c>
      <c r="L94" s="24"/>
    </row>
    <row r="95">
      <c r="A95" s="24"/>
      <c r="B95" s="24"/>
      <c r="C95" s="25" t="s">
        <v>93</v>
      </c>
      <c r="D95" s="28" t="s">
        <v>1871</v>
      </c>
      <c r="E95" s="25" t="s">
        <v>2055</v>
      </c>
      <c r="F95" s="25" t="s">
        <v>2056</v>
      </c>
      <c r="G95" s="25">
        <v>2.0</v>
      </c>
      <c r="H95" s="28" t="s">
        <v>18</v>
      </c>
      <c r="I95" s="25" t="s">
        <v>18</v>
      </c>
      <c r="J95" s="30">
        <v>306.0</v>
      </c>
      <c r="K95" s="25">
        <v>12.0</v>
      </c>
      <c r="L95" s="24"/>
    </row>
    <row r="96">
      <c r="A96" s="24"/>
      <c r="B96" s="24"/>
      <c r="C96" s="25" t="s">
        <v>115</v>
      </c>
      <c r="D96" s="28" t="s">
        <v>1871</v>
      </c>
      <c r="E96" s="25" t="s">
        <v>2057</v>
      </c>
      <c r="F96" s="25" t="s">
        <v>2058</v>
      </c>
      <c r="G96" s="25">
        <v>1.0</v>
      </c>
      <c r="H96" s="28" t="s">
        <v>18</v>
      </c>
      <c r="I96" s="25"/>
      <c r="J96" s="30">
        <v>275.0</v>
      </c>
      <c r="K96" s="25"/>
      <c r="L96" s="24"/>
    </row>
    <row r="97">
      <c r="A97" s="24"/>
      <c r="B97" s="24"/>
      <c r="C97" s="25" t="s">
        <v>115</v>
      </c>
      <c r="D97" s="28" t="s">
        <v>1871</v>
      </c>
      <c r="E97" s="25" t="s">
        <v>2059</v>
      </c>
      <c r="F97" s="25" t="s">
        <v>2060</v>
      </c>
      <c r="G97" s="25">
        <v>1.0</v>
      </c>
      <c r="H97" s="28" t="s">
        <v>18</v>
      </c>
      <c r="I97" s="25"/>
      <c r="J97" s="30">
        <v>306.0</v>
      </c>
      <c r="K97" s="25"/>
      <c r="L97" s="24"/>
    </row>
    <row r="98">
      <c r="A98" s="24"/>
      <c r="B98" s="24"/>
      <c r="C98" s="25" t="s">
        <v>115</v>
      </c>
      <c r="D98" s="28" t="s">
        <v>1871</v>
      </c>
      <c r="E98" s="25" t="s">
        <v>2061</v>
      </c>
      <c r="F98" s="25" t="s">
        <v>2062</v>
      </c>
      <c r="G98" s="25">
        <v>2.0</v>
      </c>
      <c r="H98" s="28" t="s">
        <v>18</v>
      </c>
      <c r="I98" s="25" t="s">
        <v>19</v>
      </c>
      <c r="J98" s="30">
        <v>245.0</v>
      </c>
      <c r="K98" s="29">
        <v>11.0</v>
      </c>
      <c r="L98" s="24"/>
    </row>
    <row r="99">
      <c r="A99" s="24"/>
      <c r="B99" s="24"/>
      <c r="C99" s="25" t="s">
        <v>115</v>
      </c>
      <c r="D99" s="28" t="s">
        <v>1871</v>
      </c>
      <c r="E99" s="25" t="s">
        <v>2063</v>
      </c>
      <c r="F99" s="25" t="s">
        <v>2064</v>
      </c>
      <c r="G99" s="25">
        <v>2.0</v>
      </c>
      <c r="H99" s="28" t="s">
        <v>19</v>
      </c>
      <c r="I99" s="25" t="s">
        <v>18</v>
      </c>
      <c r="J99" s="30">
        <v>306.0</v>
      </c>
      <c r="K99" s="29">
        <v>12.0</v>
      </c>
      <c r="L99" s="24"/>
    </row>
    <row r="100">
      <c r="A100" s="24"/>
      <c r="B100" s="24"/>
      <c r="C100" s="25" t="s">
        <v>115</v>
      </c>
      <c r="D100" s="28" t="s">
        <v>1871</v>
      </c>
      <c r="E100" s="25" t="s">
        <v>2065</v>
      </c>
      <c r="F100" s="25" t="s">
        <v>2066</v>
      </c>
      <c r="G100" s="25">
        <v>1.0</v>
      </c>
      <c r="H100" s="28" t="s">
        <v>18</v>
      </c>
      <c r="I100" s="25"/>
      <c r="J100" s="30">
        <v>275.0</v>
      </c>
      <c r="K100" s="25"/>
      <c r="L100" s="24"/>
    </row>
    <row r="101">
      <c r="A101" s="24"/>
      <c r="B101" s="24"/>
      <c r="C101" s="25" t="s">
        <v>115</v>
      </c>
      <c r="D101" s="28" t="s">
        <v>1871</v>
      </c>
      <c r="E101" s="25" t="s">
        <v>2067</v>
      </c>
      <c r="F101" s="25" t="s">
        <v>2068</v>
      </c>
      <c r="G101" s="25">
        <v>2.0</v>
      </c>
      <c r="H101" s="28" t="s">
        <v>18</v>
      </c>
      <c r="I101" s="25" t="s">
        <v>18</v>
      </c>
      <c r="J101" s="30">
        <v>214.0</v>
      </c>
      <c r="K101" s="29">
        <v>9.0</v>
      </c>
      <c r="L101" s="24"/>
    </row>
    <row r="102">
      <c r="A102" s="24"/>
      <c r="B102" s="24"/>
      <c r="C102" s="25" t="s">
        <v>115</v>
      </c>
      <c r="D102" s="28" t="s">
        <v>1871</v>
      </c>
      <c r="E102" s="25" t="s">
        <v>2069</v>
      </c>
      <c r="F102" s="25" t="s">
        <v>2070</v>
      </c>
      <c r="G102" s="25">
        <v>2.0</v>
      </c>
      <c r="H102" s="28" t="s">
        <v>18</v>
      </c>
      <c r="I102" s="25" t="s">
        <v>18</v>
      </c>
      <c r="J102" s="30">
        <v>214.0</v>
      </c>
      <c r="K102" s="29">
        <v>9.0</v>
      </c>
      <c r="L102" s="24"/>
    </row>
    <row r="103">
      <c r="A103" s="24"/>
      <c r="B103" s="24"/>
      <c r="C103" s="25" t="s">
        <v>115</v>
      </c>
      <c r="D103" s="28" t="s">
        <v>1871</v>
      </c>
      <c r="E103" s="25" t="s">
        <v>2071</v>
      </c>
      <c r="F103" s="25" t="s">
        <v>2072</v>
      </c>
      <c r="G103" s="25">
        <v>1.0</v>
      </c>
      <c r="H103" s="28" t="s">
        <v>19</v>
      </c>
      <c r="I103" s="25"/>
      <c r="J103" s="30">
        <v>306.0</v>
      </c>
      <c r="K103" s="25"/>
      <c r="L103" s="24"/>
    </row>
    <row r="104">
      <c r="A104" s="24"/>
      <c r="B104" s="24"/>
      <c r="C104" s="25" t="s">
        <v>115</v>
      </c>
      <c r="D104" s="28" t="s">
        <v>1871</v>
      </c>
      <c r="E104" s="25" t="s">
        <v>2073</v>
      </c>
      <c r="F104" s="25" t="s">
        <v>2074</v>
      </c>
      <c r="G104" s="25">
        <v>2.0</v>
      </c>
      <c r="H104" s="28" t="s">
        <v>18</v>
      </c>
      <c r="I104" s="25" t="s">
        <v>18</v>
      </c>
      <c r="J104" s="30">
        <v>214.0</v>
      </c>
      <c r="K104" s="29">
        <v>9.0</v>
      </c>
      <c r="L104" s="24"/>
    </row>
    <row r="105">
      <c r="A105" s="24"/>
      <c r="B105" s="24"/>
      <c r="C105" s="25" t="s">
        <v>115</v>
      </c>
      <c r="D105" s="28" t="s">
        <v>1871</v>
      </c>
      <c r="E105" s="25" t="s">
        <v>2075</v>
      </c>
      <c r="F105" s="25" t="s">
        <v>2076</v>
      </c>
      <c r="G105" s="25">
        <v>1.0</v>
      </c>
      <c r="H105" s="28" t="s">
        <v>18</v>
      </c>
      <c r="I105" s="25"/>
      <c r="J105" s="30">
        <v>275.0</v>
      </c>
      <c r="K105" s="25"/>
      <c r="L105" s="24"/>
    </row>
    <row r="106">
      <c r="A106" s="24"/>
      <c r="B106" s="24"/>
      <c r="C106" s="25" t="s">
        <v>115</v>
      </c>
      <c r="D106" s="28" t="s">
        <v>1871</v>
      </c>
      <c r="E106" s="25" t="s">
        <v>2077</v>
      </c>
      <c r="F106" s="25" t="s">
        <v>2078</v>
      </c>
      <c r="G106" s="25">
        <v>2.0</v>
      </c>
      <c r="H106" s="28" t="s">
        <v>18</v>
      </c>
      <c r="I106" s="25" t="s">
        <v>19</v>
      </c>
      <c r="J106" s="30">
        <v>275.0</v>
      </c>
      <c r="K106" s="29">
        <v>11.0</v>
      </c>
      <c r="L106" s="24"/>
    </row>
    <row r="107">
      <c r="A107" s="24"/>
      <c r="B107" s="24"/>
      <c r="C107" s="25" t="s">
        <v>115</v>
      </c>
      <c r="D107" s="28" t="s">
        <v>1871</v>
      </c>
      <c r="E107" s="25" t="s">
        <v>2079</v>
      </c>
      <c r="F107" s="25" t="s">
        <v>2080</v>
      </c>
      <c r="G107" s="25">
        <v>2.0</v>
      </c>
      <c r="H107" s="28" t="s">
        <v>18</v>
      </c>
      <c r="I107" s="25" t="s">
        <v>18</v>
      </c>
      <c r="J107" s="30">
        <v>275.0</v>
      </c>
      <c r="K107" s="29">
        <v>11.0</v>
      </c>
      <c r="L107" s="24"/>
    </row>
    <row r="108">
      <c r="A108" s="24"/>
      <c r="B108" s="24"/>
      <c r="C108" s="25" t="s">
        <v>115</v>
      </c>
      <c r="D108" s="28" t="s">
        <v>1871</v>
      </c>
      <c r="E108" s="25" t="s">
        <v>2081</v>
      </c>
      <c r="F108" s="25" t="s">
        <v>2082</v>
      </c>
      <c r="G108" s="25">
        <v>2.0</v>
      </c>
      <c r="H108" s="28" t="s">
        <v>18</v>
      </c>
      <c r="I108" s="25" t="s">
        <v>18</v>
      </c>
      <c r="J108" s="30">
        <v>306.0</v>
      </c>
      <c r="K108" s="29">
        <v>12.0</v>
      </c>
      <c r="L108" s="24"/>
    </row>
    <row r="109">
      <c r="A109" s="24"/>
      <c r="B109" s="24"/>
      <c r="C109" s="25" t="s">
        <v>115</v>
      </c>
      <c r="D109" s="28" t="s">
        <v>1871</v>
      </c>
      <c r="E109" s="25" t="s">
        <v>2083</v>
      </c>
      <c r="F109" s="25" t="s">
        <v>2084</v>
      </c>
      <c r="G109" s="25">
        <v>2.0</v>
      </c>
      <c r="H109" s="28" t="s">
        <v>18</v>
      </c>
      <c r="I109" s="25" t="s">
        <v>18</v>
      </c>
      <c r="J109" s="30">
        <v>306.0</v>
      </c>
      <c r="K109" s="29">
        <v>12.0</v>
      </c>
      <c r="L109" s="24"/>
    </row>
    <row r="110">
      <c r="A110" s="24"/>
      <c r="B110" s="24"/>
      <c r="C110" s="25" t="s">
        <v>115</v>
      </c>
      <c r="D110" s="28" t="s">
        <v>1871</v>
      </c>
      <c r="E110" s="25" t="s">
        <v>2085</v>
      </c>
      <c r="F110" s="25" t="s">
        <v>2086</v>
      </c>
      <c r="G110" s="25">
        <v>2.0</v>
      </c>
      <c r="H110" s="28" t="s">
        <v>18</v>
      </c>
      <c r="I110" s="25" t="s">
        <v>18</v>
      </c>
      <c r="J110" s="30">
        <v>275.0</v>
      </c>
      <c r="K110" s="29">
        <v>11.0</v>
      </c>
      <c r="L110" s="24"/>
    </row>
    <row r="111">
      <c r="A111" s="24"/>
      <c r="B111" s="24"/>
      <c r="C111" s="25" t="s">
        <v>115</v>
      </c>
      <c r="D111" s="28" t="s">
        <v>1871</v>
      </c>
      <c r="E111" s="25" t="s">
        <v>2087</v>
      </c>
      <c r="F111" s="25" t="s">
        <v>2088</v>
      </c>
      <c r="G111" s="25">
        <v>2.0</v>
      </c>
      <c r="H111" s="28" t="s">
        <v>19</v>
      </c>
      <c r="I111" s="25" t="s">
        <v>19</v>
      </c>
      <c r="J111" s="30">
        <v>306.0</v>
      </c>
      <c r="K111" s="29">
        <v>12.0</v>
      </c>
      <c r="L111" s="24"/>
    </row>
    <row r="112">
      <c r="A112" s="24"/>
      <c r="B112" s="24"/>
      <c r="C112" s="25" t="s">
        <v>133</v>
      </c>
      <c r="D112" s="28" t="s">
        <v>1871</v>
      </c>
      <c r="E112" s="25" t="s">
        <v>2089</v>
      </c>
      <c r="F112" s="25" t="s">
        <v>2090</v>
      </c>
      <c r="G112" s="25">
        <v>2.0</v>
      </c>
      <c r="H112" s="28" t="s">
        <v>19</v>
      </c>
      <c r="I112" s="25" t="s">
        <v>18</v>
      </c>
      <c r="J112" s="30">
        <v>306.0</v>
      </c>
      <c r="K112" s="29">
        <v>12.0</v>
      </c>
      <c r="L112" s="24"/>
    </row>
    <row r="113">
      <c r="A113" s="24"/>
      <c r="B113" s="24"/>
      <c r="C113" s="25" t="s">
        <v>133</v>
      </c>
      <c r="D113" s="28" t="s">
        <v>1871</v>
      </c>
      <c r="E113" s="25" t="s">
        <v>2091</v>
      </c>
      <c r="F113" s="25" t="s">
        <v>2092</v>
      </c>
      <c r="G113" s="25">
        <v>2.0</v>
      </c>
      <c r="H113" s="28" t="s">
        <v>19</v>
      </c>
      <c r="I113" s="25" t="s">
        <v>19</v>
      </c>
      <c r="J113" s="30">
        <v>306.0</v>
      </c>
      <c r="K113" s="29">
        <v>12.0</v>
      </c>
      <c r="L113" s="24"/>
    </row>
    <row r="114">
      <c r="A114" s="24"/>
      <c r="B114" s="24"/>
      <c r="C114" s="25" t="s">
        <v>133</v>
      </c>
      <c r="D114" s="28" t="s">
        <v>1871</v>
      </c>
      <c r="E114" s="25" t="s">
        <v>2093</v>
      </c>
      <c r="F114" s="25" t="s">
        <v>2094</v>
      </c>
      <c r="G114" s="25">
        <v>2.0</v>
      </c>
      <c r="H114" s="28" t="s">
        <v>18</v>
      </c>
      <c r="I114" s="25" t="s">
        <v>18</v>
      </c>
      <c r="J114" s="30">
        <v>306.0</v>
      </c>
      <c r="K114" s="29">
        <v>12.0</v>
      </c>
      <c r="L114" s="24"/>
    </row>
    <row r="115">
      <c r="A115" s="24"/>
      <c r="B115" s="24"/>
      <c r="C115" s="25" t="s">
        <v>133</v>
      </c>
      <c r="D115" s="28" t="s">
        <v>1871</v>
      </c>
      <c r="E115" s="25" t="s">
        <v>2095</v>
      </c>
      <c r="F115" s="25" t="s">
        <v>2096</v>
      </c>
      <c r="G115" s="25">
        <v>2.0</v>
      </c>
      <c r="H115" s="28" t="s">
        <v>18</v>
      </c>
      <c r="I115" s="25" t="s">
        <v>18</v>
      </c>
      <c r="J115" s="30">
        <v>214.0</v>
      </c>
      <c r="K115" s="29">
        <v>9.0</v>
      </c>
      <c r="L115" s="24"/>
    </row>
    <row r="116">
      <c r="A116" s="24"/>
      <c r="B116" s="24"/>
      <c r="C116" s="25" t="s">
        <v>133</v>
      </c>
      <c r="D116" s="28" t="s">
        <v>1871</v>
      </c>
      <c r="E116" s="25" t="s">
        <v>2097</v>
      </c>
      <c r="F116" s="25" t="s">
        <v>2098</v>
      </c>
      <c r="G116" s="25">
        <v>2.0</v>
      </c>
      <c r="H116" s="28" t="s">
        <v>19</v>
      </c>
      <c r="I116" s="25" t="s">
        <v>18</v>
      </c>
      <c r="J116" s="30">
        <v>275.0</v>
      </c>
      <c r="K116" s="29">
        <v>11.0</v>
      </c>
      <c r="L116" s="24"/>
    </row>
    <row r="117">
      <c r="A117" s="24"/>
      <c r="B117" s="24"/>
      <c r="C117" s="25" t="s">
        <v>133</v>
      </c>
      <c r="D117" s="28" t="s">
        <v>1871</v>
      </c>
      <c r="E117" s="25" t="s">
        <v>2099</v>
      </c>
      <c r="F117" s="25" t="s">
        <v>2100</v>
      </c>
      <c r="G117" s="25">
        <v>2.0</v>
      </c>
      <c r="H117" s="28" t="s">
        <v>18</v>
      </c>
      <c r="I117" s="25" t="s">
        <v>18</v>
      </c>
      <c r="J117" s="30">
        <v>214.0</v>
      </c>
      <c r="K117" s="29">
        <v>9.0</v>
      </c>
      <c r="L117" s="24"/>
    </row>
    <row r="118">
      <c r="A118" s="24"/>
      <c r="B118" s="24"/>
      <c r="C118" s="25" t="s">
        <v>137</v>
      </c>
      <c r="D118" s="28" t="s">
        <v>1871</v>
      </c>
      <c r="E118" s="25" t="s">
        <v>2101</v>
      </c>
      <c r="F118" s="25" t="s">
        <v>2102</v>
      </c>
      <c r="G118" s="25">
        <v>2.0</v>
      </c>
      <c r="H118" s="28" t="s">
        <v>18</v>
      </c>
      <c r="I118" s="25" t="s">
        <v>18</v>
      </c>
      <c r="J118" s="30">
        <v>183.0</v>
      </c>
      <c r="K118" s="29">
        <v>8.0</v>
      </c>
      <c r="L118" s="24"/>
    </row>
    <row r="119">
      <c r="A119" s="24"/>
      <c r="B119" s="24"/>
      <c r="C119" s="25" t="s">
        <v>137</v>
      </c>
      <c r="D119" s="28" t="s">
        <v>1871</v>
      </c>
      <c r="E119" s="25" t="s">
        <v>2103</v>
      </c>
      <c r="F119" s="25" t="s">
        <v>2104</v>
      </c>
      <c r="G119" s="25">
        <v>2.0</v>
      </c>
      <c r="H119" s="28" t="s">
        <v>19</v>
      </c>
      <c r="I119" s="25" t="s">
        <v>18</v>
      </c>
      <c r="J119" s="30">
        <v>214.0</v>
      </c>
      <c r="K119" s="29">
        <v>9.0</v>
      </c>
      <c r="L119" s="24"/>
    </row>
    <row r="120">
      <c r="A120" s="24"/>
      <c r="B120" s="24"/>
      <c r="C120" s="25" t="s">
        <v>137</v>
      </c>
      <c r="D120" s="28" t="s">
        <v>1871</v>
      </c>
      <c r="E120" s="25" t="s">
        <v>2105</v>
      </c>
      <c r="F120" s="25" t="s">
        <v>2106</v>
      </c>
      <c r="G120" s="25">
        <v>1.0</v>
      </c>
      <c r="H120" s="28" t="s">
        <v>18</v>
      </c>
      <c r="I120" s="25"/>
      <c r="J120" s="30">
        <v>214.0</v>
      </c>
      <c r="K120" s="29"/>
      <c r="L120" s="24"/>
    </row>
    <row r="121">
      <c r="A121" s="24"/>
      <c r="B121" s="24"/>
      <c r="C121" s="25" t="s">
        <v>137</v>
      </c>
      <c r="D121" s="28" t="s">
        <v>1871</v>
      </c>
      <c r="E121" s="25" t="s">
        <v>2107</v>
      </c>
      <c r="F121" s="25" t="s">
        <v>2108</v>
      </c>
      <c r="G121" s="25">
        <v>1.0</v>
      </c>
      <c r="H121" s="28" t="s">
        <v>19</v>
      </c>
      <c r="I121" s="25"/>
      <c r="J121" s="30">
        <v>214.0</v>
      </c>
      <c r="K121" s="29"/>
      <c r="L121" s="24"/>
    </row>
    <row r="122">
      <c r="A122" s="24"/>
      <c r="B122" s="24"/>
      <c r="C122" s="25" t="s">
        <v>137</v>
      </c>
      <c r="D122" s="28" t="s">
        <v>1871</v>
      </c>
      <c r="E122" s="25" t="s">
        <v>2109</v>
      </c>
      <c r="F122" s="25" t="s">
        <v>2110</v>
      </c>
      <c r="G122" s="25">
        <v>1.0</v>
      </c>
      <c r="H122" s="28" t="s">
        <v>18</v>
      </c>
      <c r="I122" s="25"/>
      <c r="J122" s="30">
        <v>183.0</v>
      </c>
      <c r="K122" s="29"/>
      <c r="L122" s="24"/>
    </row>
    <row r="123">
      <c r="A123" s="24"/>
      <c r="B123" s="24"/>
      <c r="C123" s="25" t="s">
        <v>137</v>
      </c>
      <c r="D123" s="28" t="s">
        <v>1871</v>
      </c>
      <c r="E123" s="25" t="s">
        <v>2111</v>
      </c>
      <c r="F123" s="25" t="s">
        <v>2112</v>
      </c>
      <c r="G123" s="25">
        <v>2.0</v>
      </c>
      <c r="H123" s="28" t="s">
        <v>18</v>
      </c>
      <c r="I123" s="25" t="s">
        <v>18</v>
      </c>
      <c r="J123" s="30">
        <v>153.0</v>
      </c>
      <c r="K123" s="29">
        <v>7.0</v>
      </c>
      <c r="L123" s="24"/>
    </row>
    <row r="124">
      <c r="A124" s="24"/>
      <c r="B124" s="24"/>
      <c r="C124" s="25" t="s">
        <v>137</v>
      </c>
      <c r="D124" s="28" t="s">
        <v>1871</v>
      </c>
      <c r="E124" s="25" t="s">
        <v>2113</v>
      </c>
      <c r="F124" s="25" t="s">
        <v>2114</v>
      </c>
      <c r="G124" s="25">
        <v>2.0</v>
      </c>
      <c r="H124" s="28" t="s">
        <v>18</v>
      </c>
      <c r="I124" s="25" t="s">
        <v>18</v>
      </c>
      <c r="J124" s="30">
        <v>183.0</v>
      </c>
      <c r="K124" s="29">
        <v>9.0</v>
      </c>
      <c r="L124" s="24"/>
    </row>
    <row r="125">
      <c r="A125" s="24"/>
      <c r="B125" s="24"/>
      <c r="C125" s="25" t="s">
        <v>137</v>
      </c>
      <c r="D125" s="28" t="s">
        <v>1871</v>
      </c>
      <c r="E125" s="25" t="s">
        <v>2115</v>
      </c>
      <c r="F125" s="25" t="s">
        <v>2116</v>
      </c>
      <c r="G125" s="25">
        <v>2.0</v>
      </c>
      <c r="H125" s="28" t="s">
        <v>18</v>
      </c>
      <c r="I125" s="25" t="s">
        <v>19</v>
      </c>
      <c r="J125" s="30">
        <v>214.0</v>
      </c>
      <c r="K125" s="29">
        <v>8.0</v>
      </c>
      <c r="L125" s="24"/>
    </row>
    <row r="126">
      <c r="A126" s="24"/>
      <c r="B126" s="24"/>
      <c r="C126" s="25" t="s">
        <v>137</v>
      </c>
      <c r="D126" s="28" t="s">
        <v>1871</v>
      </c>
      <c r="E126" s="25" t="s">
        <v>2117</v>
      </c>
      <c r="F126" s="25" t="s">
        <v>2118</v>
      </c>
      <c r="G126" s="25">
        <v>2.0</v>
      </c>
      <c r="H126" s="28" t="s">
        <v>18</v>
      </c>
      <c r="I126" s="25" t="s">
        <v>18</v>
      </c>
      <c r="J126" s="30">
        <v>214.0</v>
      </c>
      <c r="K126" s="29">
        <v>8.0</v>
      </c>
      <c r="L126" s="24"/>
    </row>
    <row r="127">
      <c r="A127" s="24"/>
      <c r="B127" s="24"/>
      <c r="C127" s="25" t="s">
        <v>137</v>
      </c>
      <c r="D127" s="28" t="s">
        <v>1871</v>
      </c>
      <c r="E127" s="25" t="s">
        <v>2119</v>
      </c>
      <c r="F127" s="25" t="s">
        <v>2120</v>
      </c>
      <c r="G127" s="25">
        <v>1.0</v>
      </c>
      <c r="H127" s="28" t="s">
        <v>18</v>
      </c>
      <c r="I127" s="25"/>
      <c r="J127" s="30">
        <v>214.0</v>
      </c>
      <c r="K127" s="29"/>
      <c r="L127" s="24"/>
    </row>
    <row r="128">
      <c r="A128" s="24"/>
      <c r="B128" s="24"/>
      <c r="C128" s="25" t="s">
        <v>137</v>
      </c>
      <c r="D128" s="28" t="s">
        <v>1871</v>
      </c>
      <c r="E128" s="25" t="s">
        <v>2121</v>
      </c>
      <c r="F128" s="25" t="s">
        <v>2122</v>
      </c>
      <c r="G128" s="25">
        <v>2.0</v>
      </c>
      <c r="H128" s="28" t="s">
        <v>19</v>
      </c>
      <c r="I128" s="25" t="s">
        <v>18</v>
      </c>
      <c r="J128" s="30">
        <v>214.0</v>
      </c>
      <c r="K128" s="29">
        <v>9.0</v>
      </c>
      <c r="L128" s="24"/>
    </row>
    <row r="129">
      <c r="A129" s="24"/>
      <c r="B129" s="24"/>
      <c r="C129" s="25" t="s">
        <v>137</v>
      </c>
      <c r="D129" s="28" t="s">
        <v>1871</v>
      </c>
      <c r="E129" s="25" t="s">
        <v>2123</v>
      </c>
      <c r="F129" s="25" t="s">
        <v>2124</v>
      </c>
      <c r="G129" s="25">
        <v>2.0</v>
      </c>
      <c r="H129" s="28" t="s">
        <v>18</v>
      </c>
      <c r="I129" s="25" t="s">
        <v>18</v>
      </c>
      <c r="J129" s="30">
        <v>214.0</v>
      </c>
      <c r="K129" s="29">
        <v>8.0</v>
      </c>
      <c r="L129" s="24"/>
    </row>
    <row r="130">
      <c r="A130" s="24"/>
      <c r="B130" s="24"/>
      <c r="C130" s="25" t="s">
        <v>137</v>
      </c>
      <c r="D130" s="28" t="s">
        <v>1871</v>
      </c>
      <c r="E130" s="25" t="s">
        <v>2125</v>
      </c>
      <c r="F130" s="25" t="s">
        <v>2126</v>
      </c>
      <c r="G130" s="25">
        <v>1.0</v>
      </c>
      <c r="H130" s="28" t="s">
        <v>18</v>
      </c>
      <c r="I130" s="25"/>
      <c r="J130" s="30">
        <v>214.0</v>
      </c>
      <c r="K130" s="29"/>
      <c r="L130" s="24"/>
    </row>
    <row r="131">
      <c r="A131" s="24"/>
      <c r="B131" s="24"/>
      <c r="C131" s="25" t="s">
        <v>137</v>
      </c>
      <c r="D131" s="28" t="s">
        <v>1871</v>
      </c>
      <c r="E131" s="25" t="s">
        <v>2127</v>
      </c>
      <c r="F131" s="25" t="s">
        <v>2128</v>
      </c>
      <c r="G131" s="25">
        <v>2.0</v>
      </c>
      <c r="H131" s="28" t="s">
        <v>19</v>
      </c>
      <c r="I131" s="25" t="s">
        <v>19</v>
      </c>
      <c r="J131" s="30">
        <v>214.0</v>
      </c>
      <c r="K131" s="29">
        <v>8.0</v>
      </c>
      <c r="L131" s="24"/>
    </row>
    <row r="132">
      <c r="A132" s="24"/>
      <c r="B132" s="24"/>
      <c r="C132" s="25" t="s">
        <v>137</v>
      </c>
      <c r="D132" s="28" t="s">
        <v>1871</v>
      </c>
      <c r="E132" s="25" t="s">
        <v>2129</v>
      </c>
      <c r="F132" s="25" t="s">
        <v>2130</v>
      </c>
      <c r="G132" s="25">
        <v>1.0</v>
      </c>
      <c r="H132" s="28" t="s">
        <v>19</v>
      </c>
      <c r="I132" s="25"/>
      <c r="J132" s="30">
        <v>214.0</v>
      </c>
      <c r="K132" s="29"/>
      <c r="L132" s="24"/>
    </row>
    <row r="133">
      <c r="A133" s="24"/>
      <c r="B133" s="24"/>
      <c r="C133" s="25" t="s">
        <v>137</v>
      </c>
      <c r="D133" s="28" t="s">
        <v>1871</v>
      </c>
      <c r="E133" s="25" t="s">
        <v>2131</v>
      </c>
      <c r="F133" s="25" t="s">
        <v>2132</v>
      </c>
      <c r="G133" s="25">
        <v>2.0</v>
      </c>
      <c r="H133" s="28" t="s">
        <v>18</v>
      </c>
      <c r="I133" s="25" t="s">
        <v>18</v>
      </c>
      <c r="J133" s="30">
        <v>214.0</v>
      </c>
      <c r="K133" s="29">
        <v>9.0</v>
      </c>
      <c r="L133" s="24"/>
    </row>
    <row r="134">
      <c r="A134" s="24"/>
      <c r="B134" s="24"/>
      <c r="C134" s="25" t="s">
        <v>137</v>
      </c>
      <c r="D134" s="28" t="s">
        <v>1871</v>
      </c>
      <c r="E134" s="25" t="s">
        <v>2133</v>
      </c>
      <c r="F134" s="25" t="s">
        <v>2134</v>
      </c>
      <c r="G134" s="25">
        <v>2.0</v>
      </c>
      <c r="H134" s="28" t="s">
        <v>19</v>
      </c>
      <c r="I134" s="25" t="s">
        <v>18</v>
      </c>
      <c r="J134" s="30">
        <v>183.0</v>
      </c>
      <c r="K134" s="29">
        <v>8.0</v>
      </c>
      <c r="L134" s="24"/>
    </row>
    <row r="135">
      <c r="A135" s="24"/>
      <c r="B135" s="24"/>
      <c r="C135" s="25" t="s">
        <v>137</v>
      </c>
      <c r="D135" s="28" t="s">
        <v>1871</v>
      </c>
      <c r="E135" s="25" t="s">
        <v>2135</v>
      </c>
      <c r="F135" s="25" t="s">
        <v>2136</v>
      </c>
      <c r="G135" s="25">
        <v>1.0</v>
      </c>
      <c r="H135" s="28" t="s">
        <v>18</v>
      </c>
      <c r="I135" s="25"/>
      <c r="J135" s="30">
        <v>183.0</v>
      </c>
      <c r="K135" s="29"/>
      <c r="L135" s="24"/>
    </row>
    <row r="136">
      <c r="A136" s="24"/>
      <c r="B136" s="24"/>
      <c r="C136" s="25" t="s">
        <v>137</v>
      </c>
      <c r="D136" s="28" t="s">
        <v>1871</v>
      </c>
      <c r="E136" s="25" t="s">
        <v>2137</v>
      </c>
      <c r="F136" s="25" t="s">
        <v>2138</v>
      </c>
      <c r="G136" s="25">
        <v>2.0</v>
      </c>
      <c r="H136" s="28" t="s">
        <v>18</v>
      </c>
      <c r="I136" s="25" t="s">
        <v>18</v>
      </c>
      <c r="J136" s="30">
        <v>183.0</v>
      </c>
      <c r="K136" s="29">
        <v>8.0</v>
      </c>
      <c r="L136" s="24"/>
    </row>
    <row r="137">
      <c r="A137" s="24"/>
      <c r="B137" s="24"/>
      <c r="C137" s="25" t="s">
        <v>137</v>
      </c>
      <c r="D137" s="28" t="s">
        <v>1871</v>
      </c>
      <c r="E137" s="25" t="s">
        <v>2139</v>
      </c>
      <c r="F137" s="25" t="s">
        <v>2140</v>
      </c>
      <c r="G137" s="25">
        <v>2.0</v>
      </c>
      <c r="H137" s="28" t="s">
        <v>18</v>
      </c>
      <c r="I137" s="25" t="s">
        <v>18</v>
      </c>
      <c r="J137" s="30">
        <v>214.0</v>
      </c>
      <c r="K137" s="29">
        <v>9.0</v>
      </c>
      <c r="L137" s="24"/>
    </row>
    <row r="138">
      <c r="A138" s="24"/>
      <c r="B138" s="24"/>
      <c r="C138" s="25" t="s">
        <v>137</v>
      </c>
      <c r="D138" s="28" t="s">
        <v>1871</v>
      </c>
      <c r="E138" s="25" t="s">
        <v>2141</v>
      </c>
      <c r="F138" s="25" t="s">
        <v>2142</v>
      </c>
      <c r="G138" s="25">
        <v>2.0</v>
      </c>
      <c r="H138" s="28" t="s">
        <v>18</v>
      </c>
      <c r="I138" s="25" t="s">
        <v>18</v>
      </c>
      <c r="J138" s="30">
        <v>183.0</v>
      </c>
      <c r="K138" s="29">
        <v>8.0</v>
      </c>
      <c r="L138" s="24"/>
    </row>
    <row r="139">
      <c r="A139" s="24"/>
      <c r="B139" s="24"/>
      <c r="C139" s="25" t="s">
        <v>137</v>
      </c>
      <c r="D139" s="28" t="s">
        <v>1871</v>
      </c>
      <c r="E139" s="25" t="s">
        <v>2143</v>
      </c>
      <c r="F139" s="25" t="s">
        <v>2144</v>
      </c>
      <c r="G139" s="25">
        <v>2.0</v>
      </c>
      <c r="H139" s="28" t="s">
        <v>18</v>
      </c>
      <c r="I139" s="25" t="s">
        <v>18</v>
      </c>
      <c r="J139" s="30">
        <v>183.0</v>
      </c>
      <c r="K139" s="29">
        <v>8.0</v>
      </c>
      <c r="L139" s="24"/>
    </row>
    <row r="140">
      <c r="A140" s="24"/>
      <c r="B140" s="24"/>
      <c r="C140" s="25" t="s">
        <v>137</v>
      </c>
      <c r="D140" s="28" t="s">
        <v>1871</v>
      </c>
      <c r="E140" s="25" t="s">
        <v>2145</v>
      </c>
      <c r="F140" s="25" t="s">
        <v>2146</v>
      </c>
      <c r="G140" s="25">
        <v>2.0</v>
      </c>
      <c r="H140" s="28" t="s">
        <v>18</v>
      </c>
      <c r="I140" s="25" t="s">
        <v>18</v>
      </c>
      <c r="J140" s="30">
        <v>183.0</v>
      </c>
      <c r="K140" s="29">
        <v>8.0</v>
      </c>
      <c r="L140" s="24"/>
    </row>
    <row r="141">
      <c r="A141" s="24"/>
      <c r="B141" s="24"/>
      <c r="C141" s="25" t="s">
        <v>137</v>
      </c>
      <c r="D141" s="28" t="s">
        <v>1871</v>
      </c>
      <c r="E141" s="25" t="s">
        <v>2147</v>
      </c>
      <c r="F141" s="25" t="s">
        <v>2148</v>
      </c>
      <c r="G141" s="25">
        <v>2.0</v>
      </c>
      <c r="H141" s="28" t="s">
        <v>19</v>
      </c>
      <c r="I141" s="25" t="s">
        <v>19</v>
      </c>
      <c r="J141" s="30">
        <v>183.0</v>
      </c>
      <c r="K141" s="29">
        <v>8.0</v>
      </c>
      <c r="L141" s="24"/>
    </row>
    <row r="142">
      <c r="A142" s="24"/>
      <c r="B142" s="24"/>
      <c r="C142" s="25" t="s">
        <v>137</v>
      </c>
      <c r="D142" s="28" t="s">
        <v>1871</v>
      </c>
      <c r="E142" s="25" t="s">
        <v>2149</v>
      </c>
      <c r="F142" s="25" t="s">
        <v>2150</v>
      </c>
      <c r="G142" s="25">
        <v>2.0</v>
      </c>
      <c r="H142" s="28" t="s">
        <v>19</v>
      </c>
      <c r="I142" s="25" t="s">
        <v>19</v>
      </c>
      <c r="J142" s="30">
        <v>214.0</v>
      </c>
      <c r="K142" s="29">
        <v>9.0</v>
      </c>
      <c r="L142" s="24"/>
    </row>
    <row r="143">
      <c r="A143" s="24"/>
      <c r="B143" s="24"/>
      <c r="C143" s="25" t="s">
        <v>137</v>
      </c>
      <c r="D143" s="28" t="s">
        <v>1871</v>
      </c>
      <c r="E143" s="25" t="s">
        <v>2151</v>
      </c>
      <c r="F143" s="25" t="s">
        <v>2152</v>
      </c>
      <c r="G143" s="25">
        <v>2.0</v>
      </c>
      <c r="H143" s="28" t="s">
        <v>19</v>
      </c>
      <c r="I143" s="25" t="s">
        <v>19</v>
      </c>
      <c r="J143" s="30">
        <v>183.0</v>
      </c>
      <c r="K143" s="29">
        <v>8.0</v>
      </c>
      <c r="L143" s="24"/>
    </row>
    <row r="144">
      <c r="A144" s="24"/>
      <c r="B144" s="24"/>
      <c r="C144" s="25" t="s">
        <v>137</v>
      </c>
      <c r="D144" s="28" t="s">
        <v>1871</v>
      </c>
      <c r="E144" s="25" t="s">
        <v>2153</v>
      </c>
      <c r="F144" s="25" t="s">
        <v>2154</v>
      </c>
      <c r="G144" s="25">
        <v>2.0</v>
      </c>
      <c r="H144" s="28" t="s">
        <v>18</v>
      </c>
      <c r="I144" s="25" t="s">
        <v>18</v>
      </c>
      <c r="J144" s="30">
        <v>183.0</v>
      </c>
      <c r="K144" s="29">
        <v>8.0</v>
      </c>
      <c r="L144" s="24"/>
    </row>
    <row r="145">
      <c r="A145" s="24"/>
      <c r="B145" s="24"/>
      <c r="C145" s="25" t="s">
        <v>137</v>
      </c>
      <c r="D145" s="28" t="s">
        <v>1871</v>
      </c>
      <c r="E145" s="25" t="s">
        <v>2155</v>
      </c>
      <c r="F145" s="25" t="s">
        <v>2156</v>
      </c>
      <c r="G145" s="25">
        <v>2.0</v>
      </c>
      <c r="H145" s="28" t="s">
        <v>19</v>
      </c>
      <c r="I145" s="25" t="s">
        <v>18</v>
      </c>
      <c r="J145" s="30">
        <v>183.0</v>
      </c>
      <c r="K145" s="29">
        <v>8.0</v>
      </c>
      <c r="L145" s="24"/>
    </row>
    <row r="146">
      <c r="A146" s="24"/>
      <c r="B146" s="24"/>
      <c r="C146" s="25" t="s">
        <v>137</v>
      </c>
      <c r="D146" s="28" t="s">
        <v>1871</v>
      </c>
      <c r="E146" s="25" t="s">
        <v>2157</v>
      </c>
      <c r="F146" s="25" t="s">
        <v>2158</v>
      </c>
      <c r="G146" s="25">
        <v>2.0</v>
      </c>
      <c r="H146" s="28" t="s">
        <v>19</v>
      </c>
      <c r="I146" s="25" t="s">
        <v>18</v>
      </c>
      <c r="J146" s="30">
        <v>214.0</v>
      </c>
      <c r="K146" s="29">
        <v>8.0</v>
      </c>
      <c r="L146" s="24"/>
    </row>
    <row r="147">
      <c r="A147" s="24"/>
      <c r="B147" s="24"/>
      <c r="C147" s="25" t="s">
        <v>137</v>
      </c>
      <c r="D147" s="28" t="s">
        <v>1871</v>
      </c>
      <c r="E147" s="25" t="s">
        <v>2159</v>
      </c>
      <c r="F147" s="25" t="s">
        <v>2160</v>
      </c>
      <c r="G147" s="25">
        <v>2.0</v>
      </c>
      <c r="H147" s="28" t="s">
        <v>18</v>
      </c>
      <c r="I147" s="25" t="s">
        <v>18</v>
      </c>
      <c r="J147" s="30">
        <v>183.0</v>
      </c>
      <c r="K147" s="29">
        <v>8.0</v>
      </c>
      <c r="L147" s="24"/>
    </row>
    <row r="148">
      <c r="A148" s="24"/>
      <c r="B148" s="24"/>
      <c r="C148" s="25" t="s">
        <v>137</v>
      </c>
      <c r="D148" s="28" t="s">
        <v>1871</v>
      </c>
      <c r="E148" s="25" t="s">
        <v>2161</v>
      </c>
      <c r="F148" s="25" t="s">
        <v>2162</v>
      </c>
      <c r="G148" s="25">
        <v>2.0</v>
      </c>
      <c r="H148" s="28" t="s">
        <v>19</v>
      </c>
      <c r="I148" s="25" t="s">
        <v>19</v>
      </c>
      <c r="J148" s="30">
        <v>183.0</v>
      </c>
      <c r="K148" s="29">
        <v>8.0</v>
      </c>
      <c r="L148" s="24"/>
    </row>
    <row r="149">
      <c r="A149" s="24"/>
      <c r="B149" s="24"/>
      <c r="C149" s="25" t="s">
        <v>137</v>
      </c>
      <c r="D149" s="28" t="s">
        <v>1871</v>
      </c>
      <c r="E149" s="25" t="s">
        <v>2163</v>
      </c>
      <c r="F149" s="25" t="s">
        <v>2164</v>
      </c>
      <c r="G149" s="25">
        <v>2.0</v>
      </c>
      <c r="H149" s="28" t="s">
        <v>18</v>
      </c>
      <c r="I149" s="25" t="s">
        <v>18</v>
      </c>
      <c r="J149" s="30">
        <v>214.0</v>
      </c>
      <c r="K149" s="29">
        <v>9.0</v>
      </c>
      <c r="L149" s="24"/>
    </row>
    <row r="150">
      <c r="A150" s="24"/>
      <c r="B150" s="24"/>
      <c r="C150" s="25" t="s">
        <v>163</v>
      </c>
      <c r="D150" s="28" t="s">
        <v>1871</v>
      </c>
      <c r="E150" s="25" t="s">
        <v>2165</v>
      </c>
      <c r="F150" s="25" t="s">
        <v>2166</v>
      </c>
      <c r="G150" s="25">
        <v>1.0</v>
      </c>
      <c r="H150" s="28" t="s">
        <v>18</v>
      </c>
      <c r="I150" s="29"/>
      <c r="J150" s="30">
        <v>306.0</v>
      </c>
      <c r="K150" s="25"/>
      <c r="L150" s="24"/>
    </row>
    <row r="151">
      <c r="A151" s="24"/>
      <c r="B151" s="24"/>
      <c r="C151" s="25" t="s">
        <v>163</v>
      </c>
      <c r="D151" s="28" t="s">
        <v>1871</v>
      </c>
      <c r="E151" s="25" t="s">
        <v>2167</v>
      </c>
      <c r="F151" s="25" t="s">
        <v>2168</v>
      </c>
      <c r="G151" s="25">
        <v>2.0</v>
      </c>
      <c r="H151" s="28" t="s">
        <v>18</v>
      </c>
      <c r="I151" s="29" t="s">
        <v>19</v>
      </c>
      <c r="J151" s="30">
        <v>306.0</v>
      </c>
      <c r="K151" s="25">
        <v>12.0</v>
      </c>
      <c r="L151" s="24"/>
    </row>
    <row r="152">
      <c r="A152" s="24"/>
      <c r="B152" s="24"/>
      <c r="C152" s="25" t="s">
        <v>163</v>
      </c>
      <c r="D152" s="28" t="s">
        <v>1871</v>
      </c>
      <c r="E152" s="25" t="s">
        <v>2169</v>
      </c>
      <c r="F152" s="25" t="s">
        <v>2170</v>
      </c>
      <c r="G152" s="25">
        <v>1.0</v>
      </c>
      <c r="H152" s="28" t="s">
        <v>18</v>
      </c>
      <c r="I152" s="29"/>
      <c r="J152" s="30">
        <v>275.0</v>
      </c>
      <c r="K152" s="25"/>
      <c r="L152" s="24"/>
    </row>
    <row r="153">
      <c r="A153" s="24"/>
      <c r="B153" s="24"/>
      <c r="C153" s="25" t="s">
        <v>163</v>
      </c>
      <c r="D153" s="28" t="s">
        <v>1871</v>
      </c>
      <c r="E153" s="25" t="s">
        <v>2171</v>
      </c>
      <c r="F153" s="25" t="s">
        <v>2172</v>
      </c>
      <c r="G153" s="25">
        <v>2.0</v>
      </c>
      <c r="H153" s="28" t="s">
        <v>18</v>
      </c>
      <c r="I153" s="29" t="s">
        <v>18</v>
      </c>
      <c r="J153" s="30">
        <v>306.0</v>
      </c>
      <c r="K153" s="25">
        <v>12.0</v>
      </c>
      <c r="L153" s="24"/>
    </row>
    <row r="154">
      <c r="A154" s="24"/>
      <c r="B154" s="24"/>
      <c r="C154" s="25" t="s">
        <v>163</v>
      </c>
      <c r="D154" s="28" t="s">
        <v>1871</v>
      </c>
      <c r="E154" s="25" t="s">
        <v>2173</v>
      </c>
      <c r="F154" s="25" t="s">
        <v>2174</v>
      </c>
      <c r="G154" s="25">
        <v>2.0</v>
      </c>
      <c r="H154" s="28" t="s">
        <v>19</v>
      </c>
      <c r="I154" s="29" t="s">
        <v>19</v>
      </c>
      <c r="J154" s="30">
        <v>183.0</v>
      </c>
      <c r="K154" s="25">
        <v>8.0</v>
      </c>
      <c r="L154" s="24"/>
    </row>
    <row r="155">
      <c r="A155" s="24"/>
      <c r="B155" s="24"/>
      <c r="C155" s="25" t="s">
        <v>171</v>
      </c>
      <c r="D155" s="28" t="s">
        <v>1871</v>
      </c>
      <c r="E155" s="25" t="s">
        <v>2175</v>
      </c>
      <c r="F155" s="25" t="s">
        <v>2176</v>
      </c>
      <c r="G155" s="25">
        <v>1.0</v>
      </c>
      <c r="H155" s="28" t="s">
        <v>18</v>
      </c>
      <c r="I155" s="25"/>
      <c r="J155" s="30">
        <v>275.0</v>
      </c>
      <c r="K155" s="29"/>
      <c r="L155" s="24"/>
    </row>
    <row r="156">
      <c r="A156" s="24"/>
      <c r="B156" s="24"/>
      <c r="C156" s="25" t="s">
        <v>171</v>
      </c>
      <c r="D156" s="28" t="s">
        <v>1871</v>
      </c>
      <c r="E156" s="25" t="s">
        <v>2177</v>
      </c>
      <c r="F156" s="25" t="s">
        <v>2178</v>
      </c>
      <c r="G156" s="25">
        <v>1.0</v>
      </c>
      <c r="H156" s="28" t="s">
        <v>19</v>
      </c>
      <c r="I156" s="25"/>
      <c r="J156" s="30">
        <v>183.0</v>
      </c>
      <c r="K156" s="29"/>
      <c r="L156" s="24"/>
    </row>
    <row r="157">
      <c r="A157" s="24"/>
      <c r="B157" s="24"/>
      <c r="C157" s="25" t="s">
        <v>171</v>
      </c>
      <c r="D157" s="28" t="s">
        <v>1871</v>
      </c>
      <c r="E157" s="25" t="s">
        <v>2179</v>
      </c>
      <c r="F157" s="25" t="s">
        <v>2180</v>
      </c>
      <c r="G157" s="25">
        <v>2.0</v>
      </c>
      <c r="H157" s="28" t="s">
        <v>18</v>
      </c>
      <c r="I157" s="25" t="s">
        <v>18</v>
      </c>
      <c r="J157" s="30">
        <v>183.0</v>
      </c>
      <c r="K157" s="29">
        <v>8.0</v>
      </c>
      <c r="L157" s="24"/>
    </row>
    <row r="158">
      <c r="A158" s="24"/>
      <c r="B158" s="24"/>
      <c r="C158" s="25" t="s">
        <v>171</v>
      </c>
      <c r="D158" s="28" t="s">
        <v>1871</v>
      </c>
      <c r="E158" s="25" t="s">
        <v>2181</v>
      </c>
      <c r="F158" s="25" t="s">
        <v>2182</v>
      </c>
      <c r="G158" s="25">
        <v>2.0</v>
      </c>
      <c r="H158" s="28" t="s">
        <v>19</v>
      </c>
      <c r="I158" s="25" t="s">
        <v>19</v>
      </c>
      <c r="J158" s="30">
        <v>275.0</v>
      </c>
      <c r="K158" s="29">
        <v>11.0</v>
      </c>
      <c r="L158" s="24"/>
    </row>
    <row r="159">
      <c r="A159" s="24"/>
      <c r="B159" s="24"/>
      <c r="C159" s="25" t="s">
        <v>175</v>
      </c>
      <c r="D159" s="28" t="s">
        <v>1871</v>
      </c>
      <c r="E159" s="25" t="s">
        <v>2183</v>
      </c>
      <c r="F159" s="25" t="s">
        <v>2184</v>
      </c>
      <c r="G159" s="25">
        <v>1.0</v>
      </c>
      <c r="H159" s="28" t="s">
        <v>19</v>
      </c>
      <c r="I159" s="25"/>
      <c r="J159" s="30">
        <v>275.0</v>
      </c>
      <c r="K159" s="25"/>
      <c r="L159" s="24"/>
    </row>
    <row r="160">
      <c r="A160" s="24"/>
      <c r="B160" s="24"/>
      <c r="C160" s="25" t="s">
        <v>175</v>
      </c>
      <c r="D160" s="28" t="s">
        <v>1871</v>
      </c>
      <c r="E160" s="25" t="s">
        <v>2185</v>
      </c>
      <c r="F160" s="25" t="s">
        <v>2186</v>
      </c>
      <c r="G160" s="25">
        <v>2.0</v>
      </c>
      <c r="H160" s="28" t="s">
        <v>18</v>
      </c>
      <c r="I160" s="25" t="s">
        <v>18</v>
      </c>
      <c r="J160" s="30">
        <v>306.0</v>
      </c>
      <c r="K160" s="25">
        <v>11.0</v>
      </c>
      <c r="L160" s="24"/>
    </row>
    <row r="161">
      <c r="A161" s="24"/>
      <c r="B161" s="24"/>
      <c r="C161" s="25" t="s">
        <v>175</v>
      </c>
      <c r="D161" s="28" t="s">
        <v>1871</v>
      </c>
      <c r="E161" s="25" t="s">
        <v>2187</v>
      </c>
      <c r="F161" s="25" t="s">
        <v>2188</v>
      </c>
      <c r="G161" s="25">
        <v>1.0</v>
      </c>
      <c r="H161" s="28" t="s">
        <v>18</v>
      </c>
      <c r="I161" s="25"/>
      <c r="J161" s="30">
        <v>275.0</v>
      </c>
      <c r="K161" s="25"/>
      <c r="L161" s="24"/>
    </row>
    <row r="162">
      <c r="A162" s="24"/>
      <c r="B162" s="24"/>
      <c r="C162" s="25" t="s">
        <v>175</v>
      </c>
      <c r="D162" s="28" t="s">
        <v>1871</v>
      </c>
      <c r="E162" s="25" t="s">
        <v>2189</v>
      </c>
      <c r="F162" s="25" t="s">
        <v>2190</v>
      </c>
      <c r="G162" s="25">
        <v>2.0</v>
      </c>
      <c r="H162" s="28" t="s">
        <v>18</v>
      </c>
      <c r="I162" s="25" t="s">
        <v>18</v>
      </c>
      <c r="J162" s="30">
        <v>306.0</v>
      </c>
      <c r="K162" s="25">
        <v>12.0</v>
      </c>
      <c r="L162" s="24"/>
    </row>
    <row r="163">
      <c r="A163" s="24"/>
      <c r="B163" s="24"/>
      <c r="C163" s="25" t="s">
        <v>175</v>
      </c>
      <c r="D163" s="28" t="s">
        <v>1871</v>
      </c>
      <c r="E163" s="25" t="s">
        <v>2191</v>
      </c>
      <c r="F163" s="25" t="s">
        <v>2192</v>
      </c>
      <c r="G163" s="25">
        <v>2.0</v>
      </c>
      <c r="H163" s="28" t="s">
        <v>18</v>
      </c>
      <c r="I163" s="25" t="s">
        <v>18</v>
      </c>
      <c r="J163" s="30">
        <v>275.0</v>
      </c>
      <c r="K163" s="25">
        <v>11.0</v>
      </c>
      <c r="L163" s="24"/>
    </row>
    <row r="164">
      <c r="A164" s="24"/>
      <c r="B164" s="24"/>
      <c r="C164" s="25" t="s">
        <v>175</v>
      </c>
      <c r="D164" s="28" t="s">
        <v>1871</v>
      </c>
      <c r="E164" s="25" t="s">
        <v>2193</v>
      </c>
      <c r="F164" s="25" t="s">
        <v>2194</v>
      </c>
      <c r="G164" s="25">
        <v>2.0</v>
      </c>
      <c r="H164" s="28" t="s">
        <v>18</v>
      </c>
      <c r="I164" s="25" t="s">
        <v>19</v>
      </c>
      <c r="J164" s="30">
        <v>306.0</v>
      </c>
      <c r="K164" s="25">
        <v>11.0</v>
      </c>
      <c r="L164" s="24"/>
    </row>
    <row r="165">
      <c r="A165" s="24"/>
      <c r="B165" s="24"/>
      <c r="C165" s="25" t="s">
        <v>175</v>
      </c>
      <c r="D165" s="28" t="s">
        <v>1871</v>
      </c>
      <c r="E165" s="25" t="s">
        <v>2195</v>
      </c>
      <c r="F165" s="25" t="s">
        <v>2196</v>
      </c>
      <c r="G165" s="25">
        <v>2.0</v>
      </c>
      <c r="H165" s="28" t="s">
        <v>18</v>
      </c>
      <c r="I165" s="25" t="s">
        <v>18</v>
      </c>
      <c r="J165" s="30">
        <v>306.0</v>
      </c>
      <c r="K165" s="25">
        <v>12.0</v>
      </c>
      <c r="L165" s="24"/>
    </row>
    <row r="166">
      <c r="A166" s="24"/>
      <c r="B166" s="24"/>
      <c r="C166" s="25" t="s">
        <v>175</v>
      </c>
      <c r="D166" s="28" t="s">
        <v>1871</v>
      </c>
      <c r="E166" s="25" t="s">
        <v>2197</v>
      </c>
      <c r="F166" s="25" t="s">
        <v>2198</v>
      </c>
      <c r="G166" s="25">
        <v>2.0</v>
      </c>
      <c r="H166" s="28" t="s">
        <v>18</v>
      </c>
      <c r="I166" s="25" t="s">
        <v>19</v>
      </c>
      <c r="J166" s="30">
        <v>306.0</v>
      </c>
      <c r="K166" s="25">
        <v>12.0</v>
      </c>
      <c r="L166" s="24"/>
    </row>
    <row r="167">
      <c r="A167" s="24"/>
      <c r="B167" s="24"/>
      <c r="C167" s="25" t="s">
        <v>175</v>
      </c>
      <c r="D167" s="28" t="s">
        <v>1871</v>
      </c>
      <c r="E167" s="25" t="s">
        <v>2199</v>
      </c>
      <c r="F167" s="25" t="s">
        <v>2200</v>
      </c>
      <c r="G167" s="25">
        <v>2.0</v>
      </c>
      <c r="H167" s="28" t="s">
        <v>18</v>
      </c>
      <c r="I167" s="25" t="s">
        <v>18</v>
      </c>
      <c r="J167" s="30">
        <v>306.0</v>
      </c>
      <c r="K167" s="25">
        <v>12.0</v>
      </c>
      <c r="L167" s="24"/>
    </row>
    <row r="168">
      <c r="A168" s="24"/>
      <c r="B168" s="24"/>
      <c r="C168" s="25" t="s">
        <v>175</v>
      </c>
      <c r="D168" s="28" t="s">
        <v>1871</v>
      </c>
      <c r="E168" s="25" t="s">
        <v>2201</v>
      </c>
      <c r="F168" s="25" t="s">
        <v>2202</v>
      </c>
      <c r="G168" s="25">
        <v>2.0</v>
      </c>
      <c r="H168" s="28" t="s">
        <v>18</v>
      </c>
      <c r="I168" s="25" t="s">
        <v>18</v>
      </c>
      <c r="J168" s="30">
        <v>275.0</v>
      </c>
      <c r="K168" s="25">
        <v>11.0</v>
      </c>
      <c r="L168" s="24"/>
    </row>
    <row r="169">
      <c r="A169" s="24"/>
      <c r="B169" s="24"/>
      <c r="C169" s="25" t="s">
        <v>175</v>
      </c>
      <c r="D169" s="28" t="s">
        <v>1871</v>
      </c>
      <c r="E169" s="25" t="s">
        <v>2203</v>
      </c>
      <c r="F169" s="25" t="s">
        <v>2204</v>
      </c>
      <c r="G169" s="25">
        <v>2.0</v>
      </c>
      <c r="H169" s="28" t="s">
        <v>18</v>
      </c>
      <c r="I169" s="25" t="s">
        <v>18</v>
      </c>
      <c r="J169" s="30">
        <v>275.0</v>
      </c>
      <c r="K169" s="25">
        <v>11.0</v>
      </c>
      <c r="L169" s="24"/>
    </row>
    <row r="170">
      <c r="A170" s="24"/>
      <c r="B170" s="24"/>
      <c r="C170" s="25" t="s">
        <v>179</v>
      </c>
      <c r="D170" s="28" t="s">
        <v>1871</v>
      </c>
      <c r="E170" s="25" t="s">
        <v>2205</v>
      </c>
      <c r="F170" s="25" t="s">
        <v>2206</v>
      </c>
      <c r="G170" s="25">
        <v>2.0</v>
      </c>
      <c r="H170" s="28" t="s">
        <v>18</v>
      </c>
      <c r="I170" s="25" t="s">
        <v>18</v>
      </c>
      <c r="J170" s="30">
        <v>275.0</v>
      </c>
      <c r="K170" s="29">
        <v>11.0</v>
      </c>
      <c r="L170" s="24"/>
    </row>
    <row r="171">
      <c r="A171" s="24"/>
      <c r="B171" s="24"/>
      <c r="C171" s="25" t="s">
        <v>179</v>
      </c>
      <c r="D171" s="28" t="s">
        <v>1871</v>
      </c>
      <c r="E171" s="25" t="s">
        <v>2207</v>
      </c>
      <c r="F171" s="25" t="s">
        <v>2208</v>
      </c>
      <c r="G171" s="25">
        <v>2.0</v>
      </c>
      <c r="H171" s="28" t="s">
        <v>18</v>
      </c>
      <c r="I171" s="25" t="s">
        <v>18</v>
      </c>
      <c r="J171" s="30">
        <v>275.0</v>
      </c>
      <c r="K171" s="29">
        <v>11.0</v>
      </c>
      <c r="L171" s="24"/>
    </row>
    <row r="172">
      <c r="A172" s="24"/>
      <c r="B172" s="24"/>
      <c r="C172" s="25" t="s">
        <v>179</v>
      </c>
      <c r="D172" s="28" t="s">
        <v>1871</v>
      </c>
      <c r="E172" s="25" t="s">
        <v>2209</v>
      </c>
      <c r="F172" s="25" t="s">
        <v>2210</v>
      </c>
      <c r="G172" s="25">
        <v>1.0</v>
      </c>
      <c r="H172" s="28" t="s">
        <v>18</v>
      </c>
      <c r="I172" s="25"/>
      <c r="J172" s="30">
        <v>245.0</v>
      </c>
      <c r="K172" s="29"/>
      <c r="L172" s="24"/>
    </row>
    <row r="173">
      <c r="A173" s="24"/>
      <c r="B173" s="24"/>
      <c r="C173" s="25" t="s">
        <v>179</v>
      </c>
      <c r="D173" s="28" t="s">
        <v>1871</v>
      </c>
      <c r="E173" s="25" t="s">
        <v>2211</v>
      </c>
      <c r="F173" s="25" t="s">
        <v>2212</v>
      </c>
      <c r="G173" s="25">
        <v>2.0</v>
      </c>
      <c r="H173" s="28" t="s">
        <v>18</v>
      </c>
      <c r="I173" s="25" t="s">
        <v>18</v>
      </c>
      <c r="J173" s="30">
        <v>275.0</v>
      </c>
      <c r="K173" s="29">
        <v>11.0</v>
      </c>
      <c r="L173" s="24"/>
    </row>
    <row r="174">
      <c r="A174" s="24"/>
      <c r="B174" s="24"/>
      <c r="C174" s="25" t="s">
        <v>179</v>
      </c>
      <c r="D174" s="28" t="s">
        <v>1871</v>
      </c>
      <c r="E174" s="25" t="s">
        <v>2213</v>
      </c>
      <c r="F174" s="25" t="s">
        <v>2214</v>
      </c>
      <c r="G174" s="25">
        <v>2.0</v>
      </c>
      <c r="H174" s="28" t="s">
        <v>19</v>
      </c>
      <c r="I174" s="25" t="s">
        <v>19</v>
      </c>
      <c r="J174" s="30">
        <v>275.0</v>
      </c>
      <c r="K174" s="29">
        <v>11.0</v>
      </c>
      <c r="L174" s="24"/>
    </row>
    <row r="175">
      <c r="A175" s="24"/>
      <c r="B175" s="24"/>
      <c r="C175" s="25" t="s">
        <v>179</v>
      </c>
      <c r="D175" s="28" t="s">
        <v>1871</v>
      </c>
      <c r="E175" s="25" t="s">
        <v>2215</v>
      </c>
      <c r="F175" s="25" t="s">
        <v>2216</v>
      </c>
      <c r="G175" s="25">
        <v>2.0</v>
      </c>
      <c r="H175" s="28" t="s">
        <v>18</v>
      </c>
      <c r="I175" s="25" t="s">
        <v>18</v>
      </c>
      <c r="J175" s="30">
        <v>306.0</v>
      </c>
      <c r="K175" s="29">
        <v>12.0</v>
      </c>
      <c r="L175" s="24"/>
    </row>
    <row r="176">
      <c r="A176" s="24"/>
      <c r="B176" s="24"/>
      <c r="C176" s="25" t="s">
        <v>179</v>
      </c>
      <c r="D176" s="28" t="s">
        <v>1871</v>
      </c>
      <c r="E176" s="25" t="s">
        <v>2217</v>
      </c>
      <c r="F176" s="25" t="s">
        <v>2218</v>
      </c>
      <c r="G176" s="25">
        <v>2.0</v>
      </c>
      <c r="H176" s="28" t="s">
        <v>18</v>
      </c>
      <c r="I176" s="25" t="s">
        <v>18</v>
      </c>
      <c r="J176" s="30">
        <v>306.0</v>
      </c>
      <c r="K176" s="29">
        <v>12.0</v>
      </c>
      <c r="L176" s="24"/>
    </row>
    <row r="177">
      <c r="A177" s="24"/>
      <c r="B177" s="24"/>
      <c r="C177" s="25" t="s">
        <v>179</v>
      </c>
      <c r="D177" s="28" t="s">
        <v>1871</v>
      </c>
      <c r="E177" s="25" t="s">
        <v>2219</v>
      </c>
      <c r="F177" s="25" t="s">
        <v>2220</v>
      </c>
      <c r="G177" s="25">
        <v>2.0</v>
      </c>
      <c r="H177" s="28" t="s">
        <v>18</v>
      </c>
      <c r="I177" s="25" t="s">
        <v>18</v>
      </c>
      <c r="J177" s="30">
        <v>306.0</v>
      </c>
      <c r="K177" s="29">
        <v>12.0</v>
      </c>
      <c r="L177" s="24"/>
    </row>
    <row r="178">
      <c r="A178" s="24"/>
      <c r="B178" s="24"/>
      <c r="C178" s="25" t="s">
        <v>179</v>
      </c>
      <c r="D178" s="28" t="s">
        <v>1871</v>
      </c>
      <c r="E178" s="25" t="s">
        <v>2221</v>
      </c>
      <c r="F178" s="25" t="s">
        <v>2222</v>
      </c>
      <c r="G178" s="25">
        <v>2.0</v>
      </c>
      <c r="H178" s="28" t="s">
        <v>18</v>
      </c>
      <c r="I178" s="25" t="s">
        <v>18</v>
      </c>
      <c r="J178" s="30">
        <v>275.0</v>
      </c>
      <c r="K178" s="29">
        <v>11.0</v>
      </c>
      <c r="L178" s="24"/>
    </row>
    <row r="179">
      <c r="A179" s="24"/>
      <c r="B179" s="24"/>
      <c r="C179" s="25" t="s">
        <v>179</v>
      </c>
      <c r="D179" s="28" t="s">
        <v>1871</v>
      </c>
      <c r="E179" s="25" t="s">
        <v>2223</v>
      </c>
      <c r="F179" s="25" t="s">
        <v>2224</v>
      </c>
      <c r="G179" s="25">
        <v>2.0</v>
      </c>
      <c r="H179" s="28" t="s">
        <v>18</v>
      </c>
      <c r="I179" s="25" t="s">
        <v>18</v>
      </c>
      <c r="J179" s="30">
        <v>306.0</v>
      </c>
      <c r="K179" s="29">
        <v>12.0</v>
      </c>
      <c r="L179" s="24"/>
    </row>
    <row r="180">
      <c r="A180" s="24"/>
      <c r="B180" s="24"/>
      <c r="C180" s="25" t="s">
        <v>179</v>
      </c>
      <c r="D180" s="28" t="s">
        <v>1871</v>
      </c>
      <c r="E180" s="25" t="s">
        <v>2225</v>
      </c>
      <c r="F180" s="25" t="s">
        <v>2226</v>
      </c>
      <c r="G180" s="25">
        <v>2.0</v>
      </c>
      <c r="H180" s="28" t="s">
        <v>19</v>
      </c>
      <c r="I180" s="25" t="s">
        <v>19</v>
      </c>
      <c r="J180" s="30">
        <v>275.0</v>
      </c>
      <c r="K180" s="29">
        <v>11.0</v>
      </c>
      <c r="L180" s="24"/>
    </row>
    <row r="181">
      <c r="A181" s="24"/>
      <c r="B181" s="24"/>
      <c r="C181" s="25" t="s">
        <v>179</v>
      </c>
      <c r="D181" s="28" t="s">
        <v>1871</v>
      </c>
      <c r="E181" s="25" t="s">
        <v>2227</v>
      </c>
      <c r="F181" s="25" t="s">
        <v>2228</v>
      </c>
      <c r="G181" s="25">
        <v>2.0</v>
      </c>
      <c r="H181" s="28" t="s">
        <v>19</v>
      </c>
      <c r="I181" s="25" t="s">
        <v>18</v>
      </c>
      <c r="J181" s="30">
        <v>275.0</v>
      </c>
      <c r="K181" s="29">
        <v>11.0</v>
      </c>
      <c r="L181" s="24"/>
    </row>
    <row r="182">
      <c r="A182" s="24"/>
      <c r="B182" s="24"/>
      <c r="C182" s="25" t="str">
        <f t="shared" ref="C182:C185" si="2">UPPER("lpb bali 2021")</f>
        <v>LPB BALI 2021</v>
      </c>
      <c r="D182" s="28" t="s">
        <v>1871</v>
      </c>
      <c r="E182" s="25" t="s">
        <v>2229</v>
      </c>
      <c r="F182" s="25" t="s">
        <v>2230</v>
      </c>
      <c r="G182" s="25">
        <v>2.0</v>
      </c>
      <c r="H182" s="28" t="s">
        <v>18</v>
      </c>
      <c r="I182" s="25" t="s">
        <v>18</v>
      </c>
      <c r="J182" s="30">
        <v>275.0</v>
      </c>
      <c r="K182" s="29">
        <v>11.0</v>
      </c>
      <c r="L182" s="24"/>
    </row>
    <row r="183">
      <c r="A183" s="24"/>
      <c r="B183" s="24"/>
      <c r="C183" s="25" t="str">
        <f t="shared" si="2"/>
        <v>LPB BALI 2021</v>
      </c>
      <c r="D183" s="28" t="s">
        <v>1871</v>
      </c>
      <c r="E183" s="25" t="s">
        <v>2231</v>
      </c>
      <c r="F183" s="25" t="s">
        <v>2232</v>
      </c>
      <c r="G183" s="25">
        <v>2.0</v>
      </c>
      <c r="H183" s="28" t="s">
        <v>19</v>
      </c>
      <c r="I183" s="25" t="s">
        <v>19</v>
      </c>
      <c r="J183" s="30">
        <v>275.0</v>
      </c>
      <c r="K183" s="29">
        <v>11.0</v>
      </c>
      <c r="L183" s="24"/>
    </row>
    <row r="184">
      <c r="A184" s="24"/>
      <c r="B184" s="24"/>
      <c r="C184" s="25" t="str">
        <f t="shared" si="2"/>
        <v>LPB BALI 2021</v>
      </c>
      <c r="D184" s="28" t="s">
        <v>1871</v>
      </c>
      <c r="E184" s="25" t="s">
        <v>2233</v>
      </c>
      <c r="F184" s="25" t="s">
        <v>2234</v>
      </c>
      <c r="G184" s="25">
        <v>2.0</v>
      </c>
      <c r="H184" s="28" t="s">
        <v>18</v>
      </c>
      <c r="I184" s="25" t="s">
        <v>18</v>
      </c>
      <c r="J184" s="30">
        <v>275.0</v>
      </c>
      <c r="K184" s="29">
        <v>10.0</v>
      </c>
      <c r="L184" s="24"/>
    </row>
    <row r="185">
      <c r="A185" s="24"/>
      <c r="B185" s="24"/>
      <c r="C185" s="25" t="str">
        <f t="shared" si="2"/>
        <v>LPB BALI 2021</v>
      </c>
      <c r="D185" s="28" t="s">
        <v>1871</v>
      </c>
      <c r="E185" s="25" t="s">
        <v>2235</v>
      </c>
      <c r="F185" s="25" t="s">
        <v>2236</v>
      </c>
      <c r="G185" s="25">
        <v>2.0</v>
      </c>
      <c r="H185" s="28" t="s">
        <v>19</v>
      </c>
      <c r="I185" s="25" t="s">
        <v>18</v>
      </c>
      <c r="J185" s="30">
        <v>275.0</v>
      </c>
      <c r="K185" s="29">
        <v>11.0</v>
      </c>
      <c r="L185" s="24"/>
    </row>
    <row r="186">
      <c r="A186" s="24"/>
      <c r="B186" s="24"/>
      <c r="C186" s="25" t="str">
        <f t="shared" ref="C186:C190" si="3">UPPER("lpb banten 2021")</f>
        <v>LPB BANTEN 2021</v>
      </c>
      <c r="D186" s="28" t="s">
        <v>1871</v>
      </c>
      <c r="E186" s="25" t="s">
        <v>2237</v>
      </c>
      <c r="F186" s="25" t="s">
        <v>2238</v>
      </c>
      <c r="G186" s="25">
        <v>2.0</v>
      </c>
      <c r="H186" s="28" t="s">
        <v>18</v>
      </c>
      <c r="I186" s="25" t="s">
        <v>18</v>
      </c>
      <c r="J186" s="30">
        <v>306.0</v>
      </c>
      <c r="K186" s="29">
        <v>12.0</v>
      </c>
      <c r="L186" s="24"/>
    </row>
    <row r="187">
      <c r="A187" s="24"/>
      <c r="B187" s="24"/>
      <c r="C187" s="25" t="str">
        <f t="shared" si="3"/>
        <v>LPB BANTEN 2021</v>
      </c>
      <c r="D187" s="28" t="s">
        <v>1871</v>
      </c>
      <c r="E187" s="25" t="s">
        <v>2239</v>
      </c>
      <c r="F187" s="25" t="s">
        <v>2240</v>
      </c>
      <c r="G187" s="25">
        <v>2.0</v>
      </c>
      <c r="H187" s="28" t="s">
        <v>18</v>
      </c>
      <c r="I187" s="25" t="s">
        <v>18</v>
      </c>
      <c r="J187" s="30">
        <v>306.0</v>
      </c>
      <c r="K187" s="29">
        <v>12.0</v>
      </c>
      <c r="L187" s="24"/>
    </row>
    <row r="188">
      <c r="A188" s="24"/>
      <c r="B188" s="24"/>
      <c r="C188" s="25" t="str">
        <f t="shared" si="3"/>
        <v>LPB BANTEN 2021</v>
      </c>
      <c r="D188" s="28" t="s">
        <v>1871</v>
      </c>
      <c r="E188" s="25" t="s">
        <v>2241</v>
      </c>
      <c r="F188" s="25" t="s">
        <v>2242</v>
      </c>
      <c r="G188" s="25">
        <v>2.0</v>
      </c>
      <c r="H188" s="28" t="s">
        <v>18</v>
      </c>
      <c r="I188" s="25" t="s">
        <v>19</v>
      </c>
      <c r="J188" s="30">
        <v>306.0</v>
      </c>
      <c r="K188" s="29">
        <v>12.0</v>
      </c>
      <c r="L188" s="24"/>
    </row>
    <row r="189">
      <c r="A189" s="24"/>
      <c r="B189" s="24"/>
      <c r="C189" s="25" t="str">
        <f t="shared" si="3"/>
        <v>LPB BANTEN 2021</v>
      </c>
      <c r="D189" s="28" t="s">
        <v>1871</v>
      </c>
      <c r="E189" s="25" t="s">
        <v>2243</v>
      </c>
      <c r="F189" s="25" t="s">
        <v>2244</v>
      </c>
      <c r="G189" s="25">
        <v>2.0</v>
      </c>
      <c r="H189" s="28" t="s">
        <v>18</v>
      </c>
      <c r="I189" s="25" t="s">
        <v>18</v>
      </c>
      <c r="J189" s="30">
        <v>275.0</v>
      </c>
      <c r="K189" s="29">
        <v>11.0</v>
      </c>
      <c r="L189" s="24"/>
    </row>
    <row r="190">
      <c r="A190" s="24"/>
      <c r="B190" s="24"/>
      <c r="C190" s="25" t="str">
        <f t="shared" si="3"/>
        <v>LPB BANTEN 2021</v>
      </c>
      <c r="D190" s="28" t="s">
        <v>1871</v>
      </c>
      <c r="E190" s="25" t="s">
        <v>2245</v>
      </c>
      <c r="F190" s="25" t="s">
        <v>2246</v>
      </c>
      <c r="G190" s="25">
        <v>2.0</v>
      </c>
      <c r="H190" s="28" t="s">
        <v>19</v>
      </c>
      <c r="I190" s="25" t="s">
        <v>18</v>
      </c>
      <c r="J190" s="30">
        <v>275.0</v>
      </c>
      <c r="K190" s="29">
        <v>11.0</v>
      </c>
      <c r="L190" s="24"/>
    </row>
    <row r="191">
      <c r="A191" s="24"/>
      <c r="B191" s="24"/>
      <c r="C191" s="25" t="str">
        <f t="shared" ref="C191:C199" si="4">UPPER("lpb diy 2021")</f>
        <v>LPB DIY 2021</v>
      </c>
      <c r="D191" s="28" t="s">
        <v>1871</v>
      </c>
      <c r="E191" s="25" t="s">
        <v>2247</v>
      </c>
      <c r="F191" s="25" t="s">
        <v>2248</v>
      </c>
      <c r="G191" s="25">
        <v>2.0</v>
      </c>
      <c r="H191" s="28" t="s">
        <v>18</v>
      </c>
      <c r="I191" s="25" t="s">
        <v>18</v>
      </c>
      <c r="J191" s="30">
        <v>183.0</v>
      </c>
      <c r="K191" s="29">
        <v>8.0</v>
      </c>
      <c r="L191" s="24"/>
    </row>
    <row r="192">
      <c r="A192" s="24"/>
      <c r="B192" s="24"/>
      <c r="C192" s="25" t="str">
        <f t="shared" si="4"/>
        <v>LPB DIY 2021</v>
      </c>
      <c r="D192" s="28" t="s">
        <v>1871</v>
      </c>
      <c r="E192" s="25" t="s">
        <v>2249</v>
      </c>
      <c r="F192" s="25" t="s">
        <v>2250</v>
      </c>
      <c r="G192" s="25">
        <v>2.0</v>
      </c>
      <c r="H192" s="28" t="s">
        <v>18</v>
      </c>
      <c r="I192" s="25" t="s">
        <v>18</v>
      </c>
      <c r="J192" s="30">
        <v>306.0</v>
      </c>
      <c r="K192" s="29">
        <v>12.0</v>
      </c>
      <c r="L192" s="24"/>
    </row>
    <row r="193">
      <c r="A193" s="24"/>
      <c r="B193" s="24"/>
      <c r="C193" s="25" t="str">
        <f t="shared" si="4"/>
        <v>LPB DIY 2021</v>
      </c>
      <c r="D193" s="28" t="s">
        <v>1871</v>
      </c>
      <c r="E193" s="25" t="s">
        <v>2251</v>
      </c>
      <c r="F193" s="25" t="s">
        <v>2252</v>
      </c>
      <c r="G193" s="25">
        <v>2.0</v>
      </c>
      <c r="H193" s="28" t="s">
        <v>18</v>
      </c>
      <c r="I193" s="25" t="s">
        <v>18</v>
      </c>
      <c r="J193" s="30">
        <v>306.0</v>
      </c>
      <c r="K193" s="29">
        <v>12.0</v>
      </c>
      <c r="L193" s="24"/>
    </row>
    <row r="194">
      <c r="A194" s="24"/>
      <c r="B194" s="24"/>
      <c r="C194" s="25" t="str">
        <f t="shared" si="4"/>
        <v>LPB DIY 2021</v>
      </c>
      <c r="D194" s="28" t="s">
        <v>1871</v>
      </c>
      <c r="E194" s="25" t="s">
        <v>2253</v>
      </c>
      <c r="F194" s="25" t="s">
        <v>2254</v>
      </c>
      <c r="G194" s="25">
        <v>2.0</v>
      </c>
      <c r="H194" s="28" t="s">
        <v>19</v>
      </c>
      <c r="I194" s="25" t="s">
        <v>19</v>
      </c>
      <c r="J194" s="30">
        <v>275.0</v>
      </c>
      <c r="K194" s="29">
        <v>11.0</v>
      </c>
      <c r="L194" s="24"/>
    </row>
    <row r="195">
      <c r="A195" s="24"/>
      <c r="B195" s="24"/>
      <c r="C195" s="25" t="str">
        <f t="shared" si="4"/>
        <v>LPB DIY 2021</v>
      </c>
      <c r="D195" s="28" t="s">
        <v>1871</v>
      </c>
      <c r="E195" s="25" t="s">
        <v>2255</v>
      </c>
      <c r="F195" s="25" t="s">
        <v>2256</v>
      </c>
      <c r="G195" s="25">
        <v>1.0</v>
      </c>
      <c r="H195" s="28" t="s">
        <v>18</v>
      </c>
      <c r="I195" s="25"/>
      <c r="J195" s="30">
        <v>153.0</v>
      </c>
      <c r="K195" s="29"/>
      <c r="L195" s="24"/>
    </row>
    <row r="196">
      <c r="A196" s="24"/>
      <c r="B196" s="24"/>
      <c r="C196" s="25" t="str">
        <f t="shared" si="4"/>
        <v>LPB DIY 2021</v>
      </c>
      <c r="D196" s="28" t="s">
        <v>1871</v>
      </c>
      <c r="E196" s="25" t="s">
        <v>2257</v>
      </c>
      <c r="F196" s="25" t="s">
        <v>2258</v>
      </c>
      <c r="G196" s="25">
        <v>2.0</v>
      </c>
      <c r="H196" s="28" t="s">
        <v>18</v>
      </c>
      <c r="I196" s="25" t="s">
        <v>18</v>
      </c>
      <c r="J196" s="30">
        <v>245.0</v>
      </c>
      <c r="K196" s="29">
        <v>10.0</v>
      </c>
      <c r="L196" s="24"/>
    </row>
    <row r="197">
      <c r="A197" s="24"/>
      <c r="B197" s="24"/>
      <c r="C197" s="25" t="str">
        <f t="shared" si="4"/>
        <v>LPB DIY 2021</v>
      </c>
      <c r="D197" s="28" t="s">
        <v>1871</v>
      </c>
      <c r="E197" s="25" t="s">
        <v>2259</v>
      </c>
      <c r="F197" s="25" t="s">
        <v>2260</v>
      </c>
      <c r="G197" s="25">
        <v>2.0</v>
      </c>
      <c r="H197" s="28" t="s">
        <v>18</v>
      </c>
      <c r="I197" s="25" t="s">
        <v>18</v>
      </c>
      <c r="J197" s="30">
        <v>183.0</v>
      </c>
      <c r="K197" s="29">
        <v>8.0</v>
      </c>
      <c r="L197" s="24"/>
    </row>
    <row r="198">
      <c r="A198" s="24"/>
      <c r="B198" s="24"/>
      <c r="C198" s="25" t="str">
        <f t="shared" si="4"/>
        <v>LPB DIY 2021</v>
      </c>
      <c r="D198" s="28" t="s">
        <v>1871</v>
      </c>
      <c r="E198" s="25" t="s">
        <v>2261</v>
      </c>
      <c r="F198" s="25" t="s">
        <v>2262</v>
      </c>
      <c r="G198" s="25">
        <v>2.0</v>
      </c>
      <c r="H198" s="28" t="s">
        <v>18</v>
      </c>
      <c r="I198" s="25" t="s">
        <v>18</v>
      </c>
      <c r="J198" s="30">
        <v>183.0</v>
      </c>
      <c r="K198" s="29">
        <v>8.0</v>
      </c>
      <c r="L198" s="24"/>
    </row>
    <row r="199">
      <c r="A199" s="24"/>
      <c r="B199" s="24"/>
      <c r="C199" s="25" t="str">
        <f t="shared" si="4"/>
        <v>LPB DIY 2021</v>
      </c>
      <c r="D199" s="28" t="s">
        <v>1871</v>
      </c>
      <c r="E199" s="25" t="s">
        <v>2263</v>
      </c>
      <c r="F199" s="25" t="s">
        <v>2264</v>
      </c>
      <c r="G199" s="25">
        <v>2.0</v>
      </c>
      <c r="H199" s="28" t="s">
        <v>18</v>
      </c>
      <c r="I199" s="25" t="s">
        <v>18</v>
      </c>
      <c r="J199" s="30">
        <v>183.0</v>
      </c>
      <c r="K199" s="29">
        <v>8.0</v>
      </c>
      <c r="L199" s="24"/>
    </row>
    <row r="200">
      <c r="A200" s="24"/>
      <c r="B200" s="24"/>
      <c r="C200" s="25" t="str">
        <f t="shared" ref="C200:C201" si="5">UPPER("lpb dki 2021")</f>
        <v>LPB DKI 2021</v>
      </c>
      <c r="D200" s="28" t="s">
        <v>1871</v>
      </c>
      <c r="E200" s="25" t="s">
        <v>2265</v>
      </c>
      <c r="F200" s="25" t="s">
        <v>2266</v>
      </c>
      <c r="G200" s="25">
        <v>2.0</v>
      </c>
      <c r="H200" s="28" t="s">
        <v>18</v>
      </c>
      <c r="I200" s="25" t="s">
        <v>18</v>
      </c>
      <c r="J200" s="30">
        <v>183.0</v>
      </c>
      <c r="K200" s="29">
        <v>8.0</v>
      </c>
      <c r="L200" s="24"/>
    </row>
    <row r="201">
      <c r="A201" s="24"/>
      <c r="B201" s="24"/>
      <c r="C201" s="25" t="str">
        <f t="shared" si="5"/>
        <v>LPB DKI 2021</v>
      </c>
      <c r="D201" s="28" t="s">
        <v>1871</v>
      </c>
      <c r="E201" s="25" t="s">
        <v>2267</v>
      </c>
      <c r="F201" s="25" t="s">
        <v>2268</v>
      </c>
      <c r="G201" s="25">
        <v>2.0</v>
      </c>
      <c r="H201" s="28" t="s">
        <v>18</v>
      </c>
      <c r="I201" s="25" t="s">
        <v>18</v>
      </c>
      <c r="J201" s="30">
        <v>275.0</v>
      </c>
      <c r="K201" s="29">
        <v>11.0</v>
      </c>
      <c r="L201" s="24"/>
    </row>
    <row r="202">
      <c r="A202" s="24"/>
      <c r="B202" s="24"/>
      <c r="C202" s="25" t="str">
        <f t="shared" ref="C202:C206" si="6">Upper("lpb jateng 2021")</f>
        <v>LPB JATENG 2021</v>
      </c>
      <c r="D202" s="28" t="s">
        <v>1871</v>
      </c>
      <c r="E202" s="25" t="s">
        <v>2269</v>
      </c>
      <c r="F202" s="25" t="s">
        <v>2270</v>
      </c>
      <c r="G202" s="25">
        <v>2.0</v>
      </c>
      <c r="H202" s="28" t="s">
        <v>18</v>
      </c>
      <c r="I202" s="25" t="s">
        <v>19</v>
      </c>
      <c r="J202" s="30">
        <v>306.0</v>
      </c>
      <c r="K202" s="29">
        <v>12.0</v>
      </c>
      <c r="L202" s="24"/>
    </row>
    <row r="203">
      <c r="A203" s="24"/>
      <c r="B203" s="24"/>
      <c r="C203" s="25" t="str">
        <f t="shared" si="6"/>
        <v>LPB JATENG 2021</v>
      </c>
      <c r="D203" s="28" t="s">
        <v>1871</v>
      </c>
      <c r="E203" s="25" t="s">
        <v>2271</v>
      </c>
      <c r="F203" s="25" t="s">
        <v>2272</v>
      </c>
      <c r="G203" s="25">
        <v>2.0</v>
      </c>
      <c r="H203" s="28" t="s">
        <v>18</v>
      </c>
      <c r="I203" s="25" t="s">
        <v>18</v>
      </c>
      <c r="J203" s="30">
        <v>245.0</v>
      </c>
      <c r="K203" s="29">
        <v>10.0</v>
      </c>
      <c r="L203" s="24"/>
    </row>
    <row r="204">
      <c r="A204" s="24"/>
      <c r="B204" s="24"/>
      <c r="C204" s="25" t="str">
        <f t="shared" si="6"/>
        <v>LPB JATENG 2021</v>
      </c>
      <c r="D204" s="28" t="s">
        <v>1871</v>
      </c>
      <c r="E204" s="25" t="s">
        <v>2273</v>
      </c>
      <c r="F204" s="25" t="s">
        <v>2274</v>
      </c>
      <c r="G204" s="25">
        <v>2.0</v>
      </c>
      <c r="H204" s="28" t="s">
        <v>19</v>
      </c>
      <c r="I204" s="25" t="s">
        <v>18</v>
      </c>
      <c r="J204" s="30">
        <v>306.0</v>
      </c>
      <c r="K204" s="29">
        <v>12.0</v>
      </c>
      <c r="L204" s="24"/>
    </row>
    <row r="205">
      <c r="A205" s="24"/>
      <c r="B205" s="24"/>
      <c r="C205" s="25" t="str">
        <f t="shared" si="6"/>
        <v>LPB JATENG 2021</v>
      </c>
      <c r="D205" s="28" t="s">
        <v>1871</v>
      </c>
      <c r="E205" s="25" t="s">
        <v>2275</v>
      </c>
      <c r="F205" s="25" t="s">
        <v>2276</v>
      </c>
      <c r="G205" s="25">
        <v>2.0</v>
      </c>
      <c r="H205" s="28" t="s">
        <v>19</v>
      </c>
      <c r="I205" s="25" t="s">
        <v>18</v>
      </c>
      <c r="J205" s="30">
        <v>306.0</v>
      </c>
      <c r="K205" s="29">
        <v>12.0</v>
      </c>
      <c r="L205" s="24"/>
    </row>
    <row r="206">
      <c r="A206" s="24"/>
      <c r="B206" s="24"/>
      <c r="C206" s="25" t="str">
        <f t="shared" si="6"/>
        <v>LPB JATENG 2021</v>
      </c>
      <c r="D206" s="28" t="s">
        <v>1871</v>
      </c>
      <c r="E206" s="25" t="s">
        <v>2277</v>
      </c>
      <c r="F206" s="25" t="s">
        <v>2278</v>
      </c>
      <c r="G206" s="25">
        <v>2.0</v>
      </c>
      <c r="H206" s="28" t="s">
        <v>18</v>
      </c>
      <c r="I206" s="25" t="s">
        <v>18</v>
      </c>
      <c r="J206" s="30">
        <v>275.0</v>
      </c>
      <c r="K206" s="29">
        <v>11.0</v>
      </c>
      <c r="L206" s="24"/>
    </row>
    <row r="207">
      <c r="A207" s="24"/>
      <c r="B207" s="24"/>
      <c r="C207" s="25" t="str">
        <f t="shared" ref="C207:C215" si="7">UPPER("lpb jatim 2021")</f>
        <v>LPB JATIM 2021</v>
      </c>
      <c r="D207" s="28" t="s">
        <v>1871</v>
      </c>
      <c r="E207" s="25" t="s">
        <v>2279</v>
      </c>
      <c r="F207" s="25" t="s">
        <v>2280</v>
      </c>
      <c r="G207" s="25">
        <v>1.0</v>
      </c>
      <c r="H207" s="28" t="s">
        <v>18</v>
      </c>
      <c r="I207" s="25"/>
      <c r="J207" s="30">
        <v>214.0</v>
      </c>
      <c r="K207" s="29"/>
      <c r="L207" s="24"/>
    </row>
    <row r="208">
      <c r="A208" s="24"/>
      <c r="B208" s="24"/>
      <c r="C208" s="25" t="str">
        <f t="shared" si="7"/>
        <v>LPB JATIM 2021</v>
      </c>
      <c r="D208" s="28" t="s">
        <v>1871</v>
      </c>
      <c r="E208" s="25" t="s">
        <v>2281</v>
      </c>
      <c r="F208" s="25" t="s">
        <v>2282</v>
      </c>
      <c r="G208" s="25">
        <v>2.0</v>
      </c>
      <c r="H208" s="28" t="s">
        <v>18</v>
      </c>
      <c r="I208" s="25" t="s">
        <v>18</v>
      </c>
      <c r="J208" s="30">
        <v>275.0</v>
      </c>
      <c r="K208" s="29">
        <v>10.0</v>
      </c>
      <c r="L208" s="24"/>
    </row>
    <row r="209">
      <c r="A209" s="24"/>
      <c r="B209" s="24"/>
      <c r="C209" s="25" t="str">
        <f t="shared" si="7"/>
        <v>LPB JATIM 2021</v>
      </c>
      <c r="D209" s="28" t="s">
        <v>1871</v>
      </c>
      <c r="E209" s="25" t="s">
        <v>2283</v>
      </c>
      <c r="F209" s="25" t="s">
        <v>2284</v>
      </c>
      <c r="G209" s="25">
        <v>2.0</v>
      </c>
      <c r="H209" s="28" t="s">
        <v>18</v>
      </c>
      <c r="I209" s="25" t="s">
        <v>18</v>
      </c>
      <c r="J209" s="30">
        <v>275.0</v>
      </c>
      <c r="K209" s="29">
        <v>11.0</v>
      </c>
      <c r="L209" s="24"/>
    </row>
    <row r="210">
      <c r="A210" s="24"/>
      <c r="B210" s="24"/>
      <c r="C210" s="25" t="str">
        <f t="shared" si="7"/>
        <v>LPB JATIM 2021</v>
      </c>
      <c r="D210" s="28" t="s">
        <v>1871</v>
      </c>
      <c r="E210" s="25" t="s">
        <v>2285</v>
      </c>
      <c r="F210" s="25" t="s">
        <v>2286</v>
      </c>
      <c r="G210" s="25">
        <v>2.0</v>
      </c>
      <c r="H210" s="28" t="s">
        <v>19</v>
      </c>
      <c r="I210" s="25" t="s">
        <v>19</v>
      </c>
      <c r="J210" s="30">
        <v>306.0</v>
      </c>
      <c r="K210" s="29">
        <v>12.0</v>
      </c>
      <c r="L210" s="24"/>
    </row>
    <row r="211">
      <c r="A211" s="24"/>
      <c r="B211" s="24"/>
      <c r="C211" s="25" t="str">
        <f t="shared" si="7"/>
        <v>LPB JATIM 2021</v>
      </c>
      <c r="D211" s="28" t="s">
        <v>1871</v>
      </c>
      <c r="E211" s="25" t="s">
        <v>2287</v>
      </c>
      <c r="F211" s="25" t="s">
        <v>2288</v>
      </c>
      <c r="G211" s="25">
        <v>2.0</v>
      </c>
      <c r="H211" s="28" t="s">
        <v>18</v>
      </c>
      <c r="I211" s="25" t="s">
        <v>18</v>
      </c>
      <c r="J211" s="30">
        <v>306.0</v>
      </c>
      <c r="K211" s="29">
        <v>12.0</v>
      </c>
      <c r="L211" s="24"/>
    </row>
    <row r="212">
      <c r="A212" s="24"/>
      <c r="B212" s="24"/>
      <c r="C212" s="25" t="str">
        <f t="shared" si="7"/>
        <v>LPB JATIM 2021</v>
      </c>
      <c r="D212" s="28" t="s">
        <v>1871</v>
      </c>
      <c r="E212" s="25" t="s">
        <v>2289</v>
      </c>
      <c r="F212" s="25" t="s">
        <v>2290</v>
      </c>
      <c r="G212" s="25">
        <v>1.0</v>
      </c>
      <c r="H212" s="28" t="s">
        <v>19</v>
      </c>
      <c r="I212" s="25"/>
      <c r="J212" s="30">
        <v>275.0</v>
      </c>
      <c r="K212" s="29"/>
      <c r="L212" s="24"/>
    </row>
    <row r="213">
      <c r="A213" s="24"/>
      <c r="B213" s="24"/>
      <c r="C213" s="25" t="str">
        <f t="shared" si="7"/>
        <v>LPB JATIM 2021</v>
      </c>
      <c r="D213" s="28" t="s">
        <v>1871</v>
      </c>
      <c r="E213" s="25" t="s">
        <v>2291</v>
      </c>
      <c r="F213" s="25" t="s">
        <v>2292</v>
      </c>
      <c r="G213" s="25">
        <v>2.0</v>
      </c>
      <c r="H213" s="28" t="s">
        <v>18</v>
      </c>
      <c r="I213" s="25" t="s">
        <v>18</v>
      </c>
      <c r="J213" s="30">
        <v>214.0</v>
      </c>
      <c r="K213" s="29">
        <v>9.0</v>
      </c>
      <c r="L213" s="24"/>
    </row>
    <row r="214">
      <c r="A214" s="24"/>
      <c r="B214" s="24"/>
      <c r="C214" s="25" t="str">
        <f t="shared" si="7"/>
        <v>LPB JATIM 2021</v>
      </c>
      <c r="D214" s="28" t="s">
        <v>1871</v>
      </c>
      <c r="E214" s="25" t="s">
        <v>2293</v>
      </c>
      <c r="F214" s="25" t="s">
        <v>2294</v>
      </c>
      <c r="G214" s="25">
        <v>1.0</v>
      </c>
      <c r="H214" s="28" t="s">
        <v>18</v>
      </c>
      <c r="I214" s="25"/>
      <c r="J214" s="30">
        <v>275.0</v>
      </c>
      <c r="K214" s="29"/>
      <c r="L214" s="24"/>
    </row>
    <row r="215">
      <c r="A215" s="24"/>
      <c r="B215" s="24"/>
      <c r="C215" s="25" t="str">
        <f t="shared" si="7"/>
        <v>LPB JATIM 2021</v>
      </c>
      <c r="D215" s="28" t="s">
        <v>1871</v>
      </c>
      <c r="E215" s="25" t="s">
        <v>2295</v>
      </c>
      <c r="F215" s="25" t="s">
        <v>2296</v>
      </c>
      <c r="G215" s="25">
        <v>2.0</v>
      </c>
      <c r="H215" s="28" t="s">
        <v>18</v>
      </c>
      <c r="I215" s="25" t="s">
        <v>18</v>
      </c>
      <c r="J215" s="30">
        <v>306.0</v>
      </c>
      <c r="K215" s="29">
        <v>12.0</v>
      </c>
      <c r="L215" s="24"/>
    </row>
    <row r="216">
      <c r="A216" s="24"/>
      <c r="B216" s="24"/>
      <c r="C216" s="25" t="str">
        <f t="shared" ref="C216:C219" si="8">UPPER("lpb kaltara 2021")</f>
        <v>LPB KALTARA 2021</v>
      </c>
      <c r="D216" s="28" t="s">
        <v>1871</v>
      </c>
      <c r="E216" s="25" t="s">
        <v>2297</v>
      </c>
      <c r="F216" s="25" t="s">
        <v>2298</v>
      </c>
      <c r="G216" s="25">
        <v>2.0</v>
      </c>
      <c r="H216" s="28" t="s">
        <v>18</v>
      </c>
      <c r="I216" s="25" t="s">
        <v>19</v>
      </c>
      <c r="J216" s="30">
        <v>245.0</v>
      </c>
      <c r="K216" s="29">
        <v>10.0</v>
      </c>
      <c r="L216" s="24"/>
    </row>
    <row r="217">
      <c r="A217" s="24"/>
      <c r="B217" s="24"/>
      <c r="C217" s="25" t="str">
        <f t="shared" si="8"/>
        <v>LPB KALTARA 2021</v>
      </c>
      <c r="D217" s="28" t="s">
        <v>1871</v>
      </c>
      <c r="E217" s="25" t="s">
        <v>2299</v>
      </c>
      <c r="F217" s="25" t="s">
        <v>2300</v>
      </c>
      <c r="G217" s="25">
        <v>2.0</v>
      </c>
      <c r="H217" s="28" t="s">
        <v>18</v>
      </c>
      <c r="I217" s="25" t="s">
        <v>18</v>
      </c>
      <c r="J217" s="30">
        <v>275.0</v>
      </c>
      <c r="K217" s="29">
        <v>11.0</v>
      </c>
      <c r="L217" s="24"/>
    </row>
    <row r="218">
      <c r="A218" s="24"/>
      <c r="B218" s="24"/>
      <c r="C218" s="25" t="str">
        <f t="shared" si="8"/>
        <v>LPB KALTARA 2021</v>
      </c>
      <c r="D218" s="28" t="s">
        <v>1871</v>
      </c>
      <c r="E218" s="25" t="s">
        <v>2301</v>
      </c>
      <c r="F218" s="25" t="s">
        <v>2302</v>
      </c>
      <c r="G218" s="25">
        <v>2.0</v>
      </c>
      <c r="H218" s="28" t="s">
        <v>18</v>
      </c>
      <c r="I218" s="25" t="s">
        <v>19</v>
      </c>
      <c r="J218" s="30">
        <v>245.0</v>
      </c>
      <c r="K218" s="29">
        <v>11.0</v>
      </c>
      <c r="L218" s="24"/>
    </row>
    <row r="219">
      <c r="A219" s="24"/>
      <c r="B219" s="24"/>
      <c r="C219" s="25" t="str">
        <f t="shared" si="8"/>
        <v>LPB KALTARA 2021</v>
      </c>
      <c r="D219" s="28" t="s">
        <v>1871</v>
      </c>
      <c r="E219" s="25" t="s">
        <v>2303</v>
      </c>
      <c r="F219" s="25" t="s">
        <v>2304</v>
      </c>
      <c r="G219" s="25">
        <v>2.0</v>
      </c>
      <c r="H219" s="28" t="s">
        <v>19</v>
      </c>
      <c r="I219" s="25" t="s">
        <v>19</v>
      </c>
      <c r="J219" s="30">
        <v>306.0</v>
      </c>
      <c r="K219" s="29">
        <v>12.0</v>
      </c>
      <c r="L219" s="24"/>
    </row>
    <row r="220">
      <c r="A220" s="24"/>
      <c r="B220" s="24"/>
      <c r="C220" s="25" t="str">
        <f t="shared" ref="C220:C223" si="9">upper("lpb kalteng 2021")</f>
        <v>LPB KALTENG 2021</v>
      </c>
      <c r="D220" s="28" t="s">
        <v>1871</v>
      </c>
      <c r="E220" s="25" t="s">
        <v>2305</v>
      </c>
      <c r="F220" s="25" t="s">
        <v>2306</v>
      </c>
      <c r="G220" s="25">
        <v>2.0</v>
      </c>
      <c r="H220" s="28" t="s">
        <v>18</v>
      </c>
      <c r="I220" s="25" t="s">
        <v>18</v>
      </c>
      <c r="J220" s="30">
        <v>245.0</v>
      </c>
      <c r="K220" s="29">
        <v>10.0</v>
      </c>
      <c r="L220" s="24"/>
    </row>
    <row r="221">
      <c r="A221" s="24"/>
      <c r="B221" s="24"/>
      <c r="C221" s="25" t="str">
        <f t="shared" si="9"/>
        <v>LPB KALTENG 2021</v>
      </c>
      <c r="D221" s="28" t="s">
        <v>1871</v>
      </c>
      <c r="E221" s="25" t="s">
        <v>2307</v>
      </c>
      <c r="F221" s="25" t="s">
        <v>2308</v>
      </c>
      <c r="G221" s="25">
        <v>1.0</v>
      </c>
      <c r="H221" s="28" t="s">
        <v>19</v>
      </c>
      <c r="I221" s="25"/>
      <c r="J221" s="30">
        <v>183.0</v>
      </c>
      <c r="K221" s="29"/>
      <c r="L221" s="24"/>
    </row>
    <row r="222">
      <c r="A222" s="24"/>
      <c r="B222" s="24"/>
      <c r="C222" s="25" t="str">
        <f t="shared" si="9"/>
        <v>LPB KALTENG 2021</v>
      </c>
      <c r="D222" s="28" t="s">
        <v>1871</v>
      </c>
      <c r="E222" s="25" t="s">
        <v>2309</v>
      </c>
      <c r="F222" s="25" t="s">
        <v>2310</v>
      </c>
      <c r="G222" s="25">
        <v>1.0</v>
      </c>
      <c r="H222" s="28" t="s">
        <v>18</v>
      </c>
      <c r="I222" s="25"/>
      <c r="J222" s="30">
        <v>245.0</v>
      </c>
      <c r="K222" s="29"/>
      <c r="L222" s="24"/>
    </row>
    <row r="223">
      <c r="A223" s="24"/>
      <c r="B223" s="24"/>
      <c r="C223" s="25" t="str">
        <f t="shared" si="9"/>
        <v>LPB KALTENG 2021</v>
      </c>
      <c r="D223" s="28" t="s">
        <v>1871</v>
      </c>
      <c r="E223" s="25" t="s">
        <v>2311</v>
      </c>
      <c r="F223" s="25" t="s">
        <v>2312</v>
      </c>
      <c r="G223" s="25">
        <v>2.0</v>
      </c>
      <c r="H223" s="28" t="s">
        <v>18</v>
      </c>
      <c r="I223" s="25" t="s">
        <v>19</v>
      </c>
      <c r="J223" s="30">
        <v>183.0</v>
      </c>
      <c r="K223" s="29">
        <v>9.0</v>
      </c>
      <c r="L223" s="24"/>
    </row>
    <row r="224">
      <c r="A224" s="24"/>
      <c r="B224" s="24"/>
      <c r="C224" s="25" t="str">
        <f t="shared" ref="C224:C226" si="10">UPPER("lpb papua 2021")</f>
        <v>LPB PAPUA 2021</v>
      </c>
      <c r="D224" s="28" t="s">
        <v>1871</v>
      </c>
      <c r="E224" s="25" t="s">
        <v>2313</v>
      </c>
      <c r="F224" s="25" t="s">
        <v>2314</v>
      </c>
      <c r="G224" s="25">
        <v>2.0</v>
      </c>
      <c r="H224" s="28" t="s">
        <v>18</v>
      </c>
      <c r="I224" s="25" t="s">
        <v>18</v>
      </c>
      <c r="J224" s="30">
        <v>214.0</v>
      </c>
      <c r="K224" s="29">
        <v>7.0</v>
      </c>
      <c r="L224" s="24"/>
    </row>
    <row r="225">
      <c r="A225" s="24"/>
      <c r="B225" s="24"/>
      <c r="C225" s="25" t="str">
        <f t="shared" si="10"/>
        <v>LPB PAPUA 2021</v>
      </c>
      <c r="D225" s="28" t="s">
        <v>1871</v>
      </c>
      <c r="E225" s="25" t="s">
        <v>2315</v>
      </c>
      <c r="F225" s="25" t="s">
        <v>2316</v>
      </c>
      <c r="G225" s="25">
        <v>1.0</v>
      </c>
      <c r="H225" s="28" t="s">
        <v>18</v>
      </c>
      <c r="I225" s="25"/>
      <c r="J225" s="30">
        <v>153.0</v>
      </c>
      <c r="K225" s="29"/>
      <c r="L225" s="24"/>
    </row>
    <row r="226">
      <c r="A226" s="24"/>
      <c r="B226" s="24"/>
      <c r="C226" s="25" t="str">
        <f t="shared" si="10"/>
        <v>LPB PAPUA 2021</v>
      </c>
      <c r="D226" s="28" t="s">
        <v>1871</v>
      </c>
      <c r="E226" s="25" t="s">
        <v>2317</v>
      </c>
      <c r="F226" s="25" t="s">
        <v>2318</v>
      </c>
      <c r="G226" s="25">
        <v>1.0</v>
      </c>
      <c r="H226" s="28" t="s">
        <v>18</v>
      </c>
      <c r="I226" s="25"/>
      <c r="J226" s="30">
        <v>306.0</v>
      </c>
      <c r="K226" s="29"/>
      <c r="L226" s="24"/>
    </row>
    <row r="227">
      <c r="A227" s="24"/>
      <c r="B227" s="24"/>
      <c r="C227" s="25" t="str">
        <f t="shared" ref="C227:C232" si="11">UPPER("lpb sumsel 2021")</f>
        <v>LPB SUMSEL 2021</v>
      </c>
      <c r="D227" s="28" t="s">
        <v>1871</v>
      </c>
      <c r="E227" s="25" t="s">
        <v>2319</v>
      </c>
      <c r="F227" s="25" t="s">
        <v>2320</v>
      </c>
      <c r="G227" s="25">
        <v>2.0</v>
      </c>
      <c r="H227" s="28" t="s">
        <v>18</v>
      </c>
      <c r="I227" s="25" t="s">
        <v>18</v>
      </c>
      <c r="J227" s="30">
        <v>183.0</v>
      </c>
      <c r="K227" s="29">
        <v>8.0</v>
      </c>
      <c r="L227" s="24"/>
    </row>
    <row r="228">
      <c r="A228" s="24"/>
      <c r="B228" s="24"/>
      <c r="C228" s="25" t="str">
        <f t="shared" si="11"/>
        <v>LPB SUMSEL 2021</v>
      </c>
      <c r="D228" s="28" t="s">
        <v>1871</v>
      </c>
      <c r="E228" s="25" t="s">
        <v>2321</v>
      </c>
      <c r="F228" s="25" t="s">
        <v>2322</v>
      </c>
      <c r="G228" s="25">
        <v>2.0</v>
      </c>
      <c r="H228" s="28" t="s">
        <v>18</v>
      </c>
      <c r="I228" s="25" t="s">
        <v>18</v>
      </c>
      <c r="J228" s="30">
        <v>214.0</v>
      </c>
      <c r="K228" s="29">
        <v>9.0</v>
      </c>
      <c r="L228" s="24"/>
    </row>
    <row r="229">
      <c r="A229" s="24"/>
      <c r="B229" s="24"/>
      <c r="C229" s="25" t="str">
        <f t="shared" si="11"/>
        <v>LPB SUMSEL 2021</v>
      </c>
      <c r="D229" s="28" t="s">
        <v>1871</v>
      </c>
      <c r="E229" s="25" t="s">
        <v>2323</v>
      </c>
      <c r="F229" s="25" t="s">
        <v>2324</v>
      </c>
      <c r="G229" s="25">
        <v>2.0</v>
      </c>
      <c r="H229" s="28" t="s">
        <v>18</v>
      </c>
      <c r="I229" s="25" t="s">
        <v>18</v>
      </c>
      <c r="J229" s="30">
        <v>275.0</v>
      </c>
      <c r="K229" s="29">
        <v>11.0</v>
      </c>
      <c r="L229" s="24"/>
    </row>
    <row r="230">
      <c r="A230" s="24"/>
      <c r="B230" s="24"/>
      <c r="C230" s="25" t="str">
        <f t="shared" si="11"/>
        <v>LPB SUMSEL 2021</v>
      </c>
      <c r="D230" s="28" t="s">
        <v>1871</v>
      </c>
      <c r="E230" s="25" t="s">
        <v>2325</v>
      </c>
      <c r="F230" s="25" t="s">
        <v>2326</v>
      </c>
      <c r="G230" s="25">
        <v>2.0</v>
      </c>
      <c r="H230" s="28" t="s">
        <v>18</v>
      </c>
      <c r="I230" s="25" t="s">
        <v>18</v>
      </c>
      <c r="J230" s="30">
        <v>275.0</v>
      </c>
      <c r="K230" s="29">
        <v>11.0</v>
      </c>
      <c r="L230" s="24"/>
    </row>
    <row r="231">
      <c r="A231" s="24"/>
      <c r="B231" s="24"/>
      <c r="C231" s="25" t="str">
        <f t="shared" si="11"/>
        <v>LPB SUMSEL 2021</v>
      </c>
      <c r="D231" s="28" t="s">
        <v>1871</v>
      </c>
      <c r="E231" s="25" t="s">
        <v>2327</v>
      </c>
      <c r="F231" s="25" t="s">
        <v>2328</v>
      </c>
      <c r="G231" s="25">
        <v>2.0</v>
      </c>
      <c r="H231" s="28" t="s">
        <v>19</v>
      </c>
      <c r="I231" s="25" t="s">
        <v>18</v>
      </c>
      <c r="J231" s="30">
        <v>306.0</v>
      </c>
      <c r="K231" s="29">
        <v>12.0</v>
      </c>
      <c r="L231" s="24"/>
    </row>
    <row r="232">
      <c r="A232" s="24"/>
      <c r="B232" s="24"/>
      <c r="C232" s="25" t="str">
        <f t="shared" si="11"/>
        <v>LPB SUMSEL 2021</v>
      </c>
      <c r="D232" s="28" t="s">
        <v>1871</v>
      </c>
      <c r="E232" s="25" t="s">
        <v>2329</v>
      </c>
      <c r="F232" s="25" t="s">
        <v>2330</v>
      </c>
      <c r="G232" s="25">
        <v>1.0</v>
      </c>
      <c r="H232" s="28" t="s">
        <v>18</v>
      </c>
      <c r="I232" s="25"/>
      <c r="J232" s="30">
        <v>275.0</v>
      </c>
      <c r="K232" s="29"/>
      <c r="L232" s="24"/>
    </row>
    <row r="233">
      <c r="A233" s="24"/>
      <c r="B233" s="24"/>
      <c r="C233" s="25" t="str">
        <f t="shared" ref="C233:C242" si="12">UPPER("lpb sumut 2021")</f>
        <v>LPB SUMUT 2021</v>
      </c>
      <c r="D233" s="28" t="s">
        <v>1871</v>
      </c>
      <c r="E233" s="25" t="s">
        <v>2331</v>
      </c>
      <c r="F233" s="25" t="s">
        <v>2332</v>
      </c>
      <c r="G233" s="25">
        <v>2.0</v>
      </c>
      <c r="H233" s="28" t="s">
        <v>19</v>
      </c>
      <c r="I233" s="25" t="s">
        <v>18</v>
      </c>
      <c r="J233" s="30">
        <v>214.0</v>
      </c>
      <c r="K233" s="29">
        <v>9.0</v>
      </c>
      <c r="L233" s="24"/>
    </row>
    <row r="234">
      <c r="A234" s="24"/>
      <c r="B234" s="24"/>
      <c r="C234" s="25" t="str">
        <f t="shared" si="12"/>
        <v>LPB SUMUT 2021</v>
      </c>
      <c r="D234" s="28" t="s">
        <v>1871</v>
      </c>
      <c r="E234" s="25" t="s">
        <v>2333</v>
      </c>
      <c r="F234" s="25" t="s">
        <v>2334</v>
      </c>
      <c r="G234" s="25">
        <v>2.0</v>
      </c>
      <c r="H234" s="28" t="s">
        <v>19</v>
      </c>
      <c r="I234" s="25" t="s">
        <v>18</v>
      </c>
      <c r="J234" s="30">
        <v>214.0</v>
      </c>
      <c r="K234" s="29">
        <v>9.0</v>
      </c>
      <c r="L234" s="24"/>
    </row>
    <row r="235">
      <c r="A235" s="24"/>
      <c r="B235" s="24"/>
      <c r="C235" s="25" t="str">
        <f t="shared" si="12"/>
        <v>LPB SUMUT 2021</v>
      </c>
      <c r="D235" s="28" t="s">
        <v>1871</v>
      </c>
      <c r="E235" s="25" t="s">
        <v>2335</v>
      </c>
      <c r="F235" s="25" t="s">
        <v>2336</v>
      </c>
      <c r="G235" s="25">
        <v>2.0</v>
      </c>
      <c r="H235" s="28" t="s">
        <v>18</v>
      </c>
      <c r="I235" s="25" t="s">
        <v>18</v>
      </c>
      <c r="J235" s="30">
        <v>214.0</v>
      </c>
      <c r="K235" s="29">
        <v>9.0</v>
      </c>
      <c r="L235" s="24"/>
    </row>
    <row r="236">
      <c r="A236" s="24"/>
      <c r="B236" s="24"/>
      <c r="C236" s="25" t="str">
        <f t="shared" si="12"/>
        <v>LPB SUMUT 2021</v>
      </c>
      <c r="D236" s="28" t="s">
        <v>1871</v>
      </c>
      <c r="E236" s="25" t="s">
        <v>2337</v>
      </c>
      <c r="F236" s="25" t="s">
        <v>2338</v>
      </c>
      <c r="G236" s="25">
        <v>2.0</v>
      </c>
      <c r="H236" s="28" t="s">
        <v>18</v>
      </c>
      <c r="I236" s="25" t="s">
        <v>18</v>
      </c>
      <c r="J236" s="30">
        <v>214.0</v>
      </c>
      <c r="K236" s="29">
        <v>9.0</v>
      </c>
      <c r="L236" s="24"/>
    </row>
    <row r="237">
      <c r="A237" s="24"/>
      <c r="B237" s="24"/>
      <c r="C237" s="25" t="str">
        <f t="shared" si="12"/>
        <v>LPB SUMUT 2021</v>
      </c>
      <c r="D237" s="28" t="s">
        <v>1871</v>
      </c>
      <c r="E237" s="25" t="s">
        <v>2339</v>
      </c>
      <c r="F237" s="25" t="s">
        <v>2340</v>
      </c>
      <c r="G237" s="25">
        <v>2.0</v>
      </c>
      <c r="H237" s="28" t="s">
        <v>19</v>
      </c>
      <c r="I237" s="25" t="s">
        <v>18</v>
      </c>
      <c r="J237" s="30">
        <v>214.0</v>
      </c>
      <c r="K237" s="29">
        <v>9.0</v>
      </c>
      <c r="L237" s="24"/>
    </row>
    <row r="238">
      <c r="A238" s="24"/>
      <c r="B238" s="24"/>
      <c r="C238" s="25" t="str">
        <f t="shared" si="12"/>
        <v>LPB SUMUT 2021</v>
      </c>
      <c r="D238" s="28" t="s">
        <v>1871</v>
      </c>
      <c r="E238" s="25" t="s">
        <v>2341</v>
      </c>
      <c r="F238" s="25" t="s">
        <v>2342</v>
      </c>
      <c r="G238" s="25">
        <v>1.0</v>
      </c>
      <c r="H238" s="28" t="s">
        <v>18</v>
      </c>
      <c r="I238" s="25"/>
      <c r="J238" s="30">
        <v>214.0</v>
      </c>
      <c r="K238" s="29"/>
      <c r="L238" s="24"/>
    </row>
    <row r="239">
      <c r="A239" s="24"/>
      <c r="B239" s="24"/>
      <c r="C239" s="25" t="str">
        <f t="shared" si="12"/>
        <v>LPB SUMUT 2021</v>
      </c>
      <c r="D239" s="28" t="s">
        <v>1871</v>
      </c>
      <c r="E239" s="25" t="s">
        <v>2343</v>
      </c>
      <c r="F239" s="25" t="s">
        <v>2344</v>
      </c>
      <c r="G239" s="25">
        <v>1.0</v>
      </c>
      <c r="H239" s="28" t="s">
        <v>18</v>
      </c>
      <c r="I239" s="25"/>
      <c r="J239" s="30">
        <v>153.0</v>
      </c>
      <c r="K239" s="29"/>
      <c r="L239" s="24"/>
    </row>
    <row r="240">
      <c r="A240" s="24"/>
      <c r="B240" s="24"/>
      <c r="C240" s="25" t="str">
        <f t="shared" si="12"/>
        <v>LPB SUMUT 2021</v>
      </c>
      <c r="D240" s="28" t="s">
        <v>1871</v>
      </c>
      <c r="E240" s="25" t="s">
        <v>2345</v>
      </c>
      <c r="F240" s="25" t="s">
        <v>2346</v>
      </c>
      <c r="G240" s="25">
        <v>1.0</v>
      </c>
      <c r="H240" s="28" t="s">
        <v>18</v>
      </c>
      <c r="I240" s="25"/>
      <c r="J240" s="30">
        <v>245.0</v>
      </c>
      <c r="K240" s="29"/>
      <c r="L240" s="24"/>
    </row>
    <row r="241">
      <c r="A241" s="24"/>
      <c r="B241" s="24"/>
      <c r="C241" s="25" t="str">
        <f t="shared" si="12"/>
        <v>LPB SUMUT 2021</v>
      </c>
      <c r="D241" s="28" t="s">
        <v>1871</v>
      </c>
      <c r="E241" s="25" t="s">
        <v>2347</v>
      </c>
      <c r="F241" s="25" t="s">
        <v>2348</v>
      </c>
      <c r="G241" s="25">
        <v>2.0</v>
      </c>
      <c r="H241" s="28" t="s">
        <v>19</v>
      </c>
      <c r="I241" s="25" t="s">
        <v>18</v>
      </c>
      <c r="J241" s="30">
        <v>306.0</v>
      </c>
      <c r="K241" s="29">
        <v>12.0</v>
      </c>
      <c r="L241" s="24"/>
    </row>
    <row r="242">
      <c r="A242" s="24"/>
      <c r="B242" s="24"/>
      <c r="C242" s="25" t="str">
        <f t="shared" si="12"/>
        <v>LPB SUMUT 2021</v>
      </c>
      <c r="D242" s="28" t="s">
        <v>1871</v>
      </c>
      <c r="E242" s="25" t="s">
        <v>2349</v>
      </c>
      <c r="F242" s="25" t="s">
        <v>2350</v>
      </c>
      <c r="G242" s="25">
        <v>2.0</v>
      </c>
      <c r="H242" s="28" t="s">
        <v>18</v>
      </c>
      <c r="I242" s="25" t="s">
        <v>18</v>
      </c>
      <c r="J242" s="30">
        <v>306.0</v>
      </c>
      <c r="K242" s="29">
        <v>12.0</v>
      </c>
      <c r="L242" s="24"/>
    </row>
    <row r="243">
      <c r="A243" s="24"/>
      <c r="B243" s="24"/>
      <c r="C243" s="25" t="str">
        <f t="shared" ref="C243:C264" si="13">UPPER("lpb surabaya 2021")</f>
        <v>LPB SURABAYA 2021</v>
      </c>
      <c r="D243" s="28" t="s">
        <v>1871</v>
      </c>
      <c r="E243" s="25" t="s">
        <v>2351</v>
      </c>
      <c r="F243" s="25" t="s">
        <v>2352</v>
      </c>
      <c r="G243" s="25">
        <v>1.0</v>
      </c>
      <c r="H243" s="28" t="s">
        <v>18</v>
      </c>
      <c r="I243" s="25"/>
      <c r="J243" s="30">
        <v>183.0</v>
      </c>
      <c r="K243" s="29"/>
      <c r="L243" s="24"/>
    </row>
    <row r="244">
      <c r="A244" s="24"/>
      <c r="B244" s="24"/>
      <c r="C244" s="25" t="str">
        <f t="shared" si="13"/>
        <v>LPB SURABAYA 2021</v>
      </c>
      <c r="D244" s="28" t="s">
        <v>1871</v>
      </c>
      <c r="E244" s="25" t="s">
        <v>2353</v>
      </c>
      <c r="F244" s="25" t="s">
        <v>2354</v>
      </c>
      <c r="G244" s="25">
        <v>2.0</v>
      </c>
      <c r="H244" s="28" t="s">
        <v>18</v>
      </c>
      <c r="I244" s="25" t="s">
        <v>18</v>
      </c>
      <c r="J244" s="30">
        <v>214.0</v>
      </c>
      <c r="K244" s="29">
        <v>9.0</v>
      </c>
      <c r="L244" s="24"/>
    </row>
    <row r="245">
      <c r="A245" s="24"/>
      <c r="B245" s="24"/>
      <c r="C245" s="25" t="str">
        <f t="shared" si="13"/>
        <v>LPB SURABAYA 2021</v>
      </c>
      <c r="D245" s="28" t="s">
        <v>1871</v>
      </c>
      <c r="E245" s="25" t="s">
        <v>2355</v>
      </c>
      <c r="F245" s="25" t="s">
        <v>2356</v>
      </c>
      <c r="G245" s="25">
        <v>1.0</v>
      </c>
      <c r="H245" s="28" t="s">
        <v>19</v>
      </c>
      <c r="I245" s="25"/>
      <c r="J245" s="30">
        <v>153.0</v>
      </c>
      <c r="K245" s="29"/>
      <c r="L245" s="24"/>
    </row>
    <row r="246">
      <c r="A246" s="24"/>
      <c r="B246" s="24"/>
      <c r="C246" s="25" t="str">
        <f t="shared" si="13"/>
        <v>LPB SURABAYA 2021</v>
      </c>
      <c r="D246" s="28" t="s">
        <v>1871</v>
      </c>
      <c r="E246" s="25" t="s">
        <v>2357</v>
      </c>
      <c r="F246" s="25" t="s">
        <v>2358</v>
      </c>
      <c r="G246" s="25">
        <v>1.0</v>
      </c>
      <c r="H246" s="28" t="s">
        <v>19</v>
      </c>
      <c r="I246" s="25"/>
      <c r="J246" s="30">
        <v>183.0</v>
      </c>
      <c r="K246" s="29"/>
      <c r="L246" s="24"/>
    </row>
    <row r="247">
      <c r="A247" s="24"/>
      <c r="B247" s="24"/>
      <c r="C247" s="25" t="str">
        <f t="shared" si="13"/>
        <v>LPB SURABAYA 2021</v>
      </c>
      <c r="D247" s="28" t="s">
        <v>1871</v>
      </c>
      <c r="E247" s="25" t="s">
        <v>2359</v>
      </c>
      <c r="F247" s="25" t="s">
        <v>2360</v>
      </c>
      <c r="G247" s="25">
        <v>1.0</v>
      </c>
      <c r="H247" s="28" t="s">
        <v>18</v>
      </c>
      <c r="I247" s="25"/>
      <c r="J247" s="30">
        <v>183.0</v>
      </c>
      <c r="K247" s="29"/>
      <c r="L247" s="24"/>
    </row>
    <row r="248">
      <c r="A248" s="24"/>
      <c r="B248" s="24"/>
      <c r="C248" s="25" t="str">
        <f t="shared" si="13"/>
        <v>LPB SURABAYA 2021</v>
      </c>
      <c r="D248" s="28" t="s">
        <v>1871</v>
      </c>
      <c r="E248" s="25" t="s">
        <v>2361</v>
      </c>
      <c r="F248" s="25" t="s">
        <v>2362</v>
      </c>
      <c r="G248" s="25">
        <v>2.0</v>
      </c>
      <c r="H248" s="28" t="s">
        <v>18</v>
      </c>
      <c r="I248" s="25" t="s">
        <v>18</v>
      </c>
      <c r="J248" s="30">
        <v>214.0</v>
      </c>
      <c r="K248" s="29">
        <v>9.0</v>
      </c>
      <c r="L248" s="24"/>
    </row>
    <row r="249">
      <c r="A249" s="24"/>
      <c r="B249" s="24"/>
      <c r="C249" s="25" t="str">
        <f t="shared" si="13"/>
        <v>LPB SURABAYA 2021</v>
      </c>
      <c r="D249" s="28" t="s">
        <v>1871</v>
      </c>
      <c r="E249" s="25" t="s">
        <v>2363</v>
      </c>
      <c r="F249" s="25" t="s">
        <v>2364</v>
      </c>
      <c r="G249" s="25">
        <v>1.0</v>
      </c>
      <c r="H249" s="28" t="s">
        <v>19</v>
      </c>
      <c r="I249" s="25"/>
      <c r="J249" s="30">
        <v>183.0</v>
      </c>
      <c r="K249" s="29"/>
      <c r="L249" s="24"/>
    </row>
    <row r="250">
      <c r="A250" s="24"/>
      <c r="B250" s="24"/>
      <c r="C250" s="25" t="str">
        <f t="shared" si="13"/>
        <v>LPB SURABAYA 2021</v>
      </c>
      <c r="D250" s="28" t="s">
        <v>1871</v>
      </c>
      <c r="E250" s="25" t="s">
        <v>2365</v>
      </c>
      <c r="F250" s="25" t="s">
        <v>2366</v>
      </c>
      <c r="G250" s="25">
        <v>1.0</v>
      </c>
      <c r="H250" s="28" t="s">
        <v>18</v>
      </c>
      <c r="I250" s="25"/>
      <c r="J250" s="30">
        <v>183.0</v>
      </c>
      <c r="K250" s="29"/>
      <c r="L250" s="24"/>
    </row>
    <row r="251">
      <c r="A251" s="24"/>
      <c r="B251" s="24"/>
      <c r="C251" s="25" t="str">
        <f t="shared" si="13"/>
        <v>LPB SURABAYA 2021</v>
      </c>
      <c r="D251" s="28" t="s">
        <v>1871</v>
      </c>
      <c r="E251" s="25" t="s">
        <v>2367</v>
      </c>
      <c r="F251" s="25" t="s">
        <v>2368</v>
      </c>
      <c r="G251" s="25">
        <v>2.0</v>
      </c>
      <c r="H251" s="28" t="s">
        <v>18</v>
      </c>
      <c r="I251" s="25" t="s">
        <v>19</v>
      </c>
      <c r="J251" s="30">
        <v>214.0</v>
      </c>
      <c r="K251" s="29">
        <v>8.0</v>
      </c>
      <c r="L251" s="24"/>
    </row>
    <row r="252">
      <c r="A252" s="24"/>
      <c r="B252" s="24"/>
      <c r="C252" s="25" t="str">
        <f t="shared" si="13"/>
        <v>LPB SURABAYA 2021</v>
      </c>
      <c r="D252" s="28" t="s">
        <v>1871</v>
      </c>
      <c r="E252" s="25" t="s">
        <v>2369</v>
      </c>
      <c r="F252" s="25" t="s">
        <v>2370</v>
      </c>
      <c r="G252" s="25">
        <v>2.0</v>
      </c>
      <c r="H252" s="28" t="s">
        <v>18</v>
      </c>
      <c r="I252" s="25" t="s">
        <v>19</v>
      </c>
      <c r="J252" s="30">
        <v>214.0</v>
      </c>
      <c r="K252" s="29">
        <v>9.0</v>
      </c>
      <c r="L252" s="24"/>
    </row>
    <row r="253">
      <c r="A253" s="24"/>
      <c r="B253" s="24"/>
      <c r="C253" s="25" t="str">
        <f t="shared" si="13"/>
        <v>LPB SURABAYA 2021</v>
      </c>
      <c r="D253" s="28" t="s">
        <v>1871</v>
      </c>
      <c r="E253" s="25" t="s">
        <v>2371</v>
      </c>
      <c r="F253" s="25" t="s">
        <v>2372</v>
      </c>
      <c r="G253" s="25">
        <v>1.0</v>
      </c>
      <c r="H253" s="28" t="s">
        <v>19</v>
      </c>
      <c r="I253" s="25"/>
      <c r="J253" s="30">
        <v>153.0</v>
      </c>
      <c r="K253" s="29"/>
      <c r="L253" s="24"/>
    </row>
    <row r="254">
      <c r="A254" s="24"/>
      <c r="B254" s="24"/>
      <c r="C254" s="25" t="str">
        <f t="shared" si="13"/>
        <v>LPB SURABAYA 2021</v>
      </c>
      <c r="D254" s="28" t="s">
        <v>1871</v>
      </c>
      <c r="E254" s="25" t="s">
        <v>2373</v>
      </c>
      <c r="F254" s="25" t="s">
        <v>2374</v>
      </c>
      <c r="G254" s="25">
        <v>2.0</v>
      </c>
      <c r="H254" s="28" t="s">
        <v>19</v>
      </c>
      <c r="I254" s="25" t="s">
        <v>18</v>
      </c>
      <c r="J254" s="30">
        <v>183.0</v>
      </c>
      <c r="K254" s="29">
        <v>9.0</v>
      </c>
      <c r="L254" s="24"/>
    </row>
    <row r="255">
      <c r="A255" s="24"/>
      <c r="B255" s="24"/>
      <c r="C255" s="25" t="str">
        <f t="shared" si="13"/>
        <v>LPB SURABAYA 2021</v>
      </c>
      <c r="D255" s="28" t="s">
        <v>1871</v>
      </c>
      <c r="E255" s="25" t="s">
        <v>2375</v>
      </c>
      <c r="F255" s="25" t="s">
        <v>2376</v>
      </c>
      <c r="G255" s="25">
        <v>2.0</v>
      </c>
      <c r="H255" s="28" t="s">
        <v>19</v>
      </c>
      <c r="I255" s="25" t="s">
        <v>19</v>
      </c>
      <c r="J255" s="30">
        <v>183.0</v>
      </c>
      <c r="K255" s="29">
        <v>8.0</v>
      </c>
      <c r="L255" s="24"/>
    </row>
    <row r="256">
      <c r="A256" s="24"/>
      <c r="B256" s="24"/>
      <c r="C256" s="25" t="str">
        <f t="shared" si="13"/>
        <v>LPB SURABAYA 2021</v>
      </c>
      <c r="D256" s="28" t="s">
        <v>1871</v>
      </c>
      <c r="E256" s="25" t="s">
        <v>2377</v>
      </c>
      <c r="F256" s="25" t="s">
        <v>2378</v>
      </c>
      <c r="G256" s="25">
        <v>1.0</v>
      </c>
      <c r="H256" s="28" t="s">
        <v>19</v>
      </c>
      <c r="I256" s="25"/>
      <c r="J256" s="30">
        <v>183.0</v>
      </c>
      <c r="K256" s="29"/>
      <c r="L256" s="24"/>
    </row>
    <row r="257">
      <c r="A257" s="24"/>
      <c r="B257" s="24"/>
      <c r="C257" s="25" t="str">
        <f t="shared" si="13"/>
        <v>LPB SURABAYA 2021</v>
      </c>
      <c r="D257" s="28" t="s">
        <v>1871</v>
      </c>
      <c r="E257" s="25" t="s">
        <v>2379</v>
      </c>
      <c r="F257" s="25" t="s">
        <v>2380</v>
      </c>
      <c r="G257" s="25">
        <v>2.0</v>
      </c>
      <c r="H257" s="28" t="s">
        <v>19</v>
      </c>
      <c r="I257" s="25" t="s">
        <v>18</v>
      </c>
      <c r="J257" s="30">
        <v>214.0</v>
      </c>
      <c r="K257" s="29">
        <v>8.0</v>
      </c>
      <c r="L257" s="24"/>
    </row>
    <row r="258">
      <c r="A258" s="24"/>
      <c r="B258" s="24"/>
      <c r="C258" s="25" t="str">
        <f t="shared" si="13"/>
        <v>LPB SURABAYA 2021</v>
      </c>
      <c r="D258" s="28" t="s">
        <v>1871</v>
      </c>
      <c r="E258" s="25" t="s">
        <v>2381</v>
      </c>
      <c r="F258" s="25" t="s">
        <v>2382</v>
      </c>
      <c r="G258" s="25">
        <v>1.0</v>
      </c>
      <c r="H258" s="28" t="s">
        <v>18</v>
      </c>
      <c r="I258" s="25"/>
      <c r="J258" s="30">
        <v>183.0</v>
      </c>
      <c r="K258" s="29"/>
      <c r="L258" s="24"/>
    </row>
    <row r="259">
      <c r="A259" s="24"/>
      <c r="B259" s="24"/>
      <c r="C259" s="25" t="str">
        <f t="shared" si="13"/>
        <v>LPB SURABAYA 2021</v>
      </c>
      <c r="D259" s="28" t="s">
        <v>1871</v>
      </c>
      <c r="E259" s="25" t="s">
        <v>2383</v>
      </c>
      <c r="F259" s="25" t="s">
        <v>2384</v>
      </c>
      <c r="G259" s="25">
        <v>1.0</v>
      </c>
      <c r="H259" s="28" t="s">
        <v>18</v>
      </c>
      <c r="I259" s="25"/>
      <c r="J259" s="30">
        <v>214.0</v>
      </c>
      <c r="K259" s="29"/>
      <c r="L259" s="24"/>
    </row>
    <row r="260">
      <c r="A260" s="24"/>
      <c r="B260" s="24"/>
      <c r="C260" s="25" t="str">
        <f t="shared" si="13"/>
        <v>LPB SURABAYA 2021</v>
      </c>
      <c r="D260" s="28" t="s">
        <v>1871</v>
      </c>
      <c r="E260" s="25" t="s">
        <v>2385</v>
      </c>
      <c r="F260" s="25" t="s">
        <v>2386</v>
      </c>
      <c r="G260" s="25">
        <v>2.0</v>
      </c>
      <c r="H260" s="28" t="s">
        <v>18</v>
      </c>
      <c r="I260" s="25" t="s">
        <v>19</v>
      </c>
      <c r="J260" s="30">
        <v>153.0</v>
      </c>
      <c r="K260" s="29">
        <v>7.0</v>
      </c>
      <c r="L260" s="24"/>
    </row>
    <row r="261">
      <c r="A261" s="24"/>
      <c r="B261" s="24"/>
      <c r="C261" s="25" t="str">
        <f t="shared" si="13"/>
        <v>LPB SURABAYA 2021</v>
      </c>
      <c r="D261" s="28" t="s">
        <v>1871</v>
      </c>
      <c r="E261" s="25" t="s">
        <v>2387</v>
      </c>
      <c r="F261" s="25" t="s">
        <v>2388</v>
      </c>
      <c r="G261" s="25">
        <v>2.0</v>
      </c>
      <c r="H261" s="28" t="s">
        <v>18</v>
      </c>
      <c r="I261" s="25" t="s">
        <v>19</v>
      </c>
      <c r="J261" s="30">
        <v>214.0</v>
      </c>
      <c r="K261" s="29">
        <v>9.0</v>
      </c>
      <c r="L261" s="24"/>
    </row>
    <row r="262">
      <c r="A262" s="24"/>
      <c r="B262" s="24"/>
      <c r="C262" s="25" t="str">
        <f t="shared" si="13"/>
        <v>LPB SURABAYA 2021</v>
      </c>
      <c r="D262" s="28" t="s">
        <v>1871</v>
      </c>
      <c r="E262" s="25" t="s">
        <v>2389</v>
      </c>
      <c r="F262" s="25" t="s">
        <v>2390</v>
      </c>
      <c r="G262" s="25">
        <v>2.0</v>
      </c>
      <c r="H262" s="28" t="s">
        <v>18</v>
      </c>
      <c r="I262" s="25" t="s">
        <v>18</v>
      </c>
      <c r="J262" s="30">
        <v>214.0</v>
      </c>
      <c r="K262" s="29">
        <v>9.0</v>
      </c>
      <c r="L262" s="24"/>
    </row>
    <row r="263">
      <c r="A263" s="24"/>
      <c r="B263" s="24"/>
      <c r="C263" s="25" t="str">
        <f t="shared" si="13"/>
        <v>LPB SURABAYA 2021</v>
      </c>
      <c r="D263" s="28" t="s">
        <v>1871</v>
      </c>
      <c r="E263" s="25" t="s">
        <v>2391</v>
      </c>
      <c r="F263" s="25" t="s">
        <v>2392</v>
      </c>
      <c r="G263" s="25">
        <v>1.0</v>
      </c>
      <c r="H263" s="28" t="s">
        <v>18</v>
      </c>
      <c r="I263" s="25"/>
      <c r="J263" s="30">
        <v>183.0</v>
      </c>
      <c r="K263" s="29"/>
      <c r="L263" s="24"/>
    </row>
    <row r="264">
      <c r="A264" s="24"/>
      <c r="B264" s="24"/>
      <c r="C264" s="25" t="str">
        <f t="shared" si="13"/>
        <v>LPB SURABAYA 2021</v>
      </c>
      <c r="D264" s="28" t="s">
        <v>1871</v>
      </c>
      <c r="E264" s="25" t="s">
        <v>2393</v>
      </c>
      <c r="F264" s="25" t="s">
        <v>2394</v>
      </c>
      <c r="G264" s="25">
        <v>2.0</v>
      </c>
      <c r="H264" s="28" t="s">
        <v>18</v>
      </c>
      <c r="I264" s="25" t="s">
        <v>19</v>
      </c>
      <c r="J264" s="30">
        <v>183.0</v>
      </c>
      <c r="K264" s="29">
        <v>8.0</v>
      </c>
      <c r="L264" s="24"/>
    </row>
    <row r="265">
      <c r="A265" s="24"/>
      <c r="B265" s="24"/>
      <c r="C265" s="25" t="s">
        <v>137</v>
      </c>
      <c r="D265" s="28" t="s">
        <v>1871</v>
      </c>
      <c r="E265" s="25" t="s">
        <v>2395</v>
      </c>
      <c r="F265" s="25" t="s">
        <v>2396</v>
      </c>
      <c r="G265" s="25">
        <v>2.0</v>
      </c>
      <c r="H265" s="28" t="s">
        <v>19</v>
      </c>
      <c r="I265" s="25" t="s">
        <v>19</v>
      </c>
      <c r="J265" s="30">
        <v>183.0</v>
      </c>
      <c r="K265" s="29">
        <v>8.0</v>
      </c>
      <c r="L265" s="24"/>
    </row>
    <row r="266">
      <c r="A266" s="24"/>
      <c r="B266" s="24"/>
      <c r="C266" s="25" t="s">
        <v>115</v>
      </c>
      <c r="D266" s="28" t="s">
        <v>1871</v>
      </c>
      <c r="E266" s="25" t="s">
        <v>2397</v>
      </c>
      <c r="F266" s="25" t="s">
        <v>2398</v>
      </c>
      <c r="G266" s="25">
        <v>2.0</v>
      </c>
      <c r="H266" s="28" t="s">
        <v>18</v>
      </c>
      <c r="I266" s="25" t="s">
        <v>18</v>
      </c>
      <c r="J266" s="30">
        <v>275.0</v>
      </c>
      <c r="K266" s="29">
        <v>11.0</v>
      </c>
      <c r="L266" s="24"/>
    </row>
    <row r="267">
      <c r="A267" s="24"/>
      <c r="B267" s="24"/>
      <c r="C267" s="25" t="s">
        <v>27</v>
      </c>
      <c r="D267" s="28" t="s">
        <v>1871</v>
      </c>
      <c r="E267" s="25" t="s">
        <v>2399</v>
      </c>
      <c r="F267" s="25" t="s">
        <v>2400</v>
      </c>
      <c r="G267" s="25">
        <v>2.0</v>
      </c>
      <c r="H267" s="28" t="s">
        <v>18</v>
      </c>
      <c r="I267" s="25" t="s">
        <v>18</v>
      </c>
      <c r="J267" s="30">
        <v>306.0</v>
      </c>
      <c r="K267" s="25">
        <v>11.0</v>
      </c>
      <c r="L267" s="24"/>
    </row>
    <row r="268">
      <c r="A268" s="24"/>
      <c r="B268" s="24"/>
      <c r="C268" s="25" t="s">
        <v>27</v>
      </c>
      <c r="D268" s="28" t="s">
        <v>1871</v>
      </c>
      <c r="E268" s="25" t="s">
        <v>2401</v>
      </c>
      <c r="F268" s="25" t="s">
        <v>2402</v>
      </c>
      <c r="G268" s="25">
        <v>2.0</v>
      </c>
      <c r="H268" s="28" t="s">
        <v>18</v>
      </c>
      <c r="I268" s="25" t="s">
        <v>18</v>
      </c>
      <c r="J268" s="30">
        <v>306.0</v>
      </c>
      <c r="K268" s="25">
        <v>11.0</v>
      </c>
      <c r="L268" s="24"/>
    </row>
    <row r="269">
      <c r="A269" s="24"/>
      <c r="B269" s="24"/>
      <c r="C269" s="25" t="str">
        <f t="shared" ref="C269:C270" si="14">UPPER("lpb aceh 2022")</f>
        <v>LPB ACEH 2022</v>
      </c>
      <c r="D269" s="28" t="s">
        <v>1871</v>
      </c>
      <c r="E269" s="25" t="s">
        <v>2403</v>
      </c>
      <c r="F269" s="25" t="s">
        <v>2404</v>
      </c>
      <c r="G269" s="25">
        <v>2.0</v>
      </c>
      <c r="H269" s="28" t="s">
        <v>18</v>
      </c>
      <c r="I269" s="25" t="s">
        <v>18</v>
      </c>
      <c r="J269" s="30">
        <v>306.0</v>
      </c>
      <c r="K269" s="29">
        <v>12.0</v>
      </c>
      <c r="L269" s="24"/>
    </row>
    <row r="270">
      <c r="A270" s="24"/>
      <c r="B270" s="24"/>
      <c r="C270" s="25" t="str">
        <f t="shared" si="14"/>
        <v>LPB ACEH 2022</v>
      </c>
      <c r="D270" s="28" t="s">
        <v>1871</v>
      </c>
      <c r="E270" s="25" t="s">
        <v>2405</v>
      </c>
      <c r="F270" s="25" t="s">
        <v>2406</v>
      </c>
      <c r="G270" s="25">
        <v>2.0</v>
      </c>
      <c r="H270" s="28" t="s">
        <v>18</v>
      </c>
      <c r="I270" s="25" t="s">
        <v>19</v>
      </c>
      <c r="J270" s="30">
        <v>275.0</v>
      </c>
      <c r="K270" s="29">
        <v>11.0</v>
      </c>
      <c r="L270" s="24"/>
    </row>
    <row r="271">
      <c r="A271" s="24"/>
      <c r="B271" s="24"/>
      <c r="C271" s="25" t="str">
        <f>UPPER("lpb dki 2022")</f>
        <v>LPB DKI 2022</v>
      </c>
      <c r="D271" s="28" t="s">
        <v>1871</v>
      </c>
      <c r="E271" s="25" t="s">
        <v>2407</v>
      </c>
      <c r="F271" s="25" t="s">
        <v>2408</v>
      </c>
      <c r="G271" s="25">
        <v>2.0</v>
      </c>
      <c r="H271" s="28" t="s">
        <v>19</v>
      </c>
      <c r="I271" s="25" t="s">
        <v>19</v>
      </c>
      <c r="J271" s="30">
        <v>214.0</v>
      </c>
      <c r="K271" s="29">
        <v>9.0</v>
      </c>
      <c r="L271" s="24"/>
    </row>
    <row r="272">
      <c r="A272" s="24"/>
      <c r="B272" s="24"/>
      <c r="C272" s="25" t="str">
        <f t="shared" ref="C272:C284" si="15">upper("lpb bali 2022")</f>
        <v>LPB BALI 2022</v>
      </c>
      <c r="D272" s="28" t="s">
        <v>1871</v>
      </c>
      <c r="E272" s="25" t="s">
        <v>2409</v>
      </c>
      <c r="F272" s="25" t="s">
        <v>2410</v>
      </c>
      <c r="G272" s="25">
        <v>2.0</v>
      </c>
      <c r="H272" s="28" t="s">
        <v>18</v>
      </c>
      <c r="I272" s="25" t="s">
        <v>18</v>
      </c>
      <c r="J272" s="30">
        <v>306.0</v>
      </c>
      <c r="K272" s="29">
        <v>12.0</v>
      </c>
      <c r="L272" s="24"/>
    </row>
    <row r="273">
      <c r="A273" s="24"/>
      <c r="B273" s="24"/>
      <c r="C273" s="25" t="str">
        <f t="shared" si="15"/>
        <v>LPB BALI 2022</v>
      </c>
      <c r="D273" s="28" t="s">
        <v>1871</v>
      </c>
      <c r="E273" s="25" t="s">
        <v>2411</v>
      </c>
      <c r="F273" s="25" t="s">
        <v>2412</v>
      </c>
      <c r="G273" s="25">
        <v>2.0</v>
      </c>
      <c r="H273" s="28" t="s">
        <v>19</v>
      </c>
      <c r="I273" s="25" t="s">
        <v>18</v>
      </c>
      <c r="J273" s="30">
        <v>275.0</v>
      </c>
      <c r="K273" s="29">
        <v>11.0</v>
      </c>
      <c r="L273" s="24"/>
    </row>
    <row r="274">
      <c r="A274" s="24"/>
      <c r="B274" s="24"/>
      <c r="C274" s="25" t="str">
        <f t="shared" si="15"/>
        <v>LPB BALI 2022</v>
      </c>
      <c r="D274" s="28" t="s">
        <v>1871</v>
      </c>
      <c r="E274" s="25" t="s">
        <v>2413</v>
      </c>
      <c r="F274" s="25" t="s">
        <v>2414</v>
      </c>
      <c r="G274" s="25">
        <v>2.0</v>
      </c>
      <c r="H274" s="28" t="s">
        <v>19</v>
      </c>
      <c r="I274" s="25" t="s">
        <v>19</v>
      </c>
      <c r="J274" s="30">
        <v>183.0</v>
      </c>
      <c r="K274" s="29">
        <v>8.0</v>
      </c>
      <c r="L274" s="24"/>
    </row>
    <row r="275">
      <c r="A275" s="24"/>
      <c r="B275" s="24"/>
      <c r="C275" s="25" t="str">
        <f t="shared" si="15"/>
        <v>LPB BALI 2022</v>
      </c>
      <c r="D275" s="28" t="s">
        <v>1871</v>
      </c>
      <c r="E275" s="25" t="s">
        <v>2415</v>
      </c>
      <c r="F275" s="25" t="s">
        <v>2416</v>
      </c>
      <c r="G275" s="25">
        <v>2.0</v>
      </c>
      <c r="H275" s="28" t="s">
        <v>18</v>
      </c>
      <c r="I275" s="25" t="s">
        <v>18</v>
      </c>
      <c r="J275" s="30">
        <v>214.0</v>
      </c>
      <c r="K275" s="29">
        <v>9.0</v>
      </c>
      <c r="L275" s="24"/>
    </row>
    <row r="276">
      <c r="A276" s="24"/>
      <c r="B276" s="24"/>
      <c r="C276" s="25" t="str">
        <f t="shared" si="15"/>
        <v>LPB BALI 2022</v>
      </c>
      <c r="D276" s="28" t="s">
        <v>1871</v>
      </c>
      <c r="E276" s="25" t="s">
        <v>2417</v>
      </c>
      <c r="F276" s="25" t="s">
        <v>2418</v>
      </c>
      <c r="G276" s="25">
        <v>2.0</v>
      </c>
      <c r="H276" s="28" t="s">
        <v>19</v>
      </c>
      <c r="I276" s="25" t="s">
        <v>19</v>
      </c>
      <c r="J276" s="30">
        <v>245.0</v>
      </c>
      <c r="K276" s="29">
        <v>10.0</v>
      </c>
      <c r="L276" s="24"/>
    </row>
    <row r="277">
      <c r="A277" s="24"/>
      <c r="B277" s="24"/>
      <c r="C277" s="25" t="str">
        <f t="shared" si="15"/>
        <v>LPB BALI 2022</v>
      </c>
      <c r="D277" s="28" t="s">
        <v>1871</v>
      </c>
      <c r="E277" s="25" t="s">
        <v>2419</v>
      </c>
      <c r="F277" s="25" t="s">
        <v>2420</v>
      </c>
      <c r="G277" s="25">
        <v>2.0</v>
      </c>
      <c r="H277" s="28" t="s">
        <v>18</v>
      </c>
      <c r="I277" s="25" t="s">
        <v>18</v>
      </c>
      <c r="J277" s="30">
        <v>183.0</v>
      </c>
      <c r="K277" s="29">
        <v>8.0</v>
      </c>
      <c r="L277" s="24"/>
    </row>
    <row r="278">
      <c r="A278" s="24"/>
      <c r="B278" s="24"/>
      <c r="C278" s="25" t="str">
        <f t="shared" si="15"/>
        <v>LPB BALI 2022</v>
      </c>
      <c r="D278" s="28" t="s">
        <v>1871</v>
      </c>
      <c r="E278" s="25" t="s">
        <v>2421</v>
      </c>
      <c r="F278" s="25" t="s">
        <v>2422</v>
      </c>
      <c r="G278" s="25">
        <v>2.0</v>
      </c>
      <c r="H278" s="28" t="s">
        <v>19</v>
      </c>
      <c r="I278" s="25" t="s">
        <v>18</v>
      </c>
      <c r="J278" s="30">
        <v>275.0</v>
      </c>
      <c r="K278" s="29">
        <v>11.0</v>
      </c>
      <c r="L278" s="24"/>
    </row>
    <row r="279">
      <c r="A279" s="24"/>
      <c r="B279" s="24"/>
      <c r="C279" s="25" t="str">
        <f t="shared" si="15"/>
        <v>LPB BALI 2022</v>
      </c>
      <c r="D279" s="28" t="s">
        <v>1871</v>
      </c>
      <c r="E279" s="25" t="s">
        <v>2423</v>
      </c>
      <c r="F279" s="25" t="s">
        <v>2420</v>
      </c>
      <c r="G279" s="25">
        <v>2.0</v>
      </c>
      <c r="H279" s="28" t="s">
        <v>18</v>
      </c>
      <c r="I279" s="25" t="s">
        <v>18</v>
      </c>
      <c r="J279" s="30">
        <v>183.0</v>
      </c>
      <c r="K279" s="29">
        <v>8.0</v>
      </c>
      <c r="L279" s="24"/>
    </row>
    <row r="280">
      <c r="A280" s="24"/>
      <c r="B280" s="24"/>
      <c r="C280" s="25" t="str">
        <f t="shared" si="15"/>
        <v>LPB BALI 2022</v>
      </c>
      <c r="D280" s="28" t="s">
        <v>1871</v>
      </c>
      <c r="E280" s="25" t="s">
        <v>2424</v>
      </c>
      <c r="F280" s="25" t="s">
        <v>2425</v>
      </c>
      <c r="G280" s="25">
        <v>1.0</v>
      </c>
      <c r="H280" s="28" t="s">
        <v>18</v>
      </c>
      <c r="I280" s="25"/>
      <c r="J280" s="30">
        <v>245.0</v>
      </c>
      <c r="K280" s="29"/>
      <c r="L280" s="24"/>
    </row>
    <row r="281">
      <c r="A281" s="24"/>
      <c r="B281" s="24"/>
      <c r="C281" s="25" t="str">
        <f t="shared" si="15"/>
        <v>LPB BALI 2022</v>
      </c>
      <c r="D281" s="28" t="s">
        <v>1871</v>
      </c>
      <c r="E281" s="25" t="s">
        <v>2426</v>
      </c>
      <c r="F281" s="25" t="s">
        <v>2427</v>
      </c>
      <c r="G281" s="25">
        <v>1.0</v>
      </c>
      <c r="H281" s="28" t="s">
        <v>18</v>
      </c>
      <c r="I281" s="25"/>
      <c r="J281" s="30">
        <v>275.0</v>
      </c>
      <c r="K281" s="29"/>
      <c r="L281" s="24"/>
    </row>
    <row r="282">
      <c r="A282" s="24"/>
      <c r="B282" s="24"/>
      <c r="C282" s="25" t="str">
        <f t="shared" si="15"/>
        <v>LPB BALI 2022</v>
      </c>
      <c r="D282" s="28" t="s">
        <v>1871</v>
      </c>
      <c r="E282" s="25" t="s">
        <v>2428</v>
      </c>
      <c r="F282" s="25" t="s">
        <v>2429</v>
      </c>
      <c r="G282" s="25">
        <v>2.0</v>
      </c>
      <c r="H282" s="28" t="s">
        <v>18</v>
      </c>
      <c r="I282" s="25" t="s">
        <v>18</v>
      </c>
      <c r="J282" s="30">
        <v>275.0</v>
      </c>
      <c r="K282" s="29">
        <v>11.0</v>
      </c>
      <c r="L282" s="24"/>
    </row>
    <row r="283">
      <c r="A283" s="24"/>
      <c r="B283" s="24"/>
      <c r="C283" s="25" t="str">
        <f t="shared" si="15"/>
        <v>LPB BALI 2022</v>
      </c>
      <c r="D283" s="28" t="s">
        <v>1871</v>
      </c>
      <c r="E283" s="25" t="s">
        <v>2430</v>
      </c>
      <c r="F283" s="25" t="s">
        <v>2431</v>
      </c>
      <c r="G283" s="25">
        <v>1.0</v>
      </c>
      <c r="H283" s="28" t="s">
        <v>19</v>
      </c>
      <c r="I283" s="25"/>
      <c r="J283" s="30">
        <v>245.0</v>
      </c>
      <c r="K283" s="29"/>
      <c r="L283" s="24"/>
    </row>
    <row r="284">
      <c r="A284" s="24"/>
      <c r="B284" s="24"/>
      <c r="C284" s="25" t="str">
        <f t="shared" si="15"/>
        <v>LPB BALI 2022</v>
      </c>
      <c r="D284" s="28" t="s">
        <v>1871</v>
      </c>
      <c r="E284" s="25" t="s">
        <v>2432</v>
      </c>
      <c r="F284" s="25" t="s">
        <v>2433</v>
      </c>
      <c r="G284" s="25">
        <v>2.0</v>
      </c>
      <c r="H284" s="28" t="s">
        <v>18</v>
      </c>
      <c r="I284" s="25" t="s">
        <v>18</v>
      </c>
      <c r="J284" s="30">
        <v>245.0</v>
      </c>
      <c r="K284" s="29">
        <v>10.0</v>
      </c>
      <c r="L284" s="24"/>
    </row>
    <row r="285">
      <c r="A285" s="24"/>
      <c r="B285" s="24"/>
      <c r="C285" s="25" t="str">
        <f t="shared" ref="C285:C289" si="16">UPPER("lpb diy 2022")</f>
        <v>LPB DIY 2022</v>
      </c>
      <c r="D285" s="28" t="s">
        <v>1871</v>
      </c>
      <c r="E285" s="25" t="s">
        <v>2434</v>
      </c>
      <c r="F285" s="25" t="s">
        <v>2435</v>
      </c>
      <c r="G285" s="25">
        <v>2.0</v>
      </c>
      <c r="H285" s="28" t="s">
        <v>19</v>
      </c>
      <c r="I285" s="25" t="s">
        <v>19</v>
      </c>
      <c r="J285" s="30">
        <v>183.0</v>
      </c>
      <c r="K285" s="29">
        <v>8.0</v>
      </c>
      <c r="L285" s="24"/>
    </row>
    <row r="286">
      <c r="A286" s="24"/>
      <c r="B286" s="24"/>
      <c r="C286" s="25" t="str">
        <f t="shared" si="16"/>
        <v>LPB DIY 2022</v>
      </c>
      <c r="D286" s="28" t="s">
        <v>1871</v>
      </c>
      <c r="E286" s="25" t="s">
        <v>2436</v>
      </c>
      <c r="F286" s="25" t="s">
        <v>2437</v>
      </c>
      <c r="G286" s="25">
        <v>2.0</v>
      </c>
      <c r="H286" s="28" t="s">
        <v>18</v>
      </c>
      <c r="I286" s="25" t="s">
        <v>18</v>
      </c>
      <c r="J286" s="30">
        <v>214.0</v>
      </c>
      <c r="K286" s="29">
        <v>9.0</v>
      </c>
      <c r="L286" s="24"/>
    </row>
    <row r="287">
      <c r="A287" s="24"/>
      <c r="B287" s="24"/>
      <c r="C287" s="25" t="str">
        <f t="shared" si="16"/>
        <v>LPB DIY 2022</v>
      </c>
      <c r="D287" s="28" t="s">
        <v>1871</v>
      </c>
      <c r="E287" s="25" t="s">
        <v>2438</v>
      </c>
      <c r="F287" s="25" t="s">
        <v>2439</v>
      </c>
      <c r="G287" s="25">
        <v>2.0</v>
      </c>
      <c r="H287" s="28" t="s">
        <v>18</v>
      </c>
      <c r="I287" s="25" t="s">
        <v>18</v>
      </c>
      <c r="J287" s="30">
        <v>214.0</v>
      </c>
      <c r="K287" s="29">
        <v>9.0</v>
      </c>
      <c r="L287" s="24"/>
    </row>
    <row r="288">
      <c r="A288" s="24"/>
      <c r="B288" s="24"/>
      <c r="C288" s="25" t="str">
        <f t="shared" si="16"/>
        <v>LPB DIY 2022</v>
      </c>
      <c r="D288" s="28" t="s">
        <v>1871</v>
      </c>
      <c r="E288" s="25" t="s">
        <v>2438</v>
      </c>
      <c r="F288" s="25" t="s">
        <v>2440</v>
      </c>
      <c r="G288" s="25">
        <v>2.0</v>
      </c>
      <c r="H288" s="28" t="s">
        <v>18</v>
      </c>
      <c r="I288" s="25" t="s">
        <v>18</v>
      </c>
      <c r="J288" s="30">
        <v>214.0</v>
      </c>
      <c r="K288" s="29">
        <v>9.0</v>
      </c>
      <c r="L288" s="24"/>
    </row>
    <row r="289">
      <c r="A289" s="24"/>
      <c r="B289" s="24"/>
      <c r="C289" s="25" t="str">
        <f t="shared" si="16"/>
        <v>LPB DIY 2022</v>
      </c>
      <c r="D289" s="28" t="s">
        <v>1871</v>
      </c>
      <c r="E289" s="25" t="s">
        <v>2441</v>
      </c>
      <c r="F289" s="25" t="s">
        <v>2442</v>
      </c>
      <c r="G289" s="25">
        <v>2.0</v>
      </c>
      <c r="H289" s="28" t="s">
        <v>18</v>
      </c>
      <c r="I289" s="25" t="s">
        <v>18</v>
      </c>
      <c r="J289" s="30">
        <v>275.0</v>
      </c>
      <c r="K289" s="29">
        <v>11.0</v>
      </c>
      <c r="L289" s="24"/>
    </row>
    <row r="290">
      <c r="A290" s="24"/>
      <c r="B290" s="24"/>
      <c r="C290" s="25" t="str">
        <f t="shared" ref="C290:C299" si="17">UPPER("lpb jateng 2022")</f>
        <v>LPB JATENG 2022</v>
      </c>
      <c r="D290" s="28" t="s">
        <v>1871</v>
      </c>
      <c r="E290" s="25" t="s">
        <v>2443</v>
      </c>
      <c r="F290" s="25" t="s">
        <v>2444</v>
      </c>
      <c r="G290" s="25">
        <v>2.0</v>
      </c>
      <c r="H290" s="28" t="s">
        <v>19</v>
      </c>
      <c r="I290" s="25" t="s">
        <v>19</v>
      </c>
      <c r="J290" s="30">
        <v>275.0</v>
      </c>
      <c r="K290" s="29">
        <v>8.0</v>
      </c>
      <c r="L290" s="24"/>
    </row>
    <row r="291">
      <c r="A291" s="24"/>
      <c r="B291" s="24"/>
      <c r="C291" s="25" t="str">
        <f t="shared" si="17"/>
        <v>LPB JATENG 2022</v>
      </c>
      <c r="D291" s="28" t="s">
        <v>1871</v>
      </c>
      <c r="E291" s="25" t="s">
        <v>2445</v>
      </c>
      <c r="F291" s="25" t="s">
        <v>2446</v>
      </c>
      <c r="G291" s="25">
        <v>2.0</v>
      </c>
      <c r="H291" s="28" t="s">
        <v>18</v>
      </c>
      <c r="I291" s="25" t="s">
        <v>18</v>
      </c>
      <c r="J291" s="30">
        <v>275.0</v>
      </c>
      <c r="K291" s="29">
        <v>12.0</v>
      </c>
      <c r="L291" s="24"/>
    </row>
    <row r="292">
      <c r="A292" s="24"/>
      <c r="B292" s="24"/>
      <c r="C292" s="25" t="str">
        <f t="shared" si="17"/>
        <v>LPB JATENG 2022</v>
      </c>
      <c r="D292" s="28" t="s">
        <v>1871</v>
      </c>
      <c r="E292" s="25" t="s">
        <v>2447</v>
      </c>
      <c r="F292" s="25" t="s">
        <v>2448</v>
      </c>
      <c r="G292" s="25">
        <v>2.0</v>
      </c>
      <c r="H292" s="28" t="s">
        <v>18</v>
      </c>
      <c r="I292" s="25" t="s">
        <v>18</v>
      </c>
      <c r="J292" s="30">
        <v>183.0</v>
      </c>
      <c r="K292" s="29">
        <v>8.0</v>
      </c>
      <c r="L292" s="24"/>
    </row>
    <row r="293">
      <c r="A293" s="24"/>
      <c r="B293" s="24"/>
      <c r="C293" s="25" t="str">
        <f t="shared" si="17"/>
        <v>LPB JATENG 2022</v>
      </c>
      <c r="D293" s="28" t="s">
        <v>1871</v>
      </c>
      <c r="E293" s="25" t="s">
        <v>2449</v>
      </c>
      <c r="F293" s="25" t="s">
        <v>2450</v>
      </c>
      <c r="G293" s="25">
        <v>2.0</v>
      </c>
      <c r="H293" s="28" t="s">
        <v>18</v>
      </c>
      <c r="I293" s="25" t="s">
        <v>18</v>
      </c>
      <c r="J293" s="30">
        <v>275.0</v>
      </c>
      <c r="K293" s="29">
        <v>11.0</v>
      </c>
      <c r="L293" s="24"/>
    </row>
    <row r="294">
      <c r="A294" s="24"/>
      <c r="B294" s="24"/>
      <c r="C294" s="25" t="str">
        <f t="shared" si="17"/>
        <v>LPB JATENG 2022</v>
      </c>
      <c r="D294" s="28" t="s">
        <v>1871</v>
      </c>
      <c r="E294" s="25" t="s">
        <v>2451</v>
      </c>
      <c r="F294" s="25" t="s">
        <v>2452</v>
      </c>
      <c r="G294" s="25">
        <v>2.0</v>
      </c>
      <c r="H294" s="28" t="s">
        <v>18</v>
      </c>
      <c r="I294" s="25" t="s">
        <v>18</v>
      </c>
      <c r="J294" s="30">
        <v>183.0</v>
      </c>
      <c r="K294" s="29">
        <v>8.0</v>
      </c>
      <c r="L294" s="24"/>
    </row>
    <row r="295">
      <c r="A295" s="24"/>
      <c r="B295" s="24"/>
      <c r="C295" s="25" t="str">
        <f t="shared" si="17"/>
        <v>LPB JATENG 2022</v>
      </c>
      <c r="D295" s="28" t="s">
        <v>1871</v>
      </c>
      <c r="E295" s="25" t="s">
        <v>2453</v>
      </c>
      <c r="F295" s="25" t="s">
        <v>2454</v>
      </c>
      <c r="G295" s="25">
        <v>1.0</v>
      </c>
      <c r="H295" s="28" t="s">
        <v>19</v>
      </c>
      <c r="I295" s="25"/>
      <c r="J295" s="30">
        <v>306.0</v>
      </c>
      <c r="K295" s="29"/>
      <c r="L295" s="24"/>
    </row>
    <row r="296">
      <c r="A296" s="24"/>
      <c r="B296" s="24"/>
      <c r="C296" s="25" t="str">
        <f t="shared" si="17"/>
        <v>LPB JATENG 2022</v>
      </c>
      <c r="D296" s="28" t="s">
        <v>1871</v>
      </c>
      <c r="E296" s="25" t="s">
        <v>2455</v>
      </c>
      <c r="F296" s="25" t="s">
        <v>2456</v>
      </c>
      <c r="G296" s="25">
        <v>1.0</v>
      </c>
      <c r="H296" s="28" t="s">
        <v>19</v>
      </c>
      <c r="I296" s="25"/>
      <c r="J296" s="30">
        <v>275.0</v>
      </c>
      <c r="K296" s="29"/>
      <c r="L296" s="24"/>
    </row>
    <row r="297">
      <c r="A297" s="24"/>
      <c r="B297" s="24"/>
      <c r="C297" s="25" t="str">
        <f t="shared" si="17"/>
        <v>LPB JATENG 2022</v>
      </c>
      <c r="D297" s="28" t="s">
        <v>1871</v>
      </c>
      <c r="E297" s="25" t="s">
        <v>2457</v>
      </c>
      <c r="F297" s="25" t="s">
        <v>2458</v>
      </c>
      <c r="G297" s="25">
        <v>2.0</v>
      </c>
      <c r="H297" s="28" t="s">
        <v>18</v>
      </c>
      <c r="I297" s="25" t="s">
        <v>18</v>
      </c>
      <c r="J297" s="30">
        <v>214.0</v>
      </c>
      <c r="K297" s="29">
        <v>9.0</v>
      </c>
      <c r="L297" s="24"/>
    </row>
    <row r="298">
      <c r="A298" s="24"/>
      <c r="B298" s="24"/>
      <c r="C298" s="25" t="str">
        <f t="shared" si="17"/>
        <v>LPB JATENG 2022</v>
      </c>
      <c r="D298" s="28" t="s">
        <v>1871</v>
      </c>
      <c r="E298" s="25" t="s">
        <v>2459</v>
      </c>
      <c r="F298" s="25" t="s">
        <v>2460</v>
      </c>
      <c r="G298" s="25">
        <v>2.0</v>
      </c>
      <c r="H298" s="28" t="s">
        <v>19</v>
      </c>
      <c r="I298" s="25" t="s">
        <v>18</v>
      </c>
      <c r="J298" s="30">
        <v>275.0</v>
      </c>
      <c r="K298" s="29">
        <v>10.0</v>
      </c>
      <c r="L298" s="24"/>
    </row>
    <row r="299">
      <c r="A299" s="24"/>
      <c r="B299" s="24"/>
      <c r="C299" s="25" t="str">
        <f t="shared" si="17"/>
        <v>LPB JATENG 2022</v>
      </c>
      <c r="D299" s="28" t="s">
        <v>1871</v>
      </c>
      <c r="E299" s="25" t="s">
        <v>2461</v>
      </c>
      <c r="F299" s="25" t="s">
        <v>2462</v>
      </c>
      <c r="G299" s="25">
        <v>2.0</v>
      </c>
      <c r="H299" s="28" t="s">
        <v>18</v>
      </c>
      <c r="I299" s="25" t="s">
        <v>18</v>
      </c>
      <c r="J299" s="30">
        <v>306.0</v>
      </c>
      <c r="K299" s="29">
        <v>12.0</v>
      </c>
      <c r="L299" s="24"/>
    </row>
    <row r="300">
      <c r="A300" s="24"/>
      <c r="B300" s="24"/>
      <c r="C300" s="25" t="str">
        <f t="shared" ref="C300:C329" si="18">UPPER("lpb jatim 2022")</f>
        <v>LPB JATIM 2022</v>
      </c>
      <c r="D300" s="28" t="s">
        <v>1871</v>
      </c>
      <c r="E300" s="25" t="s">
        <v>2463</v>
      </c>
      <c r="F300" s="25" t="s">
        <v>2464</v>
      </c>
      <c r="G300" s="25">
        <v>1.0</v>
      </c>
      <c r="H300" s="28" t="s">
        <v>19</v>
      </c>
      <c r="I300" s="25"/>
      <c r="J300" s="30">
        <v>214.0</v>
      </c>
      <c r="K300" s="29"/>
      <c r="L300" s="24"/>
    </row>
    <row r="301">
      <c r="A301" s="24"/>
      <c r="B301" s="24"/>
      <c r="C301" s="25" t="str">
        <f t="shared" si="18"/>
        <v>LPB JATIM 2022</v>
      </c>
      <c r="D301" s="28" t="s">
        <v>1871</v>
      </c>
      <c r="E301" s="25" t="s">
        <v>2465</v>
      </c>
      <c r="F301" s="25" t="s">
        <v>2466</v>
      </c>
      <c r="G301" s="25">
        <v>2.0</v>
      </c>
      <c r="H301" s="28" t="s">
        <v>18</v>
      </c>
      <c r="I301" s="25" t="s">
        <v>18</v>
      </c>
      <c r="J301" s="30">
        <v>183.0</v>
      </c>
      <c r="K301" s="29">
        <v>7.0</v>
      </c>
      <c r="L301" s="24"/>
    </row>
    <row r="302">
      <c r="A302" s="24"/>
      <c r="B302" s="24"/>
      <c r="C302" s="25" t="str">
        <f t="shared" si="18"/>
        <v>LPB JATIM 2022</v>
      </c>
      <c r="D302" s="28" t="s">
        <v>1871</v>
      </c>
      <c r="E302" s="25" t="s">
        <v>2467</v>
      </c>
      <c r="F302" s="25" t="s">
        <v>2468</v>
      </c>
      <c r="G302" s="25">
        <v>2.0</v>
      </c>
      <c r="H302" s="28" t="s">
        <v>18</v>
      </c>
      <c r="I302" s="25" t="s">
        <v>18</v>
      </c>
      <c r="J302" s="30">
        <v>183.0</v>
      </c>
      <c r="K302" s="29">
        <v>8.0</v>
      </c>
      <c r="L302" s="24"/>
    </row>
    <row r="303">
      <c r="A303" s="24"/>
      <c r="B303" s="24"/>
      <c r="C303" s="25" t="str">
        <f t="shared" si="18"/>
        <v>LPB JATIM 2022</v>
      </c>
      <c r="D303" s="28" t="s">
        <v>1871</v>
      </c>
      <c r="E303" s="25" t="s">
        <v>2469</v>
      </c>
      <c r="F303" s="25" t="s">
        <v>2470</v>
      </c>
      <c r="G303" s="25">
        <v>2.0</v>
      </c>
      <c r="H303" s="28" t="s">
        <v>18</v>
      </c>
      <c r="I303" s="25" t="s">
        <v>18</v>
      </c>
      <c r="J303" s="30">
        <v>214.0</v>
      </c>
      <c r="K303" s="29">
        <v>8.0</v>
      </c>
      <c r="L303" s="24"/>
    </row>
    <row r="304">
      <c r="A304" s="24"/>
      <c r="B304" s="24"/>
      <c r="C304" s="25" t="str">
        <f t="shared" si="18"/>
        <v>LPB JATIM 2022</v>
      </c>
      <c r="D304" s="28" t="s">
        <v>1871</v>
      </c>
      <c r="E304" s="25" t="s">
        <v>2471</v>
      </c>
      <c r="F304" s="25" t="s">
        <v>2472</v>
      </c>
      <c r="G304" s="25">
        <v>2.0</v>
      </c>
      <c r="H304" s="28" t="s">
        <v>18</v>
      </c>
      <c r="I304" s="25" t="s">
        <v>18</v>
      </c>
      <c r="J304" s="30">
        <v>183.0</v>
      </c>
      <c r="K304" s="29">
        <v>8.0</v>
      </c>
      <c r="L304" s="24"/>
    </row>
    <row r="305">
      <c r="A305" s="24"/>
      <c r="B305" s="24"/>
      <c r="C305" s="25" t="str">
        <f t="shared" si="18"/>
        <v>LPB JATIM 2022</v>
      </c>
      <c r="D305" s="28" t="s">
        <v>1871</v>
      </c>
      <c r="E305" s="25" t="s">
        <v>2473</v>
      </c>
      <c r="F305" s="25" t="s">
        <v>2474</v>
      </c>
      <c r="G305" s="25">
        <v>2.0</v>
      </c>
      <c r="H305" s="28" t="s">
        <v>18</v>
      </c>
      <c r="I305" s="25" t="s">
        <v>19</v>
      </c>
      <c r="J305" s="30">
        <v>214.0</v>
      </c>
      <c r="K305" s="29">
        <v>9.0</v>
      </c>
      <c r="L305" s="24"/>
    </row>
    <row r="306">
      <c r="A306" s="24"/>
      <c r="B306" s="24"/>
      <c r="C306" s="25" t="str">
        <f t="shared" si="18"/>
        <v>LPB JATIM 2022</v>
      </c>
      <c r="D306" s="28" t="s">
        <v>1871</v>
      </c>
      <c r="E306" s="25" t="s">
        <v>2475</v>
      </c>
      <c r="F306" s="25" t="s">
        <v>2476</v>
      </c>
      <c r="G306" s="25">
        <v>2.0</v>
      </c>
      <c r="H306" s="28" t="s">
        <v>18</v>
      </c>
      <c r="I306" s="25" t="s">
        <v>18</v>
      </c>
      <c r="J306" s="30">
        <v>275.0</v>
      </c>
      <c r="K306" s="29">
        <v>12.0</v>
      </c>
      <c r="L306" s="24"/>
    </row>
    <row r="307">
      <c r="A307" s="24"/>
      <c r="B307" s="24"/>
      <c r="C307" s="25" t="str">
        <f t="shared" si="18"/>
        <v>LPB JATIM 2022</v>
      </c>
      <c r="D307" s="28" t="s">
        <v>1871</v>
      </c>
      <c r="E307" s="25" t="s">
        <v>2477</v>
      </c>
      <c r="F307" s="25" t="s">
        <v>2478</v>
      </c>
      <c r="G307" s="25">
        <v>2.0</v>
      </c>
      <c r="H307" s="28" t="s">
        <v>18</v>
      </c>
      <c r="I307" s="25" t="s">
        <v>18</v>
      </c>
      <c r="J307" s="30">
        <v>275.0</v>
      </c>
      <c r="K307" s="29">
        <v>11.0</v>
      </c>
      <c r="L307" s="24"/>
    </row>
    <row r="308">
      <c r="A308" s="24"/>
      <c r="B308" s="24"/>
      <c r="C308" s="25" t="str">
        <f t="shared" si="18"/>
        <v>LPB JATIM 2022</v>
      </c>
      <c r="D308" s="28" t="s">
        <v>1871</v>
      </c>
      <c r="E308" s="25" t="s">
        <v>2479</v>
      </c>
      <c r="F308" s="25" t="s">
        <v>2480</v>
      </c>
      <c r="G308" s="25">
        <v>1.0</v>
      </c>
      <c r="H308" s="28" t="s">
        <v>19</v>
      </c>
      <c r="I308" s="25"/>
      <c r="J308" s="30">
        <v>183.0</v>
      </c>
      <c r="K308" s="29"/>
      <c r="L308" s="24"/>
    </row>
    <row r="309">
      <c r="A309" s="24"/>
      <c r="B309" s="24"/>
      <c r="C309" s="25" t="str">
        <f t="shared" si="18"/>
        <v>LPB JATIM 2022</v>
      </c>
      <c r="D309" s="28" t="s">
        <v>1871</v>
      </c>
      <c r="E309" s="25" t="s">
        <v>2481</v>
      </c>
      <c r="F309" s="25" t="s">
        <v>2482</v>
      </c>
      <c r="G309" s="25">
        <v>2.0</v>
      </c>
      <c r="H309" s="28" t="s">
        <v>19</v>
      </c>
      <c r="I309" s="25" t="s">
        <v>18</v>
      </c>
      <c r="J309" s="30">
        <v>214.0</v>
      </c>
      <c r="K309" s="29">
        <v>9.0</v>
      </c>
      <c r="L309" s="24"/>
    </row>
    <row r="310">
      <c r="A310" s="24"/>
      <c r="B310" s="24"/>
      <c r="C310" s="25" t="str">
        <f t="shared" si="18"/>
        <v>LPB JATIM 2022</v>
      </c>
      <c r="D310" s="28" t="s">
        <v>1871</v>
      </c>
      <c r="E310" s="25" t="s">
        <v>2483</v>
      </c>
      <c r="F310" s="25" t="s">
        <v>2484</v>
      </c>
      <c r="G310" s="25">
        <v>2.0</v>
      </c>
      <c r="H310" s="28" t="s">
        <v>18</v>
      </c>
      <c r="I310" s="25" t="s">
        <v>18</v>
      </c>
      <c r="J310" s="30">
        <v>214.0</v>
      </c>
      <c r="K310" s="29">
        <v>8.0</v>
      </c>
      <c r="L310" s="24"/>
    </row>
    <row r="311">
      <c r="A311" s="24"/>
      <c r="B311" s="24"/>
      <c r="C311" s="25" t="str">
        <f t="shared" si="18"/>
        <v>LPB JATIM 2022</v>
      </c>
      <c r="D311" s="28" t="s">
        <v>1871</v>
      </c>
      <c r="E311" s="25" t="s">
        <v>2485</v>
      </c>
      <c r="F311" s="25" t="s">
        <v>2486</v>
      </c>
      <c r="G311" s="25">
        <v>1.0</v>
      </c>
      <c r="H311" s="28" t="s">
        <v>18</v>
      </c>
      <c r="I311" s="25"/>
      <c r="J311" s="30">
        <v>214.0</v>
      </c>
      <c r="K311" s="29"/>
      <c r="L311" s="24"/>
    </row>
    <row r="312">
      <c r="A312" s="24"/>
      <c r="B312" s="24"/>
      <c r="C312" s="25" t="str">
        <f t="shared" si="18"/>
        <v>LPB JATIM 2022</v>
      </c>
      <c r="D312" s="28" t="s">
        <v>1871</v>
      </c>
      <c r="E312" s="25" t="s">
        <v>2487</v>
      </c>
      <c r="F312" s="25" t="s">
        <v>2488</v>
      </c>
      <c r="G312" s="25">
        <v>2.0</v>
      </c>
      <c r="H312" s="28" t="s">
        <v>19</v>
      </c>
      <c r="I312" s="25" t="s">
        <v>19</v>
      </c>
      <c r="J312" s="30">
        <v>183.0</v>
      </c>
      <c r="K312" s="29">
        <v>7.0</v>
      </c>
      <c r="L312" s="24"/>
    </row>
    <row r="313">
      <c r="A313" s="24"/>
      <c r="B313" s="24"/>
      <c r="C313" s="25" t="str">
        <f t="shared" si="18"/>
        <v>LPB JATIM 2022</v>
      </c>
      <c r="D313" s="28" t="s">
        <v>1871</v>
      </c>
      <c r="E313" s="25" t="s">
        <v>2489</v>
      </c>
      <c r="F313" s="25" t="s">
        <v>2490</v>
      </c>
      <c r="G313" s="25">
        <v>2.0</v>
      </c>
      <c r="H313" s="28" t="s">
        <v>18</v>
      </c>
      <c r="I313" s="25" t="s">
        <v>18</v>
      </c>
      <c r="J313" s="30">
        <v>245.0</v>
      </c>
      <c r="K313" s="29">
        <v>10.0</v>
      </c>
      <c r="L313" s="24"/>
    </row>
    <row r="314">
      <c r="A314" s="24"/>
      <c r="B314" s="24"/>
      <c r="C314" s="25" t="str">
        <f t="shared" si="18"/>
        <v>LPB JATIM 2022</v>
      </c>
      <c r="D314" s="28" t="s">
        <v>1871</v>
      </c>
      <c r="E314" s="25" t="s">
        <v>2491</v>
      </c>
      <c r="F314" s="25" t="s">
        <v>2492</v>
      </c>
      <c r="G314" s="25">
        <v>2.0</v>
      </c>
      <c r="H314" s="28" t="s">
        <v>18</v>
      </c>
      <c r="I314" s="25" t="s">
        <v>18</v>
      </c>
      <c r="J314" s="30">
        <v>214.0</v>
      </c>
      <c r="K314" s="29">
        <v>8.0</v>
      </c>
      <c r="L314" s="24"/>
    </row>
    <row r="315">
      <c r="A315" s="24"/>
      <c r="B315" s="24"/>
      <c r="C315" s="25" t="str">
        <f t="shared" si="18"/>
        <v>LPB JATIM 2022</v>
      </c>
      <c r="D315" s="28" t="s">
        <v>1871</v>
      </c>
      <c r="E315" s="25" t="s">
        <v>2493</v>
      </c>
      <c r="F315" s="25" t="s">
        <v>2494</v>
      </c>
      <c r="G315" s="25">
        <v>2.0</v>
      </c>
      <c r="H315" s="28" t="s">
        <v>18</v>
      </c>
      <c r="I315" s="25" t="s">
        <v>18</v>
      </c>
      <c r="J315" s="30">
        <v>245.0</v>
      </c>
      <c r="K315" s="29">
        <v>10.0</v>
      </c>
      <c r="L315" s="24"/>
    </row>
    <row r="316">
      <c r="A316" s="24"/>
      <c r="B316" s="24"/>
      <c r="C316" s="25" t="str">
        <f t="shared" si="18"/>
        <v>LPB JATIM 2022</v>
      </c>
      <c r="D316" s="28" t="s">
        <v>1871</v>
      </c>
      <c r="E316" s="25" t="s">
        <v>2495</v>
      </c>
      <c r="F316" s="25" t="s">
        <v>2496</v>
      </c>
      <c r="G316" s="25">
        <v>2.0</v>
      </c>
      <c r="H316" s="28" t="s">
        <v>18</v>
      </c>
      <c r="I316" s="25" t="s">
        <v>18</v>
      </c>
      <c r="J316" s="30">
        <v>214.0</v>
      </c>
      <c r="K316" s="29">
        <v>8.0</v>
      </c>
      <c r="L316" s="24"/>
    </row>
    <row r="317">
      <c r="A317" s="24"/>
      <c r="B317" s="24"/>
      <c r="C317" s="25" t="str">
        <f t="shared" si="18"/>
        <v>LPB JATIM 2022</v>
      </c>
      <c r="D317" s="28" t="s">
        <v>1871</v>
      </c>
      <c r="E317" s="25" t="s">
        <v>2497</v>
      </c>
      <c r="F317" s="25" t="s">
        <v>2498</v>
      </c>
      <c r="G317" s="25">
        <v>1.0</v>
      </c>
      <c r="H317" s="28" t="s">
        <v>18</v>
      </c>
      <c r="I317" s="25"/>
      <c r="J317" s="30">
        <v>275.0</v>
      </c>
      <c r="K317" s="29"/>
      <c r="L317" s="24"/>
    </row>
    <row r="318">
      <c r="A318" s="24"/>
      <c r="B318" s="24"/>
      <c r="C318" s="25" t="str">
        <f t="shared" si="18"/>
        <v>LPB JATIM 2022</v>
      </c>
      <c r="D318" s="28" t="s">
        <v>1871</v>
      </c>
      <c r="E318" s="25" t="s">
        <v>2499</v>
      </c>
      <c r="F318" s="25" t="s">
        <v>2500</v>
      </c>
      <c r="G318" s="25">
        <v>2.0</v>
      </c>
      <c r="H318" s="28" t="s">
        <v>18</v>
      </c>
      <c r="I318" s="25" t="s">
        <v>18</v>
      </c>
      <c r="J318" s="30">
        <v>214.0</v>
      </c>
      <c r="K318" s="29">
        <v>8.0</v>
      </c>
      <c r="L318" s="24"/>
    </row>
    <row r="319">
      <c r="A319" s="24"/>
      <c r="B319" s="24"/>
      <c r="C319" s="25" t="str">
        <f t="shared" si="18"/>
        <v>LPB JATIM 2022</v>
      </c>
      <c r="D319" s="28" t="s">
        <v>1871</v>
      </c>
      <c r="E319" s="25" t="s">
        <v>2501</v>
      </c>
      <c r="F319" s="25" t="s">
        <v>2502</v>
      </c>
      <c r="G319" s="25">
        <v>1.0</v>
      </c>
      <c r="H319" s="28" t="s">
        <v>19</v>
      </c>
      <c r="I319" s="25"/>
      <c r="J319" s="30">
        <v>306.0</v>
      </c>
      <c r="K319" s="29"/>
      <c r="L319" s="24"/>
    </row>
    <row r="320">
      <c r="A320" s="24"/>
      <c r="B320" s="24"/>
      <c r="C320" s="25" t="str">
        <f t="shared" si="18"/>
        <v>LPB JATIM 2022</v>
      </c>
      <c r="D320" s="28" t="s">
        <v>1871</v>
      </c>
      <c r="E320" s="25" t="s">
        <v>2503</v>
      </c>
      <c r="F320" s="25" t="s">
        <v>2504</v>
      </c>
      <c r="G320" s="25">
        <v>1.0</v>
      </c>
      <c r="H320" s="28" t="s">
        <v>18</v>
      </c>
      <c r="I320" s="25"/>
      <c r="J320" s="30">
        <v>183.0</v>
      </c>
      <c r="K320" s="29"/>
      <c r="L320" s="24"/>
    </row>
    <row r="321">
      <c r="A321" s="24"/>
      <c r="B321" s="24"/>
      <c r="C321" s="25" t="str">
        <f t="shared" si="18"/>
        <v>LPB JATIM 2022</v>
      </c>
      <c r="D321" s="28" t="s">
        <v>1871</v>
      </c>
      <c r="E321" s="25" t="s">
        <v>2505</v>
      </c>
      <c r="F321" s="25" t="s">
        <v>2506</v>
      </c>
      <c r="G321" s="25">
        <v>2.0</v>
      </c>
      <c r="H321" s="28" t="s">
        <v>18</v>
      </c>
      <c r="I321" s="25" t="s">
        <v>18</v>
      </c>
      <c r="J321" s="30">
        <v>153.0</v>
      </c>
      <c r="K321" s="29">
        <v>7.0</v>
      </c>
      <c r="L321" s="24"/>
    </row>
    <row r="322">
      <c r="A322" s="24"/>
      <c r="B322" s="24"/>
      <c r="C322" s="25" t="str">
        <f t="shared" si="18"/>
        <v>LPB JATIM 2022</v>
      </c>
      <c r="D322" s="28" t="s">
        <v>1871</v>
      </c>
      <c r="E322" s="25" t="s">
        <v>2507</v>
      </c>
      <c r="F322" s="25" t="s">
        <v>2508</v>
      </c>
      <c r="G322" s="25">
        <v>1.0</v>
      </c>
      <c r="H322" s="28" t="s">
        <v>18</v>
      </c>
      <c r="I322" s="25"/>
      <c r="J322" s="30">
        <v>183.0</v>
      </c>
      <c r="K322" s="29"/>
      <c r="L322" s="24"/>
    </row>
    <row r="323">
      <c r="A323" s="24"/>
      <c r="B323" s="24"/>
      <c r="C323" s="25" t="str">
        <f t="shared" si="18"/>
        <v>LPB JATIM 2022</v>
      </c>
      <c r="D323" s="28" t="s">
        <v>1871</v>
      </c>
      <c r="E323" s="25" t="s">
        <v>2509</v>
      </c>
      <c r="F323" s="25" t="s">
        <v>2510</v>
      </c>
      <c r="G323" s="25">
        <v>1.0</v>
      </c>
      <c r="H323" s="28" t="s">
        <v>18</v>
      </c>
      <c r="I323" s="25"/>
      <c r="J323" s="30">
        <v>306.0</v>
      </c>
      <c r="K323" s="29"/>
      <c r="L323" s="24"/>
    </row>
    <row r="324">
      <c r="A324" s="24"/>
      <c r="B324" s="24"/>
      <c r="C324" s="25" t="str">
        <f t="shared" si="18"/>
        <v>LPB JATIM 2022</v>
      </c>
      <c r="D324" s="28" t="s">
        <v>1871</v>
      </c>
      <c r="E324" s="25" t="s">
        <v>2511</v>
      </c>
      <c r="F324" s="25" t="s">
        <v>2512</v>
      </c>
      <c r="G324" s="25">
        <v>2.0</v>
      </c>
      <c r="H324" s="28" t="s">
        <v>18</v>
      </c>
      <c r="I324" s="25" t="s">
        <v>18</v>
      </c>
      <c r="J324" s="30">
        <v>183.0</v>
      </c>
      <c r="K324" s="29">
        <v>8.0</v>
      </c>
      <c r="L324" s="24"/>
    </row>
    <row r="325">
      <c r="A325" s="24"/>
      <c r="B325" s="24"/>
      <c r="C325" s="25" t="str">
        <f t="shared" si="18"/>
        <v>LPB JATIM 2022</v>
      </c>
      <c r="D325" s="28" t="s">
        <v>1871</v>
      </c>
      <c r="E325" s="25" t="s">
        <v>2513</v>
      </c>
      <c r="F325" s="25" t="s">
        <v>2514</v>
      </c>
      <c r="G325" s="25">
        <v>2.0</v>
      </c>
      <c r="H325" s="28" t="s">
        <v>18</v>
      </c>
      <c r="I325" s="25" t="s">
        <v>18</v>
      </c>
      <c r="J325" s="30">
        <v>214.0</v>
      </c>
      <c r="K325" s="29">
        <v>9.0</v>
      </c>
      <c r="L325" s="24"/>
    </row>
    <row r="326">
      <c r="A326" s="24"/>
      <c r="B326" s="24"/>
      <c r="C326" s="25" t="str">
        <f t="shared" si="18"/>
        <v>LPB JATIM 2022</v>
      </c>
      <c r="D326" s="28" t="s">
        <v>1871</v>
      </c>
      <c r="E326" s="25" t="s">
        <v>2515</v>
      </c>
      <c r="F326" s="25" t="s">
        <v>2516</v>
      </c>
      <c r="G326" s="25">
        <v>1.0</v>
      </c>
      <c r="H326" s="28" t="s">
        <v>18</v>
      </c>
      <c r="I326" s="25"/>
      <c r="J326" s="30">
        <v>275.0</v>
      </c>
      <c r="K326" s="29"/>
      <c r="L326" s="24"/>
    </row>
    <row r="327">
      <c r="A327" s="24"/>
      <c r="B327" s="24"/>
      <c r="C327" s="25" t="str">
        <f t="shared" si="18"/>
        <v>LPB JATIM 2022</v>
      </c>
      <c r="D327" s="28" t="s">
        <v>1871</v>
      </c>
      <c r="E327" s="25" t="s">
        <v>2517</v>
      </c>
      <c r="F327" s="25" t="s">
        <v>2518</v>
      </c>
      <c r="G327" s="25">
        <v>1.0</v>
      </c>
      <c r="H327" s="28" t="s">
        <v>18</v>
      </c>
      <c r="I327" s="25"/>
      <c r="J327" s="30">
        <v>245.0</v>
      </c>
      <c r="K327" s="29"/>
      <c r="L327" s="24"/>
    </row>
    <row r="328">
      <c r="A328" s="24"/>
      <c r="B328" s="24"/>
      <c r="C328" s="25" t="str">
        <f t="shared" si="18"/>
        <v>LPB JATIM 2022</v>
      </c>
      <c r="D328" s="28" t="s">
        <v>1871</v>
      </c>
      <c r="E328" s="25" t="s">
        <v>2519</v>
      </c>
      <c r="F328" s="25" t="s">
        <v>2520</v>
      </c>
      <c r="G328" s="25">
        <v>2.0</v>
      </c>
      <c r="H328" s="28" t="s">
        <v>18</v>
      </c>
      <c r="I328" s="25" t="s">
        <v>18</v>
      </c>
      <c r="J328" s="30">
        <v>245.0</v>
      </c>
      <c r="K328" s="29">
        <v>10.0</v>
      </c>
      <c r="L328" s="24"/>
    </row>
    <row r="329">
      <c r="A329" s="24"/>
      <c r="B329" s="24"/>
      <c r="C329" s="25" t="str">
        <f t="shared" si="18"/>
        <v>LPB JATIM 2022</v>
      </c>
      <c r="D329" s="28" t="s">
        <v>1871</v>
      </c>
      <c r="E329" s="25" t="s">
        <v>2521</v>
      </c>
      <c r="F329" s="25" t="s">
        <v>2522</v>
      </c>
      <c r="G329" s="25">
        <v>2.0</v>
      </c>
      <c r="H329" s="28" t="s">
        <v>18</v>
      </c>
      <c r="I329" s="25" t="s">
        <v>18</v>
      </c>
      <c r="J329" s="30">
        <v>275.0</v>
      </c>
      <c r="K329" s="29">
        <v>11.0</v>
      </c>
      <c r="L329" s="24"/>
    </row>
    <row r="330">
      <c r="A330" s="24"/>
      <c r="B330" s="24"/>
      <c r="C330" s="25" t="str">
        <f t="shared" ref="C330:C332" si="19">UPPER("lpb kalteng 2022")</f>
        <v>LPB KALTENG 2022</v>
      </c>
      <c r="D330" s="28" t="s">
        <v>1871</v>
      </c>
      <c r="E330" s="25" t="s">
        <v>2523</v>
      </c>
      <c r="F330" s="25" t="s">
        <v>2524</v>
      </c>
      <c r="G330" s="25">
        <v>2.0</v>
      </c>
      <c r="H330" s="28" t="s">
        <v>18</v>
      </c>
      <c r="I330" s="25" t="s">
        <v>18</v>
      </c>
      <c r="J330" s="30">
        <v>183.0</v>
      </c>
      <c r="K330" s="29">
        <v>8.0</v>
      </c>
      <c r="L330" s="24"/>
    </row>
    <row r="331">
      <c r="A331" s="24"/>
      <c r="B331" s="24"/>
      <c r="C331" s="25" t="str">
        <f t="shared" si="19"/>
        <v>LPB KALTENG 2022</v>
      </c>
      <c r="D331" s="28" t="s">
        <v>1871</v>
      </c>
      <c r="E331" s="25" t="s">
        <v>2525</v>
      </c>
      <c r="F331" s="25" t="s">
        <v>2526</v>
      </c>
      <c r="G331" s="25">
        <v>1.0</v>
      </c>
      <c r="H331" s="28" t="s">
        <v>18</v>
      </c>
      <c r="I331" s="25"/>
      <c r="J331" s="30">
        <v>275.0</v>
      </c>
      <c r="K331" s="29"/>
      <c r="L331" s="24"/>
    </row>
    <row r="332">
      <c r="A332" s="24"/>
      <c r="B332" s="24"/>
      <c r="C332" s="25" t="str">
        <f t="shared" si="19"/>
        <v>LPB KALTENG 2022</v>
      </c>
      <c r="D332" s="28" t="s">
        <v>1871</v>
      </c>
      <c r="E332" s="25" t="s">
        <v>2527</v>
      </c>
      <c r="F332" s="25" t="s">
        <v>2528</v>
      </c>
      <c r="G332" s="25">
        <v>2.0</v>
      </c>
      <c r="H332" s="28" t="s">
        <v>18</v>
      </c>
      <c r="I332" s="25" t="s">
        <v>18</v>
      </c>
      <c r="J332" s="30">
        <v>275.0</v>
      </c>
      <c r="K332" s="29">
        <v>11.0</v>
      </c>
      <c r="L332" s="24"/>
    </row>
    <row r="333">
      <c r="A333" s="24"/>
      <c r="B333" s="24"/>
      <c r="C333" s="25" t="str">
        <f t="shared" ref="C333:C340" si="20">UPPER("lpb maluku 2022")</f>
        <v>LPB MALUKU 2022</v>
      </c>
      <c r="D333" s="28" t="s">
        <v>1871</v>
      </c>
      <c r="E333" s="25" t="s">
        <v>2529</v>
      </c>
      <c r="F333" s="25" t="s">
        <v>2530</v>
      </c>
      <c r="G333" s="25">
        <v>2.0</v>
      </c>
      <c r="H333" s="28" t="s">
        <v>18</v>
      </c>
      <c r="I333" s="25" t="s">
        <v>18</v>
      </c>
      <c r="J333" s="30">
        <v>183.0</v>
      </c>
      <c r="K333" s="29">
        <v>8.0</v>
      </c>
      <c r="L333" s="24"/>
    </row>
    <row r="334">
      <c r="A334" s="24"/>
      <c r="B334" s="24"/>
      <c r="C334" s="25" t="str">
        <f t="shared" si="20"/>
        <v>LPB MALUKU 2022</v>
      </c>
      <c r="D334" s="28" t="s">
        <v>1871</v>
      </c>
      <c r="E334" s="25" t="s">
        <v>2531</v>
      </c>
      <c r="F334" s="25" t="s">
        <v>2532</v>
      </c>
      <c r="G334" s="25">
        <v>2.0</v>
      </c>
      <c r="H334" s="28" t="s">
        <v>19</v>
      </c>
      <c r="I334" s="25" t="s">
        <v>18</v>
      </c>
      <c r="J334" s="30">
        <v>275.0</v>
      </c>
      <c r="K334" s="29">
        <v>11.0</v>
      </c>
      <c r="L334" s="24"/>
    </row>
    <row r="335">
      <c r="A335" s="24"/>
      <c r="B335" s="24"/>
      <c r="C335" s="25" t="str">
        <f t="shared" si="20"/>
        <v>LPB MALUKU 2022</v>
      </c>
      <c r="D335" s="28" t="s">
        <v>1871</v>
      </c>
      <c r="E335" s="25" t="s">
        <v>2533</v>
      </c>
      <c r="F335" s="25" t="s">
        <v>2534</v>
      </c>
      <c r="G335" s="25">
        <v>2.0</v>
      </c>
      <c r="H335" s="28" t="s">
        <v>19</v>
      </c>
      <c r="I335" s="25" t="s">
        <v>18</v>
      </c>
      <c r="J335" s="30">
        <v>275.0</v>
      </c>
      <c r="K335" s="29">
        <v>12.0</v>
      </c>
      <c r="L335" s="24"/>
    </row>
    <row r="336">
      <c r="A336" s="24"/>
      <c r="B336" s="24"/>
      <c r="C336" s="25" t="str">
        <f t="shared" si="20"/>
        <v>LPB MALUKU 2022</v>
      </c>
      <c r="D336" s="28" t="s">
        <v>1871</v>
      </c>
      <c r="E336" s="25" t="s">
        <v>2535</v>
      </c>
      <c r="F336" s="25" t="s">
        <v>2536</v>
      </c>
      <c r="G336" s="25">
        <v>2.0</v>
      </c>
      <c r="H336" s="28" t="s">
        <v>18</v>
      </c>
      <c r="I336" s="25" t="s">
        <v>19</v>
      </c>
      <c r="J336" s="30">
        <v>306.0</v>
      </c>
      <c r="K336" s="29">
        <v>11.0</v>
      </c>
      <c r="L336" s="24"/>
    </row>
    <row r="337">
      <c r="A337" s="24"/>
      <c r="B337" s="24"/>
      <c r="C337" s="25" t="str">
        <f t="shared" si="20"/>
        <v>LPB MALUKU 2022</v>
      </c>
      <c r="D337" s="28" t="s">
        <v>1871</v>
      </c>
      <c r="E337" s="25" t="s">
        <v>2537</v>
      </c>
      <c r="F337" s="25" t="s">
        <v>2538</v>
      </c>
      <c r="G337" s="25">
        <v>2.0</v>
      </c>
      <c r="H337" s="28" t="s">
        <v>18</v>
      </c>
      <c r="I337" s="25" t="s">
        <v>18</v>
      </c>
      <c r="J337" s="30">
        <v>275.0</v>
      </c>
      <c r="K337" s="29">
        <v>11.0</v>
      </c>
      <c r="L337" s="24"/>
    </row>
    <row r="338">
      <c r="A338" s="24"/>
      <c r="B338" s="24"/>
      <c r="C338" s="25" t="str">
        <f t="shared" si="20"/>
        <v>LPB MALUKU 2022</v>
      </c>
      <c r="D338" s="28" t="s">
        <v>1871</v>
      </c>
      <c r="E338" s="25" t="s">
        <v>2539</v>
      </c>
      <c r="F338" s="25" t="s">
        <v>2540</v>
      </c>
      <c r="G338" s="25">
        <v>2.0</v>
      </c>
      <c r="H338" s="28" t="s">
        <v>18</v>
      </c>
      <c r="I338" s="25" t="s">
        <v>18</v>
      </c>
      <c r="J338" s="30">
        <v>214.0</v>
      </c>
      <c r="K338" s="29">
        <v>8.0</v>
      </c>
      <c r="L338" s="24"/>
    </row>
    <row r="339">
      <c r="A339" s="24"/>
      <c r="B339" s="24"/>
      <c r="C339" s="25" t="str">
        <f t="shared" si="20"/>
        <v>LPB MALUKU 2022</v>
      </c>
      <c r="D339" s="28" t="s">
        <v>1871</v>
      </c>
      <c r="E339" s="25" t="s">
        <v>2541</v>
      </c>
      <c r="F339" s="25" t="s">
        <v>2542</v>
      </c>
      <c r="G339" s="25">
        <v>2.0</v>
      </c>
      <c r="H339" s="28" t="s">
        <v>18</v>
      </c>
      <c r="I339" s="25" t="s">
        <v>18</v>
      </c>
      <c r="J339" s="30">
        <v>214.0</v>
      </c>
      <c r="K339" s="29">
        <v>8.0</v>
      </c>
      <c r="L339" s="24"/>
    </row>
    <row r="340">
      <c r="A340" s="24"/>
      <c r="B340" s="24"/>
      <c r="C340" s="25" t="str">
        <f t="shared" si="20"/>
        <v>LPB MALUKU 2022</v>
      </c>
      <c r="D340" s="28" t="s">
        <v>1871</v>
      </c>
      <c r="E340" s="25" t="s">
        <v>2543</v>
      </c>
      <c r="F340" s="25" t="s">
        <v>2544</v>
      </c>
      <c r="G340" s="25">
        <v>2.0</v>
      </c>
      <c r="H340" s="28" t="s">
        <v>19</v>
      </c>
      <c r="I340" s="25" t="s">
        <v>18</v>
      </c>
      <c r="J340" s="30">
        <v>183.0</v>
      </c>
      <c r="K340" s="29">
        <v>7.0</v>
      </c>
      <c r="L340" s="24"/>
    </row>
    <row r="341">
      <c r="A341" s="24"/>
      <c r="B341" s="24"/>
      <c r="C341" s="25" t="str">
        <f t="shared" ref="C341:C343" si="21">UPPER("lpb sulsel 2022")</f>
        <v>LPB SULSEL 2022</v>
      </c>
      <c r="D341" s="28" t="s">
        <v>1871</v>
      </c>
      <c r="E341" s="25" t="s">
        <v>2545</v>
      </c>
      <c r="F341" s="25" t="s">
        <v>2546</v>
      </c>
      <c r="G341" s="25">
        <v>2.0</v>
      </c>
      <c r="H341" s="28" t="s">
        <v>19</v>
      </c>
      <c r="I341" s="25" t="s">
        <v>18</v>
      </c>
      <c r="J341" s="30">
        <v>306.0</v>
      </c>
      <c r="K341" s="29">
        <v>11.0</v>
      </c>
      <c r="L341" s="24"/>
    </row>
    <row r="342">
      <c r="A342" s="24"/>
      <c r="B342" s="24"/>
      <c r="C342" s="25" t="str">
        <f t="shared" si="21"/>
        <v>LPB SULSEL 2022</v>
      </c>
      <c r="D342" s="28" t="s">
        <v>1871</v>
      </c>
      <c r="E342" s="25" t="s">
        <v>2547</v>
      </c>
      <c r="F342" s="25" t="s">
        <v>2548</v>
      </c>
      <c r="G342" s="25">
        <v>2.0</v>
      </c>
      <c r="H342" s="28" t="s">
        <v>19</v>
      </c>
      <c r="I342" s="25" t="s">
        <v>18</v>
      </c>
      <c r="J342" s="30">
        <v>275.0</v>
      </c>
      <c r="K342" s="29">
        <v>12.0</v>
      </c>
      <c r="L342" s="24"/>
    </row>
    <row r="343">
      <c r="A343" s="24"/>
      <c r="B343" s="24"/>
      <c r="C343" s="25" t="str">
        <f t="shared" si="21"/>
        <v>LPB SULSEL 2022</v>
      </c>
      <c r="D343" s="28" t="s">
        <v>1871</v>
      </c>
      <c r="E343" s="25" t="s">
        <v>2549</v>
      </c>
      <c r="F343" s="25" t="s">
        <v>2550</v>
      </c>
      <c r="G343" s="25">
        <v>1.0</v>
      </c>
      <c r="H343" s="28" t="s">
        <v>18</v>
      </c>
      <c r="I343" s="25"/>
      <c r="J343" s="30">
        <v>306.0</v>
      </c>
      <c r="K343" s="29"/>
      <c r="L343" s="24"/>
    </row>
    <row r="344">
      <c r="A344" s="24"/>
      <c r="B344" s="24"/>
      <c r="C344" s="25" t="str">
        <f t="shared" ref="C344:C346" si="22">UPPER("lpb sumbar 2022")</f>
        <v>LPB SUMBAR 2022</v>
      </c>
      <c r="D344" s="28" t="s">
        <v>1871</v>
      </c>
      <c r="E344" s="25" t="s">
        <v>2551</v>
      </c>
      <c r="F344" s="25" t="s">
        <v>2552</v>
      </c>
      <c r="G344" s="25">
        <v>2.0</v>
      </c>
      <c r="H344" s="28" t="s">
        <v>18</v>
      </c>
      <c r="I344" s="25" t="s">
        <v>18</v>
      </c>
      <c r="J344" s="30">
        <v>306.0</v>
      </c>
      <c r="K344" s="29">
        <v>12.0</v>
      </c>
      <c r="L344" s="24"/>
    </row>
    <row r="345">
      <c r="A345" s="24"/>
      <c r="B345" s="24"/>
      <c r="C345" s="25" t="str">
        <f t="shared" si="22"/>
        <v>LPB SUMBAR 2022</v>
      </c>
      <c r="D345" s="28" t="s">
        <v>1871</v>
      </c>
      <c r="E345" s="25" t="s">
        <v>2553</v>
      </c>
      <c r="F345" s="25" t="s">
        <v>2554</v>
      </c>
      <c r="G345" s="25">
        <v>2.0</v>
      </c>
      <c r="H345" s="28" t="s">
        <v>18</v>
      </c>
      <c r="I345" s="25" t="s">
        <v>18</v>
      </c>
      <c r="J345" s="30">
        <v>306.0</v>
      </c>
      <c r="K345" s="29">
        <v>12.0</v>
      </c>
      <c r="L345" s="24"/>
    </row>
    <row r="346">
      <c r="A346" s="24"/>
      <c r="B346" s="24"/>
      <c r="C346" s="25" t="str">
        <f t="shared" si="22"/>
        <v>LPB SUMBAR 2022</v>
      </c>
      <c r="D346" s="28" t="s">
        <v>1871</v>
      </c>
      <c r="E346" s="25" t="s">
        <v>2555</v>
      </c>
      <c r="F346" s="25" t="s">
        <v>2556</v>
      </c>
      <c r="G346" s="25">
        <v>2.0</v>
      </c>
      <c r="H346" s="28" t="s">
        <v>19</v>
      </c>
      <c r="I346" s="25" t="s">
        <v>19</v>
      </c>
      <c r="J346" s="30">
        <v>306.0</v>
      </c>
      <c r="K346" s="29">
        <v>11.0</v>
      </c>
      <c r="L346" s="24"/>
    </row>
    <row r="347">
      <c r="A347" s="24"/>
      <c r="B347" s="24"/>
      <c r="C347" s="25" t="str">
        <f t="shared" ref="C347:C363" si="23">UPPER("lpb sumsel 2022")</f>
        <v>LPB SUMSEL 2022</v>
      </c>
      <c r="D347" s="28" t="s">
        <v>1871</v>
      </c>
      <c r="E347" s="25" t="s">
        <v>2557</v>
      </c>
      <c r="F347" s="25" t="s">
        <v>2558</v>
      </c>
      <c r="G347" s="25">
        <v>2.0</v>
      </c>
      <c r="H347" s="28" t="s">
        <v>18</v>
      </c>
      <c r="I347" s="25" t="s">
        <v>18</v>
      </c>
      <c r="J347" s="30">
        <v>306.0</v>
      </c>
      <c r="K347" s="29">
        <v>12.0</v>
      </c>
      <c r="L347" s="24"/>
    </row>
    <row r="348">
      <c r="A348" s="24"/>
      <c r="B348" s="24"/>
      <c r="C348" s="25" t="str">
        <f t="shared" si="23"/>
        <v>LPB SUMSEL 2022</v>
      </c>
      <c r="D348" s="28" t="s">
        <v>1871</v>
      </c>
      <c r="E348" s="25" t="s">
        <v>2559</v>
      </c>
      <c r="F348" s="25" t="s">
        <v>2560</v>
      </c>
      <c r="G348" s="25">
        <v>2.0</v>
      </c>
      <c r="H348" s="28" t="s">
        <v>18</v>
      </c>
      <c r="I348" s="25" t="s">
        <v>19</v>
      </c>
      <c r="J348" s="30">
        <v>275.0</v>
      </c>
      <c r="K348" s="29">
        <v>11.0</v>
      </c>
      <c r="L348" s="24"/>
    </row>
    <row r="349">
      <c r="A349" s="24"/>
      <c r="B349" s="24"/>
      <c r="C349" s="25" t="str">
        <f t="shared" si="23"/>
        <v>LPB SUMSEL 2022</v>
      </c>
      <c r="D349" s="28" t="s">
        <v>1871</v>
      </c>
      <c r="E349" s="25" t="s">
        <v>2561</v>
      </c>
      <c r="F349" s="25" t="s">
        <v>2562</v>
      </c>
      <c r="G349" s="25">
        <v>2.0</v>
      </c>
      <c r="H349" s="28" t="s">
        <v>18</v>
      </c>
      <c r="I349" s="25" t="s">
        <v>18</v>
      </c>
      <c r="J349" s="30">
        <v>275.0</v>
      </c>
      <c r="K349" s="29">
        <v>11.0</v>
      </c>
      <c r="L349" s="24"/>
    </row>
    <row r="350">
      <c r="A350" s="24"/>
      <c r="B350" s="24"/>
      <c r="C350" s="25" t="str">
        <f t="shared" si="23"/>
        <v>LPB SUMSEL 2022</v>
      </c>
      <c r="D350" s="28" t="s">
        <v>1871</v>
      </c>
      <c r="E350" s="25" t="s">
        <v>2563</v>
      </c>
      <c r="F350" s="25" t="s">
        <v>2564</v>
      </c>
      <c r="G350" s="25">
        <v>2.0</v>
      </c>
      <c r="H350" s="28" t="s">
        <v>18</v>
      </c>
      <c r="I350" s="25" t="s">
        <v>18</v>
      </c>
      <c r="J350" s="30">
        <v>245.0</v>
      </c>
      <c r="K350" s="29">
        <v>11.0</v>
      </c>
      <c r="L350" s="24"/>
    </row>
    <row r="351">
      <c r="A351" s="24"/>
      <c r="B351" s="24"/>
      <c r="C351" s="25" t="str">
        <f t="shared" si="23"/>
        <v>LPB SUMSEL 2022</v>
      </c>
      <c r="D351" s="28" t="s">
        <v>1871</v>
      </c>
      <c r="E351" s="25" t="s">
        <v>2565</v>
      </c>
      <c r="F351" s="25" t="s">
        <v>2566</v>
      </c>
      <c r="G351" s="25">
        <v>2.0</v>
      </c>
      <c r="H351" s="28" t="s">
        <v>18</v>
      </c>
      <c r="I351" s="25" t="s">
        <v>18</v>
      </c>
      <c r="J351" s="30">
        <v>275.0</v>
      </c>
      <c r="K351" s="29">
        <v>11.0</v>
      </c>
      <c r="L351" s="24"/>
    </row>
    <row r="352">
      <c r="A352" s="24"/>
      <c r="B352" s="24"/>
      <c r="C352" s="25" t="str">
        <f t="shared" si="23"/>
        <v>LPB SUMSEL 2022</v>
      </c>
      <c r="D352" s="28" t="s">
        <v>1871</v>
      </c>
      <c r="E352" s="25" t="s">
        <v>2567</v>
      </c>
      <c r="F352" s="25" t="s">
        <v>2568</v>
      </c>
      <c r="G352" s="25">
        <v>1.0</v>
      </c>
      <c r="H352" s="28" t="s">
        <v>18</v>
      </c>
      <c r="I352" s="25"/>
      <c r="J352" s="30">
        <v>183.0</v>
      </c>
      <c r="K352" s="29"/>
      <c r="L352" s="24"/>
    </row>
    <row r="353">
      <c r="A353" s="24"/>
      <c r="B353" s="24"/>
      <c r="C353" s="25" t="str">
        <f t="shared" si="23"/>
        <v>LPB SUMSEL 2022</v>
      </c>
      <c r="D353" s="28" t="s">
        <v>1871</v>
      </c>
      <c r="E353" s="25" t="s">
        <v>2569</v>
      </c>
      <c r="F353" s="25" t="s">
        <v>2570</v>
      </c>
      <c r="G353" s="25">
        <v>2.0</v>
      </c>
      <c r="H353" s="28" t="s">
        <v>18</v>
      </c>
      <c r="I353" s="25" t="s">
        <v>18</v>
      </c>
      <c r="J353" s="30">
        <v>275.0</v>
      </c>
      <c r="K353" s="29">
        <v>11.0</v>
      </c>
      <c r="L353" s="24"/>
    </row>
    <row r="354">
      <c r="A354" s="24"/>
      <c r="B354" s="24"/>
      <c r="C354" s="25" t="str">
        <f t="shared" si="23"/>
        <v>LPB SUMSEL 2022</v>
      </c>
      <c r="D354" s="28" t="s">
        <v>1871</v>
      </c>
      <c r="E354" s="25" t="s">
        <v>2571</v>
      </c>
      <c r="F354" s="25" t="s">
        <v>2572</v>
      </c>
      <c r="G354" s="25">
        <v>2.0</v>
      </c>
      <c r="H354" s="28" t="s">
        <v>18</v>
      </c>
      <c r="I354" s="25" t="s">
        <v>18</v>
      </c>
      <c r="J354" s="30">
        <v>275.0</v>
      </c>
      <c r="K354" s="29">
        <v>12.0</v>
      </c>
      <c r="L354" s="24"/>
    </row>
    <row r="355">
      <c r="A355" s="24"/>
      <c r="B355" s="24"/>
      <c r="C355" s="25" t="str">
        <f t="shared" si="23"/>
        <v>LPB SUMSEL 2022</v>
      </c>
      <c r="D355" s="28" t="s">
        <v>1871</v>
      </c>
      <c r="E355" s="25" t="s">
        <v>2573</v>
      </c>
      <c r="F355" s="25" t="s">
        <v>2574</v>
      </c>
      <c r="G355" s="25">
        <v>2.0</v>
      </c>
      <c r="H355" s="28" t="s">
        <v>18</v>
      </c>
      <c r="I355" s="25" t="s">
        <v>18</v>
      </c>
      <c r="J355" s="30">
        <v>214.0</v>
      </c>
      <c r="K355" s="29">
        <v>9.0</v>
      </c>
      <c r="L355" s="24"/>
    </row>
    <row r="356">
      <c r="A356" s="24"/>
      <c r="B356" s="24"/>
      <c r="C356" s="25" t="str">
        <f t="shared" si="23"/>
        <v>LPB SUMSEL 2022</v>
      </c>
      <c r="D356" s="28" t="s">
        <v>1871</v>
      </c>
      <c r="E356" s="25" t="s">
        <v>2575</v>
      </c>
      <c r="F356" s="25" t="s">
        <v>2576</v>
      </c>
      <c r="G356" s="25">
        <v>1.0</v>
      </c>
      <c r="H356" s="28" t="s">
        <v>18</v>
      </c>
      <c r="I356" s="25"/>
      <c r="J356" s="30">
        <v>306.0</v>
      </c>
      <c r="K356" s="29"/>
      <c r="L356" s="24"/>
    </row>
    <row r="357">
      <c r="A357" s="24"/>
      <c r="B357" s="24"/>
      <c r="C357" s="25" t="str">
        <f t="shared" si="23"/>
        <v>LPB SUMSEL 2022</v>
      </c>
      <c r="D357" s="28" t="s">
        <v>1871</v>
      </c>
      <c r="E357" s="25" t="s">
        <v>2577</v>
      </c>
      <c r="F357" s="25" t="s">
        <v>2578</v>
      </c>
      <c r="G357" s="25">
        <v>2.0</v>
      </c>
      <c r="H357" s="28" t="s">
        <v>19</v>
      </c>
      <c r="I357" s="25" t="s">
        <v>19</v>
      </c>
      <c r="J357" s="30">
        <v>214.0</v>
      </c>
      <c r="K357" s="29">
        <v>9.0</v>
      </c>
      <c r="L357" s="24"/>
    </row>
    <row r="358">
      <c r="A358" s="24"/>
      <c r="B358" s="24"/>
      <c r="C358" s="25" t="str">
        <f t="shared" si="23"/>
        <v>LPB SUMSEL 2022</v>
      </c>
      <c r="D358" s="28" t="s">
        <v>1871</v>
      </c>
      <c r="E358" s="25" t="s">
        <v>2579</v>
      </c>
      <c r="F358" s="25" t="s">
        <v>2580</v>
      </c>
      <c r="G358" s="25">
        <v>2.0</v>
      </c>
      <c r="H358" s="28" t="s">
        <v>18</v>
      </c>
      <c r="I358" s="25" t="s">
        <v>18</v>
      </c>
      <c r="J358" s="30">
        <v>306.0</v>
      </c>
      <c r="K358" s="29">
        <v>12.0</v>
      </c>
      <c r="L358" s="24"/>
    </row>
    <row r="359">
      <c r="A359" s="24"/>
      <c r="B359" s="24"/>
      <c r="C359" s="25" t="str">
        <f t="shared" si="23"/>
        <v>LPB SUMSEL 2022</v>
      </c>
      <c r="D359" s="28" t="s">
        <v>1871</v>
      </c>
      <c r="E359" s="25" t="s">
        <v>2581</v>
      </c>
      <c r="F359" s="25" t="s">
        <v>2582</v>
      </c>
      <c r="G359" s="25">
        <v>2.0</v>
      </c>
      <c r="H359" s="28" t="s">
        <v>19</v>
      </c>
      <c r="I359" s="25" t="s">
        <v>19</v>
      </c>
      <c r="J359" s="30">
        <v>275.0</v>
      </c>
      <c r="K359" s="29">
        <v>11.0</v>
      </c>
      <c r="L359" s="24"/>
    </row>
    <row r="360">
      <c r="A360" s="24"/>
      <c r="B360" s="24"/>
      <c r="C360" s="25" t="str">
        <f t="shared" si="23"/>
        <v>LPB SUMSEL 2022</v>
      </c>
      <c r="D360" s="28" t="s">
        <v>1871</v>
      </c>
      <c r="E360" s="25" t="s">
        <v>2583</v>
      </c>
      <c r="F360" s="25" t="s">
        <v>2584</v>
      </c>
      <c r="G360" s="25">
        <v>1.0</v>
      </c>
      <c r="H360" s="28" t="s">
        <v>19</v>
      </c>
      <c r="I360" s="25"/>
      <c r="J360" s="30">
        <v>245.0</v>
      </c>
      <c r="K360" s="29"/>
      <c r="L360" s="24"/>
    </row>
    <row r="361">
      <c r="A361" s="24"/>
      <c r="B361" s="24"/>
      <c r="C361" s="25" t="str">
        <f t="shared" si="23"/>
        <v>LPB SUMSEL 2022</v>
      </c>
      <c r="D361" s="28" t="s">
        <v>1871</v>
      </c>
      <c r="E361" s="25" t="s">
        <v>2585</v>
      </c>
      <c r="F361" s="25" t="s">
        <v>2586</v>
      </c>
      <c r="G361" s="25">
        <v>2.0</v>
      </c>
      <c r="H361" s="28" t="s">
        <v>18</v>
      </c>
      <c r="I361" s="25" t="s">
        <v>18</v>
      </c>
      <c r="J361" s="30">
        <v>275.0</v>
      </c>
      <c r="K361" s="29">
        <v>11.0</v>
      </c>
      <c r="L361" s="24"/>
    </row>
    <row r="362">
      <c r="A362" s="24"/>
      <c r="B362" s="24"/>
      <c r="C362" s="25" t="str">
        <f t="shared" si="23"/>
        <v>LPB SUMSEL 2022</v>
      </c>
      <c r="D362" s="28" t="s">
        <v>1871</v>
      </c>
      <c r="E362" s="25" t="s">
        <v>2587</v>
      </c>
      <c r="F362" s="25" t="s">
        <v>2588</v>
      </c>
      <c r="G362" s="25">
        <v>2.0</v>
      </c>
      <c r="H362" s="28" t="s">
        <v>18</v>
      </c>
      <c r="I362" s="25" t="s">
        <v>18</v>
      </c>
      <c r="J362" s="30">
        <v>245.0</v>
      </c>
      <c r="K362" s="29">
        <v>11.0</v>
      </c>
      <c r="L362" s="24"/>
    </row>
    <row r="363">
      <c r="A363" s="24"/>
      <c r="B363" s="24"/>
      <c r="C363" s="25" t="str">
        <f t="shared" si="23"/>
        <v>LPB SUMSEL 2022</v>
      </c>
      <c r="D363" s="28" t="s">
        <v>1871</v>
      </c>
      <c r="E363" s="25" t="s">
        <v>2589</v>
      </c>
      <c r="F363" s="25" t="s">
        <v>2590</v>
      </c>
      <c r="G363" s="25">
        <v>2.0</v>
      </c>
      <c r="H363" s="28" t="s">
        <v>19</v>
      </c>
      <c r="I363" s="25" t="s">
        <v>19</v>
      </c>
      <c r="J363" s="30">
        <v>275.0</v>
      </c>
      <c r="K363" s="29">
        <v>11.0</v>
      </c>
      <c r="L363" s="24"/>
    </row>
    <row r="364">
      <c r="A364" s="24"/>
      <c r="B364" s="24"/>
      <c r="C364" s="25" t="str">
        <f t="shared" ref="C364:C373" si="24">UPPER("lpb sumut 2022")</f>
        <v>LPB SUMUT 2022</v>
      </c>
      <c r="D364" s="28" t="s">
        <v>1871</v>
      </c>
      <c r="E364" s="25" t="s">
        <v>2591</v>
      </c>
      <c r="F364" s="25" t="s">
        <v>2592</v>
      </c>
      <c r="G364" s="25">
        <v>2.0</v>
      </c>
      <c r="H364" s="28" t="s">
        <v>18</v>
      </c>
      <c r="I364" s="25" t="s">
        <v>18</v>
      </c>
      <c r="J364" s="30">
        <v>214.0</v>
      </c>
      <c r="K364" s="29">
        <v>7.0</v>
      </c>
      <c r="L364" s="24"/>
    </row>
    <row r="365">
      <c r="A365" s="24"/>
      <c r="B365" s="24"/>
      <c r="C365" s="25" t="str">
        <f t="shared" si="24"/>
        <v>LPB SUMUT 2022</v>
      </c>
      <c r="D365" s="28" t="s">
        <v>1871</v>
      </c>
      <c r="E365" s="25" t="s">
        <v>2593</v>
      </c>
      <c r="F365" s="25" t="s">
        <v>2594</v>
      </c>
      <c r="G365" s="25">
        <v>2.0</v>
      </c>
      <c r="H365" s="28" t="s">
        <v>18</v>
      </c>
      <c r="I365" s="25" t="s">
        <v>18</v>
      </c>
      <c r="J365" s="30">
        <v>275.0</v>
      </c>
      <c r="K365" s="29">
        <v>11.0</v>
      </c>
      <c r="L365" s="24"/>
    </row>
    <row r="366">
      <c r="A366" s="24"/>
      <c r="B366" s="24"/>
      <c r="C366" s="25" t="str">
        <f t="shared" si="24"/>
        <v>LPB SUMUT 2022</v>
      </c>
      <c r="D366" s="28" t="s">
        <v>1871</v>
      </c>
      <c r="E366" s="25" t="s">
        <v>2591</v>
      </c>
      <c r="F366" s="25" t="s">
        <v>2595</v>
      </c>
      <c r="G366" s="25">
        <v>2.0</v>
      </c>
      <c r="H366" s="28" t="s">
        <v>18</v>
      </c>
      <c r="I366" s="25" t="s">
        <v>18</v>
      </c>
      <c r="J366" s="30">
        <v>214.0</v>
      </c>
      <c r="K366" s="29">
        <v>7.0</v>
      </c>
      <c r="L366" s="24"/>
    </row>
    <row r="367">
      <c r="A367" s="24"/>
      <c r="B367" s="24"/>
      <c r="C367" s="25" t="str">
        <f t="shared" si="24"/>
        <v>LPB SUMUT 2022</v>
      </c>
      <c r="D367" s="28" t="s">
        <v>1871</v>
      </c>
      <c r="E367" s="25" t="s">
        <v>2596</v>
      </c>
      <c r="F367" s="25" t="s">
        <v>2597</v>
      </c>
      <c r="G367" s="25">
        <v>2.0</v>
      </c>
      <c r="H367" s="28" t="s">
        <v>18</v>
      </c>
      <c r="I367" s="25" t="s">
        <v>18</v>
      </c>
      <c r="J367" s="30">
        <v>183.0</v>
      </c>
      <c r="K367" s="29">
        <v>7.0</v>
      </c>
      <c r="L367" s="24"/>
    </row>
    <row r="368">
      <c r="A368" s="24"/>
      <c r="B368" s="24"/>
      <c r="C368" s="25" t="str">
        <f t="shared" si="24"/>
        <v>LPB SUMUT 2022</v>
      </c>
      <c r="D368" s="28" t="s">
        <v>1871</v>
      </c>
      <c r="E368" s="25" t="s">
        <v>2598</v>
      </c>
      <c r="F368" s="25" t="s">
        <v>2599</v>
      </c>
      <c r="G368" s="25">
        <v>2.0</v>
      </c>
      <c r="H368" s="28" t="s">
        <v>18</v>
      </c>
      <c r="I368" s="25" t="s">
        <v>19</v>
      </c>
      <c r="J368" s="30">
        <v>183.0</v>
      </c>
      <c r="K368" s="29">
        <v>8.0</v>
      </c>
      <c r="L368" s="24"/>
    </row>
    <row r="369">
      <c r="A369" s="24"/>
      <c r="B369" s="24"/>
      <c r="C369" s="25" t="str">
        <f t="shared" si="24"/>
        <v>LPB SUMUT 2022</v>
      </c>
      <c r="D369" s="28" t="s">
        <v>1871</v>
      </c>
      <c r="E369" s="25" t="s">
        <v>2600</v>
      </c>
      <c r="F369" s="25" t="s">
        <v>2601</v>
      </c>
      <c r="G369" s="25">
        <v>2.0</v>
      </c>
      <c r="H369" s="28" t="s">
        <v>18</v>
      </c>
      <c r="I369" s="25" t="s">
        <v>18</v>
      </c>
      <c r="J369" s="30">
        <v>183.0</v>
      </c>
      <c r="K369" s="29">
        <v>8.0</v>
      </c>
      <c r="L369" s="24"/>
    </row>
    <row r="370">
      <c r="A370" s="24"/>
      <c r="B370" s="24"/>
      <c r="C370" s="25" t="str">
        <f t="shared" si="24"/>
        <v>LPB SUMUT 2022</v>
      </c>
      <c r="D370" s="28" t="s">
        <v>1871</v>
      </c>
      <c r="E370" s="25" t="s">
        <v>2602</v>
      </c>
      <c r="F370" s="25" t="s">
        <v>2603</v>
      </c>
      <c r="G370" s="25">
        <v>2.0</v>
      </c>
      <c r="H370" s="28" t="s">
        <v>18</v>
      </c>
      <c r="I370" s="25" t="s">
        <v>18</v>
      </c>
      <c r="J370" s="30">
        <v>275.0</v>
      </c>
      <c r="K370" s="29">
        <v>11.0</v>
      </c>
      <c r="L370" s="24"/>
    </row>
    <row r="371">
      <c r="A371" s="24"/>
      <c r="B371" s="24"/>
      <c r="C371" s="25" t="str">
        <f t="shared" si="24"/>
        <v>LPB SUMUT 2022</v>
      </c>
      <c r="D371" s="28" t="s">
        <v>1871</v>
      </c>
      <c r="E371" s="25" t="s">
        <v>2604</v>
      </c>
      <c r="F371" s="25" t="s">
        <v>2605</v>
      </c>
      <c r="G371" s="25">
        <v>2.0</v>
      </c>
      <c r="H371" s="28" t="s">
        <v>18</v>
      </c>
      <c r="I371" s="25" t="s">
        <v>18</v>
      </c>
      <c r="J371" s="30">
        <v>275.0</v>
      </c>
      <c r="K371" s="29">
        <v>11.0</v>
      </c>
      <c r="L371" s="24"/>
    </row>
    <row r="372">
      <c r="A372" s="24"/>
      <c r="B372" s="24"/>
      <c r="C372" s="25" t="str">
        <f t="shared" si="24"/>
        <v>LPB SUMUT 2022</v>
      </c>
      <c r="D372" s="28" t="s">
        <v>1871</v>
      </c>
      <c r="E372" s="25" t="s">
        <v>2606</v>
      </c>
      <c r="F372" s="25" t="s">
        <v>2607</v>
      </c>
      <c r="G372" s="25">
        <v>2.0</v>
      </c>
      <c r="H372" s="28" t="s">
        <v>18</v>
      </c>
      <c r="I372" s="25" t="s">
        <v>18</v>
      </c>
      <c r="J372" s="30">
        <v>275.0</v>
      </c>
      <c r="K372" s="29">
        <v>11.0</v>
      </c>
      <c r="L372" s="24"/>
    </row>
    <row r="373">
      <c r="A373" s="24"/>
      <c r="B373" s="24"/>
      <c r="C373" s="25" t="str">
        <f t="shared" si="24"/>
        <v>LPB SUMUT 2022</v>
      </c>
      <c r="D373" s="28" t="s">
        <v>1871</v>
      </c>
      <c r="E373" s="25" t="s">
        <v>2608</v>
      </c>
      <c r="F373" s="25" t="s">
        <v>2609</v>
      </c>
      <c r="G373" s="25">
        <v>2.0</v>
      </c>
      <c r="H373" s="28" t="s">
        <v>18</v>
      </c>
      <c r="I373" s="25" t="s">
        <v>18</v>
      </c>
      <c r="J373" s="30">
        <v>214.0</v>
      </c>
      <c r="K373" s="29">
        <v>9.0</v>
      </c>
      <c r="L373" s="24"/>
    </row>
    <row r="374">
      <c r="A374" s="24"/>
      <c r="B374" s="24"/>
      <c r="C374" s="25" t="str">
        <f t="shared" ref="C374:C405" si="25">UPPER("lpb ysc 2022")</f>
        <v>LPB YSC 2022</v>
      </c>
      <c r="D374" s="28" t="s">
        <v>1871</v>
      </c>
      <c r="E374" s="25" t="s">
        <v>2610</v>
      </c>
      <c r="F374" s="25" t="s">
        <v>2611</v>
      </c>
      <c r="G374" s="25">
        <v>2.0</v>
      </c>
      <c r="H374" s="28" t="s">
        <v>19</v>
      </c>
      <c r="I374" s="25" t="s">
        <v>18</v>
      </c>
      <c r="J374" s="30">
        <v>245.0</v>
      </c>
      <c r="K374" s="29">
        <v>10.0</v>
      </c>
      <c r="L374" s="24"/>
    </row>
    <row r="375">
      <c r="A375" s="24"/>
      <c r="B375" s="24"/>
      <c r="C375" s="25" t="str">
        <f t="shared" si="25"/>
        <v>LPB YSC 2022</v>
      </c>
      <c r="D375" s="28" t="s">
        <v>1871</v>
      </c>
      <c r="E375" s="25" t="s">
        <v>2612</v>
      </c>
      <c r="F375" s="25" t="s">
        <v>2613</v>
      </c>
      <c r="G375" s="25">
        <v>2.0</v>
      </c>
      <c r="H375" s="28" t="s">
        <v>19</v>
      </c>
      <c r="I375" s="25" t="s">
        <v>19</v>
      </c>
      <c r="J375" s="30">
        <v>275.0</v>
      </c>
      <c r="K375" s="29">
        <v>10.0</v>
      </c>
      <c r="L375" s="24"/>
    </row>
    <row r="376">
      <c r="A376" s="24"/>
      <c r="B376" s="24"/>
      <c r="C376" s="25" t="str">
        <f t="shared" si="25"/>
        <v>LPB YSC 2022</v>
      </c>
      <c r="D376" s="28" t="s">
        <v>1871</v>
      </c>
      <c r="E376" s="25" t="s">
        <v>2614</v>
      </c>
      <c r="F376" s="25" t="s">
        <v>2615</v>
      </c>
      <c r="G376" s="25">
        <v>2.0</v>
      </c>
      <c r="H376" s="28" t="s">
        <v>18</v>
      </c>
      <c r="I376" s="25" t="s">
        <v>18</v>
      </c>
      <c r="J376" s="30">
        <v>214.0</v>
      </c>
      <c r="K376" s="29">
        <v>9.0</v>
      </c>
      <c r="L376" s="24"/>
    </row>
    <row r="377">
      <c r="A377" s="24"/>
      <c r="B377" s="24"/>
      <c r="C377" s="25" t="str">
        <f t="shared" si="25"/>
        <v>LPB YSC 2022</v>
      </c>
      <c r="D377" s="28" t="s">
        <v>1871</v>
      </c>
      <c r="E377" s="25" t="s">
        <v>2616</v>
      </c>
      <c r="F377" s="25" t="s">
        <v>2617</v>
      </c>
      <c r="G377" s="25">
        <v>2.0</v>
      </c>
      <c r="H377" s="28" t="s">
        <v>19</v>
      </c>
      <c r="I377" s="25" t="s">
        <v>19</v>
      </c>
      <c r="J377" s="30">
        <v>275.0</v>
      </c>
      <c r="K377" s="29">
        <v>10.0</v>
      </c>
      <c r="L377" s="24"/>
    </row>
    <row r="378">
      <c r="A378" s="24"/>
      <c r="B378" s="24"/>
      <c r="C378" s="25" t="str">
        <f t="shared" si="25"/>
        <v>LPB YSC 2022</v>
      </c>
      <c r="D378" s="28" t="s">
        <v>1871</v>
      </c>
      <c r="E378" s="25" t="s">
        <v>2618</v>
      </c>
      <c r="F378" s="25" t="s">
        <v>2619</v>
      </c>
      <c r="G378" s="25">
        <v>2.0</v>
      </c>
      <c r="H378" s="28" t="s">
        <v>18</v>
      </c>
      <c r="I378" s="25" t="s">
        <v>19</v>
      </c>
      <c r="J378" s="30">
        <v>275.0</v>
      </c>
      <c r="K378" s="29">
        <v>11.0</v>
      </c>
      <c r="L378" s="24"/>
    </row>
    <row r="379">
      <c r="A379" s="24"/>
      <c r="B379" s="24"/>
      <c r="C379" s="25" t="str">
        <f t="shared" si="25"/>
        <v>LPB YSC 2022</v>
      </c>
      <c r="D379" s="28" t="s">
        <v>1871</v>
      </c>
      <c r="E379" s="25" t="s">
        <v>2620</v>
      </c>
      <c r="F379" s="25" t="s">
        <v>2621</v>
      </c>
      <c r="G379" s="25">
        <v>2.0</v>
      </c>
      <c r="H379" s="28" t="s">
        <v>18</v>
      </c>
      <c r="I379" s="25" t="s">
        <v>18</v>
      </c>
      <c r="J379" s="30">
        <v>275.0</v>
      </c>
      <c r="K379" s="29">
        <v>11.0</v>
      </c>
      <c r="L379" s="24"/>
    </row>
    <row r="380">
      <c r="A380" s="24"/>
      <c r="B380" s="24"/>
      <c r="C380" s="25" t="str">
        <f t="shared" si="25"/>
        <v>LPB YSC 2022</v>
      </c>
      <c r="D380" s="28" t="s">
        <v>1871</v>
      </c>
      <c r="E380" s="25" t="s">
        <v>2622</v>
      </c>
      <c r="F380" s="25" t="s">
        <v>2623</v>
      </c>
      <c r="G380" s="25">
        <v>2.0</v>
      </c>
      <c r="H380" s="28" t="s">
        <v>18</v>
      </c>
      <c r="I380" s="25" t="s">
        <v>18</v>
      </c>
      <c r="J380" s="30">
        <v>183.0</v>
      </c>
      <c r="K380" s="29">
        <v>8.0</v>
      </c>
      <c r="L380" s="24"/>
    </row>
    <row r="381">
      <c r="A381" s="24"/>
      <c r="B381" s="24"/>
      <c r="C381" s="25" t="str">
        <f t="shared" si="25"/>
        <v>LPB YSC 2022</v>
      </c>
      <c r="D381" s="28" t="s">
        <v>1871</v>
      </c>
      <c r="E381" s="25" t="s">
        <v>2624</v>
      </c>
      <c r="F381" s="25" t="s">
        <v>2625</v>
      </c>
      <c r="G381" s="25">
        <v>2.0</v>
      </c>
      <c r="H381" s="28" t="s">
        <v>18</v>
      </c>
      <c r="I381" s="25" t="s">
        <v>18</v>
      </c>
      <c r="J381" s="30">
        <v>275.0</v>
      </c>
      <c r="K381" s="29">
        <v>11.0</v>
      </c>
      <c r="L381" s="24"/>
    </row>
    <row r="382">
      <c r="A382" s="24"/>
      <c r="B382" s="24"/>
      <c r="C382" s="25" t="str">
        <f t="shared" si="25"/>
        <v>LPB YSC 2022</v>
      </c>
      <c r="D382" s="28" t="s">
        <v>1871</v>
      </c>
      <c r="E382" s="25" t="s">
        <v>2626</v>
      </c>
      <c r="F382" s="25" t="s">
        <v>2627</v>
      </c>
      <c r="G382" s="25">
        <v>2.0</v>
      </c>
      <c r="H382" s="28" t="s">
        <v>18</v>
      </c>
      <c r="I382" s="25" t="s">
        <v>18</v>
      </c>
      <c r="J382" s="30">
        <v>306.0</v>
      </c>
      <c r="K382" s="29">
        <v>11.0</v>
      </c>
      <c r="L382" s="24"/>
    </row>
    <row r="383">
      <c r="A383" s="24"/>
      <c r="B383" s="24"/>
      <c r="C383" s="25" t="str">
        <f t="shared" si="25"/>
        <v>LPB YSC 2022</v>
      </c>
      <c r="D383" s="28" t="s">
        <v>1871</v>
      </c>
      <c r="E383" s="25" t="s">
        <v>2628</v>
      </c>
      <c r="F383" s="25" t="s">
        <v>2629</v>
      </c>
      <c r="G383" s="25">
        <v>2.0</v>
      </c>
      <c r="H383" s="28" t="s">
        <v>18</v>
      </c>
      <c r="I383" s="25" t="s">
        <v>18</v>
      </c>
      <c r="J383" s="30">
        <v>306.0</v>
      </c>
      <c r="K383" s="29">
        <v>11.0</v>
      </c>
      <c r="L383" s="24"/>
    </row>
    <row r="384">
      <c r="A384" s="24"/>
      <c r="B384" s="24"/>
      <c r="C384" s="25" t="str">
        <f t="shared" si="25"/>
        <v>LPB YSC 2022</v>
      </c>
      <c r="D384" s="28" t="s">
        <v>1871</v>
      </c>
      <c r="E384" s="25" t="s">
        <v>2630</v>
      </c>
      <c r="F384" s="25" t="s">
        <v>2631</v>
      </c>
      <c r="G384" s="25">
        <v>2.0</v>
      </c>
      <c r="H384" s="28" t="s">
        <v>19</v>
      </c>
      <c r="I384" s="25" t="s">
        <v>19</v>
      </c>
      <c r="J384" s="30">
        <v>214.0</v>
      </c>
      <c r="K384" s="29">
        <v>8.0</v>
      </c>
      <c r="L384" s="24"/>
    </row>
    <row r="385">
      <c r="A385" s="24"/>
      <c r="B385" s="24"/>
      <c r="C385" s="25" t="str">
        <f t="shared" si="25"/>
        <v>LPB YSC 2022</v>
      </c>
      <c r="D385" s="28" t="s">
        <v>1871</v>
      </c>
      <c r="E385" s="25" t="s">
        <v>2630</v>
      </c>
      <c r="F385" s="25" t="s">
        <v>2631</v>
      </c>
      <c r="G385" s="25">
        <v>2.0</v>
      </c>
      <c r="H385" s="28" t="s">
        <v>19</v>
      </c>
      <c r="I385" s="25" t="s">
        <v>19</v>
      </c>
      <c r="J385" s="30">
        <v>214.0</v>
      </c>
      <c r="K385" s="29">
        <v>8.0</v>
      </c>
      <c r="L385" s="24"/>
    </row>
    <row r="386">
      <c r="A386" s="24"/>
      <c r="B386" s="24"/>
      <c r="C386" s="25" t="str">
        <f t="shared" si="25"/>
        <v>LPB YSC 2022</v>
      </c>
      <c r="D386" s="28" t="s">
        <v>1871</v>
      </c>
      <c r="E386" s="25" t="s">
        <v>2630</v>
      </c>
      <c r="F386" s="25" t="s">
        <v>2631</v>
      </c>
      <c r="G386" s="25">
        <v>2.0</v>
      </c>
      <c r="H386" s="28" t="s">
        <v>19</v>
      </c>
      <c r="I386" s="25" t="s">
        <v>19</v>
      </c>
      <c r="J386" s="30">
        <v>214.0</v>
      </c>
      <c r="K386" s="29">
        <v>8.0</v>
      </c>
      <c r="L386" s="24"/>
    </row>
    <row r="387">
      <c r="A387" s="24"/>
      <c r="B387" s="24"/>
      <c r="C387" s="25" t="str">
        <f t="shared" si="25"/>
        <v>LPB YSC 2022</v>
      </c>
      <c r="D387" s="28" t="s">
        <v>1871</v>
      </c>
      <c r="E387" s="25" t="s">
        <v>2630</v>
      </c>
      <c r="F387" s="25" t="s">
        <v>2631</v>
      </c>
      <c r="G387" s="25">
        <v>2.0</v>
      </c>
      <c r="H387" s="28" t="s">
        <v>19</v>
      </c>
      <c r="I387" s="25" t="s">
        <v>19</v>
      </c>
      <c r="J387" s="30">
        <v>214.0</v>
      </c>
      <c r="K387" s="29">
        <v>8.0</v>
      </c>
      <c r="L387" s="24"/>
    </row>
    <row r="388">
      <c r="A388" s="24"/>
      <c r="B388" s="24"/>
      <c r="C388" s="25" t="str">
        <f t="shared" si="25"/>
        <v>LPB YSC 2022</v>
      </c>
      <c r="D388" s="28" t="s">
        <v>1871</v>
      </c>
      <c r="E388" s="25" t="s">
        <v>2632</v>
      </c>
      <c r="F388" s="25" t="s">
        <v>2633</v>
      </c>
      <c r="G388" s="25">
        <v>2.0</v>
      </c>
      <c r="H388" s="28" t="s">
        <v>19</v>
      </c>
      <c r="I388" s="25" t="s">
        <v>18</v>
      </c>
      <c r="J388" s="30">
        <v>275.0</v>
      </c>
      <c r="K388" s="29">
        <v>11.0</v>
      </c>
      <c r="L388" s="24"/>
    </row>
    <row r="389">
      <c r="A389" s="24"/>
      <c r="B389" s="24"/>
      <c r="C389" s="25" t="str">
        <f t="shared" si="25"/>
        <v>LPB YSC 2022</v>
      </c>
      <c r="D389" s="28" t="s">
        <v>1871</v>
      </c>
      <c r="E389" s="25" t="s">
        <v>2634</v>
      </c>
      <c r="F389" s="25" t="s">
        <v>2635</v>
      </c>
      <c r="G389" s="25">
        <v>2.0</v>
      </c>
      <c r="H389" s="28" t="s">
        <v>18</v>
      </c>
      <c r="I389" s="25" t="s">
        <v>18</v>
      </c>
      <c r="J389" s="30">
        <v>275.0</v>
      </c>
      <c r="K389" s="29">
        <v>11.0</v>
      </c>
      <c r="L389" s="24"/>
    </row>
    <row r="390">
      <c r="A390" s="24"/>
      <c r="B390" s="24"/>
      <c r="C390" s="25" t="str">
        <f t="shared" si="25"/>
        <v>LPB YSC 2022</v>
      </c>
      <c r="D390" s="28" t="s">
        <v>1871</v>
      </c>
      <c r="E390" s="25" t="s">
        <v>2636</v>
      </c>
      <c r="F390" s="25" t="s">
        <v>2637</v>
      </c>
      <c r="G390" s="25">
        <v>2.0</v>
      </c>
      <c r="H390" s="28" t="s">
        <v>19</v>
      </c>
      <c r="I390" s="25" t="s">
        <v>19</v>
      </c>
      <c r="J390" s="30">
        <v>183.0</v>
      </c>
      <c r="K390" s="29">
        <v>8.0</v>
      </c>
      <c r="L390" s="24"/>
    </row>
    <row r="391">
      <c r="A391" s="24"/>
      <c r="B391" s="24"/>
      <c r="C391" s="25" t="str">
        <f t="shared" si="25"/>
        <v>LPB YSC 2022</v>
      </c>
      <c r="D391" s="28" t="s">
        <v>1871</v>
      </c>
      <c r="E391" s="25" t="s">
        <v>2638</v>
      </c>
      <c r="F391" s="25" t="s">
        <v>2639</v>
      </c>
      <c r="G391" s="25">
        <v>2.0</v>
      </c>
      <c r="H391" s="28" t="s">
        <v>19</v>
      </c>
      <c r="I391" s="25" t="s">
        <v>19</v>
      </c>
      <c r="J391" s="30">
        <v>183.0</v>
      </c>
      <c r="K391" s="29">
        <v>8.0</v>
      </c>
      <c r="L391" s="24"/>
    </row>
    <row r="392">
      <c r="A392" s="24"/>
      <c r="B392" s="24"/>
      <c r="C392" s="25" t="str">
        <f t="shared" si="25"/>
        <v>LPB YSC 2022</v>
      </c>
      <c r="D392" s="28" t="s">
        <v>1871</v>
      </c>
      <c r="E392" s="25" t="s">
        <v>2640</v>
      </c>
      <c r="F392" s="25" t="s">
        <v>2641</v>
      </c>
      <c r="G392" s="25">
        <v>1.0</v>
      </c>
      <c r="H392" s="28" t="s">
        <v>18</v>
      </c>
      <c r="I392" s="25"/>
      <c r="J392" s="30">
        <v>275.0</v>
      </c>
      <c r="K392" s="29"/>
      <c r="L392" s="24"/>
    </row>
    <row r="393">
      <c r="A393" s="24"/>
      <c r="B393" s="24"/>
      <c r="C393" s="25" t="str">
        <f t="shared" si="25"/>
        <v>LPB YSC 2022</v>
      </c>
      <c r="D393" s="28" t="s">
        <v>1871</v>
      </c>
      <c r="E393" s="25" t="s">
        <v>2642</v>
      </c>
      <c r="F393" s="25" t="s">
        <v>2643</v>
      </c>
      <c r="G393" s="25">
        <v>2.0</v>
      </c>
      <c r="H393" s="28" t="s">
        <v>18</v>
      </c>
      <c r="I393" s="25" t="s">
        <v>18</v>
      </c>
      <c r="J393" s="30">
        <v>306.0</v>
      </c>
      <c r="K393" s="29">
        <v>12.0</v>
      </c>
      <c r="L393" s="24"/>
    </row>
    <row r="394">
      <c r="A394" s="24"/>
      <c r="B394" s="24"/>
      <c r="C394" s="25" t="str">
        <f t="shared" si="25"/>
        <v>LPB YSC 2022</v>
      </c>
      <c r="D394" s="28" t="s">
        <v>1871</v>
      </c>
      <c r="E394" s="25" t="s">
        <v>2644</v>
      </c>
      <c r="F394" s="25" t="s">
        <v>2645</v>
      </c>
      <c r="G394" s="25">
        <v>2.0</v>
      </c>
      <c r="H394" s="28" t="s">
        <v>18</v>
      </c>
      <c r="I394" s="25" t="s">
        <v>18</v>
      </c>
      <c r="J394" s="30">
        <v>275.0</v>
      </c>
      <c r="K394" s="29">
        <v>11.0</v>
      </c>
      <c r="L394" s="24"/>
    </row>
    <row r="395">
      <c r="A395" s="24"/>
      <c r="B395" s="24"/>
      <c r="C395" s="25" t="str">
        <f t="shared" si="25"/>
        <v>LPB YSC 2022</v>
      </c>
      <c r="D395" s="28" t="s">
        <v>1871</v>
      </c>
      <c r="E395" s="25" t="s">
        <v>2646</v>
      </c>
      <c r="F395" s="25" t="s">
        <v>2647</v>
      </c>
      <c r="G395" s="25">
        <v>2.0</v>
      </c>
      <c r="H395" s="28" t="s">
        <v>18</v>
      </c>
      <c r="I395" s="25" t="s">
        <v>19</v>
      </c>
      <c r="J395" s="30">
        <v>275.0</v>
      </c>
      <c r="K395" s="29">
        <v>11.0</v>
      </c>
      <c r="L395" s="24"/>
    </row>
    <row r="396">
      <c r="A396" s="24"/>
      <c r="B396" s="24"/>
      <c r="C396" s="25" t="str">
        <f t="shared" si="25"/>
        <v>LPB YSC 2022</v>
      </c>
      <c r="D396" s="28" t="s">
        <v>1871</v>
      </c>
      <c r="E396" s="25" t="s">
        <v>2648</v>
      </c>
      <c r="F396" s="25" t="s">
        <v>2649</v>
      </c>
      <c r="G396" s="25">
        <v>2.0</v>
      </c>
      <c r="H396" s="28" t="s">
        <v>18</v>
      </c>
      <c r="I396" s="25" t="s">
        <v>18</v>
      </c>
      <c r="J396" s="30">
        <v>306.0</v>
      </c>
      <c r="K396" s="29">
        <v>12.0</v>
      </c>
      <c r="L396" s="24"/>
    </row>
    <row r="397">
      <c r="A397" s="24"/>
      <c r="B397" s="24"/>
      <c r="C397" s="25" t="str">
        <f t="shared" si="25"/>
        <v>LPB YSC 2022</v>
      </c>
      <c r="D397" s="28" t="s">
        <v>1871</v>
      </c>
      <c r="E397" s="25" t="s">
        <v>2650</v>
      </c>
      <c r="F397" s="25" t="s">
        <v>2651</v>
      </c>
      <c r="G397" s="25">
        <v>2.0</v>
      </c>
      <c r="H397" s="28" t="s">
        <v>18</v>
      </c>
      <c r="I397" s="25" t="s">
        <v>18</v>
      </c>
      <c r="J397" s="30">
        <v>275.0</v>
      </c>
      <c r="K397" s="29">
        <v>11.0</v>
      </c>
      <c r="L397" s="24"/>
    </row>
    <row r="398">
      <c r="A398" s="24"/>
      <c r="B398" s="24"/>
      <c r="C398" s="25" t="str">
        <f t="shared" si="25"/>
        <v>LPB YSC 2022</v>
      </c>
      <c r="D398" s="28" t="s">
        <v>1871</v>
      </c>
      <c r="E398" s="25" t="s">
        <v>2652</v>
      </c>
      <c r="F398" s="25" t="s">
        <v>2653</v>
      </c>
      <c r="G398" s="25">
        <v>2.0</v>
      </c>
      <c r="H398" s="28" t="s">
        <v>18</v>
      </c>
      <c r="I398" s="25" t="s">
        <v>18</v>
      </c>
      <c r="J398" s="30">
        <v>306.0</v>
      </c>
      <c r="K398" s="29">
        <v>12.0</v>
      </c>
      <c r="L398" s="24"/>
    </row>
    <row r="399">
      <c r="A399" s="24"/>
      <c r="B399" s="24"/>
      <c r="C399" s="25" t="str">
        <f t="shared" si="25"/>
        <v>LPB YSC 2022</v>
      </c>
      <c r="D399" s="28" t="s">
        <v>1871</v>
      </c>
      <c r="E399" s="25" t="s">
        <v>2654</v>
      </c>
      <c r="F399" s="25" t="s">
        <v>2655</v>
      </c>
      <c r="G399" s="25">
        <v>2.0</v>
      </c>
      <c r="H399" s="28" t="s">
        <v>18</v>
      </c>
      <c r="I399" s="25" t="s">
        <v>18</v>
      </c>
      <c r="J399" s="30">
        <v>275.0</v>
      </c>
      <c r="K399" s="29">
        <v>11.0</v>
      </c>
      <c r="L399" s="24"/>
    </row>
    <row r="400">
      <c r="A400" s="24"/>
      <c r="B400" s="24"/>
      <c r="C400" s="25" t="str">
        <f t="shared" si="25"/>
        <v>LPB YSC 2022</v>
      </c>
      <c r="D400" s="28" t="s">
        <v>1871</v>
      </c>
      <c r="E400" s="25" t="s">
        <v>2656</v>
      </c>
      <c r="F400" s="25" t="s">
        <v>2657</v>
      </c>
      <c r="G400" s="25">
        <v>2.0</v>
      </c>
      <c r="H400" s="28" t="s">
        <v>18</v>
      </c>
      <c r="I400" s="25" t="s">
        <v>18</v>
      </c>
      <c r="J400" s="30">
        <v>245.0</v>
      </c>
      <c r="K400" s="29">
        <v>10.0</v>
      </c>
      <c r="L400" s="24"/>
    </row>
    <row r="401">
      <c r="A401" s="24"/>
      <c r="B401" s="24"/>
      <c r="C401" s="25" t="str">
        <f t="shared" si="25"/>
        <v>LPB YSC 2022</v>
      </c>
      <c r="D401" s="28" t="s">
        <v>1871</v>
      </c>
      <c r="E401" s="25" t="s">
        <v>2658</v>
      </c>
      <c r="F401" s="25" t="s">
        <v>2659</v>
      </c>
      <c r="G401" s="25">
        <v>1.0</v>
      </c>
      <c r="H401" s="28" t="s">
        <v>19</v>
      </c>
      <c r="I401" s="25"/>
      <c r="J401" s="30">
        <v>306.0</v>
      </c>
      <c r="K401" s="29"/>
      <c r="L401" s="24"/>
    </row>
    <row r="402">
      <c r="A402" s="24"/>
      <c r="B402" s="24"/>
      <c r="C402" s="25" t="str">
        <f t="shared" si="25"/>
        <v>LPB YSC 2022</v>
      </c>
      <c r="D402" s="28" t="s">
        <v>1871</v>
      </c>
      <c r="E402" s="25" t="s">
        <v>2660</v>
      </c>
      <c r="F402" s="25" t="s">
        <v>2661</v>
      </c>
      <c r="G402" s="25">
        <v>2.0</v>
      </c>
      <c r="H402" s="28" t="s">
        <v>19</v>
      </c>
      <c r="I402" s="25" t="s">
        <v>19</v>
      </c>
      <c r="J402" s="30">
        <v>275.0</v>
      </c>
      <c r="K402" s="29">
        <v>11.0</v>
      </c>
      <c r="L402" s="24"/>
    </row>
    <row r="403">
      <c r="A403" s="24"/>
      <c r="B403" s="24"/>
      <c r="C403" s="25" t="str">
        <f t="shared" si="25"/>
        <v>LPB YSC 2022</v>
      </c>
      <c r="D403" s="28" t="s">
        <v>1871</v>
      </c>
      <c r="E403" s="25" t="s">
        <v>2662</v>
      </c>
      <c r="F403" s="25" t="s">
        <v>2663</v>
      </c>
      <c r="G403" s="25">
        <v>2.0</v>
      </c>
      <c r="H403" s="28" t="s">
        <v>18</v>
      </c>
      <c r="I403" s="25" t="s">
        <v>18</v>
      </c>
      <c r="J403" s="30">
        <v>275.0</v>
      </c>
      <c r="K403" s="29">
        <v>11.0</v>
      </c>
      <c r="L403" s="24"/>
    </row>
    <row r="404">
      <c r="A404" s="24"/>
      <c r="B404" s="24"/>
      <c r="C404" s="25" t="str">
        <f t="shared" si="25"/>
        <v>LPB YSC 2022</v>
      </c>
      <c r="D404" s="28" t="s">
        <v>1871</v>
      </c>
      <c r="E404" s="25" t="s">
        <v>2664</v>
      </c>
      <c r="F404" s="25" t="s">
        <v>2665</v>
      </c>
      <c r="G404" s="25">
        <v>2.0</v>
      </c>
      <c r="H404" s="28" t="s">
        <v>19</v>
      </c>
      <c r="I404" s="25" t="s">
        <v>18</v>
      </c>
      <c r="J404" s="30">
        <v>306.0</v>
      </c>
      <c r="K404" s="29">
        <v>12.0</v>
      </c>
      <c r="L404" s="24"/>
    </row>
    <row r="405">
      <c r="A405" s="24"/>
      <c r="B405" s="24"/>
      <c r="C405" s="25" t="str">
        <f t="shared" si="25"/>
        <v>LPB YSC 2022</v>
      </c>
      <c r="D405" s="28" t="s">
        <v>1871</v>
      </c>
      <c r="E405" s="25" t="s">
        <v>2666</v>
      </c>
      <c r="F405" s="25" t="s">
        <v>2667</v>
      </c>
      <c r="G405" s="25">
        <v>2.0</v>
      </c>
      <c r="H405" s="28" t="s">
        <v>18</v>
      </c>
      <c r="I405" s="25" t="s">
        <v>18</v>
      </c>
      <c r="J405" s="30">
        <v>306.0</v>
      </c>
      <c r="K405" s="29">
        <v>12.0</v>
      </c>
      <c r="L405" s="24"/>
    </row>
    <row r="406">
      <c r="A406" s="24"/>
      <c r="B406" s="24"/>
      <c r="C406" s="25" t="str">
        <f t="shared" ref="C406:C411" si="26">UPPER("lpb aceh 2023")</f>
        <v>LPB ACEH 2023</v>
      </c>
      <c r="D406" s="28" t="s">
        <v>1871</v>
      </c>
      <c r="E406" s="25" t="s">
        <v>2668</v>
      </c>
      <c r="F406" s="25" t="s">
        <v>2669</v>
      </c>
      <c r="G406" s="25">
        <v>2.0</v>
      </c>
      <c r="H406" s="28" t="s">
        <v>19</v>
      </c>
      <c r="I406" s="25" t="s">
        <v>19</v>
      </c>
      <c r="J406" s="30">
        <v>275.0</v>
      </c>
      <c r="K406" s="25">
        <v>11.0</v>
      </c>
      <c r="L406" s="24"/>
    </row>
    <row r="407">
      <c r="A407" s="24"/>
      <c r="B407" s="24"/>
      <c r="C407" s="25" t="str">
        <f t="shared" si="26"/>
        <v>LPB ACEH 2023</v>
      </c>
      <c r="D407" s="28" t="s">
        <v>1871</v>
      </c>
      <c r="E407" s="25" t="s">
        <v>2670</v>
      </c>
      <c r="F407" s="25" t="s">
        <v>2671</v>
      </c>
      <c r="G407" s="25">
        <v>2.0</v>
      </c>
      <c r="H407" s="28" t="s">
        <v>18</v>
      </c>
      <c r="I407" s="25" t="s">
        <v>19</v>
      </c>
      <c r="J407" s="30">
        <v>306.0</v>
      </c>
      <c r="K407" s="25">
        <v>12.0</v>
      </c>
      <c r="L407" s="24"/>
    </row>
    <row r="408">
      <c r="A408" s="24"/>
      <c r="B408" s="24"/>
      <c r="C408" s="25" t="str">
        <f t="shared" si="26"/>
        <v>LPB ACEH 2023</v>
      </c>
      <c r="D408" s="28" t="s">
        <v>1871</v>
      </c>
      <c r="E408" s="25" t="s">
        <v>2672</v>
      </c>
      <c r="F408" s="25" t="s">
        <v>2673</v>
      </c>
      <c r="G408" s="25">
        <v>2.0</v>
      </c>
      <c r="H408" s="28" t="s">
        <v>18</v>
      </c>
      <c r="I408" s="25" t="s">
        <v>18</v>
      </c>
      <c r="J408" s="30">
        <v>275.0</v>
      </c>
      <c r="K408" s="25">
        <v>11.0</v>
      </c>
      <c r="L408" s="24"/>
    </row>
    <row r="409">
      <c r="A409" s="24"/>
      <c r="B409" s="24"/>
      <c r="C409" s="25" t="str">
        <f t="shared" si="26"/>
        <v>LPB ACEH 2023</v>
      </c>
      <c r="D409" s="28" t="s">
        <v>1871</v>
      </c>
      <c r="E409" s="25" t="s">
        <v>2674</v>
      </c>
      <c r="F409" s="25" t="s">
        <v>2675</v>
      </c>
      <c r="G409" s="25">
        <v>2.0</v>
      </c>
      <c r="H409" s="28" t="s">
        <v>18</v>
      </c>
      <c r="I409" s="25" t="s">
        <v>18</v>
      </c>
      <c r="J409" s="30">
        <v>275.0</v>
      </c>
      <c r="K409" s="25">
        <v>11.0</v>
      </c>
      <c r="L409" s="24"/>
    </row>
    <row r="410">
      <c r="A410" s="24"/>
      <c r="B410" s="24"/>
      <c r="C410" s="25" t="str">
        <f t="shared" si="26"/>
        <v>LPB ACEH 2023</v>
      </c>
      <c r="D410" s="28" t="s">
        <v>1871</v>
      </c>
      <c r="E410" s="25" t="s">
        <v>2676</v>
      </c>
      <c r="F410" s="25" t="s">
        <v>2677</v>
      </c>
      <c r="G410" s="25">
        <v>2.0</v>
      </c>
      <c r="H410" s="28" t="s">
        <v>18</v>
      </c>
      <c r="I410" s="25" t="s">
        <v>18</v>
      </c>
      <c r="J410" s="30">
        <v>306.0</v>
      </c>
      <c r="K410" s="25">
        <v>11.0</v>
      </c>
      <c r="L410" s="24"/>
    </row>
    <row r="411">
      <c r="A411" s="24"/>
      <c r="B411" s="24"/>
      <c r="C411" s="25" t="str">
        <f t="shared" si="26"/>
        <v>LPB ACEH 2023</v>
      </c>
      <c r="D411" s="28" t="s">
        <v>1871</v>
      </c>
      <c r="E411" s="25" t="s">
        <v>2678</v>
      </c>
      <c r="F411" s="25" t="s">
        <v>2679</v>
      </c>
      <c r="G411" s="25">
        <v>2.0</v>
      </c>
      <c r="H411" s="28" t="s">
        <v>19</v>
      </c>
      <c r="I411" s="25" t="s">
        <v>18</v>
      </c>
      <c r="J411" s="30">
        <v>306.0</v>
      </c>
      <c r="K411" s="25">
        <v>12.0</v>
      </c>
      <c r="L411" s="24"/>
    </row>
    <row r="412">
      <c r="A412" s="24"/>
      <c r="B412" s="24"/>
      <c r="C412" s="25" t="str">
        <f t="shared" ref="C412:C435" si="27">UPPER("lpb jawa tengah 2023")</f>
        <v>LPB JAWA TENGAH 2023</v>
      </c>
      <c r="D412" s="28" t="s">
        <v>1871</v>
      </c>
      <c r="E412" s="25" t="s">
        <v>2680</v>
      </c>
      <c r="F412" s="25" t="s">
        <v>2681</v>
      </c>
      <c r="G412" s="25">
        <v>2.0</v>
      </c>
      <c r="H412" s="28" t="s">
        <v>18</v>
      </c>
      <c r="I412" s="25" t="s">
        <v>18</v>
      </c>
      <c r="J412" s="30">
        <v>306.0</v>
      </c>
      <c r="K412" s="25">
        <v>12.0</v>
      </c>
      <c r="L412" s="24"/>
    </row>
    <row r="413">
      <c r="A413" s="24"/>
      <c r="B413" s="24"/>
      <c r="C413" s="25" t="str">
        <f t="shared" si="27"/>
        <v>LPB JAWA TENGAH 2023</v>
      </c>
      <c r="D413" s="28" t="s">
        <v>1871</v>
      </c>
      <c r="E413" s="25" t="s">
        <v>2682</v>
      </c>
      <c r="F413" s="25" t="s">
        <v>2683</v>
      </c>
      <c r="G413" s="25">
        <v>2.0</v>
      </c>
      <c r="H413" s="28" t="s">
        <v>18</v>
      </c>
      <c r="I413" s="25" t="s">
        <v>18</v>
      </c>
      <c r="J413" s="30">
        <v>275.0</v>
      </c>
      <c r="K413" s="25">
        <v>11.0</v>
      </c>
      <c r="L413" s="24"/>
    </row>
    <row r="414">
      <c r="A414" s="24"/>
      <c r="B414" s="24"/>
      <c r="C414" s="25" t="str">
        <f t="shared" si="27"/>
        <v>LPB JAWA TENGAH 2023</v>
      </c>
      <c r="D414" s="28" t="s">
        <v>1871</v>
      </c>
      <c r="E414" s="25" t="s">
        <v>2684</v>
      </c>
      <c r="F414" s="25" t="s">
        <v>2685</v>
      </c>
      <c r="G414" s="25">
        <v>2.0</v>
      </c>
      <c r="H414" s="28" t="s">
        <v>18</v>
      </c>
      <c r="I414" s="25" t="s">
        <v>18</v>
      </c>
      <c r="J414" s="30">
        <v>306.0</v>
      </c>
      <c r="K414" s="25">
        <v>12.0</v>
      </c>
      <c r="L414" s="24"/>
    </row>
    <row r="415">
      <c r="A415" s="24"/>
      <c r="B415" s="24"/>
      <c r="C415" s="25" t="str">
        <f t="shared" si="27"/>
        <v>LPB JAWA TENGAH 2023</v>
      </c>
      <c r="D415" s="28" t="s">
        <v>1871</v>
      </c>
      <c r="E415" s="25" t="s">
        <v>2686</v>
      </c>
      <c r="F415" s="25" t="s">
        <v>2687</v>
      </c>
      <c r="G415" s="25">
        <v>2.0</v>
      </c>
      <c r="H415" s="28" t="s">
        <v>18</v>
      </c>
      <c r="I415" s="25" t="s">
        <v>18</v>
      </c>
      <c r="J415" s="30">
        <v>306.0</v>
      </c>
      <c r="K415" s="25">
        <v>12.0</v>
      </c>
      <c r="L415" s="24"/>
    </row>
    <row r="416">
      <c r="A416" s="24"/>
      <c r="B416" s="24"/>
      <c r="C416" s="25" t="str">
        <f t="shared" si="27"/>
        <v>LPB JAWA TENGAH 2023</v>
      </c>
      <c r="D416" s="28" t="s">
        <v>1871</v>
      </c>
      <c r="E416" s="25" t="s">
        <v>2688</v>
      </c>
      <c r="F416" s="25" t="s">
        <v>2689</v>
      </c>
      <c r="G416" s="25">
        <v>2.0</v>
      </c>
      <c r="H416" s="28" t="s">
        <v>19</v>
      </c>
      <c r="I416" s="25" t="s">
        <v>18</v>
      </c>
      <c r="J416" s="30">
        <v>183.0</v>
      </c>
      <c r="K416" s="25">
        <v>8.0</v>
      </c>
      <c r="L416" s="24"/>
    </row>
    <row r="417">
      <c r="A417" s="24"/>
      <c r="B417" s="24"/>
      <c r="C417" s="25" t="str">
        <f t="shared" si="27"/>
        <v>LPB JAWA TENGAH 2023</v>
      </c>
      <c r="D417" s="28" t="s">
        <v>1871</v>
      </c>
      <c r="E417" s="25" t="s">
        <v>2690</v>
      </c>
      <c r="F417" s="25" t="s">
        <v>2691</v>
      </c>
      <c r="G417" s="25">
        <v>2.0</v>
      </c>
      <c r="H417" s="28" t="s">
        <v>18</v>
      </c>
      <c r="I417" s="25" t="s">
        <v>19</v>
      </c>
      <c r="J417" s="30">
        <v>153.0</v>
      </c>
      <c r="K417" s="25">
        <v>8.0</v>
      </c>
      <c r="L417" s="24"/>
    </row>
    <row r="418">
      <c r="A418" s="24"/>
      <c r="B418" s="24"/>
      <c r="C418" s="25" t="str">
        <f t="shared" si="27"/>
        <v>LPB JAWA TENGAH 2023</v>
      </c>
      <c r="D418" s="28" t="s">
        <v>1871</v>
      </c>
      <c r="E418" s="25" t="s">
        <v>2692</v>
      </c>
      <c r="F418" s="25" t="s">
        <v>2693</v>
      </c>
      <c r="G418" s="25">
        <v>2.0</v>
      </c>
      <c r="H418" s="28" t="s">
        <v>18</v>
      </c>
      <c r="I418" s="25" t="s">
        <v>18</v>
      </c>
      <c r="J418" s="30">
        <v>275.0</v>
      </c>
      <c r="K418" s="25">
        <v>11.0</v>
      </c>
      <c r="L418" s="24"/>
    </row>
    <row r="419">
      <c r="A419" s="24"/>
      <c r="B419" s="24"/>
      <c r="C419" s="25" t="str">
        <f t="shared" si="27"/>
        <v>LPB JAWA TENGAH 2023</v>
      </c>
      <c r="D419" s="28" t="s">
        <v>1871</v>
      </c>
      <c r="E419" s="25" t="s">
        <v>2694</v>
      </c>
      <c r="F419" s="25" t="s">
        <v>2695</v>
      </c>
      <c r="G419" s="25">
        <v>2.0</v>
      </c>
      <c r="H419" s="28" t="s">
        <v>19</v>
      </c>
      <c r="I419" s="25" t="s">
        <v>18</v>
      </c>
      <c r="J419" s="30">
        <v>306.0</v>
      </c>
      <c r="K419" s="25">
        <v>11.0</v>
      </c>
      <c r="L419" s="24"/>
    </row>
    <row r="420">
      <c r="A420" s="24"/>
      <c r="B420" s="24"/>
      <c r="C420" s="25" t="str">
        <f t="shared" si="27"/>
        <v>LPB JAWA TENGAH 2023</v>
      </c>
      <c r="D420" s="28" t="s">
        <v>1871</v>
      </c>
      <c r="E420" s="25" t="s">
        <v>2696</v>
      </c>
      <c r="F420" s="25" t="s">
        <v>2697</v>
      </c>
      <c r="G420" s="25">
        <v>2.0</v>
      </c>
      <c r="H420" s="28" t="s">
        <v>18</v>
      </c>
      <c r="I420" s="25" t="s">
        <v>18</v>
      </c>
      <c r="J420" s="30">
        <v>306.0</v>
      </c>
      <c r="K420" s="25">
        <v>11.0</v>
      </c>
      <c r="L420" s="24"/>
    </row>
    <row r="421">
      <c r="A421" s="24"/>
      <c r="B421" s="24"/>
      <c r="C421" s="25" t="str">
        <f t="shared" si="27"/>
        <v>LPB JAWA TENGAH 2023</v>
      </c>
      <c r="D421" s="28" t="s">
        <v>1871</v>
      </c>
      <c r="E421" s="25" t="s">
        <v>2698</v>
      </c>
      <c r="F421" s="25" t="s">
        <v>2699</v>
      </c>
      <c r="G421" s="25">
        <v>2.0</v>
      </c>
      <c r="H421" s="28" t="s">
        <v>19</v>
      </c>
      <c r="I421" s="25" t="s">
        <v>19</v>
      </c>
      <c r="J421" s="30">
        <v>214.0</v>
      </c>
      <c r="K421" s="25">
        <v>9.0</v>
      </c>
      <c r="L421" s="24"/>
    </row>
    <row r="422">
      <c r="A422" s="24"/>
      <c r="B422" s="24"/>
      <c r="C422" s="25" t="str">
        <f t="shared" si="27"/>
        <v>LPB JAWA TENGAH 2023</v>
      </c>
      <c r="D422" s="28" t="s">
        <v>1871</v>
      </c>
      <c r="E422" s="25" t="s">
        <v>2700</v>
      </c>
      <c r="F422" s="25" t="s">
        <v>2701</v>
      </c>
      <c r="G422" s="25">
        <v>2.0</v>
      </c>
      <c r="H422" s="28" t="s">
        <v>18</v>
      </c>
      <c r="I422" s="25" t="s">
        <v>18</v>
      </c>
      <c r="J422" s="30">
        <v>275.0</v>
      </c>
      <c r="K422" s="25">
        <v>11.0</v>
      </c>
      <c r="L422" s="24"/>
    </row>
    <row r="423">
      <c r="A423" s="24"/>
      <c r="B423" s="24"/>
      <c r="C423" s="25" t="str">
        <f t="shared" si="27"/>
        <v>LPB JAWA TENGAH 2023</v>
      </c>
      <c r="D423" s="28" t="s">
        <v>1871</v>
      </c>
      <c r="E423" s="25" t="s">
        <v>2702</v>
      </c>
      <c r="F423" s="25" t="s">
        <v>2703</v>
      </c>
      <c r="G423" s="25">
        <v>2.0</v>
      </c>
      <c r="H423" s="28" t="s">
        <v>18</v>
      </c>
      <c r="I423" s="25" t="s">
        <v>18</v>
      </c>
      <c r="J423" s="30">
        <v>245.0</v>
      </c>
      <c r="K423" s="25">
        <v>10.0</v>
      </c>
      <c r="L423" s="24"/>
    </row>
    <row r="424">
      <c r="A424" s="24"/>
      <c r="B424" s="24"/>
      <c r="C424" s="25" t="str">
        <f t="shared" si="27"/>
        <v>LPB JAWA TENGAH 2023</v>
      </c>
      <c r="D424" s="28" t="s">
        <v>1871</v>
      </c>
      <c r="E424" s="25" t="s">
        <v>2704</v>
      </c>
      <c r="F424" s="25" t="s">
        <v>2705</v>
      </c>
      <c r="G424" s="25">
        <v>1.0</v>
      </c>
      <c r="H424" s="28" t="s">
        <v>18</v>
      </c>
      <c r="I424" s="25"/>
      <c r="J424" s="30">
        <v>214.0</v>
      </c>
      <c r="K424" s="25"/>
      <c r="L424" s="24"/>
    </row>
    <row r="425">
      <c r="A425" s="24"/>
      <c r="B425" s="24"/>
      <c r="C425" s="25" t="str">
        <f t="shared" si="27"/>
        <v>LPB JAWA TENGAH 2023</v>
      </c>
      <c r="D425" s="28" t="s">
        <v>1871</v>
      </c>
      <c r="E425" s="25" t="s">
        <v>2706</v>
      </c>
      <c r="F425" s="25" t="s">
        <v>2707</v>
      </c>
      <c r="G425" s="25">
        <v>2.0</v>
      </c>
      <c r="H425" s="28" t="s">
        <v>19</v>
      </c>
      <c r="I425" s="25" t="s">
        <v>18</v>
      </c>
      <c r="J425" s="30">
        <v>275.0</v>
      </c>
      <c r="K425" s="25">
        <v>11.0</v>
      </c>
      <c r="L425" s="24"/>
    </row>
    <row r="426">
      <c r="A426" s="24"/>
      <c r="B426" s="24"/>
      <c r="C426" s="25" t="str">
        <f t="shared" si="27"/>
        <v>LPB JAWA TENGAH 2023</v>
      </c>
      <c r="D426" s="28" t="s">
        <v>1871</v>
      </c>
      <c r="E426" s="25" t="s">
        <v>2708</v>
      </c>
      <c r="F426" s="25" t="s">
        <v>2709</v>
      </c>
      <c r="G426" s="25">
        <v>2.0</v>
      </c>
      <c r="H426" s="28" t="s">
        <v>18</v>
      </c>
      <c r="I426" s="25" t="s">
        <v>18</v>
      </c>
      <c r="J426" s="30">
        <v>275.0</v>
      </c>
      <c r="K426" s="25">
        <v>11.0</v>
      </c>
      <c r="L426" s="24"/>
    </row>
    <row r="427">
      <c r="A427" s="24"/>
      <c r="B427" s="24"/>
      <c r="C427" s="25" t="str">
        <f t="shared" si="27"/>
        <v>LPB JAWA TENGAH 2023</v>
      </c>
      <c r="D427" s="28" t="s">
        <v>1871</v>
      </c>
      <c r="E427" s="25" t="s">
        <v>2710</v>
      </c>
      <c r="F427" s="25" t="s">
        <v>2711</v>
      </c>
      <c r="G427" s="25">
        <v>2.0</v>
      </c>
      <c r="H427" s="28" t="s">
        <v>18</v>
      </c>
      <c r="I427" s="25" t="s">
        <v>19</v>
      </c>
      <c r="J427" s="30">
        <v>306.0</v>
      </c>
      <c r="K427" s="25">
        <v>12.0</v>
      </c>
      <c r="L427" s="24"/>
    </row>
    <row r="428">
      <c r="A428" s="24"/>
      <c r="B428" s="24"/>
      <c r="C428" s="25" t="str">
        <f t="shared" si="27"/>
        <v>LPB JAWA TENGAH 2023</v>
      </c>
      <c r="D428" s="28" t="s">
        <v>1871</v>
      </c>
      <c r="E428" s="25" t="s">
        <v>2712</v>
      </c>
      <c r="F428" s="25" t="s">
        <v>2713</v>
      </c>
      <c r="G428" s="25">
        <v>2.0</v>
      </c>
      <c r="H428" s="28" t="s">
        <v>18</v>
      </c>
      <c r="I428" s="25" t="s">
        <v>18</v>
      </c>
      <c r="J428" s="30">
        <v>275.0</v>
      </c>
      <c r="K428" s="25">
        <v>11.0</v>
      </c>
      <c r="L428" s="24"/>
    </row>
    <row r="429">
      <c r="A429" s="24"/>
      <c r="B429" s="24"/>
      <c r="C429" s="25" t="str">
        <f t="shared" si="27"/>
        <v>LPB JAWA TENGAH 2023</v>
      </c>
      <c r="D429" s="28" t="s">
        <v>1871</v>
      </c>
      <c r="E429" s="25" t="s">
        <v>2714</v>
      </c>
      <c r="F429" s="25" t="s">
        <v>2715</v>
      </c>
      <c r="G429" s="25">
        <v>2.0</v>
      </c>
      <c r="H429" s="28" t="s">
        <v>19</v>
      </c>
      <c r="I429" s="25" t="s">
        <v>19</v>
      </c>
      <c r="J429" s="30">
        <v>306.0</v>
      </c>
      <c r="K429" s="25">
        <v>9.0</v>
      </c>
      <c r="L429" s="24"/>
    </row>
    <row r="430">
      <c r="A430" s="24"/>
      <c r="B430" s="24"/>
      <c r="C430" s="25" t="str">
        <f t="shared" si="27"/>
        <v>LPB JAWA TENGAH 2023</v>
      </c>
      <c r="D430" s="28" t="s">
        <v>1871</v>
      </c>
      <c r="E430" s="25" t="s">
        <v>2716</v>
      </c>
      <c r="F430" s="25" t="s">
        <v>2717</v>
      </c>
      <c r="G430" s="25">
        <v>2.0</v>
      </c>
      <c r="H430" s="28" t="s">
        <v>18</v>
      </c>
      <c r="I430" s="25" t="s">
        <v>18</v>
      </c>
      <c r="J430" s="30">
        <v>275.0</v>
      </c>
      <c r="K430" s="25">
        <v>11.0</v>
      </c>
      <c r="L430" s="24"/>
    </row>
    <row r="431">
      <c r="A431" s="24"/>
      <c r="B431" s="24"/>
      <c r="C431" s="25" t="str">
        <f t="shared" si="27"/>
        <v>LPB JAWA TENGAH 2023</v>
      </c>
      <c r="D431" s="28" t="s">
        <v>1871</v>
      </c>
      <c r="E431" s="25" t="s">
        <v>2718</v>
      </c>
      <c r="F431" s="25" t="s">
        <v>2719</v>
      </c>
      <c r="G431" s="25">
        <v>2.0</v>
      </c>
      <c r="H431" s="28" t="s">
        <v>18</v>
      </c>
      <c r="I431" s="25" t="s">
        <v>18</v>
      </c>
      <c r="J431" s="30">
        <v>275.0</v>
      </c>
      <c r="K431" s="25">
        <v>11.0</v>
      </c>
      <c r="L431" s="24"/>
    </row>
    <row r="432">
      <c r="A432" s="24"/>
      <c r="B432" s="24"/>
      <c r="C432" s="25" t="str">
        <f t="shared" si="27"/>
        <v>LPB JAWA TENGAH 2023</v>
      </c>
      <c r="D432" s="28" t="s">
        <v>1871</v>
      </c>
      <c r="E432" s="25" t="s">
        <v>2720</v>
      </c>
      <c r="F432" s="25" t="s">
        <v>2721</v>
      </c>
      <c r="G432" s="25">
        <v>1.0</v>
      </c>
      <c r="H432" s="28" t="s">
        <v>18</v>
      </c>
      <c r="I432" s="25"/>
      <c r="J432" s="30">
        <v>214.0</v>
      </c>
      <c r="K432" s="25"/>
      <c r="L432" s="24"/>
    </row>
    <row r="433">
      <c r="A433" s="24"/>
      <c r="B433" s="24"/>
      <c r="C433" s="25" t="str">
        <f t="shared" si="27"/>
        <v>LPB JAWA TENGAH 2023</v>
      </c>
      <c r="D433" s="28" t="s">
        <v>1871</v>
      </c>
      <c r="E433" s="25" t="s">
        <v>2722</v>
      </c>
      <c r="F433" s="25" t="s">
        <v>2723</v>
      </c>
      <c r="G433" s="25">
        <v>2.0</v>
      </c>
      <c r="H433" s="28" t="s">
        <v>19</v>
      </c>
      <c r="I433" s="25" t="s">
        <v>19</v>
      </c>
      <c r="J433" s="30">
        <v>306.0</v>
      </c>
      <c r="K433" s="25">
        <v>12.0</v>
      </c>
      <c r="L433" s="24"/>
    </row>
    <row r="434">
      <c r="A434" s="24"/>
      <c r="B434" s="24"/>
      <c r="C434" s="25" t="str">
        <f t="shared" si="27"/>
        <v>LPB JAWA TENGAH 2023</v>
      </c>
      <c r="D434" s="28" t="s">
        <v>1871</v>
      </c>
      <c r="E434" s="25" t="s">
        <v>2724</v>
      </c>
      <c r="F434" s="25" t="s">
        <v>2725</v>
      </c>
      <c r="G434" s="25">
        <v>2.0</v>
      </c>
      <c r="H434" s="28" t="s">
        <v>19</v>
      </c>
      <c r="I434" s="25" t="s">
        <v>19</v>
      </c>
      <c r="J434" s="30">
        <v>275.0</v>
      </c>
      <c r="K434" s="25">
        <v>11.0</v>
      </c>
      <c r="L434" s="24"/>
    </row>
    <row r="435">
      <c r="A435" s="24"/>
      <c r="B435" s="24"/>
      <c r="C435" s="25" t="str">
        <f t="shared" si="27"/>
        <v>LPB JAWA TENGAH 2023</v>
      </c>
      <c r="D435" s="28" t="s">
        <v>1871</v>
      </c>
      <c r="E435" s="25" t="s">
        <v>2726</v>
      </c>
      <c r="F435" s="25" t="s">
        <v>2727</v>
      </c>
      <c r="G435" s="25">
        <v>2.0</v>
      </c>
      <c r="H435" s="28" t="s">
        <v>18</v>
      </c>
      <c r="I435" s="25" t="s">
        <v>19</v>
      </c>
      <c r="J435" s="30">
        <v>275.0</v>
      </c>
      <c r="K435" s="25">
        <v>11.0</v>
      </c>
      <c r="L435" s="24"/>
    </row>
    <row r="436">
      <c r="A436" s="24"/>
      <c r="B436" s="24"/>
      <c r="C436" s="25" t="str">
        <f t="shared" ref="C436:C445" si="28">UPPER("lpb sumsel 2023")</f>
        <v>LPB SUMSEL 2023</v>
      </c>
      <c r="D436" s="28" t="s">
        <v>1871</v>
      </c>
      <c r="E436" s="25" t="s">
        <v>2728</v>
      </c>
      <c r="F436" s="25" t="s">
        <v>2729</v>
      </c>
      <c r="G436" s="25">
        <v>2.0</v>
      </c>
      <c r="H436" s="28" t="s">
        <v>18</v>
      </c>
      <c r="I436" s="25" t="s">
        <v>18</v>
      </c>
      <c r="J436" s="30">
        <v>306.0</v>
      </c>
      <c r="K436" s="25">
        <v>12.0</v>
      </c>
      <c r="L436" s="24"/>
    </row>
    <row r="437">
      <c r="A437" s="24"/>
      <c r="B437" s="24"/>
      <c r="C437" s="25" t="str">
        <f t="shared" si="28"/>
        <v>LPB SUMSEL 2023</v>
      </c>
      <c r="D437" s="28" t="s">
        <v>1871</v>
      </c>
      <c r="E437" s="25" t="s">
        <v>2730</v>
      </c>
      <c r="F437" s="25" t="s">
        <v>2731</v>
      </c>
      <c r="G437" s="25">
        <v>2.0</v>
      </c>
      <c r="H437" s="28" t="s">
        <v>18</v>
      </c>
      <c r="I437" s="25" t="s">
        <v>19</v>
      </c>
      <c r="J437" s="30">
        <v>306.0</v>
      </c>
      <c r="K437" s="25">
        <v>12.0</v>
      </c>
      <c r="L437" s="24"/>
    </row>
    <row r="438">
      <c r="A438" s="24"/>
      <c r="B438" s="24"/>
      <c r="C438" s="25" t="str">
        <f t="shared" si="28"/>
        <v>LPB SUMSEL 2023</v>
      </c>
      <c r="D438" s="28" t="s">
        <v>1871</v>
      </c>
      <c r="E438" s="25" t="s">
        <v>2732</v>
      </c>
      <c r="F438" s="25" t="s">
        <v>2733</v>
      </c>
      <c r="G438" s="25">
        <v>2.0</v>
      </c>
      <c r="H438" s="28" t="s">
        <v>19</v>
      </c>
      <c r="I438" s="25" t="s">
        <v>18</v>
      </c>
      <c r="J438" s="30">
        <v>275.0</v>
      </c>
      <c r="K438" s="25">
        <v>11.0</v>
      </c>
      <c r="L438" s="24"/>
    </row>
    <row r="439">
      <c r="A439" s="24"/>
      <c r="B439" s="24"/>
      <c r="C439" s="25" t="str">
        <f t="shared" si="28"/>
        <v>LPB SUMSEL 2023</v>
      </c>
      <c r="D439" s="28" t="s">
        <v>1871</v>
      </c>
      <c r="E439" s="25" t="s">
        <v>2734</v>
      </c>
      <c r="F439" s="25" t="s">
        <v>2735</v>
      </c>
      <c r="G439" s="25">
        <v>1.0</v>
      </c>
      <c r="H439" s="28" t="s">
        <v>18</v>
      </c>
      <c r="I439" s="25"/>
      <c r="J439" s="30">
        <v>306.0</v>
      </c>
      <c r="K439" s="25"/>
      <c r="L439" s="24"/>
    </row>
    <row r="440">
      <c r="A440" s="24"/>
      <c r="B440" s="24"/>
      <c r="C440" s="25" t="str">
        <f t="shared" si="28"/>
        <v>LPB SUMSEL 2023</v>
      </c>
      <c r="D440" s="28" t="s">
        <v>1871</v>
      </c>
      <c r="E440" s="25" t="s">
        <v>2736</v>
      </c>
      <c r="F440" s="25" t="s">
        <v>2737</v>
      </c>
      <c r="G440" s="25">
        <v>2.0</v>
      </c>
      <c r="H440" s="28" t="s">
        <v>18</v>
      </c>
      <c r="I440" s="25" t="s">
        <v>18</v>
      </c>
      <c r="J440" s="30">
        <v>306.0</v>
      </c>
      <c r="K440" s="25">
        <v>12.0</v>
      </c>
      <c r="L440" s="24"/>
    </row>
    <row r="441">
      <c r="A441" s="24"/>
      <c r="B441" s="24"/>
      <c r="C441" s="25" t="str">
        <f t="shared" si="28"/>
        <v>LPB SUMSEL 2023</v>
      </c>
      <c r="D441" s="28" t="s">
        <v>1871</v>
      </c>
      <c r="E441" s="25" t="s">
        <v>2738</v>
      </c>
      <c r="F441" s="25" t="s">
        <v>2739</v>
      </c>
      <c r="G441" s="25">
        <v>2.0</v>
      </c>
      <c r="H441" s="28" t="s">
        <v>18</v>
      </c>
      <c r="I441" s="25" t="s">
        <v>18</v>
      </c>
      <c r="J441" s="30">
        <v>306.0</v>
      </c>
      <c r="K441" s="25">
        <v>12.0</v>
      </c>
      <c r="L441" s="24"/>
    </row>
    <row r="442">
      <c r="A442" s="24"/>
      <c r="B442" s="24"/>
      <c r="C442" s="25" t="str">
        <f t="shared" si="28"/>
        <v>LPB SUMSEL 2023</v>
      </c>
      <c r="D442" s="28" t="s">
        <v>1871</v>
      </c>
      <c r="E442" s="25" t="s">
        <v>2740</v>
      </c>
      <c r="F442" s="25" t="s">
        <v>2741</v>
      </c>
      <c r="G442" s="25">
        <v>2.0</v>
      </c>
      <c r="H442" s="28" t="s">
        <v>18</v>
      </c>
      <c r="I442" s="25" t="s">
        <v>19</v>
      </c>
      <c r="J442" s="30">
        <v>306.0</v>
      </c>
      <c r="K442" s="25">
        <v>10.0</v>
      </c>
      <c r="L442" s="24"/>
    </row>
    <row r="443">
      <c r="A443" s="24"/>
      <c r="B443" s="24"/>
      <c r="C443" s="25" t="str">
        <f t="shared" si="28"/>
        <v>LPB SUMSEL 2023</v>
      </c>
      <c r="D443" s="28" t="s">
        <v>1871</v>
      </c>
      <c r="E443" s="25" t="s">
        <v>2742</v>
      </c>
      <c r="F443" s="25" t="s">
        <v>2743</v>
      </c>
      <c r="G443" s="25">
        <v>2.0</v>
      </c>
      <c r="H443" s="28" t="s">
        <v>18</v>
      </c>
      <c r="I443" s="25" t="s">
        <v>18</v>
      </c>
      <c r="J443" s="30">
        <v>306.0</v>
      </c>
      <c r="K443" s="25">
        <v>12.0</v>
      </c>
      <c r="L443" s="24"/>
    </row>
    <row r="444">
      <c r="A444" s="24"/>
      <c r="B444" s="24"/>
      <c r="C444" s="25" t="str">
        <f t="shared" si="28"/>
        <v>LPB SUMSEL 2023</v>
      </c>
      <c r="D444" s="28" t="s">
        <v>1871</v>
      </c>
      <c r="E444" s="25" t="s">
        <v>2744</v>
      </c>
      <c r="F444" s="25" t="s">
        <v>2745</v>
      </c>
      <c r="G444" s="25">
        <v>2.0</v>
      </c>
      <c r="H444" s="28" t="s">
        <v>18</v>
      </c>
      <c r="I444" s="25" t="s">
        <v>18</v>
      </c>
      <c r="J444" s="30">
        <v>306.0</v>
      </c>
      <c r="K444" s="25">
        <v>12.0</v>
      </c>
      <c r="L444" s="24"/>
    </row>
    <row r="445">
      <c r="A445" s="24"/>
      <c r="B445" s="24"/>
      <c r="C445" s="25" t="str">
        <f t="shared" si="28"/>
        <v>LPB SUMSEL 2023</v>
      </c>
      <c r="D445" s="28" t="s">
        <v>1871</v>
      </c>
      <c r="E445" s="25" t="s">
        <v>2746</v>
      </c>
      <c r="F445" s="25" t="s">
        <v>2747</v>
      </c>
      <c r="G445" s="25">
        <v>2.0</v>
      </c>
      <c r="H445" s="28" t="s">
        <v>18</v>
      </c>
      <c r="I445" s="25" t="s">
        <v>18</v>
      </c>
      <c r="J445" s="30">
        <v>275.0</v>
      </c>
      <c r="K445" s="25">
        <v>11.0</v>
      </c>
      <c r="L445" s="24"/>
    </row>
    <row r="446">
      <c r="A446" s="24"/>
      <c r="B446" s="24"/>
      <c r="C446" s="25" t="str">
        <f t="shared" ref="C446:C460" si="29">UPPER("lpb dki 2023")</f>
        <v>LPB DKI 2023</v>
      </c>
      <c r="D446" s="28" t="s">
        <v>1871</v>
      </c>
      <c r="E446" s="25" t="s">
        <v>2748</v>
      </c>
      <c r="F446" s="25" t="s">
        <v>2749</v>
      </c>
      <c r="G446" s="25">
        <v>2.0</v>
      </c>
      <c r="H446" s="28" t="s">
        <v>19</v>
      </c>
      <c r="I446" s="25" t="s">
        <v>19</v>
      </c>
      <c r="J446" s="30">
        <v>275.0</v>
      </c>
      <c r="K446" s="25">
        <v>11.0</v>
      </c>
      <c r="L446" s="24"/>
    </row>
    <row r="447">
      <c r="A447" s="24"/>
      <c r="B447" s="24"/>
      <c r="C447" s="25" t="str">
        <f t="shared" si="29"/>
        <v>LPB DKI 2023</v>
      </c>
      <c r="D447" s="28" t="s">
        <v>1871</v>
      </c>
      <c r="E447" s="25" t="s">
        <v>2750</v>
      </c>
      <c r="F447" s="25" t="s">
        <v>2751</v>
      </c>
      <c r="G447" s="25">
        <v>1.0</v>
      </c>
      <c r="H447" s="28" t="s">
        <v>18</v>
      </c>
      <c r="I447" s="25"/>
      <c r="J447" s="30">
        <v>306.0</v>
      </c>
      <c r="K447" s="25"/>
      <c r="L447" s="24"/>
    </row>
    <row r="448">
      <c r="A448" s="24"/>
      <c r="B448" s="24"/>
      <c r="C448" s="25" t="str">
        <f t="shared" si="29"/>
        <v>LPB DKI 2023</v>
      </c>
      <c r="D448" s="28" t="s">
        <v>1871</v>
      </c>
      <c r="E448" s="25" t="s">
        <v>2752</v>
      </c>
      <c r="F448" s="25" t="s">
        <v>2753</v>
      </c>
      <c r="G448" s="25">
        <v>1.0</v>
      </c>
      <c r="H448" s="28" t="s">
        <v>18</v>
      </c>
      <c r="I448" s="25"/>
      <c r="J448" s="30">
        <v>306.0</v>
      </c>
      <c r="K448" s="25"/>
      <c r="L448" s="24"/>
    </row>
    <row r="449">
      <c r="A449" s="24"/>
      <c r="B449" s="24"/>
      <c r="C449" s="25" t="str">
        <f t="shared" si="29"/>
        <v>LPB DKI 2023</v>
      </c>
      <c r="D449" s="28" t="s">
        <v>1871</v>
      </c>
      <c r="E449" s="25" t="s">
        <v>2754</v>
      </c>
      <c r="F449" s="25" t="s">
        <v>2755</v>
      </c>
      <c r="G449" s="25">
        <v>1.0</v>
      </c>
      <c r="H449" s="28" t="s">
        <v>18</v>
      </c>
      <c r="I449" s="25"/>
      <c r="J449" s="30">
        <v>306.0</v>
      </c>
      <c r="K449" s="25"/>
      <c r="L449" s="24"/>
    </row>
    <row r="450">
      <c r="A450" s="24"/>
      <c r="B450" s="24"/>
      <c r="C450" s="25" t="str">
        <f t="shared" si="29"/>
        <v>LPB DKI 2023</v>
      </c>
      <c r="D450" s="28" t="s">
        <v>1871</v>
      </c>
      <c r="E450" s="25" t="s">
        <v>2756</v>
      </c>
      <c r="F450" s="25" t="s">
        <v>2757</v>
      </c>
      <c r="G450" s="25">
        <v>2.0</v>
      </c>
      <c r="H450" s="28" t="s">
        <v>19</v>
      </c>
      <c r="I450" s="25" t="s">
        <v>19</v>
      </c>
      <c r="J450" s="30">
        <v>306.0</v>
      </c>
      <c r="K450" s="25">
        <v>12.0</v>
      </c>
      <c r="L450" s="24"/>
    </row>
    <row r="451">
      <c r="A451" s="24"/>
      <c r="B451" s="24"/>
      <c r="C451" s="25" t="str">
        <f t="shared" si="29"/>
        <v>LPB DKI 2023</v>
      </c>
      <c r="D451" s="28" t="s">
        <v>1871</v>
      </c>
      <c r="E451" s="25" t="s">
        <v>2758</v>
      </c>
      <c r="F451" s="25" t="s">
        <v>2759</v>
      </c>
      <c r="G451" s="25">
        <v>2.0</v>
      </c>
      <c r="H451" s="28" t="s">
        <v>18</v>
      </c>
      <c r="I451" s="25" t="s">
        <v>19</v>
      </c>
      <c r="J451" s="30">
        <v>306.0</v>
      </c>
      <c r="K451" s="25">
        <v>12.0</v>
      </c>
      <c r="L451" s="24"/>
    </row>
    <row r="452">
      <c r="A452" s="24"/>
      <c r="B452" s="24"/>
      <c r="C452" s="25" t="str">
        <f t="shared" si="29"/>
        <v>LPB DKI 2023</v>
      </c>
      <c r="D452" s="28" t="s">
        <v>1871</v>
      </c>
      <c r="E452" s="25" t="s">
        <v>2760</v>
      </c>
      <c r="F452" s="25" t="s">
        <v>2761</v>
      </c>
      <c r="G452" s="25">
        <v>2.0</v>
      </c>
      <c r="H452" s="28" t="s">
        <v>19</v>
      </c>
      <c r="I452" s="25" t="s">
        <v>19</v>
      </c>
      <c r="J452" s="30">
        <v>183.0</v>
      </c>
      <c r="K452" s="25">
        <v>8.0</v>
      </c>
      <c r="L452" s="24"/>
    </row>
    <row r="453">
      <c r="A453" s="24"/>
      <c r="B453" s="24"/>
      <c r="C453" s="25" t="str">
        <f t="shared" si="29"/>
        <v>LPB DKI 2023</v>
      </c>
      <c r="D453" s="28" t="s">
        <v>1871</v>
      </c>
      <c r="E453" s="25" t="s">
        <v>2762</v>
      </c>
      <c r="F453" s="25" t="s">
        <v>2763</v>
      </c>
      <c r="G453" s="25">
        <v>1.0</v>
      </c>
      <c r="H453" s="28" t="s">
        <v>19</v>
      </c>
      <c r="I453" s="25"/>
      <c r="J453" s="30">
        <v>214.0</v>
      </c>
      <c r="K453" s="25"/>
      <c r="L453" s="24"/>
    </row>
    <row r="454">
      <c r="A454" s="24"/>
      <c r="B454" s="24"/>
      <c r="C454" s="25" t="str">
        <f t="shared" si="29"/>
        <v>LPB DKI 2023</v>
      </c>
      <c r="D454" s="28" t="s">
        <v>1871</v>
      </c>
      <c r="E454" s="25" t="s">
        <v>2764</v>
      </c>
      <c r="F454" s="25" t="s">
        <v>2765</v>
      </c>
      <c r="G454" s="25">
        <v>2.0</v>
      </c>
      <c r="H454" s="28" t="s">
        <v>18</v>
      </c>
      <c r="I454" s="25" t="s">
        <v>18</v>
      </c>
      <c r="J454" s="30">
        <v>214.0</v>
      </c>
      <c r="K454" s="25">
        <v>9.0</v>
      </c>
      <c r="L454" s="24"/>
    </row>
    <row r="455">
      <c r="A455" s="24"/>
      <c r="B455" s="24"/>
      <c r="C455" s="25" t="str">
        <f t="shared" si="29"/>
        <v>LPB DKI 2023</v>
      </c>
      <c r="D455" s="28" t="s">
        <v>1871</v>
      </c>
      <c r="E455" s="25" t="s">
        <v>2766</v>
      </c>
      <c r="F455" s="25" t="s">
        <v>2767</v>
      </c>
      <c r="G455" s="25">
        <v>2.0</v>
      </c>
      <c r="H455" s="28" t="s">
        <v>18</v>
      </c>
      <c r="I455" s="25" t="s">
        <v>18</v>
      </c>
      <c r="J455" s="30">
        <v>214.0</v>
      </c>
      <c r="K455" s="25">
        <v>9.0</v>
      </c>
      <c r="L455" s="24"/>
    </row>
    <row r="456">
      <c r="A456" s="24"/>
      <c r="B456" s="24"/>
      <c r="C456" s="25" t="str">
        <f t="shared" si="29"/>
        <v>LPB DKI 2023</v>
      </c>
      <c r="D456" s="28" t="s">
        <v>1871</v>
      </c>
      <c r="E456" s="25" t="s">
        <v>2768</v>
      </c>
      <c r="F456" s="25" t="s">
        <v>2769</v>
      </c>
      <c r="G456" s="25">
        <v>2.0</v>
      </c>
      <c r="H456" s="28" t="s">
        <v>18</v>
      </c>
      <c r="I456" s="25" t="s">
        <v>18</v>
      </c>
      <c r="J456" s="30">
        <v>214.0</v>
      </c>
      <c r="K456" s="25">
        <v>9.0</v>
      </c>
      <c r="L456" s="24"/>
    </row>
    <row r="457">
      <c r="A457" s="24"/>
      <c r="B457" s="24"/>
      <c r="C457" s="25" t="str">
        <f t="shared" si="29"/>
        <v>LPB DKI 2023</v>
      </c>
      <c r="D457" s="28" t="s">
        <v>1871</v>
      </c>
      <c r="E457" s="25" t="s">
        <v>2770</v>
      </c>
      <c r="F457" s="25" t="s">
        <v>2771</v>
      </c>
      <c r="G457" s="25">
        <v>1.0</v>
      </c>
      <c r="H457" s="28" t="s">
        <v>18</v>
      </c>
      <c r="I457" s="25"/>
      <c r="J457" s="30">
        <v>214.0</v>
      </c>
      <c r="K457" s="25"/>
      <c r="L457" s="24"/>
    </row>
    <row r="458">
      <c r="A458" s="24"/>
      <c r="B458" s="24"/>
      <c r="C458" s="25" t="str">
        <f t="shared" si="29"/>
        <v>LPB DKI 2023</v>
      </c>
      <c r="D458" s="28" t="s">
        <v>1871</v>
      </c>
      <c r="E458" s="25" t="s">
        <v>2772</v>
      </c>
      <c r="F458" s="25" t="s">
        <v>2773</v>
      </c>
      <c r="G458" s="25">
        <v>2.0</v>
      </c>
      <c r="H458" s="28" t="s">
        <v>19</v>
      </c>
      <c r="I458" s="25" t="s">
        <v>18</v>
      </c>
      <c r="J458" s="30">
        <v>214.0</v>
      </c>
      <c r="K458" s="25">
        <v>8.0</v>
      </c>
      <c r="L458" s="24"/>
    </row>
    <row r="459">
      <c r="A459" s="24"/>
      <c r="B459" s="24"/>
      <c r="C459" s="25" t="str">
        <f t="shared" si="29"/>
        <v>LPB DKI 2023</v>
      </c>
      <c r="D459" s="28" t="s">
        <v>1871</v>
      </c>
      <c r="E459" s="25" t="s">
        <v>2774</v>
      </c>
      <c r="F459" s="25" t="s">
        <v>2775</v>
      </c>
      <c r="G459" s="25">
        <v>1.0</v>
      </c>
      <c r="H459" s="28" t="s">
        <v>18</v>
      </c>
      <c r="I459" s="25"/>
      <c r="J459" s="30">
        <v>214.0</v>
      </c>
      <c r="K459" s="25"/>
      <c r="L459" s="24"/>
    </row>
    <row r="460">
      <c r="A460" s="24"/>
      <c r="B460" s="24"/>
      <c r="C460" s="25" t="str">
        <f t="shared" si="29"/>
        <v>LPB DKI 2023</v>
      </c>
      <c r="D460" s="28" t="s">
        <v>1871</v>
      </c>
      <c r="E460" s="25" t="s">
        <v>2776</v>
      </c>
      <c r="F460" s="25" t="s">
        <v>2777</v>
      </c>
      <c r="G460" s="25">
        <v>2.0</v>
      </c>
      <c r="H460" s="28" t="s">
        <v>18</v>
      </c>
      <c r="I460" s="25" t="s">
        <v>18</v>
      </c>
      <c r="J460" s="30">
        <v>214.0</v>
      </c>
      <c r="K460" s="25">
        <v>9.0</v>
      </c>
      <c r="L460" s="24"/>
    </row>
    <row r="461">
      <c r="A461" s="24"/>
      <c r="B461" s="24"/>
      <c r="C461" s="25" t="str">
        <f t="shared" ref="C461:C476" si="30">UPPER("lpb diy 2023")</f>
        <v>LPB DIY 2023</v>
      </c>
      <c r="D461" s="28" t="s">
        <v>1871</v>
      </c>
      <c r="E461" s="25" t="s">
        <v>2778</v>
      </c>
      <c r="F461" s="25" t="s">
        <v>2779</v>
      </c>
      <c r="G461" s="25">
        <v>2.0</v>
      </c>
      <c r="H461" s="28" t="s">
        <v>19</v>
      </c>
      <c r="I461" s="25" t="s">
        <v>19</v>
      </c>
      <c r="J461" s="30">
        <v>306.0</v>
      </c>
      <c r="K461" s="25">
        <v>12.0</v>
      </c>
      <c r="L461" s="24"/>
    </row>
    <row r="462">
      <c r="A462" s="24"/>
      <c r="B462" s="24"/>
      <c r="C462" s="25" t="str">
        <f t="shared" si="30"/>
        <v>LPB DIY 2023</v>
      </c>
      <c r="D462" s="28" t="s">
        <v>1871</v>
      </c>
      <c r="E462" s="25" t="s">
        <v>2780</v>
      </c>
      <c r="F462" s="25" t="s">
        <v>2781</v>
      </c>
      <c r="G462" s="25">
        <v>2.0</v>
      </c>
      <c r="H462" s="28" t="s">
        <v>18</v>
      </c>
      <c r="I462" s="25" t="s">
        <v>18</v>
      </c>
      <c r="J462" s="30">
        <v>214.0</v>
      </c>
      <c r="K462" s="25">
        <v>9.0</v>
      </c>
      <c r="L462" s="24"/>
    </row>
    <row r="463">
      <c r="A463" s="24"/>
      <c r="B463" s="24"/>
      <c r="C463" s="25" t="str">
        <f t="shared" si="30"/>
        <v>LPB DIY 2023</v>
      </c>
      <c r="D463" s="28" t="s">
        <v>1871</v>
      </c>
      <c r="E463" s="25" t="s">
        <v>2782</v>
      </c>
      <c r="F463" s="25" t="s">
        <v>2783</v>
      </c>
      <c r="G463" s="25">
        <v>2.0</v>
      </c>
      <c r="H463" s="28" t="s">
        <v>19</v>
      </c>
      <c r="I463" s="25" t="s">
        <v>19</v>
      </c>
      <c r="J463" s="30">
        <v>183.0</v>
      </c>
      <c r="K463" s="25">
        <v>8.0</v>
      </c>
      <c r="L463" s="24"/>
    </row>
    <row r="464">
      <c r="A464" s="24"/>
      <c r="B464" s="24"/>
      <c r="C464" s="25" t="str">
        <f t="shared" si="30"/>
        <v>LPB DIY 2023</v>
      </c>
      <c r="D464" s="28" t="s">
        <v>1871</v>
      </c>
      <c r="E464" s="25" t="s">
        <v>2784</v>
      </c>
      <c r="F464" s="25" t="s">
        <v>2785</v>
      </c>
      <c r="G464" s="25">
        <v>2.0</v>
      </c>
      <c r="H464" s="28" t="s">
        <v>18</v>
      </c>
      <c r="I464" s="25" t="s">
        <v>18</v>
      </c>
      <c r="J464" s="30">
        <v>275.0</v>
      </c>
      <c r="K464" s="25">
        <v>11.0</v>
      </c>
      <c r="L464" s="24"/>
    </row>
    <row r="465">
      <c r="A465" s="24"/>
      <c r="B465" s="24"/>
      <c r="C465" s="25" t="str">
        <f t="shared" si="30"/>
        <v>LPB DIY 2023</v>
      </c>
      <c r="D465" s="28" t="s">
        <v>1871</v>
      </c>
      <c r="E465" s="25" t="s">
        <v>2786</v>
      </c>
      <c r="F465" s="25" t="s">
        <v>2787</v>
      </c>
      <c r="G465" s="25">
        <v>1.0</v>
      </c>
      <c r="H465" s="28" t="s">
        <v>18</v>
      </c>
      <c r="I465" s="25"/>
      <c r="J465" s="30">
        <v>214.0</v>
      </c>
      <c r="K465" s="25"/>
      <c r="L465" s="24"/>
    </row>
    <row r="466">
      <c r="A466" s="24"/>
      <c r="B466" s="24"/>
      <c r="C466" s="25" t="str">
        <f t="shared" si="30"/>
        <v>LPB DIY 2023</v>
      </c>
      <c r="D466" s="28" t="s">
        <v>1871</v>
      </c>
      <c r="E466" s="25" t="s">
        <v>2788</v>
      </c>
      <c r="F466" s="25" t="s">
        <v>2789</v>
      </c>
      <c r="G466" s="25">
        <v>2.0</v>
      </c>
      <c r="H466" s="28" t="s">
        <v>18</v>
      </c>
      <c r="I466" s="25" t="s">
        <v>18</v>
      </c>
      <c r="J466" s="30">
        <v>183.0</v>
      </c>
      <c r="K466" s="25">
        <v>8.0</v>
      </c>
      <c r="L466" s="24"/>
    </row>
    <row r="467">
      <c r="A467" s="24"/>
      <c r="B467" s="24"/>
      <c r="C467" s="25" t="str">
        <f t="shared" si="30"/>
        <v>LPB DIY 2023</v>
      </c>
      <c r="D467" s="28" t="s">
        <v>1871</v>
      </c>
      <c r="E467" s="25" t="s">
        <v>2790</v>
      </c>
      <c r="F467" s="25" t="s">
        <v>2791</v>
      </c>
      <c r="G467" s="25">
        <v>2.0</v>
      </c>
      <c r="H467" s="28" t="s">
        <v>18</v>
      </c>
      <c r="I467" s="25" t="s">
        <v>18</v>
      </c>
      <c r="J467" s="30">
        <v>214.0</v>
      </c>
      <c r="K467" s="25">
        <v>9.0</v>
      </c>
      <c r="L467" s="24"/>
    </row>
    <row r="468">
      <c r="A468" s="24"/>
      <c r="B468" s="24"/>
      <c r="C468" s="25" t="str">
        <f t="shared" si="30"/>
        <v>LPB DIY 2023</v>
      </c>
      <c r="D468" s="28" t="s">
        <v>1871</v>
      </c>
      <c r="E468" s="25" t="s">
        <v>2792</v>
      </c>
      <c r="F468" s="25" t="s">
        <v>2793</v>
      </c>
      <c r="G468" s="25">
        <v>2.0</v>
      </c>
      <c r="H468" s="28" t="s">
        <v>18</v>
      </c>
      <c r="I468" s="25" t="s">
        <v>18</v>
      </c>
      <c r="J468" s="30">
        <v>275.0</v>
      </c>
      <c r="K468" s="25">
        <v>11.0</v>
      </c>
      <c r="L468" s="24"/>
    </row>
    <row r="469">
      <c r="A469" s="24"/>
      <c r="B469" s="24"/>
      <c r="C469" s="25" t="str">
        <f t="shared" si="30"/>
        <v>LPB DIY 2023</v>
      </c>
      <c r="D469" s="28" t="s">
        <v>1871</v>
      </c>
      <c r="E469" s="25" t="s">
        <v>2794</v>
      </c>
      <c r="F469" s="25" t="s">
        <v>2795</v>
      </c>
      <c r="G469" s="25">
        <v>1.0</v>
      </c>
      <c r="H469" s="28" t="s">
        <v>18</v>
      </c>
      <c r="I469" s="25"/>
      <c r="J469" s="30">
        <v>245.0</v>
      </c>
      <c r="K469" s="25"/>
      <c r="L469" s="24"/>
    </row>
    <row r="470">
      <c r="A470" s="24"/>
      <c r="B470" s="24"/>
      <c r="C470" s="25" t="str">
        <f t="shared" si="30"/>
        <v>LPB DIY 2023</v>
      </c>
      <c r="D470" s="28" t="s">
        <v>1871</v>
      </c>
      <c r="E470" s="25" t="s">
        <v>2796</v>
      </c>
      <c r="F470" s="25" t="s">
        <v>2797</v>
      </c>
      <c r="G470" s="25">
        <v>2.0</v>
      </c>
      <c r="H470" s="28" t="s">
        <v>18</v>
      </c>
      <c r="I470" s="25" t="s">
        <v>18</v>
      </c>
      <c r="J470" s="30">
        <v>183.0</v>
      </c>
      <c r="K470" s="25">
        <v>8.0</v>
      </c>
      <c r="L470" s="24"/>
    </row>
    <row r="471">
      <c r="A471" s="24"/>
      <c r="B471" s="24"/>
      <c r="C471" s="25" t="str">
        <f t="shared" si="30"/>
        <v>LPB DIY 2023</v>
      </c>
      <c r="D471" s="28" t="s">
        <v>1871</v>
      </c>
      <c r="E471" s="25" t="s">
        <v>2798</v>
      </c>
      <c r="F471" s="25" t="s">
        <v>2799</v>
      </c>
      <c r="G471" s="25">
        <v>2.0</v>
      </c>
      <c r="H471" s="28" t="s">
        <v>19</v>
      </c>
      <c r="I471" s="25" t="s">
        <v>18</v>
      </c>
      <c r="J471" s="30">
        <v>306.0</v>
      </c>
      <c r="K471" s="25">
        <v>12.0</v>
      </c>
      <c r="L471" s="24"/>
    </row>
    <row r="472">
      <c r="A472" s="24"/>
      <c r="B472" s="24"/>
      <c r="C472" s="25" t="str">
        <f t="shared" si="30"/>
        <v>LPB DIY 2023</v>
      </c>
      <c r="D472" s="28" t="s">
        <v>1871</v>
      </c>
      <c r="E472" s="25" t="s">
        <v>2800</v>
      </c>
      <c r="F472" s="25" t="s">
        <v>2801</v>
      </c>
      <c r="G472" s="25">
        <v>2.0</v>
      </c>
      <c r="H472" s="28" t="s">
        <v>18</v>
      </c>
      <c r="I472" s="25" t="s">
        <v>18</v>
      </c>
      <c r="J472" s="30">
        <v>183.0</v>
      </c>
      <c r="K472" s="25">
        <v>8.0</v>
      </c>
      <c r="L472" s="24"/>
    </row>
    <row r="473">
      <c r="A473" s="24"/>
      <c r="B473" s="24"/>
      <c r="C473" s="25" t="str">
        <f t="shared" si="30"/>
        <v>LPB DIY 2023</v>
      </c>
      <c r="D473" s="28" t="s">
        <v>1871</v>
      </c>
      <c r="E473" s="25" t="s">
        <v>2802</v>
      </c>
      <c r="F473" s="25" t="s">
        <v>2803</v>
      </c>
      <c r="G473" s="25">
        <v>2.0</v>
      </c>
      <c r="H473" s="28" t="s">
        <v>18</v>
      </c>
      <c r="I473" s="25" t="s">
        <v>18</v>
      </c>
      <c r="J473" s="30">
        <v>183.0</v>
      </c>
      <c r="K473" s="25">
        <v>8.0</v>
      </c>
      <c r="L473" s="24"/>
    </row>
    <row r="474">
      <c r="A474" s="24"/>
      <c r="B474" s="24"/>
      <c r="C474" s="25" t="str">
        <f t="shared" si="30"/>
        <v>LPB DIY 2023</v>
      </c>
      <c r="D474" s="28" t="s">
        <v>1871</v>
      </c>
      <c r="E474" s="25" t="s">
        <v>2804</v>
      </c>
      <c r="F474" s="25" t="s">
        <v>2805</v>
      </c>
      <c r="G474" s="25">
        <v>2.0</v>
      </c>
      <c r="H474" s="28" t="s">
        <v>19</v>
      </c>
      <c r="I474" s="25" t="s">
        <v>19</v>
      </c>
      <c r="J474" s="30">
        <v>245.0</v>
      </c>
      <c r="K474" s="25">
        <v>10.0</v>
      </c>
      <c r="L474" s="24"/>
    </row>
    <row r="475">
      <c r="A475" s="24"/>
      <c r="B475" s="24"/>
      <c r="C475" s="25" t="str">
        <f t="shared" si="30"/>
        <v>LPB DIY 2023</v>
      </c>
      <c r="D475" s="28" t="s">
        <v>1871</v>
      </c>
      <c r="E475" s="25" t="s">
        <v>2806</v>
      </c>
      <c r="F475" s="25" t="s">
        <v>2807</v>
      </c>
      <c r="G475" s="25">
        <v>2.0</v>
      </c>
      <c r="H475" s="28" t="s">
        <v>18</v>
      </c>
      <c r="I475" s="25" t="s">
        <v>18</v>
      </c>
      <c r="J475" s="30">
        <v>306.0</v>
      </c>
      <c r="K475" s="25">
        <v>12.0</v>
      </c>
      <c r="L475" s="24"/>
    </row>
    <row r="476">
      <c r="A476" s="24"/>
      <c r="B476" s="24"/>
      <c r="C476" s="25" t="str">
        <f t="shared" si="30"/>
        <v>LPB DIY 2023</v>
      </c>
      <c r="D476" s="28" t="s">
        <v>1871</v>
      </c>
      <c r="E476" s="25" t="s">
        <v>2808</v>
      </c>
      <c r="F476" s="25" t="s">
        <v>2809</v>
      </c>
      <c r="G476" s="25">
        <v>2.0</v>
      </c>
      <c r="H476" s="28" t="s">
        <v>19</v>
      </c>
      <c r="I476" s="25" t="s">
        <v>19</v>
      </c>
      <c r="J476" s="30">
        <v>306.0</v>
      </c>
      <c r="K476" s="25">
        <v>12.0</v>
      </c>
      <c r="L476" s="24"/>
    </row>
    <row r="477">
      <c r="A477" s="24"/>
      <c r="B477" s="24"/>
      <c r="C477" s="25" t="str">
        <f t="shared" ref="C477:C484" si="31">UPPER("lpb nusantara 2023")</f>
        <v>LPB NUSANTARA 2023</v>
      </c>
      <c r="D477" s="28" t="s">
        <v>1871</v>
      </c>
      <c r="E477" s="25" t="s">
        <v>2810</v>
      </c>
      <c r="F477" s="25" t="s">
        <v>2811</v>
      </c>
      <c r="G477" s="25">
        <v>1.0</v>
      </c>
      <c r="H477" s="28" t="s">
        <v>18</v>
      </c>
      <c r="I477" s="25"/>
      <c r="J477" s="30">
        <v>306.0</v>
      </c>
      <c r="K477" s="25"/>
      <c r="L477" s="24"/>
    </row>
    <row r="478">
      <c r="A478" s="24"/>
      <c r="B478" s="24"/>
      <c r="C478" s="25" t="str">
        <f t="shared" si="31"/>
        <v>LPB NUSANTARA 2023</v>
      </c>
      <c r="D478" s="28" t="s">
        <v>1871</v>
      </c>
      <c r="E478" s="25" t="s">
        <v>2812</v>
      </c>
      <c r="F478" s="25" t="s">
        <v>2813</v>
      </c>
      <c r="G478" s="25">
        <v>1.0</v>
      </c>
      <c r="H478" s="28" t="s">
        <v>19</v>
      </c>
      <c r="I478" s="25"/>
      <c r="J478" s="30">
        <v>153.0</v>
      </c>
      <c r="K478" s="25"/>
      <c r="L478" s="24"/>
    </row>
    <row r="479">
      <c r="A479" s="24"/>
      <c r="B479" s="24"/>
      <c r="C479" s="25" t="str">
        <f t="shared" si="31"/>
        <v>LPB NUSANTARA 2023</v>
      </c>
      <c r="D479" s="28" t="s">
        <v>1871</v>
      </c>
      <c r="E479" s="25" t="s">
        <v>2814</v>
      </c>
      <c r="F479" s="25" t="s">
        <v>2815</v>
      </c>
      <c r="G479" s="25">
        <v>2.0</v>
      </c>
      <c r="H479" s="28" t="s">
        <v>19</v>
      </c>
      <c r="I479" s="25" t="s">
        <v>19</v>
      </c>
      <c r="J479" s="30">
        <v>214.0</v>
      </c>
      <c r="K479" s="25">
        <v>8.0</v>
      </c>
      <c r="L479" s="24"/>
    </row>
    <row r="480">
      <c r="A480" s="24"/>
      <c r="B480" s="24"/>
      <c r="C480" s="25" t="str">
        <f t="shared" si="31"/>
        <v>LPB NUSANTARA 2023</v>
      </c>
      <c r="D480" s="28" t="s">
        <v>1871</v>
      </c>
      <c r="E480" s="25" t="s">
        <v>2816</v>
      </c>
      <c r="F480" s="25" t="s">
        <v>2817</v>
      </c>
      <c r="G480" s="25">
        <v>2.0</v>
      </c>
      <c r="H480" s="28" t="s">
        <v>18</v>
      </c>
      <c r="I480" s="25" t="s">
        <v>18</v>
      </c>
      <c r="J480" s="30">
        <v>214.0</v>
      </c>
      <c r="K480" s="25">
        <v>8.0</v>
      </c>
      <c r="L480" s="24"/>
    </row>
    <row r="481">
      <c r="A481" s="24"/>
      <c r="B481" s="24"/>
      <c r="C481" s="25" t="str">
        <f t="shared" si="31"/>
        <v>LPB NUSANTARA 2023</v>
      </c>
      <c r="D481" s="28" t="s">
        <v>1871</v>
      </c>
      <c r="E481" s="25" t="s">
        <v>2818</v>
      </c>
      <c r="F481" s="25" t="s">
        <v>2819</v>
      </c>
      <c r="G481" s="25">
        <v>2.0</v>
      </c>
      <c r="H481" s="28" t="s">
        <v>19</v>
      </c>
      <c r="I481" s="25" t="s">
        <v>18</v>
      </c>
      <c r="J481" s="30">
        <v>306.0</v>
      </c>
      <c r="K481" s="25">
        <v>12.0</v>
      </c>
      <c r="L481" s="24"/>
    </row>
    <row r="482">
      <c r="A482" s="24"/>
      <c r="B482" s="24"/>
      <c r="C482" s="25" t="str">
        <f t="shared" si="31"/>
        <v>LPB NUSANTARA 2023</v>
      </c>
      <c r="D482" s="28" t="s">
        <v>1871</v>
      </c>
      <c r="E482" s="25" t="s">
        <v>2820</v>
      </c>
      <c r="F482" s="25" t="s">
        <v>2821</v>
      </c>
      <c r="G482" s="25">
        <v>2.0</v>
      </c>
      <c r="H482" s="28" t="s">
        <v>18</v>
      </c>
      <c r="I482" s="25" t="s">
        <v>18</v>
      </c>
      <c r="J482" s="30">
        <v>275.0</v>
      </c>
      <c r="K482" s="25">
        <v>11.0</v>
      </c>
      <c r="L482" s="24"/>
    </row>
    <row r="483">
      <c r="A483" s="24"/>
      <c r="B483" s="24"/>
      <c r="C483" s="25" t="str">
        <f t="shared" si="31"/>
        <v>LPB NUSANTARA 2023</v>
      </c>
      <c r="D483" s="28" t="s">
        <v>1871</v>
      </c>
      <c r="E483" s="25" t="s">
        <v>2822</v>
      </c>
      <c r="F483" s="25" t="s">
        <v>2823</v>
      </c>
      <c r="G483" s="25">
        <v>2.0</v>
      </c>
      <c r="H483" s="28" t="s">
        <v>19</v>
      </c>
      <c r="I483" s="25" t="s">
        <v>18</v>
      </c>
      <c r="J483" s="30">
        <v>275.0</v>
      </c>
      <c r="K483" s="25">
        <v>11.0</v>
      </c>
      <c r="L483" s="24"/>
    </row>
    <row r="484">
      <c r="A484" s="24"/>
      <c r="B484" s="24"/>
      <c r="C484" s="25" t="str">
        <f t="shared" si="31"/>
        <v>LPB NUSANTARA 2023</v>
      </c>
      <c r="D484" s="28" t="s">
        <v>1871</v>
      </c>
      <c r="E484" s="25" t="s">
        <v>2824</v>
      </c>
      <c r="F484" s="25" t="s">
        <v>2825</v>
      </c>
      <c r="G484" s="25">
        <v>2.0</v>
      </c>
      <c r="H484" s="28" t="s">
        <v>18</v>
      </c>
      <c r="I484" s="25" t="s">
        <v>18</v>
      </c>
      <c r="J484" s="30">
        <v>306.0</v>
      </c>
      <c r="K484" s="25">
        <v>11.0</v>
      </c>
      <c r="L484" s="24"/>
    </row>
    <row r="485">
      <c r="A485" s="24"/>
      <c r="B485" s="24"/>
      <c r="C485" s="25" t="str">
        <f t="shared" ref="C485:C494" si="32">UPPER("lpb sumut 2023")</f>
        <v>LPB SUMUT 2023</v>
      </c>
      <c r="D485" s="28" t="s">
        <v>1871</v>
      </c>
      <c r="E485" s="25" t="s">
        <v>2826</v>
      </c>
      <c r="F485" s="25" t="s">
        <v>2827</v>
      </c>
      <c r="G485" s="25">
        <v>2.0</v>
      </c>
      <c r="H485" s="28" t="s">
        <v>18</v>
      </c>
      <c r="I485" s="25" t="s">
        <v>18</v>
      </c>
      <c r="J485" s="30">
        <v>183.0</v>
      </c>
      <c r="K485" s="25">
        <v>8.0</v>
      </c>
      <c r="L485" s="24"/>
    </row>
    <row r="486">
      <c r="A486" s="24"/>
      <c r="B486" s="24"/>
      <c r="C486" s="25" t="str">
        <f t="shared" si="32"/>
        <v>LPB SUMUT 2023</v>
      </c>
      <c r="D486" s="28" t="s">
        <v>1871</v>
      </c>
      <c r="E486" s="25" t="s">
        <v>2828</v>
      </c>
      <c r="F486" s="25" t="s">
        <v>2829</v>
      </c>
      <c r="G486" s="25">
        <v>2.0</v>
      </c>
      <c r="H486" s="28" t="s">
        <v>18</v>
      </c>
      <c r="I486" s="25" t="s">
        <v>18</v>
      </c>
      <c r="J486" s="30">
        <v>183.0</v>
      </c>
      <c r="K486" s="25">
        <v>7.0</v>
      </c>
      <c r="L486" s="24"/>
    </row>
    <row r="487">
      <c r="A487" s="24"/>
      <c r="B487" s="24"/>
      <c r="C487" s="25" t="str">
        <f t="shared" si="32"/>
        <v>LPB SUMUT 2023</v>
      </c>
      <c r="D487" s="28" t="s">
        <v>1871</v>
      </c>
      <c r="E487" s="25" t="s">
        <v>2830</v>
      </c>
      <c r="F487" s="25" t="s">
        <v>2830</v>
      </c>
      <c r="G487" s="25">
        <v>1.0</v>
      </c>
      <c r="H487" s="28" t="s">
        <v>19</v>
      </c>
      <c r="I487" s="25"/>
      <c r="J487" s="30">
        <v>245.0</v>
      </c>
      <c r="K487" s="25"/>
      <c r="L487" s="24"/>
    </row>
    <row r="488">
      <c r="A488" s="24"/>
      <c r="B488" s="24"/>
      <c r="C488" s="25" t="str">
        <f t="shared" si="32"/>
        <v>LPB SUMUT 2023</v>
      </c>
      <c r="D488" s="28" t="s">
        <v>1871</v>
      </c>
      <c r="E488" s="25" t="s">
        <v>2831</v>
      </c>
      <c r="F488" s="25" t="s">
        <v>2832</v>
      </c>
      <c r="G488" s="25">
        <v>2.0</v>
      </c>
      <c r="H488" s="28" t="s">
        <v>18</v>
      </c>
      <c r="I488" s="25" t="s">
        <v>18</v>
      </c>
      <c r="J488" s="30">
        <v>183.0</v>
      </c>
      <c r="K488" s="25">
        <v>9.0</v>
      </c>
      <c r="L488" s="24"/>
    </row>
    <row r="489">
      <c r="A489" s="24"/>
      <c r="B489" s="24"/>
      <c r="C489" s="25" t="str">
        <f t="shared" si="32"/>
        <v>LPB SUMUT 2023</v>
      </c>
      <c r="D489" s="28" t="s">
        <v>1871</v>
      </c>
      <c r="E489" s="25" t="s">
        <v>2833</v>
      </c>
      <c r="F489" s="25" t="s">
        <v>2834</v>
      </c>
      <c r="G489" s="25">
        <v>2.0</v>
      </c>
      <c r="H489" s="28" t="s">
        <v>18</v>
      </c>
      <c r="I489" s="25" t="s">
        <v>18</v>
      </c>
      <c r="J489" s="30">
        <v>245.0</v>
      </c>
      <c r="K489" s="25">
        <v>10.0</v>
      </c>
      <c r="L489" s="24"/>
    </row>
    <row r="490">
      <c r="A490" s="24"/>
      <c r="B490" s="24"/>
      <c r="C490" s="25" t="str">
        <f t="shared" si="32"/>
        <v>LPB SUMUT 2023</v>
      </c>
      <c r="D490" s="28" t="s">
        <v>1871</v>
      </c>
      <c r="E490" s="25" t="s">
        <v>2835</v>
      </c>
      <c r="F490" s="25" t="s">
        <v>2836</v>
      </c>
      <c r="G490" s="25">
        <v>2.0</v>
      </c>
      <c r="H490" s="28" t="s">
        <v>18</v>
      </c>
      <c r="I490" s="25" t="s">
        <v>19</v>
      </c>
      <c r="J490" s="30">
        <v>275.0</v>
      </c>
      <c r="K490" s="25">
        <v>11.0</v>
      </c>
      <c r="L490" s="24"/>
    </row>
    <row r="491">
      <c r="A491" s="24"/>
      <c r="B491" s="24"/>
      <c r="C491" s="25" t="str">
        <f t="shared" si="32"/>
        <v>LPB SUMUT 2023</v>
      </c>
      <c r="D491" s="28" t="s">
        <v>1871</v>
      </c>
      <c r="E491" s="25" t="s">
        <v>2837</v>
      </c>
      <c r="F491" s="25" t="s">
        <v>2838</v>
      </c>
      <c r="G491" s="25">
        <v>2.0</v>
      </c>
      <c r="H491" s="28" t="s">
        <v>18</v>
      </c>
      <c r="I491" s="25" t="s">
        <v>18</v>
      </c>
      <c r="J491" s="30">
        <v>245.0</v>
      </c>
      <c r="K491" s="25">
        <v>10.0</v>
      </c>
      <c r="L491" s="24"/>
    </row>
    <row r="492">
      <c r="A492" s="24"/>
      <c r="B492" s="24"/>
      <c r="C492" s="25" t="str">
        <f t="shared" si="32"/>
        <v>LPB SUMUT 2023</v>
      </c>
      <c r="D492" s="28" t="s">
        <v>1871</v>
      </c>
      <c r="E492" s="25" t="s">
        <v>2839</v>
      </c>
      <c r="F492" s="25" t="s">
        <v>2840</v>
      </c>
      <c r="G492" s="25">
        <v>2.0</v>
      </c>
      <c r="H492" s="28" t="s">
        <v>19</v>
      </c>
      <c r="I492" s="25" t="s">
        <v>19</v>
      </c>
      <c r="J492" s="30">
        <v>245.0</v>
      </c>
      <c r="K492" s="25">
        <v>10.0</v>
      </c>
      <c r="L492" s="24"/>
    </row>
    <row r="493">
      <c r="A493" s="24"/>
      <c r="B493" s="24"/>
      <c r="C493" s="25" t="str">
        <f t="shared" si="32"/>
        <v>LPB SUMUT 2023</v>
      </c>
      <c r="D493" s="28" t="s">
        <v>1871</v>
      </c>
      <c r="E493" s="25" t="s">
        <v>2841</v>
      </c>
      <c r="F493" s="25" t="s">
        <v>2842</v>
      </c>
      <c r="G493" s="25">
        <v>2.0</v>
      </c>
      <c r="H493" s="28" t="s">
        <v>18</v>
      </c>
      <c r="I493" s="25" t="s">
        <v>18</v>
      </c>
      <c r="J493" s="30">
        <v>214.0</v>
      </c>
      <c r="K493" s="25">
        <v>9.0</v>
      </c>
      <c r="L493" s="24"/>
    </row>
    <row r="494">
      <c r="A494" s="24"/>
      <c r="B494" s="24"/>
      <c r="C494" s="25" t="str">
        <f t="shared" si="32"/>
        <v>LPB SUMUT 2023</v>
      </c>
      <c r="D494" s="28" t="s">
        <v>1871</v>
      </c>
      <c r="E494" s="25" t="s">
        <v>2843</v>
      </c>
      <c r="F494" s="25" t="s">
        <v>2844</v>
      </c>
      <c r="G494" s="25">
        <v>2.0</v>
      </c>
      <c r="H494" s="28" t="s">
        <v>18</v>
      </c>
      <c r="I494" s="25" t="s">
        <v>19</v>
      </c>
      <c r="J494" s="30">
        <v>306.0</v>
      </c>
      <c r="K494" s="25">
        <v>12.0</v>
      </c>
      <c r="L494" s="24"/>
    </row>
    <row r="495">
      <c r="A495" s="24"/>
      <c r="B495" s="24"/>
      <c r="C495" s="25" t="str">
        <f t="shared" ref="C495:C499" si="33">UPPER("lpb sulsel 2023")</f>
        <v>LPB SULSEL 2023</v>
      </c>
      <c r="D495" s="28" t="s">
        <v>1871</v>
      </c>
      <c r="E495" s="25" t="s">
        <v>2845</v>
      </c>
      <c r="F495" s="25" t="s">
        <v>2846</v>
      </c>
      <c r="G495" s="25">
        <v>2.0</v>
      </c>
      <c r="H495" s="28" t="s">
        <v>18</v>
      </c>
      <c r="I495" s="25" t="s">
        <v>18</v>
      </c>
      <c r="J495" s="30">
        <v>306.0</v>
      </c>
      <c r="K495" s="25">
        <v>12.0</v>
      </c>
      <c r="L495" s="24"/>
    </row>
    <row r="496">
      <c r="A496" s="24"/>
      <c r="B496" s="24"/>
      <c r="C496" s="25" t="str">
        <f t="shared" si="33"/>
        <v>LPB SULSEL 2023</v>
      </c>
      <c r="D496" s="28" t="s">
        <v>1871</v>
      </c>
      <c r="E496" s="25" t="s">
        <v>2847</v>
      </c>
      <c r="F496" s="25" t="s">
        <v>2848</v>
      </c>
      <c r="G496" s="25">
        <v>1.0</v>
      </c>
      <c r="H496" s="28" t="s">
        <v>18</v>
      </c>
      <c r="I496" s="25"/>
      <c r="J496" s="30">
        <v>183.0</v>
      </c>
      <c r="K496" s="25"/>
      <c r="L496" s="24"/>
    </row>
    <row r="497">
      <c r="A497" s="24"/>
      <c r="B497" s="24"/>
      <c r="C497" s="25" t="str">
        <f t="shared" si="33"/>
        <v>LPB SULSEL 2023</v>
      </c>
      <c r="D497" s="28" t="s">
        <v>1871</v>
      </c>
      <c r="E497" s="25" t="s">
        <v>2849</v>
      </c>
      <c r="F497" s="25" t="s">
        <v>2850</v>
      </c>
      <c r="G497" s="25">
        <v>2.0</v>
      </c>
      <c r="H497" s="28" t="s">
        <v>19</v>
      </c>
      <c r="I497" s="25" t="s">
        <v>19</v>
      </c>
      <c r="J497" s="30">
        <v>275.0</v>
      </c>
      <c r="K497" s="25">
        <v>11.0</v>
      </c>
      <c r="L497" s="24"/>
    </row>
    <row r="498">
      <c r="A498" s="24"/>
      <c r="B498" s="24"/>
      <c r="C498" s="25" t="str">
        <f t="shared" si="33"/>
        <v>LPB SULSEL 2023</v>
      </c>
      <c r="D498" s="28" t="s">
        <v>1871</v>
      </c>
      <c r="E498" s="25" t="s">
        <v>2851</v>
      </c>
      <c r="F498" s="25" t="s">
        <v>2852</v>
      </c>
      <c r="G498" s="25">
        <v>2.0</v>
      </c>
      <c r="H498" s="28" t="s">
        <v>19</v>
      </c>
      <c r="I498" s="25" t="s">
        <v>18</v>
      </c>
      <c r="J498" s="30">
        <v>306.0</v>
      </c>
      <c r="K498" s="25">
        <v>11.0</v>
      </c>
      <c r="L498" s="24"/>
    </row>
    <row r="499">
      <c r="A499" s="24"/>
      <c r="B499" s="24"/>
      <c r="C499" s="25" t="str">
        <f t="shared" si="33"/>
        <v>LPB SULSEL 2023</v>
      </c>
      <c r="D499" s="28" t="s">
        <v>1871</v>
      </c>
      <c r="E499" s="25" t="s">
        <v>2853</v>
      </c>
      <c r="F499" s="25" t="s">
        <v>2854</v>
      </c>
      <c r="G499" s="25">
        <v>2.0</v>
      </c>
      <c r="H499" s="28" t="s">
        <v>18</v>
      </c>
      <c r="I499" s="25" t="s">
        <v>19</v>
      </c>
      <c r="J499" s="30">
        <v>275.0</v>
      </c>
      <c r="K499" s="25">
        <v>11.0</v>
      </c>
      <c r="L499" s="24"/>
    </row>
    <row r="500">
      <c r="A500" s="24"/>
      <c r="B500" s="24"/>
      <c r="C500" s="25" t="str">
        <f t="shared" ref="C500:C511" si="34">UPPER("lpb banten 2023")</f>
        <v>LPB BANTEN 2023</v>
      </c>
      <c r="D500" s="28" t="s">
        <v>1871</v>
      </c>
      <c r="E500" s="31" t="s">
        <v>2855</v>
      </c>
      <c r="F500" s="31" t="s">
        <v>2856</v>
      </c>
      <c r="G500" s="31">
        <v>2.0</v>
      </c>
      <c r="H500" s="28" t="s">
        <v>18</v>
      </c>
      <c r="I500" s="31" t="s">
        <v>18</v>
      </c>
      <c r="J500" s="30">
        <v>245.0</v>
      </c>
      <c r="K500" s="31">
        <v>10.0</v>
      </c>
      <c r="L500" s="24"/>
    </row>
    <row r="501">
      <c r="A501" s="24"/>
      <c r="B501" s="24"/>
      <c r="C501" s="25" t="str">
        <f t="shared" si="34"/>
        <v>LPB BANTEN 2023</v>
      </c>
      <c r="D501" s="28" t="s">
        <v>1871</v>
      </c>
      <c r="E501" s="31" t="s">
        <v>2857</v>
      </c>
      <c r="F501" s="31" t="s">
        <v>2858</v>
      </c>
      <c r="G501" s="31">
        <v>2.0</v>
      </c>
      <c r="H501" s="28" t="s">
        <v>18</v>
      </c>
      <c r="I501" s="31" t="s">
        <v>18</v>
      </c>
      <c r="J501" s="30">
        <v>153.0</v>
      </c>
      <c r="K501" s="31">
        <v>7.0</v>
      </c>
      <c r="L501" s="24"/>
    </row>
    <row r="502">
      <c r="A502" s="24"/>
      <c r="B502" s="24"/>
      <c r="C502" s="25" t="str">
        <f t="shared" si="34"/>
        <v>LPB BANTEN 2023</v>
      </c>
      <c r="D502" s="28" t="s">
        <v>1871</v>
      </c>
      <c r="E502" s="31" t="s">
        <v>2859</v>
      </c>
      <c r="F502" s="31" t="s">
        <v>2860</v>
      </c>
      <c r="G502" s="31">
        <v>2.0</v>
      </c>
      <c r="H502" s="28" t="s">
        <v>18</v>
      </c>
      <c r="I502" s="31" t="s">
        <v>18</v>
      </c>
      <c r="J502" s="30">
        <v>245.0</v>
      </c>
      <c r="K502" s="31">
        <v>10.0</v>
      </c>
      <c r="L502" s="24"/>
    </row>
    <row r="503">
      <c r="A503" s="24"/>
      <c r="B503" s="24"/>
      <c r="C503" s="25" t="str">
        <f t="shared" si="34"/>
        <v>LPB BANTEN 2023</v>
      </c>
      <c r="D503" s="28" t="s">
        <v>1871</v>
      </c>
      <c r="E503" s="31" t="s">
        <v>2861</v>
      </c>
      <c r="F503" s="31" t="s">
        <v>2862</v>
      </c>
      <c r="G503" s="31">
        <v>2.0</v>
      </c>
      <c r="H503" s="28" t="s">
        <v>18</v>
      </c>
      <c r="I503" s="31" t="s">
        <v>18</v>
      </c>
      <c r="J503" s="30">
        <v>275.0</v>
      </c>
      <c r="K503" s="31">
        <v>11.0</v>
      </c>
      <c r="L503" s="24"/>
    </row>
    <row r="504">
      <c r="A504" s="24"/>
      <c r="B504" s="24"/>
      <c r="C504" s="25" t="str">
        <f t="shared" si="34"/>
        <v>LPB BANTEN 2023</v>
      </c>
      <c r="D504" s="28" t="s">
        <v>1871</v>
      </c>
      <c r="E504" s="31" t="s">
        <v>2863</v>
      </c>
      <c r="F504" s="31" t="s">
        <v>2864</v>
      </c>
      <c r="G504" s="31">
        <v>2.0</v>
      </c>
      <c r="H504" s="28" t="s">
        <v>18</v>
      </c>
      <c r="I504" s="31" t="s">
        <v>18</v>
      </c>
      <c r="J504" s="30">
        <v>306.0</v>
      </c>
      <c r="K504" s="31">
        <v>12.0</v>
      </c>
      <c r="L504" s="24"/>
    </row>
    <row r="505">
      <c r="A505" s="24"/>
      <c r="B505" s="24"/>
      <c r="C505" s="25" t="str">
        <f t="shared" si="34"/>
        <v>LPB BANTEN 2023</v>
      </c>
      <c r="D505" s="28" t="s">
        <v>1871</v>
      </c>
      <c r="E505" s="31" t="s">
        <v>2865</v>
      </c>
      <c r="F505" s="31" t="s">
        <v>2866</v>
      </c>
      <c r="G505" s="31">
        <v>2.0</v>
      </c>
      <c r="H505" s="28" t="s">
        <v>18</v>
      </c>
      <c r="I505" s="31" t="s">
        <v>18</v>
      </c>
      <c r="J505" s="30">
        <v>306.0</v>
      </c>
      <c r="K505" s="31">
        <v>11.0</v>
      </c>
      <c r="L505" s="24"/>
    </row>
    <row r="506">
      <c r="A506" s="24"/>
      <c r="B506" s="24"/>
      <c r="C506" s="25" t="str">
        <f t="shared" si="34"/>
        <v>LPB BANTEN 2023</v>
      </c>
      <c r="D506" s="28" t="s">
        <v>1871</v>
      </c>
      <c r="E506" s="31" t="s">
        <v>2867</v>
      </c>
      <c r="F506" s="31" t="s">
        <v>2868</v>
      </c>
      <c r="G506" s="31">
        <v>2.0</v>
      </c>
      <c r="H506" s="28" t="s">
        <v>18</v>
      </c>
      <c r="I506" s="31" t="s">
        <v>19</v>
      </c>
      <c r="J506" s="30">
        <v>275.0</v>
      </c>
      <c r="K506" s="31">
        <v>11.0</v>
      </c>
      <c r="L506" s="24"/>
    </row>
    <row r="507">
      <c r="A507" s="24"/>
      <c r="B507" s="24"/>
      <c r="C507" s="25" t="str">
        <f t="shared" si="34"/>
        <v>LPB BANTEN 2023</v>
      </c>
      <c r="D507" s="28" t="s">
        <v>1871</v>
      </c>
      <c r="E507" s="31" t="s">
        <v>2869</v>
      </c>
      <c r="F507" s="31" t="s">
        <v>2870</v>
      </c>
      <c r="G507" s="31">
        <v>2.0</v>
      </c>
      <c r="H507" s="28" t="s">
        <v>19</v>
      </c>
      <c r="I507" s="31" t="s">
        <v>19</v>
      </c>
      <c r="J507" s="30">
        <v>214.0</v>
      </c>
      <c r="K507" s="31">
        <v>9.0</v>
      </c>
      <c r="L507" s="24"/>
    </row>
    <row r="508">
      <c r="A508" s="24"/>
      <c r="B508" s="24"/>
      <c r="C508" s="25" t="str">
        <f t="shared" si="34"/>
        <v>LPB BANTEN 2023</v>
      </c>
      <c r="D508" s="28" t="s">
        <v>1871</v>
      </c>
      <c r="E508" s="31" t="s">
        <v>2871</v>
      </c>
      <c r="F508" s="31" t="s">
        <v>2872</v>
      </c>
      <c r="G508" s="31">
        <v>2.0</v>
      </c>
      <c r="H508" s="28" t="s">
        <v>18</v>
      </c>
      <c r="I508" s="31" t="s">
        <v>18</v>
      </c>
      <c r="J508" s="30">
        <v>214.0</v>
      </c>
      <c r="K508" s="31">
        <v>9.0</v>
      </c>
      <c r="L508" s="24"/>
    </row>
    <row r="509">
      <c r="A509" s="24"/>
      <c r="B509" s="24"/>
      <c r="C509" s="25" t="str">
        <f t="shared" si="34"/>
        <v>LPB BANTEN 2023</v>
      </c>
      <c r="D509" s="28" t="s">
        <v>1871</v>
      </c>
      <c r="E509" s="31" t="s">
        <v>2873</v>
      </c>
      <c r="F509" s="31" t="s">
        <v>2874</v>
      </c>
      <c r="G509" s="31">
        <v>2.0</v>
      </c>
      <c r="H509" s="28" t="s">
        <v>18</v>
      </c>
      <c r="I509" s="31" t="s">
        <v>18</v>
      </c>
      <c r="J509" s="30">
        <v>275.0</v>
      </c>
      <c r="K509" s="31">
        <v>11.0</v>
      </c>
      <c r="L509" s="24"/>
    </row>
    <row r="510">
      <c r="A510" s="24"/>
      <c r="B510" s="24"/>
      <c r="C510" s="25" t="str">
        <f t="shared" si="34"/>
        <v>LPB BANTEN 2023</v>
      </c>
      <c r="D510" s="28" t="s">
        <v>1871</v>
      </c>
      <c r="E510" s="31" t="s">
        <v>2875</v>
      </c>
      <c r="F510" s="31" t="s">
        <v>2876</v>
      </c>
      <c r="G510" s="31">
        <v>1.0</v>
      </c>
      <c r="H510" s="28" t="s">
        <v>18</v>
      </c>
      <c r="I510" s="25"/>
      <c r="J510" s="30">
        <v>183.0</v>
      </c>
      <c r="K510" s="25"/>
      <c r="L510" s="24"/>
    </row>
    <row r="511">
      <c r="A511" s="24"/>
      <c r="B511" s="24"/>
      <c r="C511" s="25" t="str">
        <f t="shared" si="34"/>
        <v>LPB BANTEN 2023</v>
      </c>
      <c r="D511" s="28" t="s">
        <v>1871</v>
      </c>
      <c r="E511" s="31" t="s">
        <v>2877</v>
      </c>
      <c r="F511" s="31" t="s">
        <v>2878</v>
      </c>
      <c r="G511" s="31">
        <v>2.0</v>
      </c>
      <c r="H511" s="35" t="s">
        <v>19</v>
      </c>
      <c r="I511" s="31" t="s">
        <v>18</v>
      </c>
      <c r="J511" s="31">
        <v>11.0</v>
      </c>
      <c r="K511" s="31">
        <v>11.0</v>
      </c>
      <c r="L511" s="24"/>
    </row>
    <row r="512">
      <c r="A512" s="24"/>
      <c r="B512" s="24"/>
      <c r="C512" s="25" t="str">
        <f t="shared" ref="C512:C518" si="35">UPPER("lpb kalteng 2023")</f>
        <v>LPB KALTENG 2023</v>
      </c>
      <c r="D512" s="28" t="s">
        <v>1871</v>
      </c>
      <c r="E512" s="25" t="s">
        <v>2879</v>
      </c>
      <c r="F512" s="25" t="s">
        <v>2880</v>
      </c>
      <c r="G512" s="25">
        <v>2.0</v>
      </c>
      <c r="H512" s="29" t="s">
        <v>18</v>
      </c>
      <c r="I512" s="25" t="s">
        <v>18</v>
      </c>
      <c r="J512" s="25">
        <v>11.0</v>
      </c>
      <c r="K512" s="25">
        <v>11.0</v>
      </c>
      <c r="L512" s="24"/>
    </row>
    <row r="513">
      <c r="A513" s="24"/>
      <c r="B513" s="24"/>
      <c r="C513" s="25" t="str">
        <f t="shared" si="35"/>
        <v>LPB KALTENG 2023</v>
      </c>
      <c r="D513" s="28" t="s">
        <v>1871</v>
      </c>
      <c r="E513" s="25" t="s">
        <v>2881</v>
      </c>
      <c r="F513" s="25" t="s">
        <v>2882</v>
      </c>
      <c r="G513" s="25">
        <v>2.0</v>
      </c>
      <c r="H513" s="29" t="s">
        <v>18</v>
      </c>
      <c r="I513" s="25" t="s">
        <v>18</v>
      </c>
      <c r="J513" s="25">
        <v>11.0</v>
      </c>
      <c r="K513" s="25">
        <v>11.0</v>
      </c>
      <c r="L513" s="24"/>
    </row>
    <row r="514">
      <c r="A514" s="24"/>
      <c r="B514" s="24"/>
      <c r="C514" s="25" t="str">
        <f t="shared" si="35"/>
        <v>LPB KALTENG 2023</v>
      </c>
      <c r="D514" s="28" t="s">
        <v>1871</v>
      </c>
      <c r="E514" s="25" t="s">
        <v>2883</v>
      </c>
      <c r="F514" s="25" t="s">
        <v>2884</v>
      </c>
      <c r="G514" s="25">
        <v>2.0</v>
      </c>
      <c r="H514" s="29" t="s">
        <v>19</v>
      </c>
      <c r="I514" s="25" t="s">
        <v>19</v>
      </c>
      <c r="J514" s="25">
        <v>10.0</v>
      </c>
      <c r="K514" s="25">
        <v>10.0</v>
      </c>
      <c r="L514" s="24"/>
    </row>
    <row r="515">
      <c r="A515" s="24"/>
      <c r="B515" s="24"/>
      <c r="C515" s="25" t="str">
        <f t="shared" si="35"/>
        <v>LPB KALTENG 2023</v>
      </c>
      <c r="D515" s="28" t="s">
        <v>1871</v>
      </c>
      <c r="E515" s="25" t="s">
        <v>2885</v>
      </c>
      <c r="F515" s="25" t="s">
        <v>2886</v>
      </c>
      <c r="G515" s="25">
        <v>2.0</v>
      </c>
      <c r="H515" s="29" t="s">
        <v>18</v>
      </c>
      <c r="I515" s="25" t="s">
        <v>18</v>
      </c>
      <c r="J515" s="25">
        <v>11.0</v>
      </c>
      <c r="K515" s="25">
        <v>11.0</v>
      </c>
      <c r="L515" s="24"/>
    </row>
    <row r="516">
      <c r="A516" s="24"/>
      <c r="B516" s="24"/>
      <c r="C516" s="25" t="str">
        <f t="shared" si="35"/>
        <v>LPB KALTENG 2023</v>
      </c>
      <c r="D516" s="28" t="s">
        <v>1871</v>
      </c>
      <c r="E516" s="25" t="s">
        <v>2887</v>
      </c>
      <c r="F516" s="25" t="s">
        <v>2888</v>
      </c>
      <c r="G516" s="25">
        <v>2.0</v>
      </c>
      <c r="H516" s="29" t="s">
        <v>18</v>
      </c>
      <c r="I516" s="25" t="s">
        <v>18</v>
      </c>
      <c r="J516" s="25">
        <v>8.0</v>
      </c>
      <c r="K516" s="25">
        <v>9.0</v>
      </c>
      <c r="L516" s="24"/>
    </row>
    <row r="517">
      <c r="A517" s="24"/>
      <c r="B517" s="24"/>
      <c r="C517" s="25" t="str">
        <f t="shared" si="35"/>
        <v>LPB KALTENG 2023</v>
      </c>
      <c r="D517" s="28" t="s">
        <v>1871</v>
      </c>
      <c r="E517" s="25" t="s">
        <v>2889</v>
      </c>
      <c r="F517" s="25" t="s">
        <v>2890</v>
      </c>
      <c r="G517" s="25">
        <v>2.0</v>
      </c>
      <c r="H517" s="29" t="s">
        <v>18</v>
      </c>
      <c r="I517" s="25" t="s">
        <v>18</v>
      </c>
      <c r="J517" s="25">
        <v>9.0</v>
      </c>
      <c r="K517" s="25">
        <v>9.0</v>
      </c>
      <c r="L517" s="24"/>
    </row>
    <row r="518">
      <c r="A518" s="24"/>
      <c r="B518" s="24"/>
      <c r="C518" s="25" t="str">
        <f t="shared" si="35"/>
        <v>LPB KALTENG 2023</v>
      </c>
      <c r="D518" s="28" t="s">
        <v>1871</v>
      </c>
      <c r="E518" s="25" t="s">
        <v>2891</v>
      </c>
      <c r="F518" s="25" t="s">
        <v>2892</v>
      </c>
      <c r="G518" s="25">
        <v>2.0</v>
      </c>
      <c r="H518" s="29" t="s">
        <v>18</v>
      </c>
      <c r="I518" s="25" t="s">
        <v>19</v>
      </c>
      <c r="J518" s="25">
        <v>8.0</v>
      </c>
      <c r="K518" s="25">
        <v>8.0</v>
      </c>
      <c r="L518" s="24"/>
    </row>
    <row r="519">
      <c r="A519" s="24"/>
      <c r="B519" s="24"/>
      <c r="C519" s="31" t="s">
        <v>527</v>
      </c>
      <c r="D519" s="28" t="s">
        <v>1871</v>
      </c>
      <c r="E519" s="31" t="s">
        <v>2893</v>
      </c>
      <c r="F519" s="31" t="s">
        <v>2894</v>
      </c>
      <c r="G519" s="31">
        <v>2.0</v>
      </c>
      <c r="H519" s="31" t="s">
        <v>18</v>
      </c>
      <c r="I519" s="31" t="s">
        <v>18</v>
      </c>
      <c r="J519" s="31">
        <v>11.0</v>
      </c>
      <c r="K519" s="31">
        <v>11.0</v>
      </c>
      <c r="L519" s="24"/>
    </row>
    <row r="520">
      <c r="A520" s="24"/>
      <c r="B520" s="24"/>
      <c r="C520" s="31" t="s">
        <v>530</v>
      </c>
      <c r="D520" s="28" t="s">
        <v>1871</v>
      </c>
      <c r="E520" s="31" t="s">
        <v>2895</v>
      </c>
      <c r="F520" s="31" t="s">
        <v>2896</v>
      </c>
      <c r="G520" s="31">
        <v>2.0</v>
      </c>
      <c r="H520" s="31" t="s">
        <v>19</v>
      </c>
      <c r="I520" s="31" t="s">
        <v>19</v>
      </c>
      <c r="J520" s="31">
        <v>11.0</v>
      </c>
      <c r="K520" s="31">
        <v>11.0</v>
      </c>
      <c r="L520" s="24"/>
    </row>
    <row r="521">
      <c r="A521" s="24"/>
      <c r="B521" s="24"/>
      <c r="C521" s="31" t="s">
        <v>530</v>
      </c>
      <c r="D521" s="28" t="s">
        <v>1871</v>
      </c>
      <c r="E521" s="31" t="s">
        <v>2897</v>
      </c>
      <c r="F521" s="31" t="s">
        <v>2898</v>
      </c>
      <c r="G521" s="31">
        <v>2.0</v>
      </c>
      <c r="H521" s="31" t="s">
        <v>18</v>
      </c>
      <c r="I521" s="31" t="s">
        <v>18</v>
      </c>
      <c r="J521" s="31">
        <v>9.0</v>
      </c>
      <c r="K521" s="31">
        <v>9.0</v>
      </c>
      <c r="L521" s="24"/>
    </row>
    <row r="522">
      <c r="A522" s="24"/>
      <c r="B522" s="24"/>
      <c r="C522" s="31" t="s">
        <v>530</v>
      </c>
      <c r="D522" s="28" t="s">
        <v>1871</v>
      </c>
      <c r="E522" s="31" t="s">
        <v>2899</v>
      </c>
      <c r="F522" s="31" t="s">
        <v>2900</v>
      </c>
      <c r="G522" s="31">
        <v>2.0</v>
      </c>
      <c r="H522" s="31" t="s">
        <v>19</v>
      </c>
      <c r="I522" s="31" t="s">
        <v>19</v>
      </c>
      <c r="J522" s="31">
        <v>8.0</v>
      </c>
      <c r="K522" s="31">
        <v>8.0</v>
      </c>
      <c r="L522" s="24"/>
    </row>
    <row r="523">
      <c r="A523" s="24"/>
      <c r="B523" s="24"/>
      <c r="C523" s="31" t="s">
        <v>530</v>
      </c>
      <c r="D523" s="28" t="s">
        <v>1871</v>
      </c>
      <c r="E523" s="31" t="s">
        <v>2901</v>
      </c>
      <c r="F523" s="31" t="s">
        <v>2902</v>
      </c>
      <c r="G523" s="31">
        <v>2.0</v>
      </c>
      <c r="H523" s="31" t="s">
        <v>18</v>
      </c>
      <c r="I523" s="31" t="s">
        <v>18</v>
      </c>
      <c r="J523" s="31">
        <v>11.0</v>
      </c>
      <c r="K523" s="31">
        <v>11.0</v>
      </c>
      <c r="L523" s="24"/>
    </row>
    <row r="524">
      <c r="A524" s="24"/>
      <c r="B524" s="24"/>
      <c r="C524" s="31" t="s">
        <v>530</v>
      </c>
      <c r="D524" s="28" t="s">
        <v>1871</v>
      </c>
      <c r="E524" s="31" t="s">
        <v>2903</v>
      </c>
      <c r="F524" s="31" t="s">
        <v>2904</v>
      </c>
      <c r="G524" s="31">
        <v>2.0</v>
      </c>
      <c r="H524" s="31" t="s">
        <v>18</v>
      </c>
      <c r="I524" s="31" t="s">
        <v>18</v>
      </c>
      <c r="J524" s="31">
        <v>12.0</v>
      </c>
      <c r="K524" s="31">
        <v>12.0</v>
      </c>
      <c r="L524" s="24"/>
    </row>
    <row r="525">
      <c r="A525" s="24"/>
      <c r="B525" s="24"/>
      <c r="C525" s="31" t="s">
        <v>530</v>
      </c>
      <c r="D525" s="28" t="s">
        <v>1871</v>
      </c>
      <c r="E525" s="31" t="s">
        <v>2905</v>
      </c>
      <c r="F525" s="31" t="s">
        <v>2906</v>
      </c>
      <c r="G525" s="31">
        <v>2.0</v>
      </c>
      <c r="H525" s="31" t="s">
        <v>18</v>
      </c>
      <c r="I525" s="31" t="s">
        <v>18</v>
      </c>
      <c r="J525" s="31">
        <v>11.0</v>
      </c>
      <c r="K525" s="31">
        <v>11.0</v>
      </c>
      <c r="L525" s="24"/>
    </row>
    <row r="526">
      <c r="A526" s="24"/>
      <c r="B526" s="24"/>
      <c r="C526" s="31" t="s">
        <v>530</v>
      </c>
      <c r="D526" s="28" t="s">
        <v>1871</v>
      </c>
      <c r="E526" s="31" t="s">
        <v>2907</v>
      </c>
      <c r="F526" s="31" t="s">
        <v>2908</v>
      </c>
      <c r="G526" s="31">
        <v>2.0</v>
      </c>
      <c r="H526" s="31" t="s">
        <v>18</v>
      </c>
      <c r="I526" s="31" t="s">
        <v>18</v>
      </c>
      <c r="J526" s="31">
        <v>12.0</v>
      </c>
      <c r="K526" s="31">
        <v>11.0</v>
      </c>
      <c r="L526" s="24"/>
    </row>
    <row r="527">
      <c r="A527" s="24"/>
      <c r="B527" s="24"/>
      <c r="C527" s="31" t="s">
        <v>530</v>
      </c>
      <c r="D527" s="28" t="s">
        <v>1871</v>
      </c>
      <c r="E527" s="31" t="s">
        <v>2909</v>
      </c>
      <c r="F527" s="31" t="s">
        <v>2910</v>
      </c>
      <c r="G527" s="31">
        <v>2.0</v>
      </c>
      <c r="H527" s="31" t="s">
        <v>19</v>
      </c>
      <c r="I527" s="31" t="s">
        <v>19</v>
      </c>
      <c r="J527" s="31">
        <v>11.0</v>
      </c>
      <c r="K527" s="31">
        <v>11.0</v>
      </c>
      <c r="L527" s="24"/>
    </row>
    <row r="528">
      <c r="A528" s="24"/>
      <c r="B528" s="24"/>
      <c r="C528" s="31" t="s">
        <v>537</v>
      </c>
      <c r="D528" s="28" t="s">
        <v>1871</v>
      </c>
      <c r="E528" s="31" t="s">
        <v>2911</v>
      </c>
      <c r="F528" s="31" t="s">
        <v>2912</v>
      </c>
      <c r="G528" s="31">
        <v>2.0</v>
      </c>
      <c r="H528" s="31" t="s">
        <v>18</v>
      </c>
      <c r="I528" s="31" t="s">
        <v>18</v>
      </c>
      <c r="J528" s="31">
        <v>11.0</v>
      </c>
      <c r="K528" s="31">
        <v>11.0</v>
      </c>
      <c r="L528" s="24"/>
    </row>
    <row r="529">
      <c r="A529" s="24"/>
      <c r="B529" s="24"/>
      <c r="C529" s="31" t="s">
        <v>537</v>
      </c>
      <c r="D529" s="28" t="s">
        <v>1871</v>
      </c>
      <c r="E529" s="31" t="s">
        <v>2913</v>
      </c>
      <c r="F529" s="31" t="s">
        <v>2914</v>
      </c>
      <c r="G529" s="31">
        <v>1.0</v>
      </c>
      <c r="H529" s="31" t="s">
        <v>18</v>
      </c>
      <c r="I529" s="31"/>
      <c r="J529" s="31">
        <v>11.0</v>
      </c>
      <c r="K529" s="31"/>
      <c r="L529" s="24"/>
    </row>
    <row r="530">
      <c r="A530" s="24"/>
      <c r="B530" s="24"/>
      <c r="C530" s="31" t="s">
        <v>537</v>
      </c>
      <c r="D530" s="28" t="s">
        <v>1871</v>
      </c>
      <c r="E530" s="31" t="s">
        <v>2915</v>
      </c>
      <c r="F530" s="31" t="s">
        <v>2916</v>
      </c>
      <c r="G530" s="31">
        <v>2.0</v>
      </c>
      <c r="H530" s="31" t="s">
        <v>18</v>
      </c>
      <c r="I530" s="31" t="s">
        <v>18</v>
      </c>
      <c r="J530" s="31">
        <v>12.0</v>
      </c>
      <c r="K530" s="31">
        <v>12.0</v>
      </c>
      <c r="L530" s="24"/>
    </row>
    <row r="531">
      <c r="A531" s="24"/>
      <c r="B531" s="24"/>
      <c r="C531" s="31" t="s">
        <v>537</v>
      </c>
      <c r="D531" s="28" t="s">
        <v>1871</v>
      </c>
      <c r="E531" s="31" t="s">
        <v>2917</v>
      </c>
      <c r="F531" s="31" t="s">
        <v>2918</v>
      </c>
      <c r="G531" s="31">
        <v>2.0</v>
      </c>
      <c r="H531" s="31" t="s">
        <v>19</v>
      </c>
      <c r="I531" s="31" t="s">
        <v>19</v>
      </c>
      <c r="J531" s="31">
        <v>12.0</v>
      </c>
      <c r="K531" s="31">
        <v>12.0</v>
      </c>
      <c r="L531" s="24"/>
    </row>
    <row r="532">
      <c r="A532" s="24"/>
      <c r="B532" s="24"/>
      <c r="C532" s="31" t="s">
        <v>537</v>
      </c>
      <c r="D532" s="28" t="s">
        <v>1871</v>
      </c>
      <c r="E532" s="31" t="s">
        <v>2919</v>
      </c>
      <c r="F532" s="31" t="s">
        <v>2920</v>
      </c>
      <c r="G532" s="31">
        <v>1.0</v>
      </c>
      <c r="H532" s="31" t="s">
        <v>19</v>
      </c>
      <c r="I532" s="31"/>
      <c r="J532" s="31">
        <v>12.0</v>
      </c>
      <c r="K532" s="31"/>
      <c r="L532" s="24"/>
    </row>
    <row r="533">
      <c r="A533" s="24"/>
      <c r="B533" s="24"/>
      <c r="C533" s="31" t="s">
        <v>537</v>
      </c>
      <c r="D533" s="28" t="s">
        <v>1871</v>
      </c>
      <c r="E533" s="31" t="s">
        <v>2921</v>
      </c>
      <c r="F533" s="31" t="s">
        <v>2922</v>
      </c>
      <c r="G533" s="31">
        <v>2.0</v>
      </c>
      <c r="H533" s="31" t="s">
        <v>18</v>
      </c>
      <c r="I533" s="31" t="s">
        <v>18</v>
      </c>
      <c r="J533" s="31">
        <v>8.0</v>
      </c>
      <c r="K533" s="31">
        <v>8.0</v>
      </c>
      <c r="L533" s="24"/>
    </row>
    <row r="534">
      <c r="A534" s="24"/>
      <c r="B534" s="24"/>
      <c r="C534" s="31" t="s">
        <v>547</v>
      </c>
      <c r="D534" s="28" t="s">
        <v>1871</v>
      </c>
      <c r="E534" s="31" t="s">
        <v>2923</v>
      </c>
      <c r="F534" s="31" t="s">
        <v>2924</v>
      </c>
      <c r="G534" s="31">
        <v>2.0</v>
      </c>
      <c r="H534" s="31" t="s">
        <v>18</v>
      </c>
      <c r="I534" s="31" t="s">
        <v>18</v>
      </c>
      <c r="J534" s="31">
        <v>10.0</v>
      </c>
      <c r="K534" s="31">
        <v>10.0</v>
      </c>
      <c r="L534" s="24"/>
    </row>
    <row r="535">
      <c r="A535" s="24"/>
      <c r="B535" s="24"/>
      <c r="C535" s="31" t="s">
        <v>547</v>
      </c>
      <c r="D535" s="28" t="s">
        <v>1871</v>
      </c>
      <c r="E535" s="31" t="s">
        <v>2925</v>
      </c>
      <c r="F535" s="31" t="s">
        <v>2926</v>
      </c>
      <c r="G535" s="31">
        <v>2.0</v>
      </c>
      <c r="H535" s="31" t="s">
        <v>18</v>
      </c>
      <c r="I535" s="31" t="s">
        <v>18</v>
      </c>
      <c r="J535" s="31">
        <v>10.0</v>
      </c>
      <c r="K535" s="31">
        <v>10.0</v>
      </c>
      <c r="L535" s="24"/>
    </row>
    <row r="536">
      <c r="A536" s="24"/>
      <c r="B536" s="24"/>
      <c r="C536" s="31" t="s">
        <v>547</v>
      </c>
      <c r="D536" s="28" t="s">
        <v>1871</v>
      </c>
      <c r="E536" s="31" t="s">
        <v>2927</v>
      </c>
      <c r="F536" s="31" t="s">
        <v>2928</v>
      </c>
      <c r="G536" s="31">
        <v>2.0</v>
      </c>
      <c r="H536" s="31" t="s">
        <v>19</v>
      </c>
      <c r="I536" s="31" t="s">
        <v>19</v>
      </c>
      <c r="J536" s="31">
        <v>10.0</v>
      </c>
      <c r="K536" s="31">
        <v>10.0</v>
      </c>
      <c r="L536" s="24"/>
    </row>
    <row r="537">
      <c r="A537" s="24"/>
      <c r="B537" s="24"/>
      <c r="C537" s="31" t="s">
        <v>547</v>
      </c>
      <c r="D537" s="28" t="s">
        <v>1871</v>
      </c>
      <c r="E537" s="31" t="s">
        <v>2929</v>
      </c>
      <c r="F537" s="31" t="s">
        <v>2930</v>
      </c>
      <c r="G537" s="31">
        <v>2.0</v>
      </c>
      <c r="H537" s="31" t="s">
        <v>18</v>
      </c>
      <c r="I537" s="31" t="s">
        <v>18</v>
      </c>
      <c r="J537" s="31">
        <v>9.0</v>
      </c>
      <c r="K537" s="31">
        <v>9.0</v>
      </c>
      <c r="L537" s="24"/>
    </row>
    <row r="538">
      <c r="A538" s="24"/>
      <c r="B538" s="24"/>
      <c r="C538" s="31" t="s">
        <v>547</v>
      </c>
      <c r="D538" s="28" t="s">
        <v>1871</v>
      </c>
      <c r="E538" s="31" t="s">
        <v>2931</v>
      </c>
      <c r="F538" s="31" t="s">
        <v>2932</v>
      </c>
      <c r="G538" s="31">
        <v>2.0</v>
      </c>
      <c r="H538" s="31" t="s">
        <v>18</v>
      </c>
      <c r="I538" s="31" t="s">
        <v>18</v>
      </c>
      <c r="J538" s="31">
        <v>8.0</v>
      </c>
      <c r="K538" s="31">
        <v>9.0</v>
      </c>
      <c r="L538" s="24"/>
    </row>
    <row r="539">
      <c r="A539" s="24"/>
      <c r="B539" s="24"/>
      <c r="C539" s="31" t="s">
        <v>547</v>
      </c>
      <c r="D539" s="28" t="s">
        <v>1871</v>
      </c>
      <c r="E539" s="31" t="s">
        <v>2933</v>
      </c>
      <c r="F539" s="31" t="s">
        <v>2934</v>
      </c>
      <c r="G539" s="31">
        <v>1.0</v>
      </c>
      <c r="H539" s="31" t="s">
        <v>18</v>
      </c>
      <c r="I539" s="31"/>
      <c r="J539" s="31">
        <v>12.0</v>
      </c>
      <c r="K539" s="31"/>
      <c r="L539" s="24"/>
    </row>
    <row r="540">
      <c r="A540" s="24"/>
      <c r="B540" s="24"/>
      <c r="C540" s="31" t="s">
        <v>547</v>
      </c>
      <c r="D540" s="28" t="s">
        <v>1871</v>
      </c>
      <c r="E540" s="31" t="s">
        <v>2935</v>
      </c>
      <c r="F540" s="31" t="s">
        <v>2936</v>
      </c>
      <c r="G540" s="31">
        <v>2.0</v>
      </c>
      <c r="H540" s="31" t="s">
        <v>18</v>
      </c>
      <c r="I540" s="31" t="s">
        <v>18</v>
      </c>
      <c r="J540" s="31">
        <v>10.0</v>
      </c>
      <c r="K540" s="31">
        <v>10.0</v>
      </c>
      <c r="L540" s="24"/>
    </row>
    <row r="541">
      <c r="A541" s="24"/>
      <c r="B541" s="24"/>
      <c r="C541" s="31" t="s">
        <v>547</v>
      </c>
      <c r="D541" s="28" t="s">
        <v>1871</v>
      </c>
      <c r="E541" s="31" t="s">
        <v>2937</v>
      </c>
      <c r="F541" s="31" t="s">
        <v>2938</v>
      </c>
      <c r="G541" s="31">
        <v>2.0</v>
      </c>
      <c r="H541" s="31" t="s">
        <v>18</v>
      </c>
      <c r="I541" s="31" t="s">
        <v>19</v>
      </c>
      <c r="J541" s="31">
        <v>11.0</v>
      </c>
      <c r="K541" s="31">
        <v>11.0</v>
      </c>
      <c r="L541" s="24"/>
    </row>
    <row r="542">
      <c r="A542" s="24"/>
      <c r="B542" s="24"/>
      <c r="C542" s="31" t="s">
        <v>547</v>
      </c>
      <c r="D542" s="28" t="s">
        <v>1871</v>
      </c>
      <c r="E542" s="31" t="s">
        <v>2939</v>
      </c>
      <c r="F542" s="31" t="s">
        <v>2940</v>
      </c>
      <c r="G542" s="31">
        <v>2.0</v>
      </c>
      <c r="H542" s="31" t="s">
        <v>18</v>
      </c>
      <c r="I542" s="31" t="s">
        <v>19</v>
      </c>
      <c r="J542" s="31">
        <v>12.0</v>
      </c>
      <c r="K542" s="31">
        <v>12.0</v>
      </c>
      <c r="L542" s="24"/>
    </row>
    <row r="543">
      <c r="A543" s="24"/>
      <c r="B543" s="24"/>
      <c r="C543" s="31" t="s">
        <v>547</v>
      </c>
      <c r="D543" s="28" t="s">
        <v>1871</v>
      </c>
      <c r="E543" s="31" t="s">
        <v>2941</v>
      </c>
      <c r="F543" s="31" t="s">
        <v>2942</v>
      </c>
      <c r="G543" s="31">
        <v>2.0</v>
      </c>
      <c r="H543" s="31" t="s">
        <v>18</v>
      </c>
      <c r="I543" s="31" t="s">
        <v>18</v>
      </c>
      <c r="J543" s="31">
        <v>8.0</v>
      </c>
      <c r="K543" s="31">
        <v>8.0</v>
      </c>
      <c r="L543" s="24"/>
    </row>
    <row r="544">
      <c r="A544" s="24"/>
      <c r="B544" s="24"/>
      <c r="C544" s="31" t="s">
        <v>547</v>
      </c>
      <c r="D544" s="28" t="s">
        <v>1871</v>
      </c>
      <c r="E544" s="31" t="s">
        <v>2943</v>
      </c>
      <c r="F544" s="31" t="s">
        <v>2944</v>
      </c>
      <c r="G544" s="31">
        <v>2.0</v>
      </c>
      <c r="H544" s="31" t="s">
        <v>18</v>
      </c>
      <c r="I544" s="31" t="s">
        <v>19</v>
      </c>
      <c r="J544" s="31">
        <v>8.0</v>
      </c>
      <c r="K544" s="31">
        <v>7.0</v>
      </c>
      <c r="L544" s="24"/>
    </row>
    <row r="545">
      <c r="A545" s="24"/>
      <c r="B545" s="24"/>
      <c r="C545" s="31" t="s">
        <v>547</v>
      </c>
      <c r="D545" s="28" t="s">
        <v>1871</v>
      </c>
      <c r="E545" s="31" t="s">
        <v>2945</v>
      </c>
      <c r="F545" s="31" t="s">
        <v>2946</v>
      </c>
      <c r="G545" s="31">
        <v>1.0</v>
      </c>
      <c r="H545" s="31" t="s">
        <v>18</v>
      </c>
      <c r="I545" s="31"/>
      <c r="J545" s="31">
        <v>9.0</v>
      </c>
      <c r="K545" s="31"/>
      <c r="L545" s="24"/>
    </row>
    <row r="546">
      <c r="A546" s="24"/>
      <c r="B546" s="24"/>
      <c r="C546" s="31" t="s">
        <v>547</v>
      </c>
      <c r="D546" s="28" t="s">
        <v>1871</v>
      </c>
      <c r="E546" s="31" t="s">
        <v>2947</v>
      </c>
      <c r="F546" s="31" t="s">
        <v>2948</v>
      </c>
      <c r="G546" s="31">
        <v>2.0</v>
      </c>
      <c r="H546" s="31" t="s">
        <v>18</v>
      </c>
      <c r="I546" s="31" t="s">
        <v>18</v>
      </c>
      <c r="J546" s="31">
        <v>9.0</v>
      </c>
      <c r="K546" s="31">
        <v>8.0</v>
      </c>
      <c r="L546" s="24"/>
    </row>
    <row r="547">
      <c r="A547" s="24"/>
      <c r="B547" s="24"/>
      <c r="C547" s="31" t="s">
        <v>559</v>
      </c>
      <c r="D547" s="28" t="s">
        <v>1871</v>
      </c>
      <c r="E547" s="31" t="s">
        <v>2949</v>
      </c>
      <c r="F547" s="31" t="s">
        <v>2950</v>
      </c>
      <c r="G547" s="31">
        <v>2.0</v>
      </c>
      <c r="H547" s="31" t="s">
        <v>19</v>
      </c>
      <c r="I547" s="31" t="s">
        <v>19</v>
      </c>
      <c r="J547" s="31">
        <v>11.0</v>
      </c>
      <c r="K547" s="31">
        <v>11.0</v>
      </c>
      <c r="L547" s="24"/>
    </row>
    <row r="548">
      <c r="A548" s="24"/>
      <c r="B548" s="24"/>
      <c r="C548" s="31" t="s">
        <v>559</v>
      </c>
      <c r="D548" s="28" t="s">
        <v>1871</v>
      </c>
      <c r="E548" s="31" t="s">
        <v>2951</v>
      </c>
      <c r="F548" s="31" t="s">
        <v>2952</v>
      </c>
      <c r="G548" s="31">
        <v>1.0</v>
      </c>
      <c r="H548" s="31" t="s">
        <v>19</v>
      </c>
      <c r="I548" s="31"/>
      <c r="J548" s="31">
        <v>11.0</v>
      </c>
      <c r="K548" s="31"/>
      <c r="L548" s="24"/>
    </row>
    <row r="549">
      <c r="A549" s="24"/>
      <c r="B549" s="24"/>
      <c r="C549" s="31" t="s">
        <v>559</v>
      </c>
      <c r="D549" s="28" t="s">
        <v>1871</v>
      </c>
      <c r="E549" s="31" t="s">
        <v>2953</v>
      </c>
      <c r="F549" s="31" t="s">
        <v>2954</v>
      </c>
      <c r="G549" s="31">
        <v>2.0</v>
      </c>
      <c r="H549" s="31" t="s">
        <v>18</v>
      </c>
      <c r="I549" s="31" t="s">
        <v>18</v>
      </c>
      <c r="J549" s="31">
        <v>11.0</v>
      </c>
      <c r="K549" s="31">
        <v>11.0</v>
      </c>
      <c r="L549" s="24"/>
    </row>
    <row r="550">
      <c r="A550" s="24"/>
      <c r="B550" s="24"/>
      <c r="C550" s="31" t="s">
        <v>559</v>
      </c>
      <c r="D550" s="28" t="s">
        <v>1871</v>
      </c>
      <c r="E550" s="31" t="s">
        <v>2955</v>
      </c>
      <c r="F550" s="31" t="s">
        <v>2956</v>
      </c>
      <c r="G550" s="31">
        <v>2.0</v>
      </c>
      <c r="H550" s="31" t="s">
        <v>18</v>
      </c>
      <c r="I550" s="31" t="s">
        <v>18</v>
      </c>
      <c r="J550" s="31">
        <v>12.0</v>
      </c>
      <c r="K550" s="31">
        <v>12.0</v>
      </c>
      <c r="L550" s="24"/>
    </row>
    <row r="551">
      <c r="A551" s="24"/>
      <c r="B551" s="24"/>
      <c r="C551" s="31" t="s">
        <v>559</v>
      </c>
      <c r="D551" s="28" t="s">
        <v>1871</v>
      </c>
      <c r="E551" s="31" t="s">
        <v>2957</v>
      </c>
      <c r="F551" s="31" t="s">
        <v>2958</v>
      </c>
      <c r="G551" s="31">
        <v>2.0</v>
      </c>
      <c r="H551" s="31" t="s">
        <v>18</v>
      </c>
      <c r="I551" s="31" t="s">
        <v>18</v>
      </c>
      <c r="J551" s="31">
        <v>7.0</v>
      </c>
      <c r="K551" s="31">
        <v>7.0</v>
      </c>
      <c r="L551" s="24"/>
    </row>
    <row r="552">
      <c r="A552" s="24"/>
      <c r="B552" s="24"/>
      <c r="C552" s="31" t="s">
        <v>559</v>
      </c>
      <c r="D552" s="28" t="s">
        <v>1871</v>
      </c>
      <c r="E552" s="31" t="s">
        <v>2959</v>
      </c>
      <c r="F552" s="31" t="s">
        <v>2960</v>
      </c>
      <c r="G552" s="31">
        <v>1.0</v>
      </c>
      <c r="H552" s="31" t="s">
        <v>18</v>
      </c>
      <c r="I552" s="31"/>
      <c r="J552" s="31">
        <v>10.0</v>
      </c>
      <c r="K552" s="31"/>
      <c r="L552" s="24"/>
    </row>
    <row r="553">
      <c r="A553" s="24"/>
      <c r="B553" s="24"/>
      <c r="C553" s="31" t="s">
        <v>559</v>
      </c>
      <c r="D553" s="28" t="s">
        <v>1871</v>
      </c>
      <c r="E553" s="31" t="s">
        <v>2961</v>
      </c>
      <c r="F553" s="31" t="s">
        <v>2962</v>
      </c>
      <c r="G553" s="31">
        <v>2.0</v>
      </c>
      <c r="H553" s="31" t="s">
        <v>18</v>
      </c>
      <c r="I553" s="31" t="s">
        <v>18</v>
      </c>
      <c r="J553" s="31">
        <v>12.0</v>
      </c>
      <c r="K553" s="31">
        <v>11.0</v>
      </c>
      <c r="L553" s="24"/>
    </row>
    <row r="554">
      <c r="A554" s="24"/>
      <c r="B554" s="24"/>
      <c r="C554" s="31" t="s">
        <v>559</v>
      </c>
      <c r="D554" s="28" t="s">
        <v>1871</v>
      </c>
      <c r="E554" s="31" t="s">
        <v>2963</v>
      </c>
      <c r="F554" s="31" t="s">
        <v>2964</v>
      </c>
      <c r="G554" s="31">
        <v>2.0</v>
      </c>
      <c r="H554" s="31" t="s">
        <v>18</v>
      </c>
      <c r="I554" s="31" t="s">
        <v>18</v>
      </c>
      <c r="J554" s="31">
        <v>12.0</v>
      </c>
      <c r="K554" s="31">
        <v>12.0</v>
      </c>
      <c r="L554" s="24"/>
    </row>
    <row r="555">
      <c r="A555" s="24"/>
      <c r="B555" s="24"/>
      <c r="C555" s="31" t="s">
        <v>559</v>
      </c>
      <c r="D555" s="28" t="s">
        <v>1871</v>
      </c>
      <c r="E555" s="31" t="s">
        <v>2965</v>
      </c>
      <c r="F555" s="31" t="s">
        <v>2966</v>
      </c>
      <c r="G555" s="31">
        <v>2.0</v>
      </c>
      <c r="H555" s="31" t="s">
        <v>18</v>
      </c>
      <c r="I555" s="31" t="s">
        <v>18</v>
      </c>
      <c r="J555" s="31">
        <v>11.0</v>
      </c>
      <c r="K555" s="31">
        <v>11.0</v>
      </c>
      <c r="L555" s="24"/>
    </row>
    <row r="556">
      <c r="A556" s="24"/>
      <c r="B556" s="24"/>
      <c r="C556" s="31" t="s">
        <v>559</v>
      </c>
      <c r="D556" s="28" t="s">
        <v>1871</v>
      </c>
      <c r="E556" s="31" t="s">
        <v>2967</v>
      </c>
      <c r="F556" s="31" t="s">
        <v>2968</v>
      </c>
      <c r="G556" s="31">
        <v>2.0</v>
      </c>
      <c r="H556" s="31" t="s">
        <v>18</v>
      </c>
      <c r="I556" s="31" t="s">
        <v>18</v>
      </c>
      <c r="J556" s="31">
        <v>11.0</v>
      </c>
      <c r="K556" s="31">
        <v>11.0</v>
      </c>
      <c r="L556" s="24"/>
    </row>
    <row r="557">
      <c r="A557" s="24"/>
      <c r="B557" s="24"/>
      <c r="C557" s="31" t="s">
        <v>559</v>
      </c>
      <c r="D557" s="28" t="s">
        <v>1871</v>
      </c>
      <c r="E557" s="31" t="s">
        <v>2969</v>
      </c>
      <c r="F557" s="31" t="s">
        <v>2970</v>
      </c>
      <c r="G557" s="31">
        <v>2.0</v>
      </c>
      <c r="H557" s="31" t="s">
        <v>18</v>
      </c>
      <c r="I557" s="31" t="s">
        <v>18</v>
      </c>
      <c r="J557" s="31">
        <v>11.0</v>
      </c>
      <c r="K557" s="31">
        <v>11.0</v>
      </c>
      <c r="L557" s="24"/>
    </row>
    <row r="558">
      <c r="A558" s="24"/>
      <c r="B558" s="24"/>
      <c r="C558" s="31" t="s">
        <v>559</v>
      </c>
      <c r="D558" s="28" t="s">
        <v>1871</v>
      </c>
      <c r="E558" s="31" t="s">
        <v>2971</v>
      </c>
      <c r="F558" s="31" t="s">
        <v>2972</v>
      </c>
      <c r="G558" s="31">
        <v>2.0</v>
      </c>
      <c r="H558" s="31" t="s">
        <v>18</v>
      </c>
      <c r="I558" s="31" t="s">
        <v>18</v>
      </c>
      <c r="J558" s="31">
        <v>12.0</v>
      </c>
      <c r="K558" s="31">
        <v>12.0</v>
      </c>
      <c r="L558" s="24"/>
    </row>
    <row r="559">
      <c r="A559" s="24"/>
      <c r="B559" s="24"/>
      <c r="C559" s="31" t="s">
        <v>559</v>
      </c>
      <c r="D559" s="28" t="s">
        <v>1871</v>
      </c>
      <c r="E559" s="31" t="s">
        <v>2973</v>
      </c>
      <c r="F559" s="31" t="s">
        <v>2974</v>
      </c>
      <c r="G559" s="31">
        <v>2.0</v>
      </c>
      <c r="H559" s="31" t="s">
        <v>19</v>
      </c>
      <c r="I559" s="31" t="s">
        <v>18</v>
      </c>
      <c r="J559" s="31">
        <v>12.0</v>
      </c>
      <c r="K559" s="31">
        <v>12.0</v>
      </c>
      <c r="L559" s="24"/>
    </row>
    <row r="560">
      <c r="A560" s="24"/>
      <c r="B560" s="24"/>
      <c r="C560" s="31" t="s">
        <v>559</v>
      </c>
      <c r="D560" s="28" t="s">
        <v>1871</v>
      </c>
      <c r="E560" s="31" t="s">
        <v>2975</v>
      </c>
      <c r="F560" s="31" t="s">
        <v>2976</v>
      </c>
      <c r="G560" s="31">
        <v>2.0</v>
      </c>
      <c r="H560" s="31" t="s">
        <v>18</v>
      </c>
      <c r="I560" s="31" t="s">
        <v>18</v>
      </c>
      <c r="J560" s="31">
        <v>12.0</v>
      </c>
      <c r="K560" s="31">
        <v>12.0</v>
      </c>
      <c r="L560" s="24"/>
    </row>
    <row r="561">
      <c r="A561" s="24"/>
      <c r="B561" s="24"/>
      <c r="C561" s="31" t="s">
        <v>559</v>
      </c>
      <c r="D561" s="28" t="s">
        <v>1871</v>
      </c>
      <c r="E561" s="31" t="s">
        <v>2977</v>
      </c>
      <c r="F561" s="31" t="s">
        <v>2978</v>
      </c>
      <c r="G561" s="31">
        <v>2.0</v>
      </c>
      <c r="H561" s="31" t="s">
        <v>18</v>
      </c>
      <c r="I561" s="31" t="s">
        <v>18</v>
      </c>
      <c r="J561" s="31">
        <v>12.0</v>
      </c>
      <c r="K561" s="31">
        <v>12.0</v>
      </c>
      <c r="L561" s="24"/>
    </row>
    <row r="562">
      <c r="A562" s="24"/>
      <c r="B562" s="24"/>
      <c r="C562" s="31" t="s">
        <v>585</v>
      </c>
      <c r="D562" s="28" t="s">
        <v>1871</v>
      </c>
      <c r="E562" s="31" t="s">
        <v>2979</v>
      </c>
      <c r="F562" s="31" t="s">
        <v>2980</v>
      </c>
      <c r="G562" s="31">
        <v>2.0</v>
      </c>
      <c r="H562" s="31" t="s">
        <v>18</v>
      </c>
      <c r="I562" s="31" t="s">
        <v>18</v>
      </c>
      <c r="J562" s="31">
        <v>12.0</v>
      </c>
      <c r="K562" s="31">
        <v>12.0</v>
      </c>
      <c r="L562" s="24"/>
    </row>
    <row r="563">
      <c r="A563" s="24"/>
      <c r="B563" s="24"/>
      <c r="C563" s="31" t="s">
        <v>585</v>
      </c>
      <c r="D563" s="28" t="s">
        <v>1871</v>
      </c>
      <c r="E563" s="31" t="s">
        <v>2981</v>
      </c>
      <c r="F563" s="31" t="s">
        <v>2982</v>
      </c>
      <c r="G563" s="31">
        <v>2.0</v>
      </c>
      <c r="H563" s="31" t="s">
        <v>18</v>
      </c>
      <c r="I563" s="31" t="s">
        <v>18</v>
      </c>
      <c r="J563" s="31">
        <v>11.0</v>
      </c>
      <c r="K563" s="31">
        <v>11.0</v>
      </c>
      <c r="L563" s="24"/>
    </row>
    <row r="564">
      <c r="A564" s="24"/>
      <c r="B564" s="24"/>
      <c r="C564" s="31" t="s">
        <v>585</v>
      </c>
      <c r="D564" s="28" t="s">
        <v>1871</v>
      </c>
      <c r="E564" s="31" t="s">
        <v>2983</v>
      </c>
      <c r="F564" s="31" t="s">
        <v>2984</v>
      </c>
      <c r="G564" s="31">
        <v>2.0</v>
      </c>
      <c r="H564" s="31" t="s">
        <v>19</v>
      </c>
      <c r="I564" s="31" t="s">
        <v>18</v>
      </c>
      <c r="J564" s="31">
        <v>11.0</v>
      </c>
      <c r="K564" s="31">
        <v>11.0</v>
      </c>
      <c r="L564" s="24"/>
    </row>
    <row r="565">
      <c r="A565" s="24"/>
      <c r="B565" s="24"/>
      <c r="C565" s="31" t="s">
        <v>585</v>
      </c>
      <c r="D565" s="28" t="s">
        <v>1871</v>
      </c>
      <c r="E565" s="31" t="s">
        <v>2985</v>
      </c>
      <c r="F565" s="31" t="s">
        <v>2986</v>
      </c>
      <c r="G565" s="31">
        <v>2.0</v>
      </c>
      <c r="H565" s="31" t="s">
        <v>18</v>
      </c>
      <c r="I565" s="31" t="s">
        <v>18</v>
      </c>
      <c r="J565" s="31">
        <v>11.0</v>
      </c>
      <c r="K565" s="31">
        <v>11.0</v>
      </c>
      <c r="L565" s="24"/>
    </row>
    <row r="566">
      <c r="A566" s="24"/>
      <c r="B566" s="24"/>
      <c r="C566" s="31" t="s">
        <v>585</v>
      </c>
      <c r="D566" s="28" t="s">
        <v>1871</v>
      </c>
      <c r="E566" s="31" t="s">
        <v>2987</v>
      </c>
      <c r="F566" s="31" t="s">
        <v>2988</v>
      </c>
      <c r="G566" s="31">
        <v>2.0</v>
      </c>
      <c r="H566" s="31" t="s">
        <v>18</v>
      </c>
      <c r="I566" s="31" t="s">
        <v>18</v>
      </c>
      <c r="J566" s="31">
        <v>12.0</v>
      </c>
      <c r="K566" s="31">
        <v>12.0</v>
      </c>
      <c r="L566" s="24"/>
    </row>
    <row r="567">
      <c r="A567" s="24"/>
      <c r="B567" s="24"/>
      <c r="C567" s="31" t="s">
        <v>585</v>
      </c>
      <c r="D567" s="28" t="s">
        <v>1871</v>
      </c>
      <c r="E567" s="31" t="s">
        <v>2989</v>
      </c>
      <c r="F567" s="31" t="s">
        <v>2990</v>
      </c>
      <c r="G567" s="31">
        <v>2.0</v>
      </c>
      <c r="H567" s="31" t="s">
        <v>18</v>
      </c>
      <c r="I567" s="31" t="s">
        <v>18</v>
      </c>
      <c r="J567" s="31">
        <v>12.0</v>
      </c>
      <c r="K567" s="31">
        <v>12.0</v>
      </c>
      <c r="L567" s="24"/>
    </row>
    <row r="568">
      <c r="A568" s="24"/>
      <c r="B568" s="24"/>
      <c r="C568" s="31" t="s">
        <v>585</v>
      </c>
      <c r="D568" s="28" t="s">
        <v>1871</v>
      </c>
      <c r="E568" s="31" t="s">
        <v>2991</v>
      </c>
      <c r="F568" s="31" t="s">
        <v>2992</v>
      </c>
      <c r="G568" s="31">
        <v>2.0</v>
      </c>
      <c r="H568" s="31" t="s">
        <v>18</v>
      </c>
      <c r="I568" s="31" t="s">
        <v>18</v>
      </c>
      <c r="J568" s="31">
        <v>12.0</v>
      </c>
      <c r="K568" s="31">
        <v>12.0</v>
      </c>
      <c r="L568" s="24"/>
    </row>
    <row r="569">
      <c r="A569" s="24"/>
      <c r="B569" s="24"/>
      <c r="C569" s="31" t="s">
        <v>603</v>
      </c>
      <c r="D569" s="28" t="s">
        <v>1871</v>
      </c>
      <c r="E569" s="31" t="s">
        <v>2993</v>
      </c>
      <c r="F569" s="31" t="s">
        <v>2994</v>
      </c>
      <c r="G569" s="31">
        <v>2.0</v>
      </c>
      <c r="H569" s="31" t="s">
        <v>18</v>
      </c>
      <c r="I569" s="31" t="s">
        <v>18</v>
      </c>
      <c r="J569" s="31">
        <v>11.0</v>
      </c>
      <c r="K569" s="31">
        <v>11.0</v>
      </c>
      <c r="L569" s="24"/>
    </row>
    <row r="570">
      <c r="A570" s="24"/>
      <c r="B570" s="24"/>
      <c r="C570" s="31" t="s">
        <v>603</v>
      </c>
      <c r="D570" s="28" t="s">
        <v>1871</v>
      </c>
      <c r="E570" s="31" t="s">
        <v>2995</v>
      </c>
      <c r="F570" s="31" t="s">
        <v>2996</v>
      </c>
      <c r="G570" s="31">
        <v>2.0</v>
      </c>
      <c r="H570" s="31" t="s">
        <v>18</v>
      </c>
      <c r="I570" s="31" t="s">
        <v>18</v>
      </c>
      <c r="J570" s="31">
        <v>11.0</v>
      </c>
      <c r="K570" s="31">
        <v>11.0</v>
      </c>
      <c r="L570" s="24"/>
    </row>
    <row r="571">
      <c r="A571" s="24"/>
      <c r="B571" s="24"/>
      <c r="C571" s="31" t="s">
        <v>603</v>
      </c>
      <c r="D571" s="28" t="s">
        <v>1871</v>
      </c>
      <c r="E571" s="31" t="s">
        <v>2997</v>
      </c>
      <c r="F571" s="31" t="s">
        <v>2998</v>
      </c>
      <c r="G571" s="31">
        <v>1.0</v>
      </c>
      <c r="H571" s="31" t="s">
        <v>18</v>
      </c>
      <c r="I571" s="31"/>
      <c r="J571" s="31">
        <v>12.0</v>
      </c>
      <c r="K571" s="31"/>
      <c r="L571" s="24"/>
    </row>
    <row r="572">
      <c r="A572" s="24"/>
      <c r="B572" s="24"/>
      <c r="C572" s="31" t="s">
        <v>603</v>
      </c>
      <c r="D572" s="28" t="s">
        <v>1871</v>
      </c>
      <c r="E572" s="31" t="s">
        <v>2999</v>
      </c>
      <c r="F572" s="31" t="s">
        <v>3000</v>
      </c>
      <c r="G572" s="31">
        <v>1.0</v>
      </c>
      <c r="H572" s="31" t="s">
        <v>19</v>
      </c>
      <c r="I572" s="31"/>
      <c r="J572" s="31">
        <v>12.0</v>
      </c>
      <c r="K572" s="31"/>
      <c r="L572" s="24"/>
    </row>
    <row r="573">
      <c r="A573" s="24"/>
      <c r="B573" s="24"/>
      <c r="C573" s="31" t="s">
        <v>603</v>
      </c>
      <c r="D573" s="28" t="s">
        <v>1871</v>
      </c>
      <c r="E573" s="31" t="s">
        <v>3001</v>
      </c>
      <c r="F573" s="31" t="s">
        <v>3002</v>
      </c>
      <c r="G573" s="31">
        <v>2.0</v>
      </c>
      <c r="H573" s="31" t="s">
        <v>19</v>
      </c>
      <c r="I573" s="31" t="s">
        <v>19</v>
      </c>
      <c r="J573" s="31">
        <v>11.0</v>
      </c>
      <c r="K573" s="31">
        <v>11.0</v>
      </c>
      <c r="L573" s="24"/>
    </row>
    <row r="574">
      <c r="A574" s="24"/>
      <c r="B574" s="24"/>
      <c r="C574" s="31" t="s">
        <v>603</v>
      </c>
      <c r="D574" s="28" t="s">
        <v>1871</v>
      </c>
      <c r="E574" s="31" t="s">
        <v>3003</v>
      </c>
      <c r="F574" s="31" t="s">
        <v>3004</v>
      </c>
      <c r="G574" s="31">
        <v>1.0</v>
      </c>
      <c r="H574" s="31" t="s">
        <v>18</v>
      </c>
      <c r="I574" s="31"/>
      <c r="J574" s="31">
        <v>9.0</v>
      </c>
      <c r="K574" s="31"/>
      <c r="L574" s="24"/>
    </row>
    <row r="575">
      <c r="A575" s="24"/>
      <c r="B575" s="24"/>
      <c r="C575" s="31" t="s">
        <v>603</v>
      </c>
      <c r="D575" s="28" t="s">
        <v>1871</v>
      </c>
      <c r="E575" s="31" t="s">
        <v>3005</v>
      </c>
      <c r="F575" s="31" t="s">
        <v>3006</v>
      </c>
      <c r="G575" s="31">
        <v>2.0</v>
      </c>
      <c r="H575" s="31" t="s">
        <v>19</v>
      </c>
      <c r="I575" s="31" t="s">
        <v>19</v>
      </c>
      <c r="J575" s="31">
        <v>7.0</v>
      </c>
      <c r="K575" s="31">
        <v>7.0</v>
      </c>
      <c r="L575" s="24"/>
    </row>
    <row r="576">
      <c r="A576" s="24"/>
      <c r="B576" s="24"/>
      <c r="C576" s="31" t="s">
        <v>603</v>
      </c>
      <c r="D576" s="28" t="s">
        <v>1871</v>
      </c>
      <c r="E576" s="31" t="s">
        <v>3007</v>
      </c>
      <c r="F576" s="31" t="s">
        <v>3008</v>
      </c>
      <c r="G576" s="31">
        <v>1.0</v>
      </c>
      <c r="H576" s="31" t="s">
        <v>18</v>
      </c>
      <c r="I576" s="31"/>
      <c r="J576" s="31">
        <v>8.0</v>
      </c>
      <c r="K576" s="31"/>
      <c r="L576" s="24"/>
    </row>
    <row r="577">
      <c r="A577" s="24"/>
      <c r="B577" s="24"/>
      <c r="C577" s="31" t="s">
        <v>603</v>
      </c>
      <c r="D577" s="28" t="s">
        <v>1871</v>
      </c>
      <c r="E577" s="31" t="s">
        <v>3009</v>
      </c>
      <c r="F577" s="31" t="s">
        <v>3010</v>
      </c>
      <c r="G577" s="31">
        <v>1.0</v>
      </c>
      <c r="H577" s="31" t="s">
        <v>18</v>
      </c>
      <c r="I577" s="31"/>
      <c r="J577" s="31">
        <v>7.0</v>
      </c>
      <c r="K577" s="31"/>
      <c r="L577" s="24"/>
    </row>
    <row r="578">
      <c r="A578" s="24"/>
      <c r="B578" s="24"/>
      <c r="C578" s="31" t="s">
        <v>603</v>
      </c>
      <c r="D578" s="28" t="s">
        <v>1871</v>
      </c>
      <c r="E578" s="31" t="s">
        <v>3011</v>
      </c>
      <c r="F578" s="31" t="s">
        <v>3012</v>
      </c>
      <c r="G578" s="31">
        <v>2.0</v>
      </c>
      <c r="H578" s="31" t="s">
        <v>18</v>
      </c>
      <c r="I578" s="31" t="s">
        <v>18</v>
      </c>
      <c r="J578" s="31">
        <v>8.0</v>
      </c>
      <c r="K578" s="31">
        <v>8.0</v>
      </c>
      <c r="L578" s="24"/>
    </row>
    <row r="579">
      <c r="A579" s="24"/>
      <c r="B579" s="24"/>
      <c r="C579" s="31" t="s">
        <v>603</v>
      </c>
      <c r="D579" s="28" t="s">
        <v>1871</v>
      </c>
      <c r="E579" s="31" t="s">
        <v>3013</v>
      </c>
      <c r="F579" s="31" t="s">
        <v>3014</v>
      </c>
      <c r="G579" s="31">
        <v>2.0</v>
      </c>
      <c r="H579" s="31" t="s">
        <v>19</v>
      </c>
      <c r="I579" s="31" t="s">
        <v>19</v>
      </c>
      <c r="J579" s="31">
        <v>8.0</v>
      </c>
      <c r="K579" s="31">
        <v>8.0</v>
      </c>
      <c r="L579" s="24"/>
    </row>
    <row r="580">
      <c r="A580" s="24"/>
      <c r="B580" s="24"/>
      <c r="C580" s="31" t="s">
        <v>603</v>
      </c>
      <c r="D580" s="28" t="s">
        <v>1871</v>
      </c>
      <c r="E580" s="31" t="s">
        <v>3015</v>
      </c>
      <c r="F580" s="31" t="s">
        <v>3016</v>
      </c>
      <c r="G580" s="31">
        <v>2.0</v>
      </c>
      <c r="H580" s="31" t="s">
        <v>18</v>
      </c>
      <c r="I580" s="31" t="s">
        <v>18</v>
      </c>
      <c r="J580" s="31">
        <v>9.0</v>
      </c>
      <c r="K580" s="31">
        <v>9.0</v>
      </c>
      <c r="L580" s="24"/>
    </row>
    <row r="581">
      <c r="A581" s="24"/>
      <c r="B581" s="24"/>
      <c r="C581" s="31" t="s">
        <v>603</v>
      </c>
      <c r="D581" s="28" t="s">
        <v>1871</v>
      </c>
      <c r="E581" s="31" t="s">
        <v>3017</v>
      </c>
      <c r="F581" s="31" t="s">
        <v>3018</v>
      </c>
      <c r="G581" s="31">
        <v>2.0</v>
      </c>
      <c r="H581" s="31" t="s">
        <v>19</v>
      </c>
      <c r="I581" s="31" t="s">
        <v>19</v>
      </c>
      <c r="J581" s="31">
        <v>12.0</v>
      </c>
      <c r="K581" s="31">
        <v>12.0</v>
      </c>
      <c r="L581" s="24"/>
    </row>
    <row r="582">
      <c r="A582" s="24"/>
      <c r="B582" s="24"/>
      <c r="C582" s="31" t="s">
        <v>603</v>
      </c>
      <c r="D582" s="28" t="s">
        <v>1871</v>
      </c>
      <c r="E582" s="31" t="s">
        <v>3019</v>
      </c>
      <c r="F582" s="31" t="s">
        <v>3020</v>
      </c>
      <c r="G582" s="31">
        <v>1.0</v>
      </c>
      <c r="H582" s="31" t="s">
        <v>18</v>
      </c>
      <c r="I582" s="31"/>
      <c r="J582" s="31">
        <v>9.0</v>
      </c>
      <c r="K582" s="31"/>
      <c r="L582" s="24"/>
    </row>
    <row r="583">
      <c r="A583" s="24"/>
      <c r="B583" s="24"/>
      <c r="C583" s="31" t="s">
        <v>603</v>
      </c>
      <c r="D583" s="28" t="s">
        <v>1871</v>
      </c>
      <c r="E583" s="31" t="s">
        <v>3021</v>
      </c>
      <c r="F583" s="31" t="s">
        <v>3022</v>
      </c>
      <c r="G583" s="31">
        <v>2.0</v>
      </c>
      <c r="H583" s="31" t="s">
        <v>18</v>
      </c>
      <c r="I583" s="31" t="s">
        <v>18</v>
      </c>
      <c r="J583" s="31">
        <v>12.0</v>
      </c>
      <c r="K583" s="31">
        <v>12.0</v>
      </c>
      <c r="L583" s="24"/>
    </row>
    <row r="584">
      <c r="A584" s="24"/>
      <c r="B584" s="24"/>
      <c r="C584" s="31" t="s">
        <v>603</v>
      </c>
      <c r="D584" s="28" t="s">
        <v>1871</v>
      </c>
      <c r="E584" s="31" t="s">
        <v>3023</v>
      </c>
      <c r="F584" s="31" t="s">
        <v>3024</v>
      </c>
      <c r="G584" s="31">
        <v>1.0</v>
      </c>
      <c r="H584" s="31" t="s">
        <v>19</v>
      </c>
      <c r="I584" s="31"/>
      <c r="J584" s="31">
        <v>11.0</v>
      </c>
      <c r="K584" s="31"/>
      <c r="L584" s="24"/>
    </row>
    <row r="585">
      <c r="A585" s="24"/>
      <c r="B585" s="24"/>
      <c r="C585" s="31" t="s">
        <v>603</v>
      </c>
      <c r="D585" s="28" t="s">
        <v>1871</v>
      </c>
      <c r="E585" s="31" t="s">
        <v>3025</v>
      </c>
      <c r="F585" s="31" t="s">
        <v>3026</v>
      </c>
      <c r="G585" s="31">
        <v>2.0</v>
      </c>
      <c r="H585" s="31" t="s">
        <v>19</v>
      </c>
      <c r="I585" s="31" t="s">
        <v>19</v>
      </c>
      <c r="J585" s="31">
        <v>10.0</v>
      </c>
      <c r="K585" s="31">
        <v>10.0</v>
      </c>
      <c r="L585" s="24"/>
    </row>
    <row r="586">
      <c r="A586" s="24"/>
      <c r="B586" s="24"/>
      <c r="C586" s="31" t="s">
        <v>603</v>
      </c>
      <c r="D586" s="28" t="s">
        <v>1871</v>
      </c>
      <c r="E586" s="31" t="s">
        <v>3027</v>
      </c>
      <c r="F586" s="31" t="s">
        <v>3028</v>
      </c>
      <c r="G586" s="31">
        <v>2.0</v>
      </c>
      <c r="H586" s="31" t="s">
        <v>18</v>
      </c>
      <c r="I586" s="31" t="s">
        <v>19</v>
      </c>
      <c r="J586" s="31">
        <v>11.0</v>
      </c>
      <c r="K586" s="31">
        <v>11.0</v>
      </c>
      <c r="L586" s="24"/>
    </row>
    <row r="587">
      <c r="A587" s="24"/>
      <c r="B587" s="24"/>
      <c r="C587" s="31" t="s">
        <v>603</v>
      </c>
      <c r="D587" s="28" t="s">
        <v>1871</v>
      </c>
      <c r="E587" s="31" t="s">
        <v>3029</v>
      </c>
      <c r="F587" s="31" t="s">
        <v>3030</v>
      </c>
      <c r="G587" s="31">
        <v>2.0</v>
      </c>
      <c r="H587" s="31" t="s">
        <v>19</v>
      </c>
      <c r="I587" s="31" t="s">
        <v>19</v>
      </c>
      <c r="J587" s="31">
        <v>11.0</v>
      </c>
      <c r="K587" s="31">
        <v>11.0</v>
      </c>
      <c r="L587" s="24"/>
    </row>
    <row r="588">
      <c r="A588" s="24"/>
      <c r="B588" s="24"/>
      <c r="C588" s="31" t="s">
        <v>603</v>
      </c>
      <c r="D588" s="28" t="s">
        <v>1871</v>
      </c>
      <c r="E588" s="31" t="s">
        <v>3031</v>
      </c>
      <c r="F588" s="31" t="s">
        <v>3032</v>
      </c>
      <c r="G588" s="31">
        <v>2.0</v>
      </c>
      <c r="H588" s="31" t="s">
        <v>19</v>
      </c>
      <c r="I588" s="31" t="s">
        <v>19</v>
      </c>
      <c r="J588" s="31">
        <v>10.0</v>
      </c>
      <c r="K588" s="31">
        <v>10.0</v>
      </c>
      <c r="L588" s="24"/>
    </row>
    <row r="589">
      <c r="A589" s="24"/>
      <c r="B589" s="24"/>
      <c r="C589" s="31" t="s">
        <v>603</v>
      </c>
      <c r="D589" s="28" t="s">
        <v>1871</v>
      </c>
      <c r="E589" s="31" t="s">
        <v>3033</v>
      </c>
      <c r="F589" s="31" t="s">
        <v>3034</v>
      </c>
      <c r="G589" s="31">
        <v>1.0</v>
      </c>
      <c r="H589" s="31" t="s">
        <v>18</v>
      </c>
      <c r="I589" s="31"/>
      <c r="J589" s="31">
        <v>7.0</v>
      </c>
      <c r="K589" s="31"/>
      <c r="L589" s="24"/>
    </row>
    <row r="590">
      <c r="A590" s="24"/>
      <c r="B590" s="24"/>
      <c r="C590" s="31" t="s">
        <v>603</v>
      </c>
      <c r="D590" s="28" t="s">
        <v>1871</v>
      </c>
      <c r="E590" s="31" t="s">
        <v>3035</v>
      </c>
      <c r="F590" s="31" t="s">
        <v>3036</v>
      </c>
      <c r="G590" s="31">
        <v>2.0</v>
      </c>
      <c r="H590" s="31" t="s">
        <v>19</v>
      </c>
      <c r="I590" s="31" t="s">
        <v>19</v>
      </c>
      <c r="J590" s="31">
        <v>7.0</v>
      </c>
      <c r="K590" s="31">
        <v>7.0</v>
      </c>
      <c r="L590" s="24"/>
    </row>
    <row r="591">
      <c r="A591" s="24"/>
      <c r="B591" s="24"/>
      <c r="C591" s="31" t="s">
        <v>603</v>
      </c>
      <c r="D591" s="28" t="s">
        <v>1871</v>
      </c>
      <c r="E591" s="31" t="s">
        <v>3037</v>
      </c>
      <c r="F591" s="31" t="s">
        <v>3038</v>
      </c>
      <c r="G591" s="31">
        <v>2.0</v>
      </c>
      <c r="H591" s="31" t="s">
        <v>18</v>
      </c>
      <c r="I591" s="31" t="s">
        <v>18</v>
      </c>
      <c r="J591" s="31">
        <v>8.0</v>
      </c>
      <c r="K591" s="31">
        <v>7.0</v>
      </c>
      <c r="L591" s="24"/>
    </row>
    <row r="592">
      <c r="A592" s="24"/>
      <c r="B592" s="24"/>
      <c r="C592" s="31" t="s">
        <v>603</v>
      </c>
      <c r="D592" s="28" t="s">
        <v>1871</v>
      </c>
      <c r="E592" s="31" t="s">
        <v>3039</v>
      </c>
      <c r="F592" s="31" t="s">
        <v>3040</v>
      </c>
      <c r="G592" s="31">
        <v>2.0</v>
      </c>
      <c r="H592" s="31" t="s">
        <v>18</v>
      </c>
      <c r="I592" s="31" t="s">
        <v>18</v>
      </c>
      <c r="J592" s="31">
        <v>9.0</v>
      </c>
      <c r="K592" s="31">
        <v>9.0</v>
      </c>
      <c r="L592" s="24"/>
    </row>
    <row r="593">
      <c r="A593" s="24"/>
      <c r="B593" s="24"/>
      <c r="C593" s="31" t="s">
        <v>603</v>
      </c>
      <c r="D593" s="28" t="s">
        <v>1871</v>
      </c>
      <c r="E593" s="31" t="s">
        <v>3041</v>
      </c>
      <c r="F593" s="31" t="s">
        <v>3042</v>
      </c>
      <c r="G593" s="31">
        <v>2.0</v>
      </c>
      <c r="H593" s="31" t="s">
        <v>19</v>
      </c>
      <c r="I593" s="31" t="s">
        <v>19</v>
      </c>
      <c r="J593" s="31">
        <v>9.0</v>
      </c>
      <c r="K593" s="31">
        <v>9.0</v>
      </c>
      <c r="L593" s="24"/>
    </row>
    <row r="594">
      <c r="A594" s="24"/>
      <c r="B594" s="24"/>
      <c r="C594" s="31" t="s">
        <v>603</v>
      </c>
      <c r="D594" s="28" t="s">
        <v>1871</v>
      </c>
      <c r="E594" s="31" t="s">
        <v>3043</v>
      </c>
      <c r="F594" s="31" t="s">
        <v>3044</v>
      </c>
      <c r="G594" s="31">
        <v>1.0</v>
      </c>
      <c r="H594" s="31" t="s">
        <v>19</v>
      </c>
      <c r="I594" s="24"/>
      <c r="J594" s="31">
        <v>8.0</v>
      </c>
      <c r="K594" s="24"/>
      <c r="L594" s="2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0</v>
      </c>
      <c r="B1" s="23" t="s">
        <v>1</v>
      </c>
      <c r="C1" s="23" t="s">
        <v>2</v>
      </c>
      <c r="D1" s="23" t="s">
        <v>3</v>
      </c>
      <c r="E1" s="23" t="s">
        <v>4</v>
      </c>
      <c r="F1" s="23" t="s">
        <v>5</v>
      </c>
      <c r="G1" s="23" t="s">
        <v>6</v>
      </c>
      <c r="H1" s="23" t="s">
        <v>7</v>
      </c>
      <c r="I1" s="23" t="s">
        <v>8</v>
      </c>
      <c r="J1" s="23" t="s">
        <v>9</v>
      </c>
      <c r="K1" s="23" t="s">
        <v>10</v>
      </c>
      <c r="L1" s="23" t="s">
        <v>11</v>
      </c>
    </row>
    <row r="2">
      <c r="A2" s="24"/>
      <c r="B2" s="24"/>
      <c r="C2" s="25" t="str">
        <f t="shared" ref="C2:C3" si="1">UPPER("lpb aceh 2021")</f>
        <v>LPB ACEH 2021</v>
      </c>
      <c r="D2" s="28" t="s">
        <v>3045</v>
      </c>
      <c r="E2" s="25" t="s">
        <v>3046</v>
      </c>
      <c r="F2" s="25"/>
      <c r="G2" s="25">
        <v>1.0</v>
      </c>
      <c r="H2" s="28" t="s">
        <v>19</v>
      </c>
      <c r="I2" s="29"/>
      <c r="J2" s="30">
        <v>306.0</v>
      </c>
      <c r="K2" s="29"/>
      <c r="L2" s="24"/>
    </row>
    <row r="3">
      <c r="A3" s="24"/>
      <c r="B3" s="24"/>
      <c r="C3" s="25" t="str">
        <f t="shared" si="1"/>
        <v>LPB ACEH 2021</v>
      </c>
      <c r="D3" s="28" t="s">
        <v>3045</v>
      </c>
      <c r="E3" s="25" t="s">
        <v>3047</v>
      </c>
      <c r="F3" s="25"/>
      <c r="G3" s="25">
        <v>2.0</v>
      </c>
      <c r="H3" s="28" t="s">
        <v>18</v>
      </c>
      <c r="I3" s="29" t="s">
        <v>19</v>
      </c>
      <c r="J3" s="30">
        <v>306.0</v>
      </c>
      <c r="K3" s="29">
        <v>10.0</v>
      </c>
      <c r="L3" s="24"/>
    </row>
    <row r="4">
      <c r="A4" s="24"/>
      <c r="B4" s="24"/>
      <c r="C4" s="25" t="s">
        <v>14</v>
      </c>
      <c r="D4" s="28" t="s">
        <v>3045</v>
      </c>
      <c r="E4" s="25" t="s">
        <v>3048</v>
      </c>
      <c r="F4" s="25" t="s">
        <v>3049</v>
      </c>
      <c r="G4" s="25">
        <v>2.0</v>
      </c>
      <c r="H4" s="28" t="s">
        <v>18</v>
      </c>
      <c r="I4" s="25" t="s">
        <v>19</v>
      </c>
      <c r="J4" s="30">
        <v>306.0</v>
      </c>
      <c r="K4" s="25">
        <v>12.0</v>
      </c>
      <c r="L4" s="24"/>
    </row>
    <row r="5">
      <c r="A5" s="24"/>
      <c r="B5" s="24"/>
      <c r="C5" s="25" t="s">
        <v>14</v>
      </c>
      <c r="D5" s="28" t="s">
        <v>3045</v>
      </c>
      <c r="E5" s="25" t="s">
        <v>3050</v>
      </c>
      <c r="F5" s="25" t="s">
        <v>3051</v>
      </c>
      <c r="G5" s="25">
        <v>2.0</v>
      </c>
      <c r="H5" s="28" t="s">
        <v>18</v>
      </c>
      <c r="I5" s="25" t="s">
        <v>18</v>
      </c>
      <c r="J5" s="30">
        <v>306.0</v>
      </c>
      <c r="K5" s="25">
        <v>12.0</v>
      </c>
      <c r="L5" s="24"/>
    </row>
    <row r="6">
      <c r="A6" s="24"/>
      <c r="B6" s="24"/>
      <c r="C6" s="25" t="s">
        <v>27</v>
      </c>
      <c r="D6" s="28" t="s">
        <v>3045</v>
      </c>
      <c r="E6" s="25" t="s">
        <v>3052</v>
      </c>
      <c r="F6" s="25" t="s">
        <v>3053</v>
      </c>
      <c r="G6" s="25">
        <v>2.0</v>
      </c>
      <c r="H6" s="28" t="s">
        <v>18</v>
      </c>
      <c r="I6" s="25" t="s">
        <v>18</v>
      </c>
      <c r="J6" s="30">
        <v>306.0</v>
      </c>
      <c r="K6" s="25">
        <v>12.0</v>
      </c>
      <c r="L6" s="24"/>
    </row>
    <row r="7">
      <c r="A7" s="24"/>
      <c r="B7" s="24"/>
      <c r="C7" s="25" t="s">
        <v>27</v>
      </c>
      <c r="D7" s="28" t="s">
        <v>3045</v>
      </c>
      <c r="E7" s="37" t="s">
        <v>3054</v>
      </c>
      <c r="F7" s="37" t="s">
        <v>3055</v>
      </c>
      <c r="G7" s="37">
        <v>2.0</v>
      </c>
      <c r="H7" s="28" t="s">
        <v>18</v>
      </c>
      <c r="I7" s="37" t="s">
        <v>19</v>
      </c>
      <c r="J7" s="30">
        <v>275.0</v>
      </c>
      <c r="K7" s="37">
        <v>11.0</v>
      </c>
      <c r="L7" s="24"/>
    </row>
    <row r="8">
      <c r="A8" s="24"/>
      <c r="B8" s="24"/>
      <c r="C8" s="25" t="s">
        <v>27</v>
      </c>
      <c r="D8" s="28" t="s">
        <v>3045</v>
      </c>
      <c r="E8" s="25" t="s">
        <v>3056</v>
      </c>
      <c r="F8" s="25" t="s">
        <v>3057</v>
      </c>
      <c r="G8" s="25">
        <v>2.0</v>
      </c>
      <c r="H8" s="28" t="s">
        <v>19</v>
      </c>
      <c r="I8" s="25" t="s">
        <v>19</v>
      </c>
      <c r="J8" s="30">
        <v>306.0</v>
      </c>
      <c r="K8" s="25">
        <v>12.0</v>
      </c>
      <c r="L8" s="24"/>
    </row>
    <row r="9">
      <c r="A9" s="24"/>
      <c r="B9" s="24"/>
      <c r="C9" s="25" t="s">
        <v>27</v>
      </c>
      <c r="D9" s="28" t="s">
        <v>3045</v>
      </c>
      <c r="E9" s="25" t="s">
        <v>3058</v>
      </c>
      <c r="F9" s="25" t="s">
        <v>3059</v>
      </c>
      <c r="G9" s="25">
        <v>2.0</v>
      </c>
      <c r="H9" s="28" t="s">
        <v>18</v>
      </c>
      <c r="I9" s="25" t="s">
        <v>18</v>
      </c>
      <c r="J9" s="30">
        <v>306.0</v>
      </c>
      <c r="K9" s="25">
        <v>11.0</v>
      </c>
      <c r="L9" s="24"/>
    </row>
    <row r="10">
      <c r="A10" s="24"/>
      <c r="B10" s="24"/>
      <c r="C10" s="25" t="s">
        <v>27</v>
      </c>
      <c r="D10" s="28" t="s">
        <v>3045</v>
      </c>
      <c r="E10" s="25" t="s">
        <v>3060</v>
      </c>
      <c r="F10" s="25" t="s">
        <v>3061</v>
      </c>
      <c r="G10" s="25">
        <v>2.0</v>
      </c>
      <c r="H10" s="28" t="s">
        <v>18</v>
      </c>
      <c r="I10" s="25" t="s">
        <v>18</v>
      </c>
      <c r="J10" s="30">
        <v>275.0</v>
      </c>
      <c r="K10" s="25">
        <v>11.0</v>
      </c>
      <c r="L10" s="24"/>
    </row>
    <row r="11">
      <c r="A11" s="24"/>
      <c r="B11" s="24"/>
      <c r="C11" s="25" t="s">
        <v>27</v>
      </c>
      <c r="D11" s="28" t="s">
        <v>3045</v>
      </c>
      <c r="E11" s="25" t="s">
        <v>3062</v>
      </c>
      <c r="F11" s="25" t="s">
        <v>3063</v>
      </c>
      <c r="G11" s="25">
        <v>2.0</v>
      </c>
      <c r="H11" s="28" t="s">
        <v>19</v>
      </c>
      <c r="I11" s="25" t="s">
        <v>18</v>
      </c>
      <c r="J11" s="30">
        <v>306.0</v>
      </c>
      <c r="K11" s="25">
        <v>11.0</v>
      </c>
      <c r="L11" s="24"/>
    </row>
    <row r="12">
      <c r="A12" s="24"/>
      <c r="B12" s="24"/>
      <c r="C12" s="25" t="s">
        <v>27</v>
      </c>
      <c r="D12" s="28" t="s">
        <v>3045</v>
      </c>
      <c r="E12" s="25" t="s">
        <v>3064</v>
      </c>
      <c r="F12" s="25" t="s">
        <v>3065</v>
      </c>
      <c r="G12" s="25">
        <v>1.0</v>
      </c>
      <c r="H12" s="28" t="s">
        <v>19</v>
      </c>
      <c r="I12" s="25"/>
      <c r="J12" s="30">
        <v>275.0</v>
      </c>
      <c r="K12" s="25"/>
      <c r="L12" s="24"/>
    </row>
    <row r="13">
      <c r="A13" s="24"/>
      <c r="B13" s="24"/>
      <c r="C13" s="25" t="s">
        <v>27</v>
      </c>
      <c r="D13" s="28" t="s">
        <v>3045</v>
      </c>
      <c r="E13" s="25" t="s">
        <v>3066</v>
      </c>
      <c r="F13" s="25" t="s">
        <v>3067</v>
      </c>
      <c r="G13" s="25">
        <v>2.0</v>
      </c>
      <c r="H13" s="28" t="s">
        <v>19</v>
      </c>
      <c r="I13" s="25" t="s">
        <v>18</v>
      </c>
      <c r="J13" s="30">
        <v>306.0</v>
      </c>
      <c r="K13" s="25">
        <v>12.0</v>
      </c>
      <c r="L13" s="24"/>
    </row>
    <row r="14">
      <c r="A14" s="24"/>
      <c r="B14" s="24"/>
      <c r="C14" s="25" t="s">
        <v>27</v>
      </c>
      <c r="D14" s="28" t="s">
        <v>3045</v>
      </c>
      <c r="E14" s="37" t="s">
        <v>3068</v>
      </c>
      <c r="F14" s="37" t="s">
        <v>3069</v>
      </c>
      <c r="G14" s="37">
        <v>1.0</v>
      </c>
      <c r="H14" s="28" t="s">
        <v>18</v>
      </c>
      <c r="I14" s="37"/>
      <c r="J14" s="30">
        <v>183.0</v>
      </c>
      <c r="K14" s="37"/>
      <c r="L14" s="24"/>
    </row>
    <row r="15">
      <c r="A15" s="24"/>
      <c r="B15" s="24"/>
      <c r="C15" s="25" t="s">
        <v>27</v>
      </c>
      <c r="D15" s="28" t="s">
        <v>3045</v>
      </c>
      <c r="E15" s="25" t="s">
        <v>3070</v>
      </c>
      <c r="F15" s="25" t="s">
        <v>3071</v>
      </c>
      <c r="G15" s="25">
        <v>2.0</v>
      </c>
      <c r="H15" s="28" t="s">
        <v>18</v>
      </c>
      <c r="I15" s="25" t="s">
        <v>18</v>
      </c>
      <c r="J15" s="30">
        <v>275.0</v>
      </c>
      <c r="K15" s="25">
        <v>11.0</v>
      </c>
      <c r="L15" s="24"/>
    </row>
    <row r="16">
      <c r="A16" s="24"/>
      <c r="B16" s="24"/>
      <c r="C16" s="25" t="s">
        <v>27</v>
      </c>
      <c r="D16" s="28" t="s">
        <v>3045</v>
      </c>
      <c r="E16" s="25" t="s">
        <v>3072</v>
      </c>
      <c r="F16" s="25" t="s">
        <v>3073</v>
      </c>
      <c r="G16" s="25">
        <v>2.0</v>
      </c>
      <c r="H16" s="28" t="s">
        <v>19</v>
      </c>
      <c r="I16" s="25" t="s">
        <v>18</v>
      </c>
      <c r="J16" s="30">
        <v>275.0</v>
      </c>
      <c r="K16" s="25">
        <v>11.0</v>
      </c>
      <c r="L16" s="24"/>
    </row>
    <row r="17">
      <c r="A17" s="24"/>
      <c r="B17" s="24"/>
      <c r="C17" s="25" t="s">
        <v>27</v>
      </c>
      <c r="D17" s="28" t="s">
        <v>3045</v>
      </c>
      <c r="E17" s="25" t="s">
        <v>3074</v>
      </c>
      <c r="F17" s="25" t="s">
        <v>3075</v>
      </c>
      <c r="G17" s="25">
        <v>1.0</v>
      </c>
      <c r="H17" s="28" t="s">
        <v>18</v>
      </c>
      <c r="I17" s="25"/>
      <c r="J17" s="30">
        <v>306.0</v>
      </c>
      <c r="K17" s="25"/>
      <c r="L17" s="24"/>
    </row>
    <row r="18">
      <c r="A18" s="24"/>
      <c r="B18" s="24"/>
      <c r="C18" s="25" t="s">
        <v>61</v>
      </c>
      <c r="D18" s="28" t="s">
        <v>3045</v>
      </c>
      <c r="E18" s="25" t="s">
        <v>3076</v>
      </c>
      <c r="F18" s="25" t="s">
        <v>3077</v>
      </c>
      <c r="G18" s="25">
        <v>1.0</v>
      </c>
      <c r="H18" s="28" t="s">
        <v>18</v>
      </c>
      <c r="I18" s="25"/>
      <c r="J18" s="30">
        <v>306.0</v>
      </c>
      <c r="K18" s="25"/>
      <c r="L18" s="24"/>
    </row>
    <row r="19">
      <c r="A19" s="24"/>
      <c r="B19" s="24"/>
      <c r="C19" s="25" t="s">
        <v>61</v>
      </c>
      <c r="D19" s="28" t="s">
        <v>3045</v>
      </c>
      <c r="E19" s="25" t="s">
        <v>3078</v>
      </c>
      <c r="F19" s="25" t="s">
        <v>3079</v>
      </c>
      <c r="G19" s="25">
        <v>2.0</v>
      </c>
      <c r="H19" s="28" t="s">
        <v>18</v>
      </c>
      <c r="I19" s="25" t="s">
        <v>18</v>
      </c>
      <c r="J19" s="30">
        <v>214.0</v>
      </c>
      <c r="K19" s="25">
        <v>9.0</v>
      </c>
      <c r="L19" s="24"/>
    </row>
    <row r="20">
      <c r="A20" s="24"/>
      <c r="B20" s="24"/>
      <c r="C20" s="25" t="s">
        <v>61</v>
      </c>
      <c r="D20" s="28" t="s">
        <v>3045</v>
      </c>
      <c r="E20" s="25" t="s">
        <v>3080</v>
      </c>
      <c r="F20" s="25" t="s">
        <v>3081</v>
      </c>
      <c r="G20" s="25">
        <v>2.0</v>
      </c>
      <c r="H20" s="28" t="s">
        <v>19</v>
      </c>
      <c r="I20" s="25" t="s">
        <v>18</v>
      </c>
      <c r="J20" s="30">
        <v>214.0</v>
      </c>
      <c r="K20" s="25">
        <v>9.0</v>
      </c>
      <c r="L20" s="24"/>
    </row>
    <row r="21">
      <c r="A21" s="24"/>
      <c r="B21" s="24"/>
      <c r="C21" s="25" t="s">
        <v>61</v>
      </c>
      <c r="D21" s="28" t="s">
        <v>3045</v>
      </c>
      <c r="E21" s="25" t="s">
        <v>3082</v>
      </c>
      <c r="F21" s="25" t="s">
        <v>3083</v>
      </c>
      <c r="G21" s="25">
        <v>2.0</v>
      </c>
      <c r="H21" s="28" t="s">
        <v>18</v>
      </c>
      <c r="I21" s="25" t="s">
        <v>18</v>
      </c>
      <c r="J21" s="30">
        <v>214.0</v>
      </c>
      <c r="K21" s="25">
        <v>9.0</v>
      </c>
      <c r="L21" s="24"/>
    </row>
    <row r="22">
      <c r="A22" s="24"/>
      <c r="B22" s="24"/>
      <c r="C22" s="25" t="s">
        <v>61</v>
      </c>
      <c r="D22" s="28" t="s">
        <v>3045</v>
      </c>
      <c r="E22" s="25" t="s">
        <v>3084</v>
      </c>
      <c r="F22" s="25" t="s">
        <v>3085</v>
      </c>
      <c r="G22" s="25">
        <v>2.0</v>
      </c>
      <c r="H22" s="28" t="s">
        <v>19</v>
      </c>
      <c r="I22" s="25" t="s">
        <v>19</v>
      </c>
      <c r="J22" s="30">
        <v>275.0</v>
      </c>
      <c r="K22" s="25">
        <v>11.0</v>
      </c>
      <c r="L22" s="24"/>
    </row>
    <row r="23">
      <c r="A23" s="24"/>
      <c r="B23" s="24"/>
      <c r="C23" s="25" t="s">
        <v>69</v>
      </c>
      <c r="D23" s="28" t="s">
        <v>3045</v>
      </c>
      <c r="E23" s="25" t="s">
        <v>3086</v>
      </c>
      <c r="F23" s="25" t="s">
        <v>3087</v>
      </c>
      <c r="G23" s="25">
        <v>2.0</v>
      </c>
      <c r="H23" s="28" t="s">
        <v>18</v>
      </c>
      <c r="I23" s="25" t="s">
        <v>18</v>
      </c>
      <c r="J23" s="30">
        <v>275.0</v>
      </c>
      <c r="K23" s="25">
        <v>11.0</v>
      </c>
      <c r="L23" s="24"/>
    </row>
    <row r="24">
      <c r="A24" s="24"/>
      <c r="B24" s="24"/>
      <c r="C24" s="25" t="s">
        <v>69</v>
      </c>
      <c r="D24" s="28" t="s">
        <v>3045</v>
      </c>
      <c r="E24" s="25" t="s">
        <v>3088</v>
      </c>
      <c r="F24" s="25" t="s">
        <v>3089</v>
      </c>
      <c r="G24" s="25">
        <v>1.0</v>
      </c>
      <c r="H24" s="28" t="s">
        <v>18</v>
      </c>
      <c r="I24" s="25"/>
      <c r="J24" s="30">
        <v>183.0</v>
      </c>
      <c r="K24" s="25"/>
      <c r="L24" s="24"/>
    </row>
    <row r="25">
      <c r="A25" s="24"/>
      <c r="B25" s="24"/>
      <c r="C25" s="25" t="s">
        <v>69</v>
      </c>
      <c r="D25" s="28" t="s">
        <v>3045</v>
      </c>
      <c r="E25" s="25" t="s">
        <v>3090</v>
      </c>
      <c r="F25" s="25" t="s">
        <v>3091</v>
      </c>
      <c r="G25" s="25">
        <v>2.0</v>
      </c>
      <c r="H25" s="28" t="s">
        <v>18</v>
      </c>
      <c r="I25" s="25" t="s">
        <v>18</v>
      </c>
      <c r="J25" s="30">
        <v>214.0</v>
      </c>
      <c r="K25" s="25">
        <v>8.0</v>
      </c>
      <c r="L25" s="24"/>
    </row>
    <row r="26">
      <c r="A26" s="24"/>
      <c r="B26" s="24"/>
      <c r="C26" s="25" t="s">
        <v>69</v>
      </c>
      <c r="D26" s="28" t="s">
        <v>3045</v>
      </c>
      <c r="E26" s="25" t="s">
        <v>3092</v>
      </c>
      <c r="F26" s="25" t="s">
        <v>3093</v>
      </c>
      <c r="G26" s="25">
        <v>1.0</v>
      </c>
      <c r="H26" s="28" t="s">
        <v>18</v>
      </c>
      <c r="I26" s="25"/>
      <c r="J26" s="30">
        <v>214.0</v>
      </c>
      <c r="K26" s="25"/>
      <c r="L26" s="24"/>
    </row>
    <row r="27">
      <c r="A27" s="24"/>
      <c r="B27" s="24"/>
      <c r="C27" s="25" t="s">
        <v>69</v>
      </c>
      <c r="D27" s="28" t="s">
        <v>3045</v>
      </c>
      <c r="E27" s="25" t="s">
        <v>3094</v>
      </c>
      <c r="F27" s="25" t="s">
        <v>3095</v>
      </c>
      <c r="G27" s="25">
        <v>2.0</v>
      </c>
      <c r="H27" s="28" t="s">
        <v>18</v>
      </c>
      <c r="I27" s="25" t="s">
        <v>18</v>
      </c>
      <c r="J27" s="30">
        <v>214.0</v>
      </c>
      <c r="K27" s="25">
        <v>9.0</v>
      </c>
      <c r="L27" s="24"/>
    </row>
    <row r="28">
      <c r="A28" s="24"/>
      <c r="B28" s="24"/>
      <c r="C28" s="25" t="s">
        <v>69</v>
      </c>
      <c r="D28" s="28" t="s">
        <v>3045</v>
      </c>
      <c r="E28" s="25" t="s">
        <v>3096</v>
      </c>
      <c r="F28" s="25" t="s">
        <v>3097</v>
      </c>
      <c r="G28" s="25">
        <v>2.0</v>
      </c>
      <c r="H28" s="28" t="s">
        <v>18</v>
      </c>
      <c r="I28" s="25" t="s">
        <v>18</v>
      </c>
      <c r="J28" s="30">
        <v>275.0</v>
      </c>
      <c r="K28" s="25">
        <v>11.0</v>
      </c>
      <c r="L28" s="24"/>
    </row>
    <row r="29">
      <c r="A29" s="24"/>
      <c r="B29" s="24"/>
      <c r="C29" s="25" t="s">
        <v>69</v>
      </c>
      <c r="D29" s="28" t="s">
        <v>3045</v>
      </c>
      <c r="E29" s="25" t="s">
        <v>3098</v>
      </c>
      <c r="F29" s="25" t="s">
        <v>3099</v>
      </c>
      <c r="G29" s="25">
        <v>1.0</v>
      </c>
      <c r="H29" s="28" t="s">
        <v>19</v>
      </c>
      <c r="I29" s="25"/>
      <c r="J29" s="30">
        <v>275.0</v>
      </c>
      <c r="K29" s="25"/>
      <c r="L29" s="24"/>
    </row>
    <row r="30">
      <c r="A30" s="24"/>
      <c r="B30" s="24"/>
      <c r="C30" s="25" t="s">
        <v>69</v>
      </c>
      <c r="D30" s="28" t="s">
        <v>3045</v>
      </c>
      <c r="E30" s="25" t="s">
        <v>3100</v>
      </c>
      <c r="F30" s="25" t="s">
        <v>3101</v>
      </c>
      <c r="G30" s="25">
        <v>2.0</v>
      </c>
      <c r="H30" s="28" t="s">
        <v>18</v>
      </c>
      <c r="I30" s="25" t="s">
        <v>18</v>
      </c>
      <c r="J30" s="30">
        <v>306.0</v>
      </c>
      <c r="K30" s="25">
        <v>12.0</v>
      </c>
      <c r="L30" s="24"/>
    </row>
    <row r="31">
      <c r="A31" s="24"/>
      <c r="B31" s="24"/>
      <c r="C31" s="25" t="s">
        <v>69</v>
      </c>
      <c r="D31" s="28" t="s">
        <v>3045</v>
      </c>
      <c r="E31" s="25" t="s">
        <v>3102</v>
      </c>
      <c r="F31" s="25" t="s">
        <v>3103</v>
      </c>
      <c r="G31" s="25">
        <v>2.0</v>
      </c>
      <c r="H31" s="28" t="s">
        <v>18</v>
      </c>
      <c r="I31" s="25" t="s">
        <v>18</v>
      </c>
      <c r="J31" s="30">
        <v>306.0</v>
      </c>
      <c r="K31" s="25">
        <v>12.0</v>
      </c>
      <c r="L31" s="24"/>
    </row>
    <row r="32">
      <c r="A32" s="24"/>
      <c r="B32" s="24"/>
      <c r="C32" s="25" t="s">
        <v>69</v>
      </c>
      <c r="D32" s="28" t="s">
        <v>3045</v>
      </c>
      <c r="E32" s="25" t="s">
        <v>3104</v>
      </c>
      <c r="F32" s="25" t="s">
        <v>3105</v>
      </c>
      <c r="G32" s="25">
        <v>1.0</v>
      </c>
      <c r="H32" s="28" t="s">
        <v>18</v>
      </c>
      <c r="I32" s="25"/>
      <c r="J32" s="30">
        <v>306.0</v>
      </c>
      <c r="K32" s="25"/>
      <c r="L32" s="24"/>
    </row>
    <row r="33">
      <c r="A33" s="24"/>
      <c r="B33" s="24"/>
      <c r="C33" s="25" t="s">
        <v>69</v>
      </c>
      <c r="D33" s="28" t="s">
        <v>3045</v>
      </c>
      <c r="E33" s="25" t="s">
        <v>3106</v>
      </c>
      <c r="F33" s="25" t="s">
        <v>3107</v>
      </c>
      <c r="G33" s="25">
        <v>2.0</v>
      </c>
      <c r="H33" s="28" t="s">
        <v>18</v>
      </c>
      <c r="I33" s="25" t="s">
        <v>19</v>
      </c>
      <c r="J33" s="30">
        <v>214.0</v>
      </c>
      <c r="K33" s="25">
        <v>8.0</v>
      </c>
      <c r="L33" s="24"/>
    </row>
    <row r="34">
      <c r="A34" s="24"/>
      <c r="B34" s="24"/>
      <c r="C34" s="25" t="s">
        <v>79</v>
      </c>
      <c r="D34" s="28" t="s">
        <v>3045</v>
      </c>
      <c r="E34" s="25" t="s">
        <v>3108</v>
      </c>
      <c r="F34" s="25" t="s">
        <v>3109</v>
      </c>
      <c r="G34" s="25">
        <v>2.0</v>
      </c>
      <c r="H34" s="28" t="s">
        <v>18</v>
      </c>
      <c r="I34" s="25" t="s">
        <v>18</v>
      </c>
      <c r="J34" s="30">
        <v>306.0</v>
      </c>
      <c r="K34" s="25">
        <v>11.0</v>
      </c>
      <c r="L34" s="24"/>
    </row>
    <row r="35">
      <c r="A35" s="24"/>
      <c r="B35" s="24"/>
      <c r="C35" s="25" t="s">
        <v>83</v>
      </c>
      <c r="D35" s="28" t="s">
        <v>3045</v>
      </c>
      <c r="E35" s="25" t="s">
        <v>3110</v>
      </c>
      <c r="F35" s="25" t="s">
        <v>3111</v>
      </c>
      <c r="G35" s="25">
        <v>2.0</v>
      </c>
      <c r="H35" s="28" t="s">
        <v>18</v>
      </c>
      <c r="I35" s="25" t="s">
        <v>18</v>
      </c>
      <c r="J35" s="30">
        <v>275.0</v>
      </c>
      <c r="K35" s="25">
        <v>11.0</v>
      </c>
      <c r="L35" s="24"/>
    </row>
    <row r="36">
      <c r="A36" s="24"/>
      <c r="B36" s="24"/>
      <c r="C36" s="25" t="s">
        <v>83</v>
      </c>
      <c r="D36" s="28" t="s">
        <v>3045</v>
      </c>
      <c r="E36" s="25" t="s">
        <v>3112</v>
      </c>
      <c r="F36" s="25" t="s">
        <v>3113</v>
      </c>
      <c r="G36" s="25">
        <v>1.0</v>
      </c>
      <c r="H36" s="28" t="s">
        <v>18</v>
      </c>
      <c r="I36" s="25"/>
      <c r="J36" s="30">
        <v>214.0</v>
      </c>
      <c r="K36" s="25"/>
      <c r="L36" s="24"/>
    </row>
    <row r="37">
      <c r="A37" s="24"/>
      <c r="B37" s="24"/>
      <c r="C37" s="25" t="s">
        <v>83</v>
      </c>
      <c r="D37" s="28" t="s">
        <v>3045</v>
      </c>
      <c r="E37" s="25" t="s">
        <v>3114</v>
      </c>
      <c r="F37" s="25" t="s">
        <v>3115</v>
      </c>
      <c r="G37" s="25">
        <v>1.0</v>
      </c>
      <c r="H37" s="28" t="s">
        <v>18</v>
      </c>
      <c r="I37" s="25"/>
      <c r="J37" s="30">
        <v>183.0</v>
      </c>
      <c r="K37" s="25"/>
      <c r="L37" s="24"/>
    </row>
    <row r="38">
      <c r="A38" s="24"/>
      <c r="B38" s="24"/>
      <c r="C38" s="25" t="s">
        <v>83</v>
      </c>
      <c r="D38" s="28" t="s">
        <v>3045</v>
      </c>
      <c r="E38" s="25" t="s">
        <v>3116</v>
      </c>
      <c r="F38" s="25" t="s">
        <v>3117</v>
      </c>
      <c r="G38" s="25">
        <v>2.0</v>
      </c>
      <c r="H38" s="28" t="s">
        <v>18</v>
      </c>
      <c r="I38" s="25" t="s">
        <v>18</v>
      </c>
      <c r="J38" s="30">
        <v>275.0</v>
      </c>
      <c r="K38" s="25">
        <v>11.0</v>
      </c>
      <c r="L38" s="24"/>
    </row>
    <row r="39">
      <c r="A39" s="24"/>
      <c r="B39" s="24"/>
      <c r="C39" s="25" t="s">
        <v>83</v>
      </c>
      <c r="D39" s="28" t="s">
        <v>3045</v>
      </c>
      <c r="E39" s="25" t="s">
        <v>3118</v>
      </c>
      <c r="F39" s="25" t="s">
        <v>3119</v>
      </c>
      <c r="G39" s="25">
        <v>1.0</v>
      </c>
      <c r="H39" s="28" t="s">
        <v>18</v>
      </c>
      <c r="I39" s="25"/>
      <c r="J39" s="30">
        <v>183.0</v>
      </c>
      <c r="K39" s="25"/>
      <c r="L39" s="24"/>
    </row>
    <row r="40">
      <c r="A40" s="24"/>
      <c r="B40" s="24"/>
      <c r="C40" s="25" t="s">
        <v>83</v>
      </c>
      <c r="D40" s="28" t="s">
        <v>3045</v>
      </c>
      <c r="E40" s="25" t="s">
        <v>3120</v>
      </c>
      <c r="F40" s="25" t="s">
        <v>3121</v>
      </c>
      <c r="G40" s="25">
        <v>2.0</v>
      </c>
      <c r="H40" s="28" t="s">
        <v>19</v>
      </c>
      <c r="I40" s="25" t="s">
        <v>19</v>
      </c>
      <c r="J40" s="30">
        <v>306.0</v>
      </c>
      <c r="K40" s="25">
        <v>11.0</v>
      </c>
      <c r="L40" s="24"/>
    </row>
    <row r="41">
      <c r="A41" s="24"/>
      <c r="B41" s="24"/>
      <c r="C41" s="25" t="s">
        <v>83</v>
      </c>
      <c r="D41" s="28" t="s">
        <v>3045</v>
      </c>
      <c r="E41" s="25" t="s">
        <v>3122</v>
      </c>
      <c r="F41" s="25" t="s">
        <v>3123</v>
      </c>
      <c r="G41" s="25">
        <v>2.0</v>
      </c>
      <c r="H41" s="28" t="s">
        <v>18</v>
      </c>
      <c r="I41" s="25" t="s">
        <v>18</v>
      </c>
      <c r="J41" s="30">
        <v>275.0</v>
      </c>
      <c r="K41" s="25">
        <v>11.0</v>
      </c>
      <c r="L41" s="24"/>
    </row>
    <row r="42">
      <c r="A42" s="24"/>
      <c r="B42" s="24"/>
      <c r="C42" s="25" t="s">
        <v>83</v>
      </c>
      <c r="D42" s="28" t="s">
        <v>3045</v>
      </c>
      <c r="E42" s="25" t="s">
        <v>3124</v>
      </c>
      <c r="F42" s="25" t="s">
        <v>3125</v>
      </c>
      <c r="G42" s="25">
        <v>2.0</v>
      </c>
      <c r="H42" s="28" t="s">
        <v>19</v>
      </c>
      <c r="I42" s="25" t="s">
        <v>18</v>
      </c>
      <c r="J42" s="30">
        <v>214.0</v>
      </c>
      <c r="K42" s="25">
        <v>9.0</v>
      </c>
      <c r="L42" s="24"/>
    </row>
    <row r="43">
      <c r="A43" s="24"/>
      <c r="B43" s="24"/>
      <c r="C43" s="25" t="s">
        <v>93</v>
      </c>
      <c r="D43" s="28" t="s">
        <v>3045</v>
      </c>
      <c r="E43" s="25" t="s">
        <v>3126</v>
      </c>
      <c r="F43" s="25" t="s">
        <v>3127</v>
      </c>
      <c r="G43" s="25">
        <v>2.0</v>
      </c>
      <c r="H43" s="28" t="s">
        <v>18</v>
      </c>
      <c r="I43" s="25" t="s">
        <v>18</v>
      </c>
      <c r="J43" s="30">
        <v>153.0</v>
      </c>
      <c r="K43" s="25">
        <v>7.0</v>
      </c>
      <c r="L43" s="24"/>
    </row>
    <row r="44">
      <c r="A44" s="24"/>
      <c r="B44" s="24"/>
      <c r="C44" s="25" t="s">
        <v>93</v>
      </c>
      <c r="D44" s="28" t="s">
        <v>3045</v>
      </c>
      <c r="E44" s="25" t="s">
        <v>3128</v>
      </c>
      <c r="F44" s="25" t="s">
        <v>3129</v>
      </c>
      <c r="G44" s="25">
        <v>2.0</v>
      </c>
      <c r="H44" s="28" t="s">
        <v>18</v>
      </c>
      <c r="I44" s="25" t="s">
        <v>18</v>
      </c>
      <c r="J44" s="30">
        <v>214.0</v>
      </c>
      <c r="K44" s="25">
        <v>9.0</v>
      </c>
      <c r="L44" s="24"/>
    </row>
    <row r="45">
      <c r="A45" s="24"/>
      <c r="B45" s="24"/>
      <c r="C45" s="25" t="s">
        <v>93</v>
      </c>
      <c r="D45" s="28" t="s">
        <v>3045</v>
      </c>
      <c r="E45" s="25" t="s">
        <v>3130</v>
      </c>
      <c r="F45" s="25" t="s">
        <v>3131</v>
      </c>
      <c r="G45" s="25">
        <v>2.0</v>
      </c>
      <c r="H45" s="28" t="s">
        <v>18</v>
      </c>
      <c r="I45" s="25" t="s">
        <v>18</v>
      </c>
      <c r="J45" s="30">
        <v>275.0</v>
      </c>
      <c r="K45" s="25">
        <v>11.0</v>
      </c>
      <c r="L45" s="24"/>
    </row>
    <row r="46">
      <c r="A46" s="24"/>
      <c r="B46" s="24"/>
      <c r="C46" s="25" t="s">
        <v>93</v>
      </c>
      <c r="D46" s="28" t="s">
        <v>3045</v>
      </c>
      <c r="E46" s="25" t="s">
        <v>3132</v>
      </c>
      <c r="F46" s="25" t="s">
        <v>3133</v>
      </c>
      <c r="G46" s="25">
        <v>2.0</v>
      </c>
      <c r="H46" s="28" t="s">
        <v>19</v>
      </c>
      <c r="I46" s="25" t="s">
        <v>19</v>
      </c>
      <c r="J46" s="30">
        <v>183.0</v>
      </c>
      <c r="K46" s="25">
        <v>8.0</v>
      </c>
      <c r="L46" s="24"/>
    </row>
    <row r="47">
      <c r="A47" s="24"/>
      <c r="B47" s="24"/>
      <c r="C47" s="25" t="s">
        <v>93</v>
      </c>
      <c r="D47" s="28" t="s">
        <v>3045</v>
      </c>
      <c r="E47" s="25" t="s">
        <v>3134</v>
      </c>
      <c r="F47" s="25" t="s">
        <v>3135</v>
      </c>
      <c r="G47" s="25">
        <v>2.0</v>
      </c>
      <c r="H47" s="28" t="s">
        <v>18</v>
      </c>
      <c r="I47" s="25" t="s">
        <v>18</v>
      </c>
      <c r="J47" s="30">
        <v>275.0</v>
      </c>
      <c r="K47" s="25">
        <v>11.0</v>
      </c>
      <c r="L47" s="24"/>
    </row>
    <row r="48">
      <c r="A48" s="24"/>
      <c r="B48" s="24"/>
      <c r="C48" s="25" t="s">
        <v>93</v>
      </c>
      <c r="D48" s="28" t="s">
        <v>3045</v>
      </c>
      <c r="E48" s="25" t="s">
        <v>3136</v>
      </c>
      <c r="F48" s="25" t="s">
        <v>3137</v>
      </c>
      <c r="G48" s="25">
        <v>2.0</v>
      </c>
      <c r="H48" s="28" t="s">
        <v>19</v>
      </c>
      <c r="I48" s="25" t="s">
        <v>18</v>
      </c>
      <c r="J48" s="30">
        <v>275.0</v>
      </c>
      <c r="K48" s="25">
        <v>11.0</v>
      </c>
      <c r="L48" s="24"/>
    </row>
    <row r="49">
      <c r="A49" s="24"/>
      <c r="B49" s="24"/>
      <c r="C49" s="25" t="s">
        <v>93</v>
      </c>
      <c r="D49" s="28" t="s">
        <v>3045</v>
      </c>
      <c r="E49" s="25" t="s">
        <v>3138</v>
      </c>
      <c r="F49" s="25" t="s">
        <v>3139</v>
      </c>
      <c r="G49" s="25">
        <v>2.0</v>
      </c>
      <c r="H49" s="28" t="s">
        <v>18</v>
      </c>
      <c r="I49" s="25" t="s">
        <v>18</v>
      </c>
      <c r="J49" s="30">
        <v>306.0</v>
      </c>
      <c r="K49" s="25">
        <v>12.0</v>
      </c>
      <c r="L49" s="24"/>
    </row>
    <row r="50">
      <c r="A50" s="24"/>
      <c r="B50" s="24"/>
      <c r="C50" s="25" t="s">
        <v>93</v>
      </c>
      <c r="D50" s="28" t="s">
        <v>3045</v>
      </c>
      <c r="E50" s="25" t="s">
        <v>3140</v>
      </c>
      <c r="F50" s="25" t="s">
        <v>3141</v>
      </c>
      <c r="G50" s="25">
        <v>2.0</v>
      </c>
      <c r="H50" s="28" t="s">
        <v>19</v>
      </c>
      <c r="I50" s="25" t="s">
        <v>18</v>
      </c>
      <c r="J50" s="30">
        <v>275.0</v>
      </c>
      <c r="K50" s="25">
        <v>12.0</v>
      </c>
      <c r="L50" s="24"/>
    </row>
    <row r="51">
      <c r="A51" s="24"/>
      <c r="B51" s="24"/>
      <c r="C51" s="25" t="s">
        <v>93</v>
      </c>
      <c r="D51" s="28" t="s">
        <v>3045</v>
      </c>
      <c r="E51" s="25" t="s">
        <v>3142</v>
      </c>
      <c r="F51" s="25" t="s">
        <v>3143</v>
      </c>
      <c r="G51" s="25">
        <v>2.0</v>
      </c>
      <c r="H51" s="28" t="s">
        <v>18</v>
      </c>
      <c r="I51" s="25" t="s">
        <v>18</v>
      </c>
      <c r="J51" s="30">
        <v>183.0</v>
      </c>
      <c r="K51" s="25">
        <v>8.0</v>
      </c>
      <c r="L51" s="24"/>
    </row>
    <row r="52">
      <c r="A52" s="24"/>
      <c r="B52" s="24"/>
      <c r="C52" s="25" t="s">
        <v>93</v>
      </c>
      <c r="D52" s="28" t="s">
        <v>3045</v>
      </c>
      <c r="E52" s="25" t="s">
        <v>3144</v>
      </c>
      <c r="F52" s="25" t="s">
        <v>3145</v>
      </c>
      <c r="G52" s="25">
        <v>1.0</v>
      </c>
      <c r="H52" s="28" t="s">
        <v>19</v>
      </c>
      <c r="I52" s="25"/>
      <c r="J52" s="30">
        <v>214.0</v>
      </c>
      <c r="K52" s="25"/>
      <c r="L52" s="24"/>
    </row>
    <row r="53">
      <c r="A53" s="24"/>
      <c r="B53" s="24"/>
      <c r="C53" s="25" t="s">
        <v>93</v>
      </c>
      <c r="D53" s="28" t="s">
        <v>3045</v>
      </c>
      <c r="E53" s="25" t="s">
        <v>3146</v>
      </c>
      <c r="F53" s="25" t="s">
        <v>3147</v>
      </c>
      <c r="G53" s="25">
        <v>2.0</v>
      </c>
      <c r="H53" s="28" t="s">
        <v>19</v>
      </c>
      <c r="I53" s="25" t="s">
        <v>18</v>
      </c>
      <c r="J53" s="30">
        <v>306.0</v>
      </c>
      <c r="K53" s="25">
        <v>12.0</v>
      </c>
      <c r="L53" s="24"/>
    </row>
    <row r="54">
      <c r="A54" s="24"/>
      <c r="B54" s="24"/>
      <c r="C54" s="25" t="s">
        <v>93</v>
      </c>
      <c r="D54" s="28" t="s">
        <v>3045</v>
      </c>
      <c r="E54" s="25" t="s">
        <v>3148</v>
      </c>
      <c r="F54" s="25" t="s">
        <v>3149</v>
      </c>
      <c r="G54" s="25">
        <v>2.0</v>
      </c>
      <c r="H54" s="28" t="s">
        <v>18</v>
      </c>
      <c r="I54" s="25" t="s">
        <v>18</v>
      </c>
      <c r="J54" s="30">
        <v>275.0</v>
      </c>
      <c r="K54" s="25">
        <v>11.0</v>
      </c>
      <c r="L54" s="24"/>
    </row>
    <row r="55">
      <c r="A55" s="24"/>
      <c r="B55" s="24"/>
      <c r="C55" s="25" t="s">
        <v>93</v>
      </c>
      <c r="D55" s="28" t="s">
        <v>3045</v>
      </c>
      <c r="E55" s="25" t="s">
        <v>3150</v>
      </c>
      <c r="F55" s="25" t="s">
        <v>3151</v>
      </c>
      <c r="G55" s="25">
        <v>1.0</v>
      </c>
      <c r="H55" s="28" t="s">
        <v>19</v>
      </c>
      <c r="I55" s="25"/>
      <c r="J55" s="30">
        <v>275.0</v>
      </c>
      <c r="K55" s="25"/>
      <c r="L55" s="24"/>
    </row>
    <row r="56">
      <c r="A56" s="24"/>
      <c r="B56" s="24"/>
      <c r="C56" s="25" t="s">
        <v>93</v>
      </c>
      <c r="D56" s="28" t="s">
        <v>3045</v>
      </c>
      <c r="E56" s="25" t="s">
        <v>3152</v>
      </c>
      <c r="F56" s="25" t="s">
        <v>3153</v>
      </c>
      <c r="G56" s="25">
        <v>2.0</v>
      </c>
      <c r="H56" s="28" t="s">
        <v>18</v>
      </c>
      <c r="I56" s="25" t="s">
        <v>18</v>
      </c>
      <c r="J56" s="30">
        <v>306.0</v>
      </c>
      <c r="K56" s="25">
        <v>12.0</v>
      </c>
      <c r="L56" s="24"/>
    </row>
    <row r="57">
      <c r="A57" s="24"/>
      <c r="B57" s="24"/>
      <c r="C57" s="25" t="s">
        <v>93</v>
      </c>
      <c r="D57" s="28" t="s">
        <v>3045</v>
      </c>
      <c r="E57" s="25" t="s">
        <v>3154</v>
      </c>
      <c r="F57" s="25" t="s">
        <v>3155</v>
      </c>
      <c r="G57" s="25">
        <v>2.0</v>
      </c>
      <c r="H57" s="28" t="s">
        <v>19</v>
      </c>
      <c r="I57" s="25" t="s">
        <v>19</v>
      </c>
      <c r="J57" s="30">
        <v>306.0</v>
      </c>
      <c r="K57" s="25">
        <v>12.0</v>
      </c>
      <c r="L57" s="24"/>
    </row>
    <row r="58">
      <c r="A58" s="24"/>
      <c r="B58" s="24"/>
      <c r="C58" s="25" t="s">
        <v>93</v>
      </c>
      <c r="D58" s="28" t="s">
        <v>3045</v>
      </c>
      <c r="E58" s="25" t="s">
        <v>3156</v>
      </c>
      <c r="F58" s="25" t="s">
        <v>3157</v>
      </c>
      <c r="G58" s="25">
        <v>2.0</v>
      </c>
      <c r="H58" s="28" t="s">
        <v>19</v>
      </c>
      <c r="I58" s="25" t="s">
        <v>18</v>
      </c>
      <c r="J58" s="30">
        <v>275.0</v>
      </c>
      <c r="K58" s="25">
        <v>11.0</v>
      </c>
      <c r="L58" s="24"/>
    </row>
    <row r="59">
      <c r="A59" s="24"/>
      <c r="B59" s="24"/>
      <c r="C59" s="25" t="s">
        <v>115</v>
      </c>
      <c r="D59" s="28" t="s">
        <v>3045</v>
      </c>
      <c r="E59" s="25" t="s">
        <v>3158</v>
      </c>
      <c r="F59" s="25" t="s">
        <v>3159</v>
      </c>
      <c r="G59" s="25">
        <v>1.0</v>
      </c>
      <c r="H59" s="28" t="s">
        <v>19</v>
      </c>
      <c r="I59" s="25"/>
      <c r="J59" s="30">
        <v>275.0</v>
      </c>
      <c r="K59" s="25"/>
      <c r="L59" s="24"/>
    </row>
    <row r="60">
      <c r="A60" s="24"/>
      <c r="B60" s="24"/>
      <c r="C60" s="25" t="s">
        <v>115</v>
      </c>
      <c r="D60" s="28" t="s">
        <v>3045</v>
      </c>
      <c r="E60" s="25" t="s">
        <v>3160</v>
      </c>
      <c r="F60" s="25" t="s">
        <v>3161</v>
      </c>
      <c r="G60" s="25">
        <v>2.0</v>
      </c>
      <c r="H60" s="28" t="s">
        <v>19</v>
      </c>
      <c r="I60" s="25" t="s">
        <v>18</v>
      </c>
      <c r="J60" s="30">
        <v>275.0</v>
      </c>
      <c r="K60" s="29">
        <v>11.0</v>
      </c>
      <c r="L60" s="24"/>
    </row>
    <row r="61">
      <c r="A61" s="24"/>
      <c r="B61" s="24"/>
      <c r="C61" s="25" t="s">
        <v>115</v>
      </c>
      <c r="D61" s="28" t="s">
        <v>3045</v>
      </c>
      <c r="E61" s="25" t="s">
        <v>3162</v>
      </c>
      <c r="F61" s="25" t="s">
        <v>3163</v>
      </c>
      <c r="G61" s="25">
        <v>2.0</v>
      </c>
      <c r="H61" s="28" t="s">
        <v>18</v>
      </c>
      <c r="I61" s="25" t="s">
        <v>18</v>
      </c>
      <c r="J61" s="30">
        <v>275.0</v>
      </c>
      <c r="K61" s="29">
        <v>11.0</v>
      </c>
      <c r="L61" s="24"/>
    </row>
    <row r="62">
      <c r="A62" s="24"/>
      <c r="B62" s="24"/>
      <c r="C62" s="25" t="s">
        <v>115</v>
      </c>
      <c r="D62" s="28" t="s">
        <v>3045</v>
      </c>
      <c r="E62" s="25" t="s">
        <v>3164</v>
      </c>
      <c r="F62" s="25" t="s">
        <v>3165</v>
      </c>
      <c r="G62" s="25">
        <v>2.0</v>
      </c>
      <c r="H62" s="28" t="s">
        <v>18</v>
      </c>
      <c r="I62" s="25" t="s">
        <v>18</v>
      </c>
      <c r="J62" s="30">
        <v>275.0</v>
      </c>
      <c r="K62" s="29">
        <v>11.0</v>
      </c>
      <c r="L62" s="24"/>
    </row>
    <row r="63">
      <c r="A63" s="24"/>
      <c r="B63" s="24"/>
      <c r="C63" s="25" t="s">
        <v>115</v>
      </c>
      <c r="D63" s="28" t="s">
        <v>3045</v>
      </c>
      <c r="E63" s="25" t="s">
        <v>3166</v>
      </c>
      <c r="F63" s="25" t="s">
        <v>3167</v>
      </c>
      <c r="G63" s="25">
        <v>2.0</v>
      </c>
      <c r="H63" s="28" t="s">
        <v>18</v>
      </c>
      <c r="I63" s="25" t="s">
        <v>18</v>
      </c>
      <c r="J63" s="30">
        <v>275.0</v>
      </c>
      <c r="K63" s="29">
        <v>11.0</v>
      </c>
      <c r="L63" s="24"/>
    </row>
    <row r="64">
      <c r="A64" s="24"/>
      <c r="B64" s="24"/>
      <c r="C64" s="25" t="s">
        <v>115</v>
      </c>
      <c r="D64" s="28" t="s">
        <v>3045</v>
      </c>
      <c r="E64" s="25" t="s">
        <v>3168</v>
      </c>
      <c r="F64" s="25" t="s">
        <v>3169</v>
      </c>
      <c r="G64" s="25">
        <v>2.0</v>
      </c>
      <c r="H64" s="28" t="s">
        <v>19</v>
      </c>
      <c r="I64" s="25" t="s">
        <v>19</v>
      </c>
      <c r="J64" s="30">
        <v>275.0</v>
      </c>
      <c r="K64" s="29">
        <v>11.0</v>
      </c>
      <c r="L64" s="24"/>
    </row>
    <row r="65">
      <c r="A65" s="24"/>
      <c r="B65" s="24"/>
      <c r="C65" s="25" t="s">
        <v>115</v>
      </c>
      <c r="D65" s="28" t="s">
        <v>3045</v>
      </c>
      <c r="E65" s="25" t="s">
        <v>3170</v>
      </c>
      <c r="F65" s="25" t="s">
        <v>3171</v>
      </c>
      <c r="G65" s="25">
        <v>2.0</v>
      </c>
      <c r="H65" s="28" t="s">
        <v>18</v>
      </c>
      <c r="I65" s="25" t="s">
        <v>18</v>
      </c>
      <c r="J65" s="30">
        <v>275.0</v>
      </c>
      <c r="K65" s="29">
        <v>11.0</v>
      </c>
      <c r="L65" s="24"/>
    </row>
    <row r="66">
      <c r="A66" s="24"/>
      <c r="B66" s="24"/>
      <c r="C66" s="25" t="s">
        <v>115</v>
      </c>
      <c r="D66" s="28" t="s">
        <v>3045</v>
      </c>
      <c r="E66" s="25" t="s">
        <v>3172</v>
      </c>
      <c r="F66" s="25" t="s">
        <v>3173</v>
      </c>
      <c r="G66" s="25">
        <v>1.0</v>
      </c>
      <c r="H66" s="28" t="s">
        <v>18</v>
      </c>
      <c r="I66" s="25"/>
      <c r="J66" s="30">
        <v>306.0</v>
      </c>
      <c r="K66" s="25"/>
      <c r="L66" s="24"/>
    </row>
    <row r="67">
      <c r="A67" s="24"/>
      <c r="B67" s="24"/>
      <c r="C67" s="25" t="s">
        <v>115</v>
      </c>
      <c r="D67" s="28" t="s">
        <v>3045</v>
      </c>
      <c r="E67" s="25" t="s">
        <v>3174</v>
      </c>
      <c r="F67" s="25" t="s">
        <v>3175</v>
      </c>
      <c r="G67" s="25">
        <v>2.0</v>
      </c>
      <c r="H67" s="28" t="s">
        <v>19</v>
      </c>
      <c r="I67" s="25" t="s">
        <v>19</v>
      </c>
      <c r="J67" s="30">
        <v>245.0</v>
      </c>
      <c r="K67" s="29">
        <v>10.0</v>
      </c>
      <c r="L67" s="24"/>
    </row>
    <row r="68">
      <c r="A68" s="24"/>
      <c r="B68" s="24"/>
      <c r="C68" s="25" t="s">
        <v>115</v>
      </c>
      <c r="D68" s="28" t="s">
        <v>3045</v>
      </c>
      <c r="E68" s="25" t="s">
        <v>3176</v>
      </c>
      <c r="F68" s="25" t="s">
        <v>3177</v>
      </c>
      <c r="G68" s="25">
        <v>2.0</v>
      </c>
      <c r="H68" s="28" t="s">
        <v>18</v>
      </c>
      <c r="I68" s="25" t="s">
        <v>18</v>
      </c>
      <c r="J68" s="30">
        <v>306.0</v>
      </c>
      <c r="K68" s="29">
        <v>12.0</v>
      </c>
      <c r="L68" s="24"/>
    </row>
    <row r="69">
      <c r="A69" s="24"/>
      <c r="B69" s="24"/>
      <c r="C69" s="25" t="s">
        <v>115</v>
      </c>
      <c r="D69" s="28" t="s">
        <v>3045</v>
      </c>
      <c r="E69" s="25" t="s">
        <v>3178</v>
      </c>
      <c r="F69" s="25" t="s">
        <v>3179</v>
      </c>
      <c r="G69" s="25">
        <v>2.0</v>
      </c>
      <c r="H69" s="28" t="s">
        <v>18</v>
      </c>
      <c r="I69" s="25" t="s">
        <v>18</v>
      </c>
      <c r="J69" s="30">
        <v>275.0</v>
      </c>
      <c r="K69" s="29">
        <v>11.0</v>
      </c>
      <c r="L69" s="24"/>
    </row>
    <row r="70">
      <c r="A70" s="24"/>
      <c r="B70" s="24"/>
      <c r="C70" s="25" t="s">
        <v>115</v>
      </c>
      <c r="D70" s="28" t="s">
        <v>3045</v>
      </c>
      <c r="E70" s="25" t="s">
        <v>3180</v>
      </c>
      <c r="F70" s="25" t="s">
        <v>3181</v>
      </c>
      <c r="G70" s="25">
        <v>1.0</v>
      </c>
      <c r="H70" s="28" t="s">
        <v>18</v>
      </c>
      <c r="I70" s="25"/>
      <c r="J70" s="30">
        <v>306.0</v>
      </c>
      <c r="K70" s="25"/>
      <c r="L70" s="24"/>
    </row>
    <row r="71">
      <c r="A71" s="24"/>
      <c r="B71" s="24"/>
      <c r="C71" s="25" t="s">
        <v>115</v>
      </c>
      <c r="D71" s="28" t="s">
        <v>3045</v>
      </c>
      <c r="E71" s="25" t="s">
        <v>3182</v>
      </c>
      <c r="F71" s="25" t="s">
        <v>3183</v>
      </c>
      <c r="G71" s="25">
        <v>1.0</v>
      </c>
      <c r="H71" s="28" t="s">
        <v>18</v>
      </c>
      <c r="I71" s="25"/>
      <c r="J71" s="30">
        <v>275.0</v>
      </c>
      <c r="K71" s="25"/>
      <c r="L71" s="24"/>
    </row>
    <row r="72">
      <c r="A72" s="24"/>
      <c r="B72" s="24"/>
      <c r="C72" s="25" t="s">
        <v>115</v>
      </c>
      <c r="D72" s="28" t="s">
        <v>3045</v>
      </c>
      <c r="E72" s="25" t="s">
        <v>3184</v>
      </c>
      <c r="F72" s="25" t="s">
        <v>3185</v>
      </c>
      <c r="G72" s="25">
        <v>2.0</v>
      </c>
      <c r="H72" s="28" t="s">
        <v>18</v>
      </c>
      <c r="I72" s="25" t="s">
        <v>18</v>
      </c>
      <c r="J72" s="30">
        <v>275.0</v>
      </c>
      <c r="K72" s="29">
        <v>11.0</v>
      </c>
      <c r="L72" s="24"/>
    </row>
    <row r="73">
      <c r="A73" s="24"/>
      <c r="B73" s="24"/>
      <c r="C73" s="25" t="s">
        <v>115</v>
      </c>
      <c r="D73" s="28" t="s">
        <v>3045</v>
      </c>
      <c r="E73" s="37" t="s">
        <v>3186</v>
      </c>
      <c r="F73" s="37" t="s">
        <v>3187</v>
      </c>
      <c r="G73" s="37">
        <v>2.0</v>
      </c>
      <c r="H73" s="28" t="s">
        <v>19</v>
      </c>
      <c r="I73" s="37" t="s">
        <v>18</v>
      </c>
      <c r="J73" s="30">
        <v>306.0</v>
      </c>
      <c r="K73" s="38">
        <v>12.0</v>
      </c>
      <c r="L73" s="24"/>
    </row>
    <row r="74">
      <c r="A74" s="24"/>
      <c r="B74" s="24"/>
      <c r="C74" s="25" t="s">
        <v>133</v>
      </c>
      <c r="D74" s="28" t="s">
        <v>3045</v>
      </c>
      <c r="E74" s="25" t="s">
        <v>3188</v>
      </c>
      <c r="F74" s="25" t="s">
        <v>3189</v>
      </c>
      <c r="G74" s="25">
        <v>2.0</v>
      </c>
      <c r="H74" s="28" t="s">
        <v>18</v>
      </c>
      <c r="I74" s="25" t="s">
        <v>18</v>
      </c>
      <c r="J74" s="30">
        <v>306.0</v>
      </c>
      <c r="K74" s="29">
        <v>12.0</v>
      </c>
      <c r="L74" s="24"/>
    </row>
    <row r="75">
      <c r="A75" s="24"/>
      <c r="B75" s="24"/>
      <c r="C75" s="25" t="s">
        <v>133</v>
      </c>
      <c r="D75" s="28" t="s">
        <v>3045</v>
      </c>
      <c r="E75" s="25" t="s">
        <v>3190</v>
      </c>
      <c r="F75" s="25" t="s">
        <v>3191</v>
      </c>
      <c r="G75" s="25">
        <v>1.0</v>
      </c>
      <c r="H75" s="28" t="s">
        <v>19</v>
      </c>
      <c r="I75" s="25"/>
      <c r="J75" s="30">
        <v>275.0</v>
      </c>
      <c r="K75" s="29"/>
      <c r="L75" s="24"/>
    </row>
    <row r="76">
      <c r="A76" s="24"/>
      <c r="B76" s="24"/>
      <c r="C76" s="25" t="s">
        <v>133</v>
      </c>
      <c r="D76" s="28" t="s">
        <v>3045</v>
      </c>
      <c r="E76" s="25" t="s">
        <v>3192</v>
      </c>
      <c r="F76" s="25" t="s">
        <v>3193</v>
      </c>
      <c r="G76" s="25">
        <v>2.0</v>
      </c>
      <c r="H76" s="28" t="s">
        <v>18</v>
      </c>
      <c r="I76" s="25" t="s">
        <v>18</v>
      </c>
      <c r="J76" s="30">
        <v>275.0</v>
      </c>
      <c r="K76" s="29">
        <v>11.0</v>
      </c>
      <c r="L76" s="24"/>
    </row>
    <row r="77">
      <c r="A77" s="24"/>
      <c r="B77" s="24"/>
      <c r="C77" s="25" t="s">
        <v>133</v>
      </c>
      <c r="D77" s="28" t="s">
        <v>3045</v>
      </c>
      <c r="E77" s="25" t="s">
        <v>3194</v>
      </c>
      <c r="F77" s="25" t="s">
        <v>3195</v>
      </c>
      <c r="G77" s="25">
        <v>2.0</v>
      </c>
      <c r="H77" s="28" t="s">
        <v>18</v>
      </c>
      <c r="I77" s="25" t="s">
        <v>18</v>
      </c>
      <c r="J77" s="30">
        <v>275.0</v>
      </c>
      <c r="K77" s="29">
        <v>11.0</v>
      </c>
      <c r="L77" s="24"/>
    </row>
    <row r="78">
      <c r="A78" s="24"/>
      <c r="B78" s="24"/>
      <c r="C78" s="25" t="s">
        <v>137</v>
      </c>
      <c r="D78" s="28" t="s">
        <v>3045</v>
      </c>
      <c r="E78" s="25" t="s">
        <v>3196</v>
      </c>
      <c r="F78" s="25" t="s">
        <v>3197</v>
      </c>
      <c r="G78" s="25">
        <v>1.0</v>
      </c>
      <c r="H78" s="28" t="s">
        <v>18</v>
      </c>
      <c r="I78" s="25"/>
      <c r="J78" s="30">
        <v>214.0</v>
      </c>
      <c r="K78" s="29"/>
      <c r="L78" s="24"/>
    </row>
    <row r="79">
      <c r="A79" s="24"/>
      <c r="B79" s="24"/>
      <c r="C79" s="25" t="s">
        <v>137</v>
      </c>
      <c r="D79" s="28" t="s">
        <v>3045</v>
      </c>
      <c r="E79" s="25" t="s">
        <v>3198</v>
      </c>
      <c r="F79" s="25" t="s">
        <v>3199</v>
      </c>
      <c r="G79" s="25">
        <v>1.0</v>
      </c>
      <c r="H79" s="28" t="s">
        <v>18</v>
      </c>
      <c r="I79" s="25"/>
      <c r="J79" s="30">
        <v>214.0</v>
      </c>
      <c r="K79" s="29"/>
      <c r="L79" s="24"/>
    </row>
    <row r="80">
      <c r="A80" s="24"/>
      <c r="B80" s="24"/>
      <c r="C80" s="25" t="s">
        <v>137</v>
      </c>
      <c r="D80" s="28" t="s">
        <v>3045</v>
      </c>
      <c r="E80" s="25" t="s">
        <v>3200</v>
      </c>
      <c r="F80" s="25" t="s">
        <v>3201</v>
      </c>
      <c r="G80" s="25">
        <v>1.0</v>
      </c>
      <c r="H80" s="28" t="s">
        <v>18</v>
      </c>
      <c r="I80" s="25"/>
      <c r="J80" s="30">
        <v>153.0</v>
      </c>
      <c r="K80" s="29"/>
      <c r="L80" s="24"/>
    </row>
    <row r="81">
      <c r="A81" s="24"/>
      <c r="B81" s="24"/>
      <c r="C81" s="25" t="s">
        <v>137</v>
      </c>
      <c r="D81" s="28" t="s">
        <v>3045</v>
      </c>
      <c r="E81" s="25" t="s">
        <v>3202</v>
      </c>
      <c r="F81" s="25" t="s">
        <v>3203</v>
      </c>
      <c r="G81" s="25">
        <v>2.0</v>
      </c>
      <c r="H81" s="28" t="s">
        <v>19</v>
      </c>
      <c r="I81" s="25" t="s">
        <v>19</v>
      </c>
      <c r="J81" s="30">
        <v>183.0</v>
      </c>
      <c r="K81" s="29">
        <v>8.0</v>
      </c>
      <c r="L81" s="24"/>
    </row>
    <row r="82">
      <c r="A82" s="24"/>
      <c r="B82" s="24"/>
      <c r="C82" s="25" t="s">
        <v>137</v>
      </c>
      <c r="D82" s="28" t="s">
        <v>3045</v>
      </c>
      <c r="E82" s="25" t="s">
        <v>3204</v>
      </c>
      <c r="F82" s="25" t="s">
        <v>3205</v>
      </c>
      <c r="G82" s="25">
        <v>1.0</v>
      </c>
      <c r="H82" s="28" t="s">
        <v>18</v>
      </c>
      <c r="I82" s="25"/>
      <c r="J82" s="30">
        <v>183.0</v>
      </c>
      <c r="K82" s="29"/>
      <c r="L82" s="24"/>
    </row>
    <row r="83">
      <c r="A83" s="24"/>
      <c r="B83" s="24"/>
      <c r="C83" s="25" t="s">
        <v>137</v>
      </c>
      <c r="D83" s="28" t="s">
        <v>3045</v>
      </c>
      <c r="E83" s="25" t="s">
        <v>3206</v>
      </c>
      <c r="F83" s="25" t="s">
        <v>3207</v>
      </c>
      <c r="G83" s="25">
        <v>1.0</v>
      </c>
      <c r="H83" s="28" t="s">
        <v>19</v>
      </c>
      <c r="I83" s="25"/>
      <c r="J83" s="30">
        <v>214.0</v>
      </c>
      <c r="K83" s="29"/>
      <c r="L83" s="24"/>
    </row>
    <row r="84">
      <c r="A84" s="24"/>
      <c r="B84" s="24"/>
      <c r="C84" s="25" t="s">
        <v>137</v>
      </c>
      <c r="D84" s="28" t="s">
        <v>3045</v>
      </c>
      <c r="E84" s="25" t="s">
        <v>3208</v>
      </c>
      <c r="F84" s="25" t="s">
        <v>3209</v>
      </c>
      <c r="G84" s="25">
        <v>2.0</v>
      </c>
      <c r="H84" s="28" t="s">
        <v>19</v>
      </c>
      <c r="I84" s="25" t="s">
        <v>19</v>
      </c>
      <c r="J84" s="30">
        <v>214.0</v>
      </c>
      <c r="K84" s="29">
        <v>9.0</v>
      </c>
      <c r="L84" s="24"/>
    </row>
    <row r="85">
      <c r="A85" s="24"/>
      <c r="B85" s="24"/>
      <c r="C85" s="25" t="s">
        <v>137</v>
      </c>
      <c r="D85" s="28" t="s">
        <v>3045</v>
      </c>
      <c r="E85" s="25" t="s">
        <v>3210</v>
      </c>
      <c r="F85" s="25" t="s">
        <v>3211</v>
      </c>
      <c r="G85" s="25">
        <v>2.0</v>
      </c>
      <c r="H85" s="28" t="s">
        <v>18</v>
      </c>
      <c r="I85" s="25" t="s">
        <v>18</v>
      </c>
      <c r="J85" s="30">
        <v>214.0</v>
      </c>
      <c r="K85" s="29">
        <v>9.0</v>
      </c>
      <c r="L85" s="24"/>
    </row>
    <row r="86">
      <c r="A86" s="24"/>
      <c r="B86" s="24"/>
      <c r="C86" s="25" t="s">
        <v>137</v>
      </c>
      <c r="D86" s="28" t="s">
        <v>3045</v>
      </c>
      <c r="E86" s="25" t="s">
        <v>3212</v>
      </c>
      <c r="F86" s="25" t="s">
        <v>3213</v>
      </c>
      <c r="G86" s="25">
        <v>1.0</v>
      </c>
      <c r="H86" s="28" t="s">
        <v>18</v>
      </c>
      <c r="I86" s="25"/>
      <c r="J86" s="30">
        <v>214.0</v>
      </c>
      <c r="K86" s="29"/>
      <c r="L86" s="24"/>
    </row>
    <row r="87">
      <c r="A87" s="24"/>
      <c r="B87" s="24"/>
      <c r="C87" s="25" t="s">
        <v>137</v>
      </c>
      <c r="D87" s="28" t="s">
        <v>3045</v>
      </c>
      <c r="E87" s="25" t="s">
        <v>3214</v>
      </c>
      <c r="F87" s="25" t="s">
        <v>3215</v>
      </c>
      <c r="G87" s="25">
        <v>2.0</v>
      </c>
      <c r="H87" s="28" t="s">
        <v>18</v>
      </c>
      <c r="I87" s="25" t="s">
        <v>18</v>
      </c>
      <c r="J87" s="30">
        <v>214.0</v>
      </c>
      <c r="K87" s="29">
        <v>9.0</v>
      </c>
      <c r="L87" s="24"/>
    </row>
    <row r="88">
      <c r="A88" s="24"/>
      <c r="B88" s="24"/>
      <c r="C88" s="25" t="s">
        <v>137</v>
      </c>
      <c r="D88" s="28" t="s">
        <v>3045</v>
      </c>
      <c r="E88" s="25" t="s">
        <v>3216</v>
      </c>
      <c r="F88" s="25" t="s">
        <v>3217</v>
      </c>
      <c r="G88" s="25">
        <v>1.0</v>
      </c>
      <c r="H88" s="28" t="s">
        <v>18</v>
      </c>
      <c r="I88" s="25"/>
      <c r="J88" s="30">
        <v>214.0</v>
      </c>
      <c r="K88" s="29"/>
      <c r="L88" s="24"/>
    </row>
    <row r="89">
      <c r="A89" s="24"/>
      <c r="B89" s="24"/>
      <c r="C89" s="25" t="s">
        <v>137</v>
      </c>
      <c r="D89" s="28" t="s">
        <v>3045</v>
      </c>
      <c r="E89" s="25" t="s">
        <v>3218</v>
      </c>
      <c r="F89" s="25" t="s">
        <v>3219</v>
      </c>
      <c r="G89" s="25">
        <v>2.0</v>
      </c>
      <c r="H89" s="28" t="s">
        <v>18</v>
      </c>
      <c r="I89" s="25" t="s">
        <v>18</v>
      </c>
      <c r="J89" s="30">
        <v>214.0</v>
      </c>
      <c r="K89" s="29">
        <v>9.0</v>
      </c>
      <c r="L89" s="24"/>
    </row>
    <row r="90">
      <c r="A90" s="24"/>
      <c r="B90" s="24"/>
      <c r="C90" s="25" t="s">
        <v>137</v>
      </c>
      <c r="D90" s="28" t="s">
        <v>3045</v>
      </c>
      <c r="E90" s="25" t="s">
        <v>3220</v>
      </c>
      <c r="F90" s="25" t="s">
        <v>3221</v>
      </c>
      <c r="G90" s="25">
        <v>2.0</v>
      </c>
      <c r="H90" s="28" t="s">
        <v>18</v>
      </c>
      <c r="I90" s="25" t="s">
        <v>18</v>
      </c>
      <c r="J90" s="30">
        <v>214.0</v>
      </c>
      <c r="K90" s="29">
        <v>9.0</v>
      </c>
      <c r="L90" s="24"/>
    </row>
    <row r="91">
      <c r="A91" s="24"/>
      <c r="B91" s="24"/>
      <c r="C91" s="25" t="s">
        <v>163</v>
      </c>
      <c r="D91" s="28" t="s">
        <v>3045</v>
      </c>
      <c r="E91" s="25" t="s">
        <v>3222</v>
      </c>
      <c r="F91" s="25" t="s">
        <v>3223</v>
      </c>
      <c r="G91" s="25">
        <v>2.0</v>
      </c>
      <c r="H91" s="28" t="s">
        <v>18</v>
      </c>
      <c r="I91" s="29" t="s">
        <v>18</v>
      </c>
      <c r="J91" s="30">
        <v>306.0</v>
      </c>
      <c r="K91" s="25">
        <v>12.0</v>
      </c>
      <c r="L91" s="24"/>
    </row>
    <row r="92">
      <c r="A92" s="24"/>
      <c r="B92" s="24"/>
      <c r="C92" s="25" t="s">
        <v>163</v>
      </c>
      <c r="D92" s="28" t="s">
        <v>3045</v>
      </c>
      <c r="E92" s="25" t="s">
        <v>3224</v>
      </c>
      <c r="F92" s="25" t="s">
        <v>3225</v>
      </c>
      <c r="G92" s="25">
        <v>2.0</v>
      </c>
      <c r="H92" s="28" t="s">
        <v>18</v>
      </c>
      <c r="I92" s="29" t="s">
        <v>18</v>
      </c>
      <c r="J92" s="30">
        <v>245.0</v>
      </c>
      <c r="K92" s="25">
        <v>10.0</v>
      </c>
      <c r="L92" s="24"/>
    </row>
    <row r="93">
      <c r="A93" s="24"/>
      <c r="B93" s="24"/>
      <c r="C93" s="25" t="s">
        <v>163</v>
      </c>
      <c r="D93" s="28" t="s">
        <v>3045</v>
      </c>
      <c r="E93" s="25" t="s">
        <v>3226</v>
      </c>
      <c r="F93" s="25" t="s">
        <v>3227</v>
      </c>
      <c r="G93" s="25">
        <v>2.0</v>
      </c>
      <c r="H93" s="28" t="s">
        <v>18</v>
      </c>
      <c r="I93" s="29" t="s">
        <v>18</v>
      </c>
      <c r="J93" s="30">
        <v>275.0</v>
      </c>
      <c r="K93" s="25">
        <v>11.0</v>
      </c>
      <c r="L93" s="24"/>
    </row>
    <row r="94">
      <c r="A94" s="24"/>
      <c r="B94" s="24"/>
      <c r="C94" s="25" t="s">
        <v>163</v>
      </c>
      <c r="D94" s="28" t="s">
        <v>3045</v>
      </c>
      <c r="E94" s="25" t="s">
        <v>3228</v>
      </c>
      <c r="F94" s="25" t="s">
        <v>3229</v>
      </c>
      <c r="G94" s="25">
        <v>2.0</v>
      </c>
      <c r="H94" s="28" t="s">
        <v>18</v>
      </c>
      <c r="I94" s="29" t="s">
        <v>18</v>
      </c>
      <c r="J94" s="30">
        <v>183.0</v>
      </c>
      <c r="K94" s="25">
        <v>8.0</v>
      </c>
      <c r="L94" s="24"/>
    </row>
    <row r="95">
      <c r="A95" s="24"/>
      <c r="B95" s="24"/>
      <c r="C95" s="25" t="s">
        <v>163</v>
      </c>
      <c r="D95" s="28" t="s">
        <v>3045</v>
      </c>
      <c r="E95" s="25" t="s">
        <v>3230</v>
      </c>
      <c r="F95" s="25" t="s">
        <v>3231</v>
      </c>
      <c r="G95" s="25">
        <v>2.0</v>
      </c>
      <c r="H95" s="28" t="s">
        <v>19</v>
      </c>
      <c r="I95" s="29" t="s">
        <v>19</v>
      </c>
      <c r="J95" s="30">
        <v>183.0</v>
      </c>
      <c r="K95" s="25">
        <v>8.0</v>
      </c>
      <c r="L95" s="24"/>
    </row>
    <row r="96">
      <c r="A96" s="24"/>
      <c r="B96" s="24"/>
      <c r="C96" s="25" t="s">
        <v>175</v>
      </c>
      <c r="D96" s="28" t="s">
        <v>3045</v>
      </c>
      <c r="E96" s="25" t="s">
        <v>3232</v>
      </c>
      <c r="F96" s="25" t="s">
        <v>3233</v>
      </c>
      <c r="G96" s="25">
        <v>2.0</v>
      </c>
      <c r="H96" s="28" t="s">
        <v>18</v>
      </c>
      <c r="I96" s="25" t="s">
        <v>18</v>
      </c>
      <c r="J96" s="30">
        <v>306.0</v>
      </c>
      <c r="K96" s="25">
        <v>12.0</v>
      </c>
      <c r="L96" s="24"/>
    </row>
    <row r="97">
      <c r="A97" s="24"/>
      <c r="B97" s="24"/>
      <c r="C97" s="25" t="s">
        <v>179</v>
      </c>
      <c r="D97" s="28" t="s">
        <v>3045</v>
      </c>
      <c r="E97" s="25" t="s">
        <v>3234</v>
      </c>
      <c r="F97" s="25" t="s">
        <v>3235</v>
      </c>
      <c r="G97" s="25">
        <v>2.0</v>
      </c>
      <c r="H97" s="28" t="s">
        <v>18</v>
      </c>
      <c r="I97" s="25" t="s">
        <v>19</v>
      </c>
      <c r="J97" s="30">
        <v>306.0</v>
      </c>
      <c r="K97" s="29">
        <v>12.0</v>
      </c>
      <c r="L97" s="24"/>
    </row>
    <row r="98">
      <c r="A98" s="24"/>
      <c r="B98" s="24"/>
      <c r="C98" s="25" t="s">
        <v>179</v>
      </c>
      <c r="D98" s="28" t="s">
        <v>3045</v>
      </c>
      <c r="E98" s="25" t="s">
        <v>3236</v>
      </c>
      <c r="F98" s="25" t="s">
        <v>3237</v>
      </c>
      <c r="G98" s="25">
        <v>2.0</v>
      </c>
      <c r="H98" s="28" t="s">
        <v>18</v>
      </c>
      <c r="I98" s="25" t="s">
        <v>18</v>
      </c>
      <c r="J98" s="30">
        <v>275.0</v>
      </c>
      <c r="K98" s="29">
        <v>11.0</v>
      </c>
      <c r="L98" s="24"/>
    </row>
    <row r="99">
      <c r="A99" s="24"/>
      <c r="B99" s="24"/>
      <c r="C99" s="25" t="s">
        <v>179</v>
      </c>
      <c r="D99" s="28" t="s">
        <v>3045</v>
      </c>
      <c r="E99" s="25" t="s">
        <v>3238</v>
      </c>
      <c r="F99" s="25" t="s">
        <v>3239</v>
      </c>
      <c r="G99" s="25">
        <v>2.0</v>
      </c>
      <c r="H99" s="28" t="s">
        <v>18</v>
      </c>
      <c r="I99" s="25" t="s">
        <v>18</v>
      </c>
      <c r="J99" s="30">
        <v>275.0</v>
      </c>
      <c r="K99" s="29">
        <v>11.0</v>
      </c>
      <c r="L99" s="24"/>
    </row>
    <row r="100">
      <c r="A100" s="24"/>
      <c r="B100" s="24"/>
      <c r="C100" s="25" t="s">
        <v>179</v>
      </c>
      <c r="D100" s="28" t="s">
        <v>3045</v>
      </c>
      <c r="E100" s="25" t="s">
        <v>3240</v>
      </c>
      <c r="F100" s="25" t="s">
        <v>3241</v>
      </c>
      <c r="G100" s="25">
        <v>2.0</v>
      </c>
      <c r="H100" s="28" t="s">
        <v>18</v>
      </c>
      <c r="I100" s="25" t="s">
        <v>18</v>
      </c>
      <c r="J100" s="30">
        <v>275.0</v>
      </c>
      <c r="K100" s="29">
        <v>11.0</v>
      </c>
      <c r="L100" s="24"/>
    </row>
    <row r="101">
      <c r="A101" s="24"/>
      <c r="B101" s="24"/>
      <c r="C101" s="25" t="s">
        <v>179</v>
      </c>
      <c r="D101" s="28" t="s">
        <v>3045</v>
      </c>
      <c r="E101" s="37" t="s">
        <v>3242</v>
      </c>
      <c r="F101" s="37" t="s">
        <v>3243</v>
      </c>
      <c r="G101" s="37">
        <v>2.0</v>
      </c>
      <c r="H101" s="28" t="s">
        <v>18</v>
      </c>
      <c r="I101" s="37" t="s">
        <v>18</v>
      </c>
      <c r="J101" s="30">
        <v>306.0</v>
      </c>
      <c r="K101" s="38">
        <v>11.0</v>
      </c>
      <c r="L101" s="24"/>
    </row>
    <row r="102">
      <c r="A102" s="24"/>
      <c r="B102" s="24"/>
      <c r="C102" s="25" t="s">
        <v>179</v>
      </c>
      <c r="D102" s="28" t="s">
        <v>3045</v>
      </c>
      <c r="E102" s="25" t="s">
        <v>3244</v>
      </c>
      <c r="F102" s="25" t="s">
        <v>3245</v>
      </c>
      <c r="G102" s="25">
        <v>2.0</v>
      </c>
      <c r="H102" s="28" t="s">
        <v>18</v>
      </c>
      <c r="I102" s="25" t="s">
        <v>18</v>
      </c>
      <c r="J102" s="30">
        <v>275.0</v>
      </c>
      <c r="K102" s="29">
        <v>11.0</v>
      </c>
      <c r="L102" s="24"/>
    </row>
    <row r="103">
      <c r="A103" s="24"/>
      <c r="B103" s="24"/>
      <c r="C103" s="25" t="s">
        <v>179</v>
      </c>
      <c r="D103" s="28" t="s">
        <v>3045</v>
      </c>
      <c r="E103" s="25" t="s">
        <v>3246</v>
      </c>
      <c r="F103" s="25" t="s">
        <v>3247</v>
      </c>
      <c r="G103" s="25">
        <v>2.0</v>
      </c>
      <c r="H103" s="28" t="s">
        <v>18</v>
      </c>
      <c r="I103" s="25" t="s">
        <v>18</v>
      </c>
      <c r="J103" s="30">
        <v>275.0</v>
      </c>
      <c r="K103" s="29">
        <v>11.0</v>
      </c>
      <c r="L103" s="24"/>
    </row>
    <row r="104">
      <c r="A104" s="24"/>
      <c r="B104" s="24"/>
      <c r="C104" s="25" t="s">
        <v>179</v>
      </c>
      <c r="D104" s="28" t="s">
        <v>3045</v>
      </c>
      <c r="E104" s="25" t="s">
        <v>3248</v>
      </c>
      <c r="F104" s="25" t="s">
        <v>3249</v>
      </c>
      <c r="G104" s="25">
        <v>1.0</v>
      </c>
      <c r="H104" s="28" t="s">
        <v>19</v>
      </c>
      <c r="I104" s="25"/>
      <c r="J104" s="30">
        <v>275.0</v>
      </c>
      <c r="K104" s="29"/>
      <c r="L104" s="24"/>
    </row>
    <row r="105">
      <c r="A105" s="24"/>
      <c r="B105" s="24"/>
      <c r="C105" s="25" t="s">
        <v>179</v>
      </c>
      <c r="D105" s="28" t="s">
        <v>3045</v>
      </c>
      <c r="E105" s="25" t="s">
        <v>3250</v>
      </c>
      <c r="F105" s="25" t="s">
        <v>3251</v>
      </c>
      <c r="G105" s="25">
        <v>2.0</v>
      </c>
      <c r="H105" s="28" t="s">
        <v>18</v>
      </c>
      <c r="I105" s="25" t="s">
        <v>18</v>
      </c>
      <c r="J105" s="30">
        <v>306.0</v>
      </c>
      <c r="K105" s="29">
        <v>12.0</v>
      </c>
      <c r="L105" s="24"/>
    </row>
    <row r="106">
      <c r="A106" s="24"/>
      <c r="B106" s="24"/>
      <c r="C106" s="25" t="s">
        <v>179</v>
      </c>
      <c r="D106" s="28" t="s">
        <v>3045</v>
      </c>
      <c r="E106" s="25" t="s">
        <v>3252</v>
      </c>
      <c r="F106" s="25" t="s">
        <v>3253</v>
      </c>
      <c r="G106" s="25">
        <v>2.0</v>
      </c>
      <c r="H106" s="28" t="s">
        <v>19</v>
      </c>
      <c r="I106" s="25" t="s">
        <v>18</v>
      </c>
      <c r="J106" s="30">
        <v>306.0</v>
      </c>
      <c r="K106" s="29">
        <v>12.0</v>
      </c>
      <c r="L106" s="24"/>
    </row>
    <row r="107">
      <c r="A107" s="24"/>
      <c r="B107" s="24"/>
      <c r="C107" s="25" t="s">
        <v>179</v>
      </c>
      <c r="D107" s="28" t="s">
        <v>3045</v>
      </c>
      <c r="E107" s="25" t="s">
        <v>3254</v>
      </c>
      <c r="F107" s="25" t="s">
        <v>3255</v>
      </c>
      <c r="G107" s="25">
        <v>2.0</v>
      </c>
      <c r="H107" s="28" t="s">
        <v>18</v>
      </c>
      <c r="I107" s="25" t="s">
        <v>18</v>
      </c>
      <c r="J107" s="30">
        <v>306.0</v>
      </c>
      <c r="K107" s="29">
        <v>12.0</v>
      </c>
      <c r="L107" s="24"/>
    </row>
    <row r="108">
      <c r="A108" s="24"/>
      <c r="B108" s="24"/>
      <c r="C108" s="25" t="s">
        <v>179</v>
      </c>
      <c r="D108" s="28" t="s">
        <v>3045</v>
      </c>
      <c r="E108" s="25" t="s">
        <v>3256</v>
      </c>
      <c r="F108" s="25" t="s">
        <v>3257</v>
      </c>
      <c r="G108" s="25">
        <v>2.0</v>
      </c>
      <c r="H108" s="28" t="s">
        <v>18</v>
      </c>
      <c r="I108" s="25" t="s">
        <v>18</v>
      </c>
      <c r="J108" s="30">
        <v>306.0</v>
      </c>
      <c r="K108" s="29">
        <v>12.0</v>
      </c>
      <c r="L108" s="24"/>
    </row>
    <row r="109">
      <c r="A109" s="24"/>
      <c r="B109" s="24"/>
      <c r="C109" s="25" t="s">
        <v>179</v>
      </c>
      <c r="D109" s="28" t="s">
        <v>3045</v>
      </c>
      <c r="E109" s="25" t="s">
        <v>3258</v>
      </c>
      <c r="F109" s="25" t="s">
        <v>3259</v>
      </c>
      <c r="G109" s="25">
        <v>2.0</v>
      </c>
      <c r="H109" s="28" t="s">
        <v>18</v>
      </c>
      <c r="I109" s="25" t="s">
        <v>18</v>
      </c>
      <c r="J109" s="30">
        <v>306.0</v>
      </c>
      <c r="K109" s="29">
        <v>12.0</v>
      </c>
      <c r="L109" s="24"/>
    </row>
    <row r="110">
      <c r="A110" s="24"/>
      <c r="B110" s="24"/>
      <c r="C110" s="25" t="s">
        <v>179</v>
      </c>
      <c r="D110" s="28" t="s">
        <v>3045</v>
      </c>
      <c r="E110" s="25" t="s">
        <v>3260</v>
      </c>
      <c r="F110" s="25" t="s">
        <v>3261</v>
      </c>
      <c r="G110" s="25">
        <v>2.0</v>
      </c>
      <c r="H110" s="28" t="s">
        <v>18</v>
      </c>
      <c r="I110" s="25" t="s">
        <v>19</v>
      </c>
      <c r="J110" s="30">
        <v>306.0</v>
      </c>
      <c r="K110" s="29">
        <v>11.0</v>
      </c>
      <c r="L110" s="24"/>
    </row>
    <row r="111">
      <c r="A111" s="24"/>
      <c r="B111" s="24"/>
      <c r="C111" s="25" t="s">
        <v>179</v>
      </c>
      <c r="D111" s="28" t="s">
        <v>3045</v>
      </c>
      <c r="E111" s="25" t="s">
        <v>3262</v>
      </c>
      <c r="F111" s="25" t="s">
        <v>3263</v>
      </c>
      <c r="G111" s="25">
        <v>2.0</v>
      </c>
      <c r="H111" s="28" t="s">
        <v>18</v>
      </c>
      <c r="I111" s="25" t="s">
        <v>18</v>
      </c>
      <c r="J111" s="30">
        <v>306.0</v>
      </c>
      <c r="K111" s="29">
        <v>12.0</v>
      </c>
      <c r="L111" s="24"/>
    </row>
    <row r="112">
      <c r="A112" s="24"/>
      <c r="B112" s="24"/>
      <c r="C112" s="25" t="s">
        <v>179</v>
      </c>
      <c r="D112" s="28" t="s">
        <v>3045</v>
      </c>
      <c r="E112" s="25" t="s">
        <v>3264</v>
      </c>
      <c r="F112" s="25" t="s">
        <v>3265</v>
      </c>
      <c r="G112" s="25">
        <v>2.0</v>
      </c>
      <c r="H112" s="28" t="s">
        <v>18</v>
      </c>
      <c r="I112" s="25" t="s">
        <v>18</v>
      </c>
      <c r="J112" s="30">
        <v>245.0</v>
      </c>
      <c r="K112" s="29">
        <v>11.0</v>
      </c>
      <c r="L112" s="24"/>
    </row>
    <row r="113">
      <c r="A113" s="24"/>
      <c r="B113" s="24"/>
      <c r="C113" s="25" t="s">
        <v>179</v>
      </c>
      <c r="D113" s="28" t="s">
        <v>3045</v>
      </c>
      <c r="E113" s="25" t="s">
        <v>3266</v>
      </c>
      <c r="F113" s="25" t="s">
        <v>3267</v>
      </c>
      <c r="G113" s="25">
        <v>2.0</v>
      </c>
      <c r="H113" s="28" t="s">
        <v>18</v>
      </c>
      <c r="I113" s="25" t="s">
        <v>18</v>
      </c>
      <c r="J113" s="30">
        <v>275.0</v>
      </c>
      <c r="K113" s="29">
        <v>11.0</v>
      </c>
      <c r="L113" s="24"/>
    </row>
    <row r="114">
      <c r="A114" s="24"/>
      <c r="B114" s="24"/>
      <c r="C114" s="25" t="s">
        <v>179</v>
      </c>
      <c r="D114" s="28" t="s">
        <v>3045</v>
      </c>
      <c r="E114" s="25" t="s">
        <v>3268</v>
      </c>
      <c r="F114" s="25" t="s">
        <v>3269</v>
      </c>
      <c r="G114" s="25">
        <v>2.0</v>
      </c>
      <c r="H114" s="28" t="s">
        <v>18</v>
      </c>
      <c r="I114" s="25" t="s">
        <v>19</v>
      </c>
      <c r="J114" s="30">
        <v>306.0</v>
      </c>
      <c r="K114" s="29">
        <v>12.0</v>
      </c>
      <c r="L114" s="24"/>
    </row>
    <row r="115">
      <c r="A115" s="24"/>
      <c r="B115" s="24"/>
      <c r="C115" s="25" t="str">
        <f t="shared" ref="C115:C122" si="2">UPPER("lpb bali 2021")</f>
        <v>LPB BALI 2021</v>
      </c>
      <c r="D115" s="28" t="s">
        <v>3045</v>
      </c>
      <c r="E115" s="25" t="s">
        <v>3270</v>
      </c>
      <c r="F115" s="25" t="s">
        <v>3271</v>
      </c>
      <c r="G115" s="25">
        <v>2.0</v>
      </c>
      <c r="H115" s="28" t="s">
        <v>18</v>
      </c>
      <c r="I115" s="25" t="s">
        <v>18</v>
      </c>
      <c r="J115" s="30">
        <v>275.0</v>
      </c>
      <c r="K115" s="29">
        <v>11.0</v>
      </c>
      <c r="L115" s="24"/>
    </row>
    <row r="116">
      <c r="A116" s="24"/>
      <c r="B116" s="24"/>
      <c r="C116" s="25" t="str">
        <f t="shared" si="2"/>
        <v>LPB BALI 2021</v>
      </c>
      <c r="D116" s="28" t="s">
        <v>3045</v>
      </c>
      <c r="E116" s="25" t="s">
        <v>3272</v>
      </c>
      <c r="F116" s="25" t="s">
        <v>3273</v>
      </c>
      <c r="G116" s="25">
        <v>2.0</v>
      </c>
      <c r="H116" s="28" t="s">
        <v>19</v>
      </c>
      <c r="I116" s="25" t="s">
        <v>18</v>
      </c>
      <c r="J116" s="30">
        <v>214.0</v>
      </c>
      <c r="K116" s="29">
        <v>9.0</v>
      </c>
      <c r="L116" s="24"/>
    </row>
    <row r="117">
      <c r="A117" s="24"/>
      <c r="B117" s="24"/>
      <c r="C117" s="25" t="str">
        <f t="shared" si="2"/>
        <v>LPB BALI 2021</v>
      </c>
      <c r="D117" s="28" t="s">
        <v>3045</v>
      </c>
      <c r="E117" s="25" t="s">
        <v>3274</v>
      </c>
      <c r="F117" s="25" t="s">
        <v>3275</v>
      </c>
      <c r="G117" s="25">
        <v>2.0</v>
      </c>
      <c r="H117" s="28" t="s">
        <v>18</v>
      </c>
      <c r="I117" s="25" t="s">
        <v>18</v>
      </c>
      <c r="J117" s="30">
        <v>306.0</v>
      </c>
      <c r="K117" s="29">
        <v>12.0</v>
      </c>
      <c r="L117" s="24"/>
    </row>
    <row r="118">
      <c r="A118" s="24"/>
      <c r="B118" s="24"/>
      <c r="C118" s="25" t="str">
        <f t="shared" si="2"/>
        <v>LPB BALI 2021</v>
      </c>
      <c r="D118" s="28" t="s">
        <v>3045</v>
      </c>
      <c r="E118" s="25" t="s">
        <v>3276</v>
      </c>
      <c r="F118" s="25" t="s">
        <v>3277</v>
      </c>
      <c r="G118" s="25">
        <v>1.0</v>
      </c>
      <c r="H118" s="28" t="s">
        <v>19</v>
      </c>
      <c r="I118" s="25"/>
      <c r="J118" s="30">
        <v>245.0</v>
      </c>
      <c r="K118" s="29"/>
      <c r="L118" s="24"/>
    </row>
    <row r="119">
      <c r="A119" s="24"/>
      <c r="B119" s="24"/>
      <c r="C119" s="25" t="str">
        <f t="shared" si="2"/>
        <v>LPB BALI 2021</v>
      </c>
      <c r="D119" s="28" t="s">
        <v>3045</v>
      </c>
      <c r="E119" s="25" t="s">
        <v>3278</v>
      </c>
      <c r="F119" s="25" t="s">
        <v>3279</v>
      </c>
      <c r="G119" s="25">
        <v>1.0</v>
      </c>
      <c r="H119" s="28" t="s">
        <v>18</v>
      </c>
      <c r="I119" s="25"/>
      <c r="J119" s="30">
        <v>306.0</v>
      </c>
      <c r="K119" s="29"/>
      <c r="L119" s="24"/>
    </row>
    <row r="120">
      <c r="A120" s="24"/>
      <c r="B120" s="24"/>
      <c r="C120" s="25" t="str">
        <f t="shared" si="2"/>
        <v>LPB BALI 2021</v>
      </c>
      <c r="D120" s="28" t="s">
        <v>3045</v>
      </c>
      <c r="E120" s="25" t="s">
        <v>3280</v>
      </c>
      <c r="F120" s="25" t="s">
        <v>3281</v>
      </c>
      <c r="G120" s="25">
        <v>1.0</v>
      </c>
      <c r="H120" s="28" t="s">
        <v>18</v>
      </c>
      <c r="I120" s="25"/>
      <c r="J120" s="30">
        <v>306.0</v>
      </c>
      <c r="K120" s="29"/>
      <c r="L120" s="24"/>
    </row>
    <row r="121">
      <c r="A121" s="24"/>
      <c r="B121" s="24"/>
      <c r="C121" s="25" t="str">
        <f t="shared" si="2"/>
        <v>LPB BALI 2021</v>
      </c>
      <c r="D121" s="28" t="s">
        <v>3045</v>
      </c>
      <c r="E121" s="25" t="s">
        <v>3282</v>
      </c>
      <c r="F121" s="25" t="s">
        <v>3283</v>
      </c>
      <c r="G121" s="25">
        <v>2.0</v>
      </c>
      <c r="H121" s="28" t="s">
        <v>19</v>
      </c>
      <c r="I121" s="25" t="s">
        <v>18</v>
      </c>
      <c r="J121" s="30">
        <v>275.0</v>
      </c>
      <c r="K121" s="29">
        <v>11.0</v>
      </c>
      <c r="L121" s="24"/>
    </row>
    <row r="122">
      <c r="A122" s="24"/>
      <c r="B122" s="24"/>
      <c r="C122" s="25" t="str">
        <f t="shared" si="2"/>
        <v>LPB BALI 2021</v>
      </c>
      <c r="D122" s="28" t="s">
        <v>3045</v>
      </c>
      <c r="E122" s="25" t="s">
        <v>3284</v>
      </c>
      <c r="F122" s="25" t="s">
        <v>3285</v>
      </c>
      <c r="G122" s="25">
        <v>2.0</v>
      </c>
      <c r="H122" s="28" t="s">
        <v>18</v>
      </c>
      <c r="I122" s="25" t="s">
        <v>18</v>
      </c>
      <c r="J122" s="30">
        <v>275.0</v>
      </c>
      <c r="K122" s="29">
        <v>11.0</v>
      </c>
      <c r="L122" s="24"/>
    </row>
    <row r="123">
      <c r="A123" s="24"/>
      <c r="B123" s="24"/>
      <c r="C123" s="25" t="str">
        <f t="shared" ref="C123:C125" si="3">UPPER("lpb banten 2021")</f>
        <v>LPB BANTEN 2021</v>
      </c>
      <c r="D123" s="28" t="s">
        <v>3045</v>
      </c>
      <c r="E123" s="25" t="s">
        <v>3286</v>
      </c>
      <c r="F123" s="25" t="s">
        <v>3287</v>
      </c>
      <c r="G123" s="25">
        <v>1.0</v>
      </c>
      <c r="H123" s="28" t="s">
        <v>18</v>
      </c>
      <c r="I123" s="25"/>
      <c r="J123" s="30">
        <v>183.0</v>
      </c>
      <c r="K123" s="29"/>
      <c r="L123" s="24"/>
    </row>
    <row r="124">
      <c r="A124" s="24"/>
      <c r="B124" s="24"/>
      <c r="C124" s="25" t="str">
        <f t="shared" si="3"/>
        <v>LPB BANTEN 2021</v>
      </c>
      <c r="D124" s="28" t="s">
        <v>3045</v>
      </c>
      <c r="E124" s="25" t="s">
        <v>3288</v>
      </c>
      <c r="F124" s="25" t="s">
        <v>3289</v>
      </c>
      <c r="G124" s="25">
        <v>2.0</v>
      </c>
      <c r="H124" s="28" t="s">
        <v>18</v>
      </c>
      <c r="I124" s="25" t="s">
        <v>18</v>
      </c>
      <c r="J124" s="30">
        <v>275.0</v>
      </c>
      <c r="K124" s="29">
        <v>11.0</v>
      </c>
      <c r="L124" s="24"/>
    </row>
    <row r="125">
      <c r="A125" s="24"/>
      <c r="B125" s="24"/>
      <c r="C125" s="25" t="str">
        <f t="shared" si="3"/>
        <v>LPB BANTEN 2021</v>
      </c>
      <c r="D125" s="28" t="s">
        <v>3045</v>
      </c>
      <c r="E125" s="25" t="s">
        <v>3290</v>
      </c>
      <c r="F125" s="25" t="s">
        <v>3291</v>
      </c>
      <c r="G125" s="25">
        <v>1.0</v>
      </c>
      <c r="H125" s="28" t="s">
        <v>18</v>
      </c>
      <c r="I125" s="25"/>
      <c r="J125" s="30">
        <v>245.0</v>
      </c>
      <c r="K125" s="29"/>
      <c r="L125" s="24"/>
    </row>
    <row r="126">
      <c r="A126" s="24"/>
      <c r="B126" s="24"/>
      <c r="C126" s="25" t="str">
        <f t="shared" ref="C126:C129" si="4">UPPER("lpb diy 2021")</f>
        <v>LPB DIY 2021</v>
      </c>
      <c r="D126" s="28" t="s">
        <v>3045</v>
      </c>
      <c r="E126" s="25" t="s">
        <v>3292</v>
      </c>
      <c r="F126" s="25" t="s">
        <v>3293</v>
      </c>
      <c r="G126" s="25">
        <v>2.0</v>
      </c>
      <c r="H126" s="28" t="s">
        <v>18</v>
      </c>
      <c r="I126" s="25" t="s">
        <v>18</v>
      </c>
      <c r="J126" s="30">
        <v>275.0</v>
      </c>
      <c r="K126" s="29">
        <v>11.0</v>
      </c>
      <c r="L126" s="24"/>
    </row>
    <row r="127">
      <c r="A127" s="24"/>
      <c r="B127" s="24"/>
      <c r="C127" s="25" t="str">
        <f t="shared" si="4"/>
        <v>LPB DIY 2021</v>
      </c>
      <c r="D127" s="28" t="s">
        <v>3045</v>
      </c>
      <c r="E127" s="25" t="s">
        <v>3294</v>
      </c>
      <c r="F127" s="25" t="s">
        <v>3295</v>
      </c>
      <c r="G127" s="25">
        <v>2.0</v>
      </c>
      <c r="H127" s="28" t="s">
        <v>19</v>
      </c>
      <c r="I127" s="25" t="s">
        <v>18</v>
      </c>
      <c r="J127" s="30">
        <v>153.0</v>
      </c>
      <c r="K127" s="29">
        <v>7.0</v>
      </c>
      <c r="L127" s="24"/>
    </row>
    <row r="128">
      <c r="A128" s="24"/>
      <c r="B128" s="24"/>
      <c r="C128" s="25" t="str">
        <f t="shared" si="4"/>
        <v>LPB DIY 2021</v>
      </c>
      <c r="D128" s="28" t="s">
        <v>3045</v>
      </c>
      <c r="E128" s="25" t="s">
        <v>3296</v>
      </c>
      <c r="F128" s="25" t="s">
        <v>3297</v>
      </c>
      <c r="G128" s="25">
        <v>2.0</v>
      </c>
      <c r="H128" s="28" t="s">
        <v>19</v>
      </c>
      <c r="I128" s="25" t="s">
        <v>18</v>
      </c>
      <c r="J128" s="30">
        <v>153.0</v>
      </c>
      <c r="K128" s="29">
        <v>7.0</v>
      </c>
      <c r="L128" s="24"/>
    </row>
    <row r="129">
      <c r="A129" s="24"/>
      <c r="B129" s="24"/>
      <c r="C129" s="25" t="str">
        <f t="shared" si="4"/>
        <v>LPB DIY 2021</v>
      </c>
      <c r="D129" s="28" t="s">
        <v>3045</v>
      </c>
      <c r="E129" s="25" t="s">
        <v>3298</v>
      </c>
      <c r="F129" s="25" t="s">
        <v>3299</v>
      </c>
      <c r="G129" s="25">
        <v>1.0</v>
      </c>
      <c r="H129" s="28" t="s">
        <v>18</v>
      </c>
      <c r="I129" s="25"/>
      <c r="J129" s="30">
        <v>245.0</v>
      </c>
      <c r="K129" s="29"/>
      <c r="L129" s="24"/>
    </row>
    <row r="130">
      <c r="A130" s="24"/>
      <c r="B130" s="24"/>
      <c r="C130" s="25" t="str">
        <f>UPPER("lpb dki 2021")</f>
        <v>LPB DKI 2021</v>
      </c>
      <c r="D130" s="28" t="s">
        <v>3045</v>
      </c>
      <c r="E130" s="25" t="s">
        <v>3300</v>
      </c>
      <c r="F130" s="25" t="s">
        <v>3301</v>
      </c>
      <c r="G130" s="25">
        <v>2.0</v>
      </c>
      <c r="H130" s="28" t="s">
        <v>18</v>
      </c>
      <c r="I130" s="25" t="s">
        <v>19</v>
      </c>
      <c r="J130" s="30">
        <v>275.0</v>
      </c>
      <c r="K130" s="29">
        <v>11.0</v>
      </c>
      <c r="L130" s="24"/>
    </row>
    <row r="131">
      <c r="A131" s="24"/>
      <c r="B131" s="24"/>
      <c r="C131" s="25" t="str">
        <f t="shared" ref="C131:C137" si="5">Upper("lpb jateng 2021")</f>
        <v>LPB JATENG 2021</v>
      </c>
      <c r="D131" s="28" t="s">
        <v>3045</v>
      </c>
      <c r="E131" s="25" t="s">
        <v>3302</v>
      </c>
      <c r="F131" s="25" t="s">
        <v>3303</v>
      </c>
      <c r="G131" s="25">
        <v>2.0</v>
      </c>
      <c r="H131" s="28" t="s">
        <v>18</v>
      </c>
      <c r="I131" s="25" t="s">
        <v>18</v>
      </c>
      <c r="J131" s="30">
        <v>183.0</v>
      </c>
      <c r="K131" s="29">
        <v>8.0</v>
      </c>
      <c r="L131" s="24"/>
    </row>
    <row r="132">
      <c r="A132" s="24"/>
      <c r="B132" s="24"/>
      <c r="C132" s="25" t="str">
        <f t="shared" si="5"/>
        <v>LPB JATENG 2021</v>
      </c>
      <c r="D132" s="28" t="s">
        <v>3045</v>
      </c>
      <c r="E132" s="25" t="s">
        <v>3304</v>
      </c>
      <c r="F132" s="25" t="s">
        <v>3305</v>
      </c>
      <c r="G132" s="25">
        <v>2.0</v>
      </c>
      <c r="H132" s="28" t="s">
        <v>19</v>
      </c>
      <c r="I132" s="25" t="s">
        <v>18</v>
      </c>
      <c r="J132" s="30">
        <v>214.0</v>
      </c>
      <c r="K132" s="29">
        <v>8.0</v>
      </c>
      <c r="L132" s="24"/>
    </row>
    <row r="133">
      <c r="A133" s="24"/>
      <c r="B133" s="24"/>
      <c r="C133" s="25" t="str">
        <f t="shared" si="5"/>
        <v>LPB JATENG 2021</v>
      </c>
      <c r="D133" s="28" t="s">
        <v>3045</v>
      </c>
      <c r="E133" s="25" t="s">
        <v>3306</v>
      </c>
      <c r="F133" s="25" t="s">
        <v>3307</v>
      </c>
      <c r="G133" s="25">
        <v>2.0</v>
      </c>
      <c r="H133" s="28" t="s">
        <v>18</v>
      </c>
      <c r="I133" s="25" t="s">
        <v>19</v>
      </c>
      <c r="J133" s="30">
        <v>245.0</v>
      </c>
      <c r="K133" s="29">
        <v>12.0</v>
      </c>
      <c r="L133" s="24"/>
    </row>
    <row r="134">
      <c r="A134" s="24"/>
      <c r="B134" s="24"/>
      <c r="C134" s="25" t="str">
        <f t="shared" si="5"/>
        <v>LPB JATENG 2021</v>
      </c>
      <c r="D134" s="28" t="s">
        <v>3045</v>
      </c>
      <c r="E134" s="25" t="s">
        <v>3308</v>
      </c>
      <c r="F134" s="25" t="s">
        <v>3309</v>
      </c>
      <c r="G134" s="25">
        <v>2.0</v>
      </c>
      <c r="H134" s="28" t="s">
        <v>18</v>
      </c>
      <c r="I134" s="25" t="s">
        <v>18</v>
      </c>
      <c r="J134" s="30">
        <v>245.0</v>
      </c>
      <c r="K134" s="29">
        <v>10.0</v>
      </c>
      <c r="L134" s="24"/>
    </row>
    <row r="135">
      <c r="A135" s="24"/>
      <c r="B135" s="24"/>
      <c r="C135" s="25" t="str">
        <f t="shared" si="5"/>
        <v>LPB JATENG 2021</v>
      </c>
      <c r="D135" s="28" t="s">
        <v>3045</v>
      </c>
      <c r="E135" s="25" t="s">
        <v>3310</v>
      </c>
      <c r="F135" s="25" t="s">
        <v>3311</v>
      </c>
      <c r="G135" s="25">
        <v>2.0</v>
      </c>
      <c r="H135" s="28" t="s">
        <v>18</v>
      </c>
      <c r="I135" s="25" t="s">
        <v>18</v>
      </c>
      <c r="J135" s="30">
        <v>275.0</v>
      </c>
      <c r="K135" s="29">
        <v>11.0</v>
      </c>
      <c r="L135" s="24"/>
    </row>
    <row r="136">
      <c r="A136" s="24"/>
      <c r="B136" s="24"/>
      <c r="C136" s="25" t="str">
        <f t="shared" si="5"/>
        <v>LPB JATENG 2021</v>
      </c>
      <c r="D136" s="28" t="s">
        <v>3045</v>
      </c>
      <c r="E136" s="25" t="s">
        <v>3312</v>
      </c>
      <c r="F136" s="25" t="s">
        <v>3313</v>
      </c>
      <c r="G136" s="25">
        <v>2.0</v>
      </c>
      <c r="H136" s="28" t="s">
        <v>19</v>
      </c>
      <c r="I136" s="25" t="s">
        <v>19</v>
      </c>
      <c r="J136" s="30">
        <v>306.0</v>
      </c>
      <c r="K136" s="29">
        <v>11.0</v>
      </c>
      <c r="L136" s="24"/>
    </row>
    <row r="137">
      <c r="A137" s="24"/>
      <c r="B137" s="24"/>
      <c r="C137" s="25" t="str">
        <f t="shared" si="5"/>
        <v>LPB JATENG 2021</v>
      </c>
      <c r="D137" s="28" t="s">
        <v>3045</v>
      </c>
      <c r="E137" s="25" t="s">
        <v>3314</v>
      </c>
      <c r="F137" s="25" t="s">
        <v>3315</v>
      </c>
      <c r="G137" s="25">
        <v>2.0</v>
      </c>
      <c r="H137" s="28" t="s">
        <v>19</v>
      </c>
      <c r="I137" s="25" t="s">
        <v>19</v>
      </c>
      <c r="J137" s="30">
        <v>275.0</v>
      </c>
      <c r="K137" s="29">
        <v>10.0</v>
      </c>
      <c r="L137" s="24"/>
    </row>
    <row r="138">
      <c r="A138" s="24"/>
      <c r="B138" s="24"/>
      <c r="C138" s="25" t="str">
        <f t="shared" ref="C138:C147" si="6">UPPER("lpb jatim 2021")</f>
        <v>LPB JATIM 2021</v>
      </c>
      <c r="D138" s="28" t="s">
        <v>3045</v>
      </c>
      <c r="E138" s="25" t="s">
        <v>3316</v>
      </c>
      <c r="F138" s="25" t="s">
        <v>3317</v>
      </c>
      <c r="G138" s="25">
        <v>2.0</v>
      </c>
      <c r="H138" s="28" t="s">
        <v>18</v>
      </c>
      <c r="I138" s="25" t="s">
        <v>18</v>
      </c>
      <c r="J138" s="30">
        <v>183.0</v>
      </c>
      <c r="K138" s="29">
        <v>8.0</v>
      </c>
      <c r="L138" s="24"/>
    </row>
    <row r="139">
      <c r="A139" s="24"/>
      <c r="B139" s="24"/>
      <c r="C139" s="25" t="str">
        <f t="shared" si="6"/>
        <v>LPB JATIM 2021</v>
      </c>
      <c r="D139" s="28" t="s">
        <v>3045</v>
      </c>
      <c r="E139" s="25" t="s">
        <v>3318</v>
      </c>
      <c r="F139" s="25" t="s">
        <v>3319</v>
      </c>
      <c r="G139" s="25">
        <v>1.0</v>
      </c>
      <c r="H139" s="28" t="s">
        <v>18</v>
      </c>
      <c r="I139" s="25"/>
      <c r="J139" s="30">
        <v>245.0</v>
      </c>
      <c r="K139" s="29"/>
      <c r="L139" s="24"/>
    </row>
    <row r="140">
      <c r="A140" s="24"/>
      <c r="B140" s="24"/>
      <c r="C140" s="25" t="str">
        <f t="shared" si="6"/>
        <v>LPB JATIM 2021</v>
      </c>
      <c r="D140" s="28" t="s">
        <v>3045</v>
      </c>
      <c r="E140" s="25" t="s">
        <v>3320</v>
      </c>
      <c r="F140" s="25" t="s">
        <v>3321</v>
      </c>
      <c r="G140" s="25">
        <v>2.0</v>
      </c>
      <c r="H140" s="28" t="s">
        <v>18</v>
      </c>
      <c r="I140" s="25" t="s">
        <v>19</v>
      </c>
      <c r="J140" s="30">
        <v>306.0</v>
      </c>
      <c r="K140" s="29">
        <v>12.0</v>
      </c>
      <c r="L140" s="24"/>
    </row>
    <row r="141">
      <c r="A141" s="24"/>
      <c r="B141" s="24"/>
      <c r="C141" s="25" t="str">
        <f t="shared" si="6"/>
        <v>LPB JATIM 2021</v>
      </c>
      <c r="D141" s="28" t="s">
        <v>3045</v>
      </c>
      <c r="E141" s="25" t="s">
        <v>3322</v>
      </c>
      <c r="F141" s="25" t="s">
        <v>3323</v>
      </c>
      <c r="G141" s="25">
        <v>2.0</v>
      </c>
      <c r="H141" s="28" t="s">
        <v>18</v>
      </c>
      <c r="I141" s="25" t="s">
        <v>18</v>
      </c>
      <c r="J141" s="30">
        <v>275.0</v>
      </c>
      <c r="K141" s="29">
        <v>11.0</v>
      </c>
      <c r="L141" s="24"/>
    </row>
    <row r="142">
      <c r="A142" s="24"/>
      <c r="B142" s="24"/>
      <c r="C142" s="25" t="str">
        <f t="shared" si="6"/>
        <v>LPB JATIM 2021</v>
      </c>
      <c r="D142" s="28" t="s">
        <v>3045</v>
      </c>
      <c r="E142" s="25" t="s">
        <v>3324</v>
      </c>
      <c r="F142" s="25" t="s">
        <v>3325</v>
      </c>
      <c r="G142" s="25">
        <v>2.0</v>
      </c>
      <c r="H142" s="28" t="s">
        <v>19</v>
      </c>
      <c r="I142" s="25" t="s">
        <v>19</v>
      </c>
      <c r="J142" s="30">
        <v>245.0</v>
      </c>
      <c r="K142" s="29">
        <v>10.0</v>
      </c>
      <c r="L142" s="24"/>
    </row>
    <row r="143">
      <c r="A143" s="24"/>
      <c r="B143" s="24"/>
      <c r="C143" s="25" t="str">
        <f t="shared" si="6"/>
        <v>LPB JATIM 2021</v>
      </c>
      <c r="D143" s="28" t="s">
        <v>3045</v>
      </c>
      <c r="E143" s="25" t="s">
        <v>3326</v>
      </c>
      <c r="F143" s="25" t="s">
        <v>3327</v>
      </c>
      <c r="G143" s="25">
        <v>2.0</v>
      </c>
      <c r="H143" s="28" t="s">
        <v>18</v>
      </c>
      <c r="I143" s="25" t="s">
        <v>18</v>
      </c>
      <c r="J143" s="30">
        <v>306.0</v>
      </c>
      <c r="K143" s="29">
        <v>12.0</v>
      </c>
      <c r="L143" s="24"/>
    </row>
    <row r="144">
      <c r="A144" s="24"/>
      <c r="B144" s="24"/>
      <c r="C144" s="25" t="str">
        <f t="shared" si="6"/>
        <v>LPB JATIM 2021</v>
      </c>
      <c r="D144" s="28" t="s">
        <v>3045</v>
      </c>
      <c r="E144" s="25" t="s">
        <v>3328</v>
      </c>
      <c r="F144" s="25" t="s">
        <v>3329</v>
      </c>
      <c r="G144" s="25">
        <v>1.0</v>
      </c>
      <c r="H144" s="28" t="s">
        <v>18</v>
      </c>
      <c r="I144" s="25"/>
      <c r="J144" s="30">
        <v>245.0</v>
      </c>
      <c r="K144" s="29"/>
      <c r="L144" s="24"/>
    </row>
    <row r="145">
      <c r="A145" s="24"/>
      <c r="B145" s="24"/>
      <c r="C145" s="25" t="str">
        <f t="shared" si="6"/>
        <v>LPB JATIM 2021</v>
      </c>
      <c r="D145" s="28" t="s">
        <v>3045</v>
      </c>
      <c r="E145" s="25" t="s">
        <v>3330</v>
      </c>
      <c r="F145" s="25" t="s">
        <v>3331</v>
      </c>
      <c r="G145" s="25">
        <v>2.0</v>
      </c>
      <c r="H145" s="28" t="s">
        <v>19</v>
      </c>
      <c r="I145" s="25" t="s">
        <v>19</v>
      </c>
      <c r="J145" s="30">
        <v>306.0</v>
      </c>
      <c r="K145" s="29">
        <v>11.0</v>
      </c>
      <c r="L145" s="24"/>
    </row>
    <row r="146">
      <c r="A146" s="24"/>
      <c r="B146" s="24"/>
      <c r="C146" s="25" t="str">
        <f t="shared" si="6"/>
        <v>LPB JATIM 2021</v>
      </c>
      <c r="D146" s="28" t="s">
        <v>3045</v>
      </c>
      <c r="E146" s="25" t="s">
        <v>3332</v>
      </c>
      <c r="F146" s="25" t="s">
        <v>3333</v>
      </c>
      <c r="G146" s="25">
        <v>2.0</v>
      </c>
      <c r="H146" s="28" t="s">
        <v>18</v>
      </c>
      <c r="I146" s="25" t="s">
        <v>18</v>
      </c>
      <c r="J146" s="30">
        <v>306.0</v>
      </c>
      <c r="K146" s="29">
        <v>12.0</v>
      </c>
      <c r="L146" s="24"/>
    </row>
    <row r="147">
      <c r="A147" s="24"/>
      <c r="B147" s="24"/>
      <c r="C147" s="25" t="str">
        <f t="shared" si="6"/>
        <v>LPB JATIM 2021</v>
      </c>
      <c r="D147" s="28" t="s">
        <v>3045</v>
      </c>
      <c r="E147" s="25" t="s">
        <v>3334</v>
      </c>
      <c r="F147" s="25" t="s">
        <v>3335</v>
      </c>
      <c r="G147" s="25">
        <v>2.0</v>
      </c>
      <c r="H147" s="28" t="s">
        <v>18</v>
      </c>
      <c r="I147" s="25" t="s">
        <v>19</v>
      </c>
      <c r="J147" s="30">
        <v>306.0</v>
      </c>
      <c r="K147" s="29">
        <v>12.0</v>
      </c>
      <c r="L147" s="24"/>
    </row>
    <row r="148">
      <c r="A148" s="24"/>
      <c r="B148" s="24"/>
      <c r="C148" s="25" t="str">
        <f t="shared" ref="C148:C152" si="7">UPPER("lpb kaltara 2021")</f>
        <v>LPB KALTARA 2021</v>
      </c>
      <c r="D148" s="28" t="s">
        <v>3045</v>
      </c>
      <c r="E148" s="25" t="s">
        <v>3336</v>
      </c>
      <c r="F148" s="25" t="s">
        <v>3337</v>
      </c>
      <c r="G148" s="25">
        <v>1.0</v>
      </c>
      <c r="H148" s="28" t="s">
        <v>18</v>
      </c>
      <c r="I148" s="25"/>
      <c r="J148" s="30">
        <v>275.0</v>
      </c>
      <c r="K148" s="29"/>
      <c r="L148" s="24"/>
    </row>
    <row r="149">
      <c r="A149" s="24"/>
      <c r="B149" s="24"/>
      <c r="C149" s="25" t="str">
        <f t="shared" si="7"/>
        <v>LPB KALTARA 2021</v>
      </c>
      <c r="D149" s="28" t="s">
        <v>3045</v>
      </c>
      <c r="E149" s="25" t="s">
        <v>3338</v>
      </c>
      <c r="F149" s="25" t="s">
        <v>3339</v>
      </c>
      <c r="G149" s="25">
        <v>2.0</v>
      </c>
      <c r="H149" s="28" t="s">
        <v>19</v>
      </c>
      <c r="I149" s="25" t="s">
        <v>19</v>
      </c>
      <c r="J149" s="30">
        <v>245.0</v>
      </c>
      <c r="K149" s="29">
        <v>10.0</v>
      </c>
      <c r="L149" s="24"/>
    </row>
    <row r="150">
      <c r="A150" s="24"/>
      <c r="B150" s="24"/>
      <c r="C150" s="25" t="str">
        <f t="shared" si="7"/>
        <v>LPB KALTARA 2021</v>
      </c>
      <c r="D150" s="28" t="s">
        <v>3045</v>
      </c>
      <c r="E150" s="25" t="s">
        <v>3340</v>
      </c>
      <c r="F150" s="25" t="s">
        <v>3341</v>
      </c>
      <c r="G150" s="25">
        <v>2.0</v>
      </c>
      <c r="H150" s="28" t="s">
        <v>18</v>
      </c>
      <c r="I150" s="25" t="s">
        <v>18</v>
      </c>
      <c r="J150" s="30">
        <v>275.0</v>
      </c>
      <c r="K150" s="29">
        <v>10.0</v>
      </c>
      <c r="L150" s="24"/>
    </row>
    <row r="151">
      <c r="A151" s="24"/>
      <c r="B151" s="24"/>
      <c r="C151" s="25" t="str">
        <f t="shared" si="7"/>
        <v>LPB KALTARA 2021</v>
      </c>
      <c r="D151" s="28" t="s">
        <v>3045</v>
      </c>
      <c r="E151" s="25" t="s">
        <v>3342</v>
      </c>
      <c r="F151" s="25" t="s">
        <v>3343</v>
      </c>
      <c r="G151" s="25">
        <v>1.0</v>
      </c>
      <c r="H151" s="28" t="s">
        <v>18</v>
      </c>
      <c r="I151" s="25"/>
      <c r="J151" s="30">
        <v>275.0</v>
      </c>
      <c r="K151" s="29"/>
      <c r="L151" s="24"/>
    </row>
    <row r="152">
      <c r="A152" s="24"/>
      <c r="B152" s="24"/>
      <c r="C152" s="25" t="str">
        <f t="shared" si="7"/>
        <v>LPB KALTARA 2021</v>
      </c>
      <c r="D152" s="28" t="s">
        <v>3045</v>
      </c>
      <c r="E152" s="25" t="s">
        <v>3344</v>
      </c>
      <c r="F152" s="25" t="s">
        <v>3345</v>
      </c>
      <c r="G152" s="25">
        <v>2.0</v>
      </c>
      <c r="H152" s="28" t="s">
        <v>19</v>
      </c>
      <c r="I152" s="25" t="s">
        <v>19</v>
      </c>
      <c r="J152" s="30">
        <v>245.0</v>
      </c>
      <c r="K152" s="29">
        <v>10.0</v>
      </c>
      <c r="L152" s="24"/>
    </row>
    <row r="153">
      <c r="A153" s="24"/>
      <c r="B153" s="24"/>
      <c r="C153" s="25" t="str">
        <f t="shared" ref="C153:C156" si="8">upper("lpb kalteng 2021")</f>
        <v>LPB KALTENG 2021</v>
      </c>
      <c r="D153" s="28" t="s">
        <v>3045</v>
      </c>
      <c r="E153" s="25" t="s">
        <v>3346</v>
      </c>
      <c r="F153" s="25" t="s">
        <v>3347</v>
      </c>
      <c r="G153" s="25">
        <v>2.0</v>
      </c>
      <c r="H153" s="28" t="s">
        <v>18</v>
      </c>
      <c r="I153" s="25" t="s">
        <v>18</v>
      </c>
      <c r="J153" s="30">
        <v>306.0</v>
      </c>
      <c r="K153" s="29">
        <v>12.0</v>
      </c>
      <c r="L153" s="24"/>
    </row>
    <row r="154">
      <c r="A154" s="24"/>
      <c r="B154" s="24"/>
      <c r="C154" s="25" t="str">
        <f t="shared" si="8"/>
        <v>LPB KALTENG 2021</v>
      </c>
      <c r="D154" s="28" t="s">
        <v>3045</v>
      </c>
      <c r="E154" s="25" t="s">
        <v>3348</v>
      </c>
      <c r="F154" s="25" t="s">
        <v>3349</v>
      </c>
      <c r="G154" s="25">
        <v>1.0</v>
      </c>
      <c r="H154" s="28" t="s">
        <v>18</v>
      </c>
      <c r="I154" s="25"/>
      <c r="J154" s="30">
        <v>245.0</v>
      </c>
      <c r="K154" s="29"/>
      <c r="L154" s="24"/>
    </row>
    <row r="155">
      <c r="A155" s="24"/>
      <c r="B155" s="24"/>
      <c r="C155" s="25" t="str">
        <f t="shared" si="8"/>
        <v>LPB KALTENG 2021</v>
      </c>
      <c r="D155" s="28" t="s">
        <v>3045</v>
      </c>
      <c r="E155" s="25" t="s">
        <v>3350</v>
      </c>
      <c r="F155" s="25" t="s">
        <v>3351</v>
      </c>
      <c r="G155" s="25">
        <v>1.0</v>
      </c>
      <c r="H155" s="28" t="s">
        <v>19</v>
      </c>
      <c r="I155" s="25"/>
      <c r="J155" s="30">
        <v>183.0</v>
      </c>
      <c r="K155" s="29"/>
      <c r="L155" s="24"/>
    </row>
    <row r="156">
      <c r="A156" s="24"/>
      <c r="B156" s="24"/>
      <c r="C156" s="25" t="str">
        <f t="shared" si="8"/>
        <v>LPB KALTENG 2021</v>
      </c>
      <c r="D156" s="28" t="s">
        <v>3045</v>
      </c>
      <c r="E156" s="25" t="s">
        <v>3352</v>
      </c>
      <c r="F156" s="25" t="s">
        <v>3353</v>
      </c>
      <c r="G156" s="25">
        <v>2.0</v>
      </c>
      <c r="H156" s="28" t="s">
        <v>18</v>
      </c>
      <c r="I156" s="25" t="s">
        <v>18</v>
      </c>
      <c r="J156" s="30">
        <v>245.0</v>
      </c>
      <c r="K156" s="29">
        <v>10.0</v>
      </c>
      <c r="L156" s="24"/>
    </row>
    <row r="157">
      <c r="A157" s="24"/>
      <c r="B157" s="24"/>
      <c r="C157" s="25" t="str">
        <f>UPPER("lpb papua 2021")</f>
        <v>LPB PAPUA 2021</v>
      </c>
      <c r="D157" s="28" t="s">
        <v>3045</v>
      </c>
      <c r="E157" s="25" t="s">
        <v>3354</v>
      </c>
      <c r="F157" s="25" t="s">
        <v>3355</v>
      </c>
      <c r="G157" s="25">
        <v>2.0</v>
      </c>
      <c r="H157" s="28" t="s">
        <v>18</v>
      </c>
      <c r="I157" s="25" t="s">
        <v>19</v>
      </c>
      <c r="J157" s="30">
        <v>306.0</v>
      </c>
      <c r="K157" s="29">
        <v>12.0</v>
      </c>
      <c r="L157" s="24"/>
    </row>
    <row r="158">
      <c r="A158" s="24"/>
      <c r="B158" s="24"/>
      <c r="C158" s="25" t="str">
        <f t="shared" ref="C158:C159" si="9">UPPER("lpb sumbar 2021")</f>
        <v>LPB SUMBAR 2021</v>
      </c>
      <c r="D158" s="28" t="s">
        <v>3045</v>
      </c>
      <c r="E158" s="25" t="s">
        <v>3356</v>
      </c>
      <c r="F158" s="25" t="s">
        <v>3357</v>
      </c>
      <c r="G158" s="25">
        <v>2.0</v>
      </c>
      <c r="H158" s="28" t="s">
        <v>18</v>
      </c>
      <c r="I158" s="25" t="s">
        <v>18</v>
      </c>
      <c r="J158" s="30">
        <v>306.0</v>
      </c>
      <c r="K158" s="29">
        <v>12.0</v>
      </c>
      <c r="L158" s="24"/>
    </row>
    <row r="159">
      <c r="A159" s="24"/>
      <c r="B159" s="24"/>
      <c r="C159" s="25" t="str">
        <f t="shared" si="9"/>
        <v>LPB SUMBAR 2021</v>
      </c>
      <c r="D159" s="28" t="s">
        <v>3045</v>
      </c>
      <c r="E159" s="25" t="s">
        <v>3358</v>
      </c>
      <c r="F159" s="25" t="s">
        <v>3359</v>
      </c>
      <c r="G159" s="25">
        <v>2.0</v>
      </c>
      <c r="H159" s="28" t="s">
        <v>18</v>
      </c>
      <c r="I159" s="25" t="s">
        <v>18</v>
      </c>
      <c r="J159" s="30">
        <v>306.0</v>
      </c>
      <c r="K159" s="29">
        <v>12.0</v>
      </c>
      <c r="L159" s="24"/>
    </row>
    <row r="160">
      <c r="A160" s="24"/>
      <c r="B160" s="24"/>
      <c r="C160" s="25" t="str">
        <f t="shared" ref="C160:C165" si="10">UPPER("lpb sumsel 2021")</f>
        <v>LPB SUMSEL 2021</v>
      </c>
      <c r="D160" s="28" t="s">
        <v>3045</v>
      </c>
      <c r="E160" s="25" t="s">
        <v>3360</v>
      </c>
      <c r="F160" s="25" t="s">
        <v>3361</v>
      </c>
      <c r="G160" s="25">
        <v>2.0</v>
      </c>
      <c r="H160" s="28" t="s">
        <v>18</v>
      </c>
      <c r="I160" s="25" t="s">
        <v>18</v>
      </c>
      <c r="J160" s="30">
        <v>306.0</v>
      </c>
      <c r="K160" s="29">
        <v>12.0</v>
      </c>
      <c r="L160" s="24"/>
    </row>
    <row r="161">
      <c r="A161" s="24"/>
      <c r="B161" s="24"/>
      <c r="C161" s="25" t="str">
        <f t="shared" si="10"/>
        <v>LPB SUMSEL 2021</v>
      </c>
      <c r="D161" s="28" t="s">
        <v>3045</v>
      </c>
      <c r="E161" s="25" t="s">
        <v>3362</v>
      </c>
      <c r="F161" s="25" t="s">
        <v>3363</v>
      </c>
      <c r="G161" s="25">
        <v>2.0</v>
      </c>
      <c r="H161" s="28" t="s">
        <v>19</v>
      </c>
      <c r="I161" s="25" t="s">
        <v>18</v>
      </c>
      <c r="J161" s="30">
        <v>183.0</v>
      </c>
      <c r="K161" s="29">
        <v>8.0</v>
      </c>
      <c r="L161" s="24"/>
    </row>
    <row r="162">
      <c r="A162" s="24"/>
      <c r="B162" s="24"/>
      <c r="C162" s="25" t="str">
        <f t="shared" si="10"/>
        <v>LPB SUMSEL 2021</v>
      </c>
      <c r="D162" s="28" t="s">
        <v>3045</v>
      </c>
      <c r="E162" s="25" t="s">
        <v>3364</v>
      </c>
      <c r="F162" s="25" t="s">
        <v>3365</v>
      </c>
      <c r="G162" s="25">
        <v>2.0</v>
      </c>
      <c r="H162" s="28" t="s">
        <v>18</v>
      </c>
      <c r="I162" s="25" t="s">
        <v>18</v>
      </c>
      <c r="J162" s="30">
        <v>214.0</v>
      </c>
      <c r="K162" s="29">
        <v>9.0</v>
      </c>
      <c r="L162" s="24"/>
    </row>
    <row r="163">
      <c r="A163" s="24"/>
      <c r="B163" s="24"/>
      <c r="C163" s="25" t="str">
        <f t="shared" si="10"/>
        <v>LPB SUMSEL 2021</v>
      </c>
      <c r="D163" s="28" t="s">
        <v>3045</v>
      </c>
      <c r="E163" s="25" t="s">
        <v>3366</v>
      </c>
      <c r="F163" s="25" t="s">
        <v>3367</v>
      </c>
      <c r="G163" s="25">
        <v>2.0</v>
      </c>
      <c r="H163" s="28" t="s">
        <v>18</v>
      </c>
      <c r="I163" s="25" t="s">
        <v>18</v>
      </c>
      <c r="J163" s="30">
        <v>306.0</v>
      </c>
      <c r="K163" s="29">
        <v>12.0</v>
      </c>
      <c r="L163" s="24"/>
    </row>
    <row r="164">
      <c r="A164" s="24"/>
      <c r="B164" s="24"/>
      <c r="C164" s="25" t="str">
        <f t="shared" si="10"/>
        <v>LPB SUMSEL 2021</v>
      </c>
      <c r="D164" s="28" t="s">
        <v>3045</v>
      </c>
      <c r="E164" s="25" t="s">
        <v>3368</v>
      </c>
      <c r="F164" s="25" t="s">
        <v>3369</v>
      </c>
      <c r="G164" s="25">
        <v>2.0</v>
      </c>
      <c r="H164" s="28" t="s">
        <v>18</v>
      </c>
      <c r="I164" s="25" t="s">
        <v>18</v>
      </c>
      <c r="J164" s="30">
        <v>275.0</v>
      </c>
      <c r="K164" s="29">
        <v>11.0</v>
      </c>
      <c r="L164" s="24"/>
    </row>
    <row r="165">
      <c r="A165" s="24"/>
      <c r="B165" s="24"/>
      <c r="C165" s="25" t="str">
        <f t="shared" si="10"/>
        <v>LPB SUMSEL 2021</v>
      </c>
      <c r="D165" s="28" t="s">
        <v>3045</v>
      </c>
      <c r="E165" s="25" t="s">
        <v>3370</v>
      </c>
      <c r="F165" s="25" t="s">
        <v>3371</v>
      </c>
      <c r="G165" s="25">
        <v>2.0</v>
      </c>
      <c r="H165" s="28" t="s">
        <v>18</v>
      </c>
      <c r="I165" s="25" t="s">
        <v>18</v>
      </c>
      <c r="J165" s="30">
        <v>306.0</v>
      </c>
      <c r="K165" s="29">
        <v>12.0</v>
      </c>
      <c r="L165" s="24"/>
    </row>
    <row r="166">
      <c r="A166" s="24"/>
      <c r="B166" s="24"/>
      <c r="C166" s="25" t="str">
        <f t="shared" ref="C166:C171" si="11">UPPER("lpb sumut 2021")</f>
        <v>LPB SUMUT 2021</v>
      </c>
      <c r="D166" s="28" t="s">
        <v>3045</v>
      </c>
      <c r="E166" s="25" t="s">
        <v>3372</v>
      </c>
      <c r="F166" s="25" t="s">
        <v>3373</v>
      </c>
      <c r="G166" s="25">
        <v>2.0</v>
      </c>
      <c r="H166" s="28" t="s">
        <v>19</v>
      </c>
      <c r="I166" s="25" t="s">
        <v>18</v>
      </c>
      <c r="J166" s="30">
        <v>214.0</v>
      </c>
      <c r="K166" s="29">
        <v>9.0</v>
      </c>
      <c r="L166" s="24"/>
    </row>
    <row r="167">
      <c r="A167" s="24"/>
      <c r="B167" s="24"/>
      <c r="C167" s="25" t="str">
        <f t="shared" si="11"/>
        <v>LPB SUMUT 2021</v>
      </c>
      <c r="D167" s="28" t="s">
        <v>3045</v>
      </c>
      <c r="E167" s="25" t="s">
        <v>3374</v>
      </c>
      <c r="F167" s="25" t="s">
        <v>3375</v>
      </c>
      <c r="G167" s="25">
        <v>1.0</v>
      </c>
      <c r="H167" s="28" t="s">
        <v>18</v>
      </c>
      <c r="I167" s="25"/>
      <c r="J167" s="30">
        <v>245.0</v>
      </c>
      <c r="K167" s="29"/>
      <c r="L167" s="24"/>
    </row>
    <row r="168">
      <c r="A168" s="24"/>
      <c r="B168" s="24"/>
      <c r="C168" s="25" t="str">
        <f t="shared" si="11"/>
        <v>LPB SUMUT 2021</v>
      </c>
      <c r="D168" s="28" t="s">
        <v>3045</v>
      </c>
      <c r="E168" s="25" t="s">
        <v>3376</v>
      </c>
      <c r="F168" s="25" t="s">
        <v>3377</v>
      </c>
      <c r="G168" s="25">
        <v>1.0</v>
      </c>
      <c r="H168" s="28" t="s">
        <v>18</v>
      </c>
      <c r="I168" s="25"/>
      <c r="J168" s="30">
        <v>245.0</v>
      </c>
      <c r="K168" s="29"/>
      <c r="L168" s="24"/>
    </row>
    <row r="169">
      <c r="A169" s="24"/>
      <c r="B169" s="24"/>
      <c r="C169" s="25" t="str">
        <f t="shared" si="11"/>
        <v>LPB SUMUT 2021</v>
      </c>
      <c r="D169" s="28" t="s">
        <v>3045</v>
      </c>
      <c r="E169" s="25" t="s">
        <v>3378</v>
      </c>
      <c r="F169" s="25" t="s">
        <v>3379</v>
      </c>
      <c r="G169" s="25">
        <v>2.0</v>
      </c>
      <c r="H169" s="28" t="s">
        <v>18</v>
      </c>
      <c r="I169" s="25" t="s">
        <v>18</v>
      </c>
      <c r="J169" s="30">
        <v>306.0</v>
      </c>
      <c r="K169" s="29">
        <v>10.0</v>
      </c>
      <c r="L169" s="24"/>
    </row>
    <row r="170">
      <c r="A170" s="24"/>
      <c r="B170" s="24"/>
      <c r="C170" s="25" t="str">
        <f t="shared" si="11"/>
        <v>LPB SUMUT 2021</v>
      </c>
      <c r="D170" s="28" t="s">
        <v>3045</v>
      </c>
      <c r="E170" s="25" t="s">
        <v>3380</v>
      </c>
      <c r="F170" s="25" t="s">
        <v>3381</v>
      </c>
      <c r="G170" s="25">
        <v>1.0</v>
      </c>
      <c r="H170" s="28" t="s">
        <v>18</v>
      </c>
      <c r="I170" s="25"/>
      <c r="J170" s="30">
        <v>275.0</v>
      </c>
      <c r="K170" s="29"/>
      <c r="L170" s="24"/>
    </row>
    <row r="171">
      <c r="A171" s="24"/>
      <c r="B171" s="24"/>
      <c r="C171" s="25" t="str">
        <f t="shared" si="11"/>
        <v>LPB SUMUT 2021</v>
      </c>
      <c r="D171" s="28" t="s">
        <v>3045</v>
      </c>
      <c r="E171" s="25" t="s">
        <v>3382</v>
      </c>
      <c r="F171" s="25" t="s">
        <v>3383</v>
      </c>
      <c r="G171" s="25">
        <v>2.0</v>
      </c>
      <c r="H171" s="28" t="s">
        <v>18</v>
      </c>
      <c r="I171" s="25" t="s">
        <v>18</v>
      </c>
      <c r="J171" s="30">
        <v>275.0</v>
      </c>
      <c r="K171" s="29">
        <v>11.0</v>
      </c>
      <c r="L171" s="24"/>
    </row>
    <row r="172">
      <c r="A172" s="24"/>
      <c r="B172" s="24"/>
      <c r="C172" s="25" t="str">
        <f t="shared" ref="C172:C180" si="12">UPPER("lpb surabaya 2021")</f>
        <v>LPB SURABAYA 2021</v>
      </c>
      <c r="D172" s="28" t="s">
        <v>3045</v>
      </c>
      <c r="E172" s="25" t="s">
        <v>3384</v>
      </c>
      <c r="F172" s="25" t="s">
        <v>3385</v>
      </c>
      <c r="G172" s="25">
        <v>1.0</v>
      </c>
      <c r="H172" s="28" t="s">
        <v>18</v>
      </c>
      <c r="I172" s="25"/>
      <c r="J172" s="30">
        <v>214.0</v>
      </c>
      <c r="K172" s="29"/>
      <c r="L172" s="24"/>
    </row>
    <row r="173">
      <c r="A173" s="24"/>
      <c r="B173" s="24"/>
      <c r="C173" s="25" t="str">
        <f t="shared" si="12"/>
        <v>LPB SURABAYA 2021</v>
      </c>
      <c r="D173" s="28" t="s">
        <v>3045</v>
      </c>
      <c r="E173" s="25" t="s">
        <v>3386</v>
      </c>
      <c r="F173" s="25" t="s">
        <v>3387</v>
      </c>
      <c r="G173" s="25">
        <v>2.0</v>
      </c>
      <c r="H173" s="28" t="s">
        <v>18</v>
      </c>
      <c r="I173" s="25" t="s">
        <v>18</v>
      </c>
      <c r="J173" s="30">
        <v>183.0</v>
      </c>
      <c r="K173" s="29">
        <v>8.0</v>
      </c>
      <c r="L173" s="24"/>
    </row>
    <row r="174">
      <c r="A174" s="24"/>
      <c r="B174" s="24"/>
      <c r="C174" s="25" t="str">
        <f t="shared" si="12"/>
        <v>LPB SURABAYA 2021</v>
      </c>
      <c r="D174" s="28" t="s">
        <v>3045</v>
      </c>
      <c r="E174" s="25" t="s">
        <v>3388</v>
      </c>
      <c r="F174" s="25" t="s">
        <v>3389</v>
      </c>
      <c r="G174" s="25">
        <v>2.0</v>
      </c>
      <c r="H174" s="28" t="s">
        <v>18</v>
      </c>
      <c r="I174" s="25" t="s">
        <v>18</v>
      </c>
      <c r="J174" s="30">
        <v>183.0</v>
      </c>
      <c r="K174" s="29">
        <v>9.0</v>
      </c>
      <c r="L174" s="24"/>
    </row>
    <row r="175">
      <c r="A175" s="24"/>
      <c r="B175" s="24"/>
      <c r="C175" s="25" t="str">
        <f t="shared" si="12"/>
        <v>LPB SURABAYA 2021</v>
      </c>
      <c r="D175" s="28" t="s">
        <v>3045</v>
      </c>
      <c r="E175" s="25" t="s">
        <v>3390</v>
      </c>
      <c r="F175" s="25" t="s">
        <v>3391</v>
      </c>
      <c r="G175" s="25">
        <v>2.0</v>
      </c>
      <c r="H175" s="28" t="s">
        <v>18</v>
      </c>
      <c r="I175" s="25" t="s">
        <v>18</v>
      </c>
      <c r="J175" s="30">
        <v>214.0</v>
      </c>
      <c r="K175" s="29">
        <v>9.0</v>
      </c>
      <c r="L175" s="24"/>
    </row>
    <row r="176">
      <c r="A176" s="24"/>
      <c r="B176" s="24"/>
      <c r="C176" s="25" t="str">
        <f t="shared" si="12"/>
        <v>LPB SURABAYA 2021</v>
      </c>
      <c r="D176" s="28" t="s">
        <v>3045</v>
      </c>
      <c r="E176" s="25" t="s">
        <v>3392</v>
      </c>
      <c r="F176" s="25" t="s">
        <v>3393</v>
      </c>
      <c r="G176" s="25">
        <v>1.0</v>
      </c>
      <c r="H176" s="28" t="s">
        <v>18</v>
      </c>
      <c r="I176" s="25"/>
      <c r="J176" s="30">
        <v>214.0</v>
      </c>
      <c r="K176" s="29"/>
      <c r="L176" s="24"/>
    </row>
    <row r="177">
      <c r="A177" s="24"/>
      <c r="B177" s="24"/>
      <c r="C177" s="25" t="str">
        <f t="shared" si="12"/>
        <v>LPB SURABAYA 2021</v>
      </c>
      <c r="D177" s="28" t="s">
        <v>3045</v>
      </c>
      <c r="E177" s="25" t="s">
        <v>3394</v>
      </c>
      <c r="F177" s="25" t="s">
        <v>3395</v>
      </c>
      <c r="G177" s="25">
        <v>2.0</v>
      </c>
      <c r="H177" s="28" t="s">
        <v>18</v>
      </c>
      <c r="I177" s="25" t="s">
        <v>18</v>
      </c>
      <c r="J177" s="30">
        <v>214.0</v>
      </c>
      <c r="K177" s="29">
        <v>9.0</v>
      </c>
      <c r="L177" s="24"/>
    </row>
    <row r="178">
      <c r="A178" s="24"/>
      <c r="B178" s="24"/>
      <c r="C178" s="25" t="str">
        <f t="shared" si="12"/>
        <v>LPB SURABAYA 2021</v>
      </c>
      <c r="D178" s="28" t="s">
        <v>3045</v>
      </c>
      <c r="E178" s="25" t="s">
        <v>3396</v>
      </c>
      <c r="F178" s="25" t="s">
        <v>3397</v>
      </c>
      <c r="G178" s="25">
        <v>2.0</v>
      </c>
      <c r="H178" s="28" t="s">
        <v>18</v>
      </c>
      <c r="I178" s="25" t="s">
        <v>18</v>
      </c>
      <c r="J178" s="30">
        <v>214.0</v>
      </c>
      <c r="K178" s="29">
        <v>9.0</v>
      </c>
      <c r="L178" s="24"/>
    </row>
    <row r="179">
      <c r="A179" s="24"/>
      <c r="B179" s="24"/>
      <c r="C179" s="25" t="str">
        <f t="shared" si="12"/>
        <v>LPB SURABAYA 2021</v>
      </c>
      <c r="D179" s="28" t="s">
        <v>3045</v>
      </c>
      <c r="E179" s="25" t="s">
        <v>3398</v>
      </c>
      <c r="F179" s="25" t="s">
        <v>3399</v>
      </c>
      <c r="G179" s="25">
        <v>1.0</v>
      </c>
      <c r="H179" s="28" t="s">
        <v>19</v>
      </c>
      <c r="I179" s="25"/>
      <c r="J179" s="30">
        <v>214.0</v>
      </c>
      <c r="K179" s="29"/>
      <c r="L179" s="24"/>
    </row>
    <row r="180">
      <c r="A180" s="24"/>
      <c r="B180" s="24"/>
      <c r="C180" s="25" t="str">
        <f t="shared" si="12"/>
        <v>LPB SURABAYA 2021</v>
      </c>
      <c r="D180" s="28" t="s">
        <v>3045</v>
      </c>
      <c r="E180" s="25" t="s">
        <v>3400</v>
      </c>
      <c r="F180" s="25" t="s">
        <v>3401</v>
      </c>
      <c r="G180" s="25">
        <v>1.0</v>
      </c>
      <c r="H180" s="28" t="s">
        <v>18</v>
      </c>
      <c r="I180" s="25"/>
      <c r="J180" s="30">
        <v>183.0</v>
      </c>
      <c r="K180" s="29"/>
      <c r="L180" s="24"/>
    </row>
    <row r="181">
      <c r="A181" s="24"/>
      <c r="B181" s="24"/>
      <c r="C181" s="25" t="s">
        <v>137</v>
      </c>
      <c r="D181" s="28" t="s">
        <v>3045</v>
      </c>
      <c r="E181" s="37" t="s">
        <v>3402</v>
      </c>
      <c r="F181" s="37" t="s">
        <v>3403</v>
      </c>
      <c r="G181" s="37">
        <v>1.0</v>
      </c>
      <c r="H181" s="28" t="s">
        <v>19</v>
      </c>
      <c r="I181" s="37"/>
      <c r="J181" s="30">
        <v>214.0</v>
      </c>
      <c r="K181" s="38"/>
      <c r="L181" s="24"/>
    </row>
    <row r="182">
      <c r="A182" s="24"/>
      <c r="B182" s="24"/>
      <c r="C182" s="25" t="str">
        <f t="shared" ref="C182:C184" si="13">UPPER("lpb aceh 2022")</f>
        <v>LPB ACEH 2022</v>
      </c>
      <c r="D182" s="28" t="s">
        <v>3045</v>
      </c>
      <c r="E182" s="25" t="s">
        <v>3404</v>
      </c>
      <c r="F182" s="25" t="s">
        <v>3405</v>
      </c>
      <c r="G182" s="25">
        <v>2.0</v>
      </c>
      <c r="H182" s="28" t="s">
        <v>19</v>
      </c>
      <c r="I182" s="25" t="s">
        <v>19</v>
      </c>
      <c r="J182" s="30">
        <v>275.0</v>
      </c>
      <c r="K182" s="29">
        <v>11.0</v>
      </c>
      <c r="L182" s="24"/>
    </row>
    <row r="183">
      <c r="A183" s="24"/>
      <c r="B183" s="24"/>
      <c r="C183" s="25" t="str">
        <f t="shared" si="13"/>
        <v>LPB ACEH 2022</v>
      </c>
      <c r="D183" s="28" t="s">
        <v>3045</v>
      </c>
      <c r="E183" s="25" t="s">
        <v>3406</v>
      </c>
      <c r="F183" s="25" t="s">
        <v>3407</v>
      </c>
      <c r="G183" s="25">
        <v>2.0</v>
      </c>
      <c r="H183" s="28" t="s">
        <v>19</v>
      </c>
      <c r="I183" s="25" t="s">
        <v>19</v>
      </c>
      <c r="J183" s="30">
        <v>306.0</v>
      </c>
      <c r="K183" s="29">
        <v>12.0</v>
      </c>
      <c r="L183" s="24"/>
    </row>
    <row r="184">
      <c r="A184" s="24"/>
      <c r="B184" s="24"/>
      <c r="C184" s="25" t="str">
        <f t="shared" si="13"/>
        <v>LPB ACEH 2022</v>
      </c>
      <c r="D184" s="28" t="s">
        <v>3045</v>
      </c>
      <c r="E184" s="25" t="s">
        <v>3408</v>
      </c>
      <c r="F184" s="25" t="s">
        <v>3409</v>
      </c>
      <c r="G184" s="25">
        <v>2.0</v>
      </c>
      <c r="H184" s="28" t="s">
        <v>18</v>
      </c>
      <c r="I184" s="25" t="s">
        <v>18</v>
      </c>
      <c r="J184" s="30">
        <v>275.0</v>
      </c>
      <c r="K184" s="29">
        <v>11.0</v>
      </c>
      <c r="L184" s="24"/>
    </row>
    <row r="185">
      <c r="A185" s="24"/>
      <c r="B185" s="24"/>
      <c r="C185" s="25" t="str">
        <f t="shared" ref="C185:C188" si="14">UPPER("lpb dki 2022")</f>
        <v>LPB DKI 2022</v>
      </c>
      <c r="D185" s="28" t="s">
        <v>3045</v>
      </c>
      <c r="E185" s="25" t="s">
        <v>3410</v>
      </c>
      <c r="F185" s="25" t="s">
        <v>3411</v>
      </c>
      <c r="G185" s="25">
        <v>2.0</v>
      </c>
      <c r="H185" s="28" t="s">
        <v>18</v>
      </c>
      <c r="I185" s="25" t="s">
        <v>18</v>
      </c>
      <c r="J185" s="30">
        <v>306.0</v>
      </c>
      <c r="K185" s="29">
        <v>12.0</v>
      </c>
      <c r="L185" s="24"/>
    </row>
    <row r="186">
      <c r="A186" s="24"/>
      <c r="B186" s="24"/>
      <c r="C186" s="25" t="str">
        <f t="shared" si="14"/>
        <v>LPB DKI 2022</v>
      </c>
      <c r="D186" s="28" t="s">
        <v>3045</v>
      </c>
      <c r="E186" s="25" t="s">
        <v>3412</v>
      </c>
      <c r="F186" s="25" t="s">
        <v>3413</v>
      </c>
      <c r="G186" s="25">
        <v>2.0</v>
      </c>
      <c r="H186" s="28" t="s">
        <v>18</v>
      </c>
      <c r="I186" s="25" t="s">
        <v>18</v>
      </c>
      <c r="J186" s="30">
        <v>275.0</v>
      </c>
      <c r="K186" s="29">
        <v>11.0</v>
      </c>
      <c r="L186" s="24"/>
    </row>
    <row r="187">
      <c r="A187" s="24"/>
      <c r="B187" s="24"/>
      <c r="C187" s="25" t="str">
        <f t="shared" si="14"/>
        <v>LPB DKI 2022</v>
      </c>
      <c r="D187" s="28" t="s">
        <v>3045</v>
      </c>
      <c r="E187" s="25" t="s">
        <v>3414</v>
      </c>
      <c r="F187" s="25" t="s">
        <v>3415</v>
      </c>
      <c r="G187" s="25">
        <v>2.0</v>
      </c>
      <c r="H187" s="28" t="s">
        <v>19</v>
      </c>
      <c r="I187" s="25" t="s">
        <v>18</v>
      </c>
      <c r="J187" s="30">
        <v>275.0</v>
      </c>
      <c r="K187" s="29">
        <v>11.0</v>
      </c>
      <c r="L187" s="24"/>
    </row>
    <row r="188">
      <c r="A188" s="24"/>
      <c r="B188" s="24"/>
      <c r="C188" s="25" t="str">
        <f t="shared" si="14"/>
        <v>LPB DKI 2022</v>
      </c>
      <c r="D188" s="28" t="s">
        <v>3045</v>
      </c>
      <c r="E188" s="25" t="s">
        <v>3416</v>
      </c>
      <c r="F188" s="25" t="s">
        <v>3417</v>
      </c>
      <c r="G188" s="25">
        <v>2.0</v>
      </c>
      <c r="H188" s="28" t="s">
        <v>19</v>
      </c>
      <c r="I188" s="25" t="s">
        <v>19</v>
      </c>
      <c r="J188" s="30">
        <v>275.0</v>
      </c>
      <c r="K188" s="29">
        <v>11.0</v>
      </c>
      <c r="L188" s="24"/>
    </row>
    <row r="189">
      <c r="A189" s="24"/>
      <c r="B189" s="24"/>
      <c r="C189" s="25" t="str">
        <f t="shared" ref="C189:C197" si="15">upper("lpb bali 2022")</f>
        <v>LPB BALI 2022</v>
      </c>
      <c r="D189" s="28" t="s">
        <v>3045</v>
      </c>
      <c r="E189" s="25" t="s">
        <v>3418</v>
      </c>
      <c r="F189" s="25" t="s">
        <v>3419</v>
      </c>
      <c r="G189" s="25">
        <v>2.0</v>
      </c>
      <c r="H189" s="28" t="s">
        <v>18</v>
      </c>
      <c r="I189" s="25" t="s">
        <v>18</v>
      </c>
      <c r="J189" s="30">
        <v>275.0</v>
      </c>
      <c r="K189" s="29">
        <v>11.0</v>
      </c>
      <c r="L189" s="24"/>
    </row>
    <row r="190">
      <c r="A190" s="24"/>
      <c r="B190" s="24"/>
      <c r="C190" s="25" t="str">
        <f t="shared" si="15"/>
        <v>LPB BALI 2022</v>
      </c>
      <c r="D190" s="28" t="s">
        <v>3045</v>
      </c>
      <c r="E190" s="25" t="s">
        <v>3420</v>
      </c>
      <c r="F190" s="25" t="s">
        <v>3421</v>
      </c>
      <c r="G190" s="25">
        <v>2.0</v>
      </c>
      <c r="H190" s="28" t="s">
        <v>19</v>
      </c>
      <c r="I190" s="25" t="s">
        <v>18</v>
      </c>
      <c r="J190" s="30">
        <v>275.0</v>
      </c>
      <c r="K190" s="29">
        <v>11.0</v>
      </c>
      <c r="L190" s="24"/>
    </row>
    <row r="191">
      <c r="A191" s="24"/>
      <c r="B191" s="24"/>
      <c r="C191" s="25" t="str">
        <f t="shared" si="15"/>
        <v>LPB BALI 2022</v>
      </c>
      <c r="D191" s="28" t="s">
        <v>3045</v>
      </c>
      <c r="E191" s="25" t="s">
        <v>3422</v>
      </c>
      <c r="F191" s="25" t="s">
        <v>3423</v>
      </c>
      <c r="G191" s="25">
        <v>2.0</v>
      </c>
      <c r="H191" s="28" t="s">
        <v>18</v>
      </c>
      <c r="I191" s="25" t="s">
        <v>18</v>
      </c>
      <c r="J191" s="30">
        <v>183.0</v>
      </c>
      <c r="K191" s="29">
        <v>7.0</v>
      </c>
      <c r="L191" s="24"/>
    </row>
    <row r="192">
      <c r="A192" s="24"/>
      <c r="B192" s="24"/>
      <c r="C192" s="25" t="str">
        <f t="shared" si="15"/>
        <v>LPB BALI 2022</v>
      </c>
      <c r="D192" s="28" t="s">
        <v>3045</v>
      </c>
      <c r="E192" s="25" t="s">
        <v>3424</v>
      </c>
      <c r="F192" s="25" t="s">
        <v>3425</v>
      </c>
      <c r="G192" s="25">
        <v>2.0</v>
      </c>
      <c r="H192" s="28" t="s">
        <v>18</v>
      </c>
      <c r="I192" s="25" t="s">
        <v>19</v>
      </c>
      <c r="J192" s="30">
        <v>275.0</v>
      </c>
      <c r="K192" s="29">
        <v>11.0</v>
      </c>
      <c r="L192" s="24"/>
    </row>
    <row r="193">
      <c r="A193" s="24"/>
      <c r="B193" s="24"/>
      <c r="C193" s="25" t="str">
        <f t="shared" si="15"/>
        <v>LPB BALI 2022</v>
      </c>
      <c r="D193" s="28" t="s">
        <v>3045</v>
      </c>
      <c r="E193" s="25" t="s">
        <v>3426</v>
      </c>
      <c r="F193" s="25" t="s">
        <v>3427</v>
      </c>
      <c r="G193" s="25">
        <v>2.0</v>
      </c>
      <c r="H193" s="28" t="s">
        <v>18</v>
      </c>
      <c r="I193" s="25" t="s">
        <v>18</v>
      </c>
      <c r="J193" s="30">
        <v>275.0</v>
      </c>
      <c r="K193" s="29">
        <v>11.0</v>
      </c>
      <c r="L193" s="24"/>
    </row>
    <row r="194">
      <c r="A194" s="24"/>
      <c r="B194" s="24"/>
      <c r="C194" s="25" t="str">
        <f t="shared" si="15"/>
        <v>LPB BALI 2022</v>
      </c>
      <c r="D194" s="28" t="s">
        <v>3045</v>
      </c>
      <c r="E194" s="25" t="s">
        <v>3428</v>
      </c>
      <c r="F194" s="25" t="s">
        <v>3429</v>
      </c>
      <c r="G194" s="25">
        <v>2.0</v>
      </c>
      <c r="H194" s="28" t="s">
        <v>19</v>
      </c>
      <c r="I194" s="25" t="s">
        <v>18</v>
      </c>
      <c r="J194" s="30">
        <v>306.0</v>
      </c>
      <c r="K194" s="29">
        <v>10.0</v>
      </c>
      <c r="L194" s="24"/>
    </row>
    <row r="195">
      <c r="A195" s="24"/>
      <c r="B195" s="24"/>
      <c r="C195" s="25" t="str">
        <f t="shared" si="15"/>
        <v>LPB BALI 2022</v>
      </c>
      <c r="D195" s="28" t="s">
        <v>3045</v>
      </c>
      <c r="E195" s="25" t="s">
        <v>3430</v>
      </c>
      <c r="F195" s="25" t="s">
        <v>3431</v>
      </c>
      <c r="G195" s="25">
        <v>2.0</v>
      </c>
      <c r="H195" s="28" t="s">
        <v>18</v>
      </c>
      <c r="I195" s="25" t="s">
        <v>19</v>
      </c>
      <c r="J195" s="30">
        <v>275.0</v>
      </c>
      <c r="K195" s="29">
        <v>11.0</v>
      </c>
      <c r="L195" s="24"/>
    </row>
    <row r="196">
      <c r="A196" s="24"/>
      <c r="B196" s="24"/>
      <c r="C196" s="25" t="str">
        <f t="shared" si="15"/>
        <v>LPB BALI 2022</v>
      </c>
      <c r="D196" s="28" t="s">
        <v>3045</v>
      </c>
      <c r="E196" s="25" t="s">
        <v>3432</v>
      </c>
      <c r="F196" s="25" t="s">
        <v>3433</v>
      </c>
      <c r="G196" s="25">
        <v>1.0</v>
      </c>
      <c r="H196" s="28" t="s">
        <v>19</v>
      </c>
      <c r="I196" s="25"/>
      <c r="J196" s="30">
        <v>245.0</v>
      </c>
      <c r="K196" s="29"/>
      <c r="L196" s="24"/>
    </row>
    <row r="197">
      <c r="A197" s="24"/>
      <c r="B197" s="24"/>
      <c r="C197" s="25" t="str">
        <f t="shared" si="15"/>
        <v>LPB BALI 2022</v>
      </c>
      <c r="D197" s="28" t="s">
        <v>3045</v>
      </c>
      <c r="E197" s="25" t="s">
        <v>3434</v>
      </c>
      <c r="F197" s="25" t="s">
        <v>3435</v>
      </c>
      <c r="G197" s="25">
        <v>2.0</v>
      </c>
      <c r="H197" s="28" t="s">
        <v>18</v>
      </c>
      <c r="I197" s="25" t="s">
        <v>19</v>
      </c>
      <c r="J197" s="30">
        <v>275.0</v>
      </c>
      <c r="K197" s="29">
        <v>11.0</v>
      </c>
      <c r="L197" s="24"/>
    </row>
    <row r="198">
      <c r="A198" s="24"/>
      <c r="B198" s="24"/>
      <c r="C198" s="25" t="str">
        <f t="shared" ref="C198:C205" si="16">UPPER("lpb diy 2022")</f>
        <v>LPB DIY 2022</v>
      </c>
      <c r="D198" s="28" t="s">
        <v>3045</v>
      </c>
      <c r="E198" s="25" t="s">
        <v>3436</v>
      </c>
      <c r="F198" s="25" t="s">
        <v>3437</v>
      </c>
      <c r="G198" s="25">
        <v>2.0</v>
      </c>
      <c r="H198" s="28" t="s">
        <v>19</v>
      </c>
      <c r="I198" s="25" t="s">
        <v>19</v>
      </c>
      <c r="J198" s="30">
        <v>306.0</v>
      </c>
      <c r="K198" s="29">
        <v>12.0</v>
      </c>
      <c r="L198" s="24"/>
    </row>
    <row r="199">
      <c r="A199" s="24"/>
      <c r="B199" s="24"/>
      <c r="C199" s="25" t="str">
        <f t="shared" si="16"/>
        <v>LPB DIY 2022</v>
      </c>
      <c r="D199" s="28" t="s">
        <v>3045</v>
      </c>
      <c r="E199" s="25" t="s">
        <v>3438</v>
      </c>
      <c r="F199" s="25" t="s">
        <v>3439</v>
      </c>
      <c r="G199" s="25">
        <v>2.0</v>
      </c>
      <c r="H199" s="28" t="s">
        <v>18</v>
      </c>
      <c r="I199" s="25" t="s">
        <v>18</v>
      </c>
      <c r="J199" s="30">
        <v>275.0</v>
      </c>
      <c r="K199" s="29">
        <v>11.0</v>
      </c>
      <c r="L199" s="24"/>
    </row>
    <row r="200">
      <c r="A200" s="24"/>
      <c r="B200" s="24"/>
      <c r="C200" s="25" t="str">
        <f t="shared" si="16"/>
        <v>LPB DIY 2022</v>
      </c>
      <c r="D200" s="28" t="s">
        <v>3045</v>
      </c>
      <c r="E200" s="25" t="s">
        <v>3440</v>
      </c>
      <c r="F200" s="25" t="s">
        <v>3441</v>
      </c>
      <c r="G200" s="25">
        <v>2.0</v>
      </c>
      <c r="H200" s="28" t="s">
        <v>18</v>
      </c>
      <c r="I200" s="25" t="s">
        <v>18</v>
      </c>
      <c r="J200" s="30">
        <v>214.0</v>
      </c>
      <c r="K200" s="29">
        <v>9.0</v>
      </c>
      <c r="L200" s="24"/>
    </row>
    <row r="201">
      <c r="A201" s="24"/>
      <c r="B201" s="24"/>
      <c r="C201" s="25" t="str">
        <f t="shared" si="16"/>
        <v>LPB DIY 2022</v>
      </c>
      <c r="D201" s="28" t="s">
        <v>3045</v>
      </c>
      <c r="E201" s="25" t="s">
        <v>3442</v>
      </c>
      <c r="F201" s="25" t="s">
        <v>3443</v>
      </c>
      <c r="G201" s="25">
        <v>1.0</v>
      </c>
      <c r="H201" s="28" t="s">
        <v>19</v>
      </c>
      <c r="I201" s="25"/>
      <c r="J201" s="30">
        <v>214.0</v>
      </c>
      <c r="K201" s="29"/>
      <c r="L201" s="24"/>
    </row>
    <row r="202">
      <c r="A202" s="24"/>
      <c r="B202" s="24"/>
      <c r="C202" s="25" t="str">
        <f t="shared" si="16"/>
        <v>LPB DIY 2022</v>
      </c>
      <c r="D202" s="28" t="s">
        <v>3045</v>
      </c>
      <c r="E202" s="25" t="s">
        <v>3444</v>
      </c>
      <c r="F202" s="25" t="s">
        <v>3445</v>
      </c>
      <c r="G202" s="25">
        <v>2.0</v>
      </c>
      <c r="H202" s="28" t="s">
        <v>18</v>
      </c>
      <c r="I202" s="25" t="s">
        <v>18</v>
      </c>
      <c r="J202" s="30">
        <v>214.0</v>
      </c>
      <c r="K202" s="29">
        <v>9.0</v>
      </c>
      <c r="L202" s="24"/>
    </row>
    <row r="203">
      <c r="A203" s="24"/>
      <c r="B203" s="24"/>
      <c r="C203" s="25" t="str">
        <f t="shared" si="16"/>
        <v>LPB DIY 2022</v>
      </c>
      <c r="D203" s="28" t="s">
        <v>3045</v>
      </c>
      <c r="E203" s="25" t="s">
        <v>3446</v>
      </c>
      <c r="F203" s="25" t="s">
        <v>3447</v>
      </c>
      <c r="G203" s="25">
        <v>2.0</v>
      </c>
      <c r="H203" s="28" t="s">
        <v>19</v>
      </c>
      <c r="I203" s="25" t="s">
        <v>18</v>
      </c>
      <c r="J203" s="30">
        <v>245.0</v>
      </c>
      <c r="K203" s="29">
        <v>10.0</v>
      </c>
      <c r="L203" s="24"/>
    </row>
    <row r="204">
      <c r="A204" s="24"/>
      <c r="B204" s="24"/>
      <c r="C204" s="25" t="str">
        <f t="shared" si="16"/>
        <v>LPB DIY 2022</v>
      </c>
      <c r="D204" s="28" t="s">
        <v>3045</v>
      </c>
      <c r="E204" s="25" t="s">
        <v>3448</v>
      </c>
      <c r="F204" s="25" t="s">
        <v>3449</v>
      </c>
      <c r="G204" s="25">
        <v>2.0</v>
      </c>
      <c r="H204" s="28" t="s">
        <v>19</v>
      </c>
      <c r="I204" s="25" t="s">
        <v>19</v>
      </c>
      <c r="J204" s="30">
        <v>245.0</v>
      </c>
      <c r="K204" s="29">
        <v>10.0</v>
      </c>
      <c r="L204" s="24"/>
    </row>
    <row r="205">
      <c r="A205" s="24"/>
      <c r="B205" s="24"/>
      <c r="C205" s="25" t="str">
        <f t="shared" si="16"/>
        <v>LPB DIY 2022</v>
      </c>
      <c r="D205" s="28" t="s">
        <v>3045</v>
      </c>
      <c r="E205" s="25" t="s">
        <v>3450</v>
      </c>
      <c r="F205" s="25" t="s">
        <v>3451</v>
      </c>
      <c r="G205" s="25">
        <v>1.0</v>
      </c>
      <c r="H205" s="28" t="s">
        <v>19</v>
      </c>
      <c r="I205" s="25"/>
      <c r="J205" s="30">
        <v>306.0</v>
      </c>
      <c r="K205" s="29"/>
      <c r="L205" s="24"/>
    </row>
    <row r="206">
      <c r="A206" s="24"/>
      <c r="B206" s="24"/>
      <c r="C206" s="25" t="str">
        <f t="shared" ref="C206:C216" si="17">UPPER("lpb jateng 2022")</f>
        <v>LPB JATENG 2022</v>
      </c>
      <c r="D206" s="28" t="s">
        <v>3045</v>
      </c>
      <c r="E206" s="25" t="s">
        <v>3452</v>
      </c>
      <c r="F206" s="25" t="s">
        <v>3453</v>
      </c>
      <c r="G206" s="25">
        <v>2.0</v>
      </c>
      <c r="H206" s="28" t="s">
        <v>19</v>
      </c>
      <c r="I206" s="25" t="s">
        <v>18</v>
      </c>
      <c r="J206" s="30">
        <v>275.0</v>
      </c>
      <c r="K206" s="29">
        <v>11.0</v>
      </c>
      <c r="L206" s="24"/>
    </row>
    <row r="207">
      <c r="A207" s="24"/>
      <c r="B207" s="24"/>
      <c r="C207" s="25" t="str">
        <f t="shared" si="17"/>
        <v>LPB JATENG 2022</v>
      </c>
      <c r="D207" s="28" t="s">
        <v>3045</v>
      </c>
      <c r="E207" s="25" t="s">
        <v>3454</v>
      </c>
      <c r="F207" s="25" t="s">
        <v>3455</v>
      </c>
      <c r="G207" s="25">
        <v>2.0</v>
      </c>
      <c r="H207" s="28" t="s">
        <v>18</v>
      </c>
      <c r="I207" s="25" t="s">
        <v>18</v>
      </c>
      <c r="J207" s="30">
        <v>275.0</v>
      </c>
      <c r="K207" s="29">
        <v>11.0</v>
      </c>
      <c r="L207" s="24"/>
    </row>
    <row r="208">
      <c r="A208" s="24"/>
      <c r="B208" s="24"/>
      <c r="C208" s="25" t="str">
        <f t="shared" si="17"/>
        <v>LPB JATENG 2022</v>
      </c>
      <c r="D208" s="28" t="s">
        <v>3045</v>
      </c>
      <c r="E208" s="25" t="s">
        <v>3454</v>
      </c>
      <c r="F208" s="25" t="s">
        <v>3456</v>
      </c>
      <c r="G208" s="25">
        <v>2.0</v>
      </c>
      <c r="H208" s="28" t="s">
        <v>18</v>
      </c>
      <c r="I208" s="25" t="s">
        <v>18</v>
      </c>
      <c r="J208" s="30">
        <v>275.0</v>
      </c>
      <c r="K208" s="29">
        <v>11.0</v>
      </c>
      <c r="L208" s="24"/>
    </row>
    <row r="209">
      <c r="A209" s="24"/>
      <c r="B209" s="24"/>
      <c r="C209" s="25" t="str">
        <f t="shared" si="17"/>
        <v>LPB JATENG 2022</v>
      </c>
      <c r="D209" s="28" t="s">
        <v>3045</v>
      </c>
      <c r="E209" s="25" t="s">
        <v>3457</v>
      </c>
      <c r="F209" s="25" t="s">
        <v>3458</v>
      </c>
      <c r="G209" s="25">
        <v>2.0</v>
      </c>
      <c r="H209" s="28" t="s">
        <v>18</v>
      </c>
      <c r="I209" s="25" t="s">
        <v>18</v>
      </c>
      <c r="J209" s="30">
        <v>183.0</v>
      </c>
      <c r="K209" s="29">
        <v>8.0</v>
      </c>
      <c r="L209" s="24"/>
    </row>
    <row r="210">
      <c r="A210" s="24"/>
      <c r="B210" s="24"/>
      <c r="C210" s="25" t="str">
        <f t="shared" si="17"/>
        <v>LPB JATENG 2022</v>
      </c>
      <c r="D210" s="28" t="s">
        <v>3045</v>
      </c>
      <c r="E210" s="25" t="s">
        <v>3459</v>
      </c>
      <c r="F210" s="25" t="s">
        <v>3460</v>
      </c>
      <c r="G210" s="25">
        <v>2.0</v>
      </c>
      <c r="H210" s="28" t="s">
        <v>18</v>
      </c>
      <c r="I210" s="25" t="s">
        <v>18</v>
      </c>
      <c r="J210" s="30">
        <v>183.0</v>
      </c>
      <c r="K210" s="29">
        <v>8.0</v>
      </c>
      <c r="L210" s="24"/>
    </row>
    <row r="211">
      <c r="A211" s="24"/>
      <c r="B211" s="24"/>
      <c r="C211" s="25" t="str">
        <f t="shared" si="17"/>
        <v>LPB JATENG 2022</v>
      </c>
      <c r="D211" s="28" t="s">
        <v>3045</v>
      </c>
      <c r="E211" s="25" t="s">
        <v>3461</v>
      </c>
      <c r="F211" s="25" t="s">
        <v>3462</v>
      </c>
      <c r="G211" s="25">
        <v>2.0</v>
      </c>
      <c r="H211" s="28" t="s">
        <v>18</v>
      </c>
      <c r="I211" s="25" t="s">
        <v>18</v>
      </c>
      <c r="J211" s="30">
        <v>214.0</v>
      </c>
      <c r="K211" s="29">
        <v>8.0</v>
      </c>
      <c r="L211" s="24"/>
    </row>
    <row r="212">
      <c r="A212" s="24"/>
      <c r="B212" s="24"/>
      <c r="C212" s="25" t="str">
        <f t="shared" si="17"/>
        <v>LPB JATENG 2022</v>
      </c>
      <c r="D212" s="28" t="s">
        <v>3045</v>
      </c>
      <c r="E212" s="25" t="s">
        <v>3463</v>
      </c>
      <c r="F212" s="25" t="s">
        <v>3464</v>
      </c>
      <c r="G212" s="25">
        <v>2.0</v>
      </c>
      <c r="H212" s="28" t="s">
        <v>19</v>
      </c>
      <c r="I212" s="25" t="s">
        <v>19</v>
      </c>
      <c r="J212" s="30">
        <v>214.0</v>
      </c>
      <c r="K212" s="29">
        <v>9.0</v>
      </c>
      <c r="L212" s="24"/>
    </row>
    <row r="213">
      <c r="A213" s="24"/>
      <c r="B213" s="24"/>
      <c r="C213" s="25" t="str">
        <f t="shared" si="17"/>
        <v>LPB JATENG 2022</v>
      </c>
      <c r="D213" s="28" t="s">
        <v>3045</v>
      </c>
      <c r="E213" s="25" t="s">
        <v>3465</v>
      </c>
      <c r="F213" s="25" t="s">
        <v>3466</v>
      </c>
      <c r="G213" s="25">
        <v>2.0</v>
      </c>
      <c r="H213" s="28" t="s">
        <v>18</v>
      </c>
      <c r="I213" s="25" t="s">
        <v>18</v>
      </c>
      <c r="J213" s="30">
        <v>306.0</v>
      </c>
      <c r="K213" s="29">
        <v>12.0</v>
      </c>
      <c r="L213" s="24"/>
    </row>
    <row r="214">
      <c r="A214" s="24"/>
      <c r="B214" s="24"/>
      <c r="C214" s="25" t="str">
        <f t="shared" si="17"/>
        <v>LPB JATENG 2022</v>
      </c>
      <c r="D214" s="28" t="s">
        <v>3045</v>
      </c>
      <c r="E214" s="25" t="s">
        <v>3467</v>
      </c>
      <c r="F214" s="25" t="s">
        <v>3468</v>
      </c>
      <c r="G214" s="25">
        <v>2.0</v>
      </c>
      <c r="H214" s="28" t="s">
        <v>18</v>
      </c>
      <c r="I214" s="25" t="s">
        <v>19</v>
      </c>
      <c r="J214" s="30">
        <v>306.0</v>
      </c>
      <c r="K214" s="29">
        <v>12.0</v>
      </c>
      <c r="L214" s="24"/>
    </row>
    <row r="215">
      <c r="A215" s="24"/>
      <c r="B215" s="24"/>
      <c r="C215" s="25" t="str">
        <f t="shared" si="17"/>
        <v>LPB JATENG 2022</v>
      </c>
      <c r="D215" s="28" t="s">
        <v>3045</v>
      </c>
      <c r="E215" s="25" t="s">
        <v>3469</v>
      </c>
      <c r="F215" s="25" t="s">
        <v>3470</v>
      </c>
      <c r="G215" s="25">
        <v>2.0</v>
      </c>
      <c r="H215" s="28" t="s">
        <v>18</v>
      </c>
      <c r="I215" s="25" t="s">
        <v>18</v>
      </c>
      <c r="J215" s="30">
        <v>275.0</v>
      </c>
      <c r="K215" s="29">
        <v>11.0</v>
      </c>
      <c r="L215" s="24"/>
    </row>
    <row r="216">
      <c r="A216" s="24"/>
      <c r="B216" s="24"/>
      <c r="C216" s="25" t="str">
        <f t="shared" si="17"/>
        <v>LPB JATENG 2022</v>
      </c>
      <c r="D216" s="28" t="s">
        <v>3045</v>
      </c>
      <c r="E216" s="25" t="s">
        <v>3471</v>
      </c>
      <c r="F216" s="25" t="s">
        <v>3472</v>
      </c>
      <c r="G216" s="25">
        <v>2.0</v>
      </c>
      <c r="H216" s="28" t="s">
        <v>19</v>
      </c>
      <c r="I216" s="25" t="s">
        <v>19</v>
      </c>
      <c r="J216" s="30">
        <v>306.0</v>
      </c>
      <c r="K216" s="29">
        <v>12.0</v>
      </c>
      <c r="L216" s="24"/>
    </row>
    <row r="217">
      <c r="A217" s="24"/>
      <c r="B217" s="24"/>
      <c r="C217" s="25" t="str">
        <f t="shared" ref="C217:C231" si="18">UPPER("lpb jatim 2022")</f>
        <v>LPB JATIM 2022</v>
      </c>
      <c r="D217" s="28" t="s">
        <v>3045</v>
      </c>
      <c r="E217" s="25" t="s">
        <v>3473</v>
      </c>
      <c r="F217" s="25" t="s">
        <v>3474</v>
      </c>
      <c r="G217" s="25">
        <v>1.0</v>
      </c>
      <c r="H217" s="28" t="s">
        <v>18</v>
      </c>
      <c r="I217" s="25"/>
      <c r="J217" s="30">
        <v>183.0</v>
      </c>
      <c r="K217" s="29"/>
      <c r="L217" s="24"/>
    </row>
    <row r="218">
      <c r="A218" s="24"/>
      <c r="B218" s="24"/>
      <c r="C218" s="25" t="str">
        <f t="shared" si="18"/>
        <v>LPB JATIM 2022</v>
      </c>
      <c r="D218" s="28" t="s">
        <v>3045</v>
      </c>
      <c r="E218" s="25" t="s">
        <v>3475</v>
      </c>
      <c r="F218" s="25" t="s">
        <v>3476</v>
      </c>
      <c r="G218" s="25">
        <v>2.0</v>
      </c>
      <c r="H218" s="28" t="s">
        <v>18</v>
      </c>
      <c r="I218" s="25" t="s">
        <v>18</v>
      </c>
      <c r="J218" s="30">
        <v>183.0</v>
      </c>
      <c r="K218" s="29">
        <v>8.0</v>
      </c>
      <c r="L218" s="24"/>
    </row>
    <row r="219">
      <c r="A219" s="24"/>
      <c r="B219" s="24"/>
      <c r="C219" s="25" t="str">
        <f t="shared" si="18"/>
        <v>LPB JATIM 2022</v>
      </c>
      <c r="D219" s="28" t="s">
        <v>3045</v>
      </c>
      <c r="E219" s="25" t="s">
        <v>3477</v>
      </c>
      <c r="F219" s="25" t="s">
        <v>3478</v>
      </c>
      <c r="G219" s="25">
        <v>2.0</v>
      </c>
      <c r="H219" s="28" t="s">
        <v>18</v>
      </c>
      <c r="I219" s="25" t="s">
        <v>18</v>
      </c>
      <c r="J219" s="30">
        <v>306.0</v>
      </c>
      <c r="K219" s="29">
        <v>12.0</v>
      </c>
      <c r="L219" s="24"/>
    </row>
    <row r="220">
      <c r="A220" s="24"/>
      <c r="B220" s="24"/>
      <c r="C220" s="25" t="str">
        <f t="shared" si="18"/>
        <v>LPB JATIM 2022</v>
      </c>
      <c r="D220" s="28" t="s">
        <v>3045</v>
      </c>
      <c r="E220" s="25" t="s">
        <v>3479</v>
      </c>
      <c r="F220" s="25" t="s">
        <v>3480</v>
      </c>
      <c r="G220" s="25">
        <v>2.0</v>
      </c>
      <c r="H220" s="28" t="s">
        <v>18</v>
      </c>
      <c r="I220" s="25" t="s">
        <v>18</v>
      </c>
      <c r="J220" s="30">
        <v>306.0</v>
      </c>
      <c r="K220" s="29">
        <v>12.0</v>
      </c>
      <c r="L220" s="24"/>
    </row>
    <row r="221">
      <c r="A221" s="24"/>
      <c r="B221" s="24"/>
      <c r="C221" s="25" t="str">
        <f t="shared" si="18"/>
        <v>LPB JATIM 2022</v>
      </c>
      <c r="D221" s="28" t="s">
        <v>3045</v>
      </c>
      <c r="E221" s="25" t="s">
        <v>3481</v>
      </c>
      <c r="F221" s="25" t="s">
        <v>3482</v>
      </c>
      <c r="G221" s="25">
        <v>2.0</v>
      </c>
      <c r="H221" s="28" t="s">
        <v>18</v>
      </c>
      <c r="I221" s="25" t="s">
        <v>18</v>
      </c>
      <c r="J221" s="30">
        <v>214.0</v>
      </c>
      <c r="K221" s="29">
        <v>9.0</v>
      </c>
      <c r="L221" s="24"/>
    </row>
    <row r="222">
      <c r="A222" s="24"/>
      <c r="B222" s="24"/>
      <c r="C222" s="25" t="str">
        <f t="shared" si="18"/>
        <v>LPB JATIM 2022</v>
      </c>
      <c r="D222" s="28" t="s">
        <v>3045</v>
      </c>
      <c r="E222" s="25" t="s">
        <v>3483</v>
      </c>
      <c r="F222" s="25" t="s">
        <v>3484</v>
      </c>
      <c r="G222" s="25">
        <v>1.0</v>
      </c>
      <c r="H222" s="28" t="s">
        <v>18</v>
      </c>
      <c r="I222" s="25"/>
      <c r="J222" s="30">
        <v>275.0</v>
      </c>
      <c r="K222" s="29"/>
      <c r="L222" s="24"/>
    </row>
    <row r="223">
      <c r="A223" s="24"/>
      <c r="B223" s="24"/>
      <c r="C223" s="25" t="str">
        <f t="shared" si="18"/>
        <v>LPB JATIM 2022</v>
      </c>
      <c r="D223" s="28" t="s">
        <v>3045</v>
      </c>
      <c r="E223" s="25" t="s">
        <v>3485</v>
      </c>
      <c r="F223" s="25" t="s">
        <v>3486</v>
      </c>
      <c r="G223" s="25">
        <v>2.0</v>
      </c>
      <c r="H223" s="28" t="s">
        <v>18</v>
      </c>
      <c r="I223" s="25" t="s">
        <v>19</v>
      </c>
      <c r="J223" s="30">
        <v>245.0</v>
      </c>
      <c r="K223" s="29">
        <v>12.0</v>
      </c>
      <c r="L223" s="24"/>
    </row>
    <row r="224">
      <c r="A224" s="24"/>
      <c r="B224" s="24"/>
      <c r="C224" s="25" t="str">
        <f t="shared" si="18"/>
        <v>LPB JATIM 2022</v>
      </c>
      <c r="D224" s="28" t="s">
        <v>3045</v>
      </c>
      <c r="E224" s="25" t="s">
        <v>3487</v>
      </c>
      <c r="F224" s="25" t="s">
        <v>3488</v>
      </c>
      <c r="G224" s="25">
        <v>2.0</v>
      </c>
      <c r="H224" s="28" t="s">
        <v>18</v>
      </c>
      <c r="I224" s="25" t="s">
        <v>18</v>
      </c>
      <c r="J224" s="30">
        <v>214.0</v>
      </c>
      <c r="K224" s="29">
        <v>9.0</v>
      </c>
      <c r="L224" s="24"/>
    </row>
    <row r="225">
      <c r="A225" s="24"/>
      <c r="B225" s="24"/>
      <c r="C225" s="25" t="str">
        <f t="shared" si="18"/>
        <v>LPB JATIM 2022</v>
      </c>
      <c r="D225" s="28" t="s">
        <v>3045</v>
      </c>
      <c r="E225" s="25" t="s">
        <v>3489</v>
      </c>
      <c r="F225" s="25" t="s">
        <v>3490</v>
      </c>
      <c r="G225" s="25">
        <v>2.0</v>
      </c>
      <c r="H225" s="28" t="s">
        <v>18</v>
      </c>
      <c r="I225" s="25" t="s">
        <v>19</v>
      </c>
      <c r="J225" s="30">
        <v>214.0</v>
      </c>
      <c r="K225" s="29">
        <v>8.0</v>
      </c>
      <c r="L225" s="24"/>
    </row>
    <row r="226">
      <c r="A226" s="24"/>
      <c r="B226" s="24"/>
      <c r="C226" s="25" t="str">
        <f t="shared" si="18"/>
        <v>LPB JATIM 2022</v>
      </c>
      <c r="D226" s="28" t="s">
        <v>3045</v>
      </c>
      <c r="E226" s="25" t="s">
        <v>3491</v>
      </c>
      <c r="F226" s="25" t="s">
        <v>3492</v>
      </c>
      <c r="G226" s="25">
        <v>2.0</v>
      </c>
      <c r="H226" s="28" t="s">
        <v>18</v>
      </c>
      <c r="I226" s="25" t="s">
        <v>18</v>
      </c>
      <c r="J226" s="30">
        <v>153.0</v>
      </c>
      <c r="K226" s="29">
        <v>7.0</v>
      </c>
      <c r="L226" s="24"/>
    </row>
    <row r="227">
      <c r="A227" s="24"/>
      <c r="B227" s="24"/>
      <c r="C227" s="25" t="str">
        <f t="shared" si="18"/>
        <v>LPB JATIM 2022</v>
      </c>
      <c r="D227" s="28" t="s">
        <v>3045</v>
      </c>
      <c r="E227" s="25" t="s">
        <v>3493</v>
      </c>
      <c r="F227" s="25" t="s">
        <v>3494</v>
      </c>
      <c r="G227" s="25">
        <v>2.0</v>
      </c>
      <c r="H227" s="28" t="s">
        <v>18</v>
      </c>
      <c r="I227" s="25" t="s">
        <v>18</v>
      </c>
      <c r="J227" s="30">
        <v>275.0</v>
      </c>
      <c r="K227" s="29">
        <v>11.0</v>
      </c>
      <c r="L227" s="24"/>
    </row>
    <row r="228">
      <c r="A228" s="24"/>
      <c r="B228" s="24"/>
      <c r="C228" s="25" t="str">
        <f t="shared" si="18"/>
        <v>LPB JATIM 2022</v>
      </c>
      <c r="D228" s="28" t="s">
        <v>3045</v>
      </c>
      <c r="E228" s="25" t="s">
        <v>3495</v>
      </c>
      <c r="F228" s="25" t="s">
        <v>3496</v>
      </c>
      <c r="G228" s="25">
        <v>2.0</v>
      </c>
      <c r="H228" s="28" t="s">
        <v>19</v>
      </c>
      <c r="I228" s="25" t="s">
        <v>18</v>
      </c>
      <c r="J228" s="30">
        <v>245.0</v>
      </c>
      <c r="K228" s="29">
        <v>10.0</v>
      </c>
      <c r="L228" s="24"/>
    </row>
    <row r="229">
      <c r="A229" s="24"/>
      <c r="B229" s="24"/>
      <c r="C229" s="25" t="str">
        <f t="shared" si="18"/>
        <v>LPB JATIM 2022</v>
      </c>
      <c r="D229" s="28" t="s">
        <v>3045</v>
      </c>
      <c r="E229" s="25" t="s">
        <v>3497</v>
      </c>
      <c r="F229" s="25" t="s">
        <v>3498</v>
      </c>
      <c r="G229" s="25">
        <v>1.0</v>
      </c>
      <c r="H229" s="28" t="s">
        <v>18</v>
      </c>
      <c r="I229" s="25"/>
      <c r="J229" s="30">
        <v>214.0</v>
      </c>
      <c r="K229" s="29"/>
      <c r="L229" s="24"/>
    </row>
    <row r="230">
      <c r="A230" s="24"/>
      <c r="B230" s="24"/>
      <c r="C230" s="25" t="str">
        <f t="shared" si="18"/>
        <v>LPB JATIM 2022</v>
      </c>
      <c r="D230" s="28" t="s">
        <v>3045</v>
      </c>
      <c r="E230" s="25" t="s">
        <v>3499</v>
      </c>
      <c r="F230" s="25" t="s">
        <v>3500</v>
      </c>
      <c r="G230" s="25">
        <v>1.0</v>
      </c>
      <c r="H230" s="28" t="s">
        <v>18</v>
      </c>
      <c r="I230" s="25"/>
      <c r="J230" s="30">
        <v>275.0</v>
      </c>
      <c r="K230" s="29"/>
      <c r="L230" s="24"/>
    </row>
    <row r="231">
      <c r="A231" s="24"/>
      <c r="B231" s="24"/>
      <c r="C231" s="25" t="str">
        <f t="shared" si="18"/>
        <v>LPB JATIM 2022</v>
      </c>
      <c r="D231" s="28" t="s">
        <v>3045</v>
      </c>
      <c r="E231" s="25" t="s">
        <v>3501</v>
      </c>
      <c r="F231" s="25" t="s">
        <v>3502</v>
      </c>
      <c r="G231" s="25">
        <v>2.0</v>
      </c>
      <c r="H231" s="28" t="s">
        <v>18</v>
      </c>
      <c r="I231" s="25" t="s">
        <v>18</v>
      </c>
      <c r="J231" s="30">
        <v>183.0</v>
      </c>
      <c r="K231" s="29">
        <v>8.0</v>
      </c>
      <c r="L231" s="24"/>
    </row>
    <row r="232">
      <c r="A232" s="24"/>
      <c r="B232" s="24"/>
      <c r="C232" s="25" t="str">
        <f t="shared" ref="C232:C237" si="19">UPPER("lpb kalteng 2022")</f>
        <v>LPB KALTENG 2022</v>
      </c>
      <c r="D232" s="28" t="s">
        <v>3045</v>
      </c>
      <c r="E232" s="25" t="s">
        <v>3503</v>
      </c>
      <c r="F232" s="25" t="s">
        <v>3504</v>
      </c>
      <c r="G232" s="25">
        <v>2.0</v>
      </c>
      <c r="H232" s="28" t="s">
        <v>18</v>
      </c>
      <c r="I232" s="25" t="s">
        <v>18</v>
      </c>
      <c r="J232" s="30">
        <v>275.0</v>
      </c>
      <c r="K232" s="29">
        <v>11.0</v>
      </c>
      <c r="L232" s="24"/>
    </row>
    <row r="233">
      <c r="A233" s="24"/>
      <c r="B233" s="24"/>
      <c r="C233" s="25" t="str">
        <f t="shared" si="19"/>
        <v>LPB KALTENG 2022</v>
      </c>
      <c r="D233" s="28" t="s">
        <v>3045</v>
      </c>
      <c r="E233" s="25" t="s">
        <v>3505</v>
      </c>
      <c r="F233" s="25" t="s">
        <v>3506</v>
      </c>
      <c r="G233" s="25">
        <v>2.0</v>
      </c>
      <c r="H233" s="28" t="s">
        <v>18</v>
      </c>
      <c r="I233" s="25" t="s">
        <v>18</v>
      </c>
      <c r="J233" s="30">
        <v>275.0</v>
      </c>
      <c r="K233" s="29">
        <v>11.0</v>
      </c>
      <c r="L233" s="24"/>
    </row>
    <row r="234">
      <c r="A234" s="24"/>
      <c r="B234" s="24"/>
      <c r="C234" s="25" t="str">
        <f t="shared" si="19"/>
        <v>LPB KALTENG 2022</v>
      </c>
      <c r="D234" s="28" t="s">
        <v>3045</v>
      </c>
      <c r="E234" s="25" t="s">
        <v>3507</v>
      </c>
      <c r="F234" s="25" t="s">
        <v>3508</v>
      </c>
      <c r="G234" s="25">
        <v>2.0</v>
      </c>
      <c r="H234" s="28" t="s">
        <v>18</v>
      </c>
      <c r="I234" s="25" t="s">
        <v>18</v>
      </c>
      <c r="J234" s="30">
        <v>275.0</v>
      </c>
      <c r="K234" s="29">
        <v>11.0</v>
      </c>
      <c r="L234" s="24"/>
    </row>
    <row r="235">
      <c r="A235" s="24"/>
      <c r="B235" s="24"/>
      <c r="C235" s="25" t="str">
        <f t="shared" si="19"/>
        <v>LPB KALTENG 2022</v>
      </c>
      <c r="D235" s="28" t="s">
        <v>3045</v>
      </c>
      <c r="E235" s="25" t="s">
        <v>3509</v>
      </c>
      <c r="F235" s="25" t="s">
        <v>3510</v>
      </c>
      <c r="G235" s="25">
        <v>2.0</v>
      </c>
      <c r="H235" s="28" t="s">
        <v>19</v>
      </c>
      <c r="I235" s="25" t="s">
        <v>19</v>
      </c>
      <c r="J235" s="30">
        <v>214.0</v>
      </c>
      <c r="K235" s="29">
        <v>9.0</v>
      </c>
      <c r="L235" s="24"/>
    </row>
    <row r="236">
      <c r="A236" s="24"/>
      <c r="B236" s="24"/>
      <c r="C236" s="25" t="str">
        <f t="shared" si="19"/>
        <v>LPB KALTENG 2022</v>
      </c>
      <c r="D236" s="28" t="s">
        <v>3045</v>
      </c>
      <c r="E236" s="25" t="s">
        <v>3511</v>
      </c>
      <c r="F236" s="25" t="s">
        <v>3512</v>
      </c>
      <c r="G236" s="25">
        <v>1.0</v>
      </c>
      <c r="H236" s="28" t="s">
        <v>18</v>
      </c>
      <c r="I236" s="25"/>
      <c r="J236" s="30">
        <v>275.0</v>
      </c>
      <c r="K236" s="29"/>
      <c r="L236" s="24"/>
    </row>
    <row r="237">
      <c r="A237" s="24"/>
      <c r="B237" s="24"/>
      <c r="C237" s="25" t="str">
        <f t="shared" si="19"/>
        <v>LPB KALTENG 2022</v>
      </c>
      <c r="D237" s="28" t="s">
        <v>3045</v>
      </c>
      <c r="E237" s="25" t="s">
        <v>3513</v>
      </c>
      <c r="F237" s="25" t="s">
        <v>3514</v>
      </c>
      <c r="G237" s="25">
        <v>2.0</v>
      </c>
      <c r="H237" s="28" t="s">
        <v>18</v>
      </c>
      <c r="I237" s="25" t="s">
        <v>18</v>
      </c>
      <c r="J237" s="30">
        <v>275.0</v>
      </c>
      <c r="K237" s="29">
        <v>11.0</v>
      </c>
      <c r="L237" s="24"/>
    </row>
    <row r="238">
      <c r="A238" s="24"/>
      <c r="B238" s="24"/>
      <c r="C238" s="25" t="str">
        <f>UPPER("lpb nusantara 2022")</f>
        <v>LPB NUSANTARA 2022</v>
      </c>
      <c r="D238" s="28" t="s">
        <v>3045</v>
      </c>
      <c r="E238" s="25" t="s">
        <v>3515</v>
      </c>
      <c r="F238" s="25" t="s">
        <v>3516</v>
      </c>
      <c r="G238" s="25">
        <v>2.0</v>
      </c>
      <c r="H238" s="28" t="s">
        <v>19</v>
      </c>
      <c r="I238" s="25" t="s">
        <v>18</v>
      </c>
      <c r="J238" s="30">
        <v>306.0</v>
      </c>
      <c r="K238" s="29">
        <v>11.0</v>
      </c>
      <c r="L238" s="24"/>
    </row>
    <row r="239">
      <c r="A239" s="24"/>
      <c r="B239" s="24"/>
      <c r="C239" s="25" t="str">
        <f t="shared" ref="C239:C240" si="20">UPPER("lpb sulsel 2022")</f>
        <v>LPB SULSEL 2022</v>
      </c>
      <c r="D239" s="28" t="s">
        <v>3045</v>
      </c>
      <c r="E239" s="25" t="s">
        <v>3517</v>
      </c>
      <c r="F239" s="25" t="s">
        <v>3518</v>
      </c>
      <c r="G239" s="25">
        <v>2.0</v>
      </c>
      <c r="H239" s="28" t="s">
        <v>18</v>
      </c>
      <c r="I239" s="25" t="s">
        <v>18</v>
      </c>
      <c r="J239" s="30">
        <v>306.0</v>
      </c>
      <c r="K239" s="29">
        <v>11.0</v>
      </c>
      <c r="L239" s="24"/>
    </row>
    <row r="240">
      <c r="A240" s="24"/>
      <c r="B240" s="24"/>
      <c r="C240" s="25" t="str">
        <f t="shared" si="20"/>
        <v>LPB SULSEL 2022</v>
      </c>
      <c r="D240" s="28" t="s">
        <v>3045</v>
      </c>
      <c r="E240" s="25" t="s">
        <v>3519</v>
      </c>
      <c r="F240" s="25" t="s">
        <v>3520</v>
      </c>
      <c r="G240" s="25">
        <v>2.0</v>
      </c>
      <c r="H240" s="28" t="s">
        <v>18</v>
      </c>
      <c r="I240" s="25" t="s">
        <v>18</v>
      </c>
      <c r="J240" s="30">
        <v>306.0</v>
      </c>
      <c r="K240" s="29">
        <v>12.0</v>
      </c>
      <c r="L240" s="24"/>
    </row>
    <row r="241">
      <c r="A241" s="24"/>
      <c r="B241" s="24"/>
      <c r="C241" s="25" t="str">
        <f>UPPER("lpb sumbar 2022")</f>
        <v>LPB SUMBAR 2022</v>
      </c>
      <c r="D241" s="28" t="s">
        <v>3045</v>
      </c>
      <c r="E241" s="25" t="s">
        <v>3521</v>
      </c>
      <c r="F241" s="25" t="s">
        <v>3522</v>
      </c>
      <c r="G241" s="25">
        <v>2.0</v>
      </c>
      <c r="H241" s="28" t="s">
        <v>18</v>
      </c>
      <c r="I241" s="25" t="s">
        <v>18</v>
      </c>
      <c r="J241" s="30">
        <v>306.0</v>
      </c>
      <c r="K241" s="29">
        <v>12.0</v>
      </c>
      <c r="L241" s="24"/>
    </row>
    <row r="242">
      <c r="A242" s="24"/>
      <c r="B242" s="24"/>
      <c r="C242" s="25" t="str">
        <f t="shared" ref="C242:C253" si="21">UPPER("lpb sumsel 2022")</f>
        <v>LPB SUMSEL 2022</v>
      </c>
      <c r="D242" s="28" t="s">
        <v>3045</v>
      </c>
      <c r="E242" s="25" t="s">
        <v>3523</v>
      </c>
      <c r="F242" s="25" t="s">
        <v>3524</v>
      </c>
      <c r="G242" s="25">
        <v>2.0</v>
      </c>
      <c r="H242" s="28" t="s">
        <v>18</v>
      </c>
      <c r="I242" s="25" t="s">
        <v>18</v>
      </c>
      <c r="J242" s="30">
        <v>275.0</v>
      </c>
      <c r="K242" s="29">
        <v>11.0</v>
      </c>
      <c r="L242" s="24"/>
    </row>
    <row r="243">
      <c r="A243" s="24"/>
      <c r="B243" s="24"/>
      <c r="C243" s="25" t="str">
        <f t="shared" si="21"/>
        <v>LPB SUMSEL 2022</v>
      </c>
      <c r="D243" s="28" t="s">
        <v>3045</v>
      </c>
      <c r="E243" s="25" t="s">
        <v>3525</v>
      </c>
      <c r="F243" s="25" t="s">
        <v>3526</v>
      </c>
      <c r="G243" s="25">
        <v>2.0</v>
      </c>
      <c r="H243" s="28" t="s">
        <v>18</v>
      </c>
      <c r="I243" s="25" t="s">
        <v>18</v>
      </c>
      <c r="J243" s="30">
        <v>275.0</v>
      </c>
      <c r="K243" s="29">
        <v>11.0</v>
      </c>
      <c r="L243" s="24"/>
    </row>
    <row r="244">
      <c r="A244" s="24"/>
      <c r="B244" s="24"/>
      <c r="C244" s="25" t="str">
        <f t="shared" si="21"/>
        <v>LPB SUMSEL 2022</v>
      </c>
      <c r="D244" s="28" t="s">
        <v>3045</v>
      </c>
      <c r="E244" s="25" t="s">
        <v>3523</v>
      </c>
      <c r="F244" s="25" t="s">
        <v>3527</v>
      </c>
      <c r="G244" s="25">
        <v>2.0</v>
      </c>
      <c r="H244" s="28" t="s">
        <v>18</v>
      </c>
      <c r="I244" s="25" t="s">
        <v>18</v>
      </c>
      <c r="J244" s="30">
        <v>275.0</v>
      </c>
      <c r="K244" s="29">
        <v>11.0</v>
      </c>
      <c r="L244" s="24"/>
    </row>
    <row r="245">
      <c r="A245" s="24"/>
      <c r="B245" s="24"/>
      <c r="C245" s="25" t="str">
        <f t="shared" si="21"/>
        <v>LPB SUMSEL 2022</v>
      </c>
      <c r="D245" s="28" t="s">
        <v>3045</v>
      </c>
      <c r="E245" s="25" t="s">
        <v>3528</v>
      </c>
      <c r="F245" s="25" t="s">
        <v>3529</v>
      </c>
      <c r="G245" s="25">
        <v>2.0</v>
      </c>
      <c r="H245" s="28" t="s">
        <v>18</v>
      </c>
      <c r="I245" s="25" t="s">
        <v>18</v>
      </c>
      <c r="J245" s="30">
        <v>275.0</v>
      </c>
      <c r="K245" s="29">
        <v>11.0</v>
      </c>
      <c r="L245" s="24"/>
    </row>
    <row r="246">
      <c r="A246" s="24"/>
      <c r="B246" s="24"/>
      <c r="C246" s="25" t="str">
        <f t="shared" si="21"/>
        <v>LPB SUMSEL 2022</v>
      </c>
      <c r="D246" s="28" t="s">
        <v>3045</v>
      </c>
      <c r="E246" s="25" t="s">
        <v>3530</v>
      </c>
      <c r="F246" s="25" t="s">
        <v>3531</v>
      </c>
      <c r="G246" s="25">
        <v>2.0</v>
      </c>
      <c r="H246" s="28" t="s">
        <v>18</v>
      </c>
      <c r="I246" s="25" t="s">
        <v>19</v>
      </c>
      <c r="J246" s="30">
        <v>214.0</v>
      </c>
      <c r="K246" s="29">
        <v>9.0</v>
      </c>
      <c r="L246" s="24"/>
    </row>
    <row r="247">
      <c r="A247" s="24"/>
      <c r="B247" s="24"/>
      <c r="C247" s="25" t="str">
        <f t="shared" si="21"/>
        <v>LPB SUMSEL 2022</v>
      </c>
      <c r="D247" s="28" t="s">
        <v>3045</v>
      </c>
      <c r="E247" s="25" t="s">
        <v>3532</v>
      </c>
      <c r="F247" s="25" t="s">
        <v>3533</v>
      </c>
      <c r="G247" s="25">
        <v>2.0</v>
      </c>
      <c r="H247" s="28" t="s">
        <v>18</v>
      </c>
      <c r="I247" s="25" t="s">
        <v>18</v>
      </c>
      <c r="J247" s="30">
        <v>214.0</v>
      </c>
      <c r="K247" s="29">
        <v>9.0</v>
      </c>
      <c r="L247" s="24"/>
    </row>
    <row r="248">
      <c r="A248" s="24"/>
      <c r="B248" s="24"/>
      <c r="C248" s="25" t="str">
        <f t="shared" si="21"/>
        <v>LPB SUMSEL 2022</v>
      </c>
      <c r="D248" s="28" t="s">
        <v>3045</v>
      </c>
      <c r="E248" s="25" t="s">
        <v>3534</v>
      </c>
      <c r="F248" s="25" t="s">
        <v>3535</v>
      </c>
      <c r="G248" s="25">
        <v>2.0</v>
      </c>
      <c r="H248" s="28" t="s">
        <v>18</v>
      </c>
      <c r="I248" s="25" t="s">
        <v>18</v>
      </c>
      <c r="J248" s="30">
        <v>306.0</v>
      </c>
      <c r="K248" s="29">
        <v>12.0</v>
      </c>
      <c r="L248" s="24"/>
    </row>
    <row r="249">
      <c r="A249" s="24"/>
      <c r="B249" s="24"/>
      <c r="C249" s="25" t="str">
        <f t="shared" si="21"/>
        <v>LPB SUMSEL 2022</v>
      </c>
      <c r="D249" s="28" t="s">
        <v>3045</v>
      </c>
      <c r="E249" s="25" t="s">
        <v>3536</v>
      </c>
      <c r="F249" s="25" t="s">
        <v>3537</v>
      </c>
      <c r="G249" s="25">
        <v>2.0</v>
      </c>
      <c r="H249" s="28" t="s">
        <v>19</v>
      </c>
      <c r="I249" s="25" t="s">
        <v>18</v>
      </c>
      <c r="J249" s="30">
        <v>306.0</v>
      </c>
      <c r="K249" s="29">
        <v>11.0</v>
      </c>
      <c r="L249" s="24"/>
    </row>
    <row r="250">
      <c r="A250" s="24"/>
      <c r="B250" s="24"/>
      <c r="C250" s="25" t="str">
        <f t="shared" si="21"/>
        <v>LPB SUMSEL 2022</v>
      </c>
      <c r="D250" s="28" t="s">
        <v>3045</v>
      </c>
      <c r="E250" s="25" t="s">
        <v>3538</v>
      </c>
      <c r="F250" s="25" t="s">
        <v>3539</v>
      </c>
      <c r="G250" s="25">
        <v>2.0</v>
      </c>
      <c r="H250" s="28" t="s">
        <v>18</v>
      </c>
      <c r="I250" s="25" t="s">
        <v>18</v>
      </c>
      <c r="J250" s="30">
        <v>275.0</v>
      </c>
      <c r="K250" s="29">
        <v>11.0</v>
      </c>
      <c r="L250" s="24"/>
    </row>
    <row r="251">
      <c r="A251" s="24"/>
      <c r="B251" s="24"/>
      <c r="C251" s="25" t="str">
        <f t="shared" si="21"/>
        <v>LPB SUMSEL 2022</v>
      </c>
      <c r="D251" s="28" t="s">
        <v>3045</v>
      </c>
      <c r="E251" s="25" t="s">
        <v>3540</v>
      </c>
      <c r="F251" s="25" t="s">
        <v>3541</v>
      </c>
      <c r="G251" s="25">
        <v>2.0</v>
      </c>
      <c r="H251" s="28" t="s">
        <v>18</v>
      </c>
      <c r="I251" s="25" t="s">
        <v>18</v>
      </c>
      <c r="J251" s="30">
        <v>306.0</v>
      </c>
      <c r="K251" s="29">
        <v>12.0</v>
      </c>
      <c r="L251" s="24"/>
    </row>
    <row r="252">
      <c r="A252" s="24"/>
      <c r="B252" s="24"/>
      <c r="C252" s="25" t="str">
        <f t="shared" si="21"/>
        <v>LPB SUMSEL 2022</v>
      </c>
      <c r="D252" s="28" t="s">
        <v>3045</v>
      </c>
      <c r="E252" s="25" t="s">
        <v>3542</v>
      </c>
      <c r="F252" s="25" t="s">
        <v>3543</v>
      </c>
      <c r="G252" s="25">
        <v>2.0</v>
      </c>
      <c r="H252" s="28" t="s">
        <v>19</v>
      </c>
      <c r="I252" s="25" t="s">
        <v>18</v>
      </c>
      <c r="J252" s="30">
        <v>306.0</v>
      </c>
      <c r="K252" s="29">
        <v>12.0</v>
      </c>
      <c r="L252" s="24"/>
    </row>
    <row r="253">
      <c r="A253" s="24"/>
      <c r="B253" s="24"/>
      <c r="C253" s="25" t="str">
        <f t="shared" si="21"/>
        <v>LPB SUMSEL 2022</v>
      </c>
      <c r="D253" s="28" t="s">
        <v>3045</v>
      </c>
      <c r="E253" s="25" t="s">
        <v>3544</v>
      </c>
      <c r="F253" s="25" t="s">
        <v>3545</v>
      </c>
      <c r="G253" s="25">
        <v>2.0</v>
      </c>
      <c r="H253" s="28" t="s">
        <v>18</v>
      </c>
      <c r="I253" s="25" t="s">
        <v>18</v>
      </c>
      <c r="J253" s="30">
        <v>275.0</v>
      </c>
      <c r="K253" s="29">
        <v>11.0</v>
      </c>
      <c r="L253" s="24"/>
    </row>
    <row r="254">
      <c r="A254" s="24"/>
      <c r="B254" s="24"/>
      <c r="C254" s="25" t="str">
        <f t="shared" ref="C254:C261" si="22">UPPER("lpb sumut 2022")</f>
        <v>LPB SUMUT 2022</v>
      </c>
      <c r="D254" s="28" t="s">
        <v>3045</v>
      </c>
      <c r="E254" s="25" t="s">
        <v>3546</v>
      </c>
      <c r="F254" s="25" t="s">
        <v>3547</v>
      </c>
      <c r="G254" s="25">
        <v>1.0</v>
      </c>
      <c r="H254" s="28" t="s">
        <v>18</v>
      </c>
      <c r="I254" s="25"/>
      <c r="J254" s="30">
        <v>245.0</v>
      </c>
      <c r="K254" s="29"/>
      <c r="L254" s="24"/>
    </row>
    <row r="255">
      <c r="A255" s="24"/>
      <c r="B255" s="24"/>
      <c r="C255" s="25" t="str">
        <f t="shared" si="22"/>
        <v>LPB SUMUT 2022</v>
      </c>
      <c r="D255" s="28" t="s">
        <v>3045</v>
      </c>
      <c r="E255" s="25" t="s">
        <v>3548</v>
      </c>
      <c r="F255" s="25" t="s">
        <v>3549</v>
      </c>
      <c r="G255" s="25">
        <v>1.0</v>
      </c>
      <c r="H255" s="28" t="s">
        <v>18</v>
      </c>
      <c r="I255" s="25"/>
      <c r="J255" s="30">
        <v>306.0</v>
      </c>
      <c r="K255" s="29"/>
      <c r="L255" s="24"/>
    </row>
    <row r="256">
      <c r="A256" s="24"/>
      <c r="B256" s="24"/>
      <c r="C256" s="25" t="str">
        <f t="shared" si="22"/>
        <v>LPB SUMUT 2022</v>
      </c>
      <c r="D256" s="28" t="s">
        <v>3045</v>
      </c>
      <c r="E256" s="25" t="s">
        <v>3550</v>
      </c>
      <c r="F256" s="25" t="s">
        <v>3551</v>
      </c>
      <c r="G256" s="25">
        <v>2.0</v>
      </c>
      <c r="H256" s="28" t="s">
        <v>19</v>
      </c>
      <c r="I256" s="25" t="s">
        <v>18</v>
      </c>
      <c r="J256" s="30">
        <v>183.0</v>
      </c>
      <c r="K256" s="29">
        <v>8.0</v>
      </c>
      <c r="L256" s="24"/>
    </row>
    <row r="257">
      <c r="A257" s="24"/>
      <c r="B257" s="24"/>
      <c r="C257" s="25" t="str">
        <f t="shared" si="22"/>
        <v>LPB SUMUT 2022</v>
      </c>
      <c r="D257" s="28" t="s">
        <v>3045</v>
      </c>
      <c r="E257" s="25" t="s">
        <v>3552</v>
      </c>
      <c r="F257" s="25" t="s">
        <v>3553</v>
      </c>
      <c r="G257" s="25">
        <v>2.0</v>
      </c>
      <c r="H257" s="28" t="s">
        <v>19</v>
      </c>
      <c r="I257" s="25" t="s">
        <v>18</v>
      </c>
      <c r="J257" s="30">
        <v>183.0</v>
      </c>
      <c r="K257" s="29">
        <v>9.0</v>
      </c>
      <c r="L257" s="24"/>
    </row>
    <row r="258">
      <c r="A258" s="24"/>
      <c r="B258" s="24"/>
      <c r="C258" s="25" t="str">
        <f t="shared" si="22"/>
        <v>LPB SUMUT 2022</v>
      </c>
      <c r="D258" s="28" t="s">
        <v>3045</v>
      </c>
      <c r="E258" s="25" t="s">
        <v>3554</v>
      </c>
      <c r="F258" s="25" t="s">
        <v>3555</v>
      </c>
      <c r="G258" s="25">
        <v>2.0</v>
      </c>
      <c r="H258" s="28" t="s">
        <v>18</v>
      </c>
      <c r="I258" s="25" t="s">
        <v>19</v>
      </c>
      <c r="J258" s="30">
        <v>275.0</v>
      </c>
      <c r="K258" s="29">
        <v>11.0</v>
      </c>
      <c r="L258" s="24"/>
    </row>
    <row r="259">
      <c r="A259" s="24"/>
      <c r="B259" s="24"/>
      <c r="C259" s="25" t="str">
        <f t="shared" si="22"/>
        <v>LPB SUMUT 2022</v>
      </c>
      <c r="D259" s="28" t="s">
        <v>3045</v>
      </c>
      <c r="E259" s="25" t="s">
        <v>3556</v>
      </c>
      <c r="F259" s="25" t="s">
        <v>3557</v>
      </c>
      <c r="G259" s="25">
        <v>2.0</v>
      </c>
      <c r="H259" s="28" t="s">
        <v>18</v>
      </c>
      <c r="I259" s="25" t="s">
        <v>19</v>
      </c>
      <c r="J259" s="30">
        <v>275.0</v>
      </c>
      <c r="K259" s="29">
        <v>11.0</v>
      </c>
      <c r="L259" s="24"/>
    </row>
    <row r="260">
      <c r="A260" s="24"/>
      <c r="B260" s="24"/>
      <c r="C260" s="25" t="str">
        <f t="shared" si="22"/>
        <v>LPB SUMUT 2022</v>
      </c>
      <c r="D260" s="28" t="s">
        <v>3045</v>
      </c>
      <c r="E260" s="25" t="s">
        <v>3558</v>
      </c>
      <c r="F260" s="25" t="s">
        <v>3559</v>
      </c>
      <c r="G260" s="25">
        <v>2.0</v>
      </c>
      <c r="H260" s="28" t="s">
        <v>19</v>
      </c>
      <c r="I260" s="25" t="s">
        <v>18</v>
      </c>
      <c r="J260" s="30">
        <v>275.0</v>
      </c>
      <c r="K260" s="29">
        <v>11.0</v>
      </c>
      <c r="L260" s="24"/>
    </row>
    <row r="261">
      <c r="A261" s="24"/>
      <c r="B261" s="24"/>
      <c r="C261" s="25" t="str">
        <f t="shared" si="22"/>
        <v>LPB SUMUT 2022</v>
      </c>
      <c r="D261" s="28" t="s">
        <v>3045</v>
      </c>
      <c r="E261" s="25" t="s">
        <v>3560</v>
      </c>
      <c r="F261" s="25" t="s">
        <v>3561</v>
      </c>
      <c r="G261" s="25">
        <v>2.0</v>
      </c>
      <c r="H261" s="28" t="s">
        <v>18</v>
      </c>
      <c r="I261" s="25" t="s">
        <v>18</v>
      </c>
      <c r="J261" s="30">
        <v>306.0</v>
      </c>
      <c r="K261" s="29">
        <v>10.0</v>
      </c>
      <c r="L261" s="24"/>
    </row>
    <row r="262">
      <c r="A262" s="24"/>
      <c r="B262" s="24"/>
      <c r="C262" s="25" t="str">
        <f t="shared" ref="C262:C278" si="23">UPPER("lpb ysc 2022")</f>
        <v>LPB YSC 2022</v>
      </c>
      <c r="D262" s="28" t="s">
        <v>3045</v>
      </c>
      <c r="E262" s="25" t="s">
        <v>3562</v>
      </c>
      <c r="F262" s="25" t="s">
        <v>3563</v>
      </c>
      <c r="G262" s="25">
        <v>1.0</v>
      </c>
      <c r="H262" s="28" t="s">
        <v>19</v>
      </c>
      <c r="I262" s="25"/>
      <c r="J262" s="30">
        <v>306.0</v>
      </c>
      <c r="K262" s="29"/>
      <c r="L262" s="24"/>
    </row>
    <row r="263">
      <c r="A263" s="24"/>
      <c r="B263" s="24"/>
      <c r="C263" s="25" t="str">
        <f t="shared" si="23"/>
        <v>LPB YSC 2022</v>
      </c>
      <c r="D263" s="28" t="s">
        <v>3045</v>
      </c>
      <c r="E263" s="25" t="s">
        <v>3564</v>
      </c>
      <c r="F263" s="25" t="s">
        <v>3565</v>
      </c>
      <c r="G263" s="25">
        <v>2.0</v>
      </c>
      <c r="H263" s="28" t="s">
        <v>19</v>
      </c>
      <c r="I263" s="25" t="s">
        <v>19</v>
      </c>
      <c r="J263" s="30">
        <v>275.0</v>
      </c>
      <c r="K263" s="29">
        <v>10.0</v>
      </c>
      <c r="L263" s="24"/>
    </row>
    <row r="264">
      <c r="A264" s="24"/>
      <c r="B264" s="24"/>
      <c r="C264" s="25" t="str">
        <f t="shared" si="23"/>
        <v>LPB YSC 2022</v>
      </c>
      <c r="D264" s="28" t="s">
        <v>3045</v>
      </c>
      <c r="E264" s="25" t="s">
        <v>3566</v>
      </c>
      <c r="F264" s="25" t="s">
        <v>3567</v>
      </c>
      <c r="G264" s="25">
        <v>2.0</v>
      </c>
      <c r="H264" s="28" t="s">
        <v>18</v>
      </c>
      <c r="I264" s="25" t="s">
        <v>18</v>
      </c>
      <c r="J264" s="30">
        <v>245.0</v>
      </c>
      <c r="K264" s="29">
        <v>10.0</v>
      </c>
      <c r="L264" s="24"/>
    </row>
    <row r="265">
      <c r="A265" s="24"/>
      <c r="B265" s="24"/>
      <c r="C265" s="25" t="str">
        <f t="shared" si="23"/>
        <v>LPB YSC 2022</v>
      </c>
      <c r="D265" s="28" t="s">
        <v>3045</v>
      </c>
      <c r="E265" s="25" t="s">
        <v>3568</v>
      </c>
      <c r="F265" s="25" t="s">
        <v>3569</v>
      </c>
      <c r="G265" s="25">
        <v>1.0</v>
      </c>
      <c r="H265" s="28" t="s">
        <v>19</v>
      </c>
      <c r="I265" s="25"/>
      <c r="J265" s="30">
        <v>306.0</v>
      </c>
      <c r="K265" s="29"/>
      <c r="L265" s="24"/>
    </row>
    <row r="266">
      <c r="A266" s="24"/>
      <c r="B266" s="24"/>
      <c r="C266" s="25" t="str">
        <f t="shared" si="23"/>
        <v>LPB YSC 2022</v>
      </c>
      <c r="D266" s="28" t="s">
        <v>3045</v>
      </c>
      <c r="E266" s="25" t="s">
        <v>3570</v>
      </c>
      <c r="F266" s="25" t="s">
        <v>3571</v>
      </c>
      <c r="G266" s="25">
        <v>2.0</v>
      </c>
      <c r="H266" s="28" t="s">
        <v>18</v>
      </c>
      <c r="I266" s="25" t="s">
        <v>18</v>
      </c>
      <c r="J266" s="30">
        <v>275.0</v>
      </c>
      <c r="K266" s="29">
        <v>11.0</v>
      </c>
      <c r="L266" s="24"/>
    </row>
    <row r="267">
      <c r="A267" s="24"/>
      <c r="B267" s="24"/>
      <c r="C267" s="25" t="str">
        <f t="shared" si="23"/>
        <v>LPB YSC 2022</v>
      </c>
      <c r="D267" s="28" t="s">
        <v>3045</v>
      </c>
      <c r="E267" s="25" t="s">
        <v>3572</v>
      </c>
      <c r="F267" s="25" t="s">
        <v>3573</v>
      </c>
      <c r="G267" s="25">
        <v>2.0</v>
      </c>
      <c r="H267" s="28" t="s">
        <v>18</v>
      </c>
      <c r="I267" s="25" t="s">
        <v>18</v>
      </c>
      <c r="J267" s="30">
        <v>275.0</v>
      </c>
      <c r="K267" s="29">
        <v>11.0</v>
      </c>
      <c r="L267" s="24"/>
    </row>
    <row r="268">
      <c r="A268" s="24"/>
      <c r="B268" s="24"/>
      <c r="C268" s="25" t="str">
        <f t="shared" si="23"/>
        <v>LPB YSC 2022</v>
      </c>
      <c r="D268" s="28" t="s">
        <v>3045</v>
      </c>
      <c r="E268" s="25" t="s">
        <v>3574</v>
      </c>
      <c r="F268" s="25" t="s">
        <v>3575</v>
      </c>
      <c r="G268" s="25">
        <v>2.0</v>
      </c>
      <c r="H268" s="28" t="s">
        <v>18</v>
      </c>
      <c r="I268" s="25" t="s">
        <v>19</v>
      </c>
      <c r="J268" s="30">
        <v>245.0</v>
      </c>
      <c r="K268" s="29">
        <v>10.0</v>
      </c>
      <c r="L268" s="24"/>
    </row>
    <row r="269">
      <c r="A269" s="24"/>
      <c r="B269" s="24"/>
      <c r="C269" s="25" t="str">
        <f t="shared" si="23"/>
        <v>LPB YSC 2022</v>
      </c>
      <c r="D269" s="28" t="s">
        <v>3045</v>
      </c>
      <c r="E269" s="25" t="s">
        <v>3576</v>
      </c>
      <c r="F269" s="25" t="s">
        <v>3577</v>
      </c>
      <c r="G269" s="25">
        <v>2.0</v>
      </c>
      <c r="H269" s="28" t="s">
        <v>18</v>
      </c>
      <c r="I269" s="25" t="s">
        <v>18</v>
      </c>
      <c r="J269" s="30">
        <v>306.0</v>
      </c>
      <c r="K269" s="29">
        <v>12.0</v>
      </c>
      <c r="L269" s="24"/>
    </row>
    <row r="270">
      <c r="A270" s="24"/>
      <c r="B270" s="24"/>
      <c r="C270" s="25" t="str">
        <f t="shared" si="23"/>
        <v>LPB YSC 2022</v>
      </c>
      <c r="D270" s="28" t="s">
        <v>3045</v>
      </c>
      <c r="E270" s="25" t="s">
        <v>3578</v>
      </c>
      <c r="F270" s="25" t="s">
        <v>3579</v>
      </c>
      <c r="G270" s="25">
        <v>2.0</v>
      </c>
      <c r="H270" s="28" t="s">
        <v>18</v>
      </c>
      <c r="I270" s="25" t="s">
        <v>18</v>
      </c>
      <c r="J270" s="30">
        <v>275.0</v>
      </c>
      <c r="K270" s="29">
        <v>11.0</v>
      </c>
      <c r="L270" s="24"/>
    </row>
    <row r="271">
      <c r="A271" s="24"/>
      <c r="B271" s="24"/>
      <c r="C271" s="25" t="str">
        <f t="shared" si="23"/>
        <v>LPB YSC 2022</v>
      </c>
      <c r="D271" s="28" t="s">
        <v>3045</v>
      </c>
      <c r="E271" s="25" t="s">
        <v>3580</v>
      </c>
      <c r="F271" s="25" t="s">
        <v>3581</v>
      </c>
      <c r="G271" s="25">
        <v>2.0</v>
      </c>
      <c r="H271" s="28" t="s">
        <v>18</v>
      </c>
      <c r="I271" s="25" t="s">
        <v>18</v>
      </c>
      <c r="J271" s="30">
        <v>275.0</v>
      </c>
      <c r="K271" s="29">
        <v>11.0</v>
      </c>
      <c r="L271" s="24"/>
    </row>
    <row r="272">
      <c r="A272" s="24"/>
      <c r="B272" s="24"/>
      <c r="C272" s="25" t="str">
        <f t="shared" si="23"/>
        <v>LPB YSC 2022</v>
      </c>
      <c r="D272" s="28" t="s">
        <v>3045</v>
      </c>
      <c r="E272" s="25" t="s">
        <v>3582</v>
      </c>
      <c r="F272" s="25" t="s">
        <v>3583</v>
      </c>
      <c r="G272" s="25">
        <v>2.0</v>
      </c>
      <c r="H272" s="28" t="s">
        <v>19</v>
      </c>
      <c r="I272" s="25" t="s">
        <v>18</v>
      </c>
      <c r="J272" s="30">
        <v>275.0</v>
      </c>
      <c r="K272" s="29">
        <v>10.0</v>
      </c>
      <c r="L272" s="24"/>
    </row>
    <row r="273">
      <c r="A273" s="24"/>
      <c r="B273" s="24"/>
      <c r="C273" s="25" t="str">
        <f t="shared" si="23"/>
        <v>LPB YSC 2022</v>
      </c>
      <c r="D273" s="28" t="s">
        <v>3045</v>
      </c>
      <c r="E273" s="25" t="s">
        <v>3584</v>
      </c>
      <c r="F273" s="25" t="s">
        <v>3585</v>
      </c>
      <c r="G273" s="25">
        <v>2.0</v>
      </c>
      <c r="H273" s="28" t="s">
        <v>19</v>
      </c>
      <c r="I273" s="25" t="s">
        <v>18</v>
      </c>
      <c r="J273" s="30">
        <v>275.0</v>
      </c>
      <c r="K273" s="29">
        <v>9.0</v>
      </c>
      <c r="L273" s="24"/>
    </row>
    <row r="274">
      <c r="A274" s="24"/>
      <c r="B274" s="24"/>
      <c r="C274" s="25" t="str">
        <f t="shared" si="23"/>
        <v>LPB YSC 2022</v>
      </c>
      <c r="D274" s="28" t="s">
        <v>3045</v>
      </c>
      <c r="E274" s="25" t="s">
        <v>3586</v>
      </c>
      <c r="F274" s="25" t="s">
        <v>3587</v>
      </c>
      <c r="G274" s="25">
        <v>1.0</v>
      </c>
      <c r="H274" s="28" t="s">
        <v>18</v>
      </c>
      <c r="I274" s="25"/>
      <c r="J274" s="30">
        <v>275.0</v>
      </c>
      <c r="K274" s="29"/>
      <c r="L274" s="24"/>
    </row>
    <row r="275">
      <c r="A275" s="24"/>
      <c r="B275" s="24"/>
      <c r="C275" s="25" t="str">
        <f t="shared" si="23"/>
        <v>LPB YSC 2022</v>
      </c>
      <c r="D275" s="28" t="s">
        <v>3045</v>
      </c>
      <c r="E275" s="25" t="s">
        <v>3588</v>
      </c>
      <c r="F275" s="25" t="s">
        <v>3589</v>
      </c>
      <c r="G275" s="25">
        <v>1.0</v>
      </c>
      <c r="H275" s="28" t="s">
        <v>19</v>
      </c>
      <c r="I275" s="25"/>
      <c r="J275" s="30">
        <v>214.0</v>
      </c>
      <c r="K275" s="29"/>
      <c r="L275" s="24"/>
    </row>
    <row r="276">
      <c r="A276" s="24"/>
      <c r="B276" s="24"/>
      <c r="C276" s="25" t="str">
        <f t="shared" si="23"/>
        <v>LPB YSC 2022</v>
      </c>
      <c r="D276" s="28" t="s">
        <v>3045</v>
      </c>
      <c r="E276" s="25" t="s">
        <v>3590</v>
      </c>
      <c r="F276" s="25" t="s">
        <v>3591</v>
      </c>
      <c r="G276" s="25">
        <v>2.0</v>
      </c>
      <c r="H276" s="28" t="s">
        <v>18</v>
      </c>
      <c r="I276" s="25" t="s">
        <v>18</v>
      </c>
      <c r="J276" s="30">
        <v>306.0</v>
      </c>
      <c r="K276" s="29">
        <v>12.0</v>
      </c>
      <c r="L276" s="24"/>
    </row>
    <row r="277">
      <c r="A277" s="24"/>
      <c r="B277" s="24"/>
      <c r="C277" s="25" t="str">
        <f t="shared" si="23"/>
        <v>LPB YSC 2022</v>
      </c>
      <c r="D277" s="28" t="s">
        <v>3045</v>
      </c>
      <c r="E277" s="25" t="s">
        <v>3592</v>
      </c>
      <c r="F277" s="25" t="s">
        <v>3593</v>
      </c>
      <c r="G277" s="25">
        <v>2.0</v>
      </c>
      <c r="H277" s="28" t="s">
        <v>19</v>
      </c>
      <c r="I277" s="25" t="s">
        <v>19</v>
      </c>
      <c r="J277" s="30">
        <v>275.0</v>
      </c>
      <c r="K277" s="29">
        <v>11.0</v>
      </c>
      <c r="L277" s="24"/>
    </row>
    <row r="278">
      <c r="A278" s="24"/>
      <c r="B278" s="24"/>
      <c r="C278" s="25" t="str">
        <f t="shared" si="23"/>
        <v>LPB YSC 2022</v>
      </c>
      <c r="D278" s="28" t="s">
        <v>3045</v>
      </c>
      <c r="E278" s="25" t="s">
        <v>3594</v>
      </c>
      <c r="F278" s="25" t="s">
        <v>3595</v>
      </c>
      <c r="G278" s="25">
        <v>2.0</v>
      </c>
      <c r="H278" s="28" t="s">
        <v>18</v>
      </c>
      <c r="I278" s="25" t="s">
        <v>18</v>
      </c>
      <c r="J278" s="30">
        <v>275.0</v>
      </c>
      <c r="K278" s="29">
        <v>11.0</v>
      </c>
      <c r="L278" s="24"/>
    </row>
    <row r="279">
      <c r="A279" s="24"/>
      <c r="B279" s="24"/>
      <c r="C279" s="25" t="str">
        <f t="shared" ref="C279:C284" si="24">UPPER("lpb aceh 2023")</f>
        <v>LPB ACEH 2023</v>
      </c>
      <c r="D279" s="28" t="s">
        <v>3045</v>
      </c>
      <c r="E279" s="25" t="s">
        <v>3596</v>
      </c>
      <c r="F279" s="25" t="s">
        <v>3597</v>
      </c>
      <c r="G279" s="25">
        <v>2.0</v>
      </c>
      <c r="H279" s="28" t="s">
        <v>18</v>
      </c>
      <c r="I279" s="25" t="s">
        <v>18</v>
      </c>
      <c r="J279" s="30">
        <v>306.0</v>
      </c>
      <c r="K279" s="25">
        <v>12.0</v>
      </c>
      <c r="L279" s="24"/>
    </row>
    <row r="280">
      <c r="A280" s="24"/>
      <c r="B280" s="24"/>
      <c r="C280" s="25" t="str">
        <f t="shared" si="24"/>
        <v>LPB ACEH 2023</v>
      </c>
      <c r="D280" s="28" t="s">
        <v>3045</v>
      </c>
      <c r="E280" s="25" t="s">
        <v>3598</v>
      </c>
      <c r="F280" s="25" t="s">
        <v>3599</v>
      </c>
      <c r="G280" s="25">
        <v>2.0</v>
      </c>
      <c r="H280" s="28" t="s">
        <v>18</v>
      </c>
      <c r="I280" s="25" t="s">
        <v>18</v>
      </c>
      <c r="J280" s="30">
        <v>275.0</v>
      </c>
      <c r="K280" s="25">
        <v>11.0</v>
      </c>
      <c r="L280" s="24"/>
    </row>
    <row r="281">
      <c r="A281" s="24"/>
      <c r="B281" s="24"/>
      <c r="C281" s="25" t="str">
        <f t="shared" si="24"/>
        <v>LPB ACEH 2023</v>
      </c>
      <c r="D281" s="28" t="s">
        <v>3045</v>
      </c>
      <c r="E281" s="25" t="s">
        <v>3600</v>
      </c>
      <c r="F281" s="25" t="s">
        <v>3601</v>
      </c>
      <c r="G281" s="25">
        <v>2.0</v>
      </c>
      <c r="H281" s="28" t="s">
        <v>18</v>
      </c>
      <c r="I281" s="25" t="s">
        <v>18</v>
      </c>
      <c r="J281" s="30">
        <v>275.0</v>
      </c>
      <c r="K281" s="25">
        <v>11.0</v>
      </c>
      <c r="L281" s="24"/>
    </row>
    <row r="282">
      <c r="A282" s="24"/>
      <c r="B282" s="24"/>
      <c r="C282" s="25" t="str">
        <f t="shared" si="24"/>
        <v>LPB ACEH 2023</v>
      </c>
      <c r="D282" s="28" t="s">
        <v>3045</v>
      </c>
      <c r="E282" s="25" t="s">
        <v>3602</v>
      </c>
      <c r="F282" s="25" t="s">
        <v>3603</v>
      </c>
      <c r="G282" s="25">
        <v>2.0</v>
      </c>
      <c r="H282" s="28" t="s">
        <v>18</v>
      </c>
      <c r="I282" s="25" t="s">
        <v>18</v>
      </c>
      <c r="J282" s="30">
        <v>275.0</v>
      </c>
      <c r="K282" s="25">
        <v>11.0</v>
      </c>
      <c r="L282" s="24"/>
    </row>
    <row r="283">
      <c r="A283" s="24"/>
      <c r="B283" s="24"/>
      <c r="C283" s="25" t="str">
        <f t="shared" si="24"/>
        <v>LPB ACEH 2023</v>
      </c>
      <c r="D283" s="28" t="s">
        <v>3045</v>
      </c>
      <c r="E283" s="25" t="s">
        <v>3604</v>
      </c>
      <c r="F283" s="25" t="s">
        <v>3605</v>
      </c>
      <c r="G283" s="25">
        <v>2.0</v>
      </c>
      <c r="H283" s="28" t="s">
        <v>18</v>
      </c>
      <c r="I283" s="25" t="s">
        <v>18</v>
      </c>
      <c r="J283" s="30">
        <v>306.0</v>
      </c>
      <c r="K283" s="25">
        <v>12.0</v>
      </c>
      <c r="L283" s="24"/>
    </row>
    <row r="284">
      <c r="A284" s="24"/>
      <c r="B284" s="24"/>
      <c r="C284" s="25" t="str">
        <f t="shared" si="24"/>
        <v>LPB ACEH 2023</v>
      </c>
      <c r="D284" s="28" t="s">
        <v>3045</v>
      </c>
      <c r="E284" s="25" t="s">
        <v>3606</v>
      </c>
      <c r="F284" s="25" t="s">
        <v>3607</v>
      </c>
      <c r="G284" s="25">
        <v>1.0</v>
      </c>
      <c r="H284" s="28" t="s">
        <v>19</v>
      </c>
      <c r="I284" s="25"/>
      <c r="J284" s="30">
        <v>306.0</v>
      </c>
      <c r="K284" s="25"/>
      <c r="L284" s="24"/>
    </row>
    <row r="285">
      <c r="A285" s="24"/>
      <c r="B285" s="24"/>
      <c r="C285" s="25" t="str">
        <f t="shared" ref="C285:C310" si="25">UPPER("lpb jawa tengah 2023")</f>
        <v>LPB JAWA TENGAH 2023</v>
      </c>
      <c r="D285" s="28" t="s">
        <v>3045</v>
      </c>
      <c r="E285" s="25" t="s">
        <v>3608</v>
      </c>
      <c r="F285" s="25" t="s">
        <v>3609</v>
      </c>
      <c r="G285" s="25">
        <v>2.0</v>
      </c>
      <c r="H285" s="28" t="s">
        <v>18</v>
      </c>
      <c r="I285" s="25" t="s">
        <v>18</v>
      </c>
      <c r="J285" s="30">
        <v>275.0</v>
      </c>
      <c r="K285" s="25">
        <v>12.0</v>
      </c>
      <c r="L285" s="24"/>
    </row>
    <row r="286">
      <c r="A286" s="24"/>
      <c r="B286" s="24"/>
      <c r="C286" s="25" t="str">
        <f t="shared" si="25"/>
        <v>LPB JAWA TENGAH 2023</v>
      </c>
      <c r="D286" s="28" t="s">
        <v>3045</v>
      </c>
      <c r="E286" s="25" t="s">
        <v>3610</v>
      </c>
      <c r="F286" s="25" t="s">
        <v>3611</v>
      </c>
      <c r="G286" s="25">
        <v>1.0</v>
      </c>
      <c r="H286" s="28" t="s">
        <v>18</v>
      </c>
      <c r="I286" s="25"/>
      <c r="J286" s="30">
        <v>214.0</v>
      </c>
      <c r="K286" s="25"/>
      <c r="L286" s="24"/>
    </row>
    <row r="287">
      <c r="A287" s="24"/>
      <c r="B287" s="24"/>
      <c r="C287" s="25" t="str">
        <f t="shared" si="25"/>
        <v>LPB JAWA TENGAH 2023</v>
      </c>
      <c r="D287" s="28" t="s">
        <v>3045</v>
      </c>
      <c r="E287" s="25" t="s">
        <v>3612</v>
      </c>
      <c r="F287" s="25" t="s">
        <v>3613</v>
      </c>
      <c r="G287" s="25">
        <v>1.0</v>
      </c>
      <c r="H287" s="28" t="s">
        <v>18</v>
      </c>
      <c r="I287" s="25"/>
      <c r="J287" s="30">
        <v>214.0</v>
      </c>
      <c r="K287" s="25"/>
      <c r="L287" s="24"/>
    </row>
    <row r="288">
      <c r="A288" s="24"/>
      <c r="B288" s="24"/>
      <c r="C288" s="25" t="str">
        <f t="shared" si="25"/>
        <v>LPB JAWA TENGAH 2023</v>
      </c>
      <c r="D288" s="28" t="s">
        <v>3045</v>
      </c>
      <c r="E288" s="25" t="s">
        <v>3614</v>
      </c>
      <c r="F288" s="25" t="s">
        <v>3615</v>
      </c>
      <c r="G288" s="25">
        <v>2.0</v>
      </c>
      <c r="H288" s="28" t="s">
        <v>19</v>
      </c>
      <c r="I288" s="25" t="s">
        <v>19</v>
      </c>
      <c r="J288" s="30">
        <v>214.0</v>
      </c>
      <c r="K288" s="25">
        <v>9.0</v>
      </c>
      <c r="L288" s="24"/>
    </row>
    <row r="289">
      <c r="A289" s="24"/>
      <c r="B289" s="24"/>
      <c r="C289" s="25" t="str">
        <f t="shared" si="25"/>
        <v>LPB JAWA TENGAH 2023</v>
      </c>
      <c r="D289" s="28" t="s">
        <v>3045</v>
      </c>
      <c r="E289" s="25" t="s">
        <v>3616</v>
      </c>
      <c r="F289" s="25" t="s">
        <v>3617</v>
      </c>
      <c r="G289" s="25">
        <v>2.0</v>
      </c>
      <c r="H289" s="28" t="s">
        <v>18</v>
      </c>
      <c r="I289" s="25" t="s">
        <v>18</v>
      </c>
      <c r="J289" s="30">
        <v>275.0</v>
      </c>
      <c r="K289" s="25">
        <v>11.0</v>
      </c>
      <c r="L289" s="24"/>
    </row>
    <row r="290">
      <c r="A290" s="24"/>
      <c r="B290" s="24"/>
      <c r="C290" s="25" t="str">
        <f t="shared" si="25"/>
        <v>LPB JAWA TENGAH 2023</v>
      </c>
      <c r="D290" s="28" t="s">
        <v>3045</v>
      </c>
      <c r="E290" s="25" t="s">
        <v>3618</v>
      </c>
      <c r="F290" s="25" t="s">
        <v>3619</v>
      </c>
      <c r="G290" s="25">
        <v>2.0</v>
      </c>
      <c r="H290" s="28" t="s">
        <v>18</v>
      </c>
      <c r="I290" s="25" t="s">
        <v>19</v>
      </c>
      <c r="J290" s="30">
        <v>275.0</v>
      </c>
      <c r="K290" s="25">
        <v>10.0</v>
      </c>
      <c r="L290" s="24"/>
    </row>
    <row r="291">
      <c r="A291" s="24"/>
      <c r="B291" s="24"/>
      <c r="C291" s="25" t="str">
        <f t="shared" si="25"/>
        <v>LPB JAWA TENGAH 2023</v>
      </c>
      <c r="D291" s="28" t="s">
        <v>3045</v>
      </c>
      <c r="E291" s="25" t="s">
        <v>3620</v>
      </c>
      <c r="F291" s="25" t="s">
        <v>3621</v>
      </c>
      <c r="G291" s="25">
        <v>2.0</v>
      </c>
      <c r="H291" s="28" t="s">
        <v>18</v>
      </c>
      <c r="I291" s="25" t="s">
        <v>18</v>
      </c>
      <c r="J291" s="30">
        <v>306.0</v>
      </c>
      <c r="K291" s="25">
        <v>11.0</v>
      </c>
      <c r="L291" s="24"/>
    </row>
    <row r="292">
      <c r="A292" s="24"/>
      <c r="B292" s="24"/>
      <c r="C292" s="25" t="str">
        <f t="shared" si="25"/>
        <v>LPB JAWA TENGAH 2023</v>
      </c>
      <c r="D292" s="28" t="s">
        <v>3045</v>
      </c>
      <c r="E292" s="25" t="s">
        <v>3622</v>
      </c>
      <c r="F292" s="25" t="s">
        <v>3623</v>
      </c>
      <c r="G292" s="25">
        <v>2.0</v>
      </c>
      <c r="H292" s="28" t="s">
        <v>19</v>
      </c>
      <c r="I292" s="25" t="s">
        <v>19</v>
      </c>
      <c r="J292" s="30">
        <v>306.0</v>
      </c>
      <c r="K292" s="25">
        <v>11.0</v>
      </c>
      <c r="L292" s="24"/>
    </row>
    <row r="293">
      <c r="A293" s="24"/>
      <c r="B293" s="24"/>
      <c r="C293" s="25" t="str">
        <f t="shared" si="25"/>
        <v>LPB JAWA TENGAH 2023</v>
      </c>
      <c r="D293" s="28" t="s">
        <v>3045</v>
      </c>
      <c r="E293" s="25" t="s">
        <v>3624</v>
      </c>
      <c r="F293" s="25" t="s">
        <v>3625</v>
      </c>
      <c r="G293" s="25">
        <v>2.0</v>
      </c>
      <c r="H293" s="28" t="s">
        <v>18</v>
      </c>
      <c r="I293" s="25" t="s">
        <v>18</v>
      </c>
      <c r="J293" s="30">
        <v>214.0</v>
      </c>
      <c r="K293" s="25">
        <v>8.0</v>
      </c>
      <c r="L293" s="24"/>
    </row>
    <row r="294">
      <c r="A294" s="24"/>
      <c r="B294" s="24"/>
      <c r="C294" s="25" t="str">
        <f t="shared" si="25"/>
        <v>LPB JAWA TENGAH 2023</v>
      </c>
      <c r="D294" s="28" t="s">
        <v>3045</v>
      </c>
      <c r="E294" s="25" t="s">
        <v>3626</v>
      </c>
      <c r="F294" s="25" t="s">
        <v>3627</v>
      </c>
      <c r="G294" s="25">
        <v>2.0</v>
      </c>
      <c r="H294" s="28" t="s">
        <v>18</v>
      </c>
      <c r="I294" s="25" t="s">
        <v>18</v>
      </c>
      <c r="J294" s="30">
        <v>214.0</v>
      </c>
      <c r="K294" s="25">
        <v>9.0</v>
      </c>
      <c r="L294" s="24"/>
    </row>
    <row r="295">
      <c r="A295" s="24"/>
      <c r="B295" s="24"/>
      <c r="C295" s="25" t="str">
        <f t="shared" si="25"/>
        <v>LPB JAWA TENGAH 2023</v>
      </c>
      <c r="D295" s="28" t="s">
        <v>3045</v>
      </c>
      <c r="E295" s="25" t="s">
        <v>3628</v>
      </c>
      <c r="F295" s="25" t="s">
        <v>3629</v>
      </c>
      <c r="G295" s="25">
        <v>2.0</v>
      </c>
      <c r="H295" s="28" t="s">
        <v>18</v>
      </c>
      <c r="I295" s="25" t="s">
        <v>18</v>
      </c>
      <c r="J295" s="30">
        <v>245.0</v>
      </c>
      <c r="K295" s="25">
        <v>10.0</v>
      </c>
      <c r="L295" s="24"/>
    </row>
    <row r="296">
      <c r="A296" s="24"/>
      <c r="B296" s="24"/>
      <c r="C296" s="25" t="str">
        <f t="shared" si="25"/>
        <v>LPB JAWA TENGAH 2023</v>
      </c>
      <c r="D296" s="28" t="s">
        <v>3045</v>
      </c>
      <c r="E296" s="25" t="s">
        <v>3630</v>
      </c>
      <c r="F296" s="25" t="s">
        <v>3631</v>
      </c>
      <c r="G296" s="25">
        <v>2.0</v>
      </c>
      <c r="H296" s="28" t="s">
        <v>18</v>
      </c>
      <c r="I296" s="25" t="s">
        <v>19</v>
      </c>
      <c r="J296" s="30">
        <v>275.0</v>
      </c>
      <c r="K296" s="25">
        <v>10.0</v>
      </c>
      <c r="L296" s="24"/>
    </row>
    <row r="297">
      <c r="A297" s="24"/>
      <c r="B297" s="24"/>
      <c r="C297" s="25" t="str">
        <f t="shared" si="25"/>
        <v>LPB JAWA TENGAH 2023</v>
      </c>
      <c r="D297" s="28" t="s">
        <v>3045</v>
      </c>
      <c r="E297" s="25" t="s">
        <v>3632</v>
      </c>
      <c r="F297" s="25" t="s">
        <v>3633</v>
      </c>
      <c r="G297" s="25">
        <v>2.0</v>
      </c>
      <c r="H297" s="28" t="s">
        <v>18</v>
      </c>
      <c r="I297" s="25" t="s">
        <v>18</v>
      </c>
      <c r="J297" s="30">
        <v>306.0</v>
      </c>
      <c r="K297" s="25">
        <v>12.0</v>
      </c>
      <c r="L297" s="24"/>
    </row>
    <row r="298">
      <c r="A298" s="24"/>
      <c r="B298" s="24"/>
      <c r="C298" s="25" t="str">
        <f t="shared" si="25"/>
        <v>LPB JAWA TENGAH 2023</v>
      </c>
      <c r="D298" s="28" t="s">
        <v>3045</v>
      </c>
      <c r="E298" s="25" t="s">
        <v>3634</v>
      </c>
      <c r="F298" s="25" t="s">
        <v>3635</v>
      </c>
      <c r="G298" s="25">
        <v>2.0</v>
      </c>
      <c r="H298" s="28" t="s">
        <v>18</v>
      </c>
      <c r="I298" s="25" t="s">
        <v>18</v>
      </c>
      <c r="J298" s="30">
        <v>245.0</v>
      </c>
      <c r="K298" s="25">
        <v>10.0</v>
      </c>
      <c r="L298" s="24"/>
    </row>
    <row r="299">
      <c r="A299" s="24"/>
      <c r="B299" s="24"/>
      <c r="C299" s="25" t="str">
        <f t="shared" si="25"/>
        <v>LPB JAWA TENGAH 2023</v>
      </c>
      <c r="D299" s="28" t="s">
        <v>3045</v>
      </c>
      <c r="E299" s="25" t="s">
        <v>3636</v>
      </c>
      <c r="F299" s="25" t="s">
        <v>3637</v>
      </c>
      <c r="G299" s="25">
        <v>2.0</v>
      </c>
      <c r="H299" s="28" t="s">
        <v>18</v>
      </c>
      <c r="I299" s="25" t="s">
        <v>18</v>
      </c>
      <c r="J299" s="30">
        <v>275.0</v>
      </c>
      <c r="K299" s="25">
        <v>11.0</v>
      </c>
      <c r="L299" s="24"/>
    </row>
    <row r="300">
      <c r="A300" s="24"/>
      <c r="B300" s="24"/>
      <c r="C300" s="25" t="str">
        <f t="shared" si="25"/>
        <v>LPB JAWA TENGAH 2023</v>
      </c>
      <c r="D300" s="28" t="s">
        <v>3045</v>
      </c>
      <c r="E300" s="25" t="s">
        <v>3638</v>
      </c>
      <c r="F300" s="25" t="s">
        <v>3639</v>
      </c>
      <c r="G300" s="25">
        <v>2.0</v>
      </c>
      <c r="H300" s="28" t="s">
        <v>18</v>
      </c>
      <c r="I300" s="25" t="s">
        <v>18</v>
      </c>
      <c r="J300" s="30">
        <v>245.0</v>
      </c>
      <c r="K300" s="25">
        <v>10.0</v>
      </c>
      <c r="L300" s="24"/>
    </row>
    <row r="301">
      <c r="A301" s="24"/>
      <c r="B301" s="24"/>
      <c r="C301" s="25" t="str">
        <f t="shared" si="25"/>
        <v>LPB JAWA TENGAH 2023</v>
      </c>
      <c r="D301" s="28" t="s">
        <v>3045</v>
      </c>
      <c r="E301" s="25" t="s">
        <v>3640</v>
      </c>
      <c r="F301" s="25" t="s">
        <v>3641</v>
      </c>
      <c r="G301" s="25">
        <v>2.0</v>
      </c>
      <c r="H301" s="28" t="s">
        <v>18</v>
      </c>
      <c r="I301" s="25" t="s">
        <v>18</v>
      </c>
      <c r="J301" s="30">
        <v>245.0</v>
      </c>
      <c r="K301" s="25">
        <v>10.0</v>
      </c>
      <c r="L301" s="24"/>
    </row>
    <row r="302">
      <c r="A302" s="24"/>
      <c r="B302" s="24"/>
      <c r="C302" s="25" t="str">
        <f t="shared" si="25"/>
        <v>LPB JAWA TENGAH 2023</v>
      </c>
      <c r="D302" s="28" t="s">
        <v>3045</v>
      </c>
      <c r="E302" s="25" t="s">
        <v>3642</v>
      </c>
      <c r="F302" s="25" t="s">
        <v>3643</v>
      </c>
      <c r="G302" s="25">
        <v>2.0</v>
      </c>
      <c r="H302" s="28" t="s">
        <v>18</v>
      </c>
      <c r="I302" s="25" t="s">
        <v>18</v>
      </c>
      <c r="J302" s="30">
        <v>306.0</v>
      </c>
      <c r="K302" s="25">
        <v>12.0</v>
      </c>
      <c r="L302" s="24"/>
    </row>
    <row r="303">
      <c r="A303" s="24"/>
      <c r="B303" s="24"/>
      <c r="C303" s="25" t="str">
        <f t="shared" si="25"/>
        <v>LPB JAWA TENGAH 2023</v>
      </c>
      <c r="D303" s="28" t="s">
        <v>3045</v>
      </c>
      <c r="E303" s="25" t="s">
        <v>3644</v>
      </c>
      <c r="F303" s="25" t="s">
        <v>3645</v>
      </c>
      <c r="G303" s="25">
        <v>2.0</v>
      </c>
      <c r="H303" s="28" t="s">
        <v>18</v>
      </c>
      <c r="I303" s="25" t="s">
        <v>18</v>
      </c>
      <c r="J303" s="30">
        <v>275.0</v>
      </c>
      <c r="K303" s="25">
        <v>11.0</v>
      </c>
      <c r="L303" s="24"/>
    </row>
    <row r="304">
      <c r="A304" s="24"/>
      <c r="B304" s="24"/>
      <c r="C304" s="25" t="str">
        <f t="shared" si="25"/>
        <v>LPB JAWA TENGAH 2023</v>
      </c>
      <c r="D304" s="28" t="s">
        <v>3045</v>
      </c>
      <c r="E304" s="25" t="s">
        <v>3646</v>
      </c>
      <c r="F304" s="25" t="s">
        <v>3647</v>
      </c>
      <c r="G304" s="25">
        <v>2.0</v>
      </c>
      <c r="H304" s="28" t="s">
        <v>18</v>
      </c>
      <c r="I304" s="25" t="s">
        <v>18</v>
      </c>
      <c r="J304" s="30">
        <v>306.0</v>
      </c>
      <c r="K304" s="25">
        <v>10.0</v>
      </c>
      <c r="L304" s="24"/>
    </row>
    <row r="305">
      <c r="A305" s="24"/>
      <c r="B305" s="24"/>
      <c r="C305" s="25" t="str">
        <f t="shared" si="25"/>
        <v>LPB JAWA TENGAH 2023</v>
      </c>
      <c r="D305" s="28" t="s">
        <v>3045</v>
      </c>
      <c r="E305" s="25" t="s">
        <v>3648</v>
      </c>
      <c r="F305" s="25" t="s">
        <v>3649</v>
      </c>
      <c r="G305" s="25">
        <v>2.0</v>
      </c>
      <c r="H305" s="28" t="s">
        <v>18</v>
      </c>
      <c r="I305" s="25" t="s">
        <v>18</v>
      </c>
      <c r="J305" s="30">
        <v>183.0</v>
      </c>
      <c r="K305" s="25">
        <v>8.0</v>
      </c>
      <c r="L305" s="24"/>
    </row>
    <row r="306">
      <c r="A306" s="24"/>
      <c r="B306" s="24"/>
      <c r="C306" s="25" t="str">
        <f t="shared" si="25"/>
        <v>LPB JAWA TENGAH 2023</v>
      </c>
      <c r="D306" s="28" t="s">
        <v>3045</v>
      </c>
      <c r="E306" s="25" t="s">
        <v>3650</v>
      </c>
      <c r="F306" s="25" t="s">
        <v>3651</v>
      </c>
      <c r="G306" s="25">
        <v>2.0</v>
      </c>
      <c r="H306" s="28" t="s">
        <v>19</v>
      </c>
      <c r="I306" s="25" t="s">
        <v>19</v>
      </c>
      <c r="J306" s="30">
        <v>275.0</v>
      </c>
      <c r="K306" s="25">
        <v>11.0</v>
      </c>
      <c r="L306" s="24"/>
    </row>
    <row r="307">
      <c r="A307" s="24"/>
      <c r="B307" s="24"/>
      <c r="C307" s="25" t="str">
        <f t="shared" si="25"/>
        <v>LPB JAWA TENGAH 2023</v>
      </c>
      <c r="D307" s="28" t="s">
        <v>3045</v>
      </c>
      <c r="E307" s="25" t="s">
        <v>3652</v>
      </c>
      <c r="F307" s="25" t="s">
        <v>3653</v>
      </c>
      <c r="G307" s="25">
        <v>2.0</v>
      </c>
      <c r="H307" s="28" t="s">
        <v>19</v>
      </c>
      <c r="I307" s="25" t="s">
        <v>18</v>
      </c>
      <c r="J307" s="30">
        <v>306.0</v>
      </c>
      <c r="K307" s="25">
        <v>12.0</v>
      </c>
      <c r="L307" s="24"/>
    </row>
    <row r="308">
      <c r="A308" s="24"/>
      <c r="B308" s="24"/>
      <c r="C308" s="25" t="str">
        <f t="shared" si="25"/>
        <v>LPB JAWA TENGAH 2023</v>
      </c>
      <c r="D308" s="28" t="s">
        <v>3045</v>
      </c>
      <c r="E308" s="25" t="s">
        <v>3654</v>
      </c>
      <c r="F308" s="25" t="s">
        <v>3655</v>
      </c>
      <c r="G308" s="25">
        <v>2.0</v>
      </c>
      <c r="H308" s="28" t="s">
        <v>18</v>
      </c>
      <c r="I308" s="25" t="s">
        <v>18</v>
      </c>
      <c r="J308" s="30">
        <v>245.0</v>
      </c>
      <c r="K308" s="25">
        <v>10.0</v>
      </c>
      <c r="L308" s="24"/>
    </row>
    <row r="309">
      <c r="A309" s="24"/>
      <c r="B309" s="24"/>
      <c r="C309" s="25" t="str">
        <f t="shared" si="25"/>
        <v>LPB JAWA TENGAH 2023</v>
      </c>
      <c r="D309" s="28" t="s">
        <v>3045</v>
      </c>
      <c r="E309" s="25" t="s">
        <v>3656</v>
      </c>
      <c r="F309" s="25" t="s">
        <v>3657</v>
      </c>
      <c r="G309" s="25">
        <v>2.0</v>
      </c>
      <c r="H309" s="28" t="s">
        <v>18</v>
      </c>
      <c r="I309" s="25" t="s">
        <v>18</v>
      </c>
      <c r="J309" s="30">
        <v>275.0</v>
      </c>
      <c r="K309" s="25">
        <v>11.0</v>
      </c>
      <c r="L309" s="24"/>
    </row>
    <row r="310">
      <c r="A310" s="24"/>
      <c r="B310" s="24"/>
      <c r="C310" s="25" t="str">
        <f t="shared" si="25"/>
        <v>LPB JAWA TENGAH 2023</v>
      </c>
      <c r="D310" s="28" t="s">
        <v>3045</v>
      </c>
      <c r="E310" s="25" t="s">
        <v>3658</v>
      </c>
      <c r="F310" s="25" t="s">
        <v>3659</v>
      </c>
      <c r="G310" s="25">
        <v>1.0</v>
      </c>
      <c r="H310" s="28" t="s">
        <v>19</v>
      </c>
      <c r="I310" s="25"/>
      <c r="J310" s="30">
        <v>306.0</v>
      </c>
      <c r="K310" s="25"/>
      <c r="L310" s="24"/>
    </row>
    <row r="311">
      <c r="A311" s="24"/>
      <c r="B311" s="24"/>
      <c r="C311" s="25" t="str">
        <f t="shared" ref="C311:C327" si="26">UPPER("lpb sumsel 2023")</f>
        <v>LPB SUMSEL 2023</v>
      </c>
      <c r="D311" s="28" t="s">
        <v>3045</v>
      </c>
      <c r="E311" s="25" t="s">
        <v>3660</v>
      </c>
      <c r="F311" s="25" t="s">
        <v>3661</v>
      </c>
      <c r="G311" s="25">
        <v>2.0</v>
      </c>
      <c r="H311" s="28" t="s">
        <v>18</v>
      </c>
      <c r="I311" s="25" t="s">
        <v>18</v>
      </c>
      <c r="J311" s="30">
        <v>306.0</v>
      </c>
      <c r="K311" s="25">
        <v>12.0</v>
      </c>
      <c r="L311" s="24"/>
    </row>
    <row r="312">
      <c r="A312" s="24"/>
      <c r="B312" s="24"/>
      <c r="C312" s="25" t="str">
        <f t="shared" si="26"/>
        <v>LPB SUMSEL 2023</v>
      </c>
      <c r="D312" s="28" t="s">
        <v>3045</v>
      </c>
      <c r="E312" s="25" t="s">
        <v>3662</v>
      </c>
      <c r="F312" s="25" t="s">
        <v>3663</v>
      </c>
      <c r="G312" s="25">
        <v>2.0</v>
      </c>
      <c r="H312" s="28" t="s">
        <v>19</v>
      </c>
      <c r="I312" s="25" t="s">
        <v>18</v>
      </c>
      <c r="J312" s="30">
        <v>306.0</v>
      </c>
      <c r="K312" s="25">
        <v>11.0</v>
      </c>
      <c r="L312" s="24"/>
    </row>
    <row r="313">
      <c r="A313" s="24"/>
      <c r="B313" s="24"/>
      <c r="C313" s="25" t="str">
        <f t="shared" si="26"/>
        <v>LPB SUMSEL 2023</v>
      </c>
      <c r="D313" s="28" t="s">
        <v>3045</v>
      </c>
      <c r="E313" s="25" t="s">
        <v>3664</v>
      </c>
      <c r="F313" s="25" t="s">
        <v>3665</v>
      </c>
      <c r="G313" s="25">
        <v>2.0</v>
      </c>
      <c r="H313" s="28" t="s">
        <v>18</v>
      </c>
      <c r="I313" s="25" t="s">
        <v>18</v>
      </c>
      <c r="J313" s="30">
        <v>306.0</v>
      </c>
      <c r="K313" s="25">
        <v>12.0</v>
      </c>
      <c r="L313" s="24"/>
    </row>
    <row r="314">
      <c r="A314" s="24"/>
      <c r="B314" s="24"/>
      <c r="C314" s="25" t="str">
        <f t="shared" si="26"/>
        <v>LPB SUMSEL 2023</v>
      </c>
      <c r="D314" s="28" t="s">
        <v>3045</v>
      </c>
      <c r="E314" s="25" t="s">
        <v>3666</v>
      </c>
      <c r="F314" s="25" t="s">
        <v>3667</v>
      </c>
      <c r="G314" s="25">
        <v>2.0</v>
      </c>
      <c r="H314" s="28" t="s">
        <v>18</v>
      </c>
      <c r="I314" s="25" t="s">
        <v>19</v>
      </c>
      <c r="J314" s="30">
        <v>275.0</v>
      </c>
      <c r="K314" s="25">
        <v>11.0</v>
      </c>
      <c r="L314" s="24"/>
    </row>
    <row r="315">
      <c r="A315" s="24"/>
      <c r="B315" s="24"/>
      <c r="C315" s="25" t="str">
        <f t="shared" si="26"/>
        <v>LPB SUMSEL 2023</v>
      </c>
      <c r="D315" s="28" t="s">
        <v>3045</v>
      </c>
      <c r="E315" s="25" t="s">
        <v>3668</v>
      </c>
      <c r="F315" s="25" t="s">
        <v>3669</v>
      </c>
      <c r="G315" s="25">
        <v>1.0</v>
      </c>
      <c r="H315" s="28" t="s">
        <v>19</v>
      </c>
      <c r="I315" s="25"/>
      <c r="J315" s="30">
        <v>275.0</v>
      </c>
      <c r="K315" s="25"/>
      <c r="L315" s="24"/>
    </row>
    <row r="316">
      <c r="A316" s="24"/>
      <c r="B316" s="24"/>
      <c r="C316" s="25" t="str">
        <f t="shared" si="26"/>
        <v>LPB SUMSEL 2023</v>
      </c>
      <c r="D316" s="28" t="s">
        <v>3045</v>
      </c>
      <c r="E316" s="25" t="s">
        <v>3670</v>
      </c>
      <c r="F316" s="25" t="s">
        <v>3671</v>
      </c>
      <c r="G316" s="25">
        <v>2.0</v>
      </c>
      <c r="H316" s="28" t="s">
        <v>18</v>
      </c>
      <c r="I316" s="25" t="s">
        <v>18</v>
      </c>
      <c r="J316" s="30">
        <v>245.0</v>
      </c>
      <c r="K316" s="25">
        <v>10.0</v>
      </c>
      <c r="L316" s="24"/>
    </row>
    <row r="317">
      <c r="A317" s="24"/>
      <c r="B317" s="24"/>
      <c r="C317" s="25" t="str">
        <f t="shared" si="26"/>
        <v>LPB SUMSEL 2023</v>
      </c>
      <c r="D317" s="28" t="s">
        <v>3045</v>
      </c>
      <c r="E317" s="25" t="s">
        <v>3672</v>
      </c>
      <c r="F317" s="25" t="s">
        <v>3673</v>
      </c>
      <c r="G317" s="25">
        <v>2.0</v>
      </c>
      <c r="H317" s="28" t="s">
        <v>18</v>
      </c>
      <c r="I317" s="25" t="s">
        <v>18</v>
      </c>
      <c r="J317" s="30">
        <v>275.0</v>
      </c>
      <c r="K317" s="25">
        <v>11.0</v>
      </c>
      <c r="L317" s="24"/>
    </row>
    <row r="318">
      <c r="A318" s="24"/>
      <c r="B318" s="24"/>
      <c r="C318" s="25" t="str">
        <f t="shared" si="26"/>
        <v>LPB SUMSEL 2023</v>
      </c>
      <c r="D318" s="28" t="s">
        <v>3045</v>
      </c>
      <c r="E318" s="25" t="s">
        <v>3674</v>
      </c>
      <c r="F318" s="25" t="s">
        <v>3675</v>
      </c>
      <c r="G318" s="25">
        <v>1.0</v>
      </c>
      <c r="H318" s="28" t="s">
        <v>19</v>
      </c>
      <c r="I318" s="25"/>
      <c r="J318" s="30">
        <v>306.0</v>
      </c>
      <c r="K318" s="25"/>
      <c r="L318" s="24"/>
    </row>
    <row r="319">
      <c r="A319" s="24"/>
      <c r="B319" s="24"/>
      <c r="C319" s="25" t="str">
        <f t="shared" si="26"/>
        <v>LPB SUMSEL 2023</v>
      </c>
      <c r="D319" s="28" t="s">
        <v>3045</v>
      </c>
      <c r="E319" s="25" t="s">
        <v>3676</v>
      </c>
      <c r="F319" s="25" t="s">
        <v>3677</v>
      </c>
      <c r="G319" s="25">
        <v>2.0</v>
      </c>
      <c r="H319" s="28" t="s">
        <v>18</v>
      </c>
      <c r="I319" s="25" t="s">
        <v>18</v>
      </c>
      <c r="J319" s="30">
        <v>245.0</v>
      </c>
      <c r="K319" s="25">
        <v>10.0</v>
      </c>
      <c r="L319" s="24"/>
    </row>
    <row r="320">
      <c r="A320" s="24"/>
      <c r="B320" s="24"/>
      <c r="C320" s="25" t="str">
        <f t="shared" si="26"/>
        <v>LPB SUMSEL 2023</v>
      </c>
      <c r="D320" s="28" t="s">
        <v>3045</v>
      </c>
      <c r="E320" s="25" t="s">
        <v>3678</v>
      </c>
      <c r="F320" s="25" t="s">
        <v>3679</v>
      </c>
      <c r="G320" s="25">
        <v>2.0</v>
      </c>
      <c r="H320" s="28" t="s">
        <v>18</v>
      </c>
      <c r="I320" s="25" t="s">
        <v>18</v>
      </c>
      <c r="J320" s="30">
        <v>275.0</v>
      </c>
      <c r="K320" s="25">
        <v>11.0</v>
      </c>
      <c r="L320" s="24"/>
    </row>
    <row r="321">
      <c r="A321" s="24"/>
      <c r="B321" s="24"/>
      <c r="C321" s="25" t="str">
        <f t="shared" si="26"/>
        <v>LPB SUMSEL 2023</v>
      </c>
      <c r="D321" s="28" t="s">
        <v>3045</v>
      </c>
      <c r="E321" s="25" t="s">
        <v>3680</v>
      </c>
      <c r="F321" s="25" t="s">
        <v>3681</v>
      </c>
      <c r="G321" s="25">
        <v>2.0</v>
      </c>
      <c r="H321" s="28" t="s">
        <v>18</v>
      </c>
      <c r="I321" s="25" t="s">
        <v>18</v>
      </c>
      <c r="J321" s="30">
        <v>245.0</v>
      </c>
      <c r="K321" s="25">
        <v>10.0</v>
      </c>
      <c r="L321" s="24"/>
    </row>
    <row r="322">
      <c r="A322" s="24"/>
      <c r="B322" s="24"/>
      <c r="C322" s="25" t="str">
        <f t="shared" si="26"/>
        <v>LPB SUMSEL 2023</v>
      </c>
      <c r="D322" s="28" t="s">
        <v>3045</v>
      </c>
      <c r="E322" s="25" t="s">
        <v>3682</v>
      </c>
      <c r="F322" s="25" t="s">
        <v>3683</v>
      </c>
      <c r="G322" s="25">
        <v>2.0</v>
      </c>
      <c r="H322" s="28" t="s">
        <v>19</v>
      </c>
      <c r="I322" s="25" t="s">
        <v>19</v>
      </c>
      <c r="J322" s="30">
        <v>275.0</v>
      </c>
      <c r="K322" s="25">
        <v>11.0</v>
      </c>
      <c r="L322" s="24"/>
    </row>
    <row r="323">
      <c r="A323" s="24"/>
      <c r="B323" s="24"/>
      <c r="C323" s="25" t="str">
        <f t="shared" si="26"/>
        <v>LPB SUMSEL 2023</v>
      </c>
      <c r="D323" s="28" t="s">
        <v>3045</v>
      </c>
      <c r="E323" s="25" t="s">
        <v>3684</v>
      </c>
      <c r="F323" s="25" t="s">
        <v>3685</v>
      </c>
      <c r="G323" s="25">
        <v>2.0</v>
      </c>
      <c r="H323" s="28" t="s">
        <v>19</v>
      </c>
      <c r="I323" s="25" t="s">
        <v>18</v>
      </c>
      <c r="J323" s="30">
        <v>275.0</v>
      </c>
      <c r="K323" s="25">
        <v>11.0</v>
      </c>
      <c r="L323" s="24"/>
    </row>
    <row r="324">
      <c r="A324" s="24"/>
      <c r="B324" s="24"/>
      <c r="C324" s="25" t="str">
        <f t="shared" si="26"/>
        <v>LPB SUMSEL 2023</v>
      </c>
      <c r="D324" s="28" t="s">
        <v>3045</v>
      </c>
      <c r="E324" s="25" t="s">
        <v>3686</v>
      </c>
      <c r="F324" s="25" t="s">
        <v>3687</v>
      </c>
      <c r="G324" s="25">
        <v>2.0</v>
      </c>
      <c r="H324" s="28" t="s">
        <v>18</v>
      </c>
      <c r="I324" s="25" t="s">
        <v>18</v>
      </c>
      <c r="J324" s="30">
        <v>306.0</v>
      </c>
      <c r="K324" s="25">
        <v>12.0</v>
      </c>
      <c r="L324" s="24"/>
    </row>
    <row r="325">
      <c r="A325" s="24"/>
      <c r="B325" s="24"/>
      <c r="C325" s="25" t="str">
        <f t="shared" si="26"/>
        <v>LPB SUMSEL 2023</v>
      </c>
      <c r="D325" s="28" t="s">
        <v>3045</v>
      </c>
      <c r="E325" s="25" t="s">
        <v>3688</v>
      </c>
      <c r="F325" s="25" t="s">
        <v>3689</v>
      </c>
      <c r="G325" s="25">
        <v>2.0</v>
      </c>
      <c r="H325" s="28" t="s">
        <v>18</v>
      </c>
      <c r="I325" s="25" t="s">
        <v>18</v>
      </c>
      <c r="J325" s="30">
        <v>306.0</v>
      </c>
      <c r="K325" s="25">
        <v>12.0</v>
      </c>
      <c r="L325" s="24"/>
    </row>
    <row r="326">
      <c r="A326" s="24"/>
      <c r="B326" s="24"/>
      <c r="C326" s="25" t="str">
        <f t="shared" si="26"/>
        <v>LPB SUMSEL 2023</v>
      </c>
      <c r="D326" s="28" t="s">
        <v>3045</v>
      </c>
      <c r="E326" s="25" t="s">
        <v>3690</v>
      </c>
      <c r="F326" s="25" t="s">
        <v>3691</v>
      </c>
      <c r="G326" s="25">
        <v>2.0</v>
      </c>
      <c r="H326" s="28" t="s">
        <v>18</v>
      </c>
      <c r="I326" s="25" t="s">
        <v>18</v>
      </c>
      <c r="J326" s="30">
        <v>306.0</v>
      </c>
      <c r="K326" s="25">
        <v>12.0</v>
      </c>
      <c r="L326" s="24"/>
    </row>
    <row r="327">
      <c r="A327" s="24"/>
      <c r="B327" s="24"/>
      <c r="C327" s="25" t="str">
        <f t="shared" si="26"/>
        <v>LPB SUMSEL 2023</v>
      </c>
      <c r="D327" s="28" t="s">
        <v>3045</v>
      </c>
      <c r="E327" s="25" t="s">
        <v>3692</v>
      </c>
      <c r="F327" s="25" t="s">
        <v>3693</v>
      </c>
      <c r="G327" s="25">
        <v>2.0</v>
      </c>
      <c r="H327" s="28" t="s">
        <v>19</v>
      </c>
      <c r="I327" s="25" t="s">
        <v>19</v>
      </c>
      <c r="J327" s="30">
        <v>306.0</v>
      </c>
      <c r="K327" s="25">
        <v>12.0</v>
      </c>
      <c r="L327" s="24"/>
    </row>
    <row r="328">
      <c r="A328" s="24"/>
      <c r="B328" s="24"/>
      <c r="C328" s="25" t="str">
        <f t="shared" ref="C328:C338" si="27">UPPER("lpb dki 2023")</f>
        <v>LPB DKI 2023</v>
      </c>
      <c r="D328" s="28" t="s">
        <v>3045</v>
      </c>
      <c r="E328" s="25" t="s">
        <v>3694</v>
      </c>
      <c r="F328" s="25" t="s">
        <v>3695</v>
      </c>
      <c r="G328" s="25">
        <v>1.0</v>
      </c>
      <c r="H328" s="28" t="s">
        <v>18</v>
      </c>
      <c r="I328" s="25"/>
      <c r="J328" s="30">
        <v>306.0</v>
      </c>
      <c r="K328" s="25"/>
      <c r="L328" s="24"/>
    </row>
    <row r="329">
      <c r="A329" s="24"/>
      <c r="B329" s="24"/>
      <c r="C329" s="25" t="str">
        <f t="shared" si="27"/>
        <v>LPB DKI 2023</v>
      </c>
      <c r="D329" s="28" t="s">
        <v>3045</v>
      </c>
      <c r="E329" s="25" t="s">
        <v>3696</v>
      </c>
      <c r="F329" s="25" t="s">
        <v>3697</v>
      </c>
      <c r="G329" s="25">
        <v>2.0</v>
      </c>
      <c r="H329" s="28" t="s">
        <v>18</v>
      </c>
      <c r="I329" s="25" t="s">
        <v>18</v>
      </c>
      <c r="J329" s="30">
        <v>275.0</v>
      </c>
      <c r="K329" s="25">
        <v>11.0</v>
      </c>
      <c r="L329" s="24"/>
    </row>
    <row r="330">
      <c r="A330" s="24"/>
      <c r="B330" s="24"/>
      <c r="C330" s="25" t="str">
        <f t="shared" si="27"/>
        <v>LPB DKI 2023</v>
      </c>
      <c r="D330" s="28" t="s">
        <v>3045</v>
      </c>
      <c r="E330" s="25" t="s">
        <v>3698</v>
      </c>
      <c r="F330" s="25" t="s">
        <v>3699</v>
      </c>
      <c r="G330" s="25">
        <v>2.0</v>
      </c>
      <c r="H330" s="28" t="s">
        <v>18</v>
      </c>
      <c r="I330" s="25" t="s">
        <v>18</v>
      </c>
      <c r="J330" s="30">
        <v>275.0</v>
      </c>
      <c r="K330" s="25">
        <v>11.0</v>
      </c>
      <c r="L330" s="24"/>
    </row>
    <row r="331">
      <c r="A331" s="24"/>
      <c r="B331" s="24"/>
      <c r="C331" s="25" t="str">
        <f t="shared" si="27"/>
        <v>LPB DKI 2023</v>
      </c>
      <c r="D331" s="28" t="s">
        <v>3045</v>
      </c>
      <c r="E331" s="25" t="s">
        <v>3700</v>
      </c>
      <c r="F331" s="25" t="s">
        <v>3701</v>
      </c>
      <c r="G331" s="25">
        <v>1.0</v>
      </c>
      <c r="H331" s="28" t="s">
        <v>18</v>
      </c>
      <c r="I331" s="25"/>
      <c r="J331" s="30">
        <v>275.0</v>
      </c>
      <c r="K331" s="25"/>
      <c r="L331" s="24"/>
    </row>
    <row r="332">
      <c r="A332" s="24"/>
      <c r="B332" s="24"/>
      <c r="C332" s="25" t="str">
        <f t="shared" si="27"/>
        <v>LPB DKI 2023</v>
      </c>
      <c r="D332" s="28" t="s">
        <v>3045</v>
      </c>
      <c r="E332" s="25" t="s">
        <v>3702</v>
      </c>
      <c r="F332" s="25" t="s">
        <v>3703</v>
      </c>
      <c r="G332" s="25">
        <v>2.0</v>
      </c>
      <c r="H332" s="28" t="s">
        <v>19</v>
      </c>
      <c r="I332" s="25" t="s">
        <v>18</v>
      </c>
      <c r="J332" s="30">
        <v>275.0</v>
      </c>
      <c r="K332" s="25">
        <v>10.0</v>
      </c>
      <c r="L332" s="24"/>
    </row>
    <row r="333">
      <c r="A333" s="24"/>
      <c r="B333" s="24"/>
      <c r="C333" s="25" t="str">
        <f t="shared" si="27"/>
        <v>LPB DKI 2023</v>
      </c>
      <c r="D333" s="28" t="s">
        <v>3045</v>
      </c>
      <c r="E333" s="25" t="s">
        <v>3704</v>
      </c>
      <c r="F333" s="25" t="s">
        <v>3705</v>
      </c>
      <c r="G333" s="25">
        <v>2.0</v>
      </c>
      <c r="H333" s="28" t="s">
        <v>18</v>
      </c>
      <c r="I333" s="25" t="s">
        <v>18</v>
      </c>
      <c r="J333" s="30">
        <v>275.0</v>
      </c>
      <c r="K333" s="25">
        <v>11.0</v>
      </c>
      <c r="L333" s="24"/>
    </row>
    <row r="334">
      <c r="A334" s="24"/>
      <c r="B334" s="24"/>
      <c r="C334" s="25" t="str">
        <f t="shared" si="27"/>
        <v>LPB DKI 2023</v>
      </c>
      <c r="D334" s="28" t="s">
        <v>3045</v>
      </c>
      <c r="E334" s="25" t="s">
        <v>3706</v>
      </c>
      <c r="F334" s="25" t="s">
        <v>3707</v>
      </c>
      <c r="G334" s="25">
        <v>2.0</v>
      </c>
      <c r="H334" s="28" t="s">
        <v>18</v>
      </c>
      <c r="I334" s="25" t="s">
        <v>18</v>
      </c>
      <c r="J334" s="30">
        <v>183.0</v>
      </c>
      <c r="K334" s="25">
        <v>8.0</v>
      </c>
      <c r="L334" s="24"/>
    </row>
    <row r="335">
      <c r="A335" s="24"/>
      <c r="B335" s="24"/>
      <c r="C335" s="25" t="str">
        <f t="shared" si="27"/>
        <v>LPB DKI 2023</v>
      </c>
      <c r="D335" s="28" t="s">
        <v>3045</v>
      </c>
      <c r="E335" s="25" t="s">
        <v>3708</v>
      </c>
      <c r="F335" s="25" t="s">
        <v>3709</v>
      </c>
      <c r="G335" s="25">
        <v>2.0</v>
      </c>
      <c r="H335" s="28" t="s">
        <v>19</v>
      </c>
      <c r="I335" s="25" t="s">
        <v>18</v>
      </c>
      <c r="J335" s="30">
        <v>214.0</v>
      </c>
      <c r="K335" s="25">
        <v>9.0</v>
      </c>
      <c r="L335" s="24"/>
    </row>
    <row r="336">
      <c r="A336" s="24"/>
      <c r="B336" s="24"/>
      <c r="C336" s="25" t="str">
        <f t="shared" si="27"/>
        <v>LPB DKI 2023</v>
      </c>
      <c r="D336" s="28" t="s">
        <v>3045</v>
      </c>
      <c r="E336" s="25" t="s">
        <v>3710</v>
      </c>
      <c r="F336" s="25" t="s">
        <v>3711</v>
      </c>
      <c r="G336" s="25">
        <v>2.0</v>
      </c>
      <c r="H336" s="28" t="s">
        <v>18</v>
      </c>
      <c r="I336" s="25" t="s">
        <v>19</v>
      </c>
      <c r="J336" s="30">
        <v>183.0</v>
      </c>
      <c r="K336" s="25">
        <v>8.0</v>
      </c>
      <c r="L336" s="24"/>
    </row>
    <row r="337">
      <c r="A337" s="24"/>
      <c r="B337" s="24"/>
      <c r="C337" s="25" t="str">
        <f t="shared" si="27"/>
        <v>LPB DKI 2023</v>
      </c>
      <c r="D337" s="28" t="s">
        <v>3045</v>
      </c>
      <c r="E337" s="25" t="s">
        <v>3712</v>
      </c>
      <c r="F337" s="25" t="s">
        <v>3713</v>
      </c>
      <c r="G337" s="25">
        <v>2.0</v>
      </c>
      <c r="H337" s="28" t="s">
        <v>19</v>
      </c>
      <c r="I337" s="25" t="s">
        <v>18</v>
      </c>
      <c r="J337" s="30">
        <v>214.0</v>
      </c>
      <c r="K337" s="25">
        <v>8.0</v>
      </c>
      <c r="L337" s="24"/>
    </row>
    <row r="338">
      <c r="A338" s="24"/>
      <c r="B338" s="24"/>
      <c r="C338" s="25" t="str">
        <f t="shared" si="27"/>
        <v>LPB DKI 2023</v>
      </c>
      <c r="D338" s="28" t="s">
        <v>3045</v>
      </c>
      <c r="E338" s="25" t="s">
        <v>3714</v>
      </c>
      <c r="F338" s="25" t="s">
        <v>3715</v>
      </c>
      <c r="G338" s="25">
        <v>2.0</v>
      </c>
      <c r="H338" s="28" t="s">
        <v>18</v>
      </c>
      <c r="I338" s="25" t="s">
        <v>18</v>
      </c>
      <c r="J338" s="30">
        <v>183.0</v>
      </c>
      <c r="K338" s="25">
        <v>8.0</v>
      </c>
      <c r="L338" s="24"/>
    </row>
    <row r="339">
      <c r="A339" s="24"/>
      <c r="B339" s="24"/>
      <c r="C339" s="25" t="str">
        <f t="shared" ref="C339:C348" si="28">UPPER("lpb diy 2023")</f>
        <v>LPB DIY 2023</v>
      </c>
      <c r="D339" s="28" t="s">
        <v>3045</v>
      </c>
      <c r="E339" s="25" t="s">
        <v>3716</v>
      </c>
      <c r="F339" s="25" t="s">
        <v>3717</v>
      </c>
      <c r="G339" s="25">
        <v>2.0</v>
      </c>
      <c r="H339" s="28" t="s">
        <v>18</v>
      </c>
      <c r="I339" s="25" t="s">
        <v>18</v>
      </c>
      <c r="J339" s="30">
        <v>183.0</v>
      </c>
      <c r="K339" s="25">
        <v>8.0</v>
      </c>
      <c r="L339" s="24"/>
    </row>
    <row r="340">
      <c r="A340" s="24"/>
      <c r="B340" s="24"/>
      <c r="C340" s="25" t="str">
        <f t="shared" si="28"/>
        <v>LPB DIY 2023</v>
      </c>
      <c r="D340" s="28" t="s">
        <v>3045</v>
      </c>
      <c r="E340" s="25" t="s">
        <v>3718</v>
      </c>
      <c r="F340" s="25" t="s">
        <v>3719</v>
      </c>
      <c r="G340" s="25">
        <v>2.0</v>
      </c>
      <c r="H340" s="28" t="s">
        <v>18</v>
      </c>
      <c r="I340" s="25" t="s">
        <v>19</v>
      </c>
      <c r="J340" s="30">
        <v>183.0</v>
      </c>
      <c r="K340" s="25">
        <v>8.0</v>
      </c>
      <c r="L340" s="24"/>
    </row>
    <row r="341">
      <c r="A341" s="24"/>
      <c r="B341" s="24"/>
      <c r="C341" s="25" t="str">
        <f t="shared" si="28"/>
        <v>LPB DIY 2023</v>
      </c>
      <c r="D341" s="28" t="s">
        <v>3045</v>
      </c>
      <c r="E341" s="25" t="s">
        <v>3720</v>
      </c>
      <c r="F341" s="25" t="s">
        <v>3721</v>
      </c>
      <c r="G341" s="25">
        <v>2.0</v>
      </c>
      <c r="H341" s="28" t="s">
        <v>18</v>
      </c>
      <c r="I341" s="25" t="s">
        <v>18</v>
      </c>
      <c r="J341" s="30">
        <v>306.0</v>
      </c>
      <c r="K341" s="25">
        <v>12.0</v>
      </c>
      <c r="L341" s="24"/>
    </row>
    <row r="342">
      <c r="A342" s="24"/>
      <c r="B342" s="24"/>
      <c r="C342" s="25" t="str">
        <f t="shared" si="28"/>
        <v>LPB DIY 2023</v>
      </c>
      <c r="D342" s="28" t="s">
        <v>3045</v>
      </c>
      <c r="E342" s="25" t="s">
        <v>3722</v>
      </c>
      <c r="F342" s="25" t="s">
        <v>3723</v>
      </c>
      <c r="G342" s="25">
        <v>2.0</v>
      </c>
      <c r="H342" s="28" t="s">
        <v>18</v>
      </c>
      <c r="I342" s="25" t="s">
        <v>18</v>
      </c>
      <c r="J342" s="30">
        <v>275.0</v>
      </c>
      <c r="K342" s="25">
        <v>10.0</v>
      </c>
      <c r="L342" s="24"/>
    </row>
    <row r="343">
      <c r="A343" s="24"/>
      <c r="B343" s="24"/>
      <c r="C343" s="25" t="str">
        <f t="shared" si="28"/>
        <v>LPB DIY 2023</v>
      </c>
      <c r="D343" s="28" t="s">
        <v>3045</v>
      </c>
      <c r="E343" s="25" t="s">
        <v>3724</v>
      </c>
      <c r="F343" s="25" t="s">
        <v>3725</v>
      </c>
      <c r="G343" s="25">
        <v>1.0</v>
      </c>
      <c r="H343" s="28" t="s">
        <v>19</v>
      </c>
      <c r="I343" s="25"/>
      <c r="J343" s="30">
        <v>245.0</v>
      </c>
      <c r="K343" s="25"/>
      <c r="L343" s="24"/>
    </row>
    <row r="344">
      <c r="A344" s="24"/>
      <c r="B344" s="24"/>
      <c r="C344" s="25" t="str">
        <f t="shared" si="28"/>
        <v>LPB DIY 2023</v>
      </c>
      <c r="D344" s="28" t="s">
        <v>3045</v>
      </c>
      <c r="E344" s="25" t="s">
        <v>3726</v>
      </c>
      <c r="F344" s="25" t="s">
        <v>3727</v>
      </c>
      <c r="G344" s="25">
        <v>2.0</v>
      </c>
      <c r="H344" s="28" t="s">
        <v>18</v>
      </c>
      <c r="I344" s="25" t="s">
        <v>18</v>
      </c>
      <c r="J344" s="30">
        <v>183.0</v>
      </c>
      <c r="K344" s="25">
        <v>8.0</v>
      </c>
      <c r="L344" s="24"/>
    </row>
    <row r="345">
      <c r="A345" s="24"/>
      <c r="B345" s="24"/>
      <c r="C345" s="25" t="str">
        <f t="shared" si="28"/>
        <v>LPB DIY 2023</v>
      </c>
      <c r="D345" s="28" t="s">
        <v>3045</v>
      </c>
      <c r="E345" s="25" t="s">
        <v>3728</v>
      </c>
      <c r="F345" s="25" t="s">
        <v>3729</v>
      </c>
      <c r="G345" s="25">
        <v>2.0</v>
      </c>
      <c r="H345" s="28" t="s">
        <v>19</v>
      </c>
      <c r="I345" s="25" t="s">
        <v>18</v>
      </c>
      <c r="J345" s="30">
        <v>183.0</v>
      </c>
      <c r="K345" s="25">
        <v>8.0</v>
      </c>
      <c r="L345" s="24"/>
    </row>
    <row r="346">
      <c r="A346" s="24"/>
      <c r="B346" s="24"/>
      <c r="C346" s="25" t="str">
        <f t="shared" si="28"/>
        <v>LPB DIY 2023</v>
      </c>
      <c r="D346" s="28" t="s">
        <v>3045</v>
      </c>
      <c r="E346" s="25" t="s">
        <v>3730</v>
      </c>
      <c r="F346" s="25" t="s">
        <v>3731</v>
      </c>
      <c r="G346" s="25">
        <v>1.0</v>
      </c>
      <c r="H346" s="28" t="s">
        <v>18</v>
      </c>
      <c r="I346" s="25"/>
      <c r="J346" s="30">
        <v>306.0</v>
      </c>
      <c r="K346" s="25"/>
      <c r="L346" s="24"/>
    </row>
    <row r="347">
      <c r="A347" s="24"/>
      <c r="B347" s="24"/>
      <c r="C347" s="25" t="str">
        <f t="shared" si="28"/>
        <v>LPB DIY 2023</v>
      </c>
      <c r="D347" s="28" t="s">
        <v>3045</v>
      </c>
      <c r="E347" s="25" t="s">
        <v>3732</v>
      </c>
      <c r="F347" s="25" t="s">
        <v>3733</v>
      </c>
      <c r="G347" s="25">
        <v>2.0</v>
      </c>
      <c r="H347" s="28" t="s">
        <v>18</v>
      </c>
      <c r="I347" s="25" t="s">
        <v>18</v>
      </c>
      <c r="J347" s="30">
        <v>275.0</v>
      </c>
      <c r="K347" s="25">
        <v>11.0</v>
      </c>
      <c r="L347" s="24"/>
    </row>
    <row r="348">
      <c r="A348" s="24"/>
      <c r="B348" s="24"/>
      <c r="C348" s="25" t="str">
        <f t="shared" si="28"/>
        <v>LPB DIY 2023</v>
      </c>
      <c r="D348" s="28" t="s">
        <v>3045</v>
      </c>
      <c r="E348" s="25" t="s">
        <v>3734</v>
      </c>
      <c r="F348" s="25" t="s">
        <v>3735</v>
      </c>
      <c r="G348" s="25">
        <v>2.0</v>
      </c>
      <c r="H348" s="28" t="s">
        <v>18</v>
      </c>
      <c r="I348" s="25" t="s">
        <v>18</v>
      </c>
      <c r="J348" s="30">
        <v>275.0</v>
      </c>
      <c r="K348" s="25">
        <v>11.0</v>
      </c>
      <c r="L348" s="24"/>
    </row>
    <row r="349">
      <c r="A349" s="24"/>
      <c r="B349" s="24"/>
      <c r="C349" s="25" t="str">
        <f t="shared" ref="C349:C353" si="29">UPPER("lpb nusantara 2023")</f>
        <v>LPB NUSANTARA 2023</v>
      </c>
      <c r="D349" s="28" t="s">
        <v>3045</v>
      </c>
      <c r="E349" s="25" t="s">
        <v>3736</v>
      </c>
      <c r="F349" s="25" t="s">
        <v>3737</v>
      </c>
      <c r="G349" s="25">
        <v>2.0</v>
      </c>
      <c r="H349" s="28" t="s">
        <v>18</v>
      </c>
      <c r="I349" s="25" t="s">
        <v>19</v>
      </c>
      <c r="J349" s="30">
        <v>245.0</v>
      </c>
      <c r="K349" s="25">
        <v>10.0</v>
      </c>
      <c r="L349" s="24"/>
    </row>
    <row r="350">
      <c r="A350" s="24"/>
      <c r="B350" s="24"/>
      <c r="C350" s="25" t="str">
        <f t="shared" si="29"/>
        <v>LPB NUSANTARA 2023</v>
      </c>
      <c r="D350" s="28" t="s">
        <v>3045</v>
      </c>
      <c r="E350" s="25" t="s">
        <v>3738</v>
      </c>
      <c r="F350" s="25" t="s">
        <v>3739</v>
      </c>
      <c r="G350" s="25">
        <v>1.0</v>
      </c>
      <c r="H350" s="28" t="s">
        <v>18</v>
      </c>
      <c r="I350" s="25"/>
      <c r="J350" s="30">
        <v>306.0</v>
      </c>
      <c r="K350" s="25"/>
      <c r="L350" s="24"/>
    </row>
    <row r="351">
      <c r="A351" s="24"/>
      <c r="B351" s="24"/>
      <c r="C351" s="25" t="str">
        <f t="shared" si="29"/>
        <v>LPB NUSANTARA 2023</v>
      </c>
      <c r="D351" s="28" t="s">
        <v>3045</v>
      </c>
      <c r="E351" s="25" t="s">
        <v>3740</v>
      </c>
      <c r="F351" s="25" t="s">
        <v>3741</v>
      </c>
      <c r="G351" s="25">
        <v>2.0</v>
      </c>
      <c r="H351" s="28" t="s">
        <v>18</v>
      </c>
      <c r="I351" s="25" t="s">
        <v>18</v>
      </c>
      <c r="J351" s="30">
        <v>275.0</v>
      </c>
      <c r="K351" s="25">
        <v>11.0</v>
      </c>
      <c r="L351" s="24"/>
    </row>
    <row r="352">
      <c r="A352" s="24"/>
      <c r="B352" s="24"/>
      <c r="C352" s="25" t="str">
        <f t="shared" si="29"/>
        <v>LPB NUSANTARA 2023</v>
      </c>
      <c r="D352" s="28" t="s">
        <v>3045</v>
      </c>
      <c r="E352" s="25" t="s">
        <v>3742</v>
      </c>
      <c r="F352" s="25" t="s">
        <v>3743</v>
      </c>
      <c r="G352" s="25">
        <v>2.0</v>
      </c>
      <c r="H352" s="28" t="s">
        <v>18</v>
      </c>
      <c r="I352" s="25" t="s">
        <v>19</v>
      </c>
      <c r="J352" s="30">
        <v>275.0</v>
      </c>
      <c r="K352" s="25">
        <v>11.0</v>
      </c>
      <c r="L352" s="24"/>
    </row>
    <row r="353">
      <c r="A353" s="24"/>
      <c r="B353" s="24"/>
      <c r="C353" s="25" t="str">
        <f t="shared" si="29"/>
        <v>LPB NUSANTARA 2023</v>
      </c>
      <c r="D353" s="28" t="s">
        <v>3045</v>
      </c>
      <c r="E353" s="25" t="s">
        <v>3744</v>
      </c>
      <c r="F353" s="25" t="s">
        <v>3745</v>
      </c>
      <c r="G353" s="25">
        <v>2.0</v>
      </c>
      <c r="H353" s="28" t="s">
        <v>18</v>
      </c>
      <c r="I353" s="25" t="s">
        <v>18</v>
      </c>
      <c r="J353" s="30">
        <v>306.0</v>
      </c>
      <c r="K353" s="25">
        <v>12.0</v>
      </c>
      <c r="L353" s="24"/>
    </row>
    <row r="354">
      <c r="A354" s="24"/>
      <c r="B354" s="24"/>
      <c r="C354" s="25" t="str">
        <f t="shared" ref="C354:C363" si="30">UPPER("lpb sumut 2023")</f>
        <v>LPB SUMUT 2023</v>
      </c>
      <c r="D354" s="28" t="s">
        <v>3045</v>
      </c>
      <c r="E354" s="25" t="s">
        <v>3746</v>
      </c>
      <c r="F354" s="25" t="s">
        <v>3747</v>
      </c>
      <c r="G354" s="25">
        <v>2.0</v>
      </c>
      <c r="H354" s="28" t="s">
        <v>18</v>
      </c>
      <c r="I354" s="25" t="s">
        <v>18</v>
      </c>
      <c r="J354" s="30">
        <v>183.0</v>
      </c>
      <c r="K354" s="25">
        <v>8.0</v>
      </c>
      <c r="L354" s="24"/>
    </row>
    <row r="355">
      <c r="A355" s="24"/>
      <c r="B355" s="24"/>
      <c r="C355" s="25" t="str">
        <f t="shared" si="30"/>
        <v>LPB SUMUT 2023</v>
      </c>
      <c r="D355" s="28" t="s">
        <v>3045</v>
      </c>
      <c r="E355" s="25" t="s">
        <v>3748</v>
      </c>
      <c r="F355" s="25" t="s">
        <v>3749</v>
      </c>
      <c r="G355" s="25">
        <v>1.0</v>
      </c>
      <c r="H355" s="28" t="s">
        <v>18</v>
      </c>
      <c r="I355" s="25"/>
      <c r="J355" s="30">
        <v>214.0</v>
      </c>
      <c r="K355" s="25"/>
      <c r="L355" s="24"/>
    </row>
    <row r="356">
      <c r="A356" s="24"/>
      <c r="B356" s="24"/>
      <c r="C356" s="25" t="str">
        <f t="shared" si="30"/>
        <v>LPB SUMUT 2023</v>
      </c>
      <c r="D356" s="28" t="s">
        <v>3045</v>
      </c>
      <c r="E356" s="25" t="s">
        <v>3750</v>
      </c>
      <c r="F356" s="25" t="s">
        <v>3751</v>
      </c>
      <c r="G356" s="25">
        <v>2.0</v>
      </c>
      <c r="H356" s="28" t="s">
        <v>18</v>
      </c>
      <c r="I356" s="25" t="s">
        <v>18</v>
      </c>
      <c r="J356" s="30">
        <v>306.0</v>
      </c>
      <c r="K356" s="25">
        <v>12.0</v>
      </c>
      <c r="L356" s="24"/>
    </row>
    <row r="357">
      <c r="A357" s="24"/>
      <c r="B357" s="24"/>
      <c r="C357" s="25" t="str">
        <f t="shared" si="30"/>
        <v>LPB SUMUT 2023</v>
      </c>
      <c r="D357" s="28" t="s">
        <v>3045</v>
      </c>
      <c r="E357" s="25" t="s">
        <v>3752</v>
      </c>
      <c r="F357" s="25" t="s">
        <v>3753</v>
      </c>
      <c r="G357" s="25">
        <v>2.0</v>
      </c>
      <c r="H357" s="28" t="s">
        <v>18</v>
      </c>
      <c r="I357" s="25" t="s">
        <v>18</v>
      </c>
      <c r="J357" s="30">
        <v>275.0</v>
      </c>
      <c r="K357" s="25">
        <v>11.0</v>
      </c>
      <c r="L357" s="24"/>
    </row>
    <row r="358">
      <c r="A358" s="24"/>
      <c r="B358" s="24"/>
      <c r="C358" s="25" t="str">
        <f t="shared" si="30"/>
        <v>LPB SUMUT 2023</v>
      </c>
      <c r="D358" s="28" t="s">
        <v>3045</v>
      </c>
      <c r="E358" s="25" t="s">
        <v>3754</v>
      </c>
      <c r="F358" s="25" t="s">
        <v>3755</v>
      </c>
      <c r="G358" s="25">
        <v>2.0</v>
      </c>
      <c r="H358" s="28" t="s">
        <v>18</v>
      </c>
      <c r="I358" s="25" t="s">
        <v>19</v>
      </c>
      <c r="J358" s="30">
        <v>306.0</v>
      </c>
      <c r="K358" s="25">
        <v>12.0</v>
      </c>
      <c r="L358" s="24"/>
    </row>
    <row r="359">
      <c r="A359" s="24"/>
      <c r="B359" s="24"/>
      <c r="C359" s="25" t="str">
        <f t="shared" si="30"/>
        <v>LPB SUMUT 2023</v>
      </c>
      <c r="D359" s="28" t="s">
        <v>3045</v>
      </c>
      <c r="E359" s="25" t="s">
        <v>3756</v>
      </c>
      <c r="F359" s="25" t="s">
        <v>3757</v>
      </c>
      <c r="G359" s="25">
        <v>2.0</v>
      </c>
      <c r="H359" s="28" t="s">
        <v>18</v>
      </c>
      <c r="I359" s="25" t="s">
        <v>18</v>
      </c>
      <c r="J359" s="30">
        <v>275.0</v>
      </c>
      <c r="K359" s="25">
        <v>11.0</v>
      </c>
      <c r="L359" s="24"/>
    </row>
    <row r="360">
      <c r="A360" s="24"/>
      <c r="B360" s="24"/>
      <c r="C360" s="25" t="str">
        <f t="shared" si="30"/>
        <v>LPB SUMUT 2023</v>
      </c>
      <c r="D360" s="28" t="s">
        <v>3045</v>
      </c>
      <c r="E360" s="25" t="s">
        <v>3758</v>
      </c>
      <c r="F360" s="25" t="s">
        <v>3759</v>
      </c>
      <c r="G360" s="25">
        <v>2.0</v>
      </c>
      <c r="H360" s="28" t="s">
        <v>18</v>
      </c>
      <c r="I360" s="25" t="s">
        <v>19</v>
      </c>
      <c r="J360" s="30">
        <v>245.0</v>
      </c>
      <c r="K360" s="25">
        <v>10.0</v>
      </c>
      <c r="L360" s="24"/>
    </row>
    <row r="361">
      <c r="A361" s="24"/>
      <c r="B361" s="24"/>
      <c r="C361" s="25" t="str">
        <f t="shared" si="30"/>
        <v>LPB SUMUT 2023</v>
      </c>
      <c r="D361" s="28" t="s">
        <v>3045</v>
      </c>
      <c r="E361" s="25" t="s">
        <v>3760</v>
      </c>
      <c r="F361" s="25" t="s">
        <v>3761</v>
      </c>
      <c r="G361" s="25">
        <v>2.0</v>
      </c>
      <c r="H361" s="28" t="s">
        <v>19</v>
      </c>
      <c r="I361" s="25" t="s">
        <v>19</v>
      </c>
      <c r="J361" s="30">
        <v>306.0</v>
      </c>
      <c r="K361" s="25">
        <v>12.0</v>
      </c>
      <c r="L361" s="24"/>
    </row>
    <row r="362">
      <c r="A362" s="24"/>
      <c r="B362" s="24"/>
      <c r="C362" s="25" t="str">
        <f t="shared" si="30"/>
        <v>LPB SUMUT 2023</v>
      </c>
      <c r="D362" s="28" t="s">
        <v>3045</v>
      </c>
      <c r="E362" s="25" t="s">
        <v>3762</v>
      </c>
      <c r="F362" s="25" t="s">
        <v>3763</v>
      </c>
      <c r="G362" s="25">
        <v>2.0</v>
      </c>
      <c r="H362" s="28" t="s">
        <v>18</v>
      </c>
      <c r="I362" s="25" t="s">
        <v>18</v>
      </c>
      <c r="J362" s="30">
        <v>306.0</v>
      </c>
      <c r="K362" s="25">
        <v>12.0</v>
      </c>
      <c r="L362" s="24"/>
    </row>
    <row r="363">
      <c r="A363" s="24"/>
      <c r="B363" s="24"/>
      <c r="C363" s="25" t="str">
        <f t="shared" si="30"/>
        <v>LPB SUMUT 2023</v>
      </c>
      <c r="D363" s="28" t="s">
        <v>3045</v>
      </c>
      <c r="E363" s="25" t="s">
        <v>3764</v>
      </c>
      <c r="F363" s="25" t="s">
        <v>3765</v>
      </c>
      <c r="G363" s="25">
        <v>2.0</v>
      </c>
      <c r="H363" s="28" t="s">
        <v>19</v>
      </c>
      <c r="I363" s="25" t="s">
        <v>18</v>
      </c>
      <c r="J363" s="30">
        <v>306.0</v>
      </c>
      <c r="K363" s="25">
        <v>11.0</v>
      </c>
      <c r="L363" s="24"/>
    </row>
    <row r="364">
      <c r="A364" s="24"/>
      <c r="B364" s="24"/>
      <c r="C364" s="25" t="str">
        <f t="shared" ref="C364:C366" si="31">UPPER("lpb sulsel 2023")</f>
        <v>LPB SULSEL 2023</v>
      </c>
      <c r="D364" s="28" t="s">
        <v>3045</v>
      </c>
      <c r="E364" s="25" t="s">
        <v>3766</v>
      </c>
      <c r="F364" s="25" t="s">
        <v>3767</v>
      </c>
      <c r="G364" s="25">
        <v>2.0</v>
      </c>
      <c r="H364" s="28" t="s">
        <v>18</v>
      </c>
      <c r="I364" s="25" t="s">
        <v>18</v>
      </c>
      <c r="J364" s="30">
        <v>306.0</v>
      </c>
      <c r="K364" s="25">
        <v>12.0</v>
      </c>
      <c r="L364" s="24"/>
    </row>
    <row r="365">
      <c r="A365" s="24"/>
      <c r="B365" s="24"/>
      <c r="C365" s="25" t="str">
        <f t="shared" si="31"/>
        <v>LPB SULSEL 2023</v>
      </c>
      <c r="D365" s="28" t="s">
        <v>3045</v>
      </c>
      <c r="E365" s="25" t="s">
        <v>3768</v>
      </c>
      <c r="F365" s="25" t="s">
        <v>3769</v>
      </c>
      <c r="G365" s="25">
        <v>2.0</v>
      </c>
      <c r="H365" s="28" t="s">
        <v>18</v>
      </c>
      <c r="I365" s="25" t="s">
        <v>19</v>
      </c>
      <c r="J365" s="30">
        <v>275.0</v>
      </c>
      <c r="K365" s="25">
        <v>11.0</v>
      </c>
      <c r="L365" s="24"/>
    </row>
    <row r="366">
      <c r="A366" s="24"/>
      <c r="B366" s="24"/>
      <c r="C366" s="25" t="str">
        <f t="shared" si="31"/>
        <v>LPB SULSEL 2023</v>
      </c>
      <c r="D366" s="28" t="s">
        <v>3045</v>
      </c>
      <c r="E366" s="25" t="s">
        <v>3770</v>
      </c>
      <c r="F366" s="25" t="s">
        <v>3771</v>
      </c>
      <c r="G366" s="25">
        <v>2.0</v>
      </c>
      <c r="H366" s="28" t="s">
        <v>18</v>
      </c>
      <c r="I366" s="25" t="s">
        <v>19</v>
      </c>
      <c r="J366" s="30">
        <v>306.0</v>
      </c>
      <c r="K366" s="25">
        <v>11.0</v>
      </c>
      <c r="L366" s="24"/>
    </row>
    <row r="367">
      <c r="A367" s="24"/>
      <c r="B367" s="24"/>
      <c r="C367" s="25" t="str">
        <f t="shared" ref="C367:C384" si="32">UPPER("lpb banten 2023")</f>
        <v>LPB BANTEN 2023</v>
      </c>
      <c r="D367" s="28" t="s">
        <v>3045</v>
      </c>
      <c r="E367" s="31" t="s">
        <v>3772</v>
      </c>
      <c r="F367" s="31" t="s">
        <v>3773</v>
      </c>
      <c r="G367" s="31">
        <v>2.0</v>
      </c>
      <c r="H367" s="28" t="s">
        <v>18</v>
      </c>
      <c r="I367" s="31" t="s">
        <v>18</v>
      </c>
      <c r="J367" s="30">
        <v>306.0</v>
      </c>
      <c r="K367" s="31">
        <v>12.0</v>
      </c>
      <c r="L367" s="24"/>
    </row>
    <row r="368">
      <c r="A368" s="24"/>
      <c r="B368" s="24"/>
      <c r="C368" s="25" t="str">
        <f t="shared" si="32"/>
        <v>LPB BANTEN 2023</v>
      </c>
      <c r="D368" s="28" t="s">
        <v>3045</v>
      </c>
      <c r="E368" s="31" t="s">
        <v>3774</v>
      </c>
      <c r="F368" s="31" t="s">
        <v>3775</v>
      </c>
      <c r="G368" s="31">
        <v>2.0</v>
      </c>
      <c r="H368" s="28" t="s">
        <v>19</v>
      </c>
      <c r="I368" s="31" t="s">
        <v>19</v>
      </c>
      <c r="J368" s="30">
        <v>306.0</v>
      </c>
      <c r="K368" s="31">
        <v>12.0</v>
      </c>
      <c r="L368" s="24"/>
    </row>
    <row r="369">
      <c r="A369" s="24"/>
      <c r="B369" s="24"/>
      <c r="C369" s="25" t="str">
        <f t="shared" si="32"/>
        <v>LPB BANTEN 2023</v>
      </c>
      <c r="D369" s="28" t="s">
        <v>3045</v>
      </c>
      <c r="E369" s="31" t="s">
        <v>3776</v>
      </c>
      <c r="F369" s="31" t="s">
        <v>3777</v>
      </c>
      <c r="G369" s="31">
        <v>2.0</v>
      </c>
      <c r="H369" s="28" t="s">
        <v>18</v>
      </c>
      <c r="I369" s="31" t="s">
        <v>18</v>
      </c>
      <c r="J369" s="30">
        <v>275.0</v>
      </c>
      <c r="K369" s="31">
        <v>11.0</v>
      </c>
      <c r="L369" s="24"/>
    </row>
    <row r="370">
      <c r="A370" s="24"/>
      <c r="B370" s="24"/>
      <c r="C370" s="25" t="str">
        <f t="shared" si="32"/>
        <v>LPB BANTEN 2023</v>
      </c>
      <c r="D370" s="28" t="s">
        <v>3045</v>
      </c>
      <c r="E370" s="31" t="s">
        <v>3778</v>
      </c>
      <c r="F370" s="31" t="s">
        <v>3779</v>
      </c>
      <c r="G370" s="31">
        <v>2.0</v>
      </c>
      <c r="H370" s="28" t="s">
        <v>19</v>
      </c>
      <c r="I370" s="31" t="s">
        <v>19</v>
      </c>
      <c r="J370" s="30">
        <v>275.0</v>
      </c>
      <c r="K370" s="31">
        <v>11.0</v>
      </c>
      <c r="L370" s="24"/>
    </row>
    <row r="371">
      <c r="A371" s="24"/>
      <c r="B371" s="24"/>
      <c r="C371" s="25" t="str">
        <f t="shared" si="32"/>
        <v>LPB BANTEN 2023</v>
      </c>
      <c r="D371" s="28" t="s">
        <v>3045</v>
      </c>
      <c r="E371" s="31" t="s">
        <v>3780</v>
      </c>
      <c r="F371" s="31" t="s">
        <v>3781</v>
      </c>
      <c r="G371" s="31">
        <v>2.0</v>
      </c>
      <c r="H371" s="28" t="s">
        <v>19</v>
      </c>
      <c r="I371" s="31" t="s">
        <v>18</v>
      </c>
      <c r="J371" s="30">
        <v>275.0</v>
      </c>
      <c r="K371" s="31">
        <v>12.0</v>
      </c>
      <c r="L371" s="24"/>
    </row>
    <row r="372">
      <c r="A372" s="24"/>
      <c r="B372" s="24"/>
      <c r="C372" s="25" t="str">
        <f t="shared" si="32"/>
        <v>LPB BANTEN 2023</v>
      </c>
      <c r="D372" s="28" t="s">
        <v>3045</v>
      </c>
      <c r="E372" s="31" t="s">
        <v>3782</v>
      </c>
      <c r="F372" s="31" t="s">
        <v>3783</v>
      </c>
      <c r="G372" s="31">
        <v>2.0</v>
      </c>
      <c r="H372" s="28" t="s">
        <v>18</v>
      </c>
      <c r="I372" s="31" t="s">
        <v>18</v>
      </c>
      <c r="J372" s="30">
        <v>275.0</v>
      </c>
      <c r="K372" s="31">
        <v>11.0</v>
      </c>
      <c r="L372" s="24"/>
    </row>
    <row r="373">
      <c r="A373" s="24"/>
      <c r="B373" s="24"/>
      <c r="C373" s="25" t="str">
        <f t="shared" si="32"/>
        <v>LPB BANTEN 2023</v>
      </c>
      <c r="D373" s="28" t="s">
        <v>3045</v>
      </c>
      <c r="E373" s="31" t="s">
        <v>3784</v>
      </c>
      <c r="F373" s="31" t="s">
        <v>3785</v>
      </c>
      <c r="G373" s="31">
        <v>2.0</v>
      </c>
      <c r="H373" s="28" t="s">
        <v>18</v>
      </c>
      <c r="I373" s="31" t="s">
        <v>18</v>
      </c>
      <c r="J373" s="30">
        <v>306.0</v>
      </c>
      <c r="K373" s="31">
        <v>12.0</v>
      </c>
      <c r="L373" s="24"/>
    </row>
    <row r="374">
      <c r="A374" s="24"/>
      <c r="B374" s="24"/>
      <c r="C374" s="25" t="str">
        <f t="shared" si="32"/>
        <v>LPB BANTEN 2023</v>
      </c>
      <c r="D374" s="28" t="s">
        <v>3045</v>
      </c>
      <c r="E374" s="31" t="s">
        <v>3786</v>
      </c>
      <c r="F374" s="31" t="s">
        <v>3787</v>
      </c>
      <c r="G374" s="31">
        <v>2.0</v>
      </c>
      <c r="H374" s="28" t="s">
        <v>18</v>
      </c>
      <c r="I374" s="31" t="s">
        <v>18</v>
      </c>
      <c r="J374" s="30">
        <v>306.0</v>
      </c>
      <c r="K374" s="31">
        <v>12.0</v>
      </c>
      <c r="L374" s="24"/>
    </row>
    <row r="375">
      <c r="A375" s="24"/>
      <c r="B375" s="24"/>
      <c r="C375" s="25" t="str">
        <f t="shared" si="32"/>
        <v>LPB BANTEN 2023</v>
      </c>
      <c r="D375" s="28" t="s">
        <v>3045</v>
      </c>
      <c r="E375" s="31" t="s">
        <v>3788</v>
      </c>
      <c r="F375" s="31" t="s">
        <v>3789</v>
      </c>
      <c r="G375" s="31">
        <v>2.0</v>
      </c>
      <c r="H375" s="28" t="s">
        <v>18</v>
      </c>
      <c r="I375" s="31" t="s">
        <v>18</v>
      </c>
      <c r="J375" s="30">
        <v>306.0</v>
      </c>
      <c r="K375" s="31">
        <v>12.0</v>
      </c>
      <c r="L375" s="24"/>
    </row>
    <row r="376">
      <c r="A376" s="24"/>
      <c r="B376" s="24"/>
      <c r="C376" s="25" t="str">
        <f t="shared" si="32"/>
        <v>LPB BANTEN 2023</v>
      </c>
      <c r="D376" s="28" t="s">
        <v>3045</v>
      </c>
      <c r="E376" s="31" t="s">
        <v>3790</v>
      </c>
      <c r="F376" s="31" t="s">
        <v>3791</v>
      </c>
      <c r="G376" s="31">
        <v>2.0</v>
      </c>
      <c r="H376" s="28" t="s">
        <v>18</v>
      </c>
      <c r="I376" s="31" t="s">
        <v>18</v>
      </c>
      <c r="J376" s="30">
        <v>214.0</v>
      </c>
      <c r="K376" s="31">
        <v>9.0</v>
      </c>
      <c r="L376" s="24"/>
    </row>
    <row r="377">
      <c r="A377" s="24"/>
      <c r="B377" s="24"/>
      <c r="C377" s="25" t="str">
        <f t="shared" si="32"/>
        <v>LPB BANTEN 2023</v>
      </c>
      <c r="D377" s="28" t="s">
        <v>3045</v>
      </c>
      <c r="E377" s="31" t="s">
        <v>3792</v>
      </c>
      <c r="F377" s="31" t="s">
        <v>3793</v>
      </c>
      <c r="G377" s="31">
        <v>2.0</v>
      </c>
      <c r="H377" s="28" t="s">
        <v>19</v>
      </c>
      <c r="I377" s="31" t="s">
        <v>18</v>
      </c>
      <c r="J377" s="30">
        <v>306.0</v>
      </c>
      <c r="K377" s="31">
        <v>12.0</v>
      </c>
      <c r="L377" s="24"/>
    </row>
    <row r="378">
      <c r="A378" s="24"/>
      <c r="B378" s="24"/>
      <c r="C378" s="25" t="str">
        <f t="shared" si="32"/>
        <v>LPB BANTEN 2023</v>
      </c>
      <c r="D378" s="28" t="s">
        <v>3045</v>
      </c>
      <c r="E378" s="31" t="s">
        <v>3794</v>
      </c>
      <c r="F378" s="31" t="s">
        <v>3795</v>
      </c>
      <c r="G378" s="31">
        <v>1.0</v>
      </c>
      <c r="H378" s="28" t="s">
        <v>19</v>
      </c>
      <c r="I378" s="25"/>
      <c r="J378" s="30">
        <v>214.0</v>
      </c>
      <c r="K378" s="25"/>
      <c r="L378" s="24"/>
    </row>
    <row r="379">
      <c r="A379" s="24"/>
      <c r="B379" s="24"/>
      <c r="C379" s="25" t="str">
        <f t="shared" si="32"/>
        <v>LPB BANTEN 2023</v>
      </c>
      <c r="D379" s="28" t="s">
        <v>3045</v>
      </c>
      <c r="E379" s="31" t="s">
        <v>3796</v>
      </c>
      <c r="F379" s="31" t="s">
        <v>3797</v>
      </c>
      <c r="G379" s="31">
        <v>1.0</v>
      </c>
      <c r="H379" s="28" t="s">
        <v>18</v>
      </c>
      <c r="I379" s="25"/>
      <c r="J379" s="30">
        <v>183.0</v>
      </c>
      <c r="K379" s="25"/>
      <c r="L379" s="24"/>
    </row>
    <row r="380">
      <c r="A380" s="24"/>
      <c r="B380" s="24"/>
      <c r="C380" s="25" t="str">
        <f t="shared" si="32"/>
        <v>LPB BANTEN 2023</v>
      </c>
      <c r="D380" s="28" t="s">
        <v>3045</v>
      </c>
      <c r="E380" s="31" t="s">
        <v>3798</v>
      </c>
      <c r="F380" s="31" t="s">
        <v>3799</v>
      </c>
      <c r="G380" s="31">
        <v>2.0</v>
      </c>
      <c r="H380" s="28" t="s">
        <v>18</v>
      </c>
      <c r="I380" s="31" t="s">
        <v>18</v>
      </c>
      <c r="J380" s="30">
        <v>306.0</v>
      </c>
      <c r="K380" s="31">
        <v>12.0</v>
      </c>
      <c r="L380" s="24"/>
    </row>
    <row r="381">
      <c r="A381" s="24"/>
      <c r="B381" s="24"/>
      <c r="C381" s="25" t="str">
        <f t="shared" si="32"/>
        <v>LPB BANTEN 2023</v>
      </c>
      <c r="D381" s="28" t="s">
        <v>3045</v>
      </c>
      <c r="E381" s="31" t="s">
        <v>3800</v>
      </c>
      <c r="F381" s="31" t="s">
        <v>3801</v>
      </c>
      <c r="G381" s="31">
        <v>2.0</v>
      </c>
      <c r="H381" s="28" t="s">
        <v>19</v>
      </c>
      <c r="I381" s="31" t="s">
        <v>19</v>
      </c>
      <c r="J381" s="30">
        <v>183.0</v>
      </c>
      <c r="K381" s="31">
        <v>8.0</v>
      </c>
      <c r="L381" s="24"/>
    </row>
    <row r="382">
      <c r="A382" s="24"/>
      <c r="B382" s="24"/>
      <c r="C382" s="25" t="str">
        <f t="shared" si="32"/>
        <v>LPB BANTEN 2023</v>
      </c>
      <c r="D382" s="28" t="s">
        <v>3045</v>
      </c>
      <c r="E382" s="31" t="s">
        <v>3802</v>
      </c>
      <c r="F382" s="31" t="s">
        <v>3803</v>
      </c>
      <c r="G382" s="31">
        <v>2.0</v>
      </c>
      <c r="H382" s="28" t="s">
        <v>18</v>
      </c>
      <c r="I382" s="31" t="s">
        <v>18</v>
      </c>
      <c r="J382" s="30">
        <v>275.0</v>
      </c>
      <c r="K382" s="31">
        <v>11.0</v>
      </c>
      <c r="L382" s="24"/>
    </row>
    <row r="383">
      <c r="A383" s="24"/>
      <c r="B383" s="24"/>
      <c r="C383" s="25" t="str">
        <f t="shared" si="32"/>
        <v>LPB BANTEN 2023</v>
      </c>
      <c r="D383" s="28" t="s">
        <v>3045</v>
      </c>
      <c r="E383" s="31" t="s">
        <v>3804</v>
      </c>
      <c r="F383" s="31" t="s">
        <v>3805</v>
      </c>
      <c r="G383" s="31">
        <v>2.0</v>
      </c>
      <c r="H383" s="28" t="s">
        <v>19</v>
      </c>
      <c r="I383" s="31" t="s">
        <v>19</v>
      </c>
      <c r="J383" s="30">
        <v>306.0</v>
      </c>
      <c r="K383" s="31">
        <v>12.0</v>
      </c>
      <c r="L383" s="24"/>
    </row>
    <row r="384">
      <c r="A384" s="24"/>
      <c r="B384" s="24"/>
      <c r="C384" s="25" t="str">
        <f t="shared" si="32"/>
        <v>LPB BANTEN 2023</v>
      </c>
      <c r="D384" s="28" t="s">
        <v>3045</v>
      </c>
      <c r="E384" s="31" t="s">
        <v>3806</v>
      </c>
      <c r="F384" s="31" t="s">
        <v>3807</v>
      </c>
      <c r="G384" s="31">
        <v>2.0</v>
      </c>
      <c r="H384" s="28" t="s">
        <v>19</v>
      </c>
      <c r="I384" s="31" t="s">
        <v>19</v>
      </c>
      <c r="J384" s="30">
        <v>306.0</v>
      </c>
      <c r="K384" s="31">
        <v>12.0</v>
      </c>
      <c r="L384" s="24"/>
    </row>
    <row r="385">
      <c r="A385" s="24"/>
      <c r="B385" s="24"/>
      <c r="C385" s="25" t="str">
        <f t="shared" ref="C385:C387" si="33">UPPER("lpb kalteng 2023")</f>
        <v>LPB KALTENG 2023</v>
      </c>
      <c r="D385" s="28" t="s">
        <v>3045</v>
      </c>
      <c r="E385" s="25" t="s">
        <v>3808</v>
      </c>
      <c r="F385" s="25" t="s">
        <v>3809</v>
      </c>
      <c r="G385" s="25">
        <v>2.0</v>
      </c>
      <c r="H385" s="28" t="s">
        <v>18</v>
      </c>
      <c r="I385" s="25" t="s">
        <v>18</v>
      </c>
      <c r="J385" s="30">
        <v>275.0</v>
      </c>
      <c r="K385" s="25">
        <v>11.0</v>
      </c>
      <c r="L385" s="24"/>
    </row>
    <row r="386">
      <c r="A386" s="24"/>
      <c r="B386" s="24"/>
      <c r="C386" s="25" t="str">
        <f t="shared" si="33"/>
        <v>LPB KALTENG 2023</v>
      </c>
      <c r="D386" s="28" t="s">
        <v>3045</v>
      </c>
      <c r="E386" s="25" t="s">
        <v>3810</v>
      </c>
      <c r="F386" s="25" t="s">
        <v>3811</v>
      </c>
      <c r="G386" s="25">
        <v>1.0</v>
      </c>
      <c r="H386" s="28" t="s">
        <v>18</v>
      </c>
      <c r="I386" s="25"/>
      <c r="J386" s="30">
        <v>306.0</v>
      </c>
      <c r="K386" s="25"/>
      <c r="L386" s="24"/>
    </row>
    <row r="387">
      <c r="A387" s="24"/>
      <c r="B387" s="24"/>
      <c r="C387" s="25" t="str">
        <f t="shared" si="33"/>
        <v>LPB KALTENG 2023</v>
      </c>
      <c r="D387" s="28" t="s">
        <v>3045</v>
      </c>
      <c r="E387" s="25" t="s">
        <v>3812</v>
      </c>
      <c r="F387" s="25" t="s">
        <v>3813</v>
      </c>
      <c r="G387" s="25">
        <v>2.0</v>
      </c>
      <c r="H387" s="28" t="s">
        <v>18</v>
      </c>
      <c r="I387" s="25" t="s">
        <v>18</v>
      </c>
      <c r="J387" s="30">
        <v>275.0</v>
      </c>
      <c r="K387" s="25">
        <v>12.0</v>
      </c>
      <c r="L387" s="24"/>
    </row>
    <row r="388">
      <c r="A388" s="24"/>
      <c r="B388" s="24"/>
      <c r="C388" s="31" t="s">
        <v>3815</v>
      </c>
      <c r="D388" s="28" t="s">
        <v>3045</v>
      </c>
      <c r="E388" s="31" t="s">
        <v>3816</v>
      </c>
      <c r="F388" s="31" t="s">
        <v>3817</v>
      </c>
      <c r="G388" s="31">
        <v>2.0</v>
      </c>
      <c r="H388" s="31" t="s">
        <v>18</v>
      </c>
      <c r="I388" s="31" t="s">
        <v>18</v>
      </c>
      <c r="J388" s="31">
        <v>12.0</v>
      </c>
      <c r="K388" s="31">
        <v>12.0</v>
      </c>
      <c r="L388" s="24"/>
    </row>
    <row r="389">
      <c r="A389" s="24"/>
      <c r="B389" s="24"/>
      <c r="C389" s="31" t="s">
        <v>530</v>
      </c>
      <c r="D389" s="28" t="s">
        <v>3045</v>
      </c>
      <c r="E389" s="31" t="s">
        <v>3818</v>
      </c>
      <c r="F389" s="31" t="s">
        <v>3819</v>
      </c>
      <c r="G389" s="31">
        <v>2.0</v>
      </c>
      <c r="H389" s="31" t="s">
        <v>18</v>
      </c>
      <c r="I389" s="31" t="s">
        <v>18</v>
      </c>
      <c r="J389" s="31">
        <v>9.0</v>
      </c>
      <c r="K389" s="31">
        <v>9.0</v>
      </c>
      <c r="L389" s="24"/>
    </row>
    <row r="390">
      <c r="A390" s="24"/>
      <c r="B390" s="24"/>
      <c r="C390" s="31" t="s">
        <v>530</v>
      </c>
      <c r="D390" s="28" t="s">
        <v>3045</v>
      </c>
      <c r="E390" s="31" t="s">
        <v>3820</v>
      </c>
      <c r="F390" s="31" t="s">
        <v>3821</v>
      </c>
      <c r="G390" s="31">
        <v>2.0</v>
      </c>
      <c r="H390" s="31" t="s">
        <v>18</v>
      </c>
      <c r="I390" s="31" t="s">
        <v>18</v>
      </c>
      <c r="J390" s="31">
        <v>10.0</v>
      </c>
      <c r="K390" s="31">
        <v>10.0</v>
      </c>
      <c r="L390" s="24"/>
    </row>
    <row r="391">
      <c r="A391" s="24"/>
      <c r="B391" s="24"/>
      <c r="C391" s="31" t="s">
        <v>530</v>
      </c>
      <c r="D391" s="28" t="s">
        <v>3045</v>
      </c>
      <c r="E391" s="31" t="s">
        <v>3822</v>
      </c>
      <c r="F391" s="31" t="s">
        <v>3823</v>
      </c>
      <c r="G391" s="31">
        <v>2.0</v>
      </c>
      <c r="H391" s="31" t="s">
        <v>18</v>
      </c>
      <c r="I391" s="31" t="s">
        <v>18</v>
      </c>
      <c r="J391" s="31">
        <v>11.0</v>
      </c>
      <c r="K391" s="31">
        <v>11.0</v>
      </c>
      <c r="L391" s="24"/>
    </row>
    <row r="392">
      <c r="A392" s="24"/>
      <c r="B392" s="24"/>
      <c r="C392" s="31" t="s">
        <v>530</v>
      </c>
      <c r="D392" s="28" t="s">
        <v>3045</v>
      </c>
      <c r="E392" s="31" t="s">
        <v>3824</v>
      </c>
      <c r="F392" s="31" t="s">
        <v>3825</v>
      </c>
      <c r="G392" s="31">
        <v>2.0</v>
      </c>
      <c r="H392" s="31" t="s">
        <v>18</v>
      </c>
      <c r="I392" s="31" t="s">
        <v>18</v>
      </c>
      <c r="J392" s="31">
        <v>9.0</v>
      </c>
      <c r="K392" s="31">
        <v>9.0</v>
      </c>
      <c r="L392" s="24"/>
    </row>
    <row r="393">
      <c r="A393" s="24"/>
      <c r="B393" s="24"/>
      <c r="C393" s="31" t="s">
        <v>530</v>
      </c>
      <c r="D393" s="28" t="s">
        <v>3045</v>
      </c>
      <c r="E393" s="31" t="s">
        <v>3826</v>
      </c>
      <c r="F393" s="31" t="s">
        <v>3827</v>
      </c>
      <c r="G393" s="31">
        <v>2.0</v>
      </c>
      <c r="H393" s="31" t="s">
        <v>19</v>
      </c>
      <c r="I393" s="31" t="s">
        <v>19</v>
      </c>
      <c r="J393" s="31">
        <v>12.0</v>
      </c>
      <c r="K393" s="31">
        <v>12.0</v>
      </c>
      <c r="L393" s="24"/>
    </row>
    <row r="394">
      <c r="A394" s="24"/>
      <c r="B394" s="24"/>
      <c r="C394" s="31" t="s">
        <v>530</v>
      </c>
      <c r="D394" s="28" t="s">
        <v>3045</v>
      </c>
      <c r="E394" s="31" t="s">
        <v>3828</v>
      </c>
      <c r="F394" s="31" t="s">
        <v>3829</v>
      </c>
      <c r="G394" s="31">
        <v>2.0</v>
      </c>
      <c r="H394" s="31" t="s">
        <v>18</v>
      </c>
      <c r="I394" s="31" t="s">
        <v>18</v>
      </c>
      <c r="J394" s="31">
        <v>9.0</v>
      </c>
      <c r="K394" s="31">
        <v>9.0</v>
      </c>
      <c r="L394" s="24"/>
    </row>
    <row r="395">
      <c r="A395" s="24"/>
      <c r="B395" s="24"/>
      <c r="C395" s="31" t="s">
        <v>530</v>
      </c>
      <c r="D395" s="28" t="s">
        <v>3045</v>
      </c>
      <c r="E395" s="31" t="s">
        <v>3830</v>
      </c>
      <c r="F395" s="31" t="s">
        <v>3831</v>
      </c>
      <c r="G395" s="31">
        <v>2.0</v>
      </c>
      <c r="H395" s="31" t="s">
        <v>18</v>
      </c>
      <c r="I395" s="31" t="s">
        <v>18</v>
      </c>
      <c r="J395" s="31">
        <v>9.0</v>
      </c>
      <c r="K395" s="31">
        <v>9.0</v>
      </c>
      <c r="L395" s="24"/>
    </row>
    <row r="396">
      <c r="A396" s="24"/>
      <c r="B396" s="24"/>
      <c r="C396" s="31" t="s">
        <v>530</v>
      </c>
      <c r="D396" s="28" t="s">
        <v>3045</v>
      </c>
      <c r="E396" s="31" t="s">
        <v>3832</v>
      </c>
      <c r="F396" s="31" t="s">
        <v>3833</v>
      </c>
      <c r="G396" s="31">
        <v>2.0</v>
      </c>
      <c r="H396" s="31" t="s">
        <v>18</v>
      </c>
      <c r="I396" s="31" t="s">
        <v>18</v>
      </c>
      <c r="J396" s="31">
        <v>9.0</v>
      </c>
      <c r="K396" s="31">
        <v>9.0</v>
      </c>
      <c r="L396" s="24"/>
    </row>
    <row r="397">
      <c r="A397" s="24"/>
      <c r="B397" s="24"/>
      <c r="C397" s="31" t="s">
        <v>537</v>
      </c>
      <c r="D397" s="28" t="s">
        <v>3045</v>
      </c>
      <c r="E397" s="31" t="s">
        <v>3834</v>
      </c>
      <c r="F397" s="31" t="s">
        <v>3835</v>
      </c>
      <c r="G397" s="31">
        <v>2.0</v>
      </c>
      <c r="H397" s="31" t="s">
        <v>18</v>
      </c>
      <c r="I397" s="31" t="s">
        <v>19</v>
      </c>
      <c r="J397" s="31">
        <v>11.0</v>
      </c>
      <c r="K397" s="31">
        <v>11.0</v>
      </c>
      <c r="L397" s="24"/>
    </row>
    <row r="398">
      <c r="A398" s="24"/>
      <c r="B398" s="24"/>
      <c r="C398" s="31" t="s">
        <v>537</v>
      </c>
      <c r="D398" s="28" t="s">
        <v>3045</v>
      </c>
      <c r="E398" s="31" t="s">
        <v>3836</v>
      </c>
      <c r="F398" s="31" t="s">
        <v>3837</v>
      </c>
      <c r="G398" s="31">
        <v>2.0</v>
      </c>
      <c r="H398" s="31" t="s">
        <v>19</v>
      </c>
      <c r="I398" s="31" t="s">
        <v>18</v>
      </c>
      <c r="J398" s="31">
        <v>10.0</v>
      </c>
      <c r="K398" s="31">
        <v>11.0</v>
      </c>
      <c r="L398" s="24"/>
    </row>
    <row r="399">
      <c r="A399" s="24"/>
      <c r="B399" s="24"/>
      <c r="C399" s="31" t="s">
        <v>537</v>
      </c>
      <c r="D399" s="28" t="s">
        <v>3045</v>
      </c>
      <c r="E399" s="31" t="s">
        <v>3838</v>
      </c>
      <c r="F399" s="31" t="s">
        <v>3839</v>
      </c>
      <c r="G399" s="31">
        <v>2.0</v>
      </c>
      <c r="H399" s="31" t="s">
        <v>19</v>
      </c>
      <c r="I399" s="31" t="s">
        <v>18</v>
      </c>
      <c r="J399" s="31">
        <v>11.0</v>
      </c>
      <c r="K399" s="31">
        <v>11.0</v>
      </c>
      <c r="L399" s="24"/>
    </row>
    <row r="400">
      <c r="A400" s="24"/>
      <c r="B400" s="24"/>
      <c r="C400" s="31" t="s">
        <v>537</v>
      </c>
      <c r="D400" s="28" t="s">
        <v>3045</v>
      </c>
      <c r="E400" s="31" t="s">
        <v>3840</v>
      </c>
      <c r="F400" s="31" t="s">
        <v>3841</v>
      </c>
      <c r="G400" s="31">
        <v>2.0</v>
      </c>
      <c r="H400" s="31" t="s">
        <v>18</v>
      </c>
      <c r="I400" s="31" t="s">
        <v>18</v>
      </c>
      <c r="J400" s="31">
        <v>12.0</v>
      </c>
      <c r="K400" s="31">
        <v>12.0</v>
      </c>
      <c r="L400" s="24"/>
    </row>
    <row r="401">
      <c r="A401" s="24"/>
      <c r="B401" s="24"/>
      <c r="C401" s="31" t="s">
        <v>537</v>
      </c>
      <c r="D401" s="28" t="s">
        <v>3045</v>
      </c>
      <c r="E401" s="31" t="s">
        <v>3842</v>
      </c>
      <c r="F401" s="31" t="s">
        <v>3843</v>
      </c>
      <c r="G401" s="31">
        <v>2.0</v>
      </c>
      <c r="H401" s="31" t="s">
        <v>19</v>
      </c>
      <c r="I401" s="31" t="s">
        <v>18</v>
      </c>
      <c r="J401" s="31">
        <v>9.0</v>
      </c>
      <c r="K401" s="31">
        <v>9.0</v>
      </c>
      <c r="L401" s="24"/>
    </row>
    <row r="402">
      <c r="A402" s="24"/>
      <c r="B402" s="24"/>
      <c r="C402" s="31" t="s">
        <v>537</v>
      </c>
      <c r="D402" s="28" t="s">
        <v>3045</v>
      </c>
      <c r="E402" s="31" t="s">
        <v>3844</v>
      </c>
      <c r="F402" s="31" t="s">
        <v>3845</v>
      </c>
      <c r="G402" s="31">
        <v>1.0</v>
      </c>
      <c r="H402" s="31" t="s">
        <v>18</v>
      </c>
      <c r="I402" s="31"/>
      <c r="J402" s="31">
        <v>12.0</v>
      </c>
      <c r="K402" s="24"/>
      <c r="L402" s="24"/>
    </row>
    <row r="403">
      <c r="A403" s="24"/>
      <c r="B403" s="24"/>
      <c r="C403" s="31" t="s">
        <v>537</v>
      </c>
      <c r="D403" s="28" t="s">
        <v>3045</v>
      </c>
      <c r="E403" s="31" t="s">
        <v>3846</v>
      </c>
      <c r="F403" s="31" t="s">
        <v>3847</v>
      </c>
      <c r="G403" s="31">
        <v>2.0</v>
      </c>
      <c r="H403" s="31" t="s">
        <v>18</v>
      </c>
      <c r="I403" s="31" t="s">
        <v>18</v>
      </c>
      <c r="J403" s="31">
        <v>11.0</v>
      </c>
      <c r="K403" s="31">
        <v>11.0</v>
      </c>
      <c r="L403" s="24"/>
    </row>
    <row r="404">
      <c r="A404" s="24"/>
      <c r="B404" s="24"/>
      <c r="C404" s="31" t="s">
        <v>537</v>
      </c>
      <c r="D404" s="28" t="s">
        <v>3045</v>
      </c>
      <c r="E404" s="31" t="s">
        <v>3848</v>
      </c>
      <c r="F404" s="31" t="s">
        <v>3849</v>
      </c>
      <c r="G404" s="31">
        <v>2.0</v>
      </c>
      <c r="H404" s="31" t="s">
        <v>18</v>
      </c>
      <c r="I404" s="31" t="s">
        <v>18</v>
      </c>
      <c r="J404" s="31">
        <v>12.0</v>
      </c>
      <c r="K404" s="31">
        <v>12.0</v>
      </c>
      <c r="L404" s="24"/>
    </row>
    <row r="405">
      <c r="A405" s="24"/>
      <c r="B405" s="24"/>
      <c r="C405" s="31" t="s">
        <v>537</v>
      </c>
      <c r="D405" s="28" t="s">
        <v>3045</v>
      </c>
      <c r="E405" s="31" t="s">
        <v>3850</v>
      </c>
      <c r="F405" s="31" t="s">
        <v>3851</v>
      </c>
      <c r="G405" s="31">
        <v>2.0</v>
      </c>
      <c r="H405" s="31" t="s">
        <v>18</v>
      </c>
      <c r="I405" s="31" t="s">
        <v>19</v>
      </c>
      <c r="J405" s="31">
        <v>11.0</v>
      </c>
      <c r="K405" s="31">
        <v>11.0</v>
      </c>
      <c r="L405" s="24"/>
    </row>
    <row r="406">
      <c r="A406" s="24"/>
      <c r="B406" s="24"/>
      <c r="C406" s="31" t="s">
        <v>537</v>
      </c>
      <c r="D406" s="28" t="s">
        <v>3045</v>
      </c>
      <c r="E406" s="31" t="s">
        <v>3852</v>
      </c>
      <c r="F406" s="31" t="s">
        <v>3853</v>
      </c>
      <c r="G406" s="31">
        <v>2.0</v>
      </c>
      <c r="H406" s="31" t="s">
        <v>18</v>
      </c>
      <c r="I406" s="31" t="s">
        <v>18</v>
      </c>
      <c r="J406" s="31">
        <v>9.0</v>
      </c>
      <c r="K406" s="31">
        <v>9.0</v>
      </c>
      <c r="L406" s="24"/>
    </row>
    <row r="407">
      <c r="A407" s="24"/>
      <c r="B407" s="24"/>
      <c r="C407" s="31" t="s">
        <v>547</v>
      </c>
      <c r="D407" s="28" t="s">
        <v>3045</v>
      </c>
      <c r="E407" s="31" t="s">
        <v>3854</v>
      </c>
      <c r="F407" s="31" t="s">
        <v>3855</v>
      </c>
      <c r="G407" s="31">
        <v>2.0</v>
      </c>
      <c r="H407" s="31" t="s">
        <v>18</v>
      </c>
      <c r="I407" s="31" t="s">
        <v>18</v>
      </c>
      <c r="J407" s="31">
        <v>9.0</v>
      </c>
      <c r="K407" s="31">
        <v>9.0</v>
      </c>
      <c r="L407" s="24"/>
    </row>
    <row r="408">
      <c r="A408" s="24"/>
      <c r="B408" s="24"/>
      <c r="C408" s="31" t="s">
        <v>547</v>
      </c>
      <c r="D408" s="28" t="s">
        <v>3045</v>
      </c>
      <c r="E408" s="31" t="s">
        <v>3856</v>
      </c>
      <c r="F408" s="31" t="s">
        <v>3857</v>
      </c>
      <c r="G408" s="31">
        <v>2.0</v>
      </c>
      <c r="H408" s="31" t="s">
        <v>18</v>
      </c>
      <c r="I408" s="31" t="s">
        <v>18</v>
      </c>
      <c r="J408" s="31">
        <v>9.0</v>
      </c>
      <c r="K408" s="31">
        <v>9.0</v>
      </c>
      <c r="L408" s="24"/>
    </row>
    <row r="409">
      <c r="A409" s="24"/>
      <c r="B409" s="24"/>
      <c r="C409" s="31" t="s">
        <v>547</v>
      </c>
      <c r="D409" s="28" t="s">
        <v>3045</v>
      </c>
      <c r="E409" s="31" t="s">
        <v>3858</v>
      </c>
      <c r="F409" s="31" t="s">
        <v>3859</v>
      </c>
      <c r="G409" s="31">
        <v>2.0</v>
      </c>
      <c r="H409" s="31" t="s">
        <v>18</v>
      </c>
      <c r="I409" s="31" t="s">
        <v>18</v>
      </c>
      <c r="J409" s="31">
        <v>8.0</v>
      </c>
      <c r="K409" s="31">
        <v>8.0</v>
      </c>
      <c r="L409" s="24"/>
    </row>
    <row r="410">
      <c r="A410" s="24"/>
      <c r="B410" s="24"/>
      <c r="C410" s="31" t="s">
        <v>547</v>
      </c>
      <c r="D410" s="28" t="s">
        <v>3045</v>
      </c>
      <c r="E410" s="31" t="s">
        <v>3860</v>
      </c>
      <c r="F410" s="31" t="s">
        <v>3861</v>
      </c>
      <c r="G410" s="31">
        <v>2.0</v>
      </c>
      <c r="H410" s="31" t="s">
        <v>19</v>
      </c>
      <c r="I410" s="31" t="s">
        <v>19</v>
      </c>
      <c r="J410" s="31">
        <v>10.0</v>
      </c>
      <c r="K410" s="31">
        <v>10.0</v>
      </c>
      <c r="L410" s="24"/>
    </row>
    <row r="411">
      <c r="A411" s="24"/>
      <c r="B411" s="24"/>
      <c r="C411" s="31" t="s">
        <v>547</v>
      </c>
      <c r="D411" s="28" t="s">
        <v>3045</v>
      </c>
      <c r="E411" s="31" t="s">
        <v>3862</v>
      </c>
      <c r="F411" s="31" t="s">
        <v>3863</v>
      </c>
      <c r="G411" s="31">
        <v>1.0</v>
      </c>
      <c r="H411" s="31" t="s">
        <v>18</v>
      </c>
      <c r="I411" s="31"/>
      <c r="J411" s="31">
        <v>10.0</v>
      </c>
      <c r="K411" s="31"/>
      <c r="L411" s="24"/>
    </row>
    <row r="412">
      <c r="A412" s="24"/>
      <c r="B412" s="24"/>
      <c r="C412" s="31" t="s">
        <v>547</v>
      </c>
      <c r="D412" s="28" t="s">
        <v>3045</v>
      </c>
      <c r="E412" s="31" t="s">
        <v>3864</v>
      </c>
      <c r="F412" s="31" t="s">
        <v>3865</v>
      </c>
      <c r="G412" s="31">
        <v>2.0</v>
      </c>
      <c r="H412" s="31" t="s">
        <v>18</v>
      </c>
      <c r="I412" s="31" t="s">
        <v>18</v>
      </c>
      <c r="J412" s="31">
        <v>10.0</v>
      </c>
      <c r="K412" s="31">
        <v>10.0</v>
      </c>
      <c r="L412" s="24"/>
    </row>
    <row r="413">
      <c r="A413" s="24"/>
      <c r="B413" s="24"/>
      <c r="C413" s="31" t="s">
        <v>547</v>
      </c>
      <c r="D413" s="28" t="s">
        <v>3045</v>
      </c>
      <c r="E413" s="31" t="s">
        <v>3866</v>
      </c>
      <c r="F413" s="31" t="s">
        <v>3867</v>
      </c>
      <c r="G413" s="31">
        <v>2.0</v>
      </c>
      <c r="H413" s="31" t="s">
        <v>19</v>
      </c>
      <c r="I413" s="31" t="s">
        <v>19</v>
      </c>
      <c r="J413" s="31">
        <v>8.0</v>
      </c>
      <c r="K413" s="31">
        <v>8.0</v>
      </c>
      <c r="L413" s="24"/>
    </row>
    <row r="414">
      <c r="A414" s="24"/>
      <c r="B414" s="24"/>
      <c r="C414" s="31" t="s">
        <v>547</v>
      </c>
      <c r="D414" s="28" t="s">
        <v>3045</v>
      </c>
      <c r="E414" s="31" t="s">
        <v>3868</v>
      </c>
      <c r="F414" s="31" t="s">
        <v>3869</v>
      </c>
      <c r="G414" s="31">
        <v>2.0</v>
      </c>
      <c r="H414" s="31" t="s">
        <v>18</v>
      </c>
      <c r="I414" s="31" t="s">
        <v>18</v>
      </c>
      <c r="J414" s="31">
        <v>8.0</v>
      </c>
      <c r="K414" s="31">
        <v>8.0</v>
      </c>
      <c r="L414" s="24"/>
    </row>
    <row r="415">
      <c r="A415" s="24"/>
      <c r="B415" s="24"/>
      <c r="C415" s="31" t="s">
        <v>547</v>
      </c>
      <c r="D415" s="28" t="s">
        <v>3045</v>
      </c>
      <c r="E415" s="31" t="s">
        <v>3870</v>
      </c>
      <c r="F415" s="31" t="s">
        <v>3871</v>
      </c>
      <c r="G415" s="31">
        <v>2.0</v>
      </c>
      <c r="H415" s="31" t="s">
        <v>18</v>
      </c>
      <c r="I415" s="31" t="s">
        <v>19</v>
      </c>
      <c r="J415" s="31">
        <v>9.0</v>
      </c>
      <c r="K415" s="31">
        <v>7.0</v>
      </c>
      <c r="L415" s="24"/>
    </row>
    <row r="416">
      <c r="A416" s="24"/>
      <c r="B416" s="24"/>
      <c r="C416" s="31" t="s">
        <v>547</v>
      </c>
      <c r="D416" s="28" t="s">
        <v>3045</v>
      </c>
      <c r="E416" s="31" t="s">
        <v>3872</v>
      </c>
      <c r="F416" s="31" t="s">
        <v>3873</v>
      </c>
      <c r="G416" s="31">
        <v>2.0</v>
      </c>
      <c r="H416" s="31" t="s">
        <v>18</v>
      </c>
      <c r="I416" s="31" t="s">
        <v>18</v>
      </c>
      <c r="J416" s="31">
        <v>8.0</v>
      </c>
      <c r="K416" s="31">
        <v>8.0</v>
      </c>
      <c r="L416" s="24"/>
    </row>
    <row r="417">
      <c r="A417" s="24"/>
      <c r="B417" s="24"/>
      <c r="C417" s="31" t="s">
        <v>547</v>
      </c>
      <c r="D417" s="28" t="s">
        <v>3045</v>
      </c>
      <c r="E417" s="31" t="s">
        <v>3874</v>
      </c>
      <c r="F417" s="31" t="s">
        <v>3875</v>
      </c>
      <c r="G417" s="31">
        <v>2.0</v>
      </c>
      <c r="H417" s="31" t="s">
        <v>18</v>
      </c>
      <c r="I417" s="31" t="s">
        <v>18</v>
      </c>
      <c r="J417" s="31">
        <v>9.0</v>
      </c>
      <c r="K417" s="31">
        <v>9.0</v>
      </c>
      <c r="L417" s="24"/>
    </row>
    <row r="418">
      <c r="A418" s="24"/>
      <c r="B418" s="24"/>
      <c r="C418" s="31" t="s">
        <v>559</v>
      </c>
      <c r="D418" s="28" t="s">
        <v>3045</v>
      </c>
      <c r="E418" s="31" t="s">
        <v>3876</v>
      </c>
      <c r="F418" s="31" t="s">
        <v>3877</v>
      </c>
      <c r="G418" s="31">
        <v>2.0</v>
      </c>
      <c r="H418" s="31" t="s">
        <v>18</v>
      </c>
      <c r="I418" s="31" t="s">
        <v>18</v>
      </c>
      <c r="J418" s="31">
        <v>11.0</v>
      </c>
      <c r="K418" s="31">
        <v>11.0</v>
      </c>
      <c r="L418" s="24"/>
    </row>
    <row r="419">
      <c r="A419" s="24"/>
      <c r="B419" s="24"/>
      <c r="C419" s="31" t="s">
        <v>559</v>
      </c>
      <c r="D419" s="28" t="s">
        <v>3045</v>
      </c>
      <c r="E419" s="31" t="s">
        <v>3878</v>
      </c>
      <c r="F419" s="31" t="s">
        <v>3879</v>
      </c>
      <c r="G419" s="31">
        <v>2.0</v>
      </c>
      <c r="H419" s="31" t="s">
        <v>18</v>
      </c>
      <c r="I419" s="31" t="s">
        <v>18</v>
      </c>
      <c r="J419" s="31">
        <v>11.0</v>
      </c>
      <c r="K419" s="31">
        <v>11.0</v>
      </c>
      <c r="L419" s="24"/>
    </row>
    <row r="420">
      <c r="A420" s="24"/>
      <c r="B420" s="24"/>
      <c r="C420" s="31" t="s">
        <v>559</v>
      </c>
      <c r="D420" s="28" t="s">
        <v>3045</v>
      </c>
      <c r="E420" s="31" t="s">
        <v>3880</v>
      </c>
      <c r="F420" s="31" t="s">
        <v>3881</v>
      </c>
      <c r="G420" s="31">
        <v>2.0</v>
      </c>
      <c r="H420" s="31" t="s">
        <v>18</v>
      </c>
      <c r="I420" s="31" t="s">
        <v>18</v>
      </c>
      <c r="J420" s="31">
        <v>11.0</v>
      </c>
      <c r="K420" s="31">
        <v>11.0</v>
      </c>
      <c r="L420" s="24"/>
    </row>
    <row r="421">
      <c r="A421" s="24"/>
      <c r="B421" s="24"/>
      <c r="C421" s="31" t="s">
        <v>559</v>
      </c>
      <c r="D421" s="28" t="s">
        <v>3045</v>
      </c>
      <c r="E421" s="31" t="s">
        <v>3882</v>
      </c>
      <c r="F421" s="31" t="s">
        <v>3883</v>
      </c>
      <c r="G421" s="31">
        <v>2.0</v>
      </c>
      <c r="H421" s="31" t="s">
        <v>18</v>
      </c>
      <c r="I421" s="31" t="s">
        <v>18</v>
      </c>
      <c r="J421" s="31">
        <v>12.0</v>
      </c>
      <c r="K421" s="31">
        <v>12.0</v>
      </c>
      <c r="L421" s="24"/>
    </row>
    <row r="422">
      <c r="A422" s="24"/>
      <c r="B422" s="24"/>
      <c r="C422" s="31" t="s">
        <v>559</v>
      </c>
      <c r="D422" s="28" t="s">
        <v>3045</v>
      </c>
      <c r="E422" s="31" t="s">
        <v>3884</v>
      </c>
      <c r="F422" s="31" t="s">
        <v>3885</v>
      </c>
      <c r="G422" s="31">
        <v>2.0</v>
      </c>
      <c r="H422" s="31" t="s">
        <v>18</v>
      </c>
      <c r="I422" s="31" t="s">
        <v>18</v>
      </c>
      <c r="J422" s="31">
        <v>11.0</v>
      </c>
      <c r="K422" s="31">
        <v>11.0</v>
      </c>
      <c r="L422" s="24"/>
    </row>
    <row r="423">
      <c r="A423" s="24"/>
      <c r="B423" s="24"/>
      <c r="C423" s="31" t="s">
        <v>559</v>
      </c>
      <c r="D423" s="28" t="s">
        <v>3045</v>
      </c>
      <c r="E423" s="31" t="s">
        <v>3886</v>
      </c>
      <c r="F423" s="31" t="s">
        <v>3887</v>
      </c>
      <c r="G423" s="31">
        <v>2.0</v>
      </c>
      <c r="H423" s="31" t="s">
        <v>18</v>
      </c>
      <c r="I423" s="31" t="s">
        <v>18</v>
      </c>
      <c r="J423" s="31">
        <v>11.0</v>
      </c>
      <c r="K423" s="31">
        <v>11.0</v>
      </c>
      <c r="L423" s="24"/>
    </row>
    <row r="424">
      <c r="A424" s="24"/>
      <c r="B424" s="24"/>
      <c r="C424" s="31" t="s">
        <v>559</v>
      </c>
      <c r="D424" s="28" t="s">
        <v>3045</v>
      </c>
      <c r="E424" s="31" t="s">
        <v>3888</v>
      </c>
      <c r="F424" s="31" t="s">
        <v>3889</v>
      </c>
      <c r="G424" s="31">
        <v>2.0</v>
      </c>
      <c r="H424" s="31" t="s">
        <v>18</v>
      </c>
      <c r="I424" s="31" t="s">
        <v>18</v>
      </c>
      <c r="J424" s="31">
        <v>11.0</v>
      </c>
      <c r="K424" s="31">
        <v>11.0</v>
      </c>
      <c r="L424" s="24"/>
    </row>
    <row r="425">
      <c r="A425" s="24"/>
      <c r="B425" s="24"/>
      <c r="C425" s="31" t="s">
        <v>559</v>
      </c>
      <c r="D425" s="28" t="s">
        <v>3045</v>
      </c>
      <c r="E425" s="31" t="s">
        <v>3890</v>
      </c>
      <c r="F425" s="31" t="s">
        <v>3891</v>
      </c>
      <c r="G425" s="31">
        <v>2.0</v>
      </c>
      <c r="H425" s="31" t="s">
        <v>18</v>
      </c>
      <c r="I425" s="31" t="s">
        <v>18</v>
      </c>
      <c r="J425" s="31">
        <v>12.0</v>
      </c>
      <c r="K425" s="31">
        <v>12.0</v>
      </c>
      <c r="L425" s="24"/>
    </row>
    <row r="426">
      <c r="A426" s="24"/>
      <c r="B426" s="24"/>
      <c r="C426" s="31" t="s">
        <v>559</v>
      </c>
      <c r="D426" s="28" t="s">
        <v>3045</v>
      </c>
      <c r="E426" s="31" t="s">
        <v>3892</v>
      </c>
      <c r="F426" s="31" t="s">
        <v>3893</v>
      </c>
      <c r="G426" s="31">
        <v>2.0</v>
      </c>
      <c r="H426" s="31" t="s">
        <v>18</v>
      </c>
      <c r="I426" s="31" t="s">
        <v>18</v>
      </c>
      <c r="J426" s="31">
        <v>11.0</v>
      </c>
      <c r="K426" s="31">
        <v>11.0</v>
      </c>
      <c r="L426" s="24"/>
    </row>
    <row r="427">
      <c r="A427" s="24"/>
      <c r="B427" s="24"/>
      <c r="C427" s="31" t="s">
        <v>559</v>
      </c>
      <c r="D427" s="28" t="s">
        <v>3045</v>
      </c>
      <c r="E427" s="31" t="s">
        <v>3894</v>
      </c>
      <c r="F427" s="31" t="s">
        <v>3895</v>
      </c>
      <c r="G427" s="31">
        <v>2.0</v>
      </c>
      <c r="H427" s="31" t="s">
        <v>18</v>
      </c>
      <c r="I427" s="31" t="s">
        <v>18</v>
      </c>
      <c r="J427" s="31">
        <v>12.0</v>
      </c>
      <c r="K427" s="31">
        <v>11.0</v>
      </c>
      <c r="L427" s="24"/>
    </row>
    <row r="428">
      <c r="A428" s="24"/>
      <c r="B428" s="24"/>
      <c r="C428" s="31" t="s">
        <v>559</v>
      </c>
      <c r="D428" s="28" t="s">
        <v>3045</v>
      </c>
      <c r="E428" s="31" t="s">
        <v>3896</v>
      </c>
      <c r="F428" s="31" t="s">
        <v>3897</v>
      </c>
      <c r="G428" s="31">
        <v>1.0</v>
      </c>
      <c r="H428" s="31" t="s">
        <v>19</v>
      </c>
      <c r="I428" s="31"/>
      <c r="J428" s="31">
        <v>12.0</v>
      </c>
      <c r="K428" s="31"/>
      <c r="L428" s="24"/>
    </row>
    <row r="429">
      <c r="A429" s="24"/>
      <c r="B429" s="24"/>
      <c r="C429" s="31" t="s">
        <v>585</v>
      </c>
      <c r="D429" s="28" t="s">
        <v>3045</v>
      </c>
      <c r="E429" s="31" t="s">
        <v>3898</v>
      </c>
      <c r="F429" s="31" t="s">
        <v>3899</v>
      </c>
      <c r="G429" s="31">
        <v>1.0</v>
      </c>
      <c r="H429" s="31" t="s">
        <v>19</v>
      </c>
      <c r="I429" s="31"/>
      <c r="J429" s="31">
        <v>12.0</v>
      </c>
      <c r="K429" s="31"/>
      <c r="L429" s="24"/>
    </row>
    <row r="430">
      <c r="A430" s="24"/>
      <c r="B430" s="24"/>
      <c r="C430" s="31" t="s">
        <v>585</v>
      </c>
      <c r="D430" s="28" t="s">
        <v>3045</v>
      </c>
      <c r="E430" s="31" t="s">
        <v>3900</v>
      </c>
      <c r="F430" s="31" t="s">
        <v>3901</v>
      </c>
      <c r="G430" s="31">
        <v>2.0</v>
      </c>
      <c r="H430" s="31" t="s">
        <v>18</v>
      </c>
      <c r="I430" s="31" t="s">
        <v>18</v>
      </c>
      <c r="J430" s="31">
        <v>11.0</v>
      </c>
      <c r="K430" s="31">
        <v>11.0</v>
      </c>
      <c r="L430" s="24"/>
    </row>
    <row r="431">
      <c r="A431" s="24"/>
      <c r="B431" s="24"/>
      <c r="C431" s="31" t="s">
        <v>585</v>
      </c>
      <c r="D431" s="28" t="s">
        <v>3045</v>
      </c>
      <c r="E431" s="31" t="s">
        <v>3902</v>
      </c>
      <c r="F431" s="31" t="s">
        <v>3903</v>
      </c>
      <c r="G431" s="31">
        <v>2.0</v>
      </c>
      <c r="H431" s="31" t="s">
        <v>19</v>
      </c>
      <c r="I431" s="31" t="s">
        <v>18</v>
      </c>
      <c r="J431" s="31">
        <v>12.0</v>
      </c>
      <c r="K431" s="31">
        <v>12.0</v>
      </c>
      <c r="L431" s="24"/>
    </row>
    <row r="432">
      <c r="A432" s="24"/>
      <c r="B432" s="24"/>
      <c r="C432" s="31" t="s">
        <v>585</v>
      </c>
      <c r="D432" s="28" t="s">
        <v>3045</v>
      </c>
      <c r="E432" s="31" t="s">
        <v>3904</v>
      </c>
      <c r="F432" s="31" t="s">
        <v>3905</v>
      </c>
      <c r="G432" s="31">
        <v>2.0</v>
      </c>
      <c r="H432" s="31" t="s">
        <v>18</v>
      </c>
      <c r="I432" s="31" t="s">
        <v>18</v>
      </c>
      <c r="J432" s="31">
        <v>11.0</v>
      </c>
      <c r="K432" s="31">
        <v>11.0</v>
      </c>
      <c r="L432" s="24"/>
    </row>
    <row r="433">
      <c r="A433" s="24"/>
      <c r="B433" s="24"/>
      <c r="C433" s="31" t="s">
        <v>585</v>
      </c>
      <c r="D433" s="28" t="s">
        <v>3045</v>
      </c>
      <c r="E433" s="31" t="s">
        <v>3906</v>
      </c>
      <c r="F433" s="31" t="s">
        <v>3907</v>
      </c>
      <c r="G433" s="31">
        <v>2.0</v>
      </c>
      <c r="H433" s="31" t="s">
        <v>18</v>
      </c>
      <c r="I433" s="31" t="s">
        <v>18</v>
      </c>
      <c r="J433" s="31">
        <v>10.0</v>
      </c>
      <c r="K433" s="31">
        <v>10.0</v>
      </c>
      <c r="L433" s="24"/>
    </row>
    <row r="434">
      <c r="A434" s="24"/>
      <c r="B434" s="24"/>
      <c r="C434" s="31" t="s">
        <v>585</v>
      </c>
      <c r="D434" s="28" t="s">
        <v>3045</v>
      </c>
      <c r="E434" s="31" t="s">
        <v>3908</v>
      </c>
      <c r="F434" s="31" t="s">
        <v>3909</v>
      </c>
      <c r="G434" s="31">
        <v>2.0</v>
      </c>
      <c r="H434" s="31" t="s">
        <v>19</v>
      </c>
      <c r="I434" s="31" t="s">
        <v>19</v>
      </c>
      <c r="J434" s="31">
        <v>11.0</v>
      </c>
      <c r="K434" s="31">
        <v>11.0</v>
      </c>
      <c r="L434" s="24"/>
    </row>
    <row r="435">
      <c r="A435" s="24"/>
      <c r="B435" s="24"/>
      <c r="C435" s="31" t="s">
        <v>585</v>
      </c>
      <c r="D435" s="28" t="s">
        <v>3045</v>
      </c>
      <c r="E435" s="31" t="s">
        <v>3910</v>
      </c>
      <c r="F435" s="31" t="s">
        <v>3911</v>
      </c>
      <c r="G435" s="31">
        <v>2.0</v>
      </c>
      <c r="H435" s="31" t="s">
        <v>18</v>
      </c>
      <c r="I435" s="31" t="s">
        <v>18</v>
      </c>
      <c r="J435" s="31">
        <v>9.0</v>
      </c>
      <c r="K435" s="31">
        <v>9.0</v>
      </c>
      <c r="L435" s="24"/>
    </row>
    <row r="436">
      <c r="A436" s="24"/>
      <c r="B436" s="24"/>
      <c r="C436" s="31" t="s">
        <v>3913</v>
      </c>
      <c r="D436" s="28" t="s">
        <v>3045</v>
      </c>
      <c r="E436" s="31" t="s">
        <v>3914</v>
      </c>
      <c r="F436" s="31" t="s">
        <v>3915</v>
      </c>
      <c r="G436" s="31">
        <v>2.0</v>
      </c>
      <c r="H436" s="31" t="s">
        <v>19</v>
      </c>
      <c r="I436" s="31" t="s">
        <v>18</v>
      </c>
      <c r="J436" s="31">
        <v>11.0</v>
      </c>
      <c r="K436" s="31">
        <v>11.0</v>
      </c>
      <c r="L436" s="24"/>
    </row>
    <row r="437">
      <c r="A437" s="24"/>
      <c r="B437" s="24"/>
      <c r="C437" s="31" t="s">
        <v>3913</v>
      </c>
      <c r="D437" s="28" t="s">
        <v>3045</v>
      </c>
      <c r="E437" s="31" t="s">
        <v>3916</v>
      </c>
      <c r="F437" s="31" t="s">
        <v>3917</v>
      </c>
      <c r="G437" s="31">
        <v>2.0</v>
      </c>
      <c r="H437" s="31" t="s">
        <v>18</v>
      </c>
      <c r="I437" s="31" t="s">
        <v>18</v>
      </c>
      <c r="J437" s="31">
        <v>9.0</v>
      </c>
      <c r="K437" s="31">
        <v>9.0</v>
      </c>
      <c r="L437" s="24"/>
    </row>
    <row r="438">
      <c r="A438" s="24"/>
      <c r="B438" s="24"/>
      <c r="C438" s="31" t="s">
        <v>3913</v>
      </c>
      <c r="D438" s="28" t="s">
        <v>3045</v>
      </c>
      <c r="E438" s="31" t="s">
        <v>3918</v>
      </c>
      <c r="F438" s="31" t="s">
        <v>3919</v>
      </c>
      <c r="G438" s="31">
        <v>2.0</v>
      </c>
      <c r="H438" s="31" t="s">
        <v>19</v>
      </c>
      <c r="I438" s="31" t="s">
        <v>19</v>
      </c>
      <c r="J438" s="31">
        <v>11.0</v>
      </c>
      <c r="K438" s="31">
        <v>11.0</v>
      </c>
      <c r="L438" s="24"/>
    </row>
    <row r="439">
      <c r="A439" s="24"/>
      <c r="B439" s="24"/>
      <c r="C439" s="31" t="s">
        <v>3913</v>
      </c>
      <c r="D439" s="28" t="s">
        <v>3045</v>
      </c>
      <c r="E439" s="31" t="s">
        <v>3920</v>
      </c>
      <c r="F439" s="31" t="s">
        <v>3921</v>
      </c>
      <c r="G439" s="31">
        <v>2.0</v>
      </c>
      <c r="H439" s="31" t="s">
        <v>18</v>
      </c>
      <c r="I439" s="31" t="s">
        <v>18</v>
      </c>
      <c r="J439" s="31">
        <v>10.0</v>
      </c>
      <c r="K439" s="31">
        <v>10.0</v>
      </c>
      <c r="L439" s="24"/>
    </row>
    <row r="440">
      <c r="A440" s="24"/>
      <c r="B440" s="24"/>
      <c r="C440" s="31" t="s">
        <v>3913</v>
      </c>
      <c r="D440" s="28" t="s">
        <v>3045</v>
      </c>
      <c r="E440" s="31" t="s">
        <v>3922</v>
      </c>
      <c r="F440" s="31" t="s">
        <v>3923</v>
      </c>
      <c r="G440" s="31">
        <v>2.0</v>
      </c>
      <c r="H440" s="31" t="s">
        <v>18</v>
      </c>
      <c r="I440" s="31" t="s">
        <v>19</v>
      </c>
      <c r="J440" s="31">
        <v>9.0</v>
      </c>
      <c r="K440" s="31">
        <v>8.0</v>
      </c>
      <c r="L440" s="24"/>
    </row>
    <row r="441">
      <c r="A441" s="24"/>
      <c r="B441" s="24"/>
      <c r="C441" s="31" t="s">
        <v>3913</v>
      </c>
      <c r="D441" s="28" t="s">
        <v>3045</v>
      </c>
      <c r="E441" s="31" t="s">
        <v>3924</v>
      </c>
      <c r="F441" s="31" t="s">
        <v>3925</v>
      </c>
      <c r="G441" s="31">
        <v>2.0</v>
      </c>
      <c r="H441" s="31" t="s">
        <v>18</v>
      </c>
      <c r="I441" s="31" t="s">
        <v>18</v>
      </c>
      <c r="J441" s="31">
        <v>10.0</v>
      </c>
      <c r="K441" s="31">
        <v>10.0</v>
      </c>
      <c r="L441" s="24"/>
    </row>
    <row r="442">
      <c r="A442" s="24"/>
      <c r="B442" s="24"/>
      <c r="C442" s="31" t="s">
        <v>3913</v>
      </c>
      <c r="D442" s="28" t="s">
        <v>3045</v>
      </c>
      <c r="E442" s="31" t="s">
        <v>3926</v>
      </c>
      <c r="F442" s="31" t="s">
        <v>3927</v>
      </c>
      <c r="G442" s="31">
        <v>2.0</v>
      </c>
      <c r="H442" s="31" t="s">
        <v>19</v>
      </c>
      <c r="I442" s="31" t="s">
        <v>19</v>
      </c>
      <c r="J442" s="31">
        <v>10.0</v>
      </c>
      <c r="K442" s="31">
        <v>10.0</v>
      </c>
      <c r="L442" s="24"/>
    </row>
    <row r="443">
      <c r="A443" s="24"/>
      <c r="B443" s="24"/>
      <c r="C443" s="31" t="s">
        <v>3913</v>
      </c>
      <c r="D443" s="28" t="s">
        <v>3045</v>
      </c>
      <c r="E443" s="31" t="s">
        <v>3928</v>
      </c>
      <c r="F443" s="31" t="s">
        <v>3929</v>
      </c>
      <c r="G443" s="31">
        <v>2.0</v>
      </c>
      <c r="H443" s="31" t="s">
        <v>18</v>
      </c>
      <c r="I443" s="31" t="s">
        <v>18</v>
      </c>
      <c r="J443" s="31">
        <v>10.0</v>
      </c>
      <c r="K443" s="31">
        <v>10.0</v>
      </c>
      <c r="L443" s="24"/>
    </row>
    <row r="444">
      <c r="A444" s="24"/>
      <c r="B444" s="24"/>
      <c r="C444" s="31" t="s">
        <v>3913</v>
      </c>
      <c r="D444" s="28" t="s">
        <v>3045</v>
      </c>
      <c r="E444" s="31" t="s">
        <v>3930</v>
      </c>
      <c r="F444" s="31" t="s">
        <v>3931</v>
      </c>
      <c r="G444" s="31">
        <v>2.0</v>
      </c>
      <c r="H444" s="31" t="s">
        <v>18</v>
      </c>
      <c r="I444" s="31" t="s">
        <v>18</v>
      </c>
      <c r="J444" s="31">
        <v>10.0</v>
      </c>
      <c r="K444" s="31">
        <v>10.0</v>
      </c>
      <c r="L444" s="24"/>
    </row>
    <row r="445">
      <c r="A445" s="24"/>
      <c r="B445" s="24"/>
      <c r="C445" s="31" t="s">
        <v>3913</v>
      </c>
      <c r="D445" s="28" t="s">
        <v>3045</v>
      </c>
      <c r="E445" s="31" t="s">
        <v>3932</v>
      </c>
      <c r="F445" s="31" t="s">
        <v>3933</v>
      </c>
      <c r="G445" s="31">
        <v>2.0</v>
      </c>
      <c r="H445" s="31" t="s">
        <v>19</v>
      </c>
      <c r="I445" s="31" t="s">
        <v>18</v>
      </c>
      <c r="J445" s="31">
        <v>10.0</v>
      </c>
      <c r="K445" s="31">
        <v>10.0</v>
      </c>
      <c r="L445" s="24"/>
    </row>
    <row r="446">
      <c r="A446" s="24"/>
      <c r="B446" s="24"/>
      <c r="C446" s="31" t="s">
        <v>3913</v>
      </c>
      <c r="D446" s="28" t="s">
        <v>3045</v>
      </c>
      <c r="E446" s="31" t="s">
        <v>3934</v>
      </c>
      <c r="F446" s="31" t="s">
        <v>3935</v>
      </c>
      <c r="G446" s="31">
        <v>2.0</v>
      </c>
      <c r="H446" s="31" t="s">
        <v>18</v>
      </c>
      <c r="I446" s="31" t="s">
        <v>18</v>
      </c>
      <c r="J446" s="31">
        <v>12.0</v>
      </c>
      <c r="K446" s="31">
        <v>12.0</v>
      </c>
      <c r="L446" s="24"/>
    </row>
    <row r="447">
      <c r="A447" s="24"/>
      <c r="B447" s="24"/>
      <c r="C447" s="31" t="s">
        <v>3913</v>
      </c>
      <c r="D447" s="28" t="s">
        <v>3045</v>
      </c>
      <c r="E447" s="31" t="s">
        <v>3936</v>
      </c>
      <c r="F447" s="31" t="s">
        <v>3937</v>
      </c>
      <c r="G447" s="31">
        <v>2.0</v>
      </c>
      <c r="H447" s="31" t="s">
        <v>19</v>
      </c>
      <c r="I447" s="31" t="s">
        <v>19</v>
      </c>
      <c r="J447" s="31">
        <v>8.0</v>
      </c>
      <c r="K447" s="31">
        <v>8.0</v>
      </c>
      <c r="L447" s="24"/>
    </row>
    <row r="448">
      <c r="A448" s="24"/>
      <c r="B448" s="24"/>
      <c r="C448" s="31" t="s">
        <v>3913</v>
      </c>
      <c r="D448" s="28" t="s">
        <v>3045</v>
      </c>
      <c r="E448" s="31" t="s">
        <v>3938</v>
      </c>
      <c r="F448" s="31" t="s">
        <v>3939</v>
      </c>
      <c r="G448" s="31">
        <v>2.0</v>
      </c>
      <c r="H448" s="31" t="s">
        <v>19</v>
      </c>
      <c r="I448" s="31" t="s">
        <v>18</v>
      </c>
      <c r="J448" s="31">
        <v>11.0</v>
      </c>
      <c r="K448" s="31">
        <v>10.0</v>
      </c>
      <c r="L448" s="24"/>
    </row>
    <row r="449">
      <c r="A449" s="24"/>
      <c r="B449" s="24"/>
      <c r="C449" s="31" t="s">
        <v>3913</v>
      </c>
      <c r="D449" s="28" t="s">
        <v>3045</v>
      </c>
      <c r="E449" s="31" t="s">
        <v>3940</v>
      </c>
      <c r="F449" s="31" t="s">
        <v>3941</v>
      </c>
      <c r="G449" s="31">
        <v>1.0</v>
      </c>
      <c r="H449" s="31" t="s">
        <v>18</v>
      </c>
      <c r="I449" s="31"/>
      <c r="J449" s="31">
        <v>12.0</v>
      </c>
      <c r="K449" s="31"/>
      <c r="L449" s="24"/>
    </row>
    <row r="450">
      <c r="A450" s="24"/>
      <c r="B450" s="24"/>
      <c r="C450" s="31" t="s">
        <v>3913</v>
      </c>
      <c r="D450" s="28" t="s">
        <v>3045</v>
      </c>
      <c r="E450" s="31" t="s">
        <v>3942</v>
      </c>
      <c r="F450" s="31" t="s">
        <v>3943</v>
      </c>
      <c r="G450" s="31">
        <v>2.0</v>
      </c>
      <c r="H450" s="31" t="s">
        <v>19</v>
      </c>
      <c r="I450" s="31" t="s">
        <v>18</v>
      </c>
      <c r="J450" s="31">
        <v>9.0</v>
      </c>
      <c r="K450" s="31">
        <v>9.0</v>
      </c>
      <c r="L450" s="24"/>
    </row>
    <row r="451">
      <c r="A451" s="24"/>
      <c r="B451" s="24"/>
      <c r="C451" s="31" t="s">
        <v>3913</v>
      </c>
      <c r="D451" s="28" t="s">
        <v>3045</v>
      </c>
      <c r="E451" s="31" t="s">
        <v>3944</v>
      </c>
      <c r="F451" s="31" t="s">
        <v>3945</v>
      </c>
      <c r="G451" s="31">
        <v>2.0</v>
      </c>
      <c r="H451" s="31" t="s">
        <v>18</v>
      </c>
      <c r="I451" s="31" t="s">
        <v>18</v>
      </c>
      <c r="J451" s="31">
        <v>9.0</v>
      </c>
      <c r="K451" s="31">
        <v>9.0</v>
      </c>
      <c r="L451" s="24"/>
    </row>
    <row r="452">
      <c r="A452" s="24"/>
      <c r="B452" s="24"/>
      <c r="C452" s="31" t="s">
        <v>3913</v>
      </c>
      <c r="D452" s="28" t="s">
        <v>3045</v>
      </c>
      <c r="E452" s="31" t="s">
        <v>3946</v>
      </c>
      <c r="F452" s="31" t="s">
        <v>3947</v>
      </c>
      <c r="G452" s="31">
        <v>2.0</v>
      </c>
      <c r="H452" s="31" t="s">
        <v>19</v>
      </c>
      <c r="I452" s="31" t="s">
        <v>19</v>
      </c>
      <c r="J452" s="31">
        <v>11.0</v>
      </c>
      <c r="K452" s="31">
        <v>11.0</v>
      </c>
      <c r="L452" s="24"/>
    </row>
    <row r="453">
      <c r="A453" s="24"/>
      <c r="B453" s="24"/>
      <c r="C453" s="31" t="s">
        <v>3913</v>
      </c>
      <c r="D453" s="28" t="s">
        <v>3045</v>
      </c>
      <c r="E453" s="31" t="s">
        <v>3948</v>
      </c>
      <c r="F453" s="31" t="s">
        <v>3949</v>
      </c>
      <c r="G453" s="31">
        <v>1.0</v>
      </c>
      <c r="H453" s="31" t="s">
        <v>18</v>
      </c>
      <c r="I453" s="31"/>
      <c r="J453" s="31">
        <v>11.0</v>
      </c>
      <c r="K453" s="31"/>
      <c r="L453" s="24"/>
    </row>
    <row r="454">
      <c r="A454" s="24"/>
      <c r="B454" s="24"/>
      <c r="C454" s="31" t="s">
        <v>3913</v>
      </c>
      <c r="D454" s="28" t="s">
        <v>3045</v>
      </c>
      <c r="E454" s="31" t="s">
        <v>3950</v>
      </c>
      <c r="F454" s="31" t="s">
        <v>3951</v>
      </c>
      <c r="G454" s="31">
        <v>2.0</v>
      </c>
      <c r="H454" s="31" t="s">
        <v>19</v>
      </c>
      <c r="I454" s="31" t="s">
        <v>19</v>
      </c>
      <c r="J454" s="31">
        <v>12.0</v>
      </c>
      <c r="K454" s="31">
        <v>11.0</v>
      </c>
      <c r="L454" s="24"/>
    </row>
    <row r="455">
      <c r="A455" s="24"/>
      <c r="B455" s="24"/>
      <c r="C455" s="31" t="s">
        <v>3913</v>
      </c>
      <c r="D455" s="28" t="s">
        <v>3045</v>
      </c>
      <c r="E455" s="31" t="s">
        <v>3952</v>
      </c>
      <c r="F455" s="31" t="s">
        <v>3953</v>
      </c>
      <c r="G455" s="31">
        <v>1.0</v>
      </c>
      <c r="H455" s="31" t="s">
        <v>18</v>
      </c>
      <c r="I455" s="31"/>
      <c r="J455" s="31">
        <v>8.0</v>
      </c>
      <c r="K455" s="31"/>
      <c r="L455" s="24"/>
    </row>
    <row r="456">
      <c r="A456" s="24"/>
      <c r="B456" s="24"/>
      <c r="C456" s="31" t="s">
        <v>3913</v>
      </c>
      <c r="D456" s="28" t="s">
        <v>3045</v>
      </c>
      <c r="E456" s="31" t="s">
        <v>926</v>
      </c>
      <c r="F456" s="31" t="s">
        <v>3954</v>
      </c>
      <c r="G456" s="31">
        <v>2.0</v>
      </c>
      <c r="H456" s="31" t="s">
        <v>18</v>
      </c>
      <c r="I456" s="31" t="s">
        <v>18</v>
      </c>
      <c r="J456" s="31">
        <v>8.0</v>
      </c>
      <c r="K456" s="31">
        <v>8.0</v>
      </c>
      <c r="L456" s="24"/>
    </row>
    <row r="457">
      <c r="A457" s="24"/>
      <c r="B457" s="24"/>
      <c r="C457" s="31" t="s">
        <v>3913</v>
      </c>
      <c r="D457" s="28" t="s">
        <v>3045</v>
      </c>
      <c r="E457" s="31" t="s">
        <v>3955</v>
      </c>
      <c r="F457" s="31" t="s">
        <v>3956</v>
      </c>
      <c r="G457" s="31">
        <v>2.0</v>
      </c>
      <c r="H457" s="31" t="s">
        <v>18</v>
      </c>
      <c r="I457" s="31" t="s">
        <v>18</v>
      </c>
      <c r="J457" s="31">
        <v>10.0</v>
      </c>
      <c r="K457" s="31">
        <v>10.0</v>
      </c>
      <c r="L457" s="24"/>
    </row>
    <row r="458">
      <c r="A458" s="24"/>
      <c r="B458" s="24"/>
      <c r="C458" s="31" t="s">
        <v>3913</v>
      </c>
      <c r="D458" s="28" t="s">
        <v>3045</v>
      </c>
      <c r="E458" s="31" t="s">
        <v>3957</v>
      </c>
      <c r="F458" s="31" t="s">
        <v>3958</v>
      </c>
      <c r="G458" s="31">
        <v>2.0</v>
      </c>
      <c r="H458" s="31" t="s">
        <v>18</v>
      </c>
      <c r="I458" s="31" t="s">
        <v>18</v>
      </c>
      <c r="J458" s="31">
        <v>12.0</v>
      </c>
      <c r="K458" s="31">
        <v>12.0</v>
      </c>
      <c r="L458" s="24"/>
    </row>
    <row r="459">
      <c r="A459" s="24"/>
      <c r="B459" s="24"/>
      <c r="C459" s="31" t="s">
        <v>3913</v>
      </c>
      <c r="D459" s="28" t="s">
        <v>3045</v>
      </c>
      <c r="E459" s="31" t="s">
        <v>3959</v>
      </c>
      <c r="F459" s="31" t="s">
        <v>3960</v>
      </c>
      <c r="G459" s="31">
        <v>2.0</v>
      </c>
      <c r="H459" s="31" t="s">
        <v>18</v>
      </c>
      <c r="I459" s="31" t="s">
        <v>18</v>
      </c>
      <c r="J459" s="31">
        <v>11.0</v>
      </c>
      <c r="K459" s="31">
        <v>11.0</v>
      </c>
      <c r="L459" s="24"/>
    </row>
    <row r="460">
      <c r="A460" s="24"/>
      <c r="B460" s="24"/>
      <c r="C460" s="31" t="s">
        <v>3913</v>
      </c>
      <c r="D460" s="28" t="s">
        <v>3045</v>
      </c>
      <c r="E460" s="31" t="s">
        <v>3961</v>
      </c>
      <c r="F460" s="31" t="s">
        <v>3962</v>
      </c>
      <c r="G460" s="31">
        <v>2.0</v>
      </c>
      <c r="H460" s="31" t="s">
        <v>19</v>
      </c>
      <c r="I460" s="31" t="s">
        <v>19</v>
      </c>
      <c r="J460" s="31">
        <v>11.0</v>
      </c>
      <c r="K460" s="31">
        <v>11.0</v>
      </c>
      <c r="L460" s="24"/>
    </row>
    <row r="461">
      <c r="A461" s="24"/>
      <c r="B461" s="24"/>
      <c r="C461" s="31" t="s">
        <v>3913</v>
      </c>
      <c r="D461" s="28" t="s">
        <v>3045</v>
      </c>
      <c r="E461" s="31" t="s">
        <v>3963</v>
      </c>
      <c r="F461" s="31" t="s">
        <v>3964</v>
      </c>
      <c r="G461" s="31">
        <v>2.0</v>
      </c>
      <c r="H461" s="31" t="s">
        <v>18</v>
      </c>
      <c r="I461" s="31" t="s">
        <v>18</v>
      </c>
      <c r="J461" s="31">
        <v>12.0</v>
      </c>
      <c r="K461" s="31">
        <v>11.0</v>
      </c>
      <c r="L461" s="24"/>
    </row>
    <row r="462">
      <c r="A462" s="24"/>
      <c r="B462" s="24"/>
      <c r="C462" s="31" t="s">
        <v>3913</v>
      </c>
      <c r="D462" s="28" t="s">
        <v>3045</v>
      </c>
      <c r="E462" s="31" t="s">
        <v>3965</v>
      </c>
      <c r="F462" s="31" t="s">
        <v>3966</v>
      </c>
      <c r="G462" s="31">
        <v>2.0</v>
      </c>
      <c r="H462" s="31" t="s">
        <v>18</v>
      </c>
      <c r="I462" s="31" t="s">
        <v>18</v>
      </c>
      <c r="J462" s="31">
        <v>11.0</v>
      </c>
      <c r="K462" s="31">
        <v>11.0</v>
      </c>
      <c r="L462" s="24"/>
    </row>
    <row r="463">
      <c r="A463" s="24"/>
      <c r="B463" s="24"/>
      <c r="C463" s="31" t="s">
        <v>3913</v>
      </c>
      <c r="D463" s="28" t="s">
        <v>3045</v>
      </c>
      <c r="E463" s="31" t="s">
        <v>3967</v>
      </c>
      <c r="F463" s="31" t="s">
        <v>3968</v>
      </c>
      <c r="G463" s="31">
        <v>1.0</v>
      </c>
      <c r="H463" s="31" t="s">
        <v>18</v>
      </c>
      <c r="I463" s="31"/>
      <c r="J463" s="31">
        <v>9.0</v>
      </c>
      <c r="K463" s="31"/>
      <c r="L463" s="24"/>
    </row>
    <row r="464">
      <c r="A464" s="24"/>
      <c r="B464" s="24"/>
      <c r="C464" s="31" t="s">
        <v>3913</v>
      </c>
      <c r="D464" s="28" t="s">
        <v>3045</v>
      </c>
      <c r="E464" s="31" t="s">
        <v>3969</v>
      </c>
      <c r="F464" s="31" t="s">
        <v>3970</v>
      </c>
      <c r="G464" s="31">
        <v>1.0</v>
      </c>
      <c r="H464" s="31" t="s">
        <v>18</v>
      </c>
      <c r="I464" s="31"/>
      <c r="J464" s="31">
        <v>9.0</v>
      </c>
      <c r="K464" s="31"/>
      <c r="L464" s="24"/>
    </row>
    <row r="465">
      <c r="A465" s="24"/>
      <c r="B465" s="24"/>
      <c r="C465" s="31" t="s">
        <v>3913</v>
      </c>
      <c r="D465" s="28" t="s">
        <v>3045</v>
      </c>
      <c r="E465" s="31" t="s">
        <v>3971</v>
      </c>
      <c r="F465" s="31" t="s">
        <v>3972</v>
      </c>
      <c r="G465" s="31">
        <v>2.0</v>
      </c>
      <c r="H465" s="31" t="s">
        <v>18</v>
      </c>
      <c r="I465" s="31" t="s">
        <v>18</v>
      </c>
      <c r="J465" s="31">
        <v>10.0</v>
      </c>
      <c r="K465" s="31">
        <v>10.0</v>
      </c>
      <c r="L465" s="24"/>
    </row>
    <row r="466">
      <c r="A466" s="24"/>
      <c r="B466" s="24"/>
      <c r="C466" s="31" t="s">
        <v>3913</v>
      </c>
      <c r="D466" s="28" t="s">
        <v>3045</v>
      </c>
      <c r="E466" s="31" t="s">
        <v>3973</v>
      </c>
      <c r="F466" s="31" t="s">
        <v>3974</v>
      </c>
      <c r="G466" s="31">
        <v>2.0</v>
      </c>
      <c r="H466" s="31" t="s">
        <v>18</v>
      </c>
      <c r="I466" s="31" t="s">
        <v>18</v>
      </c>
      <c r="J466" s="31">
        <v>11.0</v>
      </c>
      <c r="K466" s="31">
        <v>11.0</v>
      </c>
      <c r="L466" s="24"/>
    </row>
    <row r="467">
      <c r="A467" s="24"/>
      <c r="B467" s="24"/>
      <c r="C467" s="31" t="s">
        <v>3913</v>
      </c>
      <c r="D467" s="28" t="s">
        <v>3045</v>
      </c>
      <c r="E467" s="31" t="s">
        <v>3975</v>
      </c>
      <c r="F467" s="31" t="s">
        <v>3976</v>
      </c>
      <c r="G467" s="31">
        <v>2.0</v>
      </c>
      <c r="H467" s="31" t="s">
        <v>18</v>
      </c>
      <c r="I467" s="31" t="s">
        <v>18</v>
      </c>
      <c r="J467" s="31">
        <v>11.0</v>
      </c>
      <c r="K467" s="31">
        <v>11.0</v>
      </c>
      <c r="L467" s="24"/>
    </row>
    <row r="468">
      <c r="A468" s="24"/>
      <c r="B468" s="24"/>
      <c r="C468" s="31" t="s">
        <v>3913</v>
      </c>
      <c r="D468" s="28" t="s">
        <v>3045</v>
      </c>
      <c r="E468" s="31" t="s">
        <v>3977</v>
      </c>
      <c r="F468" s="31" t="s">
        <v>3978</v>
      </c>
      <c r="G468" s="31">
        <v>2.0</v>
      </c>
      <c r="H468" s="31" t="s">
        <v>19</v>
      </c>
      <c r="I468" s="31" t="s">
        <v>19</v>
      </c>
      <c r="J468" s="31">
        <v>11.0</v>
      </c>
      <c r="K468" s="31">
        <v>11.0</v>
      </c>
      <c r="L468" s="24"/>
    </row>
    <row r="469">
      <c r="A469" s="24"/>
      <c r="B469" s="24"/>
      <c r="C469" s="31" t="s">
        <v>3913</v>
      </c>
      <c r="D469" s="28" t="s">
        <v>3045</v>
      </c>
      <c r="E469" s="31" t="s">
        <v>3979</v>
      </c>
      <c r="F469" s="31" t="s">
        <v>3980</v>
      </c>
      <c r="G469" s="31">
        <v>2.0</v>
      </c>
      <c r="H469" s="31" t="s">
        <v>18</v>
      </c>
      <c r="I469" s="31" t="s">
        <v>18</v>
      </c>
      <c r="J469" s="31">
        <v>11.0</v>
      </c>
      <c r="K469" s="31">
        <v>11.0</v>
      </c>
      <c r="L469" s="24"/>
    </row>
    <row r="470">
      <c r="A470" s="24"/>
      <c r="B470" s="24"/>
      <c r="C470" s="31" t="s">
        <v>3913</v>
      </c>
      <c r="D470" s="28" t="s">
        <v>3045</v>
      </c>
      <c r="E470" s="31" t="s">
        <v>3981</v>
      </c>
      <c r="F470" s="31" t="s">
        <v>3982</v>
      </c>
      <c r="G470" s="31">
        <v>2.0</v>
      </c>
      <c r="H470" s="31" t="s">
        <v>18</v>
      </c>
      <c r="I470" s="31" t="s">
        <v>18</v>
      </c>
      <c r="J470" s="31">
        <v>10.0</v>
      </c>
      <c r="K470" s="31">
        <v>10.0</v>
      </c>
      <c r="L470" s="24"/>
    </row>
    <row r="471">
      <c r="A471" s="24"/>
      <c r="B471" s="24"/>
      <c r="C471" s="31" t="s">
        <v>3913</v>
      </c>
      <c r="D471" s="28" t="s">
        <v>3045</v>
      </c>
      <c r="E471" s="31" t="s">
        <v>3983</v>
      </c>
      <c r="F471" s="31" t="s">
        <v>3984</v>
      </c>
      <c r="G471" s="31">
        <v>2.0</v>
      </c>
      <c r="H471" s="31" t="s">
        <v>18</v>
      </c>
      <c r="I471" s="31" t="s">
        <v>18</v>
      </c>
      <c r="J471" s="31">
        <v>10.0</v>
      </c>
      <c r="K471" s="31">
        <v>10.0</v>
      </c>
      <c r="L471" s="24"/>
    </row>
    <row r="472">
      <c r="A472" s="24"/>
      <c r="B472" s="24"/>
      <c r="C472" s="31" t="s">
        <v>3913</v>
      </c>
      <c r="D472" s="28" t="s">
        <v>3045</v>
      </c>
      <c r="E472" s="31" t="s">
        <v>3985</v>
      </c>
      <c r="F472" s="31" t="s">
        <v>3986</v>
      </c>
      <c r="G472" s="31">
        <v>2.0</v>
      </c>
      <c r="H472" s="31" t="s">
        <v>18</v>
      </c>
      <c r="I472" s="31" t="s">
        <v>18</v>
      </c>
      <c r="J472" s="31">
        <v>10.0</v>
      </c>
      <c r="K472" s="31">
        <v>10.0</v>
      </c>
      <c r="L472" s="24"/>
    </row>
    <row r="473">
      <c r="A473" s="24"/>
      <c r="B473" s="24"/>
      <c r="C473" s="31" t="s">
        <v>3913</v>
      </c>
      <c r="D473" s="28" t="s">
        <v>3045</v>
      </c>
      <c r="E473" s="31" t="s">
        <v>3987</v>
      </c>
      <c r="F473" s="31" t="s">
        <v>3988</v>
      </c>
      <c r="G473" s="31">
        <v>2.0</v>
      </c>
      <c r="H473" s="31" t="s">
        <v>18</v>
      </c>
      <c r="I473" s="31" t="s">
        <v>18</v>
      </c>
      <c r="J473" s="31">
        <v>9.0</v>
      </c>
      <c r="K473" s="31">
        <v>8.0</v>
      </c>
      <c r="L473" s="24"/>
    </row>
    <row r="474">
      <c r="A474" s="24"/>
      <c r="B474" s="24"/>
      <c r="C474" s="31" t="s">
        <v>3913</v>
      </c>
      <c r="D474" s="28" t="s">
        <v>3045</v>
      </c>
      <c r="E474" s="31" t="s">
        <v>3989</v>
      </c>
      <c r="F474" s="31" t="s">
        <v>3990</v>
      </c>
      <c r="G474" s="31">
        <v>2.0</v>
      </c>
      <c r="H474" s="31" t="s">
        <v>18</v>
      </c>
      <c r="I474" s="31" t="s">
        <v>18</v>
      </c>
      <c r="J474" s="31">
        <v>10.0</v>
      </c>
      <c r="K474" s="31">
        <v>10.0</v>
      </c>
      <c r="L474" s="24"/>
    </row>
    <row r="475">
      <c r="A475" s="24"/>
      <c r="B475" s="24"/>
      <c r="C475" s="31" t="s">
        <v>3913</v>
      </c>
      <c r="D475" s="28" t="s">
        <v>3045</v>
      </c>
      <c r="E475" s="31" t="s">
        <v>3991</v>
      </c>
      <c r="F475" s="31" t="s">
        <v>3992</v>
      </c>
      <c r="G475" s="31">
        <v>2.0</v>
      </c>
      <c r="H475" s="31" t="s">
        <v>18</v>
      </c>
      <c r="I475" s="31" t="s">
        <v>18</v>
      </c>
      <c r="J475" s="31">
        <v>10.0</v>
      </c>
      <c r="K475" s="31">
        <v>10.0</v>
      </c>
      <c r="L475" s="24"/>
    </row>
    <row r="476">
      <c r="A476" s="24"/>
      <c r="B476" s="24"/>
      <c r="C476" s="31" t="s">
        <v>603</v>
      </c>
      <c r="D476" s="28" t="s">
        <v>3045</v>
      </c>
      <c r="E476" s="31" t="s">
        <v>3993</v>
      </c>
      <c r="F476" s="31" t="s">
        <v>3994</v>
      </c>
      <c r="G476" s="31">
        <v>2.0</v>
      </c>
      <c r="H476" s="31" t="s">
        <v>19</v>
      </c>
      <c r="I476" s="31" t="s">
        <v>19</v>
      </c>
      <c r="J476" s="31">
        <v>9.0</v>
      </c>
      <c r="K476" s="31">
        <v>9.0</v>
      </c>
      <c r="L476" s="24"/>
    </row>
    <row r="477">
      <c r="A477" s="24"/>
      <c r="B477" s="24"/>
      <c r="C477" s="31" t="s">
        <v>603</v>
      </c>
      <c r="D477" s="28" t="s">
        <v>3045</v>
      </c>
      <c r="E477" s="31" t="s">
        <v>3995</v>
      </c>
      <c r="F477" s="31" t="s">
        <v>3996</v>
      </c>
      <c r="G477" s="31">
        <v>2.0</v>
      </c>
      <c r="H477" s="31" t="s">
        <v>18</v>
      </c>
      <c r="I477" s="31" t="s">
        <v>18</v>
      </c>
      <c r="J477" s="31">
        <v>12.0</v>
      </c>
      <c r="K477" s="31">
        <v>12.0</v>
      </c>
      <c r="L477" s="24"/>
    </row>
    <row r="478">
      <c r="A478" s="24"/>
      <c r="B478" s="24"/>
      <c r="C478" s="31" t="s">
        <v>603</v>
      </c>
      <c r="D478" s="28" t="s">
        <v>3045</v>
      </c>
      <c r="E478" s="31" t="s">
        <v>3997</v>
      </c>
      <c r="F478" s="31" t="s">
        <v>3998</v>
      </c>
      <c r="G478" s="31">
        <v>2.0</v>
      </c>
      <c r="H478" s="31" t="s">
        <v>18</v>
      </c>
      <c r="I478" s="31" t="s">
        <v>18</v>
      </c>
      <c r="J478" s="31">
        <v>10.0</v>
      </c>
      <c r="K478" s="31">
        <v>10.0</v>
      </c>
      <c r="L478" s="24"/>
    </row>
    <row r="479">
      <c r="A479" s="24"/>
      <c r="B479" s="24"/>
      <c r="C479" s="31" t="s">
        <v>603</v>
      </c>
      <c r="D479" s="28" t="s">
        <v>3045</v>
      </c>
      <c r="E479" s="31" t="s">
        <v>3999</v>
      </c>
      <c r="F479" s="31" t="s">
        <v>4000</v>
      </c>
      <c r="G479" s="31">
        <v>1.0</v>
      </c>
      <c r="H479" s="31" t="s">
        <v>18</v>
      </c>
      <c r="I479" s="31"/>
      <c r="J479" s="31">
        <v>12.0</v>
      </c>
      <c r="K479" s="31"/>
      <c r="L479" s="24"/>
    </row>
    <row r="480">
      <c r="A480" s="24"/>
      <c r="B480" s="24"/>
      <c r="C480" s="31" t="s">
        <v>603</v>
      </c>
      <c r="D480" s="28" t="s">
        <v>3045</v>
      </c>
      <c r="E480" s="31" t="s">
        <v>4001</v>
      </c>
      <c r="F480" s="31" t="s">
        <v>4002</v>
      </c>
      <c r="G480" s="31">
        <v>2.0</v>
      </c>
      <c r="H480" s="31" t="s">
        <v>18</v>
      </c>
      <c r="I480" s="31" t="s">
        <v>18</v>
      </c>
      <c r="J480" s="31">
        <v>12.0</v>
      </c>
      <c r="K480" s="31">
        <v>12.0</v>
      </c>
      <c r="L480" s="24"/>
    </row>
    <row r="481">
      <c r="A481" s="24"/>
      <c r="B481" s="24"/>
      <c r="C481" s="31" t="s">
        <v>603</v>
      </c>
      <c r="D481" s="28" t="s">
        <v>3045</v>
      </c>
      <c r="E481" s="31" t="s">
        <v>4003</v>
      </c>
      <c r="F481" s="31" t="s">
        <v>4004</v>
      </c>
      <c r="G481" s="31">
        <v>2.0</v>
      </c>
      <c r="H481" s="31" t="s">
        <v>19</v>
      </c>
      <c r="I481" s="31" t="s">
        <v>19</v>
      </c>
      <c r="J481" s="31">
        <v>11.0</v>
      </c>
      <c r="K481" s="31">
        <v>11.0</v>
      </c>
      <c r="L481" s="24"/>
    </row>
    <row r="482">
      <c r="A482" s="24"/>
      <c r="B482" s="24"/>
      <c r="C482" s="31" t="s">
        <v>603</v>
      </c>
      <c r="D482" s="28" t="s">
        <v>3045</v>
      </c>
      <c r="E482" s="31" t="s">
        <v>4005</v>
      </c>
      <c r="F482" s="31" t="s">
        <v>4006</v>
      </c>
      <c r="G482" s="31">
        <v>2.0</v>
      </c>
      <c r="H482" s="31" t="s">
        <v>19</v>
      </c>
      <c r="I482" s="31" t="s">
        <v>19</v>
      </c>
      <c r="J482" s="31">
        <v>11.0</v>
      </c>
      <c r="K482" s="31">
        <v>10.0</v>
      </c>
      <c r="L482" s="24"/>
    </row>
    <row r="483">
      <c r="A483" s="24"/>
      <c r="B483" s="24"/>
      <c r="C483" s="31" t="s">
        <v>603</v>
      </c>
      <c r="D483" s="28" t="s">
        <v>3045</v>
      </c>
      <c r="E483" s="31" t="s">
        <v>4007</v>
      </c>
      <c r="F483" s="31" t="s">
        <v>4008</v>
      </c>
      <c r="G483" s="31">
        <v>2.0</v>
      </c>
      <c r="H483" s="31" t="s">
        <v>18</v>
      </c>
      <c r="I483" s="31" t="s">
        <v>18</v>
      </c>
      <c r="J483" s="31">
        <v>11.0</v>
      </c>
      <c r="K483" s="31">
        <v>11.0</v>
      </c>
      <c r="L483" s="24"/>
    </row>
    <row r="484">
      <c r="A484" s="24"/>
      <c r="B484" s="24"/>
      <c r="C484" s="31" t="s">
        <v>603</v>
      </c>
      <c r="D484" s="28" t="s">
        <v>3045</v>
      </c>
      <c r="E484" s="31" t="s">
        <v>4009</v>
      </c>
      <c r="F484" s="31" t="s">
        <v>4010</v>
      </c>
      <c r="G484" s="31">
        <v>2.0</v>
      </c>
      <c r="H484" s="31" t="s">
        <v>19</v>
      </c>
      <c r="I484" s="31" t="s">
        <v>19</v>
      </c>
      <c r="J484" s="31">
        <v>9.0</v>
      </c>
      <c r="K484" s="31">
        <v>9.0</v>
      </c>
      <c r="L484" s="24"/>
    </row>
    <row r="485">
      <c r="A485" s="24"/>
      <c r="B485" s="24"/>
      <c r="C485" s="31" t="s">
        <v>603</v>
      </c>
      <c r="D485" s="28" t="s">
        <v>3045</v>
      </c>
      <c r="E485" s="31" t="s">
        <v>4011</v>
      </c>
      <c r="F485" s="31" t="s">
        <v>4012</v>
      </c>
      <c r="G485" s="31">
        <v>2.0</v>
      </c>
      <c r="H485" s="31" t="s">
        <v>19</v>
      </c>
      <c r="I485" s="31" t="s">
        <v>18</v>
      </c>
      <c r="J485" s="31">
        <v>9.0</v>
      </c>
      <c r="K485" s="31">
        <v>9.0</v>
      </c>
      <c r="L485" s="24"/>
    </row>
    <row r="486">
      <c r="A486" s="24"/>
      <c r="B486" s="24"/>
      <c r="C486" s="31" t="s">
        <v>603</v>
      </c>
      <c r="D486" s="28" t="s">
        <v>3045</v>
      </c>
      <c r="E486" s="31" t="s">
        <v>4013</v>
      </c>
      <c r="F486" s="31" t="s">
        <v>4014</v>
      </c>
      <c r="G486" s="31">
        <v>2.0</v>
      </c>
      <c r="H486" s="31" t="s">
        <v>18</v>
      </c>
      <c r="I486" s="31" t="s">
        <v>18</v>
      </c>
      <c r="J486" s="31">
        <v>8.0</v>
      </c>
      <c r="K486" s="31">
        <v>8.0</v>
      </c>
      <c r="L486" s="24"/>
    </row>
    <row r="487">
      <c r="A487" s="24"/>
      <c r="B487" s="24"/>
      <c r="C487" s="31" t="s">
        <v>603</v>
      </c>
      <c r="D487" s="28" t="s">
        <v>3045</v>
      </c>
      <c r="E487" s="31" t="s">
        <v>4015</v>
      </c>
      <c r="F487" s="31" t="s">
        <v>4016</v>
      </c>
      <c r="G487" s="31">
        <v>1.0</v>
      </c>
      <c r="H487" s="31" t="s">
        <v>18</v>
      </c>
      <c r="I487" s="31"/>
      <c r="J487" s="31">
        <v>8.0</v>
      </c>
      <c r="K487" s="31"/>
      <c r="L487" s="24"/>
    </row>
    <row r="488">
      <c r="A488" s="24"/>
      <c r="B488" s="24"/>
      <c r="C488" s="31" t="s">
        <v>603</v>
      </c>
      <c r="D488" s="28" t="s">
        <v>3045</v>
      </c>
      <c r="E488" s="31" t="s">
        <v>4017</v>
      </c>
      <c r="F488" s="31" t="s">
        <v>4018</v>
      </c>
      <c r="G488" s="31">
        <v>2.0</v>
      </c>
      <c r="H488" s="31" t="s">
        <v>18</v>
      </c>
      <c r="I488" s="31" t="s">
        <v>18</v>
      </c>
      <c r="J488" s="31">
        <v>9.0</v>
      </c>
      <c r="K488" s="31">
        <v>9.0</v>
      </c>
      <c r="L488" s="24"/>
    </row>
    <row r="489">
      <c r="A489" s="24"/>
      <c r="B489" s="24"/>
      <c r="C489" s="31" t="s">
        <v>603</v>
      </c>
      <c r="D489" s="28" t="s">
        <v>3045</v>
      </c>
      <c r="E489" s="31" t="s">
        <v>4019</v>
      </c>
      <c r="F489" s="31" t="s">
        <v>4020</v>
      </c>
      <c r="G489" s="31">
        <v>2.0</v>
      </c>
      <c r="H489" s="31" t="s">
        <v>19</v>
      </c>
      <c r="I489" s="31" t="s">
        <v>18</v>
      </c>
      <c r="J489" s="31">
        <v>12.0</v>
      </c>
      <c r="K489" s="31">
        <v>12.0</v>
      </c>
      <c r="L489" s="24"/>
    </row>
    <row r="490">
      <c r="A490" s="24"/>
      <c r="B490" s="24"/>
      <c r="C490" s="31" t="s">
        <v>603</v>
      </c>
      <c r="D490" s="28" t="s">
        <v>3045</v>
      </c>
      <c r="E490" s="31" t="s">
        <v>4021</v>
      </c>
      <c r="F490" s="31" t="s">
        <v>4022</v>
      </c>
      <c r="G490" s="31">
        <v>2.0</v>
      </c>
      <c r="H490" s="31" t="s">
        <v>18</v>
      </c>
      <c r="I490" s="31" t="s">
        <v>18</v>
      </c>
      <c r="J490" s="31">
        <v>12.0</v>
      </c>
      <c r="K490" s="31">
        <v>12.0</v>
      </c>
      <c r="L490" s="24"/>
    </row>
    <row r="491">
      <c r="A491" s="24"/>
      <c r="B491" s="24"/>
      <c r="C491" s="31" t="s">
        <v>603</v>
      </c>
      <c r="D491" s="28" t="s">
        <v>3045</v>
      </c>
      <c r="E491" s="31" t="s">
        <v>4023</v>
      </c>
      <c r="F491" s="31" t="s">
        <v>4012</v>
      </c>
      <c r="G491" s="31">
        <v>2.0</v>
      </c>
      <c r="H491" s="31" t="s">
        <v>18</v>
      </c>
      <c r="I491" s="31" t="s">
        <v>19</v>
      </c>
      <c r="J491" s="31">
        <v>12.0</v>
      </c>
      <c r="K491" s="31">
        <v>12.0</v>
      </c>
      <c r="L491" s="24"/>
    </row>
    <row r="492">
      <c r="A492" s="24"/>
      <c r="B492" s="24"/>
      <c r="C492" s="31" t="s">
        <v>603</v>
      </c>
      <c r="D492" s="28" t="s">
        <v>3045</v>
      </c>
      <c r="E492" s="31" t="s">
        <v>4024</v>
      </c>
      <c r="F492" s="31" t="s">
        <v>4025</v>
      </c>
      <c r="G492" s="31">
        <v>2.0</v>
      </c>
      <c r="H492" s="31" t="s">
        <v>18</v>
      </c>
      <c r="I492" s="31" t="s">
        <v>18</v>
      </c>
      <c r="J492" s="31">
        <v>12.0</v>
      </c>
      <c r="K492" s="31">
        <v>12.0</v>
      </c>
      <c r="L492" s="24"/>
    </row>
    <row r="493">
      <c r="A493" s="24"/>
      <c r="B493" s="24"/>
      <c r="C493" s="31" t="s">
        <v>603</v>
      </c>
      <c r="D493" s="28" t="s">
        <v>3045</v>
      </c>
      <c r="E493" s="31" t="s">
        <v>4026</v>
      </c>
      <c r="F493" s="31" t="s">
        <v>4027</v>
      </c>
      <c r="G493" s="31">
        <v>2.0</v>
      </c>
      <c r="H493" s="31" t="s">
        <v>18</v>
      </c>
      <c r="I493" s="31" t="s">
        <v>18</v>
      </c>
      <c r="J493" s="31">
        <v>12.0</v>
      </c>
      <c r="K493" s="31">
        <v>12.0</v>
      </c>
      <c r="L493" s="24"/>
    </row>
    <row r="494">
      <c r="A494" s="24"/>
      <c r="B494" s="24"/>
      <c r="C494" s="31" t="s">
        <v>603</v>
      </c>
      <c r="D494" s="28" t="s">
        <v>3045</v>
      </c>
      <c r="E494" s="31" t="s">
        <v>4028</v>
      </c>
      <c r="F494" s="31" t="s">
        <v>4029</v>
      </c>
      <c r="G494" s="31">
        <v>2.0</v>
      </c>
      <c r="H494" s="31" t="s">
        <v>18</v>
      </c>
      <c r="I494" s="31" t="s">
        <v>18</v>
      </c>
      <c r="J494" s="31">
        <v>11.0</v>
      </c>
      <c r="K494" s="31">
        <v>11.0</v>
      </c>
      <c r="L494" s="24"/>
    </row>
    <row r="495">
      <c r="A495" s="24"/>
      <c r="B495" s="24"/>
      <c r="C495" s="31" t="s">
        <v>603</v>
      </c>
      <c r="D495" s="28" t="s">
        <v>3045</v>
      </c>
      <c r="E495" s="31" t="s">
        <v>4030</v>
      </c>
      <c r="F495" s="31" t="s">
        <v>4031</v>
      </c>
      <c r="G495" s="31">
        <v>2.0</v>
      </c>
      <c r="H495" s="31" t="s">
        <v>19</v>
      </c>
      <c r="I495" s="31" t="s">
        <v>18</v>
      </c>
      <c r="J495" s="31">
        <v>11.0</v>
      </c>
      <c r="K495" s="31">
        <v>11.0</v>
      </c>
      <c r="L495" s="24"/>
    </row>
    <row r="496">
      <c r="A496" s="24"/>
      <c r="B496" s="24"/>
      <c r="C496" s="31" t="s">
        <v>603</v>
      </c>
      <c r="D496" s="28" t="s">
        <v>3045</v>
      </c>
      <c r="E496" s="31" t="s">
        <v>4032</v>
      </c>
      <c r="F496" s="31" t="s">
        <v>4033</v>
      </c>
      <c r="G496" s="31">
        <v>2.0</v>
      </c>
      <c r="H496" s="31" t="s">
        <v>18</v>
      </c>
      <c r="I496" s="31" t="s">
        <v>18</v>
      </c>
      <c r="J496" s="31">
        <v>9.0</v>
      </c>
      <c r="K496" s="31">
        <v>9.0</v>
      </c>
      <c r="L496" s="24"/>
    </row>
    <row r="497">
      <c r="A497" s="24"/>
      <c r="B497" s="24"/>
      <c r="C497" s="31" t="s">
        <v>603</v>
      </c>
      <c r="D497" s="28" t="s">
        <v>3045</v>
      </c>
      <c r="E497" s="31" t="s">
        <v>4034</v>
      </c>
      <c r="F497" s="31" t="s">
        <v>4035</v>
      </c>
      <c r="G497" s="31">
        <v>2.0</v>
      </c>
      <c r="H497" s="31" t="s">
        <v>18</v>
      </c>
      <c r="I497" s="31" t="s">
        <v>18</v>
      </c>
      <c r="J497" s="31">
        <v>8.0</v>
      </c>
      <c r="K497" s="31">
        <v>8.0</v>
      </c>
      <c r="L497" s="24"/>
    </row>
    <row r="498">
      <c r="A498" s="24"/>
      <c r="B498" s="24"/>
      <c r="C498" s="31" t="s">
        <v>603</v>
      </c>
      <c r="D498" s="28" t="s">
        <v>3045</v>
      </c>
      <c r="E498" s="31" t="s">
        <v>4036</v>
      </c>
      <c r="F498" s="31" t="s">
        <v>4037</v>
      </c>
      <c r="G498" s="31">
        <v>2.0</v>
      </c>
      <c r="H498" s="31" t="s">
        <v>18</v>
      </c>
      <c r="I498" s="31" t="s">
        <v>18</v>
      </c>
      <c r="J498" s="31">
        <v>11.0</v>
      </c>
      <c r="K498" s="31">
        <v>11.0</v>
      </c>
      <c r="L498" s="24"/>
    </row>
    <row r="499">
      <c r="A499" s="24"/>
      <c r="B499" s="24"/>
      <c r="C499" s="31" t="s">
        <v>603</v>
      </c>
      <c r="D499" s="28" t="s">
        <v>3045</v>
      </c>
      <c r="E499" s="31" t="s">
        <v>4038</v>
      </c>
      <c r="F499" s="31" t="s">
        <v>4039</v>
      </c>
      <c r="G499" s="31">
        <v>2.0</v>
      </c>
      <c r="H499" s="31" t="s">
        <v>18</v>
      </c>
      <c r="I499" s="31" t="s">
        <v>18</v>
      </c>
      <c r="J499" s="31">
        <v>11.0</v>
      </c>
      <c r="K499" s="31">
        <v>11.0</v>
      </c>
      <c r="L499" s="2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0</v>
      </c>
      <c r="B1" s="23" t="s">
        <v>1</v>
      </c>
      <c r="C1" s="23" t="s">
        <v>2</v>
      </c>
      <c r="D1" s="23" t="s">
        <v>3</v>
      </c>
      <c r="E1" s="23" t="s">
        <v>4</v>
      </c>
      <c r="F1" s="23" t="s">
        <v>5</v>
      </c>
      <c r="G1" s="23" t="s">
        <v>6</v>
      </c>
      <c r="H1" s="23" t="s">
        <v>7</v>
      </c>
      <c r="I1" s="23" t="s">
        <v>8</v>
      </c>
      <c r="J1" s="23" t="s">
        <v>9</v>
      </c>
      <c r="K1" s="23" t="s">
        <v>10</v>
      </c>
      <c r="L1" s="23" t="s">
        <v>11</v>
      </c>
    </row>
    <row r="2">
      <c r="A2" s="24"/>
      <c r="B2" s="24"/>
      <c r="C2" s="25" t="str">
        <f t="shared" ref="C2:C3" si="1">UPPER("lpb aceh 2021")</f>
        <v>LPB ACEH 2021</v>
      </c>
      <c r="D2" s="28" t="s">
        <v>4040</v>
      </c>
      <c r="E2" s="25" t="s">
        <v>4041</v>
      </c>
      <c r="F2" s="25"/>
      <c r="G2" s="25">
        <v>2.0</v>
      </c>
      <c r="H2" s="28" t="s">
        <v>18</v>
      </c>
      <c r="I2" s="29" t="s">
        <v>18</v>
      </c>
      <c r="J2" s="30">
        <v>306.0</v>
      </c>
      <c r="K2" s="29">
        <v>12.0</v>
      </c>
      <c r="L2" s="24"/>
    </row>
    <row r="3">
      <c r="A3" s="24"/>
      <c r="B3" s="24"/>
      <c r="C3" s="25" t="str">
        <f t="shared" si="1"/>
        <v>LPB ACEH 2021</v>
      </c>
      <c r="D3" s="28" t="s">
        <v>4040</v>
      </c>
      <c r="E3" s="25" t="s">
        <v>4042</v>
      </c>
      <c r="F3" s="25"/>
      <c r="G3" s="25">
        <v>2.0</v>
      </c>
      <c r="H3" s="28" t="s">
        <v>18</v>
      </c>
      <c r="I3" s="29" t="s">
        <v>18</v>
      </c>
      <c r="J3" s="30">
        <v>275.0</v>
      </c>
      <c r="K3" s="29">
        <v>11.0</v>
      </c>
      <c r="L3" s="24"/>
    </row>
    <row r="4">
      <c r="A4" s="24"/>
      <c r="B4" s="24"/>
      <c r="C4" s="25" t="s">
        <v>14</v>
      </c>
      <c r="D4" s="28" t="s">
        <v>4040</v>
      </c>
      <c r="E4" s="25" t="s">
        <v>4043</v>
      </c>
      <c r="F4" s="25" t="s">
        <v>4044</v>
      </c>
      <c r="G4" s="25">
        <v>2.0</v>
      </c>
      <c r="H4" s="28" t="s">
        <v>18</v>
      </c>
      <c r="I4" s="29" t="s">
        <v>18</v>
      </c>
      <c r="J4" s="30">
        <v>306.0</v>
      </c>
      <c r="K4" s="25">
        <v>12.0</v>
      </c>
      <c r="L4" s="24"/>
    </row>
    <row r="5">
      <c r="A5" s="24"/>
      <c r="B5" s="24"/>
      <c r="C5" s="25" t="s">
        <v>27</v>
      </c>
      <c r="D5" s="28" t="s">
        <v>4040</v>
      </c>
      <c r="E5" s="25" t="s">
        <v>4045</v>
      </c>
      <c r="F5" s="25" t="s">
        <v>4046</v>
      </c>
      <c r="G5" s="25">
        <v>2.0</v>
      </c>
      <c r="H5" s="28" t="s">
        <v>18</v>
      </c>
      <c r="I5" s="29" t="s">
        <v>18</v>
      </c>
      <c r="J5" s="30">
        <v>306.0</v>
      </c>
      <c r="K5" s="25">
        <v>11.0</v>
      </c>
      <c r="L5" s="24"/>
    </row>
    <row r="6">
      <c r="A6" s="24"/>
      <c r="B6" s="24"/>
      <c r="C6" s="25" t="s">
        <v>27</v>
      </c>
      <c r="D6" s="28" t="s">
        <v>4040</v>
      </c>
      <c r="E6" s="25" t="s">
        <v>4047</v>
      </c>
      <c r="F6" s="25" t="s">
        <v>4048</v>
      </c>
      <c r="G6" s="25">
        <v>2.0</v>
      </c>
      <c r="H6" s="28" t="s">
        <v>18</v>
      </c>
      <c r="I6" s="29" t="s">
        <v>18</v>
      </c>
      <c r="J6" s="30">
        <v>275.0</v>
      </c>
      <c r="K6" s="25">
        <v>11.0</v>
      </c>
      <c r="L6" s="24"/>
    </row>
    <row r="7">
      <c r="A7" s="24"/>
      <c r="B7" s="24"/>
      <c r="C7" s="25" t="s">
        <v>27</v>
      </c>
      <c r="D7" s="28" t="s">
        <v>4040</v>
      </c>
      <c r="E7" s="25" t="s">
        <v>4049</v>
      </c>
      <c r="F7" s="25" t="s">
        <v>4050</v>
      </c>
      <c r="G7" s="25">
        <v>2.0</v>
      </c>
      <c r="H7" s="28" t="s">
        <v>18</v>
      </c>
      <c r="I7" s="29" t="s">
        <v>18</v>
      </c>
      <c r="J7" s="30">
        <v>306.0</v>
      </c>
      <c r="K7" s="25">
        <v>12.0</v>
      </c>
      <c r="L7" s="24"/>
    </row>
    <row r="8">
      <c r="A8" s="24"/>
      <c r="B8" s="24"/>
      <c r="C8" s="25" t="s">
        <v>27</v>
      </c>
      <c r="D8" s="28" t="s">
        <v>4040</v>
      </c>
      <c r="E8" s="25" t="s">
        <v>4051</v>
      </c>
      <c r="F8" s="25" t="s">
        <v>4052</v>
      </c>
      <c r="G8" s="25">
        <v>1.0</v>
      </c>
      <c r="H8" s="28" t="s">
        <v>19</v>
      </c>
      <c r="I8" s="29"/>
      <c r="J8" s="30">
        <v>214.0</v>
      </c>
      <c r="K8" s="25"/>
      <c r="L8" s="24"/>
    </row>
    <row r="9">
      <c r="A9" s="24"/>
      <c r="B9" s="24"/>
      <c r="C9" s="25" t="s">
        <v>27</v>
      </c>
      <c r="D9" s="28" t="s">
        <v>4040</v>
      </c>
      <c r="E9" s="25" t="s">
        <v>4053</v>
      </c>
      <c r="F9" s="25" t="s">
        <v>4054</v>
      </c>
      <c r="G9" s="25">
        <v>1.0</v>
      </c>
      <c r="H9" s="28" t="s">
        <v>19</v>
      </c>
      <c r="I9" s="29"/>
      <c r="J9" s="30">
        <v>183.0</v>
      </c>
      <c r="K9" s="25"/>
      <c r="L9" s="24"/>
    </row>
    <row r="10">
      <c r="A10" s="24"/>
      <c r="B10" s="24"/>
      <c r="C10" s="25" t="s">
        <v>27</v>
      </c>
      <c r="D10" s="28" t="s">
        <v>4040</v>
      </c>
      <c r="E10" s="25" t="s">
        <v>4055</v>
      </c>
      <c r="F10" s="25" t="s">
        <v>4056</v>
      </c>
      <c r="G10" s="25">
        <v>2.0</v>
      </c>
      <c r="H10" s="28" t="s">
        <v>19</v>
      </c>
      <c r="I10" s="29" t="s">
        <v>19</v>
      </c>
      <c r="J10" s="30">
        <v>275.0</v>
      </c>
      <c r="K10" s="25">
        <v>11.0</v>
      </c>
      <c r="L10" s="24"/>
    </row>
    <row r="11">
      <c r="A11" s="24"/>
      <c r="B11" s="24"/>
      <c r="C11" s="25" t="s">
        <v>27</v>
      </c>
      <c r="D11" s="28" t="s">
        <v>4040</v>
      </c>
      <c r="E11" s="25" t="s">
        <v>4057</v>
      </c>
      <c r="F11" s="25" t="s">
        <v>4058</v>
      </c>
      <c r="G11" s="25">
        <v>2.0</v>
      </c>
      <c r="H11" s="28" t="s">
        <v>18</v>
      </c>
      <c r="I11" s="29" t="s">
        <v>18</v>
      </c>
      <c r="J11" s="30">
        <v>275.0</v>
      </c>
      <c r="K11" s="25">
        <v>11.0</v>
      </c>
      <c r="L11" s="24"/>
    </row>
    <row r="12">
      <c r="A12" s="24"/>
      <c r="B12" s="24"/>
      <c r="C12" s="25" t="s">
        <v>27</v>
      </c>
      <c r="D12" s="28" t="s">
        <v>4040</v>
      </c>
      <c r="E12" s="25" t="s">
        <v>4059</v>
      </c>
      <c r="F12" s="25" t="s">
        <v>4060</v>
      </c>
      <c r="G12" s="25">
        <v>1.0</v>
      </c>
      <c r="H12" s="28" t="s">
        <v>19</v>
      </c>
      <c r="I12" s="29"/>
      <c r="J12" s="30">
        <v>306.0</v>
      </c>
      <c r="K12" s="25"/>
      <c r="L12" s="24"/>
    </row>
    <row r="13">
      <c r="A13" s="24"/>
      <c r="B13" s="24"/>
      <c r="C13" s="25" t="s">
        <v>61</v>
      </c>
      <c r="D13" s="28" t="s">
        <v>4040</v>
      </c>
      <c r="E13" s="25" t="s">
        <v>4061</v>
      </c>
      <c r="F13" s="25" t="s">
        <v>4062</v>
      </c>
      <c r="G13" s="25">
        <v>1.0</v>
      </c>
      <c r="H13" s="28" t="s">
        <v>19</v>
      </c>
      <c r="I13" s="29"/>
      <c r="J13" s="30">
        <v>306.0</v>
      </c>
      <c r="K13" s="25"/>
      <c r="L13" s="24"/>
    </row>
    <row r="14">
      <c r="A14" s="24"/>
      <c r="B14" s="24"/>
      <c r="C14" s="25" t="s">
        <v>61</v>
      </c>
      <c r="D14" s="28" t="s">
        <v>4040</v>
      </c>
      <c r="E14" s="25" t="s">
        <v>4063</v>
      </c>
      <c r="F14" s="25" t="s">
        <v>4064</v>
      </c>
      <c r="G14" s="25">
        <v>2.0</v>
      </c>
      <c r="H14" s="28" t="s">
        <v>18</v>
      </c>
      <c r="I14" s="29" t="s">
        <v>18</v>
      </c>
      <c r="J14" s="30">
        <v>214.0</v>
      </c>
      <c r="K14" s="25">
        <v>9.0</v>
      </c>
      <c r="L14" s="24"/>
    </row>
    <row r="15">
      <c r="A15" s="24"/>
      <c r="B15" s="24"/>
      <c r="C15" s="25" t="s">
        <v>61</v>
      </c>
      <c r="D15" s="28" t="s">
        <v>4040</v>
      </c>
      <c r="E15" s="25" t="s">
        <v>4065</v>
      </c>
      <c r="F15" s="25" t="s">
        <v>4066</v>
      </c>
      <c r="G15" s="25">
        <v>2.0</v>
      </c>
      <c r="H15" s="28" t="s">
        <v>19</v>
      </c>
      <c r="I15" s="29" t="s">
        <v>18</v>
      </c>
      <c r="J15" s="30">
        <v>214.0</v>
      </c>
      <c r="K15" s="25">
        <v>9.0</v>
      </c>
      <c r="L15" s="24"/>
    </row>
    <row r="16">
      <c r="A16" s="24"/>
      <c r="B16" s="24"/>
      <c r="C16" s="25" t="s">
        <v>61</v>
      </c>
      <c r="D16" s="28" t="s">
        <v>4040</v>
      </c>
      <c r="E16" s="25" t="s">
        <v>4067</v>
      </c>
      <c r="F16" s="25" t="s">
        <v>4068</v>
      </c>
      <c r="G16" s="25">
        <v>2.0</v>
      </c>
      <c r="H16" s="28" t="s">
        <v>18</v>
      </c>
      <c r="I16" s="29" t="s">
        <v>18</v>
      </c>
      <c r="J16" s="30">
        <v>275.0</v>
      </c>
      <c r="K16" s="25">
        <v>11.0</v>
      </c>
      <c r="L16" s="24"/>
    </row>
    <row r="17">
      <c r="A17" s="24"/>
      <c r="B17" s="24"/>
      <c r="C17" s="25" t="s">
        <v>61</v>
      </c>
      <c r="D17" s="28" t="s">
        <v>4040</v>
      </c>
      <c r="E17" s="25" t="s">
        <v>4069</v>
      </c>
      <c r="F17" s="25" t="s">
        <v>4070</v>
      </c>
      <c r="G17" s="25">
        <v>2.0</v>
      </c>
      <c r="H17" s="28" t="s">
        <v>19</v>
      </c>
      <c r="I17" s="29" t="s">
        <v>18</v>
      </c>
      <c r="J17" s="30">
        <v>275.0</v>
      </c>
      <c r="K17" s="25">
        <v>11.0</v>
      </c>
      <c r="L17" s="24"/>
    </row>
    <row r="18">
      <c r="A18" s="24"/>
      <c r="B18" s="24"/>
      <c r="C18" s="25" t="s">
        <v>69</v>
      </c>
      <c r="D18" s="28" t="s">
        <v>4040</v>
      </c>
      <c r="E18" s="25" t="s">
        <v>4071</v>
      </c>
      <c r="F18" s="25" t="s">
        <v>4072</v>
      </c>
      <c r="G18" s="25">
        <v>2.0</v>
      </c>
      <c r="H18" s="28" t="s">
        <v>18</v>
      </c>
      <c r="I18" s="29" t="s">
        <v>18</v>
      </c>
      <c r="J18" s="30">
        <v>275.0</v>
      </c>
      <c r="K18" s="25">
        <v>11.0</v>
      </c>
      <c r="L18" s="24"/>
    </row>
    <row r="19">
      <c r="A19" s="24"/>
      <c r="B19" s="24"/>
      <c r="C19" s="25" t="s">
        <v>69</v>
      </c>
      <c r="D19" s="28" t="s">
        <v>4040</v>
      </c>
      <c r="E19" s="25" t="s">
        <v>4073</v>
      </c>
      <c r="F19" s="25" t="s">
        <v>4074</v>
      </c>
      <c r="G19" s="25">
        <v>1.0</v>
      </c>
      <c r="H19" s="28" t="s">
        <v>18</v>
      </c>
      <c r="I19" s="29"/>
      <c r="J19" s="30">
        <v>275.0</v>
      </c>
      <c r="K19" s="25"/>
      <c r="L19" s="24"/>
    </row>
    <row r="20">
      <c r="A20" s="24"/>
      <c r="B20" s="24"/>
      <c r="C20" s="25" t="s">
        <v>69</v>
      </c>
      <c r="D20" s="28" t="s">
        <v>4040</v>
      </c>
      <c r="E20" s="25" t="s">
        <v>4075</v>
      </c>
      <c r="F20" s="25" t="s">
        <v>4076</v>
      </c>
      <c r="G20" s="25">
        <v>1.0</v>
      </c>
      <c r="H20" s="28" t="s">
        <v>19</v>
      </c>
      <c r="I20" s="29"/>
      <c r="J20" s="30">
        <v>214.0</v>
      </c>
      <c r="K20" s="25"/>
      <c r="L20" s="24"/>
    </row>
    <row r="21">
      <c r="A21" s="24"/>
      <c r="B21" s="24"/>
      <c r="C21" s="25" t="s">
        <v>69</v>
      </c>
      <c r="D21" s="28" t="s">
        <v>4040</v>
      </c>
      <c r="E21" s="25" t="s">
        <v>4077</v>
      </c>
      <c r="F21" s="25" t="s">
        <v>4078</v>
      </c>
      <c r="G21" s="25">
        <v>1.0</v>
      </c>
      <c r="H21" s="28" t="s">
        <v>19</v>
      </c>
      <c r="I21" s="29"/>
      <c r="J21" s="30">
        <v>275.0</v>
      </c>
      <c r="K21" s="25"/>
      <c r="L21" s="24"/>
    </row>
    <row r="22">
      <c r="A22" s="24"/>
      <c r="B22" s="24"/>
      <c r="C22" s="25" t="s">
        <v>69</v>
      </c>
      <c r="D22" s="28" t="s">
        <v>4040</v>
      </c>
      <c r="E22" s="25" t="s">
        <v>4079</v>
      </c>
      <c r="F22" s="25" t="s">
        <v>4080</v>
      </c>
      <c r="G22" s="25">
        <v>1.0</v>
      </c>
      <c r="H22" s="28" t="s">
        <v>18</v>
      </c>
      <c r="I22" s="29"/>
      <c r="J22" s="30">
        <v>183.0</v>
      </c>
      <c r="K22" s="25"/>
      <c r="L22" s="24"/>
    </row>
    <row r="23">
      <c r="A23" s="24"/>
      <c r="B23" s="24"/>
      <c r="C23" s="25" t="s">
        <v>69</v>
      </c>
      <c r="D23" s="28" t="s">
        <v>4040</v>
      </c>
      <c r="E23" s="25" t="s">
        <v>4081</v>
      </c>
      <c r="F23" s="25" t="s">
        <v>4082</v>
      </c>
      <c r="G23" s="25">
        <v>1.0</v>
      </c>
      <c r="H23" s="28" t="s">
        <v>19</v>
      </c>
      <c r="I23" s="29"/>
      <c r="J23" s="30">
        <v>183.0</v>
      </c>
      <c r="K23" s="25"/>
      <c r="L23" s="24"/>
    </row>
    <row r="24">
      <c r="A24" s="24"/>
      <c r="B24" s="24"/>
      <c r="C24" s="25" t="s">
        <v>83</v>
      </c>
      <c r="D24" s="28" t="s">
        <v>4040</v>
      </c>
      <c r="E24" s="25" t="s">
        <v>4083</v>
      </c>
      <c r="F24" s="25" t="s">
        <v>4084</v>
      </c>
      <c r="G24" s="25">
        <v>2.0</v>
      </c>
      <c r="H24" s="28" t="s">
        <v>19</v>
      </c>
      <c r="I24" s="29" t="s">
        <v>19</v>
      </c>
      <c r="J24" s="30">
        <v>306.0</v>
      </c>
      <c r="K24" s="25">
        <v>12.0</v>
      </c>
      <c r="L24" s="24"/>
    </row>
    <row r="25">
      <c r="A25" s="24"/>
      <c r="B25" s="24"/>
      <c r="C25" s="25" t="s">
        <v>83</v>
      </c>
      <c r="D25" s="28" t="s">
        <v>4040</v>
      </c>
      <c r="E25" s="25" t="s">
        <v>4085</v>
      </c>
      <c r="F25" s="25" t="s">
        <v>4086</v>
      </c>
      <c r="G25" s="25">
        <v>2.0</v>
      </c>
      <c r="H25" s="28" t="s">
        <v>18</v>
      </c>
      <c r="I25" s="29" t="s">
        <v>18</v>
      </c>
      <c r="J25" s="30">
        <v>153.0</v>
      </c>
      <c r="K25" s="25">
        <v>7.0</v>
      </c>
      <c r="L25" s="24"/>
    </row>
    <row r="26">
      <c r="A26" s="24"/>
      <c r="B26" s="24"/>
      <c r="C26" s="25" t="s">
        <v>83</v>
      </c>
      <c r="D26" s="28" t="s">
        <v>4040</v>
      </c>
      <c r="E26" s="25" t="s">
        <v>4087</v>
      </c>
      <c r="F26" s="25" t="s">
        <v>4088</v>
      </c>
      <c r="G26" s="25">
        <v>1.0</v>
      </c>
      <c r="H26" s="28" t="s">
        <v>19</v>
      </c>
      <c r="I26" s="29"/>
      <c r="J26" s="30">
        <v>275.0</v>
      </c>
      <c r="K26" s="25"/>
      <c r="L26" s="24"/>
    </row>
    <row r="27">
      <c r="A27" s="24"/>
      <c r="B27" s="24"/>
      <c r="C27" s="25" t="s">
        <v>83</v>
      </c>
      <c r="D27" s="28" t="s">
        <v>4040</v>
      </c>
      <c r="E27" s="25" t="s">
        <v>4089</v>
      </c>
      <c r="F27" s="25" t="s">
        <v>4090</v>
      </c>
      <c r="G27" s="25">
        <v>2.0</v>
      </c>
      <c r="H27" s="28" t="s">
        <v>18</v>
      </c>
      <c r="I27" s="29" t="s">
        <v>18</v>
      </c>
      <c r="J27" s="30">
        <v>306.0</v>
      </c>
      <c r="K27" s="25">
        <v>12.0</v>
      </c>
      <c r="L27" s="24"/>
    </row>
    <row r="28">
      <c r="A28" s="24"/>
      <c r="B28" s="24"/>
      <c r="C28" s="25" t="s">
        <v>83</v>
      </c>
      <c r="D28" s="28" t="s">
        <v>4040</v>
      </c>
      <c r="E28" s="25" t="s">
        <v>4091</v>
      </c>
      <c r="F28" s="25" t="s">
        <v>4092</v>
      </c>
      <c r="G28" s="25">
        <v>2.0</v>
      </c>
      <c r="H28" s="28" t="s">
        <v>19</v>
      </c>
      <c r="I28" s="29" t="s">
        <v>19</v>
      </c>
      <c r="J28" s="30">
        <v>306.0</v>
      </c>
      <c r="K28" s="25">
        <v>11.0</v>
      </c>
      <c r="L28" s="24"/>
    </row>
    <row r="29">
      <c r="A29" s="24"/>
      <c r="B29" s="24"/>
      <c r="C29" s="25" t="s">
        <v>83</v>
      </c>
      <c r="D29" s="28" t="s">
        <v>4040</v>
      </c>
      <c r="E29" s="25" t="s">
        <v>4093</v>
      </c>
      <c r="F29" s="25" t="s">
        <v>4094</v>
      </c>
      <c r="G29" s="25">
        <v>2.0</v>
      </c>
      <c r="H29" s="28" t="s">
        <v>18</v>
      </c>
      <c r="I29" s="29" t="s">
        <v>18</v>
      </c>
      <c r="J29" s="30">
        <v>183.0</v>
      </c>
      <c r="K29" s="25">
        <v>8.0</v>
      </c>
      <c r="L29" s="24"/>
    </row>
    <row r="30">
      <c r="A30" s="24"/>
      <c r="B30" s="24"/>
      <c r="C30" s="25" t="s">
        <v>93</v>
      </c>
      <c r="D30" s="28" t="s">
        <v>4040</v>
      </c>
      <c r="E30" s="25" t="s">
        <v>4095</v>
      </c>
      <c r="F30" s="25" t="s">
        <v>4096</v>
      </c>
      <c r="G30" s="25">
        <v>2.0</v>
      </c>
      <c r="H30" s="28" t="s">
        <v>19</v>
      </c>
      <c r="I30" s="29" t="s">
        <v>19</v>
      </c>
      <c r="J30" s="30">
        <v>275.0</v>
      </c>
      <c r="K30" s="25">
        <v>11.0</v>
      </c>
      <c r="L30" s="24"/>
    </row>
    <row r="31">
      <c r="A31" s="24"/>
      <c r="B31" s="24"/>
      <c r="C31" s="25" t="s">
        <v>93</v>
      </c>
      <c r="D31" s="28" t="s">
        <v>4040</v>
      </c>
      <c r="E31" s="25" t="s">
        <v>4097</v>
      </c>
      <c r="F31" s="25" t="s">
        <v>4098</v>
      </c>
      <c r="G31" s="25">
        <v>2.0</v>
      </c>
      <c r="H31" s="28" t="s">
        <v>19</v>
      </c>
      <c r="I31" s="29" t="s">
        <v>18</v>
      </c>
      <c r="J31" s="30">
        <v>306.0</v>
      </c>
      <c r="K31" s="25">
        <v>12.0</v>
      </c>
      <c r="L31" s="24"/>
    </row>
    <row r="32">
      <c r="A32" s="24"/>
      <c r="B32" s="24"/>
      <c r="C32" s="25" t="s">
        <v>93</v>
      </c>
      <c r="D32" s="28" t="s">
        <v>4040</v>
      </c>
      <c r="E32" s="25" t="s">
        <v>4099</v>
      </c>
      <c r="F32" s="25" t="s">
        <v>4100</v>
      </c>
      <c r="G32" s="25">
        <v>2.0</v>
      </c>
      <c r="H32" s="28" t="s">
        <v>18</v>
      </c>
      <c r="I32" s="29" t="s">
        <v>18</v>
      </c>
      <c r="J32" s="30">
        <v>275.0</v>
      </c>
      <c r="K32" s="25">
        <v>11.0</v>
      </c>
      <c r="L32" s="24"/>
    </row>
    <row r="33">
      <c r="A33" s="24"/>
      <c r="B33" s="24"/>
      <c r="C33" s="25" t="s">
        <v>93</v>
      </c>
      <c r="D33" s="28" t="s">
        <v>4040</v>
      </c>
      <c r="E33" s="25" t="s">
        <v>4101</v>
      </c>
      <c r="F33" s="25" t="s">
        <v>4102</v>
      </c>
      <c r="G33" s="25">
        <v>2.0</v>
      </c>
      <c r="H33" s="28" t="s">
        <v>18</v>
      </c>
      <c r="I33" s="29" t="s">
        <v>19</v>
      </c>
      <c r="J33" s="30">
        <v>275.0</v>
      </c>
      <c r="K33" s="25">
        <v>10.0</v>
      </c>
      <c r="L33" s="24"/>
    </row>
    <row r="34">
      <c r="A34" s="24"/>
      <c r="B34" s="24"/>
      <c r="C34" s="25" t="s">
        <v>93</v>
      </c>
      <c r="D34" s="28" t="s">
        <v>4040</v>
      </c>
      <c r="E34" s="25" t="s">
        <v>4103</v>
      </c>
      <c r="F34" s="25" t="s">
        <v>4104</v>
      </c>
      <c r="G34" s="25">
        <v>2.0</v>
      </c>
      <c r="H34" s="28" t="s">
        <v>18</v>
      </c>
      <c r="I34" s="29" t="s">
        <v>18</v>
      </c>
      <c r="J34" s="30">
        <v>183.0</v>
      </c>
      <c r="K34" s="25">
        <v>8.0</v>
      </c>
      <c r="L34" s="24"/>
    </row>
    <row r="35">
      <c r="A35" s="24"/>
      <c r="B35" s="24"/>
      <c r="C35" s="25" t="s">
        <v>93</v>
      </c>
      <c r="D35" s="28" t="s">
        <v>4040</v>
      </c>
      <c r="E35" s="25" t="s">
        <v>4105</v>
      </c>
      <c r="F35" s="25" t="s">
        <v>4106</v>
      </c>
      <c r="G35" s="25">
        <v>2.0</v>
      </c>
      <c r="H35" s="28" t="s">
        <v>18</v>
      </c>
      <c r="I35" s="29" t="s">
        <v>18</v>
      </c>
      <c r="J35" s="30">
        <v>306.0</v>
      </c>
      <c r="K35" s="25">
        <v>12.0</v>
      </c>
      <c r="L35" s="24"/>
    </row>
    <row r="36">
      <c r="A36" s="24"/>
      <c r="B36" s="24"/>
      <c r="C36" s="25" t="s">
        <v>115</v>
      </c>
      <c r="D36" s="28" t="s">
        <v>4040</v>
      </c>
      <c r="E36" s="25" t="s">
        <v>4107</v>
      </c>
      <c r="F36" s="25" t="s">
        <v>4108</v>
      </c>
      <c r="G36" s="25">
        <v>1.0</v>
      </c>
      <c r="H36" s="28" t="s">
        <v>18</v>
      </c>
      <c r="I36" s="29"/>
      <c r="J36" s="30">
        <v>183.0</v>
      </c>
      <c r="K36" s="25"/>
      <c r="L36" s="24"/>
    </row>
    <row r="37">
      <c r="A37" s="24"/>
      <c r="B37" s="24"/>
      <c r="C37" s="25" t="s">
        <v>115</v>
      </c>
      <c r="D37" s="28" t="s">
        <v>4040</v>
      </c>
      <c r="E37" s="25" t="s">
        <v>4109</v>
      </c>
      <c r="F37" s="25" t="s">
        <v>4110</v>
      </c>
      <c r="G37" s="25">
        <v>1.0</v>
      </c>
      <c r="H37" s="28" t="s">
        <v>18</v>
      </c>
      <c r="I37" s="29"/>
      <c r="J37" s="30">
        <v>183.0</v>
      </c>
      <c r="K37" s="25"/>
      <c r="L37" s="24"/>
    </row>
    <row r="38">
      <c r="A38" s="24"/>
      <c r="B38" s="24"/>
      <c r="C38" s="25" t="s">
        <v>115</v>
      </c>
      <c r="D38" s="28" t="s">
        <v>4040</v>
      </c>
      <c r="E38" s="25" t="s">
        <v>4111</v>
      </c>
      <c r="F38" s="25" t="s">
        <v>4112</v>
      </c>
      <c r="G38" s="25">
        <v>2.0</v>
      </c>
      <c r="H38" s="28" t="s">
        <v>18</v>
      </c>
      <c r="I38" s="29" t="s">
        <v>18</v>
      </c>
      <c r="J38" s="30">
        <v>306.0</v>
      </c>
      <c r="K38" s="29">
        <v>12.0</v>
      </c>
      <c r="L38" s="24"/>
    </row>
    <row r="39">
      <c r="A39" s="24"/>
      <c r="B39" s="24"/>
      <c r="C39" s="25" t="s">
        <v>115</v>
      </c>
      <c r="D39" s="28" t="s">
        <v>4040</v>
      </c>
      <c r="E39" s="25" t="s">
        <v>4113</v>
      </c>
      <c r="F39" s="25" t="s">
        <v>4114</v>
      </c>
      <c r="G39" s="25">
        <v>2.0</v>
      </c>
      <c r="H39" s="28" t="s">
        <v>18</v>
      </c>
      <c r="I39" s="29" t="s">
        <v>18</v>
      </c>
      <c r="J39" s="30">
        <v>275.0</v>
      </c>
      <c r="K39" s="29">
        <v>11.0</v>
      </c>
      <c r="L39" s="24"/>
    </row>
    <row r="40">
      <c r="A40" s="24"/>
      <c r="B40" s="24"/>
      <c r="C40" s="25" t="s">
        <v>137</v>
      </c>
      <c r="D40" s="28" t="s">
        <v>4040</v>
      </c>
      <c r="E40" s="25" t="s">
        <v>4115</v>
      </c>
      <c r="F40" s="25" t="s">
        <v>4116</v>
      </c>
      <c r="G40" s="25">
        <v>1.0</v>
      </c>
      <c r="H40" s="28" t="s">
        <v>19</v>
      </c>
      <c r="I40" s="29"/>
      <c r="J40" s="30">
        <v>183.0</v>
      </c>
      <c r="K40" s="29"/>
      <c r="L40" s="24"/>
    </row>
    <row r="41">
      <c r="A41" s="24"/>
      <c r="B41" s="24"/>
      <c r="C41" s="25" t="s">
        <v>137</v>
      </c>
      <c r="D41" s="28" t="s">
        <v>4040</v>
      </c>
      <c r="E41" s="25" t="s">
        <v>4117</v>
      </c>
      <c r="F41" s="25" t="s">
        <v>4118</v>
      </c>
      <c r="G41" s="25">
        <v>1.0</v>
      </c>
      <c r="H41" s="28" t="s">
        <v>18</v>
      </c>
      <c r="I41" s="29"/>
      <c r="J41" s="30">
        <v>183.0</v>
      </c>
      <c r="K41" s="29"/>
      <c r="L41" s="24"/>
    </row>
    <row r="42">
      <c r="A42" s="24"/>
      <c r="B42" s="24"/>
      <c r="C42" s="25" t="s">
        <v>137</v>
      </c>
      <c r="D42" s="28" t="s">
        <v>4040</v>
      </c>
      <c r="E42" s="25" t="s">
        <v>4119</v>
      </c>
      <c r="F42" s="25" t="s">
        <v>4120</v>
      </c>
      <c r="G42" s="25">
        <v>1.0</v>
      </c>
      <c r="H42" s="28" t="s">
        <v>18</v>
      </c>
      <c r="I42" s="29"/>
      <c r="J42" s="30">
        <v>214.0</v>
      </c>
      <c r="K42" s="29"/>
      <c r="L42" s="24"/>
    </row>
    <row r="43">
      <c r="A43" s="24"/>
      <c r="B43" s="24"/>
      <c r="C43" s="25" t="s">
        <v>137</v>
      </c>
      <c r="D43" s="28" t="s">
        <v>4040</v>
      </c>
      <c r="E43" s="25" t="s">
        <v>4121</v>
      </c>
      <c r="F43" s="25" t="s">
        <v>4122</v>
      </c>
      <c r="G43" s="25">
        <v>1.0</v>
      </c>
      <c r="H43" s="28" t="s">
        <v>18</v>
      </c>
      <c r="I43" s="29"/>
      <c r="J43" s="30">
        <v>214.0</v>
      </c>
      <c r="K43" s="29"/>
      <c r="L43" s="24"/>
    </row>
    <row r="44">
      <c r="A44" s="24"/>
      <c r="B44" s="24"/>
      <c r="C44" s="25" t="s">
        <v>137</v>
      </c>
      <c r="D44" s="28" t="s">
        <v>4040</v>
      </c>
      <c r="E44" s="25" t="s">
        <v>4123</v>
      </c>
      <c r="F44" s="25" t="s">
        <v>4124</v>
      </c>
      <c r="G44" s="25">
        <v>1.0</v>
      </c>
      <c r="H44" s="28" t="s">
        <v>18</v>
      </c>
      <c r="I44" s="29"/>
      <c r="J44" s="30">
        <v>214.0</v>
      </c>
      <c r="K44" s="29"/>
      <c r="L44" s="24"/>
    </row>
    <row r="45">
      <c r="A45" s="24"/>
      <c r="B45" s="24"/>
      <c r="C45" s="25" t="s">
        <v>163</v>
      </c>
      <c r="D45" s="28" t="s">
        <v>4040</v>
      </c>
      <c r="E45" s="25" t="s">
        <v>4125</v>
      </c>
      <c r="F45" s="25" t="s">
        <v>4126</v>
      </c>
      <c r="G45" s="25">
        <v>1.0</v>
      </c>
      <c r="H45" s="28" t="s">
        <v>18</v>
      </c>
      <c r="I45" s="29"/>
      <c r="J45" s="30">
        <v>245.0</v>
      </c>
      <c r="K45" s="25"/>
      <c r="L45" s="24"/>
    </row>
    <row r="46">
      <c r="A46" s="24"/>
      <c r="B46" s="24"/>
      <c r="C46" s="25" t="s">
        <v>179</v>
      </c>
      <c r="D46" s="28" t="s">
        <v>4040</v>
      </c>
      <c r="E46" s="25" t="s">
        <v>4127</v>
      </c>
      <c r="F46" s="25" t="s">
        <v>4128</v>
      </c>
      <c r="G46" s="25">
        <v>2.0</v>
      </c>
      <c r="H46" s="28" t="s">
        <v>18</v>
      </c>
      <c r="I46" s="29" t="s">
        <v>18</v>
      </c>
      <c r="J46" s="30">
        <v>306.0</v>
      </c>
      <c r="K46" s="29">
        <v>12.0</v>
      </c>
      <c r="L46" s="24"/>
    </row>
    <row r="47">
      <c r="A47" s="24"/>
      <c r="B47" s="24"/>
      <c r="C47" s="25" t="s">
        <v>179</v>
      </c>
      <c r="D47" s="28" t="s">
        <v>4040</v>
      </c>
      <c r="E47" s="37" t="s">
        <v>4129</v>
      </c>
      <c r="F47" s="37" t="s">
        <v>4130</v>
      </c>
      <c r="G47" s="37">
        <v>2.0</v>
      </c>
      <c r="H47" s="28" t="s">
        <v>18</v>
      </c>
      <c r="I47" s="38" t="s">
        <v>19</v>
      </c>
      <c r="J47" s="30">
        <v>306.0</v>
      </c>
      <c r="K47" s="38">
        <v>12.0</v>
      </c>
      <c r="L47" s="24"/>
    </row>
    <row r="48">
      <c r="A48" s="24"/>
      <c r="B48" s="24"/>
      <c r="C48" s="25" t="str">
        <f t="shared" ref="C48:C49" si="2">UPPER("lpb bali 2021")</f>
        <v>LPB BALI 2021</v>
      </c>
      <c r="D48" s="28" t="s">
        <v>4040</v>
      </c>
      <c r="E48" s="25" t="s">
        <v>4131</v>
      </c>
      <c r="F48" s="25" t="s">
        <v>4132</v>
      </c>
      <c r="G48" s="25">
        <v>2.0</v>
      </c>
      <c r="H48" s="28" t="s">
        <v>18</v>
      </c>
      <c r="I48" s="29" t="s">
        <v>18</v>
      </c>
      <c r="J48" s="30">
        <v>275.0</v>
      </c>
      <c r="K48" s="29">
        <v>11.0</v>
      </c>
      <c r="L48" s="24"/>
    </row>
    <row r="49">
      <c r="A49" s="24"/>
      <c r="B49" s="24"/>
      <c r="C49" s="25" t="str">
        <f t="shared" si="2"/>
        <v>LPB BALI 2021</v>
      </c>
      <c r="D49" s="28" t="s">
        <v>4040</v>
      </c>
      <c r="E49" s="25" t="s">
        <v>4133</v>
      </c>
      <c r="F49" s="25" t="s">
        <v>4134</v>
      </c>
      <c r="G49" s="25">
        <v>2.0</v>
      </c>
      <c r="H49" s="28" t="s">
        <v>18</v>
      </c>
      <c r="I49" s="29" t="s">
        <v>18</v>
      </c>
      <c r="J49" s="30">
        <v>275.0</v>
      </c>
      <c r="K49" s="29">
        <v>11.0</v>
      </c>
      <c r="L49" s="24"/>
    </row>
    <row r="50">
      <c r="A50" s="24"/>
      <c r="B50" s="24"/>
      <c r="C50" s="25" t="str">
        <f>UPPER("lpb banten 2021")</f>
        <v>LPB BANTEN 2021</v>
      </c>
      <c r="D50" s="28" t="s">
        <v>4040</v>
      </c>
      <c r="E50" s="25" t="s">
        <v>4135</v>
      </c>
      <c r="F50" s="25" t="s">
        <v>4136</v>
      </c>
      <c r="G50" s="25">
        <v>1.0</v>
      </c>
      <c r="H50" s="28" t="s">
        <v>18</v>
      </c>
      <c r="I50" s="29"/>
      <c r="J50" s="30">
        <v>245.0</v>
      </c>
      <c r="K50" s="29"/>
      <c r="L50" s="24"/>
    </row>
    <row r="51">
      <c r="A51" s="24"/>
      <c r="B51" s="24"/>
      <c r="C51" s="25" t="str">
        <f t="shared" ref="C51:C53" si="3">UPPER("lpb diy 2021")</f>
        <v>LPB DIY 2021</v>
      </c>
      <c r="D51" s="28" t="s">
        <v>4040</v>
      </c>
      <c r="E51" s="25" t="s">
        <v>4137</v>
      </c>
      <c r="F51" s="25" t="s">
        <v>4138</v>
      </c>
      <c r="G51" s="25">
        <v>1.0</v>
      </c>
      <c r="H51" s="28" t="s">
        <v>18</v>
      </c>
      <c r="I51" s="29"/>
      <c r="J51" s="30">
        <v>214.0</v>
      </c>
      <c r="K51" s="29"/>
      <c r="L51" s="24"/>
    </row>
    <row r="52">
      <c r="A52" s="24"/>
      <c r="B52" s="24"/>
      <c r="C52" s="25" t="str">
        <f t="shared" si="3"/>
        <v>LPB DIY 2021</v>
      </c>
      <c r="D52" s="28" t="s">
        <v>4040</v>
      </c>
      <c r="E52" s="25" t="s">
        <v>4139</v>
      </c>
      <c r="F52" s="25" t="s">
        <v>4140</v>
      </c>
      <c r="G52" s="25">
        <v>1.0</v>
      </c>
      <c r="H52" s="28" t="s">
        <v>18</v>
      </c>
      <c r="I52" s="29"/>
      <c r="J52" s="30">
        <v>214.0</v>
      </c>
      <c r="K52" s="29"/>
      <c r="L52" s="24"/>
    </row>
    <row r="53">
      <c r="A53" s="24"/>
      <c r="B53" s="24"/>
      <c r="C53" s="25" t="str">
        <f t="shared" si="3"/>
        <v>LPB DIY 2021</v>
      </c>
      <c r="D53" s="28" t="s">
        <v>4040</v>
      </c>
      <c r="E53" s="25" t="s">
        <v>4141</v>
      </c>
      <c r="F53" s="25" t="s">
        <v>4142</v>
      </c>
      <c r="G53" s="25">
        <v>2.0</v>
      </c>
      <c r="H53" s="28" t="s">
        <v>18</v>
      </c>
      <c r="I53" s="29" t="s">
        <v>18</v>
      </c>
      <c r="J53" s="30">
        <v>245.0</v>
      </c>
      <c r="K53" s="29">
        <v>10.0</v>
      </c>
      <c r="L53" s="24"/>
    </row>
    <row r="54">
      <c r="A54" s="24"/>
      <c r="B54" s="24"/>
      <c r="C54" s="25" t="str">
        <f t="shared" ref="C54:C58" si="4">Upper("lpb jateng 2021")</f>
        <v>LPB JATENG 2021</v>
      </c>
      <c r="D54" s="28" t="s">
        <v>4040</v>
      </c>
      <c r="E54" s="25" t="s">
        <v>4143</v>
      </c>
      <c r="F54" s="25" t="s">
        <v>4144</v>
      </c>
      <c r="G54" s="25">
        <v>2.0</v>
      </c>
      <c r="H54" s="28" t="s">
        <v>18</v>
      </c>
      <c r="I54" s="29" t="s">
        <v>18</v>
      </c>
      <c r="J54" s="30">
        <v>275.0</v>
      </c>
      <c r="K54" s="29">
        <v>11.0</v>
      </c>
      <c r="L54" s="24"/>
    </row>
    <row r="55">
      <c r="A55" s="24"/>
      <c r="B55" s="24"/>
      <c r="C55" s="25" t="str">
        <f t="shared" si="4"/>
        <v>LPB JATENG 2021</v>
      </c>
      <c r="D55" s="28" t="s">
        <v>4040</v>
      </c>
      <c r="E55" s="25" t="s">
        <v>4145</v>
      </c>
      <c r="F55" s="25" t="s">
        <v>4146</v>
      </c>
      <c r="G55" s="25">
        <v>1.0</v>
      </c>
      <c r="H55" s="28" t="s">
        <v>18</v>
      </c>
      <c r="I55" s="29"/>
      <c r="J55" s="30">
        <v>306.0</v>
      </c>
      <c r="K55" s="29"/>
      <c r="L55" s="24"/>
    </row>
    <row r="56">
      <c r="A56" s="24"/>
      <c r="B56" s="24"/>
      <c r="C56" s="25" t="str">
        <f t="shared" si="4"/>
        <v>LPB JATENG 2021</v>
      </c>
      <c r="D56" s="28" t="s">
        <v>4040</v>
      </c>
      <c r="E56" s="25" t="s">
        <v>4147</v>
      </c>
      <c r="F56" s="25" t="s">
        <v>4148</v>
      </c>
      <c r="G56" s="25">
        <v>2.0</v>
      </c>
      <c r="H56" s="28" t="s">
        <v>18</v>
      </c>
      <c r="I56" s="29" t="s">
        <v>19</v>
      </c>
      <c r="J56" s="30">
        <v>275.0</v>
      </c>
      <c r="K56" s="29">
        <v>10.0</v>
      </c>
      <c r="L56" s="24"/>
    </row>
    <row r="57">
      <c r="A57" s="24"/>
      <c r="B57" s="24"/>
      <c r="C57" s="25" t="str">
        <f t="shared" si="4"/>
        <v>LPB JATENG 2021</v>
      </c>
      <c r="D57" s="28" t="s">
        <v>4040</v>
      </c>
      <c r="E57" s="25" t="s">
        <v>4149</v>
      </c>
      <c r="F57" s="25" t="s">
        <v>4150</v>
      </c>
      <c r="G57" s="25">
        <v>2.0</v>
      </c>
      <c r="H57" s="28" t="s">
        <v>19</v>
      </c>
      <c r="I57" s="29" t="s">
        <v>19</v>
      </c>
      <c r="J57" s="30">
        <v>306.0</v>
      </c>
      <c r="K57" s="29">
        <v>11.0</v>
      </c>
      <c r="L57" s="24"/>
    </row>
    <row r="58">
      <c r="A58" s="24"/>
      <c r="B58" s="24"/>
      <c r="C58" s="25" t="str">
        <f t="shared" si="4"/>
        <v>LPB JATENG 2021</v>
      </c>
      <c r="D58" s="28" t="s">
        <v>4040</v>
      </c>
      <c r="E58" s="25" t="s">
        <v>4151</v>
      </c>
      <c r="F58" s="25" t="s">
        <v>4152</v>
      </c>
      <c r="G58" s="25">
        <v>2.0</v>
      </c>
      <c r="H58" s="28" t="s">
        <v>18</v>
      </c>
      <c r="I58" s="29" t="s">
        <v>18</v>
      </c>
      <c r="J58" s="30">
        <v>275.0</v>
      </c>
      <c r="K58" s="29">
        <v>11.0</v>
      </c>
      <c r="L58" s="24"/>
    </row>
    <row r="59">
      <c r="A59" s="24"/>
      <c r="B59" s="24"/>
      <c r="C59" s="25" t="str">
        <f t="shared" ref="C59:C64" si="5">UPPER("lpb jatim 2021")</f>
        <v>LPB JATIM 2021</v>
      </c>
      <c r="D59" s="28" t="s">
        <v>4040</v>
      </c>
      <c r="E59" s="25" t="s">
        <v>4153</v>
      </c>
      <c r="F59" s="25" t="s">
        <v>4154</v>
      </c>
      <c r="G59" s="25">
        <v>1.0</v>
      </c>
      <c r="H59" s="28" t="s">
        <v>18</v>
      </c>
      <c r="I59" s="29"/>
      <c r="J59" s="30">
        <v>214.0</v>
      </c>
      <c r="K59" s="29"/>
      <c r="L59" s="24"/>
    </row>
    <row r="60">
      <c r="A60" s="24"/>
      <c r="B60" s="24"/>
      <c r="C60" s="25" t="str">
        <f t="shared" si="5"/>
        <v>LPB JATIM 2021</v>
      </c>
      <c r="D60" s="28" t="s">
        <v>4040</v>
      </c>
      <c r="E60" s="25" t="s">
        <v>4155</v>
      </c>
      <c r="F60" s="25" t="s">
        <v>4156</v>
      </c>
      <c r="G60" s="25">
        <v>2.0</v>
      </c>
      <c r="H60" s="28" t="s">
        <v>18</v>
      </c>
      <c r="I60" s="29" t="s">
        <v>18</v>
      </c>
      <c r="J60" s="30">
        <v>275.0</v>
      </c>
      <c r="K60" s="29">
        <v>11.0</v>
      </c>
      <c r="L60" s="24"/>
    </row>
    <row r="61">
      <c r="A61" s="24"/>
      <c r="B61" s="24"/>
      <c r="C61" s="25" t="str">
        <f t="shared" si="5"/>
        <v>LPB JATIM 2021</v>
      </c>
      <c r="D61" s="28" t="s">
        <v>4040</v>
      </c>
      <c r="E61" s="25" t="s">
        <v>4157</v>
      </c>
      <c r="F61" s="25" t="s">
        <v>4158</v>
      </c>
      <c r="G61" s="25">
        <v>1.0</v>
      </c>
      <c r="H61" s="28" t="s">
        <v>19</v>
      </c>
      <c r="I61" s="29"/>
      <c r="J61" s="30">
        <v>275.0</v>
      </c>
      <c r="K61" s="29"/>
      <c r="L61" s="24"/>
    </row>
    <row r="62">
      <c r="A62" s="24"/>
      <c r="B62" s="24"/>
      <c r="C62" s="25" t="str">
        <f t="shared" si="5"/>
        <v>LPB JATIM 2021</v>
      </c>
      <c r="D62" s="28" t="s">
        <v>4040</v>
      </c>
      <c r="E62" s="25" t="s">
        <v>4159</v>
      </c>
      <c r="F62" s="25" t="s">
        <v>4160</v>
      </c>
      <c r="G62" s="25">
        <v>2.0</v>
      </c>
      <c r="H62" s="28" t="s">
        <v>19</v>
      </c>
      <c r="I62" s="29" t="s">
        <v>19</v>
      </c>
      <c r="J62" s="30">
        <v>245.0</v>
      </c>
      <c r="K62" s="29">
        <v>10.0</v>
      </c>
      <c r="L62" s="24"/>
    </row>
    <row r="63">
      <c r="A63" s="24"/>
      <c r="B63" s="24"/>
      <c r="C63" s="25" t="str">
        <f t="shared" si="5"/>
        <v>LPB JATIM 2021</v>
      </c>
      <c r="D63" s="28" t="s">
        <v>4040</v>
      </c>
      <c r="E63" s="25" t="s">
        <v>4161</v>
      </c>
      <c r="F63" s="25" t="s">
        <v>4162</v>
      </c>
      <c r="G63" s="25">
        <v>2.0</v>
      </c>
      <c r="H63" s="28" t="s">
        <v>18</v>
      </c>
      <c r="I63" s="29" t="s">
        <v>18</v>
      </c>
      <c r="J63" s="30">
        <v>306.0</v>
      </c>
      <c r="K63" s="29">
        <v>12.0</v>
      </c>
      <c r="L63" s="24"/>
    </row>
    <row r="64">
      <c r="A64" s="24"/>
      <c r="B64" s="24"/>
      <c r="C64" s="25" t="str">
        <f t="shared" si="5"/>
        <v>LPB JATIM 2021</v>
      </c>
      <c r="D64" s="28" t="s">
        <v>4040</v>
      </c>
      <c r="E64" s="25" t="s">
        <v>4163</v>
      </c>
      <c r="F64" s="25" t="s">
        <v>4164</v>
      </c>
      <c r="G64" s="25">
        <v>2.0</v>
      </c>
      <c r="H64" s="28" t="s">
        <v>19</v>
      </c>
      <c r="I64" s="29" t="s">
        <v>18</v>
      </c>
      <c r="J64" s="30">
        <v>245.0</v>
      </c>
      <c r="K64" s="29">
        <v>10.0</v>
      </c>
      <c r="L64" s="24"/>
    </row>
    <row r="65">
      <c r="A65" s="24"/>
      <c r="B65" s="24"/>
      <c r="C65" s="25" t="str">
        <f t="shared" ref="C65:C66" si="6">upper("lpb kalteng 2021")</f>
        <v>LPB KALTENG 2021</v>
      </c>
      <c r="D65" s="28" t="s">
        <v>4040</v>
      </c>
      <c r="E65" s="25" t="s">
        <v>4165</v>
      </c>
      <c r="F65" s="25" t="s">
        <v>4166</v>
      </c>
      <c r="G65" s="25">
        <v>2.0</v>
      </c>
      <c r="H65" s="28" t="s">
        <v>19</v>
      </c>
      <c r="I65" s="29" t="s">
        <v>18</v>
      </c>
      <c r="J65" s="30">
        <v>306.0</v>
      </c>
      <c r="K65" s="29">
        <v>12.0</v>
      </c>
      <c r="L65" s="24"/>
    </row>
    <row r="66">
      <c r="A66" s="24"/>
      <c r="B66" s="24"/>
      <c r="C66" s="25" t="str">
        <f t="shared" si="6"/>
        <v>LPB KALTENG 2021</v>
      </c>
      <c r="D66" s="28" t="s">
        <v>4040</v>
      </c>
      <c r="E66" s="25" t="s">
        <v>4167</v>
      </c>
      <c r="F66" s="25" t="s">
        <v>4168</v>
      </c>
      <c r="G66" s="25">
        <v>2.0</v>
      </c>
      <c r="H66" s="28" t="s">
        <v>18</v>
      </c>
      <c r="I66" s="29" t="s">
        <v>18</v>
      </c>
      <c r="J66" s="30">
        <v>214.0</v>
      </c>
      <c r="K66" s="29">
        <v>9.0</v>
      </c>
      <c r="L66" s="24"/>
    </row>
    <row r="67">
      <c r="A67" s="24"/>
      <c r="B67" s="24"/>
      <c r="C67" s="25" t="str">
        <f>UPPER("lpb papua 2021")</f>
        <v>LPB PAPUA 2021</v>
      </c>
      <c r="D67" s="28" t="s">
        <v>4040</v>
      </c>
      <c r="E67" s="25" t="s">
        <v>4169</v>
      </c>
      <c r="F67" s="25" t="s">
        <v>4170</v>
      </c>
      <c r="G67" s="25">
        <v>1.0</v>
      </c>
      <c r="H67" s="28" t="s">
        <v>19</v>
      </c>
      <c r="I67" s="29"/>
      <c r="J67" s="30">
        <v>275.0</v>
      </c>
      <c r="K67" s="29"/>
      <c r="L67" s="24"/>
    </row>
    <row r="68">
      <c r="A68" s="24"/>
      <c r="B68" s="24"/>
      <c r="C68" s="25" t="str">
        <f>UPPER("lpb sumbar 2021")</f>
        <v>LPB SUMBAR 2021</v>
      </c>
      <c r="D68" s="28" t="s">
        <v>4040</v>
      </c>
      <c r="E68" s="25" t="s">
        <v>4171</v>
      </c>
      <c r="F68" s="25" t="s">
        <v>4172</v>
      </c>
      <c r="G68" s="25">
        <v>2.0</v>
      </c>
      <c r="H68" s="28" t="s">
        <v>18</v>
      </c>
      <c r="I68" s="29" t="s">
        <v>18</v>
      </c>
      <c r="J68" s="30">
        <v>306.0</v>
      </c>
      <c r="K68" s="29">
        <v>12.0</v>
      </c>
      <c r="L68" s="24"/>
    </row>
    <row r="69">
      <c r="A69" s="24"/>
      <c r="B69" s="24"/>
      <c r="C69" s="25" t="str">
        <f t="shared" ref="C69:C71" si="7">UPPER("lpb sumsel 2021")</f>
        <v>LPB SUMSEL 2021</v>
      </c>
      <c r="D69" s="28" t="s">
        <v>4040</v>
      </c>
      <c r="E69" s="25" t="s">
        <v>4173</v>
      </c>
      <c r="F69" s="25" t="s">
        <v>4174</v>
      </c>
      <c r="G69" s="25">
        <v>2.0</v>
      </c>
      <c r="H69" s="28" t="s">
        <v>18</v>
      </c>
      <c r="I69" s="29" t="s">
        <v>18</v>
      </c>
      <c r="J69" s="30">
        <v>306.0</v>
      </c>
      <c r="K69" s="29">
        <v>12.0</v>
      </c>
      <c r="L69" s="24"/>
    </row>
    <row r="70">
      <c r="A70" s="24"/>
      <c r="B70" s="24"/>
      <c r="C70" s="25" t="str">
        <f t="shared" si="7"/>
        <v>LPB SUMSEL 2021</v>
      </c>
      <c r="D70" s="28" t="s">
        <v>4040</v>
      </c>
      <c r="E70" s="25" t="s">
        <v>4175</v>
      </c>
      <c r="F70" s="25" t="s">
        <v>4176</v>
      </c>
      <c r="G70" s="25">
        <v>2.0</v>
      </c>
      <c r="H70" s="28" t="s">
        <v>19</v>
      </c>
      <c r="I70" s="29" t="s">
        <v>18</v>
      </c>
      <c r="J70" s="30">
        <v>306.0</v>
      </c>
      <c r="K70" s="29">
        <v>11.0</v>
      </c>
      <c r="L70" s="24"/>
    </row>
    <row r="71">
      <c r="A71" s="24"/>
      <c r="B71" s="24"/>
      <c r="C71" s="25" t="str">
        <f t="shared" si="7"/>
        <v>LPB SUMSEL 2021</v>
      </c>
      <c r="D71" s="28" t="s">
        <v>4040</v>
      </c>
      <c r="E71" s="37" t="s">
        <v>4177</v>
      </c>
      <c r="F71" s="37" t="s">
        <v>4178</v>
      </c>
      <c r="G71" s="37">
        <v>1.0</v>
      </c>
      <c r="H71" s="28" t="s">
        <v>19</v>
      </c>
      <c r="I71" s="38"/>
      <c r="J71" s="30">
        <v>245.0</v>
      </c>
      <c r="K71" s="38"/>
      <c r="L71" s="24"/>
    </row>
    <row r="72">
      <c r="A72" s="24"/>
      <c r="B72" s="24"/>
      <c r="C72" s="25" t="str">
        <f>UPPER("lpb sumut 2021")</f>
        <v>LPB SUMUT 2021</v>
      </c>
      <c r="D72" s="28" t="s">
        <v>4040</v>
      </c>
      <c r="E72" s="25" t="s">
        <v>4179</v>
      </c>
      <c r="F72" s="25" t="s">
        <v>4180</v>
      </c>
      <c r="G72" s="25">
        <v>2.0</v>
      </c>
      <c r="H72" s="28" t="s">
        <v>18</v>
      </c>
      <c r="I72" s="29" t="s">
        <v>18</v>
      </c>
      <c r="J72" s="30">
        <v>214.0</v>
      </c>
      <c r="K72" s="29">
        <v>9.0</v>
      </c>
      <c r="L72" s="24"/>
    </row>
    <row r="73">
      <c r="A73" s="24"/>
      <c r="B73" s="24"/>
      <c r="C73" s="25" t="str">
        <f>UPPER("lpb surabaya 2021")</f>
        <v>LPB SURABAYA 2021</v>
      </c>
      <c r="D73" s="28" t="s">
        <v>4040</v>
      </c>
      <c r="E73" s="25" t="s">
        <v>4181</v>
      </c>
      <c r="F73" s="25" t="s">
        <v>4182</v>
      </c>
      <c r="G73" s="25">
        <v>1.0</v>
      </c>
      <c r="H73" s="28" t="s">
        <v>19</v>
      </c>
      <c r="I73" s="29"/>
      <c r="J73" s="30">
        <v>153.0</v>
      </c>
      <c r="K73" s="29"/>
      <c r="L73" s="24"/>
    </row>
    <row r="74">
      <c r="A74" s="24"/>
      <c r="B74" s="24"/>
      <c r="C74" s="25" t="str">
        <f t="shared" ref="C74:C78" si="8">upper("lpb bali 2022")</f>
        <v>LPB BALI 2022</v>
      </c>
      <c r="D74" s="28" t="s">
        <v>4040</v>
      </c>
      <c r="E74" s="25" t="s">
        <v>4183</v>
      </c>
      <c r="F74" s="25" t="s">
        <v>4184</v>
      </c>
      <c r="G74" s="25">
        <v>2.0</v>
      </c>
      <c r="H74" s="28" t="s">
        <v>19</v>
      </c>
      <c r="I74" s="29" t="s">
        <v>19</v>
      </c>
      <c r="J74" s="30">
        <v>214.0</v>
      </c>
      <c r="K74" s="29">
        <v>9.0</v>
      </c>
      <c r="L74" s="24"/>
    </row>
    <row r="75">
      <c r="A75" s="24"/>
      <c r="B75" s="24"/>
      <c r="C75" s="25" t="str">
        <f t="shared" si="8"/>
        <v>LPB BALI 2022</v>
      </c>
      <c r="D75" s="28" t="s">
        <v>4040</v>
      </c>
      <c r="E75" s="25" t="s">
        <v>4185</v>
      </c>
      <c r="F75" s="25" t="s">
        <v>4186</v>
      </c>
      <c r="G75" s="25">
        <v>2.0</v>
      </c>
      <c r="H75" s="28" t="s">
        <v>18</v>
      </c>
      <c r="I75" s="29" t="s">
        <v>18</v>
      </c>
      <c r="J75" s="30">
        <v>214.0</v>
      </c>
      <c r="K75" s="29">
        <v>9.0</v>
      </c>
      <c r="L75" s="24"/>
    </row>
    <row r="76">
      <c r="A76" s="24"/>
      <c r="B76" s="24"/>
      <c r="C76" s="25" t="str">
        <f t="shared" si="8"/>
        <v>LPB BALI 2022</v>
      </c>
      <c r="D76" s="28" t="s">
        <v>4040</v>
      </c>
      <c r="E76" s="25" t="s">
        <v>4187</v>
      </c>
      <c r="F76" s="25" t="s">
        <v>4188</v>
      </c>
      <c r="G76" s="25">
        <v>2.0</v>
      </c>
      <c r="H76" s="28" t="s">
        <v>18</v>
      </c>
      <c r="I76" s="29" t="s">
        <v>19</v>
      </c>
      <c r="J76" s="30">
        <v>183.0</v>
      </c>
      <c r="K76" s="29">
        <v>8.0</v>
      </c>
      <c r="L76" s="24"/>
    </row>
    <row r="77">
      <c r="A77" s="24"/>
      <c r="B77" s="24"/>
      <c r="C77" s="25" t="str">
        <f t="shared" si="8"/>
        <v>LPB BALI 2022</v>
      </c>
      <c r="D77" s="28" t="s">
        <v>4040</v>
      </c>
      <c r="E77" s="25" t="s">
        <v>4189</v>
      </c>
      <c r="F77" s="25" t="s">
        <v>4190</v>
      </c>
      <c r="G77" s="25">
        <v>1.0</v>
      </c>
      <c r="H77" s="28" t="s">
        <v>18</v>
      </c>
      <c r="I77" s="29"/>
      <c r="J77" s="30">
        <v>245.0</v>
      </c>
      <c r="K77" s="29"/>
      <c r="L77" s="24"/>
    </row>
    <row r="78">
      <c r="A78" s="24"/>
      <c r="B78" s="24"/>
      <c r="C78" s="25" t="str">
        <f t="shared" si="8"/>
        <v>LPB BALI 2022</v>
      </c>
      <c r="D78" s="28" t="s">
        <v>4040</v>
      </c>
      <c r="E78" s="25" t="s">
        <v>4191</v>
      </c>
      <c r="F78" s="25" t="s">
        <v>4192</v>
      </c>
      <c r="G78" s="25">
        <v>2.0</v>
      </c>
      <c r="H78" s="28" t="s">
        <v>18</v>
      </c>
      <c r="I78" s="29" t="s">
        <v>18</v>
      </c>
      <c r="J78" s="30">
        <v>306.0</v>
      </c>
      <c r="K78" s="29">
        <v>11.0</v>
      </c>
      <c r="L78" s="24"/>
    </row>
    <row r="79">
      <c r="A79" s="24"/>
      <c r="B79" s="24"/>
      <c r="C79" s="25" t="str">
        <f t="shared" ref="C79:C82" si="9">UPPER("lpb diy 2022")</f>
        <v>LPB DIY 2022</v>
      </c>
      <c r="D79" s="28" t="s">
        <v>4040</v>
      </c>
      <c r="E79" s="25" t="s">
        <v>4193</v>
      </c>
      <c r="F79" s="25" t="s">
        <v>4194</v>
      </c>
      <c r="G79" s="25">
        <v>1.0</v>
      </c>
      <c r="H79" s="28" t="s">
        <v>18</v>
      </c>
      <c r="I79" s="29"/>
      <c r="J79" s="30">
        <v>306.0</v>
      </c>
      <c r="K79" s="29"/>
      <c r="L79" s="24"/>
    </row>
    <row r="80">
      <c r="A80" s="24"/>
      <c r="B80" s="24"/>
      <c r="C80" s="25" t="str">
        <f t="shared" si="9"/>
        <v>LPB DIY 2022</v>
      </c>
      <c r="D80" s="28" t="s">
        <v>4040</v>
      </c>
      <c r="E80" s="25" t="s">
        <v>4195</v>
      </c>
      <c r="F80" s="25" t="s">
        <v>4196</v>
      </c>
      <c r="G80" s="25">
        <v>2.0</v>
      </c>
      <c r="H80" s="28" t="s">
        <v>18</v>
      </c>
      <c r="I80" s="29" t="s">
        <v>18</v>
      </c>
      <c r="J80" s="30">
        <v>306.0</v>
      </c>
      <c r="K80" s="29">
        <v>12.0</v>
      </c>
      <c r="L80" s="24"/>
    </row>
    <row r="81">
      <c r="A81" s="24"/>
      <c r="B81" s="24"/>
      <c r="C81" s="25" t="str">
        <f t="shared" si="9"/>
        <v>LPB DIY 2022</v>
      </c>
      <c r="D81" s="28" t="s">
        <v>4040</v>
      </c>
      <c r="E81" s="25" t="s">
        <v>4197</v>
      </c>
      <c r="F81" s="25" t="s">
        <v>4198</v>
      </c>
      <c r="G81" s="25">
        <v>2.0</v>
      </c>
      <c r="H81" s="28" t="s">
        <v>18</v>
      </c>
      <c r="I81" s="29" t="s">
        <v>19</v>
      </c>
      <c r="J81" s="30">
        <v>275.0</v>
      </c>
      <c r="K81" s="29">
        <v>10.0</v>
      </c>
      <c r="L81" s="24"/>
    </row>
    <row r="82">
      <c r="A82" s="24"/>
      <c r="B82" s="24"/>
      <c r="C82" s="25" t="str">
        <f t="shared" si="9"/>
        <v>LPB DIY 2022</v>
      </c>
      <c r="D82" s="28" t="s">
        <v>4040</v>
      </c>
      <c r="E82" s="25" t="s">
        <v>4199</v>
      </c>
      <c r="F82" s="25" t="s">
        <v>4200</v>
      </c>
      <c r="G82" s="25">
        <v>2.0</v>
      </c>
      <c r="H82" s="28" t="s">
        <v>18</v>
      </c>
      <c r="I82" s="29" t="s">
        <v>18</v>
      </c>
      <c r="J82" s="30">
        <v>275.0</v>
      </c>
      <c r="K82" s="29">
        <v>11.0</v>
      </c>
      <c r="L82" s="24"/>
    </row>
    <row r="83">
      <c r="A83" s="24"/>
      <c r="B83" s="24"/>
      <c r="C83" s="25" t="str">
        <f t="shared" ref="C83:C92" si="10">UPPER("lpb jateng 2022")</f>
        <v>LPB JATENG 2022</v>
      </c>
      <c r="D83" s="28" t="s">
        <v>4040</v>
      </c>
      <c r="E83" s="25" t="s">
        <v>4201</v>
      </c>
      <c r="F83" s="25" t="s">
        <v>4202</v>
      </c>
      <c r="G83" s="25">
        <v>2.0</v>
      </c>
      <c r="H83" s="28" t="s">
        <v>18</v>
      </c>
      <c r="I83" s="29" t="s">
        <v>19</v>
      </c>
      <c r="J83" s="30">
        <v>275.0</v>
      </c>
      <c r="K83" s="29">
        <v>11.0</v>
      </c>
      <c r="L83" s="24"/>
    </row>
    <row r="84">
      <c r="A84" s="24"/>
      <c r="B84" s="24"/>
      <c r="C84" s="25" t="str">
        <f t="shared" si="10"/>
        <v>LPB JATENG 2022</v>
      </c>
      <c r="D84" s="28" t="s">
        <v>4040</v>
      </c>
      <c r="E84" s="25" t="s">
        <v>4203</v>
      </c>
      <c r="F84" s="25" t="s">
        <v>4204</v>
      </c>
      <c r="G84" s="25">
        <v>2.0</v>
      </c>
      <c r="H84" s="28" t="s">
        <v>19</v>
      </c>
      <c r="I84" s="29" t="s">
        <v>18</v>
      </c>
      <c r="J84" s="30">
        <v>275.0</v>
      </c>
      <c r="K84" s="29">
        <v>10.0</v>
      </c>
      <c r="L84" s="24"/>
    </row>
    <row r="85">
      <c r="A85" s="24"/>
      <c r="B85" s="24"/>
      <c r="C85" s="25" t="str">
        <f t="shared" si="10"/>
        <v>LPB JATENG 2022</v>
      </c>
      <c r="D85" s="28" t="s">
        <v>4040</v>
      </c>
      <c r="E85" s="25" t="s">
        <v>4205</v>
      </c>
      <c r="F85" s="25" t="s">
        <v>4206</v>
      </c>
      <c r="G85" s="25">
        <v>2.0</v>
      </c>
      <c r="H85" s="28" t="s">
        <v>18</v>
      </c>
      <c r="I85" s="29" t="s">
        <v>19</v>
      </c>
      <c r="J85" s="30">
        <v>275.0</v>
      </c>
      <c r="K85" s="29">
        <v>11.0</v>
      </c>
      <c r="L85" s="24"/>
    </row>
    <row r="86">
      <c r="A86" s="24"/>
      <c r="B86" s="24"/>
      <c r="C86" s="25" t="str">
        <f t="shared" si="10"/>
        <v>LPB JATENG 2022</v>
      </c>
      <c r="D86" s="28" t="s">
        <v>4040</v>
      </c>
      <c r="E86" s="25" t="s">
        <v>4207</v>
      </c>
      <c r="F86" s="25" t="s">
        <v>4208</v>
      </c>
      <c r="G86" s="25">
        <v>1.0</v>
      </c>
      <c r="H86" s="28" t="s">
        <v>18</v>
      </c>
      <c r="I86" s="29"/>
      <c r="J86" s="30">
        <v>275.0</v>
      </c>
      <c r="K86" s="29"/>
      <c r="L86" s="24"/>
    </row>
    <row r="87">
      <c r="A87" s="24"/>
      <c r="B87" s="24"/>
      <c r="C87" s="25" t="str">
        <f t="shared" si="10"/>
        <v>LPB JATENG 2022</v>
      </c>
      <c r="D87" s="28" t="s">
        <v>4040</v>
      </c>
      <c r="E87" s="25" t="s">
        <v>4209</v>
      </c>
      <c r="F87" s="25" t="s">
        <v>4210</v>
      </c>
      <c r="G87" s="25">
        <v>2.0</v>
      </c>
      <c r="H87" s="28" t="s">
        <v>18</v>
      </c>
      <c r="I87" s="29" t="s">
        <v>18</v>
      </c>
      <c r="J87" s="30">
        <v>183.0</v>
      </c>
      <c r="K87" s="29">
        <v>8.0</v>
      </c>
      <c r="L87" s="24"/>
    </row>
    <row r="88">
      <c r="A88" s="24"/>
      <c r="B88" s="24"/>
      <c r="C88" s="25" t="str">
        <f t="shared" si="10"/>
        <v>LPB JATENG 2022</v>
      </c>
      <c r="D88" s="28" t="s">
        <v>4040</v>
      </c>
      <c r="E88" s="25" t="s">
        <v>4211</v>
      </c>
      <c r="F88" s="25" t="s">
        <v>4212</v>
      </c>
      <c r="G88" s="25">
        <v>2.0</v>
      </c>
      <c r="H88" s="28" t="s">
        <v>19</v>
      </c>
      <c r="I88" s="29" t="s">
        <v>19</v>
      </c>
      <c r="J88" s="30">
        <v>306.0</v>
      </c>
      <c r="K88" s="29">
        <v>11.0</v>
      </c>
      <c r="L88" s="24"/>
    </row>
    <row r="89">
      <c r="A89" s="24"/>
      <c r="B89" s="24"/>
      <c r="C89" s="25" t="str">
        <f t="shared" si="10"/>
        <v>LPB JATENG 2022</v>
      </c>
      <c r="D89" s="28" t="s">
        <v>4040</v>
      </c>
      <c r="E89" s="25" t="s">
        <v>4213</v>
      </c>
      <c r="F89" s="25" t="s">
        <v>4214</v>
      </c>
      <c r="G89" s="25">
        <v>1.0</v>
      </c>
      <c r="H89" s="28" t="s">
        <v>18</v>
      </c>
      <c r="I89" s="29"/>
      <c r="J89" s="30">
        <v>275.0</v>
      </c>
      <c r="K89" s="29"/>
      <c r="L89" s="24"/>
    </row>
    <row r="90">
      <c r="A90" s="24"/>
      <c r="B90" s="24"/>
      <c r="C90" s="25" t="str">
        <f t="shared" si="10"/>
        <v>LPB JATENG 2022</v>
      </c>
      <c r="D90" s="28" t="s">
        <v>4040</v>
      </c>
      <c r="E90" s="25" t="s">
        <v>4215</v>
      </c>
      <c r="F90" s="25" t="s">
        <v>4216</v>
      </c>
      <c r="G90" s="25">
        <v>2.0</v>
      </c>
      <c r="H90" s="28" t="s">
        <v>19</v>
      </c>
      <c r="I90" s="29" t="s">
        <v>19</v>
      </c>
      <c r="J90" s="30">
        <v>275.0</v>
      </c>
      <c r="K90" s="29">
        <v>11.0</v>
      </c>
      <c r="L90" s="24"/>
    </row>
    <row r="91">
      <c r="A91" s="24"/>
      <c r="B91" s="24"/>
      <c r="C91" s="25" t="str">
        <f t="shared" si="10"/>
        <v>LPB JATENG 2022</v>
      </c>
      <c r="D91" s="28" t="s">
        <v>4040</v>
      </c>
      <c r="E91" s="25" t="s">
        <v>3469</v>
      </c>
      <c r="F91" s="25" t="s">
        <v>4217</v>
      </c>
      <c r="G91" s="25">
        <v>2.0</v>
      </c>
      <c r="H91" s="28" t="s">
        <v>18</v>
      </c>
      <c r="I91" s="29" t="s">
        <v>18</v>
      </c>
      <c r="J91" s="30">
        <v>275.0</v>
      </c>
      <c r="K91" s="29">
        <v>11.0</v>
      </c>
      <c r="L91" s="24"/>
    </row>
    <row r="92">
      <c r="A92" s="24"/>
      <c r="B92" s="24"/>
      <c r="C92" s="25" t="str">
        <f t="shared" si="10"/>
        <v>LPB JATENG 2022</v>
      </c>
      <c r="D92" s="28" t="s">
        <v>4040</v>
      </c>
      <c r="E92" s="25" t="s">
        <v>4218</v>
      </c>
      <c r="F92" s="25" t="s">
        <v>4219</v>
      </c>
      <c r="G92" s="25">
        <v>2.0</v>
      </c>
      <c r="H92" s="28" t="s">
        <v>19</v>
      </c>
      <c r="I92" s="29" t="s">
        <v>18</v>
      </c>
      <c r="J92" s="30">
        <v>306.0</v>
      </c>
      <c r="K92" s="29">
        <v>10.0</v>
      </c>
      <c r="L92" s="24"/>
    </row>
    <row r="93">
      <c r="A93" s="24"/>
      <c r="B93" s="24"/>
      <c r="C93" s="25" t="str">
        <f t="shared" ref="C93:C99" si="11">UPPER("lpb jatim 2022")</f>
        <v>LPB JATIM 2022</v>
      </c>
      <c r="D93" s="28" t="s">
        <v>4040</v>
      </c>
      <c r="E93" s="25" t="s">
        <v>4220</v>
      </c>
      <c r="F93" s="25" t="s">
        <v>4221</v>
      </c>
      <c r="G93" s="25">
        <v>2.0</v>
      </c>
      <c r="H93" s="28" t="s">
        <v>18</v>
      </c>
      <c r="I93" s="29" t="s">
        <v>18</v>
      </c>
      <c r="J93" s="30">
        <v>183.0</v>
      </c>
      <c r="K93" s="29">
        <v>8.0</v>
      </c>
      <c r="L93" s="24"/>
    </row>
    <row r="94">
      <c r="A94" s="24"/>
      <c r="B94" s="24"/>
      <c r="C94" s="25" t="str">
        <f t="shared" si="11"/>
        <v>LPB JATIM 2022</v>
      </c>
      <c r="D94" s="28" t="s">
        <v>4040</v>
      </c>
      <c r="E94" s="25" t="s">
        <v>4222</v>
      </c>
      <c r="F94" s="25" t="s">
        <v>4223</v>
      </c>
      <c r="G94" s="25">
        <v>2.0</v>
      </c>
      <c r="H94" s="28" t="s">
        <v>19</v>
      </c>
      <c r="I94" s="29" t="s">
        <v>18</v>
      </c>
      <c r="J94" s="30">
        <v>183.0</v>
      </c>
      <c r="K94" s="29">
        <v>8.0</v>
      </c>
      <c r="L94" s="24"/>
    </row>
    <row r="95">
      <c r="A95" s="24"/>
      <c r="B95" s="24"/>
      <c r="C95" s="25" t="str">
        <f t="shared" si="11"/>
        <v>LPB JATIM 2022</v>
      </c>
      <c r="D95" s="28" t="s">
        <v>4040</v>
      </c>
      <c r="E95" s="25" t="s">
        <v>4224</v>
      </c>
      <c r="F95" s="25" t="s">
        <v>4225</v>
      </c>
      <c r="G95" s="25">
        <v>2.0</v>
      </c>
      <c r="H95" s="28" t="s">
        <v>18</v>
      </c>
      <c r="I95" s="29" t="s">
        <v>18</v>
      </c>
      <c r="J95" s="30">
        <v>214.0</v>
      </c>
      <c r="K95" s="29">
        <v>9.0</v>
      </c>
      <c r="L95" s="24"/>
    </row>
    <row r="96">
      <c r="A96" s="24"/>
      <c r="B96" s="24"/>
      <c r="C96" s="25" t="str">
        <f t="shared" si="11"/>
        <v>LPB JATIM 2022</v>
      </c>
      <c r="D96" s="28" t="s">
        <v>4040</v>
      </c>
      <c r="E96" s="25" t="s">
        <v>4226</v>
      </c>
      <c r="F96" s="25" t="s">
        <v>4227</v>
      </c>
      <c r="G96" s="25">
        <v>1.0</v>
      </c>
      <c r="H96" s="28" t="s">
        <v>19</v>
      </c>
      <c r="I96" s="29"/>
      <c r="J96" s="30">
        <v>153.0</v>
      </c>
      <c r="K96" s="29"/>
      <c r="L96" s="24"/>
    </row>
    <row r="97">
      <c r="A97" s="24"/>
      <c r="B97" s="24"/>
      <c r="C97" s="25" t="str">
        <f t="shared" si="11"/>
        <v>LPB JATIM 2022</v>
      </c>
      <c r="D97" s="28" t="s">
        <v>4040</v>
      </c>
      <c r="E97" s="25" t="s">
        <v>4228</v>
      </c>
      <c r="F97" s="25" t="s">
        <v>4229</v>
      </c>
      <c r="G97" s="25">
        <v>1.0</v>
      </c>
      <c r="H97" s="28" t="s">
        <v>19</v>
      </c>
      <c r="I97" s="29"/>
      <c r="J97" s="30">
        <v>214.0</v>
      </c>
      <c r="K97" s="29"/>
      <c r="L97" s="24"/>
    </row>
    <row r="98">
      <c r="A98" s="24"/>
      <c r="B98" s="24"/>
      <c r="C98" s="25" t="str">
        <f t="shared" si="11"/>
        <v>LPB JATIM 2022</v>
      </c>
      <c r="D98" s="28" t="s">
        <v>4040</v>
      </c>
      <c r="E98" s="25" t="s">
        <v>4230</v>
      </c>
      <c r="F98" s="25" t="s">
        <v>4231</v>
      </c>
      <c r="G98" s="25">
        <v>1.0</v>
      </c>
      <c r="H98" s="28" t="s">
        <v>18</v>
      </c>
      <c r="I98" s="29"/>
      <c r="J98" s="30">
        <v>183.0</v>
      </c>
      <c r="K98" s="29"/>
      <c r="L98" s="24"/>
    </row>
    <row r="99">
      <c r="A99" s="24"/>
      <c r="B99" s="24"/>
      <c r="C99" s="25" t="str">
        <f t="shared" si="11"/>
        <v>LPB JATIM 2022</v>
      </c>
      <c r="D99" s="28" t="s">
        <v>4040</v>
      </c>
      <c r="E99" s="25" t="s">
        <v>4232</v>
      </c>
      <c r="F99" s="25" t="s">
        <v>4233</v>
      </c>
      <c r="G99" s="25">
        <v>2.0</v>
      </c>
      <c r="H99" s="28" t="s">
        <v>19</v>
      </c>
      <c r="I99" s="29" t="s">
        <v>18</v>
      </c>
      <c r="J99" s="30">
        <v>275.0</v>
      </c>
      <c r="K99" s="29">
        <v>11.0</v>
      </c>
      <c r="L99" s="24"/>
    </row>
    <row r="100">
      <c r="A100" s="24"/>
      <c r="B100" s="24"/>
      <c r="C100" s="25" t="str">
        <f t="shared" ref="C100:C101" si="12">UPPER("lpb kalteng 2022")</f>
        <v>LPB KALTENG 2022</v>
      </c>
      <c r="D100" s="28" t="s">
        <v>4040</v>
      </c>
      <c r="E100" s="25" t="s">
        <v>4234</v>
      </c>
      <c r="F100" s="25" t="s">
        <v>4235</v>
      </c>
      <c r="G100" s="25">
        <v>2.0</v>
      </c>
      <c r="H100" s="28" t="s">
        <v>18</v>
      </c>
      <c r="I100" s="29" t="s">
        <v>18</v>
      </c>
      <c r="J100" s="30">
        <v>306.0</v>
      </c>
      <c r="K100" s="29">
        <v>12.0</v>
      </c>
      <c r="L100" s="24"/>
    </row>
    <row r="101">
      <c r="A101" s="24"/>
      <c r="B101" s="24"/>
      <c r="C101" s="25" t="str">
        <f t="shared" si="12"/>
        <v>LPB KALTENG 2022</v>
      </c>
      <c r="D101" s="28" t="s">
        <v>4040</v>
      </c>
      <c r="E101" s="25" t="s">
        <v>4236</v>
      </c>
      <c r="F101" s="25" t="s">
        <v>4237</v>
      </c>
      <c r="G101" s="25">
        <v>2.0</v>
      </c>
      <c r="H101" s="28" t="s">
        <v>18</v>
      </c>
      <c r="I101" s="29" t="s">
        <v>19</v>
      </c>
      <c r="J101" s="30">
        <v>245.0</v>
      </c>
      <c r="K101" s="29">
        <v>10.0</v>
      </c>
      <c r="L101" s="24"/>
    </row>
    <row r="102">
      <c r="A102" s="24"/>
      <c r="B102" s="24"/>
      <c r="C102" s="25" t="str">
        <f>UPPER("lpb nusantara 2022")</f>
        <v>LPB NUSANTARA 2022</v>
      </c>
      <c r="D102" s="28" t="s">
        <v>4040</v>
      </c>
      <c r="E102" s="25" t="s">
        <v>4238</v>
      </c>
      <c r="F102" s="25" t="s">
        <v>4239</v>
      </c>
      <c r="G102" s="25">
        <v>2.0</v>
      </c>
      <c r="H102" s="28" t="s">
        <v>19</v>
      </c>
      <c r="I102" s="29" t="s">
        <v>19</v>
      </c>
      <c r="J102" s="30">
        <v>306.0</v>
      </c>
      <c r="K102" s="29">
        <v>11.0</v>
      </c>
      <c r="L102" s="24"/>
    </row>
    <row r="103">
      <c r="A103" s="24"/>
      <c r="B103" s="24"/>
      <c r="C103" s="25" t="str">
        <f t="shared" ref="C103:C105" si="13">UPPER("lpb sulsel 2022")</f>
        <v>LPB SULSEL 2022</v>
      </c>
      <c r="D103" s="28" t="s">
        <v>4040</v>
      </c>
      <c r="E103" s="25" t="s">
        <v>4240</v>
      </c>
      <c r="F103" s="25" t="s">
        <v>4241</v>
      </c>
      <c r="G103" s="25">
        <v>2.0</v>
      </c>
      <c r="H103" s="28" t="s">
        <v>19</v>
      </c>
      <c r="I103" s="29" t="s">
        <v>18</v>
      </c>
      <c r="J103" s="30">
        <v>306.0</v>
      </c>
      <c r="K103" s="29">
        <v>12.0</v>
      </c>
      <c r="L103" s="24"/>
    </row>
    <row r="104">
      <c r="A104" s="24"/>
      <c r="B104" s="24"/>
      <c r="C104" s="25" t="str">
        <f t="shared" si="13"/>
        <v>LPB SULSEL 2022</v>
      </c>
      <c r="D104" s="28" t="s">
        <v>4040</v>
      </c>
      <c r="E104" s="25" t="s">
        <v>4242</v>
      </c>
      <c r="F104" s="25" t="s">
        <v>4243</v>
      </c>
      <c r="G104" s="25">
        <v>2.0</v>
      </c>
      <c r="H104" s="28" t="s">
        <v>19</v>
      </c>
      <c r="I104" s="29" t="s">
        <v>18</v>
      </c>
      <c r="J104" s="30">
        <v>275.0</v>
      </c>
      <c r="K104" s="29">
        <v>11.0</v>
      </c>
      <c r="L104" s="24"/>
    </row>
    <row r="105">
      <c r="A105" s="24"/>
      <c r="B105" s="24"/>
      <c r="C105" s="25" t="str">
        <f t="shared" si="13"/>
        <v>LPB SULSEL 2022</v>
      </c>
      <c r="D105" s="28" t="s">
        <v>4040</v>
      </c>
      <c r="E105" s="25" t="s">
        <v>4244</v>
      </c>
      <c r="F105" s="25" t="s">
        <v>4245</v>
      </c>
      <c r="G105" s="25">
        <v>2.0</v>
      </c>
      <c r="H105" s="28" t="s">
        <v>18</v>
      </c>
      <c r="I105" s="29" t="s">
        <v>19</v>
      </c>
      <c r="J105" s="30">
        <v>306.0</v>
      </c>
      <c r="K105" s="29">
        <v>10.0</v>
      </c>
      <c r="L105" s="24"/>
    </row>
    <row r="106">
      <c r="A106" s="24"/>
      <c r="B106" s="24"/>
      <c r="C106" s="25" t="str">
        <f>UPPER("lpb sumbar 2022")</f>
        <v>LPB SUMBAR 2022</v>
      </c>
      <c r="D106" s="28" t="s">
        <v>4040</v>
      </c>
      <c r="E106" s="25" t="s">
        <v>4246</v>
      </c>
      <c r="F106" s="25" t="s">
        <v>4247</v>
      </c>
      <c r="G106" s="25">
        <v>1.0</v>
      </c>
      <c r="H106" s="28" t="s">
        <v>18</v>
      </c>
      <c r="I106" s="29"/>
      <c r="J106" s="30">
        <v>306.0</v>
      </c>
      <c r="K106" s="29"/>
      <c r="L106" s="24"/>
    </row>
    <row r="107">
      <c r="A107" s="24"/>
      <c r="B107" s="24"/>
      <c r="C107" s="25" t="str">
        <f t="shared" ref="C107:C113" si="14">UPPER("lpb sumsel 2022")</f>
        <v>LPB SUMSEL 2022</v>
      </c>
      <c r="D107" s="28" t="s">
        <v>4040</v>
      </c>
      <c r="E107" s="25" t="s">
        <v>4248</v>
      </c>
      <c r="F107" s="25" t="s">
        <v>4249</v>
      </c>
      <c r="G107" s="25">
        <v>2.0</v>
      </c>
      <c r="H107" s="28" t="s">
        <v>18</v>
      </c>
      <c r="I107" s="29" t="s">
        <v>18</v>
      </c>
      <c r="J107" s="30">
        <v>306.0</v>
      </c>
      <c r="K107" s="29">
        <v>11.0</v>
      </c>
      <c r="L107" s="24"/>
    </row>
    <row r="108">
      <c r="A108" s="24"/>
      <c r="B108" s="24"/>
      <c r="C108" s="25" t="str">
        <f t="shared" si="14"/>
        <v>LPB SUMSEL 2022</v>
      </c>
      <c r="D108" s="28" t="s">
        <v>4040</v>
      </c>
      <c r="E108" s="25" t="s">
        <v>4250</v>
      </c>
      <c r="F108" s="25" t="s">
        <v>4251</v>
      </c>
      <c r="G108" s="25">
        <v>2.0</v>
      </c>
      <c r="H108" s="28" t="s">
        <v>19</v>
      </c>
      <c r="I108" s="29" t="s">
        <v>18</v>
      </c>
      <c r="J108" s="30">
        <v>306.0</v>
      </c>
      <c r="K108" s="29">
        <v>11.0</v>
      </c>
      <c r="L108" s="24"/>
    </row>
    <row r="109">
      <c r="A109" s="24"/>
      <c r="B109" s="24"/>
      <c r="C109" s="25" t="str">
        <f t="shared" si="14"/>
        <v>LPB SUMSEL 2022</v>
      </c>
      <c r="D109" s="28" t="s">
        <v>4040</v>
      </c>
      <c r="E109" s="25" t="s">
        <v>4252</v>
      </c>
      <c r="F109" s="25" t="s">
        <v>4253</v>
      </c>
      <c r="G109" s="25">
        <v>2.0</v>
      </c>
      <c r="H109" s="28" t="s">
        <v>18</v>
      </c>
      <c r="I109" s="29" t="s">
        <v>18</v>
      </c>
      <c r="J109" s="30">
        <v>306.0</v>
      </c>
      <c r="K109" s="29">
        <v>12.0</v>
      </c>
      <c r="L109" s="24"/>
    </row>
    <row r="110">
      <c r="A110" s="24"/>
      <c r="B110" s="24"/>
      <c r="C110" s="25" t="str">
        <f t="shared" si="14"/>
        <v>LPB SUMSEL 2022</v>
      </c>
      <c r="D110" s="28" t="s">
        <v>4040</v>
      </c>
      <c r="E110" s="25" t="s">
        <v>4252</v>
      </c>
      <c r="F110" s="25" t="s">
        <v>4253</v>
      </c>
      <c r="G110" s="25">
        <v>2.0</v>
      </c>
      <c r="H110" s="28" t="s">
        <v>18</v>
      </c>
      <c r="I110" s="29" t="s">
        <v>18</v>
      </c>
      <c r="J110" s="30">
        <v>306.0</v>
      </c>
      <c r="K110" s="29">
        <v>12.0</v>
      </c>
      <c r="L110" s="24"/>
    </row>
    <row r="111">
      <c r="A111" s="24"/>
      <c r="B111" s="24"/>
      <c r="C111" s="25" t="str">
        <f t="shared" si="14"/>
        <v>LPB SUMSEL 2022</v>
      </c>
      <c r="D111" s="28" t="s">
        <v>4040</v>
      </c>
      <c r="E111" s="25" t="s">
        <v>4254</v>
      </c>
      <c r="F111" s="25" t="s">
        <v>4255</v>
      </c>
      <c r="G111" s="25">
        <v>2.0</v>
      </c>
      <c r="H111" s="28" t="s">
        <v>18</v>
      </c>
      <c r="I111" s="29" t="s">
        <v>18</v>
      </c>
      <c r="J111" s="30">
        <v>306.0</v>
      </c>
      <c r="K111" s="29">
        <v>12.0</v>
      </c>
      <c r="L111" s="24"/>
    </row>
    <row r="112">
      <c r="A112" s="24"/>
      <c r="B112" s="24"/>
      <c r="C112" s="25" t="str">
        <f t="shared" si="14"/>
        <v>LPB SUMSEL 2022</v>
      </c>
      <c r="D112" s="28" t="s">
        <v>4040</v>
      </c>
      <c r="E112" s="25" t="s">
        <v>4256</v>
      </c>
      <c r="F112" s="25" t="s">
        <v>4257</v>
      </c>
      <c r="G112" s="25">
        <v>2.0</v>
      </c>
      <c r="H112" s="28" t="s">
        <v>19</v>
      </c>
      <c r="I112" s="29" t="s">
        <v>19</v>
      </c>
      <c r="J112" s="30">
        <v>306.0</v>
      </c>
      <c r="K112" s="29">
        <v>12.0</v>
      </c>
      <c r="L112" s="24"/>
    </row>
    <row r="113">
      <c r="A113" s="24"/>
      <c r="B113" s="24"/>
      <c r="C113" s="25" t="str">
        <f t="shared" si="14"/>
        <v>LPB SUMSEL 2022</v>
      </c>
      <c r="D113" s="28" t="s">
        <v>4040</v>
      </c>
      <c r="E113" s="25" t="s">
        <v>4258</v>
      </c>
      <c r="F113" s="25" t="s">
        <v>4259</v>
      </c>
      <c r="G113" s="25">
        <v>2.0</v>
      </c>
      <c r="H113" s="28" t="s">
        <v>18</v>
      </c>
      <c r="I113" s="29" t="s">
        <v>18</v>
      </c>
      <c r="J113" s="30">
        <v>245.0</v>
      </c>
      <c r="K113" s="29">
        <v>10.0</v>
      </c>
      <c r="L113" s="24"/>
    </row>
    <row r="114">
      <c r="A114" s="24"/>
      <c r="B114" s="24"/>
      <c r="C114" s="25" t="str">
        <f t="shared" ref="C114:C116" si="15">UPPER("lpb sumut 2022")</f>
        <v>LPB SUMUT 2022</v>
      </c>
      <c r="D114" s="28" t="s">
        <v>4040</v>
      </c>
      <c r="E114" s="25" t="s">
        <v>4260</v>
      </c>
      <c r="F114" s="25" t="s">
        <v>4261</v>
      </c>
      <c r="G114" s="25">
        <v>1.0</v>
      </c>
      <c r="H114" s="28" t="s">
        <v>18</v>
      </c>
      <c r="I114" s="29"/>
      <c r="J114" s="30">
        <v>245.0</v>
      </c>
      <c r="K114" s="29"/>
      <c r="L114" s="24"/>
    </row>
    <row r="115">
      <c r="A115" s="24"/>
      <c r="B115" s="24"/>
      <c r="C115" s="25" t="str">
        <f t="shared" si="15"/>
        <v>LPB SUMUT 2022</v>
      </c>
      <c r="D115" s="28" t="s">
        <v>4040</v>
      </c>
      <c r="E115" s="25" t="s">
        <v>4262</v>
      </c>
      <c r="F115" s="25" t="s">
        <v>4263</v>
      </c>
      <c r="G115" s="25">
        <v>2.0</v>
      </c>
      <c r="H115" s="28" t="s">
        <v>18</v>
      </c>
      <c r="I115" s="29" t="s">
        <v>18</v>
      </c>
      <c r="J115" s="30">
        <v>183.0</v>
      </c>
      <c r="K115" s="29">
        <v>8.0</v>
      </c>
      <c r="L115" s="24"/>
    </row>
    <row r="116">
      <c r="A116" s="24"/>
      <c r="B116" s="24"/>
      <c r="C116" s="25" t="str">
        <f t="shared" si="15"/>
        <v>LPB SUMUT 2022</v>
      </c>
      <c r="D116" s="28" t="s">
        <v>4040</v>
      </c>
      <c r="E116" s="25" t="s">
        <v>4264</v>
      </c>
      <c r="F116" s="25" t="s">
        <v>4265</v>
      </c>
      <c r="G116" s="25">
        <v>2.0</v>
      </c>
      <c r="H116" s="28" t="s">
        <v>18</v>
      </c>
      <c r="I116" s="29" t="s">
        <v>18</v>
      </c>
      <c r="J116" s="30">
        <v>183.0</v>
      </c>
      <c r="K116" s="29">
        <v>8.0</v>
      </c>
      <c r="L116" s="24"/>
    </row>
    <row r="117">
      <c r="A117" s="24"/>
      <c r="B117" s="24"/>
      <c r="C117" s="25" t="str">
        <f t="shared" ref="C117:C134" si="16">UPPER("lpb ysc 2022")</f>
        <v>LPB YSC 2022</v>
      </c>
      <c r="D117" s="28" t="s">
        <v>4040</v>
      </c>
      <c r="E117" s="25" t="s">
        <v>4266</v>
      </c>
      <c r="F117" s="25" t="s">
        <v>4267</v>
      </c>
      <c r="G117" s="25">
        <v>2.0</v>
      </c>
      <c r="H117" s="28" t="s">
        <v>18</v>
      </c>
      <c r="I117" s="29" t="s">
        <v>18</v>
      </c>
      <c r="J117" s="30">
        <v>306.0</v>
      </c>
      <c r="K117" s="29">
        <v>12.0</v>
      </c>
      <c r="L117" s="24"/>
    </row>
    <row r="118">
      <c r="A118" s="24"/>
      <c r="B118" s="24"/>
      <c r="C118" s="25" t="str">
        <f t="shared" si="16"/>
        <v>LPB YSC 2022</v>
      </c>
      <c r="D118" s="28" t="s">
        <v>4040</v>
      </c>
      <c r="E118" s="25" t="s">
        <v>4268</v>
      </c>
      <c r="F118" s="25" t="s">
        <v>4269</v>
      </c>
      <c r="G118" s="25">
        <v>2.0</v>
      </c>
      <c r="H118" s="28" t="s">
        <v>18</v>
      </c>
      <c r="I118" s="29" t="s">
        <v>18</v>
      </c>
      <c r="J118" s="30">
        <v>214.0</v>
      </c>
      <c r="K118" s="29">
        <v>9.0</v>
      </c>
      <c r="L118" s="24"/>
    </row>
    <row r="119">
      <c r="A119" s="24"/>
      <c r="B119" s="24"/>
      <c r="C119" s="25" t="str">
        <f t="shared" si="16"/>
        <v>LPB YSC 2022</v>
      </c>
      <c r="D119" s="28" t="s">
        <v>4040</v>
      </c>
      <c r="E119" s="25" t="s">
        <v>4270</v>
      </c>
      <c r="F119" s="25" t="s">
        <v>4271</v>
      </c>
      <c r="G119" s="25">
        <v>2.0</v>
      </c>
      <c r="H119" s="28" t="s">
        <v>18</v>
      </c>
      <c r="I119" s="29" t="s">
        <v>18</v>
      </c>
      <c r="J119" s="30">
        <v>214.0</v>
      </c>
      <c r="K119" s="29">
        <v>9.0</v>
      </c>
      <c r="L119" s="24"/>
    </row>
    <row r="120">
      <c r="A120" s="24"/>
      <c r="B120" s="24"/>
      <c r="C120" s="25" t="str">
        <f t="shared" si="16"/>
        <v>LPB YSC 2022</v>
      </c>
      <c r="D120" s="28" t="s">
        <v>4040</v>
      </c>
      <c r="E120" s="25" t="s">
        <v>4272</v>
      </c>
      <c r="F120" s="25" t="s">
        <v>4273</v>
      </c>
      <c r="G120" s="25">
        <v>2.0</v>
      </c>
      <c r="H120" s="28" t="s">
        <v>18</v>
      </c>
      <c r="I120" s="29" t="s">
        <v>18</v>
      </c>
      <c r="J120" s="30">
        <v>306.0</v>
      </c>
      <c r="K120" s="29">
        <v>10.0</v>
      </c>
      <c r="L120" s="24"/>
    </row>
    <row r="121">
      <c r="A121" s="24"/>
      <c r="B121" s="24"/>
      <c r="C121" s="25" t="str">
        <f t="shared" si="16"/>
        <v>LPB YSC 2022</v>
      </c>
      <c r="D121" s="28" t="s">
        <v>4040</v>
      </c>
      <c r="E121" s="25" t="s">
        <v>4274</v>
      </c>
      <c r="F121" s="25" t="s">
        <v>4275</v>
      </c>
      <c r="G121" s="25">
        <v>2.0</v>
      </c>
      <c r="H121" s="28" t="s">
        <v>18</v>
      </c>
      <c r="I121" s="29" t="s">
        <v>18</v>
      </c>
      <c r="J121" s="30">
        <v>306.0</v>
      </c>
      <c r="K121" s="29">
        <v>12.0</v>
      </c>
      <c r="L121" s="24"/>
    </row>
    <row r="122">
      <c r="A122" s="24"/>
      <c r="B122" s="24"/>
      <c r="C122" s="25" t="str">
        <f t="shared" si="16"/>
        <v>LPB YSC 2022</v>
      </c>
      <c r="D122" s="28" t="s">
        <v>4040</v>
      </c>
      <c r="E122" s="25" t="s">
        <v>4276</v>
      </c>
      <c r="F122" s="25" t="s">
        <v>4277</v>
      </c>
      <c r="G122" s="25">
        <v>2.0</v>
      </c>
      <c r="H122" s="28" t="s">
        <v>18</v>
      </c>
      <c r="I122" s="29" t="s">
        <v>18</v>
      </c>
      <c r="J122" s="30">
        <v>306.0</v>
      </c>
      <c r="K122" s="29">
        <v>11.0</v>
      </c>
      <c r="L122" s="24"/>
    </row>
    <row r="123">
      <c r="A123" s="24"/>
      <c r="B123" s="24"/>
      <c r="C123" s="25" t="str">
        <f t="shared" si="16"/>
        <v>LPB YSC 2022</v>
      </c>
      <c r="D123" s="28" t="s">
        <v>4040</v>
      </c>
      <c r="E123" s="25" t="s">
        <v>4278</v>
      </c>
      <c r="F123" s="25" t="s">
        <v>4279</v>
      </c>
      <c r="G123" s="25">
        <v>2.0</v>
      </c>
      <c r="H123" s="28" t="s">
        <v>19</v>
      </c>
      <c r="I123" s="29" t="s">
        <v>19</v>
      </c>
      <c r="J123" s="30">
        <v>306.0</v>
      </c>
      <c r="K123" s="29">
        <v>11.0</v>
      </c>
      <c r="L123" s="24"/>
    </row>
    <row r="124">
      <c r="A124" s="24"/>
      <c r="B124" s="24"/>
      <c r="C124" s="25" t="str">
        <f t="shared" si="16"/>
        <v>LPB YSC 2022</v>
      </c>
      <c r="D124" s="28" t="s">
        <v>4040</v>
      </c>
      <c r="E124" s="25" t="s">
        <v>4280</v>
      </c>
      <c r="F124" s="25" t="s">
        <v>4281</v>
      </c>
      <c r="G124" s="25">
        <v>1.0</v>
      </c>
      <c r="H124" s="28" t="s">
        <v>19</v>
      </c>
      <c r="I124" s="29"/>
      <c r="J124" s="30">
        <v>275.0</v>
      </c>
      <c r="K124" s="29"/>
      <c r="L124" s="24"/>
    </row>
    <row r="125">
      <c r="A125" s="24"/>
      <c r="B125" s="24"/>
      <c r="C125" s="25" t="str">
        <f t="shared" si="16"/>
        <v>LPB YSC 2022</v>
      </c>
      <c r="D125" s="28" t="s">
        <v>4040</v>
      </c>
      <c r="E125" s="25" t="s">
        <v>4282</v>
      </c>
      <c r="F125" s="25" t="s">
        <v>4283</v>
      </c>
      <c r="G125" s="25">
        <v>1.0</v>
      </c>
      <c r="H125" s="28" t="s">
        <v>19</v>
      </c>
      <c r="I125" s="29"/>
      <c r="J125" s="30">
        <v>275.0</v>
      </c>
      <c r="K125" s="29"/>
      <c r="L125" s="24"/>
    </row>
    <row r="126">
      <c r="A126" s="24"/>
      <c r="B126" s="24"/>
      <c r="C126" s="25" t="str">
        <f t="shared" si="16"/>
        <v>LPB YSC 2022</v>
      </c>
      <c r="D126" s="28" t="s">
        <v>4040</v>
      </c>
      <c r="E126" s="25" t="s">
        <v>4284</v>
      </c>
      <c r="F126" s="25" t="s">
        <v>4285</v>
      </c>
      <c r="G126" s="25">
        <v>2.0</v>
      </c>
      <c r="H126" s="28" t="s">
        <v>18</v>
      </c>
      <c r="I126" s="29" t="s">
        <v>18</v>
      </c>
      <c r="J126" s="30">
        <v>245.0</v>
      </c>
      <c r="K126" s="29">
        <v>10.0</v>
      </c>
      <c r="L126" s="24"/>
    </row>
    <row r="127">
      <c r="A127" s="24"/>
      <c r="B127" s="24"/>
      <c r="C127" s="25" t="str">
        <f t="shared" si="16"/>
        <v>LPB YSC 2022</v>
      </c>
      <c r="D127" s="28" t="s">
        <v>4040</v>
      </c>
      <c r="E127" s="25" t="s">
        <v>4286</v>
      </c>
      <c r="F127" s="25" t="s">
        <v>4287</v>
      </c>
      <c r="G127" s="25">
        <v>2.0</v>
      </c>
      <c r="H127" s="28" t="s">
        <v>18</v>
      </c>
      <c r="I127" s="29" t="s">
        <v>18</v>
      </c>
      <c r="J127" s="30">
        <v>306.0</v>
      </c>
      <c r="K127" s="29">
        <v>11.0</v>
      </c>
      <c r="L127" s="24"/>
    </row>
    <row r="128">
      <c r="A128" s="24"/>
      <c r="B128" s="24"/>
      <c r="C128" s="25" t="str">
        <f t="shared" si="16"/>
        <v>LPB YSC 2022</v>
      </c>
      <c r="D128" s="28" t="s">
        <v>4040</v>
      </c>
      <c r="E128" s="25" t="s">
        <v>4288</v>
      </c>
      <c r="F128" s="25" t="s">
        <v>4289</v>
      </c>
      <c r="G128" s="25">
        <v>2.0</v>
      </c>
      <c r="H128" s="28" t="s">
        <v>19</v>
      </c>
      <c r="I128" s="29" t="s">
        <v>19</v>
      </c>
      <c r="J128" s="30">
        <v>306.0</v>
      </c>
      <c r="K128" s="29">
        <v>12.0</v>
      </c>
      <c r="L128" s="24"/>
    </row>
    <row r="129">
      <c r="A129" s="24"/>
      <c r="B129" s="24"/>
      <c r="C129" s="25" t="str">
        <f t="shared" si="16"/>
        <v>LPB YSC 2022</v>
      </c>
      <c r="D129" s="28" t="s">
        <v>4040</v>
      </c>
      <c r="E129" s="25" t="s">
        <v>4290</v>
      </c>
      <c r="F129" s="25" t="s">
        <v>4291</v>
      </c>
      <c r="G129" s="25">
        <v>1.0</v>
      </c>
      <c r="H129" s="28" t="s">
        <v>19</v>
      </c>
      <c r="I129" s="29"/>
      <c r="J129" s="30">
        <v>245.0</v>
      </c>
      <c r="K129" s="29"/>
      <c r="L129" s="24"/>
    </row>
    <row r="130">
      <c r="A130" s="24"/>
      <c r="B130" s="24"/>
      <c r="C130" s="25" t="str">
        <f t="shared" si="16"/>
        <v>LPB YSC 2022</v>
      </c>
      <c r="D130" s="28" t="s">
        <v>4040</v>
      </c>
      <c r="E130" s="25" t="s">
        <v>4292</v>
      </c>
      <c r="F130" s="25" t="s">
        <v>4293</v>
      </c>
      <c r="G130" s="25">
        <v>1.0</v>
      </c>
      <c r="H130" s="28" t="s">
        <v>19</v>
      </c>
      <c r="I130" s="29"/>
      <c r="J130" s="30">
        <v>275.0</v>
      </c>
      <c r="K130" s="29"/>
      <c r="L130" s="24"/>
    </row>
    <row r="131">
      <c r="A131" s="24"/>
      <c r="B131" s="24"/>
      <c r="C131" s="25" t="str">
        <f t="shared" si="16"/>
        <v>LPB YSC 2022</v>
      </c>
      <c r="D131" s="28" t="s">
        <v>4040</v>
      </c>
      <c r="E131" s="25" t="s">
        <v>4294</v>
      </c>
      <c r="F131" s="25" t="s">
        <v>4295</v>
      </c>
      <c r="G131" s="25">
        <v>2.0</v>
      </c>
      <c r="H131" s="28" t="s">
        <v>18</v>
      </c>
      <c r="I131" s="29" t="s">
        <v>18</v>
      </c>
      <c r="J131" s="30">
        <v>275.0</v>
      </c>
      <c r="K131" s="29">
        <v>11.0</v>
      </c>
      <c r="L131" s="24"/>
    </row>
    <row r="132">
      <c r="A132" s="24"/>
      <c r="B132" s="24"/>
      <c r="C132" s="25" t="str">
        <f t="shared" si="16"/>
        <v>LPB YSC 2022</v>
      </c>
      <c r="D132" s="28" t="s">
        <v>4040</v>
      </c>
      <c r="E132" s="25" t="s">
        <v>4296</v>
      </c>
      <c r="F132" s="25" t="s">
        <v>4297</v>
      </c>
      <c r="G132" s="25">
        <v>2.0</v>
      </c>
      <c r="H132" s="28" t="s">
        <v>19</v>
      </c>
      <c r="I132" s="29" t="s">
        <v>19</v>
      </c>
      <c r="J132" s="30">
        <v>306.0</v>
      </c>
      <c r="K132" s="29">
        <v>11.0</v>
      </c>
      <c r="L132" s="24"/>
    </row>
    <row r="133">
      <c r="A133" s="24"/>
      <c r="B133" s="24"/>
      <c r="C133" s="25" t="str">
        <f t="shared" si="16"/>
        <v>LPB YSC 2022</v>
      </c>
      <c r="D133" s="28" t="s">
        <v>4040</v>
      </c>
      <c r="E133" s="25" t="s">
        <v>4298</v>
      </c>
      <c r="F133" s="25" t="s">
        <v>4299</v>
      </c>
      <c r="G133" s="25">
        <v>2.0</v>
      </c>
      <c r="H133" s="28" t="s">
        <v>19</v>
      </c>
      <c r="I133" s="29" t="s">
        <v>19</v>
      </c>
      <c r="J133" s="30">
        <v>275.0</v>
      </c>
      <c r="K133" s="29">
        <v>11.0</v>
      </c>
      <c r="L133" s="24"/>
    </row>
    <row r="134">
      <c r="A134" s="24"/>
      <c r="B134" s="24"/>
      <c r="C134" s="25" t="str">
        <f t="shared" si="16"/>
        <v>LPB YSC 2022</v>
      </c>
      <c r="D134" s="28" t="s">
        <v>4040</v>
      </c>
      <c r="E134" s="25" t="s">
        <v>4300</v>
      </c>
      <c r="F134" s="25" t="s">
        <v>4301</v>
      </c>
      <c r="G134" s="25">
        <v>1.0</v>
      </c>
      <c r="H134" s="28" t="s">
        <v>18</v>
      </c>
      <c r="I134" s="25"/>
      <c r="J134" s="30">
        <v>306.0</v>
      </c>
      <c r="K134" s="29"/>
      <c r="L134" s="24"/>
    </row>
    <row r="135">
      <c r="A135" s="24"/>
      <c r="B135" s="24"/>
      <c r="C135" s="25" t="str">
        <f t="shared" ref="C135:C139" si="17">UPPER("lpb aceh 2023")</f>
        <v>LPB ACEH 2023</v>
      </c>
      <c r="D135" s="28" t="s">
        <v>4040</v>
      </c>
      <c r="E135" s="25" t="s">
        <v>4302</v>
      </c>
      <c r="F135" s="25" t="s">
        <v>4303</v>
      </c>
      <c r="G135" s="25">
        <v>2.0</v>
      </c>
      <c r="H135" s="28" t="s">
        <v>18</v>
      </c>
      <c r="I135" s="25" t="s">
        <v>19</v>
      </c>
      <c r="J135" s="30">
        <v>306.0</v>
      </c>
      <c r="K135" s="25">
        <v>12.0</v>
      </c>
      <c r="L135" s="24"/>
    </row>
    <row r="136">
      <c r="A136" s="24"/>
      <c r="B136" s="24"/>
      <c r="C136" s="25" t="str">
        <f t="shared" si="17"/>
        <v>LPB ACEH 2023</v>
      </c>
      <c r="D136" s="28" t="s">
        <v>4040</v>
      </c>
      <c r="E136" s="25" t="s">
        <v>4304</v>
      </c>
      <c r="F136" s="25" t="s">
        <v>4305</v>
      </c>
      <c r="G136" s="25">
        <v>2.0</v>
      </c>
      <c r="H136" s="28" t="s">
        <v>18</v>
      </c>
      <c r="I136" s="25" t="s">
        <v>18</v>
      </c>
      <c r="J136" s="30">
        <v>275.0</v>
      </c>
      <c r="K136" s="25">
        <v>11.0</v>
      </c>
      <c r="L136" s="24"/>
    </row>
    <row r="137">
      <c r="A137" s="24"/>
      <c r="B137" s="24"/>
      <c r="C137" s="25" t="str">
        <f t="shared" si="17"/>
        <v>LPB ACEH 2023</v>
      </c>
      <c r="D137" s="28" t="s">
        <v>4040</v>
      </c>
      <c r="E137" s="25" t="s">
        <v>4306</v>
      </c>
      <c r="F137" s="25" t="s">
        <v>4307</v>
      </c>
      <c r="G137" s="25">
        <v>2.0</v>
      </c>
      <c r="H137" s="28" t="s">
        <v>19</v>
      </c>
      <c r="I137" s="25" t="s">
        <v>18</v>
      </c>
      <c r="J137" s="30">
        <v>275.0</v>
      </c>
      <c r="K137" s="25">
        <v>11.0</v>
      </c>
      <c r="L137" s="24"/>
    </row>
    <row r="138">
      <c r="A138" s="24"/>
      <c r="B138" s="24"/>
      <c r="C138" s="25" t="str">
        <f t="shared" si="17"/>
        <v>LPB ACEH 2023</v>
      </c>
      <c r="D138" s="28" t="s">
        <v>4040</v>
      </c>
      <c r="E138" s="25" t="s">
        <v>4308</v>
      </c>
      <c r="F138" s="25" t="s">
        <v>4309</v>
      </c>
      <c r="G138" s="25">
        <v>2.0</v>
      </c>
      <c r="H138" s="28" t="s">
        <v>18</v>
      </c>
      <c r="I138" s="25" t="s">
        <v>18</v>
      </c>
      <c r="J138" s="30">
        <v>306.0</v>
      </c>
      <c r="K138" s="25">
        <v>12.0</v>
      </c>
      <c r="L138" s="24"/>
    </row>
    <row r="139">
      <c r="A139" s="24"/>
      <c r="B139" s="24"/>
      <c r="C139" s="25" t="str">
        <f t="shared" si="17"/>
        <v>LPB ACEH 2023</v>
      </c>
      <c r="D139" s="28" t="s">
        <v>4040</v>
      </c>
      <c r="E139" s="25" t="s">
        <v>4310</v>
      </c>
      <c r="F139" s="25" t="s">
        <v>4311</v>
      </c>
      <c r="G139" s="25">
        <v>2.0</v>
      </c>
      <c r="H139" s="28" t="s">
        <v>18</v>
      </c>
      <c r="I139" s="25" t="s">
        <v>19</v>
      </c>
      <c r="J139" s="30">
        <v>306.0</v>
      </c>
      <c r="K139" s="25">
        <v>12.0</v>
      </c>
      <c r="L139" s="24"/>
    </row>
    <row r="140">
      <c r="A140" s="24"/>
      <c r="B140" s="24"/>
      <c r="C140" s="25" t="str">
        <f t="shared" ref="C140:C158" si="18">UPPER("lpb jawa tengah 2023")</f>
        <v>LPB JAWA TENGAH 2023</v>
      </c>
      <c r="D140" s="28" t="s">
        <v>4040</v>
      </c>
      <c r="E140" s="25" t="s">
        <v>4312</v>
      </c>
      <c r="F140" s="25" t="s">
        <v>4313</v>
      </c>
      <c r="G140" s="25">
        <v>2.0</v>
      </c>
      <c r="H140" s="28" t="s">
        <v>18</v>
      </c>
      <c r="I140" s="25" t="s">
        <v>18</v>
      </c>
      <c r="J140" s="30">
        <v>306.0</v>
      </c>
      <c r="K140" s="25">
        <v>12.0</v>
      </c>
      <c r="L140" s="24"/>
    </row>
    <row r="141">
      <c r="A141" s="24"/>
      <c r="B141" s="24"/>
      <c r="C141" s="25" t="str">
        <f t="shared" si="18"/>
        <v>LPB JAWA TENGAH 2023</v>
      </c>
      <c r="D141" s="28" t="s">
        <v>4040</v>
      </c>
      <c r="E141" s="25" t="s">
        <v>4314</v>
      </c>
      <c r="F141" s="25" t="s">
        <v>4315</v>
      </c>
      <c r="G141" s="25">
        <v>1.0</v>
      </c>
      <c r="H141" s="28" t="s">
        <v>18</v>
      </c>
      <c r="I141" s="25"/>
      <c r="J141" s="30">
        <v>214.0</v>
      </c>
      <c r="K141" s="25"/>
      <c r="L141" s="24"/>
    </row>
    <row r="142">
      <c r="A142" s="24"/>
      <c r="B142" s="24"/>
      <c r="C142" s="25" t="str">
        <f t="shared" si="18"/>
        <v>LPB JAWA TENGAH 2023</v>
      </c>
      <c r="D142" s="28" t="s">
        <v>4040</v>
      </c>
      <c r="E142" s="25" t="s">
        <v>4316</v>
      </c>
      <c r="F142" s="25" t="s">
        <v>4317</v>
      </c>
      <c r="G142" s="25">
        <v>2.0</v>
      </c>
      <c r="H142" s="28" t="s">
        <v>18</v>
      </c>
      <c r="I142" s="25" t="s">
        <v>18</v>
      </c>
      <c r="J142" s="30">
        <v>183.0</v>
      </c>
      <c r="K142" s="25">
        <v>8.0</v>
      </c>
      <c r="L142" s="24"/>
    </row>
    <row r="143">
      <c r="A143" s="24"/>
      <c r="B143" s="24"/>
      <c r="C143" s="25" t="str">
        <f t="shared" si="18"/>
        <v>LPB JAWA TENGAH 2023</v>
      </c>
      <c r="D143" s="28" t="s">
        <v>4040</v>
      </c>
      <c r="E143" s="25" t="s">
        <v>4318</v>
      </c>
      <c r="F143" s="25" t="s">
        <v>4319</v>
      </c>
      <c r="G143" s="25">
        <v>2.0</v>
      </c>
      <c r="H143" s="28" t="s">
        <v>19</v>
      </c>
      <c r="I143" s="25" t="s">
        <v>18</v>
      </c>
      <c r="J143" s="30">
        <v>183.0</v>
      </c>
      <c r="K143" s="25">
        <v>8.0</v>
      </c>
      <c r="L143" s="24"/>
    </row>
    <row r="144">
      <c r="A144" s="24"/>
      <c r="B144" s="24"/>
      <c r="C144" s="25" t="str">
        <f t="shared" si="18"/>
        <v>LPB JAWA TENGAH 2023</v>
      </c>
      <c r="D144" s="28" t="s">
        <v>4040</v>
      </c>
      <c r="E144" s="25" t="s">
        <v>4320</v>
      </c>
      <c r="F144" s="25" t="s">
        <v>4321</v>
      </c>
      <c r="G144" s="25">
        <v>2.0</v>
      </c>
      <c r="H144" s="28" t="s">
        <v>18</v>
      </c>
      <c r="I144" s="25" t="s">
        <v>18</v>
      </c>
      <c r="J144" s="30">
        <v>275.0</v>
      </c>
      <c r="K144" s="25">
        <v>12.0</v>
      </c>
      <c r="L144" s="24"/>
    </row>
    <row r="145">
      <c r="A145" s="24"/>
      <c r="B145" s="24"/>
      <c r="C145" s="25" t="str">
        <f t="shared" si="18"/>
        <v>LPB JAWA TENGAH 2023</v>
      </c>
      <c r="D145" s="28" t="s">
        <v>4040</v>
      </c>
      <c r="E145" s="25" t="s">
        <v>4322</v>
      </c>
      <c r="F145" s="25" t="s">
        <v>4323</v>
      </c>
      <c r="G145" s="25">
        <v>2.0</v>
      </c>
      <c r="H145" s="28" t="s">
        <v>18</v>
      </c>
      <c r="I145" s="25" t="s">
        <v>18</v>
      </c>
      <c r="J145" s="30">
        <v>306.0</v>
      </c>
      <c r="K145" s="25">
        <v>12.0</v>
      </c>
      <c r="L145" s="24"/>
    </row>
    <row r="146">
      <c r="A146" s="24"/>
      <c r="B146" s="24"/>
      <c r="C146" s="25" t="str">
        <f t="shared" si="18"/>
        <v>LPB JAWA TENGAH 2023</v>
      </c>
      <c r="D146" s="28" t="s">
        <v>4040</v>
      </c>
      <c r="E146" s="25" t="s">
        <v>4324</v>
      </c>
      <c r="F146" s="25" t="s">
        <v>4325</v>
      </c>
      <c r="G146" s="25">
        <v>2.0</v>
      </c>
      <c r="H146" s="28" t="s">
        <v>18</v>
      </c>
      <c r="I146" s="25" t="s">
        <v>18</v>
      </c>
      <c r="J146" s="30">
        <v>275.0</v>
      </c>
      <c r="K146" s="25">
        <v>11.0</v>
      </c>
      <c r="L146" s="24"/>
    </row>
    <row r="147">
      <c r="A147" s="24"/>
      <c r="B147" s="24"/>
      <c r="C147" s="25" t="str">
        <f t="shared" si="18"/>
        <v>LPB JAWA TENGAH 2023</v>
      </c>
      <c r="D147" s="28" t="s">
        <v>4040</v>
      </c>
      <c r="E147" s="25" t="s">
        <v>4326</v>
      </c>
      <c r="F147" s="25" t="s">
        <v>4327</v>
      </c>
      <c r="G147" s="25">
        <v>2.0</v>
      </c>
      <c r="H147" s="28" t="s">
        <v>18</v>
      </c>
      <c r="I147" s="25" t="s">
        <v>18</v>
      </c>
      <c r="J147" s="30">
        <v>275.0</v>
      </c>
      <c r="K147" s="25">
        <v>11.0</v>
      </c>
      <c r="L147" s="24"/>
    </row>
    <row r="148">
      <c r="A148" s="24"/>
      <c r="B148" s="24"/>
      <c r="C148" s="25" t="str">
        <f t="shared" si="18"/>
        <v>LPB JAWA TENGAH 2023</v>
      </c>
      <c r="D148" s="28" t="s">
        <v>4040</v>
      </c>
      <c r="E148" s="25" t="s">
        <v>4328</v>
      </c>
      <c r="F148" s="25" t="s">
        <v>4329</v>
      </c>
      <c r="G148" s="25">
        <v>2.0</v>
      </c>
      <c r="H148" s="28" t="s">
        <v>18</v>
      </c>
      <c r="I148" s="25" t="s">
        <v>18</v>
      </c>
      <c r="J148" s="30">
        <v>214.0</v>
      </c>
      <c r="K148" s="25">
        <v>9.0</v>
      </c>
      <c r="L148" s="24"/>
    </row>
    <row r="149">
      <c r="A149" s="24"/>
      <c r="B149" s="24"/>
      <c r="C149" s="25" t="str">
        <f t="shared" si="18"/>
        <v>LPB JAWA TENGAH 2023</v>
      </c>
      <c r="D149" s="28" t="s">
        <v>4040</v>
      </c>
      <c r="E149" s="25" t="s">
        <v>4330</v>
      </c>
      <c r="F149" s="25" t="s">
        <v>4331</v>
      </c>
      <c r="G149" s="25">
        <v>2.0</v>
      </c>
      <c r="H149" s="28" t="s">
        <v>19</v>
      </c>
      <c r="I149" s="25" t="s">
        <v>18</v>
      </c>
      <c r="J149" s="30">
        <v>275.0</v>
      </c>
      <c r="K149" s="25">
        <v>11.0</v>
      </c>
      <c r="L149" s="24"/>
    </row>
    <row r="150">
      <c r="A150" s="24"/>
      <c r="B150" s="24"/>
      <c r="C150" s="25" t="str">
        <f t="shared" si="18"/>
        <v>LPB JAWA TENGAH 2023</v>
      </c>
      <c r="D150" s="28" t="s">
        <v>4040</v>
      </c>
      <c r="E150" s="25" t="s">
        <v>4332</v>
      </c>
      <c r="F150" s="25" t="s">
        <v>4333</v>
      </c>
      <c r="G150" s="25">
        <v>1.0</v>
      </c>
      <c r="H150" s="28" t="s">
        <v>18</v>
      </c>
      <c r="I150" s="25"/>
      <c r="J150" s="30">
        <v>275.0</v>
      </c>
      <c r="K150" s="25"/>
      <c r="L150" s="24"/>
    </row>
    <row r="151">
      <c r="A151" s="24"/>
      <c r="B151" s="24"/>
      <c r="C151" s="25" t="str">
        <f t="shared" si="18"/>
        <v>LPB JAWA TENGAH 2023</v>
      </c>
      <c r="D151" s="28" t="s">
        <v>4040</v>
      </c>
      <c r="E151" s="25" t="s">
        <v>4334</v>
      </c>
      <c r="F151" s="25" t="s">
        <v>4335</v>
      </c>
      <c r="G151" s="25">
        <v>2.0</v>
      </c>
      <c r="H151" s="28" t="s">
        <v>19</v>
      </c>
      <c r="I151" s="25" t="s">
        <v>19</v>
      </c>
      <c r="J151" s="30">
        <v>275.0</v>
      </c>
      <c r="K151" s="25">
        <v>10.0</v>
      </c>
      <c r="L151" s="24"/>
    </row>
    <row r="152">
      <c r="A152" s="24"/>
      <c r="B152" s="24"/>
      <c r="C152" s="25" t="str">
        <f t="shared" si="18"/>
        <v>LPB JAWA TENGAH 2023</v>
      </c>
      <c r="D152" s="28" t="s">
        <v>4040</v>
      </c>
      <c r="E152" s="25" t="s">
        <v>4336</v>
      </c>
      <c r="F152" s="25" t="s">
        <v>4337</v>
      </c>
      <c r="G152" s="25">
        <v>2.0</v>
      </c>
      <c r="H152" s="28" t="s">
        <v>18</v>
      </c>
      <c r="I152" s="25" t="s">
        <v>18</v>
      </c>
      <c r="J152" s="30">
        <v>306.0</v>
      </c>
      <c r="K152" s="25">
        <v>12.0</v>
      </c>
      <c r="L152" s="24"/>
    </row>
    <row r="153">
      <c r="A153" s="24"/>
      <c r="B153" s="24"/>
      <c r="C153" s="25" t="str">
        <f t="shared" si="18"/>
        <v>LPB JAWA TENGAH 2023</v>
      </c>
      <c r="D153" s="28" t="s">
        <v>4040</v>
      </c>
      <c r="E153" s="25" t="s">
        <v>4338</v>
      </c>
      <c r="F153" s="25" t="s">
        <v>4339</v>
      </c>
      <c r="G153" s="25">
        <v>2.0</v>
      </c>
      <c r="H153" s="28" t="s">
        <v>18</v>
      </c>
      <c r="I153" s="25" t="s">
        <v>19</v>
      </c>
      <c r="J153" s="30">
        <v>275.0</v>
      </c>
      <c r="K153" s="25">
        <v>10.0</v>
      </c>
      <c r="L153" s="24"/>
    </row>
    <row r="154">
      <c r="A154" s="24"/>
      <c r="B154" s="24"/>
      <c r="C154" s="25" t="str">
        <f t="shared" si="18"/>
        <v>LPB JAWA TENGAH 2023</v>
      </c>
      <c r="D154" s="28" t="s">
        <v>4040</v>
      </c>
      <c r="E154" s="25" t="s">
        <v>4340</v>
      </c>
      <c r="F154" s="25" t="s">
        <v>4341</v>
      </c>
      <c r="G154" s="25">
        <v>1.0</v>
      </c>
      <c r="H154" s="28" t="s">
        <v>18</v>
      </c>
      <c r="I154" s="25"/>
      <c r="J154" s="30">
        <v>275.0</v>
      </c>
      <c r="K154" s="25"/>
      <c r="L154" s="24"/>
    </row>
    <row r="155">
      <c r="A155" s="24"/>
      <c r="B155" s="24"/>
      <c r="C155" s="25" t="str">
        <f t="shared" si="18"/>
        <v>LPB JAWA TENGAH 2023</v>
      </c>
      <c r="D155" s="28" t="s">
        <v>4040</v>
      </c>
      <c r="E155" s="25" t="s">
        <v>4342</v>
      </c>
      <c r="F155" s="25" t="s">
        <v>4343</v>
      </c>
      <c r="G155" s="25">
        <v>2.0</v>
      </c>
      <c r="H155" s="28" t="s">
        <v>18</v>
      </c>
      <c r="I155" s="25" t="s">
        <v>18</v>
      </c>
      <c r="J155" s="30">
        <v>275.0</v>
      </c>
      <c r="K155" s="25">
        <v>11.0</v>
      </c>
      <c r="L155" s="24"/>
    </row>
    <row r="156">
      <c r="A156" s="24"/>
      <c r="B156" s="24"/>
      <c r="C156" s="25" t="str">
        <f t="shared" si="18"/>
        <v>LPB JAWA TENGAH 2023</v>
      </c>
      <c r="D156" s="28" t="s">
        <v>4040</v>
      </c>
      <c r="E156" s="25" t="s">
        <v>4344</v>
      </c>
      <c r="F156" s="25" t="s">
        <v>4345</v>
      </c>
      <c r="G156" s="25">
        <v>2.0</v>
      </c>
      <c r="H156" s="28" t="s">
        <v>19</v>
      </c>
      <c r="I156" s="25" t="s">
        <v>18</v>
      </c>
      <c r="J156" s="30">
        <v>306.0</v>
      </c>
      <c r="K156" s="25">
        <v>12.0</v>
      </c>
      <c r="L156" s="24"/>
    </row>
    <row r="157">
      <c r="A157" s="24"/>
      <c r="B157" s="24"/>
      <c r="C157" s="25" t="str">
        <f t="shared" si="18"/>
        <v>LPB JAWA TENGAH 2023</v>
      </c>
      <c r="D157" s="28" t="s">
        <v>4040</v>
      </c>
      <c r="E157" s="25" t="s">
        <v>4346</v>
      </c>
      <c r="F157" s="25" t="s">
        <v>4347</v>
      </c>
      <c r="G157" s="25">
        <v>2.0</v>
      </c>
      <c r="H157" s="28" t="s">
        <v>18</v>
      </c>
      <c r="I157" s="25" t="s">
        <v>18</v>
      </c>
      <c r="J157" s="30">
        <v>275.0</v>
      </c>
      <c r="K157" s="25">
        <v>11.0</v>
      </c>
      <c r="L157" s="24"/>
    </row>
    <row r="158">
      <c r="A158" s="24"/>
      <c r="B158" s="24"/>
      <c r="C158" s="25" t="str">
        <f t="shared" si="18"/>
        <v>LPB JAWA TENGAH 2023</v>
      </c>
      <c r="D158" s="28" t="s">
        <v>4040</v>
      </c>
      <c r="E158" s="25" t="s">
        <v>4348</v>
      </c>
      <c r="F158" s="25" t="s">
        <v>4349</v>
      </c>
      <c r="G158" s="25">
        <v>2.0</v>
      </c>
      <c r="H158" s="28" t="s">
        <v>18</v>
      </c>
      <c r="I158" s="25" t="s">
        <v>18</v>
      </c>
      <c r="J158" s="30">
        <v>306.0</v>
      </c>
      <c r="K158" s="25">
        <v>12.0</v>
      </c>
      <c r="L158" s="24"/>
    </row>
    <row r="159">
      <c r="A159" s="24"/>
      <c r="B159" s="24"/>
      <c r="C159" s="25" t="str">
        <f t="shared" ref="C159:C164" si="19">UPPER("lpb sumsel 2023")</f>
        <v>LPB SUMSEL 2023</v>
      </c>
      <c r="D159" s="28" t="s">
        <v>4040</v>
      </c>
      <c r="E159" s="25" t="s">
        <v>4350</v>
      </c>
      <c r="F159" s="25" t="s">
        <v>4351</v>
      </c>
      <c r="G159" s="25">
        <v>1.0</v>
      </c>
      <c r="H159" s="28" t="s">
        <v>18</v>
      </c>
      <c r="I159" s="25"/>
      <c r="J159" s="30">
        <v>183.0</v>
      </c>
      <c r="K159" s="25"/>
      <c r="L159" s="24"/>
    </row>
    <row r="160">
      <c r="A160" s="24"/>
      <c r="B160" s="24"/>
      <c r="C160" s="25" t="str">
        <f t="shared" si="19"/>
        <v>LPB SUMSEL 2023</v>
      </c>
      <c r="D160" s="28" t="s">
        <v>4040</v>
      </c>
      <c r="E160" s="25" t="s">
        <v>4352</v>
      </c>
      <c r="F160" s="25" t="s">
        <v>4353</v>
      </c>
      <c r="G160" s="25">
        <v>1.0</v>
      </c>
      <c r="H160" s="28" t="s">
        <v>18</v>
      </c>
      <c r="I160" s="25"/>
      <c r="J160" s="30">
        <v>153.0</v>
      </c>
      <c r="K160" s="25"/>
      <c r="L160" s="24"/>
    </row>
    <row r="161">
      <c r="A161" s="24"/>
      <c r="B161" s="24"/>
      <c r="C161" s="25" t="str">
        <f t="shared" si="19"/>
        <v>LPB SUMSEL 2023</v>
      </c>
      <c r="D161" s="28" t="s">
        <v>4040</v>
      </c>
      <c r="E161" s="25" t="s">
        <v>4354</v>
      </c>
      <c r="F161" s="25" t="s">
        <v>4355</v>
      </c>
      <c r="G161" s="25">
        <v>1.0</v>
      </c>
      <c r="H161" s="28" t="s">
        <v>19</v>
      </c>
      <c r="I161" s="25"/>
      <c r="J161" s="30">
        <v>275.0</v>
      </c>
      <c r="K161" s="25"/>
      <c r="L161" s="24"/>
    </row>
    <row r="162">
      <c r="A162" s="24"/>
      <c r="B162" s="24"/>
      <c r="C162" s="25" t="str">
        <f t="shared" si="19"/>
        <v>LPB SUMSEL 2023</v>
      </c>
      <c r="D162" s="28" t="s">
        <v>4040</v>
      </c>
      <c r="E162" s="25" t="s">
        <v>4356</v>
      </c>
      <c r="F162" s="25" t="s">
        <v>4357</v>
      </c>
      <c r="G162" s="25">
        <v>2.0</v>
      </c>
      <c r="H162" s="28" t="s">
        <v>18</v>
      </c>
      <c r="I162" s="25" t="s">
        <v>18</v>
      </c>
      <c r="J162" s="30">
        <v>306.0</v>
      </c>
      <c r="K162" s="25">
        <v>12.0</v>
      </c>
      <c r="L162" s="24"/>
    </row>
    <row r="163">
      <c r="A163" s="24"/>
      <c r="B163" s="24"/>
      <c r="C163" s="25" t="str">
        <f t="shared" si="19"/>
        <v>LPB SUMSEL 2023</v>
      </c>
      <c r="D163" s="28" t="s">
        <v>4040</v>
      </c>
      <c r="E163" s="25" t="s">
        <v>4358</v>
      </c>
      <c r="F163" s="25" t="s">
        <v>4359</v>
      </c>
      <c r="G163" s="25">
        <v>2.0</v>
      </c>
      <c r="H163" s="28" t="s">
        <v>18</v>
      </c>
      <c r="I163" s="25" t="s">
        <v>18</v>
      </c>
      <c r="J163" s="30">
        <v>306.0</v>
      </c>
      <c r="K163" s="25">
        <v>12.0</v>
      </c>
      <c r="L163" s="24"/>
    </row>
    <row r="164">
      <c r="A164" s="24"/>
      <c r="B164" s="24"/>
      <c r="C164" s="25" t="str">
        <f t="shared" si="19"/>
        <v>LPB SUMSEL 2023</v>
      </c>
      <c r="D164" s="28" t="s">
        <v>4040</v>
      </c>
      <c r="E164" s="25" t="s">
        <v>4360</v>
      </c>
      <c r="F164" s="25" t="s">
        <v>4361</v>
      </c>
      <c r="G164" s="25">
        <v>1.0</v>
      </c>
      <c r="H164" s="28" t="s">
        <v>18</v>
      </c>
      <c r="I164" s="25"/>
      <c r="J164" s="30">
        <v>275.0</v>
      </c>
      <c r="K164" s="25"/>
      <c r="L164" s="24"/>
    </row>
    <row r="165">
      <c r="A165" s="24"/>
      <c r="B165" s="24"/>
      <c r="C165" s="25" t="str">
        <f t="shared" ref="C165:C168" si="20">UPPER("lpb dki 2023")</f>
        <v>LPB DKI 2023</v>
      </c>
      <c r="D165" s="28" t="s">
        <v>4040</v>
      </c>
      <c r="E165" s="25" t="s">
        <v>4362</v>
      </c>
      <c r="F165" s="25" t="s">
        <v>4363</v>
      </c>
      <c r="G165" s="25">
        <v>2.0</v>
      </c>
      <c r="H165" s="28" t="s">
        <v>19</v>
      </c>
      <c r="I165" s="25" t="s">
        <v>19</v>
      </c>
      <c r="J165" s="30">
        <v>275.0</v>
      </c>
      <c r="K165" s="25">
        <v>11.0</v>
      </c>
      <c r="L165" s="24"/>
    </row>
    <row r="166">
      <c r="A166" s="24"/>
      <c r="B166" s="24"/>
      <c r="C166" s="25" t="str">
        <f t="shared" si="20"/>
        <v>LPB DKI 2023</v>
      </c>
      <c r="D166" s="28" t="s">
        <v>4040</v>
      </c>
      <c r="E166" s="25" t="s">
        <v>4364</v>
      </c>
      <c r="F166" s="25" t="s">
        <v>4365</v>
      </c>
      <c r="G166" s="25">
        <v>1.0</v>
      </c>
      <c r="H166" s="28" t="s">
        <v>18</v>
      </c>
      <c r="I166" s="25"/>
      <c r="J166" s="30">
        <v>306.0</v>
      </c>
      <c r="K166" s="25"/>
      <c r="L166" s="24"/>
    </row>
    <row r="167">
      <c r="A167" s="24"/>
      <c r="B167" s="24"/>
      <c r="C167" s="25" t="str">
        <f t="shared" si="20"/>
        <v>LPB DKI 2023</v>
      </c>
      <c r="D167" s="28" t="s">
        <v>4040</v>
      </c>
      <c r="E167" s="25" t="s">
        <v>4366</v>
      </c>
      <c r="F167" s="25" t="s">
        <v>4367</v>
      </c>
      <c r="G167" s="25">
        <v>2.0</v>
      </c>
      <c r="H167" s="28" t="s">
        <v>18</v>
      </c>
      <c r="I167" s="25" t="s">
        <v>18</v>
      </c>
      <c r="J167" s="30">
        <v>183.0</v>
      </c>
      <c r="K167" s="25">
        <v>8.0</v>
      </c>
      <c r="L167" s="24"/>
    </row>
    <row r="168">
      <c r="A168" s="24"/>
      <c r="B168" s="24"/>
      <c r="C168" s="25" t="str">
        <f t="shared" si="20"/>
        <v>LPB DKI 2023</v>
      </c>
      <c r="D168" s="28" t="s">
        <v>4040</v>
      </c>
      <c r="E168" s="25" t="s">
        <v>4368</v>
      </c>
      <c r="F168" s="25" t="s">
        <v>4369</v>
      </c>
      <c r="G168" s="25">
        <v>2.0</v>
      </c>
      <c r="H168" s="28" t="s">
        <v>19</v>
      </c>
      <c r="I168" s="25" t="s">
        <v>18</v>
      </c>
      <c r="J168" s="30">
        <v>183.0</v>
      </c>
      <c r="K168" s="25">
        <v>8.0</v>
      </c>
      <c r="L168" s="24"/>
    </row>
    <row r="169">
      <c r="A169" s="24"/>
      <c r="B169" s="24"/>
      <c r="C169" s="25" t="str">
        <f t="shared" ref="C169:C171" si="21">UPPER("lpb diy 2023")</f>
        <v>LPB DIY 2023</v>
      </c>
      <c r="D169" s="28" t="s">
        <v>4040</v>
      </c>
      <c r="E169" s="25" t="s">
        <v>4370</v>
      </c>
      <c r="F169" s="25" t="s">
        <v>4371</v>
      </c>
      <c r="G169" s="25">
        <v>2.0</v>
      </c>
      <c r="H169" s="28" t="s">
        <v>19</v>
      </c>
      <c r="I169" s="25" t="s">
        <v>19</v>
      </c>
      <c r="J169" s="30">
        <v>275.0</v>
      </c>
      <c r="K169" s="25">
        <v>11.0</v>
      </c>
      <c r="L169" s="24"/>
    </row>
    <row r="170">
      <c r="A170" s="24"/>
      <c r="B170" s="24"/>
      <c r="C170" s="25" t="str">
        <f t="shared" si="21"/>
        <v>LPB DIY 2023</v>
      </c>
      <c r="D170" s="28" t="s">
        <v>4040</v>
      </c>
      <c r="E170" s="25" t="s">
        <v>4372</v>
      </c>
      <c r="F170" s="25" t="s">
        <v>4373</v>
      </c>
      <c r="G170" s="25">
        <v>2.0</v>
      </c>
      <c r="H170" s="28" t="s">
        <v>18</v>
      </c>
      <c r="I170" s="25" t="s">
        <v>18</v>
      </c>
      <c r="J170" s="30">
        <v>306.0</v>
      </c>
      <c r="K170" s="25">
        <v>12.0</v>
      </c>
      <c r="L170" s="24"/>
    </row>
    <row r="171">
      <c r="A171" s="24"/>
      <c r="B171" s="24"/>
      <c r="C171" s="25" t="str">
        <f t="shared" si="21"/>
        <v>LPB DIY 2023</v>
      </c>
      <c r="D171" s="28" t="s">
        <v>4040</v>
      </c>
      <c r="E171" s="25" t="s">
        <v>4374</v>
      </c>
      <c r="F171" s="25" t="s">
        <v>4375</v>
      </c>
      <c r="G171" s="25">
        <v>1.0</v>
      </c>
      <c r="H171" s="28" t="s">
        <v>19</v>
      </c>
      <c r="I171" s="25"/>
      <c r="J171" s="30">
        <v>306.0</v>
      </c>
      <c r="K171" s="25"/>
      <c r="L171" s="24"/>
    </row>
    <row r="172">
      <c r="A172" s="24"/>
      <c r="B172" s="24"/>
      <c r="C172" s="25" t="str">
        <f t="shared" ref="C172:C174" si="22">UPPER("lpb nusantara 2023")</f>
        <v>LPB NUSANTARA 2023</v>
      </c>
      <c r="D172" s="28" t="s">
        <v>4040</v>
      </c>
      <c r="E172" s="25" t="s">
        <v>4376</v>
      </c>
      <c r="F172" s="25" t="s">
        <v>4377</v>
      </c>
      <c r="G172" s="25">
        <v>2.0</v>
      </c>
      <c r="H172" s="28" t="s">
        <v>18</v>
      </c>
      <c r="I172" s="25" t="s">
        <v>18</v>
      </c>
      <c r="J172" s="30">
        <v>245.0</v>
      </c>
      <c r="K172" s="25">
        <v>10.0</v>
      </c>
      <c r="L172" s="24"/>
    </row>
    <row r="173">
      <c r="A173" s="24"/>
      <c r="B173" s="24"/>
      <c r="C173" s="25" t="str">
        <f t="shared" si="22"/>
        <v>LPB NUSANTARA 2023</v>
      </c>
      <c r="D173" s="28" t="s">
        <v>4040</v>
      </c>
      <c r="E173" s="25" t="s">
        <v>4378</v>
      </c>
      <c r="F173" s="25" t="s">
        <v>4379</v>
      </c>
      <c r="G173" s="25">
        <v>2.0</v>
      </c>
      <c r="H173" s="28" t="s">
        <v>18</v>
      </c>
      <c r="I173" s="25" t="s">
        <v>18</v>
      </c>
      <c r="J173" s="30">
        <v>275.0</v>
      </c>
      <c r="K173" s="25">
        <v>11.0</v>
      </c>
      <c r="L173" s="24"/>
    </row>
    <row r="174">
      <c r="A174" s="24"/>
      <c r="B174" s="24"/>
      <c r="C174" s="25" t="str">
        <f t="shared" si="22"/>
        <v>LPB NUSANTARA 2023</v>
      </c>
      <c r="D174" s="28" t="s">
        <v>4040</v>
      </c>
      <c r="E174" s="25" t="s">
        <v>4380</v>
      </c>
      <c r="F174" s="25" t="s">
        <v>4381</v>
      </c>
      <c r="G174" s="25">
        <v>2.0</v>
      </c>
      <c r="H174" s="28" t="s">
        <v>19</v>
      </c>
      <c r="I174" s="25" t="s">
        <v>18</v>
      </c>
      <c r="J174" s="30">
        <v>275.0</v>
      </c>
      <c r="K174" s="25">
        <v>12.0</v>
      </c>
      <c r="L174" s="24"/>
    </row>
    <row r="175">
      <c r="A175" s="24"/>
      <c r="B175" s="24"/>
      <c r="C175" s="25" t="str">
        <f t="shared" ref="C175:C177" si="23">UPPER("lpb sumut 2023")</f>
        <v>LPB SUMUT 2023</v>
      </c>
      <c r="D175" s="28" t="s">
        <v>4040</v>
      </c>
      <c r="E175" s="25" t="s">
        <v>4382</v>
      </c>
      <c r="F175" s="25" t="s">
        <v>4383</v>
      </c>
      <c r="G175" s="25">
        <v>2.0</v>
      </c>
      <c r="H175" s="28" t="s">
        <v>19</v>
      </c>
      <c r="I175" s="25" t="s">
        <v>18</v>
      </c>
      <c r="J175" s="30">
        <v>153.0</v>
      </c>
      <c r="K175" s="25">
        <v>7.0</v>
      </c>
      <c r="L175" s="24"/>
    </row>
    <row r="176">
      <c r="A176" s="24"/>
      <c r="B176" s="24"/>
      <c r="C176" s="25" t="str">
        <f t="shared" si="23"/>
        <v>LPB SUMUT 2023</v>
      </c>
      <c r="D176" s="28" t="s">
        <v>4040</v>
      </c>
      <c r="E176" s="25" t="s">
        <v>4384</v>
      </c>
      <c r="F176" s="25" t="s">
        <v>4385</v>
      </c>
      <c r="G176" s="25">
        <v>2.0</v>
      </c>
      <c r="H176" s="28" t="s">
        <v>18</v>
      </c>
      <c r="I176" s="25" t="s">
        <v>18</v>
      </c>
      <c r="J176" s="30">
        <v>183.0</v>
      </c>
      <c r="K176" s="25">
        <v>8.0</v>
      </c>
      <c r="L176" s="24"/>
    </row>
    <row r="177">
      <c r="A177" s="24"/>
      <c r="B177" s="24"/>
      <c r="C177" s="25" t="str">
        <f t="shared" si="23"/>
        <v>LPB SUMUT 2023</v>
      </c>
      <c r="D177" s="28" t="s">
        <v>4040</v>
      </c>
      <c r="E177" s="25" t="s">
        <v>4386</v>
      </c>
      <c r="F177" s="25" t="s">
        <v>4387</v>
      </c>
      <c r="G177" s="25">
        <v>1.0</v>
      </c>
      <c r="H177" s="28" t="s">
        <v>18</v>
      </c>
      <c r="I177" s="25"/>
      <c r="J177" s="30">
        <v>306.0</v>
      </c>
      <c r="K177" s="25"/>
      <c r="L177" s="24"/>
    </row>
    <row r="178">
      <c r="A178" s="24"/>
      <c r="B178" s="24"/>
      <c r="C178" s="25" t="str">
        <f t="shared" ref="C178:C179" si="24">UPPER("lpb sulsel 2023")</f>
        <v>LPB SULSEL 2023</v>
      </c>
      <c r="D178" s="28" t="s">
        <v>4040</v>
      </c>
      <c r="E178" s="25" t="s">
        <v>4388</v>
      </c>
      <c r="F178" s="25" t="s">
        <v>4389</v>
      </c>
      <c r="G178" s="25">
        <v>2.0</v>
      </c>
      <c r="H178" s="28" t="s">
        <v>18</v>
      </c>
      <c r="I178" s="25" t="s">
        <v>18</v>
      </c>
      <c r="J178" s="30">
        <v>275.0</v>
      </c>
      <c r="K178" s="25">
        <v>11.0</v>
      </c>
      <c r="L178" s="24"/>
    </row>
    <row r="179">
      <c r="A179" s="24"/>
      <c r="B179" s="24"/>
      <c r="C179" s="25" t="str">
        <f t="shared" si="24"/>
        <v>LPB SULSEL 2023</v>
      </c>
      <c r="D179" s="28" t="s">
        <v>4040</v>
      </c>
      <c r="E179" s="25" t="s">
        <v>4390</v>
      </c>
      <c r="F179" s="25" t="s">
        <v>4391</v>
      </c>
      <c r="G179" s="25">
        <v>2.0</v>
      </c>
      <c r="H179" s="28" t="s">
        <v>18</v>
      </c>
      <c r="I179" s="25" t="s">
        <v>19</v>
      </c>
      <c r="J179" s="30">
        <v>275.0</v>
      </c>
      <c r="K179" s="25">
        <v>11.0</v>
      </c>
      <c r="L179" s="24"/>
    </row>
    <row r="180">
      <c r="A180" s="24"/>
      <c r="B180" s="24"/>
      <c r="C180" s="25" t="str">
        <f t="shared" ref="C180:C183" si="25">UPPER("lpb kalteng 2023")</f>
        <v>LPB KALTENG 2023</v>
      </c>
      <c r="D180" s="28" t="s">
        <v>4040</v>
      </c>
      <c r="E180" s="25" t="s">
        <v>4392</v>
      </c>
      <c r="F180" s="25" t="s">
        <v>4393</v>
      </c>
      <c r="G180" s="25">
        <v>2.0</v>
      </c>
      <c r="H180" s="28" t="s">
        <v>18</v>
      </c>
      <c r="I180" s="25" t="s">
        <v>18</v>
      </c>
      <c r="J180" s="30">
        <v>275.0</v>
      </c>
      <c r="K180" s="25">
        <v>11.0</v>
      </c>
      <c r="L180" s="24"/>
    </row>
    <row r="181">
      <c r="A181" s="24"/>
      <c r="B181" s="24"/>
      <c r="C181" s="25" t="str">
        <f t="shared" si="25"/>
        <v>LPB KALTENG 2023</v>
      </c>
      <c r="D181" s="28" t="s">
        <v>4040</v>
      </c>
      <c r="E181" s="25" t="s">
        <v>4394</v>
      </c>
      <c r="F181" s="25" t="s">
        <v>4395</v>
      </c>
      <c r="G181" s="25">
        <v>2.0</v>
      </c>
      <c r="H181" s="28" t="s">
        <v>19</v>
      </c>
      <c r="I181" s="25" t="s">
        <v>18</v>
      </c>
      <c r="J181" s="30">
        <v>275.0</v>
      </c>
      <c r="K181" s="25">
        <v>11.0</v>
      </c>
      <c r="L181" s="24"/>
    </row>
    <row r="182">
      <c r="A182" s="24"/>
      <c r="B182" s="24"/>
      <c r="C182" s="25" t="str">
        <f t="shared" si="25"/>
        <v>LPB KALTENG 2023</v>
      </c>
      <c r="D182" s="28" t="s">
        <v>4040</v>
      </c>
      <c r="E182" s="25" t="s">
        <v>4396</v>
      </c>
      <c r="F182" s="25" t="s">
        <v>4397</v>
      </c>
      <c r="G182" s="25">
        <v>2.0</v>
      </c>
      <c r="H182" s="28" t="s">
        <v>19</v>
      </c>
      <c r="I182" s="25" t="s">
        <v>18</v>
      </c>
      <c r="J182" s="30">
        <v>275.0</v>
      </c>
      <c r="K182" s="25">
        <v>10.0</v>
      </c>
      <c r="L182" s="24"/>
    </row>
    <row r="183">
      <c r="A183" s="24"/>
      <c r="B183" s="24"/>
      <c r="C183" s="25" t="str">
        <f t="shared" si="25"/>
        <v>LPB KALTENG 2023</v>
      </c>
      <c r="D183" s="28" t="s">
        <v>4040</v>
      </c>
      <c r="E183" s="25" t="s">
        <v>4398</v>
      </c>
      <c r="F183" s="25" t="s">
        <v>4399</v>
      </c>
      <c r="G183" s="25">
        <v>2.0</v>
      </c>
      <c r="H183" s="28" t="s">
        <v>18</v>
      </c>
      <c r="I183" s="25" t="s">
        <v>18</v>
      </c>
      <c r="J183" s="30">
        <v>214.0</v>
      </c>
      <c r="K183" s="25">
        <v>9.0</v>
      </c>
      <c r="L183" s="24"/>
    </row>
    <row r="184">
      <c r="A184" s="39"/>
      <c r="B184" s="39"/>
      <c r="C184" s="40" t="s">
        <v>4400</v>
      </c>
      <c r="D184" s="28" t="s">
        <v>4040</v>
      </c>
      <c r="E184" s="40" t="s">
        <v>4401</v>
      </c>
      <c r="F184" s="40" t="s">
        <v>4402</v>
      </c>
      <c r="G184" s="41">
        <v>2.0</v>
      </c>
      <c r="H184" s="40" t="s">
        <v>18</v>
      </c>
      <c r="I184" s="40" t="s">
        <v>18</v>
      </c>
      <c r="J184" s="41">
        <v>11.0</v>
      </c>
      <c r="K184" s="41">
        <v>12.0</v>
      </c>
      <c r="L184" s="39"/>
    </row>
    <row r="185">
      <c r="A185" s="39"/>
      <c r="B185" s="39"/>
      <c r="C185" s="40" t="s">
        <v>4400</v>
      </c>
      <c r="D185" s="28" t="s">
        <v>4040</v>
      </c>
      <c r="E185" s="40" t="s">
        <v>4403</v>
      </c>
      <c r="F185" s="40" t="s">
        <v>4404</v>
      </c>
      <c r="G185" s="41">
        <v>2.0</v>
      </c>
      <c r="H185" s="40" t="s">
        <v>18</v>
      </c>
      <c r="I185" s="40" t="s">
        <v>18</v>
      </c>
      <c r="J185" s="41">
        <v>12.0</v>
      </c>
      <c r="K185" s="41">
        <v>12.0</v>
      </c>
      <c r="L185" s="39"/>
    </row>
    <row r="186">
      <c r="A186" s="39"/>
      <c r="B186" s="39"/>
      <c r="C186" s="40" t="s">
        <v>530</v>
      </c>
      <c r="D186" s="28" t="s">
        <v>4040</v>
      </c>
      <c r="E186" s="40" t="s">
        <v>4405</v>
      </c>
      <c r="F186" s="40" t="s">
        <v>4406</v>
      </c>
      <c r="G186" s="41">
        <v>2.0</v>
      </c>
      <c r="H186" s="40" t="s">
        <v>18</v>
      </c>
      <c r="I186" s="40" t="s">
        <v>18</v>
      </c>
      <c r="J186" s="41">
        <v>11.0</v>
      </c>
      <c r="K186" s="41">
        <v>11.0</v>
      </c>
      <c r="L186" s="39"/>
    </row>
    <row r="187">
      <c r="A187" s="39"/>
      <c r="B187" s="39"/>
      <c r="C187" s="40" t="s">
        <v>530</v>
      </c>
      <c r="D187" s="28" t="s">
        <v>4040</v>
      </c>
      <c r="E187" s="40" t="s">
        <v>4407</v>
      </c>
      <c r="F187" s="40" t="s">
        <v>4408</v>
      </c>
      <c r="G187" s="41">
        <v>2.0</v>
      </c>
      <c r="H187" s="40" t="s">
        <v>18</v>
      </c>
      <c r="I187" s="40" t="s">
        <v>18</v>
      </c>
      <c r="J187" s="41">
        <v>11.0</v>
      </c>
      <c r="K187" s="41">
        <v>11.0</v>
      </c>
      <c r="L187" s="39"/>
    </row>
    <row r="188">
      <c r="A188" s="39"/>
      <c r="B188" s="39"/>
      <c r="C188" s="40" t="s">
        <v>530</v>
      </c>
      <c r="D188" s="28" t="s">
        <v>4040</v>
      </c>
      <c r="E188" s="40" t="s">
        <v>4409</v>
      </c>
      <c r="F188" s="40" t="s">
        <v>4410</v>
      </c>
      <c r="G188" s="41">
        <v>2.0</v>
      </c>
      <c r="H188" s="40" t="s">
        <v>18</v>
      </c>
      <c r="I188" s="40" t="s">
        <v>18</v>
      </c>
      <c r="J188" s="41">
        <v>11.0</v>
      </c>
      <c r="K188" s="41">
        <v>11.0</v>
      </c>
      <c r="L188" s="39"/>
    </row>
    <row r="189">
      <c r="A189" s="39"/>
      <c r="B189" s="39"/>
      <c r="C189" s="40" t="s">
        <v>537</v>
      </c>
      <c r="D189" s="28" t="s">
        <v>4040</v>
      </c>
      <c r="E189" s="40" t="s">
        <v>4411</v>
      </c>
      <c r="F189" s="40" t="s">
        <v>4412</v>
      </c>
      <c r="G189" s="41">
        <v>2.0</v>
      </c>
      <c r="H189" s="40" t="s">
        <v>19</v>
      </c>
      <c r="I189" s="40" t="s">
        <v>19</v>
      </c>
      <c r="J189" s="41">
        <v>10.0</v>
      </c>
      <c r="K189" s="41">
        <v>10.0</v>
      </c>
      <c r="L189" s="39"/>
    </row>
    <row r="190">
      <c r="A190" s="39"/>
      <c r="B190" s="39"/>
      <c r="C190" s="40" t="s">
        <v>537</v>
      </c>
      <c r="D190" s="28" t="s">
        <v>4040</v>
      </c>
      <c r="E190" s="40" t="s">
        <v>4413</v>
      </c>
      <c r="F190" s="40" t="s">
        <v>4414</v>
      </c>
      <c r="G190" s="41">
        <v>2.0</v>
      </c>
      <c r="H190" s="40" t="s">
        <v>18</v>
      </c>
      <c r="I190" s="40" t="s">
        <v>18</v>
      </c>
      <c r="J190" s="41">
        <v>8.0</v>
      </c>
      <c r="K190" s="41">
        <v>8.0</v>
      </c>
      <c r="L190" s="39"/>
    </row>
    <row r="191">
      <c r="A191" s="39"/>
      <c r="B191" s="39"/>
      <c r="C191" s="40" t="s">
        <v>547</v>
      </c>
      <c r="D191" s="28" t="s">
        <v>4040</v>
      </c>
      <c r="E191" s="40" t="s">
        <v>4415</v>
      </c>
      <c r="F191" s="40" t="s">
        <v>4416</v>
      </c>
      <c r="G191" s="41">
        <v>2.0</v>
      </c>
      <c r="H191" s="40" t="s">
        <v>18</v>
      </c>
      <c r="I191" s="40" t="s">
        <v>18</v>
      </c>
      <c r="J191" s="41">
        <v>9.0</v>
      </c>
      <c r="K191" s="41">
        <v>9.0</v>
      </c>
      <c r="L191" s="39"/>
    </row>
    <row r="192">
      <c r="A192" s="39"/>
      <c r="B192" s="39"/>
      <c r="C192" s="40" t="s">
        <v>547</v>
      </c>
      <c r="D192" s="28" t="s">
        <v>4040</v>
      </c>
      <c r="E192" s="40" t="s">
        <v>4417</v>
      </c>
      <c r="F192" s="40" t="s">
        <v>4418</v>
      </c>
      <c r="G192" s="41">
        <v>2.0</v>
      </c>
      <c r="H192" s="40" t="s">
        <v>18</v>
      </c>
      <c r="I192" s="40" t="s">
        <v>18</v>
      </c>
      <c r="J192" s="41">
        <v>9.0</v>
      </c>
      <c r="K192" s="41">
        <v>9.0</v>
      </c>
      <c r="L192" s="39"/>
    </row>
    <row r="193">
      <c r="A193" s="39"/>
      <c r="B193" s="39"/>
      <c r="C193" s="40" t="s">
        <v>547</v>
      </c>
      <c r="D193" s="28" t="s">
        <v>4040</v>
      </c>
      <c r="E193" s="40" t="s">
        <v>4419</v>
      </c>
      <c r="F193" s="40" t="s">
        <v>4420</v>
      </c>
      <c r="G193" s="41">
        <v>2.0</v>
      </c>
      <c r="H193" s="40" t="s">
        <v>19</v>
      </c>
      <c r="I193" s="40" t="s">
        <v>19</v>
      </c>
      <c r="J193" s="41">
        <v>10.0</v>
      </c>
      <c r="K193" s="41">
        <v>10.0</v>
      </c>
      <c r="L193" s="39"/>
    </row>
    <row r="194">
      <c r="A194" s="39"/>
      <c r="B194" s="39"/>
      <c r="C194" s="40" t="s">
        <v>547</v>
      </c>
      <c r="D194" s="28" t="s">
        <v>4040</v>
      </c>
      <c r="E194" s="40" t="s">
        <v>4421</v>
      </c>
      <c r="F194" s="40" t="s">
        <v>4422</v>
      </c>
      <c r="G194" s="41">
        <v>2.0</v>
      </c>
      <c r="H194" s="40" t="s">
        <v>18</v>
      </c>
      <c r="I194" s="40" t="s">
        <v>18</v>
      </c>
      <c r="J194" s="41">
        <v>9.0</v>
      </c>
      <c r="K194" s="41">
        <v>7.0</v>
      </c>
      <c r="L194" s="39"/>
    </row>
    <row r="195">
      <c r="A195" s="39"/>
      <c r="B195" s="39"/>
      <c r="C195" s="40" t="s">
        <v>547</v>
      </c>
      <c r="D195" s="28" t="s">
        <v>4040</v>
      </c>
      <c r="E195" s="40" t="s">
        <v>4423</v>
      </c>
      <c r="F195" s="40" t="s">
        <v>4424</v>
      </c>
      <c r="G195" s="41">
        <v>2.0</v>
      </c>
      <c r="H195" s="40" t="s">
        <v>18</v>
      </c>
      <c r="I195" s="40" t="s">
        <v>18</v>
      </c>
      <c r="J195" s="41">
        <v>7.0</v>
      </c>
      <c r="K195" s="41">
        <v>7.0</v>
      </c>
      <c r="L195" s="39"/>
    </row>
    <row r="196">
      <c r="A196" s="39"/>
      <c r="B196" s="39"/>
      <c r="C196" s="40" t="s">
        <v>547</v>
      </c>
      <c r="D196" s="28" t="s">
        <v>4040</v>
      </c>
      <c r="E196" s="40" t="s">
        <v>4425</v>
      </c>
      <c r="F196" s="40" t="s">
        <v>4426</v>
      </c>
      <c r="G196" s="41">
        <v>2.0</v>
      </c>
      <c r="H196" s="40" t="s">
        <v>18</v>
      </c>
      <c r="I196" s="40" t="s">
        <v>18</v>
      </c>
      <c r="J196" s="41">
        <v>8.0</v>
      </c>
      <c r="K196" s="41">
        <v>7.0</v>
      </c>
      <c r="L196" s="39"/>
    </row>
    <row r="197">
      <c r="A197" s="39"/>
      <c r="B197" s="39"/>
      <c r="C197" s="40" t="s">
        <v>547</v>
      </c>
      <c r="D197" s="28" t="s">
        <v>4040</v>
      </c>
      <c r="E197" s="40" t="s">
        <v>4427</v>
      </c>
      <c r="F197" s="40" t="s">
        <v>4428</v>
      </c>
      <c r="G197" s="41">
        <v>2.0</v>
      </c>
      <c r="H197" s="40" t="s">
        <v>18</v>
      </c>
      <c r="I197" s="40" t="s">
        <v>19</v>
      </c>
      <c r="J197" s="41">
        <v>9.0</v>
      </c>
      <c r="K197" s="41">
        <v>9.0</v>
      </c>
      <c r="L197" s="39"/>
    </row>
    <row r="198">
      <c r="A198" s="39"/>
      <c r="B198" s="39"/>
      <c r="C198" s="40" t="s">
        <v>559</v>
      </c>
      <c r="D198" s="28" t="s">
        <v>4040</v>
      </c>
      <c r="E198" s="40" t="s">
        <v>4429</v>
      </c>
      <c r="F198" s="40" t="s">
        <v>4430</v>
      </c>
      <c r="G198" s="41">
        <v>2.0</v>
      </c>
      <c r="H198" s="40" t="s">
        <v>18</v>
      </c>
      <c r="I198" s="40" t="s">
        <v>18</v>
      </c>
      <c r="J198" s="41">
        <v>11.0</v>
      </c>
      <c r="K198" s="41">
        <v>10.0</v>
      </c>
      <c r="L198" s="39"/>
    </row>
    <row r="199">
      <c r="A199" s="39"/>
      <c r="B199" s="39"/>
      <c r="C199" s="40" t="s">
        <v>559</v>
      </c>
      <c r="D199" s="28" t="s">
        <v>4040</v>
      </c>
      <c r="E199" s="40" t="s">
        <v>4431</v>
      </c>
      <c r="F199" s="40" t="s">
        <v>4432</v>
      </c>
      <c r="G199" s="41">
        <v>2.0</v>
      </c>
      <c r="H199" s="40" t="s">
        <v>18</v>
      </c>
      <c r="I199" s="40" t="s">
        <v>18</v>
      </c>
      <c r="J199" s="41">
        <v>11.0</v>
      </c>
      <c r="K199" s="41">
        <v>11.0</v>
      </c>
      <c r="L199" s="39"/>
    </row>
    <row r="200">
      <c r="A200" s="39"/>
      <c r="B200" s="39"/>
      <c r="C200" s="40" t="s">
        <v>559</v>
      </c>
      <c r="D200" s="28" t="s">
        <v>4040</v>
      </c>
      <c r="E200" s="40" t="s">
        <v>4433</v>
      </c>
      <c r="F200" s="40" t="s">
        <v>4434</v>
      </c>
      <c r="G200" s="41">
        <v>1.0</v>
      </c>
      <c r="H200" s="40" t="s">
        <v>18</v>
      </c>
      <c r="I200" s="40"/>
      <c r="J200" s="41">
        <v>10.0</v>
      </c>
      <c r="K200" s="40"/>
      <c r="L200" s="39"/>
    </row>
    <row r="201">
      <c r="A201" s="39"/>
      <c r="B201" s="39"/>
      <c r="C201" s="40" t="s">
        <v>559</v>
      </c>
      <c r="D201" s="28" t="s">
        <v>4040</v>
      </c>
      <c r="E201" s="40" t="s">
        <v>4435</v>
      </c>
      <c r="F201" s="40" t="s">
        <v>4436</v>
      </c>
      <c r="G201" s="41">
        <v>2.0</v>
      </c>
      <c r="H201" s="40" t="s">
        <v>18</v>
      </c>
      <c r="I201" s="40" t="s">
        <v>18</v>
      </c>
      <c r="J201" s="41">
        <v>12.0</v>
      </c>
      <c r="K201" s="41">
        <v>12.0</v>
      </c>
      <c r="L201" s="39"/>
    </row>
    <row r="202">
      <c r="A202" s="39"/>
      <c r="B202" s="39"/>
      <c r="C202" s="40" t="s">
        <v>559</v>
      </c>
      <c r="D202" s="28" t="s">
        <v>4040</v>
      </c>
      <c r="E202" s="40" t="s">
        <v>4437</v>
      </c>
      <c r="F202" s="40" t="s">
        <v>4438</v>
      </c>
      <c r="G202" s="41">
        <v>2.0</v>
      </c>
      <c r="H202" s="40" t="s">
        <v>18</v>
      </c>
      <c r="I202" s="40" t="s">
        <v>18</v>
      </c>
      <c r="J202" s="41">
        <v>12.0</v>
      </c>
      <c r="K202" s="41">
        <v>12.0</v>
      </c>
      <c r="L202" s="39"/>
    </row>
    <row r="203">
      <c r="A203" s="39"/>
      <c r="B203" s="39"/>
      <c r="C203" s="40" t="s">
        <v>559</v>
      </c>
      <c r="D203" s="28" t="s">
        <v>4040</v>
      </c>
      <c r="E203" s="40" t="s">
        <v>4439</v>
      </c>
      <c r="F203" s="40" t="s">
        <v>4440</v>
      </c>
      <c r="G203" s="41">
        <v>2.0</v>
      </c>
      <c r="H203" s="40" t="s">
        <v>18</v>
      </c>
      <c r="I203" s="40" t="s">
        <v>18</v>
      </c>
      <c r="J203" s="41">
        <v>11.0</v>
      </c>
      <c r="K203" s="41">
        <v>12.0</v>
      </c>
      <c r="L203" s="39"/>
    </row>
    <row r="204">
      <c r="A204" s="39"/>
      <c r="B204" s="39"/>
      <c r="C204" s="40" t="s">
        <v>559</v>
      </c>
      <c r="D204" s="28" t="s">
        <v>4040</v>
      </c>
      <c r="E204" s="40" t="s">
        <v>4441</v>
      </c>
      <c r="F204" s="40" t="s">
        <v>4442</v>
      </c>
      <c r="G204" s="41">
        <v>2.0</v>
      </c>
      <c r="H204" s="40" t="s">
        <v>19</v>
      </c>
      <c r="I204" s="40" t="s">
        <v>19</v>
      </c>
      <c r="J204" s="41">
        <v>12.0</v>
      </c>
      <c r="K204" s="41">
        <v>12.0</v>
      </c>
      <c r="L204" s="39"/>
    </row>
    <row r="205">
      <c r="A205" s="39"/>
      <c r="B205" s="39"/>
      <c r="C205" s="40" t="s">
        <v>585</v>
      </c>
      <c r="D205" s="28" t="s">
        <v>4040</v>
      </c>
      <c r="E205" s="40" t="s">
        <v>4443</v>
      </c>
      <c r="F205" s="40" t="s">
        <v>4444</v>
      </c>
      <c r="G205" s="41">
        <v>2.0</v>
      </c>
      <c r="H205" s="40" t="s">
        <v>18</v>
      </c>
      <c r="I205" s="40" t="s">
        <v>18</v>
      </c>
      <c r="J205" s="41">
        <v>10.0</v>
      </c>
      <c r="K205" s="41">
        <v>10.0</v>
      </c>
      <c r="L205" s="39"/>
    </row>
    <row r="206">
      <c r="A206" s="39"/>
      <c r="B206" s="39"/>
      <c r="C206" s="40" t="s">
        <v>585</v>
      </c>
      <c r="D206" s="28" t="s">
        <v>4040</v>
      </c>
      <c r="E206" s="40" t="s">
        <v>4445</v>
      </c>
      <c r="F206" s="40" t="s">
        <v>4446</v>
      </c>
      <c r="G206" s="41">
        <v>2.0</v>
      </c>
      <c r="H206" s="40" t="s">
        <v>19</v>
      </c>
      <c r="I206" s="40" t="s">
        <v>19</v>
      </c>
      <c r="J206" s="41">
        <v>10.0</v>
      </c>
      <c r="K206" s="41">
        <v>10.0</v>
      </c>
      <c r="L206" s="39"/>
    </row>
    <row r="207">
      <c r="A207" s="39"/>
      <c r="B207" s="39"/>
      <c r="C207" s="40" t="s">
        <v>585</v>
      </c>
      <c r="D207" s="28" t="s">
        <v>4040</v>
      </c>
      <c r="E207" s="40" t="s">
        <v>4447</v>
      </c>
      <c r="F207" s="40" t="s">
        <v>4448</v>
      </c>
      <c r="G207" s="41">
        <v>2.0</v>
      </c>
      <c r="H207" s="40" t="s">
        <v>19</v>
      </c>
      <c r="I207" s="40" t="s">
        <v>19</v>
      </c>
      <c r="J207" s="41">
        <v>11.0</v>
      </c>
      <c r="K207" s="41">
        <v>11.0</v>
      </c>
      <c r="L207" s="39"/>
    </row>
    <row r="208">
      <c r="A208" s="39"/>
      <c r="B208" s="39"/>
      <c r="C208" s="40" t="s">
        <v>585</v>
      </c>
      <c r="D208" s="28" t="s">
        <v>4040</v>
      </c>
      <c r="E208" s="40" t="s">
        <v>4449</v>
      </c>
      <c r="F208" s="40" t="s">
        <v>4450</v>
      </c>
      <c r="G208" s="41">
        <v>2.0</v>
      </c>
      <c r="H208" s="40" t="s">
        <v>18</v>
      </c>
      <c r="I208" s="40" t="s">
        <v>18</v>
      </c>
      <c r="J208" s="41">
        <v>12.0</v>
      </c>
      <c r="K208" s="41">
        <v>12.0</v>
      </c>
      <c r="L208" s="39"/>
    </row>
    <row r="209">
      <c r="A209" s="39"/>
      <c r="B209" s="39"/>
      <c r="C209" s="40" t="s">
        <v>585</v>
      </c>
      <c r="D209" s="28" t="s">
        <v>4040</v>
      </c>
      <c r="E209" s="40" t="s">
        <v>4451</v>
      </c>
      <c r="F209" s="40" t="s">
        <v>4452</v>
      </c>
      <c r="G209" s="41">
        <v>2.0</v>
      </c>
      <c r="H209" s="40" t="s">
        <v>19</v>
      </c>
      <c r="I209" s="40" t="s">
        <v>18</v>
      </c>
      <c r="J209" s="41">
        <v>11.0</v>
      </c>
      <c r="K209" s="41">
        <v>11.0</v>
      </c>
      <c r="L209" s="39"/>
    </row>
    <row r="210">
      <c r="A210" s="39"/>
      <c r="B210" s="39"/>
      <c r="C210" s="40" t="s">
        <v>585</v>
      </c>
      <c r="D210" s="28" t="s">
        <v>4040</v>
      </c>
      <c r="E210" s="40" t="s">
        <v>4453</v>
      </c>
      <c r="F210" s="40" t="s">
        <v>4454</v>
      </c>
      <c r="G210" s="41">
        <v>2.0</v>
      </c>
      <c r="H210" s="40" t="s">
        <v>19</v>
      </c>
      <c r="I210" s="40" t="s">
        <v>18</v>
      </c>
      <c r="J210" s="41">
        <v>12.0</v>
      </c>
      <c r="K210" s="41">
        <v>12.0</v>
      </c>
      <c r="L210" s="39"/>
    </row>
    <row r="211">
      <c r="A211" s="39"/>
      <c r="B211" s="39"/>
      <c r="C211" s="40" t="s">
        <v>3913</v>
      </c>
      <c r="D211" s="28" t="s">
        <v>4040</v>
      </c>
      <c r="E211" s="40" t="s">
        <v>4455</v>
      </c>
      <c r="F211" s="40" t="s">
        <v>4456</v>
      </c>
      <c r="G211" s="41">
        <v>1.0</v>
      </c>
      <c r="H211" s="40" t="s">
        <v>19</v>
      </c>
      <c r="I211" s="40"/>
      <c r="J211" s="41">
        <v>8.0</v>
      </c>
      <c r="K211" s="40"/>
      <c r="L211" s="39"/>
    </row>
    <row r="212">
      <c r="A212" s="39"/>
      <c r="B212" s="39"/>
      <c r="C212" s="40" t="s">
        <v>3913</v>
      </c>
      <c r="D212" s="28" t="s">
        <v>4040</v>
      </c>
      <c r="E212" s="40" t="s">
        <v>4457</v>
      </c>
      <c r="F212" s="40" t="s">
        <v>4458</v>
      </c>
      <c r="G212" s="41">
        <v>2.0</v>
      </c>
      <c r="H212" s="40" t="s">
        <v>18</v>
      </c>
      <c r="I212" s="40" t="s">
        <v>18</v>
      </c>
      <c r="J212" s="41">
        <v>12.0</v>
      </c>
      <c r="K212" s="41">
        <v>12.0</v>
      </c>
      <c r="L212" s="39"/>
    </row>
    <row r="213">
      <c r="A213" s="39"/>
      <c r="B213" s="39"/>
      <c r="C213" s="40" t="s">
        <v>3913</v>
      </c>
      <c r="D213" s="28" t="s">
        <v>4040</v>
      </c>
      <c r="E213" s="40" t="s">
        <v>4459</v>
      </c>
      <c r="F213" s="40" t="s">
        <v>4460</v>
      </c>
      <c r="G213" s="41">
        <v>2.0</v>
      </c>
      <c r="H213" s="40" t="s">
        <v>18</v>
      </c>
      <c r="I213" s="40" t="s">
        <v>18</v>
      </c>
      <c r="J213" s="41">
        <v>10.0</v>
      </c>
      <c r="K213" s="41">
        <v>10.0</v>
      </c>
      <c r="L213" s="39"/>
    </row>
    <row r="214">
      <c r="A214" s="39"/>
      <c r="B214" s="39"/>
      <c r="C214" s="40" t="s">
        <v>3913</v>
      </c>
      <c r="D214" s="28" t="s">
        <v>4040</v>
      </c>
      <c r="E214" s="40" t="s">
        <v>4461</v>
      </c>
      <c r="F214" s="40" t="s">
        <v>4462</v>
      </c>
      <c r="G214" s="41">
        <v>2.0</v>
      </c>
      <c r="H214" s="40" t="s">
        <v>19</v>
      </c>
      <c r="I214" s="40" t="s">
        <v>19</v>
      </c>
      <c r="J214" s="41">
        <v>7.0</v>
      </c>
      <c r="K214" s="41">
        <v>7.0</v>
      </c>
      <c r="L214" s="39"/>
    </row>
    <row r="215">
      <c r="A215" s="39"/>
      <c r="B215" s="39"/>
      <c r="C215" s="40" t="s">
        <v>3913</v>
      </c>
      <c r="D215" s="28" t="s">
        <v>4040</v>
      </c>
      <c r="E215" s="40" t="s">
        <v>4463</v>
      </c>
      <c r="F215" s="40" t="s">
        <v>4464</v>
      </c>
      <c r="G215" s="41">
        <v>2.0</v>
      </c>
      <c r="H215" s="40" t="s">
        <v>19</v>
      </c>
      <c r="I215" s="40" t="s">
        <v>19</v>
      </c>
      <c r="J215" s="41">
        <v>10.0</v>
      </c>
      <c r="K215" s="41">
        <v>10.0</v>
      </c>
      <c r="L215" s="39"/>
    </row>
    <row r="216">
      <c r="A216" s="39"/>
      <c r="B216" s="39"/>
      <c r="C216" s="40" t="s">
        <v>3913</v>
      </c>
      <c r="D216" s="28" t="s">
        <v>4040</v>
      </c>
      <c r="E216" s="40" t="s">
        <v>4465</v>
      </c>
      <c r="F216" s="40" t="s">
        <v>4466</v>
      </c>
      <c r="G216" s="41">
        <v>2.0</v>
      </c>
      <c r="H216" s="40" t="s">
        <v>18</v>
      </c>
      <c r="I216" s="40" t="s">
        <v>19</v>
      </c>
      <c r="J216" s="41">
        <v>11.0</v>
      </c>
      <c r="K216" s="41">
        <v>10.0</v>
      </c>
      <c r="L216" s="39"/>
    </row>
    <row r="217">
      <c r="A217" s="39"/>
      <c r="B217" s="39"/>
      <c r="C217" s="40" t="s">
        <v>3913</v>
      </c>
      <c r="D217" s="28" t="s">
        <v>4040</v>
      </c>
      <c r="E217" s="40" t="s">
        <v>4467</v>
      </c>
      <c r="F217" s="40" t="s">
        <v>4468</v>
      </c>
      <c r="G217" s="41">
        <v>1.0</v>
      </c>
      <c r="H217" s="40" t="s">
        <v>19</v>
      </c>
      <c r="I217" s="40"/>
      <c r="J217" s="41">
        <v>10.0</v>
      </c>
      <c r="K217" s="40"/>
      <c r="L217" s="39"/>
    </row>
    <row r="218">
      <c r="A218" s="39"/>
      <c r="B218" s="39"/>
      <c r="C218" s="40" t="s">
        <v>3913</v>
      </c>
      <c r="D218" s="28" t="s">
        <v>4040</v>
      </c>
      <c r="E218" s="40" t="s">
        <v>4469</v>
      </c>
      <c r="F218" s="40" t="s">
        <v>4470</v>
      </c>
      <c r="G218" s="41">
        <v>2.0</v>
      </c>
      <c r="H218" s="40" t="s">
        <v>18</v>
      </c>
      <c r="I218" s="40" t="s">
        <v>18</v>
      </c>
      <c r="J218" s="41">
        <v>9.0</v>
      </c>
      <c r="K218" s="41">
        <v>9.0</v>
      </c>
      <c r="L218" s="39"/>
    </row>
    <row r="219">
      <c r="A219" s="39"/>
      <c r="B219" s="39"/>
      <c r="C219" s="40" t="s">
        <v>3913</v>
      </c>
      <c r="D219" s="28" t="s">
        <v>4040</v>
      </c>
      <c r="E219" s="40" t="s">
        <v>4471</v>
      </c>
      <c r="F219" s="40" t="s">
        <v>4472</v>
      </c>
      <c r="G219" s="41">
        <v>2.0</v>
      </c>
      <c r="H219" s="40" t="s">
        <v>19</v>
      </c>
      <c r="I219" s="40" t="s">
        <v>18</v>
      </c>
      <c r="J219" s="41">
        <v>11.0</v>
      </c>
      <c r="K219" s="41">
        <v>11.0</v>
      </c>
      <c r="L219" s="39"/>
    </row>
    <row r="220">
      <c r="A220" s="39"/>
      <c r="B220" s="39"/>
      <c r="C220" s="40" t="s">
        <v>3913</v>
      </c>
      <c r="D220" s="28" t="s">
        <v>4040</v>
      </c>
      <c r="E220" s="40" t="s">
        <v>4473</v>
      </c>
      <c r="F220" s="40" t="s">
        <v>4474</v>
      </c>
      <c r="G220" s="41">
        <v>2.0</v>
      </c>
      <c r="H220" s="40" t="s">
        <v>18</v>
      </c>
      <c r="I220" s="40" t="s">
        <v>18</v>
      </c>
      <c r="J220" s="41">
        <v>12.0</v>
      </c>
      <c r="K220" s="41">
        <v>12.0</v>
      </c>
      <c r="L220" s="39"/>
    </row>
    <row r="221">
      <c r="A221" s="39"/>
      <c r="B221" s="39"/>
      <c r="C221" s="40" t="s">
        <v>3913</v>
      </c>
      <c r="D221" s="28" t="s">
        <v>4040</v>
      </c>
      <c r="E221" s="40" t="s">
        <v>4475</v>
      </c>
      <c r="F221" s="40" t="s">
        <v>4476</v>
      </c>
      <c r="G221" s="41">
        <v>1.0</v>
      </c>
      <c r="H221" s="40" t="s">
        <v>18</v>
      </c>
      <c r="I221" s="40"/>
      <c r="J221" s="41">
        <v>12.0</v>
      </c>
      <c r="K221" s="40"/>
      <c r="L221" s="39"/>
    </row>
    <row r="222">
      <c r="A222" s="39"/>
      <c r="B222" s="39"/>
      <c r="C222" s="40" t="s">
        <v>3913</v>
      </c>
      <c r="D222" s="28" t="s">
        <v>4040</v>
      </c>
      <c r="E222" s="40" t="s">
        <v>4477</v>
      </c>
      <c r="F222" s="40" t="s">
        <v>4478</v>
      </c>
      <c r="G222" s="41">
        <v>1.0</v>
      </c>
      <c r="H222" s="40" t="s">
        <v>19</v>
      </c>
      <c r="I222" s="40"/>
      <c r="J222" s="41">
        <v>12.0</v>
      </c>
      <c r="K222" s="40"/>
      <c r="L222" s="39"/>
    </row>
    <row r="223">
      <c r="A223" s="39"/>
      <c r="B223" s="39"/>
      <c r="C223" s="40" t="s">
        <v>3913</v>
      </c>
      <c r="D223" s="28" t="s">
        <v>4040</v>
      </c>
      <c r="E223" s="40" t="s">
        <v>4479</v>
      </c>
      <c r="F223" s="40" t="s">
        <v>4480</v>
      </c>
      <c r="G223" s="41">
        <v>2.0</v>
      </c>
      <c r="H223" s="40" t="s">
        <v>18</v>
      </c>
      <c r="I223" s="40" t="s">
        <v>18</v>
      </c>
      <c r="J223" s="41">
        <v>11.0</v>
      </c>
      <c r="K223" s="41">
        <v>11.0</v>
      </c>
      <c r="L223" s="39"/>
    </row>
    <row r="224">
      <c r="A224" s="39"/>
      <c r="B224" s="39"/>
      <c r="C224" s="40" t="s">
        <v>3913</v>
      </c>
      <c r="D224" s="28" t="s">
        <v>4040</v>
      </c>
      <c r="E224" s="40" t="s">
        <v>4481</v>
      </c>
      <c r="F224" s="40" t="s">
        <v>4482</v>
      </c>
      <c r="G224" s="41">
        <v>2.0</v>
      </c>
      <c r="H224" s="40" t="s">
        <v>19</v>
      </c>
      <c r="I224" s="40" t="s">
        <v>19</v>
      </c>
      <c r="J224" s="41">
        <v>12.0</v>
      </c>
      <c r="K224" s="41">
        <v>12.0</v>
      </c>
      <c r="L224" s="39"/>
    </row>
    <row r="225">
      <c r="A225" s="39"/>
      <c r="B225" s="39"/>
      <c r="C225" s="40" t="s">
        <v>3913</v>
      </c>
      <c r="D225" s="28" t="s">
        <v>4040</v>
      </c>
      <c r="E225" s="40" t="s">
        <v>4483</v>
      </c>
      <c r="F225" s="40" t="s">
        <v>4484</v>
      </c>
      <c r="G225" s="41">
        <v>2.0</v>
      </c>
      <c r="H225" s="40" t="s">
        <v>18</v>
      </c>
      <c r="I225" s="40" t="s">
        <v>18</v>
      </c>
      <c r="J225" s="41">
        <v>10.0</v>
      </c>
      <c r="K225" s="41">
        <v>10.0</v>
      </c>
      <c r="L225" s="39"/>
    </row>
    <row r="226">
      <c r="A226" s="39"/>
      <c r="B226" s="39"/>
      <c r="C226" s="40" t="s">
        <v>3913</v>
      </c>
      <c r="D226" s="28" t="s">
        <v>4040</v>
      </c>
      <c r="E226" s="40" t="s">
        <v>4485</v>
      </c>
      <c r="F226" s="40" t="s">
        <v>4486</v>
      </c>
      <c r="G226" s="41">
        <v>2.0</v>
      </c>
      <c r="H226" s="40" t="s">
        <v>18</v>
      </c>
      <c r="I226" s="40" t="s">
        <v>18</v>
      </c>
      <c r="J226" s="41">
        <v>10.0</v>
      </c>
      <c r="K226" s="41">
        <v>10.0</v>
      </c>
      <c r="L226" s="39"/>
    </row>
    <row r="227">
      <c r="A227" s="39"/>
      <c r="B227" s="39"/>
      <c r="C227" s="40" t="s">
        <v>3913</v>
      </c>
      <c r="D227" s="28" t="s">
        <v>4040</v>
      </c>
      <c r="E227" s="40" t="s">
        <v>4487</v>
      </c>
      <c r="F227" s="40" t="s">
        <v>4488</v>
      </c>
      <c r="G227" s="41">
        <v>2.0</v>
      </c>
      <c r="H227" s="40" t="s">
        <v>18</v>
      </c>
      <c r="I227" s="40" t="s">
        <v>18</v>
      </c>
      <c r="J227" s="41">
        <v>11.0</v>
      </c>
      <c r="K227" s="41">
        <v>11.0</v>
      </c>
      <c r="L227" s="39"/>
    </row>
    <row r="228">
      <c r="A228" s="39"/>
      <c r="B228" s="39"/>
      <c r="C228" s="40" t="s">
        <v>3913</v>
      </c>
      <c r="D228" s="28" t="s">
        <v>4040</v>
      </c>
      <c r="E228" s="40" t="s">
        <v>4489</v>
      </c>
      <c r="F228" s="40" t="s">
        <v>4490</v>
      </c>
      <c r="G228" s="41">
        <v>2.0</v>
      </c>
      <c r="H228" s="40" t="s">
        <v>19</v>
      </c>
      <c r="I228" s="40" t="s">
        <v>19</v>
      </c>
      <c r="J228" s="41">
        <v>9.0</v>
      </c>
      <c r="K228" s="41">
        <v>9.0</v>
      </c>
      <c r="L228" s="39"/>
    </row>
    <row r="229">
      <c r="A229" s="39"/>
      <c r="B229" s="39"/>
      <c r="C229" s="40" t="s">
        <v>3913</v>
      </c>
      <c r="D229" s="28" t="s">
        <v>4040</v>
      </c>
      <c r="E229" s="40" t="s">
        <v>4491</v>
      </c>
      <c r="F229" s="40" t="s">
        <v>4492</v>
      </c>
      <c r="G229" s="41">
        <v>2.0</v>
      </c>
      <c r="H229" s="40" t="s">
        <v>18</v>
      </c>
      <c r="I229" s="40" t="s">
        <v>18</v>
      </c>
      <c r="J229" s="41">
        <v>9.0</v>
      </c>
      <c r="K229" s="41">
        <v>9.0</v>
      </c>
      <c r="L229" s="39"/>
    </row>
    <row r="230">
      <c r="A230" s="39"/>
      <c r="B230" s="39"/>
      <c r="C230" s="40" t="s">
        <v>3913</v>
      </c>
      <c r="D230" s="28" t="s">
        <v>4040</v>
      </c>
      <c r="E230" s="40" t="s">
        <v>4493</v>
      </c>
      <c r="F230" s="40" t="s">
        <v>4494</v>
      </c>
      <c r="G230" s="41">
        <v>2.0</v>
      </c>
      <c r="H230" s="40" t="s">
        <v>19</v>
      </c>
      <c r="I230" s="40" t="s">
        <v>19</v>
      </c>
      <c r="J230" s="41">
        <v>9.0</v>
      </c>
      <c r="K230" s="41">
        <v>9.0</v>
      </c>
      <c r="L230" s="39"/>
    </row>
    <row r="231">
      <c r="A231" s="39"/>
      <c r="B231" s="39"/>
      <c r="C231" s="40" t="s">
        <v>603</v>
      </c>
      <c r="D231" s="28" t="s">
        <v>4040</v>
      </c>
      <c r="E231" s="40" t="s">
        <v>4495</v>
      </c>
      <c r="F231" s="40" t="s">
        <v>4496</v>
      </c>
      <c r="G231" s="41">
        <v>2.0</v>
      </c>
      <c r="H231" s="40" t="s">
        <v>18</v>
      </c>
      <c r="I231" s="40" t="s">
        <v>18</v>
      </c>
      <c r="J231" s="41">
        <v>12.0</v>
      </c>
      <c r="K231" s="41">
        <v>12.0</v>
      </c>
      <c r="L231" s="39"/>
    </row>
    <row r="232">
      <c r="A232" s="39"/>
      <c r="B232" s="39"/>
      <c r="C232" s="40" t="s">
        <v>603</v>
      </c>
      <c r="D232" s="28" t="s">
        <v>4040</v>
      </c>
      <c r="E232" s="40" t="s">
        <v>4497</v>
      </c>
      <c r="F232" s="40" t="s">
        <v>4498</v>
      </c>
      <c r="G232" s="41">
        <v>2.0</v>
      </c>
      <c r="H232" s="40" t="s">
        <v>18</v>
      </c>
      <c r="I232" s="40" t="s">
        <v>18</v>
      </c>
      <c r="J232" s="41">
        <v>9.0</v>
      </c>
      <c r="K232" s="41">
        <v>9.0</v>
      </c>
      <c r="L232" s="39"/>
    </row>
    <row r="233">
      <c r="A233" s="39"/>
      <c r="B233" s="39"/>
      <c r="C233" s="40" t="s">
        <v>603</v>
      </c>
      <c r="D233" s="28" t="s">
        <v>4040</v>
      </c>
      <c r="E233" s="40" t="s">
        <v>4499</v>
      </c>
      <c r="F233" s="40" t="s">
        <v>4500</v>
      </c>
      <c r="G233" s="41">
        <v>1.0</v>
      </c>
      <c r="H233" s="40" t="s">
        <v>18</v>
      </c>
      <c r="I233" s="40"/>
      <c r="J233" s="41">
        <v>12.0</v>
      </c>
      <c r="K233" s="40"/>
      <c r="L233" s="39"/>
    </row>
    <row r="234">
      <c r="A234" s="39"/>
      <c r="B234" s="39"/>
      <c r="C234" s="40" t="s">
        <v>603</v>
      </c>
      <c r="D234" s="28" t="s">
        <v>4040</v>
      </c>
      <c r="E234" s="40" t="s">
        <v>4501</v>
      </c>
      <c r="F234" s="40" t="s">
        <v>4502</v>
      </c>
      <c r="G234" s="41">
        <v>2.0</v>
      </c>
      <c r="H234" s="40" t="s">
        <v>18</v>
      </c>
      <c r="I234" s="40" t="s">
        <v>18</v>
      </c>
      <c r="J234" s="41">
        <v>11.0</v>
      </c>
      <c r="K234" s="41">
        <v>11.0</v>
      </c>
      <c r="L234" s="39"/>
    </row>
    <row r="235">
      <c r="A235" s="39"/>
      <c r="B235" s="39"/>
      <c r="C235" s="40" t="s">
        <v>603</v>
      </c>
      <c r="D235" s="28" t="s">
        <v>4040</v>
      </c>
      <c r="E235" s="40" t="s">
        <v>4503</v>
      </c>
      <c r="F235" s="40" t="s">
        <v>4504</v>
      </c>
      <c r="G235" s="41">
        <v>1.0</v>
      </c>
      <c r="H235" s="40" t="s">
        <v>18</v>
      </c>
      <c r="I235" s="40"/>
      <c r="J235" s="41">
        <v>7.0</v>
      </c>
      <c r="K235" s="40"/>
      <c r="L235" s="39"/>
    </row>
    <row r="236">
      <c r="A236" s="39"/>
      <c r="B236" s="39"/>
      <c r="C236" s="40" t="s">
        <v>603</v>
      </c>
      <c r="D236" s="28" t="s">
        <v>4040</v>
      </c>
      <c r="E236" s="40" t="s">
        <v>4505</v>
      </c>
      <c r="F236" s="40" t="s">
        <v>4506</v>
      </c>
      <c r="G236" s="41">
        <v>2.0</v>
      </c>
      <c r="H236" s="40" t="s">
        <v>19</v>
      </c>
      <c r="I236" s="40" t="s">
        <v>19</v>
      </c>
      <c r="J236" s="41">
        <v>7.0</v>
      </c>
      <c r="K236" s="41">
        <v>7.0</v>
      </c>
      <c r="L236" s="39"/>
    </row>
    <row r="237">
      <c r="A237" s="39"/>
      <c r="B237" s="39"/>
      <c r="C237" s="40" t="s">
        <v>603</v>
      </c>
      <c r="D237" s="28" t="s">
        <v>4040</v>
      </c>
      <c r="E237" s="40" t="s">
        <v>4507</v>
      </c>
      <c r="F237" s="40" t="s">
        <v>4508</v>
      </c>
      <c r="G237" s="41">
        <v>2.0</v>
      </c>
      <c r="H237" s="40" t="s">
        <v>18</v>
      </c>
      <c r="I237" s="40" t="s">
        <v>18</v>
      </c>
      <c r="J237" s="41">
        <v>9.0</v>
      </c>
      <c r="K237" s="41">
        <v>9.0</v>
      </c>
      <c r="L237" s="39"/>
    </row>
    <row r="238">
      <c r="A238" s="39"/>
      <c r="B238" s="39"/>
      <c r="C238" s="40" t="s">
        <v>603</v>
      </c>
      <c r="D238" s="28" t="s">
        <v>4040</v>
      </c>
      <c r="E238" s="40" t="s">
        <v>4509</v>
      </c>
      <c r="F238" s="40" t="s">
        <v>4510</v>
      </c>
      <c r="G238" s="41">
        <v>2.0</v>
      </c>
      <c r="H238" s="40" t="s">
        <v>18</v>
      </c>
      <c r="I238" s="40" t="s">
        <v>18</v>
      </c>
      <c r="J238" s="41">
        <v>8.0</v>
      </c>
      <c r="K238" s="41">
        <v>8.0</v>
      </c>
      <c r="L238" s="39"/>
    </row>
    <row r="239">
      <c r="A239" s="39"/>
      <c r="B239" s="39"/>
      <c r="C239" s="40" t="s">
        <v>603</v>
      </c>
      <c r="D239" s="28" t="s">
        <v>4040</v>
      </c>
      <c r="E239" s="40" t="s">
        <v>4511</v>
      </c>
      <c r="F239" s="40" t="s">
        <v>4512</v>
      </c>
      <c r="G239" s="41">
        <v>1.0</v>
      </c>
      <c r="H239" s="40" t="s">
        <v>18</v>
      </c>
      <c r="I239" s="40"/>
      <c r="J239" s="41">
        <v>11.0</v>
      </c>
      <c r="K239" s="40"/>
      <c r="L239" s="39"/>
    </row>
    <row r="240">
      <c r="A240" s="39"/>
      <c r="B240" s="39"/>
      <c r="C240" s="40" t="s">
        <v>603</v>
      </c>
      <c r="D240" s="28" t="s">
        <v>4040</v>
      </c>
      <c r="E240" s="40" t="s">
        <v>4513</v>
      </c>
      <c r="F240" s="40" t="s">
        <v>4514</v>
      </c>
      <c r="G240" s="41">
        <v>2.0</v>
      </c>
      <c r="H240" s="40" t="s">
        <v>18</v>
      </c>
      <c r="I240" s="40" t="s">
        <v>18</v>
      </c>
      <c r="J240" s="41">
        <v>11.0</v>
      </c>
      <c r="K240" s="41">
        <v>11.0</v>
      </c>
      <c r="L240" s="39"/>
    </row>
    <row r="241">
      <c r="A241" s="39"/>
      <c r="B241" s="39"/>
      <c r="C241" s="40" t="s">
        <v>603</v>
      </c>
      <c r="D241" s="28" t="s">
        <v>4040</v>
      </c>
      <c r="E241" s="40" t="s">
        <v>4515</v>
      </c>
      <c r="F241" s="40" t="s">
        <v>4516</v>
      </c>
      <c r="G241" s="41">
        <v>2.0</v>
      </c>
      <c r="H241" s="40" t="s">
        <v>18</v>
      </c>
      <c r="I241" s="40" t="s">
        <v>18</v>
      </c>
      <c r="J241" s="41">
        <v>9.0</v>
      </c>
      <c r="K241" s="41">
        <v>9.0</v>
      </c>
      <c r="L241" s="3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0</v>
      </c>
      <c r="B1" s="23" t="s">
        <v>1</v>
      </c>
      <c r="C1" s="23" t="s">
        <v>2</v>
      </c>
      <c r="D1" s="23" t="s">
        <v>3</v>
      </c>
      <c r="E1" s="23" t="s">
        <v>4</v>
      </c>
      <c r="F1" s="23" t="s">
        <v>5</v>
      </c>
      <c r="G1" s="23" t="s">
        <v>6</v>
      </c>
      <c r="H1" s="23" t="s">
        <v>7</v>
      </c>
      <c r="I1" s="23" t="s">
        <v>8</v>
      </c>
      <c r="J1" s="23" t="s">
        <v>9</v>
      </c>
      <c r="K1" s="23" t="s">
        <v>10</v>
      </c>
      <c r="L1" s="23" t="s">
        <v>11</v>
      </c>
    </row>
    <row r="2">
      <c r="A2" s="24"/>
      <c r="B2" s="24"/>
      <c r="C2" s="25" t="str">
        <f>UPPER("lpb aceh 2021")</f>
        <v>LPB ACEH 2021</v>
      </c>
      <c r="D2" s="28" t="s">
        <v>4517</v>
      </c>
      <c r="E2" s="25" t="s">
        <v>4518</v>
      </c>
      <c r="F2" s="25"/>
      <c r="G2" s="25">
        <v>2.0</v>
      </c>
      <c r="H2" s="28" t="s">
        <v>18</v>
      </c>
      <c r="I2" s="29" t="s">
        <v>18</v>
      </c>
      <c r="J2" s="30">
        <v>306.0</v>
      </c>
      <c r="K2" s="29">
        <v>12.0</v>
      </c>
      <c r="L2" s="24"/>
    </row>
    <row r="3">
      <c r="A3" s="24"/>
      <c r="B3" s="24"/>
      <c r="C3" s="25" t="s">
        <v>14</v>
      </c>
      <c r="D3" s="28" t="s">
        <v>4517</v>
      </c>
      <c r="E3" s="25" t="s">
        <v>4519</v>
      </c>
      <c r="F3" s="25" t="s">
        <v>4520</v>
      </c>
      <c r="G3" s="25">
        <v>2.0</v>
      </c>
      <c r="H3" s="28" t="s">
        <v>19</v>
      </c>
      <c r="I3" s="25" t="s">
        <v>19</v>
      </c>
      <c r="J3" s="30">
        <v>306.0</v>
      </c>
      <c r="K3" s="25">
        <v>12.0</v>
      </c>
      <c r="L3" s="24"/>
    </row>
    <row r="4">
      <c r="A4" s="24"/>
      <c r="B4" s="24"/>
      <c r="C4" s="25" t="s">
        <v>14</v>
      </c>
      <c r="D4" s="28" t="s">
        <v>4517</v>
      </c>
      <c r="E4" s="25" t="s">
        <v>4521</v>
      </c>
      <c r="F4" s="25" t="s">
        <v>4522</v>
      </c>
      <c r="G4" s="25">
        <v>2.0</v>
      </c>
      <c r="H4" s="28" t="s">
        <v>19</v>
      </c>
      <c r="I4" s="25" t="s">
        <v>19</v>
      </c>
      <c r="J4" s="30">
        <v>306.0</v>
      </c>
      <c r="K4" s="25">
        <v>12.0</v>
      </c>
      <c r="L4" s="24"/>
    </row>
    <row r="5">
      <c r="A5" s="24"/>
      <c r="B5" s="24"/>
      <c r="C5" s="25" t="s">
        <v>14</v>
      </c>
      <c r="D5" s="28" t="s">
        <v>4517</v>
      </c>
      <c r="E5" s="25" t="s">
        <v>4523</v>
      </c>
      <c r="F5" s="25" t="s">
        <v>4524</v>
      </c>
      <c r="G5" s="25">
        <v>1.0</v>
      </c>
      <c r="H5" s="28" t="s">
        <v>18</v>
      </c>
      <c r="I5" s="25"/>
      <c r="J5" s="30">
        <v>275.0</v>
      </c>
      <c r="K5" s="25"/>
      <c r="L5" s="24"/>
    </row>
    <row r="6">
      <c r="A6" s="24"/>
      <c r="B6" s="24"/>
      <c r="C6" s="25" t="s">
        <v>27</v>
      </c>
      <c r="D6" s="28" t="s">
        <v>4517</v>
      </c>
      <c r="E6" s="25" t="s">
        <v>4525</v>
      </c>
      <c r="F6" s="25" t="s">
        <v>4526</v>
      </c>
      <c r="G6" s="25">
        <v>1.0</v>
      </c>
      <c r="H6" s="28" t="s">
        <v>19</v>
      </c>
      <c r="I6" s="25"/>
      <c r="J6" s="30">
        <v>183.0</v>
      </c>
      <c r="K6" s="25"/>
      <c r="L6" s="24"/>
    </row>
    <row r="7">
      <c r="A7" s="24"/>
      <c r="B7" s="24"/>
      <c r="C7" s="25" t="s">
        <v>27</v>
      </c>
      <c r="D7" s="28" t="s">
        <v>4517</v>
      </c>
      <c r="E7" s="25" t="s">
        <v>4527</v>
      </c>
      <c r="F7" s="25" t="s">
        <v>4528</v>
      </c>
      <c r="G7" s="25">
        <v>2.0</v>
      </c>
      <c r="H7" s="28" t="s">
        <v>18</v>
      </c>
      <c r="I7" s="25" t="s">
        <v>19</v>
      </c>
      <c r="J7" s="30">
        <v>275.0</v>
      </c>
      <c r="K7" s="25">
        <v>11.0</v>
      </c>
      <c r="L7" s="24"/>
    </row>
    <row r="8">
      <c r="A8" s="24"/>
      <c r="B8" s="24"/>
      <c r="C8" s="25" t="s">
        <v>27</v>
      </c>
      <c r="D8" s="28" t="s">
        <v>4517</v>
      </c>
      <c r="E8" s="25" t="s">
        <v>4529</v>
      </c>
      <c r="F8" s="25" t="s">
        <v>4530</v>
      </c>
      <c r="G8" s="25">
        <v>2.0</v>
      </c>
      <c r="H8" s="28" t="s">
        <v>18</v>
      </c>
      <c r="I8" s="25" t="s">
        <v>19</v>
      </c>
      <c r="J8" s="30">
        <v>306.0</v>
      </c>
      <c r="K8" s="25">
        <v>12.0</v>
      </c>
      <c r="L8" s="24"/>
    </row>
    <row r="9">
      <c r="A9" s="24"/>
      <c r="B9" s="24"/>
      <c r="C9" s="25" t="s">
        <v>27</v>
      </c>
      <c r="D9" s="28" t="s">
        <v>4517</v>
      </c>
      <c r="E9" s="25" t="s">
        <v>4531</v>
      </c>
      <c r="F9" s="25" t="s">
        <v>4532</v>
      </c>
      <c r="G9" s="25">
        <v>1.0</v>
      </c>
      <c r="H9" s="28" t="s">
        <v>18</v>
      </c>
      <c r="I9" s="25"/>
      <c r="J9" s="30">
        <v>183.0</v>
      </c>
      <c r="K9" s="25"/>
      <c r="L9" s="24"/>
    </row>
    <row r="10">
      <c r="A10" s="24"/>
      <c r="B10" s="24"/>
      <c r="C10" s="25" t="s">
        <v>27</v>
      </c>
      <c r="D10" s="28" t="s">
        <v>4517</v>
      </c>
      <c r="E10" s="25" t="s">
        <v>4533</v>
      </c>
      <c r="F10" s="25" t="s">
        <v>4534</v>
      </c>
      <c r="G10" s="25">
        <v>1.0</v>
      </c>
      <c r="H10" s="28" t="s">
        <v>18</v>
      </c>
      <c r="I10" s="25"/>
      <c r="J10" s="30">
        <v>153.0</v>
      </c>
      <c r="K10" s="25"/>
      <c r="L10" s="24"/>
    </row>
    <row r="11">
      <c r="A11" s="24"/>
      <c r="B11" s="24"/>
      <c r="C11" s="25" t="s">
        <v>27</v>
      </c>
      <c r="D11" s="28" t="s">
        <v>4517</v>
      </c>
      <c r="E11" s="25" t="s">
        <v>4535</v>
      </c>
      <c r="F11" s="25" t="s">
        <v>4536</v>
      </c>
      <c r="G11" s="25">
        <v>2.0</v>
      </c>
      <c r="H11" s="28" t="s">
        <v>18</v>
      </c>
      <c r="I11" s="25" t="s">
        <v>18</v>
      </c>
      <c r="J11" s="30">
        <v>306.0</v>
      </c>
      <c r="K11" s="25">
        <v>12.0</v>
      </c>
      <c r="L11" s="24"/>
    </row>
    <row r="12">
      <c r="A12" s="24"/>
      <c r="B12" s="24"/>
      <c r="C12" s="25" t="s">
        <v>27</v>
      </c>
      <c r="D12" s="28" t="s">
        <v>4517</v>
      </c>
      <c r="E12" s="25" t="s">
        <v>4537</v>
      </c>
      <c r="F12" s="25" t="s">
        <v>4538</v>
      </c>
      <c r="G12" s="25">
        <v>2.0</v>
      </c>
      <c r="H12" s="28" t="s">
        <v>18</v>
      </c>
      <c r="I12" s="25" t="s">
        <v>18</v>
      </c>
      <c r="J12" s="30">
        <v>214.0</v>
      </c>
      <c r="K12" s="25">
        <v>9.0</v>
      </c>
      <c r="L12" s="24"/>
    </row>
    <row r="13">
      <c r="A13" s="24"/>
      <c r="B13" s="24"/>
      <c r="C13" s="25" t="s">
        <v>27</v>
      </c>
      <c r="D13" s="28" t="s">
        <v>4517</v>
      </c>
      <c r="E13" s="25" t="s">
        <v>4539</v>
      </c>
      <c r="F13" s="25" t="s">
        <v>4540</v>
      </c>
      <c r="G13" s="25">
        <v>2.0</v>
      </c>
      <c r="H13" s="28" t="s">
        <v>18</v>
      </c>
      <c r="I13" s="25" t="s">
        <v>18</v>
      </c>
      <c r="J13" s="30">
        <v>214.0</v>
      </c>
      <c r="K13" s="25">
        <v>9.0</v>
      </c>
      <c r="L13" s="24"/>
    </row>
    <row r="14">
      <c r="A14" s="24"/>
      <c r="B14" s="24"/>
      <c r="C14" s="25" t="s">
        <v>27</v>
      </c>
      <c r="D14" s="28" t="s">
        <v>4517</v>
      </c>
      <c r="E14" s="25" t="s">
        <v>4541</v>
      </c>
      <c r="F14" s="25" t="s">
        <v>4542</v>
      </c>
      <c r="G14" s="25">
        <v>2.0</v>
      </c>
      <c r="H14" s="28" t="s">
        <v>18</v>
      </c>
      <c r="I14" s="25" t="s">
        <v>18</v>
      </c>
      <c r="J14" s="30">
        <v>306.0</v>
      </c>
      <c r="K14" s="25">
        <v>12.0</v>
      </c>
      <c r="L14" s="24"/>
    </row>
    <row r="15">
      <c r="A15" s="24"/>
      <c r="B15" s="24"/>
      <c r="C15" s="25" t="s">
        <v>27</v>
      </c>
      <c r="D15" s="28" t="s">
        <v>4517</v>
      </c>
      <c r="E15" s="25" t="s">
        <v>4543</v>
      </c>
      <c r="F15" s="25" t="s">
        <v>4544</v>
      </c>
      <c r="G15" s="25">
        <v>2.0</v>
      </c>
      <c r="H15" s="28" t="s">
        <v>19</v>
      </c>
      <c r="I15" s="25" t="s">
        <v>19</v>
      </c>
      <c r="J15" s="30">
        <v>275.0</v>
      </c>
      <c r="K15" s="25">
        <v>11.0</v>
      </c>
      <c r="L15" s="24"/>
    </row>
    <row r="16">
      <c r="A16" s="24"/>
      <c r="B16" s="24"/>
      <c r="C16" s="25" t="s">
        <v>27</v>
      </c>
      <c r="D16" s="28" t="s">
        <v>4517</v>
      </c>
      <c r="E16" s="25" t="s">
        <v>4545</v>
      </c>
      <c r="F16" s="25" t="s">
        <v>4546</v>
      </c>
      <c r="G16" s="25">
        <v>2.0</v>
      </c>
      <c r="H16" s="28" t="s">
        <v>18</v>
      </c>
      <c r="I16" s="25" t="s">
        <v>19</v>
      </c>
      <c r="J16" s="30">
        <v>306.0</v>
      </c>
      <c r="K16" s="25">
        <v>12.0</v>
      </c>
      <c r="L16" s="24"/>
    </row>
    <row r="17">
      <c r="A17" s="24"/>
      <c r="B17" s="24"/>
      <c r="C17" s="25" t="s">
        <v>27</v>
      </c>
      <c r="D17" s="28" t="s">
        <v>4517</v>
      </c>
      <c r="E17" s="25" t="s">
        <v>4547</v>
      </c>
      <c r="F17" s="25" t="s">
        <v>4548</v>
      </c>
      <c r="G17" s="25">
        <v>2.0</v>
      </c>
      <c r="H17" s="28" t="s">
        <v>18</v>
      </c>
      <c r="I17" s="25" t="s">
        <v>19</v>
      </c>
      <c r="J17" s="30">
        <v>275.0</v>
      </c>
      <c r="K17" s="25">
        <v>11.0</v>
      </c>
      <c r="L17" s="24"/>
    </row>
    <row r="18">
      <c r="A18" s="24"/>
      <c r="B18" s="24"/>
      <c r="C18" s="25" t="s">
        <v>27</v>
      </c>
      <c r="D18" s="28" t="s">
        <v>4517</v>
      </c>
      <c r="E18" s="25" t="s">
        <v>4549</v>
      </c>
      <c r="F18" s="25" t="s">
        <v>4550</v>
      </c>
      <c r="G18" s="25">
        <v>1.0</v>
      </c>
      <c r="H18" s="28" t="s">
        <v>18</v>
      </c>
      <c r="I18" s="25"/>
      <c r="J18" s="30">
        <v>275.0</v>
      </c>
      <c r="K18" s="25"/>
      <c r="L18" s="24"/>
    </row>
    <row r="19">
      <c r="A19" s="24"/>
      <c r="B19" s="24"/>
      <c r="C19" s="25" t="s">
        <v>61</v>
      </c>
      <c r="D19" s="28" t="s">
        <v>4517</v>
      </c>
      <c r="E19" s="25" t="s">
        <v>4551</v>
      </c>
      <c r="F19" s="25" t="s">
        <v>4552</v>
      </c>
      <c r="G19" s="25">
        <v>1.0</v>
      </c>
      <c r="H19" s="28" t="s">
        <v>18</v>
      </c>
      <c r="I19" s="25"/>
      <c r="J19" s="30">
        <v>306.0</v>
      </c>
      <c r="K19" s="25"/>
      <c r="L19" s="24"/>
    </row>
    <row r="20">
      <c r="A20" s="24"/>
      <c r="B20" s="24"/>
      <c r="C20" s="25" t="s">
        <v>61</v>
      </c>
      <c r="D20" s="28" t="s">
        <v>4517</v>
      </c>
      <c r="E20" s="25" t="s">
        <v>4553</v>
      </c>
      <c r="F20" s="25" t="s">
        <v>4554</v>
      </c>
      <c r="G20" s="25">
        <v>1.0</v>
      </c>
      <c r="H20" s="28" t="s">
        <v>19</v>
      </c>
      <c r="I20" s="25"/>
      <c r="J20" s="30">
        <v>275.0</v>
      </c>
      <c r="K20" s="25"/>
      <c r="L20" s="24"/>
    </row>
    <row r="21">
      <c r="A21" s="24"/>
      <c r="B21" s="24"/>
      <c r="C21" s="25" t="s">
        <v>61</v>
      </c>
      <c r="D21" s="28" t="s">
        <v>4517</v>
      </c>
      <c r="E21" s="25" t="s">
        <v>4555</v>
      </c>
      <c r="F21" s="25" t="s">
        <v>4556</v>
      </c>
      <c r="G21" s="25">
        <v>1.0</v>
      </c>
      <c r="H21" s="28" t="s">
        <v>18</v>
      </c>
      <c r="I21" s="25"/>
      <c r="J21" s="30">
        <v>183.0</v>
      </c>
      <c r="K21" s="25"/>
      <c r="L21" s="24"/>
    </row>
    <row r="22">
      <c r="A22" s="24"/>
      <c r="B22" s="24"/>
      <c r="C22" s="25" t="s">
        <v>61</v>
      </c>
      <c r="D22" s="28" t="s">
        <v>4517</v>
      </c>
      <c r="E22" s="25" t="s">
        <v>4557</v>
      </c>
      <c r="F22" s="25" t="s">
        <v>4558</v>
      </c>
      <c r="G22" s="25">
        <v>1.0</v>
      </c>
      <c r="H22" s="28" t="s">
        <v>18</v>
      </c>
      <c r="I22" s="25"/>
      <c r="J22" s="30">
        <v>214.0</v>
      </c>
      <c r="K22" s="25"/>
      <c r="L22" s="24"/>
    </row>
    <row r="23">
      <c r="A23" s="24"/>
      <c r="B23" s="24"/>
      <c r="C23" s="25" t="s">
        <v>61</v>
      </c>
      <c r="D23" s="28" t="s">
        <v>4517</v>
      </c>
      <c r="E23" s="25" t="s">
        <v>4559</v>
      </c>
      <c r="F23" s="25" t="s">
        <v>4560</v>
      </c>
      <c r="G23" s="25">
        <v>2.0</v>
      </c>
      <c r="H23" s="28" t="s">
        <v>18</v>
      </c>
      <c r="I23" s="25" t="s">
        <v>18</v>
      </c>
      <c r="J23" s="30">
        <v>275.0</v>
      </c>
      <c r="K23" s="25">
        <v>11.0</v>
      </c>
      <c r="L23" s="24"/>
    </row>
    <row r="24">
      <c r="A24" s="24"/>
      <c r="B24" s="24"/>
      <c r="C24" s="25" t="s">
        <v>61</v>
      </c>
      <c r="D24" s="28" t="s">
        <v>4517</v>
      </c>
      <c r="E24" s="25" t="s">
        <v>4561</v>
      </c>
      <c r="F24" s="25" t="s">
        <v>4562</v>
      </c>
      <c r="G24" s="25">
        <v>1.0</v>
      </c>
      <c r="H24" s="28" t="s">
        <v>18</v>
      </c>
      <c r="I24" s="25"/>
      <c r="J24" s="30">
        <v>214.0</v>
      </c>
      <c r="K24" s="25"/>
      <c r="L24" s="24"/>
    </row>
    <row r="25">
      <c r="A25" s="24"/>
      <c r="B25" s="24"/>
      <c r="C25" s="25" t="s">
        <v>61</v>
      </c>
      <c r="D25" s="28" t="s">
        <v>4517</v>
      </c>
      <c r="E25" s="25" t="s">
        <v>4563</v>
      </c>
      <c r="F25" s="25" t="s">
        <v>4564</v>
      </c>
      <c r="G25" s="25">
        <v>2.0</v>
      </c>
      <c r="H25" s="28" t="s">
        <v>18</v>
      </c>
      <c r="I25" s="25" t="s">
        <v>18</v>
      </c>
      <c r="J25" s="30">
        <v>275.0</v>
      </c>
      <c r="K25" s="25">
        <v>11.0</v>
      </c>
      <c r="L25" s="24"/>
    </row>
    <row r="26">
      <c r="A26" s="24"/>
      <c r="B26" s="24"/>
      <c r="C26" s="25" t="s">
        <v>61</v>
      </c>
      <c r="D26" s="28" t="s">
        <v>4517</v>
      </c>
      <c r="E26" s="25" t="s">
        <v>4565</v>
      </c>
      <c r="F26" s="25" t="s">
        <v>4566</v>
      </c>
      <c r="G26" s="25">
        <v>2.0</v>
      </c>
      <c r="H26" s="42" t="s">
        <v>18</v>
      </c>
      <c r="I26" s="25" t="s">
        <v>18</v>
      </c>
      <c r="J26" s="43">
        <v>8.0</v>
      </c>
      <c r="K26" s="43">
        <v>8.0</v>
      </c>
      <c r="L26" s="24"/>
    </row>
    <row r="27">
      <c r="A27" s="24"/>
      <c r="B27" s="24"/>
      <c r="C27" s="25" t="s">
        <v>69</v>
      </c>
      <c r="D27" s="28" t="s">
        <v>4517</v>
      </c>
      <c r="E27" s="25" t="s">
        <v>4567</v>
      </c>
      <c r="F27" s="25" t="s">
        <v>4568</v>
      </c>
      <c r="G27" s="25">
        <v>1.0</v>
      </c>
      <c r="H27" s="28" t="s">
        <v>18</v>
      </c>
      <c r="I27" s="25"/>
      <c r="J27" s="30">
        <v>275.0</v>
      </c>
      <c r="K27" s="25"/>
      <c r="L27" s="24"/>
    </row>
    <row r="28">
      <c r="A28" s="24"/>
      <c r="B28" s="24"/>
      <c r="C28" s="25" t="s">
        <v>69</v>
      </c>
      <c r="D28" s="28" t="s">
        <v>4517</v>
      </c>
      <c r="E28" s="25" t="s">
        <v>4569</v>
      </c>
      <c r="F28" s="25" t="s">
        <v>4570</v>
      </c>
      <c r="G28" s="25">
        <v>2.0</v>
      </c>
      <c r="H28" s="28" t="s">
        <v>18</v>
      </c>
      <c r="I28" s="25" t="s">
        <v>18</v>
      </c>
      <c r="J28" s="30">
        <v>275.0</v>
      </c>
      <c r="K28" s="25">
        <v>11.0</v>
      </c>
      <c r="L28" s="24"/>
    </row>
    <row r="29">
      <c r="A29" s="24"/>
      <c r="B29" s="24"/>
      <c r="C29" s="25" t="s">
        <v>69</v>
      </c>
      <c r="D29" s="28" t="s">
        <v>4517</v>
      </c>
      <c r="E29" s="25" t="s">
        <v>4571</v>
      </c>
      <c r="F29" s="25" t="s">
        <v>4572</v>
      </c>
      <c r="G29" s="25">
        <v>2.0</v>
      </c>
      <c r="H29" s="28" t="s">
        <v>18</v>
      </c>
      <c r="I29" s="25" t="s">
        <v>18</v>
      </c>
      <c r="J29" s="30">
        <v>214.0</v>
      </c>
      <c r="K29" s="25">
        <v>9.0</v>
      </c>
      <c r="L29" s="24"/>
    </row>
    <row r="30">
      <c r="A30" s="24"/>
      <c r="B30" s="24"/>
      <c r="C30" s="25" t="s">
        <v>69</v>
      </c>
      <c r="D30" s="28" t="s">
        <v>4517</v>
      </c>
      <c r="E30" s="25" t="s">
        <v>4573</v>
      </c>
      <c r="F30" s="25" t="s">
        <v>4574</v>
      </c>
      <c r="G30" s="25">
        <v>1.0</v>
      </c>
      <c r="H30" s="28" t="s">
        <v>18</v>
      </c>
      <c r="I30" s="25"/>
      <c r="J30" s="30">
        <v>275.0</v>
      </c>
      <c r="K30" s="25"/>
      <c r="L30" s="24"/>
    </row>
    <row r="31">
      <c r="A31" s="24"/>
      <c r="B31" s="24"/>
      <c r="C31" s="25" t="s">
        <v>69</v>
      </c>
      <c r="D31" s="28" t="s">
        <v>4517</v>
      </c>
      <c r="E31" s="37" t="s">
        <v>4575</v>
      </c>
      <c r="F31" s="37" t="s">
        <v>4576</v>
      </c>
      <c r="G31" s="37">
        <v>1.0</v>
      </c>
      <c r="H31" s="28" t="s">
        <v>19</v>
      </c>
      <c r="I31" s="37"/>
      <c r="J31" s="30">
        <v>275.0</v>
      </c>
      <c r="K31" s="37"/>
      <c r="L31" s="24"/>
    </row>
    <row r="32">
      <c r="A32" s="24"/>
      <c r="B32" s="24"/>
      <c r="C32" s="25" t="s">
        <v>69</v>
      </c>
      <c r="D32" s="28" t="s">
        <v>4517</v>
      </c>
      <c r="E32" s="25" t="s">
        <v>4577</v>
      </c>
      <c r="F32" s="25" t="s">
        <v>4578</v>
      </c>
      <c r="G32" s="25">
        <v>2.0</v>
      </c>
      <c r="H32" s="28" t="s">
        <v>18</v>
      </c>
      <c r="I32" s="25" t="s">
        <v>18</v>
      </c>
      <c r="J32" s="30">
        <v>214.0</v>
      </c>
      <c r="K32" s="25">
        <v>9.0</v>
      </c>
      <c r="L32" s="24"/>
    </row>
    <row r="33">
      <c r="A33" s="24"/>
      <c r="B33" s="24"/>
      <c r="C33" s="25" t="s">
        <v>69</v>
      </c>
      <c r="D33" s="28" t="s">
        <v>4517</v>
      </c>
      <c r="E33" s="25" t="s">
        <v>4579</v>
      </c>
      <c r="F33" s="25" t="s">
        <v>4580</v>
      </c>
      <c r="G33" s="25">
        <v>2.0</v>
      </c>
      <c r="H33" s="28" t="s">
        <v>18</v>
      </c>
      <c r="I33" s="25" t="s">
        <v>18</v>
      </c>
      <c r="J33" s="30">
        <v>306.0</v>
      </c>
      <c r="K33" s="25">
        <v>12.0</v>
      </c>
      <c r="L33" s="24"/>
    </row>
    <row r="34">
      <c r="A34" s="24"/>
      <c r="B34" s="24"/>
      <c r="C34" s="25" t="s">
        <v>79</v>
      </c>
      <c r="D34" s="28" t="s">
        <v>4517</v>
      </c>
      <c r="E34" s="25" t="s">
        <v>4581</v>
      </c>
      <c r="F34" s="25" t="s">
        <v>4582</v>
      </c>
      <c r="G34" s="25">
        <v>1.0</v>
      </c>
      <c r="H34" s="28" t="s">
        <v>18</v>
      </c>
      <c r="I34" s="25"/>
      <c r="J34" s="30">
        <v>306.0</v>
      </c>
      <c r="K34" s="25"/>
      <c r="L34" s="24"/>
    </row>
    <row r="35">
      <c r="A35" s="24"/>
      <c r="B35" s="24"/>
      <c r="C35" s="25" t="s">
        <v>79</v>
      </c>
      <c r="D35" s="28" t="s">
        <v>4517</v>
      </c>
      <c r="E35" s="25" t="s">
        <v>4583</v>
      </c>
      <c r="F35" s="25" t="s">
        <v>4584</v>
      </c>
      <c r="G35" s="25">
        <v>1.0</v>
      </c>
      <c r="H35" s="28" t="s">
        <v>19</v>
      </c>
      <c r="I35" s="25"/>
      <c r="J35" s="30">
        <v>214.0</v>
      </c>
      <c r="K35" s="25"/>
      <c r="L35" s="24"/>
    </row>
    <row r="36">
      <c r="A36" s="24"/>
      <c r="B36" s="24"/>
      <c r="C36" s="25" t="s">
        <v>83</v>
      </c>
      <c r="D36" s="28" t="s">
        <v>4517</v>
      </c>
      <c r="E36" s="25" t="s">
        <v>4585</v>
      </c>
      <c r="F36" s="25" t="s">
        <v>4586</v>
      </c>
      <c r="G36" s="25">
        <v>2.0</v>
      </c>
      <c r="H36" s="28" t="s">
        <v>18</v>
      </c>
      <c r="I36" s="25" t="s">
        <v>18</v>
      </c>
      <c r="J36" s="30">
        <v>275.0</v>
      </c>
      <c r="K36" s="25">
        <v>11.0</v>
      </c>
      <c r="L36" s="24"/>
    </row>
    <row r="37">
      <c r="A37" s="24"/>
      <c r="B37" s="24"/>
      <c r="C37" s="25" t="s">
        <v>83</v>
      </c>
      <c r="D37" s="28" t="s">
        <v>4517</v>
      </c>
      <c r="E37" s="25" t="s">
        <v>4587</v>
      </c>
      <c r="F37" s="25" t="s">
        <v>4588</v>
      </c>
      <c r="G37" s="25">
        <v>2.0</v>
      </c>
      <c r="H37" s="28" t="s">
        <v>19</v>
      </c>
      <c r="I37" s="25" t="s">
        <v>19</v>
      </c>
      <c r="J37" s="30">
        <v>306.0</v>
      </c>
      <c r="K37" s="25">
        <v>11.0</v>
      </c>
      <c r="L37" s="24"/>
    </row>
    <row r="38">
      <c r="A38" s="24"/>
      <c r="B38" s="24"/>
      <c r="C38" s="25" t="s">
        <v>83</v>
      </c>
      <c r="D38" s="28" t="s">
        <v>4517</v>
      </c>
      <c r="E38" s="25" t="s">
        <v>4589</v>
      </c>
      <c r="F38" s="25" t="s">
        <v>4590</v>
      </c>
      <c r="G38" s="25">
        <v>1.0</v>
      </c>
      <c r="H38" s="28" t="s">
        <v>18</v>
      </c>
      <c r="I38" s="25"/>
      <c r="J38" s="30">
        <v>214.0</v>
      </c>
      <c r="K38" s="25"/>
      <c r="L38" s="24"/>
    </row>
    <row r="39">
      <c r="A39" s="24"/>
      <c r="B39" s="24"/>
      <c r="C39" s="25" t="s">
        <v>83</v>
      </c>
      <c r="D39" s="28" t="s">
        <v>4517</v>
      </c>
      <c r="E39" s="25" t="s">
        <v>4591</v>
      </c>
      <c r="F39" s="25" t="s">
        <v>4592</v>
      </c>
      <c r="G39" s="25">
        <v>2.0</v>
      </c>
      <c r="H39" s="28" t="s">
        <v>18</v>
      </c>
      <c r="I39" s="25" t="s">
        <v>18</v>
      </c>
      <c r="J39" s="30">
        <v>153.0</v>
      </c>
      <c r="K39" s="25">
        <v>7.0</v>
      </c>
      <c r="L39" s="24"/>
    </row>
    <row r="40">
      <c r="A40" s="24"/>
      <c r="B40" s="24"/>
      <c r="C40" s="25" t="s">
        <v>83</v>
      </c>
      <c r="D40" s="28" t="s">
        <v>4517</v>
      </c>
      <c r="E40" s="25" t="s">
        <v>4593</v>
      </c>
      <c r="F40" s="25" t="s">
        <v>4594</v>
      </c>
      <c r="G40" s="25">
        <v>1.0</v>
      </c>
      <c r="H40" s="28" t="s">
        <v>18</v>
      </c>
      <c r="I40" s="25"/>
      <c r="J40" s="30">
        <v>214.0</v>
      </c>
      <c r="K40" s="25"/>
      <c r="L40" s="24"/>
    </row>
    <row r="41">
      <c r="A41" s="24"/>
      <c r="B41" s="24"/>
      <c r="C41" s="25" t="s">
        <v>83</v>
      </c>
      <c r="D41" s="28" t="s">
        <v>4517</v>
      </c>
      <c r="E41" s="25" t="s">
        <v>4595</v>
      </c>
      <c r="F41" s="25" t="s">
        <v>4596</v>
      </c>
      <c r="G41" s="25">
        <v>2.0</v>
      </c>
      <c r="H41" s="28" t="s">
        <v>18</v>
      </c>
      <c r="I41" s="25" t="s">
        <v>19</v>
      </c>
      <c r="J41" s="30">
        <v>306.0</v>
      </c>
      <c r="K41" s="25">
        <v>11.0</v>
      </c>
      <c r="L41" s="24"/>
    </row>
    <row r="42">
      <c r="A42" s="24"/>
      <c r="B42" s="24"/>
      <c r="C42" s="25" t="s">
        <v>83</v>
      </c>
      <c r="D42" s="28" t="s">
        <v>4517</v>
      </c>
      <c r="E42" s="25" t="s">
        <v>4597</v>
      </c>
      <c r="F42" s="25" t="s">
        <v>4598</v>
      </c>
      <c r="G42" s="25">
        <v>2.0</v>
      </c>
      <c r="H42" s="28" t="s">
        <v>18</v>
      </c>
      <c r="I42" s="25" t="s">
        <v>18</v>
      </c>
      <c r="J42" s="30">
        <v>275.0</v>
      </c>
      <c r="K42" s="25">
        <v>11.0</v>
      </c>
      <c r="L42" s="24"/>
    </row>
    <row r="43">
      <c r="A43" s="24"/>
      <c r="B43" s="24"/>
      <c r="C43" s="25" t="s">
        <v>83</v>
      </c>
      <c r="D43" s="28" t="s">
        <v>4517</v>
      </c>
      <c r="E43" s="25" t="s">
        <v>4599</v>
      </c>
      <c r="F43" s="25" t="s">
        <v>4600</v>
      </c>
      <c r="G43" s="25">
        <v>2.0</v>
      </c>
      <c r="H43" s="28" t="s">
        <v>18</v>
      </c>
      <c r="I43" s="25" t="s">
        <v>18</v>
      </c>
      <c r="J43" s="30">
        <v>306.0</v>
      </c>
      <c r="K43" s="25">
        <v>12.0</v>
      </c>
      <c r="L43" s="24"/>
    </row>
    <row r="44">
      <c r="A44" s="24"/>
      <c r="B44" s="24"/>
      <c r="C44" s="25" t="s">
        <v>83</v>
      </c>
      <c r="D44" s="28" t="s">
        <v>4517</v>
      </c>
      <c r="E44" s="25" t="s">
        <v>4601</v>
      </c>
      <c r="F44" s="25" t="s">
        <v>4602</v>
      </c>
      <c r="G44" s="25">
        <v>2.0</v>
      </c>
      <c r="H44" s="28" t="s">
        <v>19</v>
      </c>
      <c r="I44" s="25" t="s">
        <v>19</v>
      </c>
      <c r="J44" s="30">
        <v>275.0</v>
      </c>
      <c r="K44" s="25">
        <v>11.0</v>
      </c>
      <c r="L44" s="24"/>
    </row>
    <row r="45">
      <c r="A45" s="24"/>
      <c r="B45" s="24"/>
      <c r="C45" s="25" t="s">
        <v>83</v>
      </c>
      <c r="D45" s="28" t="s">
        <v>4517</v>
      </c>
      <c r="E45" s="25" t="s">
        <v>4603</v>
      </c>
      <c r="F45" s="25" t="s">
        <v>4604</v>
      </c>
      <c r="G45" s="25">
        <v>1.0</v>
      </c>
      <c r="H45" s="28" t="s">
        <v>18</v>
      </c>
      <c r="I45" s="25"/>
      <c r="J45" s="30">
        <v>275.0</v>
      </c>
      <c r="K45" s="25"/>
      <c r="L45" s="24"/>
    </row>
    <row r="46">
      <c r="A46" s="24"/>
      <c r="B46" s="24"/>
      <c r="C46" s="25" t="s">
        <v>83</v>
      </c>
      <c r="D46" s="28" t="s">
        <v>4517</v>
      </c>
      <c r="E46" s="25" t="s">
        <v>4605</v>
      </c>
      <c r="F46" s="25" t="s">
        <v>4606</v>
      </c>
      <c r="G46" s="25">
        <v>2.0</v>
      </c>
      <c r="H46" s="28" t="s">
        <v>18</v>
      </c>
      <c r="I46" s="25" t="s">
        <v>18</v>
      </c>
      <c r="J46" s="30">
        <v>275.0</v>
      </c>
      <c r="K46" s="25">
        <v>11.0</v>
      </c>
      <c r="L46" s="24"/>
    </row>
    <row r="47">
      <c r="A47" s="24"/>
      <c r="B47" s="24"/>
      <c r="C47" s="25" t="s">
        <v>83</v>
      </c>
      <c r="D47" s="28" t="s">
        <v>4517</v>
      </c>
      <c r="E47" s="25" t="s">
        <v>4607</v>
      </c>
      <c r="F47" s="25" t="s">
        <v>4608</v>
      </c>
      <c r="G47" s="25">
        <v>2.0</v>
      </c>
      <c r="H47" s="28" t="s">
        <v>19</v>
      </c>
      <c r="I47" s="25" t="s">
        <v>18</v>
      </c>
      <c r="J47" s="30">
        <v>306.0</v>
      </c>
      <c r="K47" s="25">
        <v>12.0</v>
      </c>
      <c r="L47" s="24"/>
    </row>
    <row r="48">
      <c r="A48" s="24"/>
      <c r="B48" s="24"/>
      <c r="C48" s="25" t="s">
        <v>93</v>
      </c>
      <c r="D48" s="28" t="s">
        <v>4517</v>
      </c>
      <c r="E48" s="25" t="s">
        <v>4609</v>
      </c>
      <c r="F48" s="25" t="s">
        <v>4610</v>
      </c>
      <c r="G48" s="25">
        <v>1.0</v>
      </c>
      <c r="H48" s="28" t="s">
        <v>18</v>
      </c>
      <c r="I48" s="25"/>
      <c r="J48" s="30">
        <v>306.0</v>
      </c>
      <c r="K48" s="25"/>
      <c r="L48" s="24"/>
    </row>
    <row r="49">
      <c r="A49" s="24"/>
      <c r="B49" s="24"/>
      <c r="C49" s="25" t="s">
        <v>93</v>
      </c>
      <c r="D49" s="28" t="s">
        <v>4517</v>
      </c>
      <c r="E49" s="25" t="s">
        <v>4611</v>
      </c>
      <c r="F49" s="25" t="s">
        <v>4612</v>
      </c>
      <c r="G49" s="25">
        <v>1.0</v>
      </c>
      <c r="H49" s="28" t="s">
        <v>18</v>
      </c>
      <c r="I49" s="25"/>
      <c r="J49" s="30">
        <v>214.0</v>
      </c>
      <c r="K49" s="25"/>
      <c r="L49" s="24"/>
    </row>
    <row r="50">
      <c r="A50" s="24"/>
      <c r="B50" s="24"/>
      <c r="C50" s="25" t="s">
        <v>93</v>
      </c>
      <c r="D50" s="28" t="s">
        <v>4517</v>
      </c>
      <c r="E50" s="25" t="s">
        <v>4613</v>
      </c>
      <c r="F50" s="25" t="s">
        <v>4614</v>
      </c>
      <c r="G50" s="25">
        <v>2.0</v>
      </c>
      <c r="H50" s="28" t="s">
        <v>18</v>
      </c>
      <c r="I50" s="25" t="s">
        <v>18</v>
      </c>
      <c r="J50" s="30">
        <v>306.0</v>
      </c>
      <c r="K50" s="25">
        <v>11.0</v>
      </c>
      <c r="L50" s="24"/>
    </row>
    <row r="51">
      <c r="A51" s="24"/>
      <c r="B51" s="24"/>
      <c r="C51" s="25" t="s">
        <v>93</v>
      </c>
      <c r="D51" s="28" t="s">
        <v>4517</v>
      </c>
      <c r="E51" s="25" t="s">
        <v>4615</v>
      </c>
      <c r="F51" s="25" t="s">
        <v>4616</v>
      </c>
      <c r="G51" s="25">
        <v>2.0</v>
      </c>
      <c r="H51" s="28" t="s">
        <v>19</v>
      </c>
      <c r="I51" s="25" t="s">
        <v>18</v>
      </c>
      <c r="J51" s="30">
        <v>275.0</v>
      </c>
      <c r="K51" s="25">
        <v>11.0</v>
      </c>
      <c r="L51" s="24"/>
    </row>
    <row r="52">
      <c r="A52" s="24"/>
      <c r="B52" s="24"/>
      <c r="C52" s="25" t="s">
        <v>93</v>
      </c>
      <c r="D52" s="28" t="s">
        <v>4517</v>
      </c>
      <c r="E52" s="25" t="s">
        <v>4617</v>
      </c>
      <c r="F52" s="25" t="s">
        <v>4618</v>
      </c>
      <c r="G52" s="25">
        <v>1.0</v>
      </c>
      <c r="H52" s="28" t="s">
        <v>18</v>
      </c>
      <c r="I52" s="25"/>
      <c r="J52" s="30">
        <v>275.0</v>
      </c>
      <c r="K52" s="25"/>
      <c r="L52" s="24"/>
    </row>
    <row r="53">
      <c r="A53" s="24"/>
      <c r="B53" s="24"/>
      <c r="C53" s="25" t="s">
        <v>93</v>
      </c>
      <c r="D53" s="28" t="s">
        <v>4517</v>
      </c>
      <c r="E53" s="25" t="s">
        <v>4619</v>
      </c>
      <c r="F53" s="25" t="s">
        <v>4620</v>
      </c>
      <c r="G53" s="25">
        <v>2.0</v>
      </c>
      <c r="H53" s="28" t="s">
        <v>18</v>
      </c>
      <c r="I53" s="25" t="s">
        <v>19</v>
      </c>
      <c r="J53" s="30">
        <v>275.0</v>
      </c>
      <c r="K53" s="25">
        <v>11.0</v>
      </c>
      <c r="L53" s="24"/>
    </row>
    <row r="54">
      <c r="A54" s="24"/>
      <c r="B54" s="24"/>
      <c r="C54" s="25" t="s">
        <v>93</v>
      </c>
      <c r="D54" s="28" t="s">
        <v>4517</v>
      </c>
      <c r="E54" s="25" t="s">
        <v>4621</v>
      </c>
      <c r="F54" s="25" t="s">
        <v>4622</v>
      </c>
      <c r="G54" s="25">
        <v>2.0</v>
      </c>
      <c r="H54" s="28" t="s">
        <v>18</v>
      </c>
      <c r="I54" s="25" t="s">
        <v>18</v>
      </c>
      <c r="J54" s="30">
        <v>306.0</v>
      </c>
      <c r="K54" s="25">
        <v>10.0</v>
      </c>
      <c r="L54" s="24"/>
    </row>
    <row r="55">
      <c r="A55" s="24"/>
      <c r="B55" s="24"/>
      <c r="C55" s="25" t="s">
        <v>93</v>
      </c>
      <c r="D55" s="28" t="s">
        <v>4517</v>
      </c>
      <c r="E55" s="25" t="s">
        <v>4623</v>
      </c>
      <c r="F55" s="25" t="s">
        <v>4624</v>
      </c>
      <c r="G55" s="25">
        <v>2.0</v>
      </c>
      <c r="H55" s="28" t="s">
        <v>19</v>
      </c>
      <c r="I55" s="25" t="s">
        <v>18</v>
      </c>
      <c r="J55" s="30">
        <v>306.0</v>
      </c>
      <c r="K55" s="25">
        <v>12.0</v>
      </c>
      <c r="L55" s="24"/>
    </row>
    <row r="56">
      <c r="A56" s="24"/>
      <c r="B56" s="24"/>
      <c r="C56" s="25" t="s">
        <v>93</v>
      </c>
      <c r="D56" s="28" t="s">
        <v>4517</v>
      </c>
      <c r="E56" s="25" t="s">
        <v>4625</v>
      </c>
      <c r="F56" s="25" t="s">
        <v>4626</v>
      </c>
      <c r="G56" s="25">
        <v>2.0</v>
      </c>
      <c r="H56" s="28" t="s">
        <v>18</v>
      </c>
      <c r="I56" s="25" t="s">
        <v>18</v>
      </c>
      <c r="J56" s="30">
        <v>306.0</v>
      </c>
      <c r="K56" s="25">
        <v>12.0</v>
      </c>
      <c r="L56" s="24"/>
    </row>
    <row r="57">
      <c r="A57" s="24"/>
      <c r="B57" s="24"/>
      <c r="C57" s="25" t="s">
        <v>93</v>
      </c>
      <c r="D57" s="28" t="s">
        <v>4517</v>
      </c>
      <c r="E57" s="25" t="s">
        <v>4627</v>
      </c>
      <c r="F57" s="25" t="s">
        <v>4628</v>
      </c>
      <c r="G57" s="25">
        <v>2.0</v>
      </c>
      <c r="H57" s="28" t="s">
        <v>18</v>
      </c>
      <c r="I57" s="25" t="s">
        <v>19</v>
      </c>
      <c r="J57" s="30">
        <v>275.0</v>
      </c>
      <c r="K57" s="25">
        <v>11.0</v>
      </c>
      <c r="L57" s="24"/>
    </row>
    <row r="58">
      <c r="A58" s="24"/>
      <c r="B58" s="24"/>
      <c r="C58" s="25" t="s">
        <v>93</v>
      </c>
      <c r="D58" s="28" t="s">
        <v>4517</v>
      </c>
      <c r="E58" s="25" t="s">
        <v>4629</v>
      </c>
      <c r="F58" s="25" t="s">
        <v>4630</v>
      </c>
      <c r="G58" s="25">
        <v>1.0</v>
      </c>
      <c r="H58" s="28" t="s">
        <v>19</v>
      </c>
      <c r="I58" s="25"/>
      <c r="J58" s="30">
        <v>275.0</v>
      </c>
      <c r="K58" s="25"/>
      <c r="L58" s="24"/>
    </row>
    <row r="59">
      <c r="A59" s="24"/>
      <c r="B59" s="24"/>
      <c r="C59" s="25" t="s">
        <v>93</v>
      </c>
      <c r="D59" s="28" t="s">
        <v>4517</v>
      </c>
      <c r="E59" s="25" t="s">
        <v>4631</v>
      </c>
      <c r="F59" s="25" t="s">
        <v>4632</v>
      </c>
      <c r="G59" s="25">
        <v>2.0</v>
      </c>
      <c r="H59" s="28" t="s">
        <v>18</v>
      </c>
      <c r="I59" s="25" t="s">
        <v>18</v>
      </c>
      <c r="J59" s="30">
        <v>214.0</v>
      </c>
      <c r="K59" s="25">
        <v>9.0</v>
      </c>
      <c r="L59" s="24"/>
    </row>
    <row r="60">
      <c r="A60" s="24"/>
      <c r="B60" s="24"/>
      <c r="C60" s="25" t="s">
        <v>93</v>
      </c>
      <c r="D60" s="28" t="s">
        <v>4517</v>
      </c>
      <c r="E60" s="25" t="s">
        <v>4633</v>
      </c>
      <c r="F60" s="25" t="s">
        <v>4634</v>
      </c>
      <c r="G60" s="25">
        <v>2.0</v>
      </c>
      <c r="H60" s="28" t="s">
        <v>19</v>
      </c>
      <c r="I60" s="25" t="s">
        <v>19</v>
      </c>
      <c r="J60" s="30">
        <v>306.0</v>
      </c>
      <c r="K60" s="25">
        <v>12.0</v>
      </c>
      <c r="L60" s="24"/>
    </row>
    <row r="61">
      <c r="A61" s="24"/>
      <c r="B61" s="24"/>
      <c r="C61" s="25" t="s">
        <v>93</v>
      </c>
      <c r="D61" s="28" t="s">
        <v>4517</v>
      </c>
      <c r="E61" s="25" t="s">
        <v>4635</v>
      </c>
      <c r="F61" s="25" t="s">
        <v>4636</v>
      </c>
      <c r="G61" s="25">
        <v>2.0</v>
      </c>
      <c r="H61" s="28" t="s">
        <v>18</v>
      </c>
      <c r="I61" s="25" t="s">
        <v>18</v>
      </c>
      <c r="J61" s="30">
        <v>214.0</v>
      </c>
      <c r="K61" s="25">
        <v>9.0</v>
      </c>
      <c r="L61" s="24"/>
    </row>
    <row r="62">
      <c r="A62" s="24"/>
      <c r="B62" s="24"/>
      <c r="C62" s="25" t="s">
        <v>93</v>
      </c>
      <c r="D62" s="28" t="s">
        <v>4517</v>
      </c>
      <c r="E62" s="25" t="s">
        <v>4637</v>
      </c>
      <c r="F62" s="25" t="s">
        <v>4638</v>
      </c>
      <c r="G62" s="25">
        <v>2.0</v>
      </c>
      <c r="H62" s="28" t="s">
        <v>19</v>
      </c>
      <c r="I62" s="25" t="s">
        <v>19</v>
      </c>
      <c r="J62" s="30">
        <v>306.0</v>
      </c>
      <c r="K62" s="25">
        <v>12.0</v>
      </c>
      <c r="L62" s="24"/>
    </row>
    <row r="63">
      <c r="A63" s="24"/>
      <c r="B63" s="24"/>
      <c r="C63" s="25" t="s">
        <v>115</v>
      </c>
      <c r="D63" s="28" t="s">
        <v>4517</v>
      </c>
      <c r="E63" s="25" t="s">
        <v>4639</v>
      </c>
      <c r="F63" s="25" t="s">
        <v>4640</v>
      </c>
      <c r="G63" s="25">
        <v>1.0</v>
      </c>
      <c r="H63" s="28" t="s">
        <v>18</v>
      </c>
      <c r="I63" s="25"/>
      <c r="J63" s="30">
        <v>275.0</v>
      </c>
      <c r="K63" s="25"/>
      <c r="L63" s="24"/>
    </row>
    <row r="64">
      <c r="A64" s="24"/>
      <c r="B64" s="24"/>
      <c r="C64" s="25" t="s">
        <v>115</v>
      </c>
      <c r="D64" s="28" t="s">
        <v>4517</v>
      </c>
      <c r="E64" s="25" t="s">
        <v>4641</v>
      </c>
      <c r="F64" s="25" t="s">
        <v>4642</v>
      </c>
      <c r="G64" s="25">
        <v>2.0</v>
      </c>
      <c r="H64" s="28" t="s">
        <v>18</v>
      </c>
      <c r="I64" s="25" t="s">
        <v>18</v>
      </c>
      <c r="J64" s="30">
        <v>245.0</v>
      </c>
      <c r="K64" s="29">
        <v>10.0</v>
      </c>
      <c r="L64" s="24"/>
    </row>
    <row r="65">
      <c r="A65" s="24"/>
      <c r="B65" s="24"/>
      <c r="C65" s="25" t="s">
        <v>115</v>
      </c>
      <c r="D65" s="28" t="s">
        <v>4517</v>
      </c>
      <c r="E65" s="25" t="s">
        <v>4643</v>
      </c>
      <c r="F65" s="25" t="s">
        <v>4644</v>
      </c>
      <c r="G65" s="25">
        <v>1.0</v>
      </c>
      <c r="H65" s="28" t="s">
        <v>19</v>
      </c>
      <c r="I65" s="25"/>
      <c r="J65" s="30">
        <v>306.0</v>
      </c>
      <c r="K65" s="25"/>
      <c r="L65" s="24"/>
    </row>
    <row r="66">
      <c r="A66" s="24"/>
      <c r="B66" s="24"/>
      <c r="C66" s="25" t="s">
        <v>115</v>
      </c>
      <c r="D66" s="28" t="s">
        <v>4517</v>
      </c>
      <c r="E66" s="25" t="s">
        <v>4645</v>
      </c>
      <c r="F66" s="25" t="s">
        <v>4646</v>
      </c>
      <c r="G66" s="25">
        <v>2.0</v>
      </c>
      <c r="H66" s="28" t="s">
        <v>19</v>
      </c>
      <c r="I66" s="25" t="s">
        <v>18</v>
      </c>
      <c r="J66" s="30">
        <v>306.0</v>
      </c>
      <c r="K66" s="29">
        <v>12.0</v>
      </c>
      <c r="L66" s="24"/>
    </row>
    <row r="67">
      <c r="A67" s="24"/>
      <c r="B67" s="24"/>
      <c r="C67" s="25" t="s">
        <v>115</v>
      </c>
      <c r="D67" s="28" t="s">
        <v>4517</v>
      </c>
      <c r="E67" s="25" t="s">
        <v>4647</v>
      </c>
      <c r="F67" s="25" t="s">
        <v>4648</v>
      </c>
      <c r="G67" s="25">
        <v>2.0</v>
      </c>
      <c r="H67" s="28" t="s">
        <v>19</v>
      </c>
      <c r="I67" s="25" t="s">
        <v>18</v>
      </c>
      <c r="J67" s="30">
        <v>275.0</v>
      </c>
      <c r="K67" s="29">
        <v>11.0</v>
      </c>
      <c r="L67" s="24"/>
    </row>
    <row r="68">
      <c r="A68" s="24"/>
      <c r="B68" s="24"/>
      <c r="C68" s="25" t="s">
        <v>115</v>
      </c>
      <c r="D68" s="28" t="s">
        <v>4517</v>
      </c>
      <c r="E68" s="25" t="s">
        <v>4649</v>
      </c>
      <c r="F68" s="25" t="s">
        <v>4650</v>
      </c>
      <c r="G68" s="25">
        <v>1.0</v>
      </c>
      <c r="H68" s="28" t="s">
        <v>19</v>
      </c>
      <c r="I68" s="25"/>
      <c r="J68" s="30">
        <v>245.0</v>
      </c>
      <c r="K68" s="25"/>
      <c r="L68" s="24"/>
    </row>
    <row r="69">
      <c r="A69" s="24"/>
      <c r="B69" s="24"/>
      <c r="C69" s="25" t="s">
        <v>115</v>
      </c>
      <c r="D69" s="28" t="s">
        <v>4517</v>
      </c>
      <c r="E69" s="25" t="s">
        <v>4651</v>
      </c>
      <c r="F69" s="25" t="s">
        <v>4652</v>
      </c>
      <c r="G69" s="25">
        <v>2.0</v>
      </c>
      <c r="H69" s="28" t="s">
        <v>18</v>
      </c>
      <c r="I69" s="25" t="s">
        <v>18</v>
      </c>
      <c r="J69" s="30">
        <v>275.0</v>
      </c>
      <c r="K69" s="29">
        <v>11.0</v>
      </c>
      <c r="L69" s="24"/>
    </row>
    <row r="70">
      <c r="A70" s="24"/>
      <c r="B70" s="24"/>
      <c r="C70" s="25" t="s">
        <v>115</v>
      </c>
      <c r="D70" s="28" t="s">
        <v>4517</v>
      </c>
      <c r="E70" s="25" t="s">
        <v>4653</v>
      </c>
      <c r="F70" s="25" t="s">
        <v>4654</v>
      </c>
      <c r="G70" s="25">
        <v>2.0</v>
      </c>
      <c r="H70" s="28" t="s">
        <v>18</v>
      </c>
      <c r="I70" s="25" t="s">
        <v>18</v>
      </c>
      <c r="J70" s="30">
        <v>275.0</v>
      </c>
      <c r="K70" s="29">
        <v>11.0</v>
      </c>
      <c r="L70" s="24"/>
    </row>
    <row r="71">
      <c r="A71" s="24"/>
      <c r="B71" s="24"/>
      <c r="C71" s="25" t="s">
        <v>115</v>
      </c>
      <c r="D71" s="28" t="s">
        <v>4517</v>
      </c>
      <c r="E71" s="25" t="s">
        <v>4655</v>
      </c>
      <c r="F71" s="25" t="s">
        <v>4656</v>
      </c>
      <c r="G71" s="25">
        <v>2.0</v>
      </c>
      <c r="H71" s="28" t="s">
        <v>18</v>
      </c>
      <c r="I71" s="25" t="s">
        <v>18</v>
      </c>
      <c r="J71" s="30">
        <v>306.0</v>
      </c>
      <c r="K71" s="29">
        <v>12.0</v>
      </c>
      <c r="L71" s="24"/>
    </row>
    <row r="72">
      <c r="A72" s="24"/>
      <c r="B72" s="24"/>
      <c r="C72" s="25" t="s">
        <v>115</v>
      </c>
      <c r="D72" s="28" t="s">
        <v>4517</v>
      </c>
      <c r="E72" s="25" t="s">
        <v>4657</v>
      </c>
      <c r="F72" s="25" t="s">
        <v>4658</v>
      </c>
      <c r="G72" s="25">
        <v>2.0</v>
      </c>
      <c r="H72" s="28" t="s">
        <v>19</v>
      </c>
      <c r="I72" s="25" t="s">
        <v>19</v>
      </c>
      <c r="J72" s="30">
        <v>275.0</v>
      </c>
      <c r="K72" s="29">
        <v>11.0</v>
      </c>
      <c r="L72" s="24"/>
    </row>
    <row r="73">
      <c r="A73" s="24"/>
      <c r="B73" s="24"/>
      <c r="C73" s="25" t="s">
        <v>115</v>
      </c>
      <c r="D73" s="28" t="s">
        <v>4517</v>
      </c>
      <c r="E73" s="25" t="s">
        <v>4659</v>
      </c>
      <c r="F73" s="25" t="s">
        <v>4660</v>
      </c>
      <c r="G73" s="25">
        <v>1.0</v>
      </c>
      <c r="H73" s="28" t="s">
        <v>19</v>
      </c>
      <c r="I73" s="25"/>
      <c r="J73" s="30">
        <v>245.0</v>
      </c>
      <c r="K73" s="25"/>
      <c r="L73" s="24"/>
    </row>
    <row r="74">
      <c r="A74" s="24"/>
      <c r="B74" s="24"/>
      <c r="C74" s="25" t="s">
        <v>115</v>
      </c>
      <c r="D74" s="28" t="s">
        <v>4517</v>
      </c>
      <c r="E74" s="25" t="s">
        <v>4661</v>
      </c>
      <c r="F74" s="25" t="s">
        <v>4662</v>
      </c>
      <c r="G74" s="25">
        <v>2.0</v>
      </c>
      <c r="H74" s="28" t="s">
        <v>18</v>
      </c>
      <c r="I74" s="25" t="s">
        <v>18</v>
      </c>
      <c r="J74" s="30">
        <v>275.0</v>
      </c>
      <c r="K74" s="29">
        <v>11.0</v>
      </c>
      <c r="L74" s="24"/>
    </row>
    <row r="75">
      <c r="A75" s="24"/>
      <c r="B75" s="24"/>
      <c r="C75" s="25" t="s">
        <v>115</v>
      </c>
      <c r="D75" s="28" t="s">
        <v>4517</v>
      </c>
      <c r="E75" s="25" t="s">
        <v>4663</v>
      </c>
      <c r="F75" s="25" t="s">
        <v>4664</v>
      </c>
      <c r="G75" s="25">
        <v>2.0</v>
      </c>
      <c r="H75" s="28" t="s">
        <v>18</v>
      </c>
      <c r="I75" s="25" t="s">
        <v>18</v>
      </c>
      <c r="J75" s="30">
        <v>306.0</v>
      </c>
      <c r="K75" s="29">
        <v>12.0</v>
      </c>
      <c r="L75" s="24"/>
    </row>
    <row r="76">
      <c r="A76" s="24"/>
      <c r="B76" s="24"/>
      <c r="C76" s="25" t="s">
        <v>115</v>
      </c>
      <c r="D76" s="28" t="s">
        <v>4517</v>
      </c>
      <c r="E76" s="25" t="s">
        <v>4665</v>
      </c>
      <c r="F76" s="25" t="s">
        <v>4666</v>
      </c>
      <c r="G76" s="25">
        <v>1.0</v>
      </c>
      <c r="H76" s="28" t="s">
        <v>19</v>
      </c>
      <c r="I76" s="25"/>
      <c r="J76" s="30">
        <v>275.0</v>
      </c>
      <c r="K76" s="25"/>
      <c r="L76" s="24"/>
    </row>
    <row r="77">
      <c r="A77" s="24"/>
      <c r="B77" s="24"/>
      <c r="C77" s="25" t="s">
        <v>115</v>
      </c>
      <c r="D77" s="28" t="s">
        <v>4517</v>
      </c>
      <c r="E77" s="25" t="s">
        <v>4667</v>
      </c>
      <c r="F77" s="25" t="s">
        <v>4668</v>
      </c>
      <c r="G77" s="25">
        <v>2.0</v>
      </c>
      <c r="H77" s="28" t="s">
        <v>18</v>
      </c>
      <c r="I77" s="25" t="s">
        <v>19</v>
      </c>
      <c r="J77" s="30">
        <v>306.0</v>
      </c>
      <c r="K77" s="29">
        <v>10.0</v>
      </c>
      <c r="L77" s="24"/>
    </row>
    <row r="78">
      <c r="A78" s="24"/>
      <c r="B78" s="24"/>
      <c r="C78" s="25" t="s">
        <v>115</v>
      </c>
      <c r="D78" s="28" t="s">
        <v>4517</v>
      </c>
      <c r="E78" s="25" t="s">
        <v>4669</v>
      </c>
      <c r="F78" s="25" t="s">
        <v>4670</v>
      </c>
      <c r="G78" s="25">
        <v>1.0</v>
      </c>
      <c r="H78" s="28" t="s">
        <v>18</v>
      </c>
      <c r="I78" s="25"/>
      <c r="J78" s="30">
        <v>245.0</v>
      </c>
      <c r="K78" s="25"/>
      <c r="L78" s="24"/>
    </row>
    <row r="79">
      <c r="A79" s="24"/>
      <c r="B79" s="24"/>
      <c r="C79" s="25" t="s">
        <v>115</v>
      </c>
      <c r="D79" s="28" t="s">
        <v>4517</v>
      </c>
      <c r="E79" s="25" t="s">
        <v>4671</v>
      </c>
      <c r="F79" s="25" t="s">
        <v>4672</v>
      </c>
      <c r="G79" s="25">
        <v>2.0</v>
      </c>
      <c r="H79" s="28" t="s">
        <v>18</v>
      </c>
      <c r="I79" s="25" t="s">
        <v>18</v>
      </c>
      <c r="J79" s="30">
        <v>275.0</v>
      </c>
      <c r="K79" s="29">
        <v>11.0</v>
      </c>
      <c r="L79" s="24"/>
    </row>
    <row r="80">
      <c r="A80" s="24"/>
      <c r="B80" s="24"/>
      <c r="C80" s="25" t="s">
        <v>115</v>
      </c>
      <c r="D80" s="28" t="s">
        <v>4517</v>
      </c>
      <c r="E80" s="25" t="s">
        <v>4673</v>
      </c>
      <c r="F80" s="25" t="s">
        <v>4674</v>
      </c>
      <c r="G80" s="25">
        <v>2.0</v>
      </c>
      <c r="H80" s="28" t="s">
        <v>18</v>
      </c>
      <c r="I80" s="25" t="s">
        <v>18</v>
      </c>
      <c r="J80" s="30">
        <v>214.0</v>
      </c>
      <c r="K80" s="29">
        <v>8.0</v>
      </c>
      <c r="L80" s="24"/>
    </row>
    <row r="81">
      <c r="A81" s="24"/>
      <c r="B81" s="24"/>
      <c r="C81" s="25" t="s">
        <v>115</v>
      </c>
      <c r="D81" s="28" t="s">
        <v>4517</v>
      </c>
      <c r="E81" s="25" t="s">
        <v>4675</v>
      </c>
      <c r="F81" s="25" t="s">
        <v>4676</v>
      </c>
      <c r="G81" s="25">
        <v>2.0</v>
      </c>
      <c r="H81" s="28" t="s">
        <v>18</v>
      </c>
      <c r="I81" s="25" t="s">
        <v>18</v>
      </c>
      <c r="J81" s="30">
        <v>183.0</v>
      </c>
      <c r="K81" s="29">
        <v>8.0</v>
      </c>
      <c r="L81" s="24"/>
    </row>
    <row r="82">
      <c r="A82" s="24"/>
      <c r="B82" s="24"/>
      <c r="C82" s="25" t="s">
        <v>115</v>
      </c>
      <c r="D82" s="28" t="s">
        <v>4517</v>
      </c>
      <c r="E82" s="25" t="s">
        <v>4677</v>
      </c>
      <c r="F82" s="25" t="s">
        <v>4678</v>
      </c>
      <c r="G82" s="25">
        <v>1.0</v>
      </c>
      <c r="H82" s="28" t="s">
        <v>19</v>
      </c>
      <c r="I82" s="25"/>
      <c r="J82" s="30">
        <v>306.0</v>
      </c>
      <c r="K82" s="25"/>
      <c r="L82" s="24"/>
    </row>
    <row r="83">
      <c r="A83" s="24"/>
      <c r="B83" s="24"/>
      <c r="C83" s="25" t="s">
        <v>115</v>
      </c>
      <c r="D83" s="28" t="s">
        <v>4517</v>
      </c>
      <c r="E83" s="25" t="s">
        <v>4679</v>
      </c>
      <c r="F83" s="25" t="s">
        <v>4680</v>
      </c>
      <c r="G83" s="25">
        <v>2.0</v>
      </c>
      <c r="H83" s="28" t="s">
        <v>18</v>
      </c>
      <c r="I83" s="25" t="s">
        <v>18</v>
      </c>
      <c r="J83" s="30">
        <v>275.0</v>
      </c>
      <c r="K83" s="29">
        <v>11.0</v>
      </c>
      <c r="L83" s="24"/>
    </row>
    <row r="84">
      <c r="A84" s="24"/>
      <c r="B84" s="24"/>
      <c r="C84" s="25" t="s">
        <v>115</v>
      </c>
      <c r="D84" s="28" t="s">
        <v>4517</v>
      </c>
      <c r="E84" s="25" t="s">
        <v>4681</v>
      </c>
      <c r="F84" s="25" t="s">
        <v>4682</v>
      </c>
      <c r="G84" s="25">
        <v>1.0</v>
      </c>
      <c r="H84" s="28" t="s">
        <v>18</v>
      </c>
      <c r="I84" s="25"/>
      <c r="J84" s="30">
        <v>275.0</v>
      </c>
      <c r="K84" s="25"/>
      <c r="L84" s="24"/>
    </row>
    <row r="85">
      <c r="A85" s="24"/>
      <c r="B85" s="24"/>
      <c r="C85" s="25" t="s">
        <v>133</v>
      </c>
      <c r="D85" s="28" t="s">
        <v>4517</v>
      </c>
      <c r="E85" s="25" t="s">
        <v>4683</v>
      </c>
      <c r="F85" s="25" t="s">
        <v>4684</v>
      </c>
      <c r="G85" s="25">
        <v>2.0</v>
      </c>
      <c r="H85" s="28" t="s">
        <v>18</v>
      </c>
      <c r="I85" s="25" t="s">
        <v>18</v>
      </c>
      <c r="J85" s="30">
        <v>306.0</v>
      </c>
      <c r="K85" s="29">
        <v>11.0</v>
      </c>
      <c r="L85" s="24"/>
    </row>
    <row r="86">
      <c r="A86" s="24"/>
      <c r="B86" s="24"/>
      <c r="C86" s="25" t="s">
        <v>133</v>
      </c>
      <c r="D86" s="28" t="s">
        <v>4517</v>
      </c>
      <c r="E86" s="25" t="s">
        <v>4685</v>
      </c>
      <c r="F86" s="25" t="s">
        <v>4686</v>
      </c>
      <c r="G86" s="25">
        <v>2.0</v>
      </c>
      <c r="H86" s="28" t="s">
        <v>19</v>
      </c>
      <c r="I86" s="25" t="s">
        <v>18</v>
      </c>
      <c r="J86" s="30">
        <v>275.0</v>
      </c>
      <c r="K86" s="29">
        <v>11.0</v>
      </c>
      <c r="L86" s="24"/>
    </row>
    <row r="87">
      <c r="A87" s="24"/>
      <c r="B87" s="24"/>
      <c r="C87" s="25" t="s">
        <v>133</v>
      </c>
      <c r="D87" s="28" t="s">
        <v>4517</v>
      </c>
      <c r="E87" s="25" t="s">
        <v>4687</v>
      </c>
      <c r="F87" s="25" t="s">
        <v>4688</v>
      </c>
      <c r="G87" s="25">
        <v>2.0</v>
      </c>
      <c r="H87" s="28" t="s">
        <v>18</v>
      </c>
      <c r="I87" s="25" t="s">
        <v>18</v>
      </c>
      <c r="J87" s="30">
        <v>275.0</v>
      </c>
      <c r="K87" s="29">
        <v>11.0</v>
      </c>
      <c r="L87" s="24"/>
    </row>
    <row r="88">
      <c r="A88" s="24"/>
      <c r="B88" s="24"/>
      <c r="C88" s="25" t="s">
        <v>137</v>
      </c>
      <c r="D88" s="28" t="s">
        <v>4517</v>
      </c>
      <c r="E88" s="25" t="s">
        <v>4689</v>
      </c>
      <c r="F88" s="25" t="s">
        <v>4690</v>
      </c>
      <c r="G88" s="25">
        <v>2.0</v>
      </c>
      <c r="H88" s="28" t="s">
        <v>18</v>
      </c>
      <c r="I88" s="25" t="s">
        <v>18</v>
      </c>
      <c r="J88" s="30">
        <v>214.0</v>
      </c>
      <c r="K88" s="29">
        <v>9.0</v>
      </c>
      <c r="L88" s="24"/>
    </row>
    <row r="89">
      <c r="A89" s="24"/>
      <c r="B89" s="24"/>
      <c r="C89" s="25" t="s">
        <v>137</v>
      </c>
      <c r="D89" s="28" t="s">
        <v>4517</v>
      </c>
      <c r="E89" s="25" t="s">
        <v>4691</v>
      </c>
      <c r="F89" s="25" t="s">
        <v>4692</v>
      </c>
      <c r="G89" s="25">
        <v>2.0</v>
      </c>
      <c r="H89" s="28" t="s">
        <v>18</v>
      </c>
      <c r="I89" s="25" t="s">
        <v>18</v>
      </c>
      <c r="J89" s="30">
        <v>183.0</v>
      </c>
      <c r="K89" s="29">
        <v>8.0</v>
      </c>
      <c r="L89" s="24"/>
    </row>
    <row r="90">
      <c r="A90" s="24"/>
      <c r="B90" s="24"/>
      <c r="C90" s="25" t="s">
        <v>137</v>
      </c>
      <c r="D90" s="28" t="s">
        <v>4517</v>
      </c>
      <c r="E90" s="25" t="s">
        <v>4693</v>
      </c>
      <c r="F90" s="25" t="s">
        <v>4694</v>
      </c>
      <c r="G90" s="25">
        <v>2.0</v>
      </c>
      <c r="H90" s="28" t="s">
        <v>18</v>
      </c>
      <c r="I90" s="25" t="s">
        <v>18</v>
      </c>
      <c r="J90" s="30">
        <v>214.0</v>
      </c>
      <c r="K90" s="29">
        <v>8.0</v>
      </c>
      <c r="L90" s="24"/>
    </row>
    <row r="91">
      <c r="A91" s="24"/>
      <c r="B91" s="24"/>
      <c r="C91" s="25" t="s">
        <v>137</v>
      </c>
      <c r="D91" s="28" t="s">
        <v>4517</v>
      </c>
      <c r="E91" s="25" t="s">
        <v>4695</v>
      </c>
      <c r="F91" s="25" t="s">
        <v>4696</v>
      </c>
      <c r="G91" s="25">
        <v>1.0</v>
      </c>
      <c r="H91" s="28" t="s">
        <v>18</v>
      </c>
      <c r="I91" s="25"/>
      <c r="J91" s="30">
        <v>183.0</v>
      </c>
      <c r="K91" s="29"/>
      <c r="L91" s="24"/>
    </row>
    <row r="92">
      <c r="A92" s="24"/>
      <c r="B92" s="24"/>
      <c r="C92" s="25" t="s">
        <v>137</v>
      </c>
      <c r="D92" s="28" t="s">
        <v>4517</v>
      </c>
      <c r="E92" s="25" t="s">
        <v>4697</v>
      </c>
      <c r="F92" s="25" t="s">
        <v>4698</v>
      </c>
      <c r="G92" s="25">
        <v>1.0</v>
      </c>
      <c r="H92" s="28" t="s">
        <v>18</v>
      </c>
      <c r="I92" s="25"/>
      <c r="J92" s="30">
        <v>214.0</v>
      </c>
      <c r="K92" s="29"/>
      <c r="L92" s="24"/>
    </row>
    <row r="93">
      <c r="A93" s="24"/>
      <c r="B93" s="24"/>
      <c r="C93" s="25" t="s">
        <v>137</v>
      </c>
      <c r="D93" s="28" t="s">
        <v>4517</v>
      </c>
      <c r="E93" s="25" t="s">
        <v>4699</v>
      </c>
      <c r="F93" s="25" t="s">
        <v>4700</v>
      </c>
      <c r="G93" s="25">
        <v>1.0</v>
      </c>
      <c r="H93" s="28" t="s">
        <v>19</v>
      </c>
      <c r="I93" s="25"/>
      <c r="J93" s="30">
        <v>214.0</v>
      </c>
      <c r="K93" s="29"/>
      <c r="L93" s="24"/>
    </row>
    <row r="94">
      <c r="A94" s="24"/>
      <c r="B94" s="24"/>
      <c r="C94" s="25" t="s">
        <v>137</v>
      </c>
      <c r="D94" s="28" t="s">
        <v>4517</v>
      </c>
      <c r="E94" s="25" t="s">
        <v>4701</v>
      </c>
      <c r="F94" s="25" t="s">
        <v>4702</v>
      </c>
      <c r="G94" s="25">
        <v>1.0</v>
      </c>
      <c r="H94" s="28" t="s">
        <v>18</v>
      </c>
      <c r="I94" s="25"/>
      <c r="J94" s="30">
        <v>214.0</v>
      </c>
      <c r="K94" s="29"/>
      <c r="L94" s="24"/>
    </row>
    <row r="95">
      <c r="A95" s="24"/>
      <c r="B95" s="24"/>
      <c r="C95" s="25" t="s">
        <v>137</v>
      </c>
      <c r="D95" s="28" t="s">
        <v>4517</v>
      </c>
      <c r="E95" s="25" t="s">
        <v>4703</v>
      </c>
      <c r="F95" s="25" t="s">
        <v>4704</v>
      </c>
      <c r="G95" s="25">
        <v>2.0</v>
      </c>
      <c r="H95" s="28" t="s">
        <v>19</v>
      </c>
      <c r="I95" s="25" t="s">
        <v>18</v>
      </c>
      <c r="J95" s="30">
        <v>183.0</v>
      </c>
      <c r="K95" s="29">
        <v>9.0</v>
      </c>
      <c r="L95" s="24"/>
    </row>
    <row r="96">
      <c r="A96" s="24"/>
      <c r="B96" s="24"/>
      <c r="C96" s="25" t="s">
        <v>137</v>
      </c>
      <c r="D96" s="28" t="s">
        <v>4517</v>
      </c>
      <c r="E96" s="25" t="s">
        <v>4705</v>
      </c>
      <c r="F96" s="25" t="s">
        <v>4706</v>
      </c>
      <c r="G96" s="25">
        <v>1.0</v>
      </c>
      <c r="H96" s="28" t="s">
        <v>19</v>
      </c>
      <c r="I96" s="25"/>
      <c r="J96" s="30">
        <v>183.0</v>
      </c>
      <c r="K96" s="29"/>
      <c r="L96" s="24"/>
    </row>
    <row r="97">
      <c r="A97" s="24"/>
      <c r="B97" s="24"/>
      <c r="C97" s="25" t="s">
        <v>137</v>
      </c>
      <c r="D97" s="28" t="s">
        <v>4517</v>
      </c>
      <c r="E97" s="25" t="s">
        <v>4707</v>
      </c>
      <c r="F97" s="25" t="s">
        <v>4708</v>
      </c>
      <c r="G97" s="25">
        <v>2.0</v>
      </c>
      <c r="H97" s="28" t="s">
        <v>18</v>
      </c>
      <c r="I97" s="25" t="s">
        <v>18</v>
      </c>
      <c r="J97" s="30">
        <v>214.0</v>
      </c>
      <c r="K97" s="29">
        <v>9.0</v>
      </c>
      <c r="L97" s="24"/>
    </row>
    <row r="98">
      <c r="A98" s="24"/>
      <c r="B98" s="24"/>
      <c r="C98" s="25" t="s">
        <v>137</v>
      </c>
      <c r="D98" s="28" t="s">
        <v>4517</v>
      </c>
      <c r="E98" s="25" t="s">
        <v>4709</v>
      </c>
      <c r="F98" s="25" t="s">
        <v>4710</v>
      </c>
      <c r="G98" s="25">
        <v>1.0</v>
      </c>
      <c r="H98" s="28" t="s">
        <v>18</v>
      </c>
      <c r="I98" s="25"/>
      <c r="J98" s="30">
        <v>183.0</v>
      </c>
      <c r="K98" s="29"/>
      <c r="L98" s="24"/>
    </row>
    <row r="99">
      <c r="A99" s="24"/>
      <c r="B99" s="24"/>
      <c r="C99" s="25" t="s">
        <v>137</v>
      </c>
      <c r="D99" s="28" t="s">
        <v>4517</v>
      </c>
      <c r="E99" s="25" t="s">
        <v>4711</v>
      </c>
      <c r="F99" s="25" t="s">
        <v>4712</v>
      </c>
      <c r="G99" s="25">
        <v>2.0</v>
      </c>
      <c r="H99" s="28" t="s">
        <v>18</v>
      </c>
      <c r="I99" s="25" t="s">
        <v>18</v>
      </c>
      <c r="J99" s="30">
        <v>183.0</v>
      </c>
      <c r="K99" s="29">
        <v>8.0</v>
      </c>
      <c r="L99" s="24"/>
    </row>
    <row r="100">
      <c r="A100" s="24"/>
      <c r="B100" s="24"/>
      <c r="C100" s="25" t="s">
        <v>137</v>
      </c>
      <c r="D100" s="28" t="s">
        <v>4517</v>
      </c>
      <c r="E100" s="25" t="s">
        <v>4713</v>
      </c>
      <c r="F100" s="25" t="s">
        <v>4714</v>
      </c>
      <c r="G100" s="25">
        <v>2.0</v>
      </c>
      <c r="H100" s="28" t="s">
        <v>18</v>
      </c>
      <c r="I100" s="25" t="s">
        <v>18</v>
      </c>
      <c r="J100" s="30">
        <v>214.0</v>
      </c>
      <c r="K100" s="29">
        <v>9.0</v>
      </c>
      <c r="L100" s="24"/>
    </row>
    <row r="101">
      <c r="A101" s="24"/>
      <c r="B101" s="24"/>
      <c r="C101" s="25" t="s">
        <v>137</v>
      </c>
      <c r="D101" s="28" t="s">
        <v>4517</v>
      </c>
      <c r="E101" s="25" t="s">
        <v>4715</v>
      </c>
      <c r="F101" s="25" t="s">
        <v>4716</v>
      </c>
      <c r="G101" s="25">
        <v>1.0</v>
      </c>
      <c r="H101" s="28" t="s">
        <v>18</v>
      </c>
      <c r="I101" s="25"/>
      <c r="J101" s="30">
        <v>183.0</v>
      </c>
      <c r="K101" s="29"/>
      <c r="L101" s="24"/>
    </row>
    <row r="102">
      <c r="A102" s="24"/>
      <c r="B102" s="24"/>
      <c r="C102" s="25" t="s">
        <v>137</v>
      </c>
      <c r="D102" s="28" t="s">
        <v>4517</v>
      </c>
      <c r="E102" s="25" t="s">
        <v>4717</v>
      </c>
      <c r="F102" s="25" t="s">
        <v>4718</v>
      </c>
      <c r="G102" s="25">
        <v>1.0</v>
      </c>
      <c r="H102" s="28" t="s">
        <v>18</v>
      </c>
      <c r="I102" s="25"/>
      <c r="J102" s="30">
        <v>214.0</v>
      </c>
      <c r="K102" s="29"/>
      <c r="L102" s="24"/>
    </row>
    <row r="103">
      <c r="A103" s="24"/>
      <c r="B103" s="24"/>
      <c r="C103" s="25" t="s">
        <v>137</v>
      </c>
      <c r="D103" s="28" t="s">
        <v>4517</v>
      </c>
      <c r="E103" s="25" t="s">
        <v>4719</v>
      </c>
      <c r="F103" s="25" t="s">
        <v>4720</v>
      </c>
      <c r="G103" s="25">
        <v>2.0</v>
      </c>
      <c r="H103" s="28" t="s">
        <v>18</v>
      </c>
      <c r="I103" s="25" t="s">
        <v>18</v>
      </c>
      <c r="J103" s="30">
        <v>214.0</v>
      </c>
      <c r="K103" s="29">
        <v>9.0</v>
      </c>
      <c r="L103" s="24"/>
    </row>
    <row r="104">
      <c r="A104" s="24"/>
      <c r="B104" s="24"/>
      <c r="C104" s="25" t="s">
        <v>137</v>
      </c>
      <c r="D104" s="28" t="s">
        <v>4517</v>
      </c>
      <c r="E104" s="25" t="s">
        <v>4721</v>
      </c>
      <c r="F104" s="25" t="s">
        <v>4722</v>
      </c>
      <c r="G104" s="25">
        <v>1.0</v>
      </c>
      <c r="H104" s="28" t="s">
        <v>18</v>
      </c>
      <c r="I104" s="25"/>
      <c r="J104" s="30">
        <v>214.0</v>
      </c>
      <c r="K104" s="29"/>
      <c r="L104" s="24"/>
    </row>
    <row r="105">
      <c r="A105" s="24"/>
      <c r="B105" s="24"/>
      <c r="C105" s="25" t="s">
        <v>163</v>
      </c>
      <c r="D105" s="28" t="s">
        <v>4517</v>
      </c>
      <c r="E105" s="25" t="s">
        <v>4723</v>
      </c>
      <c r="F105" s="25" t="s">
        <v>4724</v>
      </c>
      <c r="G105" s="25">
        <v>2.0</v>
      </c>
      <c r="H105" s="28" t="s">
        <v>18</v>
      </c>
      <c r="I105" s="29" t="s">
        <v>18</v>
      </c>
      <c r="J105" s="30">
        <v>306.0</v>
      </c>
      <c r="K105" s="25">
        <v>12.0</v>
      </c>
      <c r="L105" s="24"/>
    </row>
    <row r="106">
      <c r="A106" s="24"/>
      <c r="B106" s="24"/>
      <c r="C106" s="25" t="s">
        <v>163</v>
      </c>
      <c r="D106" s="28" t="s">
        <v>4517</v>
      </c>
      <c r="E106" s="25" t="s">
        <v>4725</v>
      </c>
      <c r="F106" s="25" t="s">
        <v>4726</v>
      </c>
      <c r="G106" s="25">
        <v>2.0</v>
      </c>
      <c r="H106" s="28" t="s">
        <v>18</v>
      </c>
      <c r="I106" s="29" t="s">
        <v>18</v>
      </c>
      <c r="J106" s="30">
        <v>245.0</v>
      </c>
      <c r="K106" s="25">
        <v>10.0</v>
      </c>
      <c r="L106" s="24"/>
    </row>
    <row r="107">
      <c r="A107" s="24"/>
      <c r="B107" s="24"/>
      <c r="C107" s="25" t="s">
        <v>163</v>
      </c>
      <c r="D107" s="28" t="s">
        <v>4517</v>
      </c>
      <c r="E107" s="25" t="s">
        <v>4727</v>
      </c>
      <c r="F107" s="25" t="s">
        <v>4728</v>
      </c>
      <c r="G107" s="25">
        <v>1.0</v>
      </c>
      <c r="H107" s="28" t="s">
        <v>19</v>
      </c>
      <c r="I107" s="29"/>
      <c r="J107" s="30">
        <v>245.0</v>
      </c>
      <c r="K107" s="25"/>
      <c r="L107" s="24"/>
    </row>
    <row r="108">
      <c r="A108" s="24"/>
      <c r="B108" s="24"/>
      <c r="C108" s="25" t="s">
        <v>175</v>
      </c>
      <c r="D108" s="28" t="s">
        <v>4517</v>
      </c>
      <c r="E108" s="25" t="s">
        <v>4729</v>
      </c>
      <c r="F108" s="25" t="s">
        <v>4730</v>
      </c>
      <c r="G108" s="25">
        <v>2.0</v>
      </c>
      <c r="H108" s="28" t="s">
        <v>18</v>
      </c>
      <c r="I108" s="25" t="s">
        <v>18</v>
      </c>
      <c r="J108" s="30">
        <v>306.0</v>
      </c>
      <c r="K108" s="25">
        <v>12.0</v>
      </c>
      <c r="L108" s="24"/>
    </row>
    <row r="109">
      <c r="A109" s="24"/>
      <c r="B109" s="24"/>
      <c r="C109" s="25" t="s">
        <v>175</v>
      </c>
      <c r="D109" s="28" t="s">
        <v>4517</v>
      </c>
      <c r="E109" s="25" t="s">
        <v>4731</v>
      </c>
      <c r="F109" s="25" t="s">
        <v>4732</v>
      </c>
      <c r="G109" s="25">
        <v>2.0</v>
      </c>
      <c r="H109" s="28" t="s">
        <v>18</v>
      </c>
      <c r="I109" s="25" t="s">
        <v>18</v>
      </c>
      <c r="J109" s="30">
        <v>306.0</v>
      </c>
      <c r="K109" s="25">
        <v>12.0</v>
      </c>
      <c r="L109" s="24"/>
    </row>
    <row r="110">
      <c r="A110" s="24"/>
      <c r="B110" s="24"/>
      <c r="C110" s="25" t="s">
        <v>179</v>
      </c>
      <c r="D110" s="28" t="s">
        <v>4517</v>
      </c>
      <c r="E110" s="25" t="s">
        <v>4733</v>
      </c>
      <c r="F110" s="25" t="s">
        <v>4734</v>
      </c>
      <c r="G110" s="25">
        <v>2.0</v>
      </c>
      <c r="H110" s="28" t="s">
        <v>18</v>
      </c>
      <c r="I110" s="25" t="s">
        <v>18</v>
      </c>
      <c r="J110" s="30">
        <v>306.0</v>
      </c>
      <c r="K110" s="29">
        <v>12.0</v>
      </c>
      <c r="L110" s="24"/>
    </row>
    <row r="111">
      <c r="A111" s="24"/>
      <c r="B111" s="24"/>
      <c r="C111" s="25" t="s">
        <v>179</v>
      </c>
      <c r="D111" s="28" t="s">
        <v>4517</v>
      </c>
      <c r="E111" s="25" t="s">
        <v>4735</v>
      </c>
      <c r="F111" s="25" t="s">
        <v>4736</v>
      </c>
      <c r="G111" s="25">
        <v>2.0</v>
      </c>
      <c r="H111" s="28" t="s">
        <v>18</v>
      </c>
      <c r="I111" s="25" t="s">
        <v>18</v>
      </c>
      <c r="J111" s="30">
        <v>306.0</v>
      </c>
      <c r="K111" s="29">
        <v>12.0</v>
      </c>
      <c r="L111" s="24"/>
    </row>
    <row r="112">
      <c r="A112" s="24"/>
      <c r="B112" s="24"/>
      <c r="C112" s="25" t="s">
        <v>179</v>
      </c>
      <c r="D112" s="28" t="s">
        <v>4517</v>
      </c>
      <c r="E112" s="25" t="s">
        <v>4737</v>
      </c>
      <c r="F112" s="25" t="s">
        <v>4738</v>
      </c>
      <c r="G112" s="25">
        <v>2.0</v>
      </c>
      <c r="H112" s="28" t="s">
        <v>18</v>
      </c>
      <c r="I112" s="25"/>
      <c r="J112" s="30">
        <v>275.0</v>
      </c>
      <c r="K112" s="29"/>
      <c r="L112" s="24"/>
    </row>
    <row r="113">
      <c r="A113" s="24"/>
      <c r="B113" s="24"/>
      <c r="C113" s="25" t="s">
        <v>179</v>
      </c>
      <c r="D113" s="28" t="s">
        <v>4517</v>
      </c>
      <c r="E113" s="25" t="s">
        <v>4739</v>
      </c>
      <c r="F113" s="25" t="s">
        <v>4740</v>
      </c>
      <c r="G113" s="25">
        <v>2.0</v>
      </c>
      <c r="H113" s="28" t="s">
        <v>18</v>
      </c>
      <c r="I113" s="25" t="s">
        <v>18</v>
      </c>
      <c r="J113" s="30">
        <v>306.0</v>
      </c>
      <c r="K113" s="29">
        <v>11.0</v>
      </c>
      <c r="L113" s="24"/>
    </row>
    <row r="114">
      <c r="A114" s="24"/>
      <c r="B114" s="24"/>
      <c r="C114" s="25" t="s">
        <v>179</v>
      </c>
      <c r="D114" s="28" t="s">
        <v>4517</v>
      </c>
      <c r="E114" s="25" t="s">
        <v>4741</v>
      </c>
      <c r="F114" s="25" t="s">
        <v>4742</v>
      </c>
      <c r="G114" s="25">
        <v>2.0</v>
      </c>
      <c r="H114" s="28" t="s">
        <v>18</v>
      </c>
      <c r="I114" s="25" t="s">
        <v>18</v>
      </c>
      <c r="J114" s="30">
        <v>275.0</v>
      </c>
      <c r="K114" s="29">
        <v>11.0</v>
      </c>
      <c r="L114" s="24"/>
    </row>
    <row r="115">
      <c r="A115" s="24"/>
      <c r="B115" s="24"/>
      <c r="C115" s="25" t="s">
        <v>179</v>
      </c>
      <c r="D115" s="28" t="s">
        <v>4517</v>
      </c>
      <c r="E115" s="25" t="s">
        <v>4743</v>
      </c>
      <c r="F115" s="25" t="s">
        <v>4744</v>
      </c>
      <c r="G115" s="25">
        <v>2.0</v>
      </c>
      <c r="H115" s="28" t="s">
        <v>18</v>
      </c>
      <c r="I115" s="25" t="s">
        <v>19</v>
      </c>
      <c r="J115" s="30">
        <v>275.0</v>
      </c>
      <c r="K115" s="29">
        <v>11.0</v>
      </c>
      <c r="L115" s="24"/>
    </row>
    <row r="116">
      <c r="A116" s="24"/>
      <c r="B116" s="24"/>
      <c r="C116" s="25" t="s">
        <v>179</v>
      </c>
      <c r="D116" s="28" t="s">
        <v>4517</v>
      </c>
      <c r="E116" s="25" t="s">
        <v>4745</v>
      </c>
      <c r="F116" s="25" t="s">
        <v>4746</v>
      </c>
      <c r="G116" s="25">
        <v>2.0</v>
      </c>
      <c r="H116" s="28" t="s">
        <v>18</v>
      </c>
      <c r="I116" s="25" t="s">
        <v>18</v>
      </c>
      <c r="J116" s="30">
        <v>306.0</v>
      </c>
      <c r="K116" s="29">
        <v>12.0</v>
      </c>
      <c r="L116" s="24"/>
    </row>
    <row r="117">
      <c r="A117" s="24"/>
      <c r="B117" s="24"/>
      <c r="C117" s="25" t="s">
        <v>179</v>
      </c>
      <c r="D117" s="28" t="s">
        <v>4517</v>
      </c>
      <c r="E117" s="25" t="s">
        <v>4747</v>
      </c>
      <c r="F117" s="25" t="s">
        <v>4748</v>
      </c>
      <c r="G117" s="25">
        <v>2.0</v>
      </c>
      <c r="H117" s="28" t="s">
        <v>19</v>
      </c>
      <c r="I117" s="25" t="s">
        <v>18</v>
      </c>
      <c r="J117" s="30">
        <v>275.0</v>
      </c>
      <c r="K117" s="29">
        <v>11.0</v>
      </c>
      <c r="L117" s="24"/>
    </row>
    <row r="118">
      <c r="A118" s="24"/>
      <c r="B118" s="24"/>
      <c r="C118" s="25" t="s">
        <v>179</v>
      </c>
      <c r="D118" s="28" t="s">
        <v>4517</v>
      </c>
      <c r="E118" s="25" t="s">
        <v>4749</v>
      </c>
      <c r="F118" s="25" t="s">
        <v>4750</v>
      </c>
      <c r="G118" s="25">
        <v>2.0</v>
      </c>
      <c r="H118" s="28" t="s">
        <v>19</v>
      </c>
      <c r="I118" s="25" t="s">
        <v>18</v>
      </c>
      <c r="J118" s="30">
        <v>306.0</v>
      </c>
      <c r="K118" s="29">
        <v>12.0</v>
      </c>
      <c r="L118" s="24"/>
    </row>
    <row r="119">
      <c r="A119" s="24"/>
      <c r="B119" s="24"/>
      <c r="C119" s="25" t="str">
        <f t="shared" ref="C119:C125" si="1">UPPER("lpb bali 2021")</f>
        <v>LPB BALI 2021</v>
      </c>
      <c r="D119" s="28" t="s">
        <v>4517</v>
      </c>
      <c r="E119" s="25" t="s">
        <v>4751</v>
      </c>
      <c r="F119" s="25" t="s">
        <v>4752</v>
      </c>
      <c r="G119" s="25">
        <v>1.0</v>
      </c>
      <c r="H119" s="28" t="s">
        <v>18</v>
      </c>
      <c r="I119" s="25"/>
      <c r="J119" s="30">
        <v>245.0</v>
      </c>
      <c r="K119" s="29"/>
      <c r="L119" s="24"/>
    </row>
    <row r="120">
      <c r="A120" s="24"/>
      <c r="B120" s="24"/>
      <c r="C120" s="25" t="str">
        <f t="shared" si="1"/>
        <v>LPB BALI 2021</v>
      </c>
      <c r="D120" s="28" t="s">
        <v>4517</v>
      </c>
      <c r="E120" s="25" t="s">
        <v>4753</v>
      </c>
      <c r="F120" s="25" t="s">
        <v>4754</v>
      </c>
      <c r="G120" s="25">
        <v>2.0</v>
      </c>
      <c r="H120" s="28" t="s">
        <v>18</v>
      </c>
      <c r="I120" s="25" t="s">
        <v>18</v>
      </c>
      <c r="J120" s="30">
        <v>306.0</v>
      </c>
      <c r="K120" s="29">
        <v>10.0</v>
      </c>
      <c r="L120" s="24"/>
    </row>
    <row r="121">
      <c r="A121" s="24"/>
      <c r="B121" s="24"/>
      <c r="C121" s="25" t="str">
        <f t="shared" si="1"/>
        <v>LPB BALI 2021</v>
      </c>
      <c r="D121" s="28" t="s">
        <v>4517</v>
      </c>
      <c r="E121" s="25" t="s">
        <v>4755</v>
      </c>
      <c r="F121" s="25" t="s">
        <v>4756</v>
      </c>
      <c r="G121" s="25">
        <v>2.0</v>
      </c>
      <c r="H121" s="28" t="s">
        <v>18</v>
      </c>
      <c r="I121" s="25" t="s">
        <v>18</v>
      </c>
      <c r="J121" s="30">
        <v>275.0</v>
      </c>
      <c r="K121" s="29">
        <v>11.0</v>
      </c>
      <c r="L121" s="24"/>
    </row>
    <row r="122">
      <c r="A122" s="24"/>
      <c r="B122" s="24"/>
      <c r="C122" s="25" t="str">
        <f t="shared" si="1"/>
        <v>LPB BALI 2021</v>
      </c>
      <c r="D122" s="28" t="s">
        <v>4517</v>
      </c>
      <c r="E122" s="25" t="s">
        <v>4757</v>
      </c>
      <c r="F122" s="25" t="s">
        <v>4758</v>
      </c>
      <c r="G122" s="25">
        <v>2.0</v>
      </c>
      <c r="H122" s="28" t="s">
        <v>18</v>
      </c>
      <c r="I122" s="25" t="s">
        <v>18</v>
      </c>
      <c r="J122" s="30">
        <v>306.0</v>
      </c>
      <c r="K122" s="29">
        <v>12.0</v>
      </c>
      <c r="L122" s="24"/>
    </row>
    <row r="123">
      <c r="A123" s="24"/>
      <c r="B123" s="24"/>
      <c r="C123" s="25" t="str">
        <f t="shared" si="1"/>
        <v>LPB BALI 2021</v>
      </c>
      <c r="D123" s="28" t="s">
        <v>4517</v>
      </c>
      <c r="E123" s="25" t="s">
        <v>4759</v>
      </c>
      <c r="F123" s="25" t="s">
        <v>4760</v>
      </c>
      <c r="G123" s="25">
        <v>2.0</v>
      </c>
      <c r="H123" s="28" t="s">
        <v>18</v>
      </c>
      <c r="I123" s="25" t="s">
        <v>18</v>
      </c>
      <c r="J123" s="30">
        <v>275.0</v>
      </c>
      <c r="K123" s="29">
        <v>11.0</v>
      </c>
      <c r="L123" s="24"/>
    </row>
    <row r="124">
      <c r="A124" s="24"/>
      <c r="B124" s="24"/>
      <c r="C124" s="25" t="str">
        <f t="shared" si="1"/>
        <v>LPB BALI 2021</v>
      </c>
      <c r="D124" s="28" t="s">
        <v>4517</v>
      </c>
      <c r="E124" s="25" t="s">
        <v>4761</v>
      </c>
      <c r="F124" s="25" t="s">
        <v>4762</v>
      </c>
      <c r="G124" s="25">
        <v>2.0</v>
      </c>
      <c r="H124" s="28" t="s">
        <v>18</v>
      </c>
      <c r="I124" s="25" t="s">
        <v>18</v>
      </c>
      <c r="J124" s="30">
        <v>275.0</v>
      </c>
      <c r="K124" s="29">
        <v>11.0</v>
      </c>
      <c r="L124" s="24"/>
    </row>
    <row r="125">
      <c r="A125" s="24"/>
      <c r="B125" s="24"/>
      <c r="C125" s="25" t="str">
        <f t="shared" si="1"/>
        <v>LPB BALI 2021</v>
      </c>
      <c r="D125" s="28" t="s">
        <v>4517</v>
      </c>
      <c r="E125" s="25" t="s">
        <v>4763</v>
      </c>
      <c r="F125" s="25" t="s">
        <v>4764</v>
      </c>
      <c r="G125" s="25">
        <v>2.0</v>
      </c>
      <c r="H125" s="28" t="s">
        <v>19</v>
      </c>
      <c r="I125" s="25" t="s">
        <v>18</v>
      </c>
      <c r="J125" s="30">
        <v>275.0</v>
      </c>
      <c r="K125" s="29">
        <v>11.0</v>
      </c>
      <c r="L125" s="24"/>
    </row>
    <row r="126">
      <c r="A126" s="24"/>
      <c r="B126" s="24"/>
      <c r="C126" s="25" t="str">
        <f t="shared" ref="C126:C131" si="2">UPPER("lpb banten 2021")</f>
        <v>LPB BANTEN 2021</v>
      </c>
      <c r="D126" s="28" t="s">
        <v>4517</v>
      </c>
      <c r="E126" s="25" t="s">
        <v>4765</v>
      </c>
      <c r="F126" s="25" t="s">
        <v>4766</v>
      </c>
      <c r="G126" s="25">
        <v>1.0</v>
      </c>
      <c r="H126" s="28" t="s">
        <v>18</v>
      </c>
      <c r="I126" s="25"/>
      <c r="J126" s="30">
        <v>183.0</v>
      </c>
      <c r="K126" s="29"/>
      <c r="L126" s="24"/>
    </row>
    <row r="127">
      <c r="A127" s="24"/>
      <c r="B127" s="24"/>
      <c r="C127" s="25" t="str">
        <f t="shared" si="2"/>
        <v>LPB BANTEN 2021</v>
      </c>
      <c r="D127" s="28" t="s">
        <v>4517</v>
      </c>
      <c r="E127" s="25" t="s">
        <v>4767</v>
      </c>
      <c r="F127" s="25" t="s">
        <v>4768</v>
      </c>
      <c r="G127" s="25">
        <v>1.0</v>
      </c>
      <c r="H127" s="28" t="s">
        <v>18</v>
      </c>
      <c r="I127" s="25"/>
      <c r="J127" s="30">
        <v>183.0</v>
      </c>
      <c r="K127" s="29"/>
      <c r="L127" s="24"/>
    </row>
    <row r="128">
      <c r="A128" s="24"/>
      <c r="B128" s="24"/>
      <c r="C128" s="25" t="str">
        <f t="shared" si="2"/>
        <v>LPB BANTEN 2021</v>
      </c>
      <c r="D128" s="28" t="s">
        <v>4517</v>
      </c>
      <c r="E128" s="25" t="s">
        <v>4769</v>
      </c>
      <c r="F128" s="25" t="s">
        <v>4770</v>
      </c>
      <c r="G128" s="25">
        <v>2.0</v>
      </c>
      <c r="H128" s="28" t="s">
        <v>18</v>
      </c>
      <c r="I128" s="25" t="s">
        <v>18</v>
      </c>
      <c r="J128" s="30">
        <v>245.0</v>
      </c>
      <c r="K128" s="29">
        <v>10.0</v>
      </c>
      <c r="L128" s="24"/>
    </row>
    <row r="129">
      <c r="A129" s="24"/>
      <c r="B129" s="24"/>
      <c r="C129" s="25" t="str">
        <f t="shared" si="2"/>
        <v>LPB BANTEN 2021</v>
      </c>
      <c r="D129" s="28" t="s">
        <v>4517</v>
      </c>
      <c r="E129" s="25" t="s">
        <v>4771</v>
      </c>
      <c r="F129" s="25" t="s">
        <v>4772</v>
      </c>
      <c r="G129" s="25">
        <v>2.0</v>
      </c>
      <c r="H129" s="28" t="s">
        <v>18</v>
      </c>
      <c r="I129" s="25" t="s">
        <v>18</v>
      </c>
      <c r="J129" s="30">
        <v>245.0</v>
      </c>
      <c r="K129" s="29">
        <v>10.0</v>
      </c>
      <c r="L129" s="24"/>
    </row>
    <row r="130">
      <c r="A130" s="24"/>
      <c r="B130" s="24"/>
      <c r="C130" s="25" t="str">
        <f t="shared" si="2"/>
        <v>LPB BANTEN 2021</v>
      </c>
      <c r="D130" s="28" t="s">
        <v>4517</v>
      </c>
      <c r="E130" s="25" t="s">
        <v>4773</v>
      </c>
      <c r="F130" s="25" t="s">
        <v>4774</v>
      </c>
      <c r="G130" s="25">
        <v>2.0</v>
      </c>
      <c r="H130" s="28" t="s">
        <v>18</v>
      </c>
      <c r="I130" s="25" t="s">
        <v>18</v>
      </c>
      <c r="J130" s="30">
        <v>306.0</v>
      </c>
      <c r="K130" s="29">
        <v>12.0</v>
      </c>
      <c r="L130" s="24"/>
    </row>
    <row r="131">
      <c r="A131" s="24"/>
      <c r="B131" s="24"/>
      <c r="C131" s="25" t="str">
        <f t="shared" si="2"/>
        <v>LPB BANTEN 2021</v>
      </c>
      <c r="D131" s="28" t="s">
        <v>4517</v>
      </c>
      <c r="E131" s="25" t="s">
        <v>4775</v>
      </c>
      <c r="F131" s="25" t="s">
        <v>4776</v>
      </c>
      <c r="G131" s="25">
        <v>2.0</v>
      </c>
      <c r="H131" s="28" t="s">
        <v>19</v>
      </c>
      <c r="I131" s="25" t="s">
        <v>19</v>
      </c>
      <c r="J131" s="30">
        <v>275.0</v>
      </c>
      <c r="K131" s="29">
        <v>11.0</v>
      </c>
      <c r="L131" s="24"/>
    </row>
    <row r="132">
      <c r="A132" s="24"/>
      <c r="B132" s="24"/>
      <c r="C132" s="25" t="str">
        <f t="shared" ref="C132:C137" si="3">UPPER("lpb diy 2021")</f>
        <v>LPB DIY 2021</v>
      </c>
      <c r="D132" s="28" t="s">
        <v>4517</v>
      </c>
      <c r="E132" s="25" t="s">
        <v>4777</v>
      </c>
      <c r="F132" s="25" t="s">
        <v>4778</v>
      </c>
      <c r="G132" s="25">
        <v>2.0</v>
      </c>
      <c r="H132" s="28" t="s">
        <v>19</v>
      </c>
      <c r="I132" s="25" t="s">
        <v>18</v>
      </c>
      <c r="J132" s="30">
        <v>183.0</v>
      </c>
      <c r="K132" s="29">
        <v>8.0</v>
      </c>
      <c r="L132" s="24"/>
    </row>
    <row r="133">
      <c r="A133" s="24"/>
      <c r="B133" s="24"/>
      <c r="C133" s="25" t="str">
        <f t="shared" si="3"/>
        <v>LPB DIY 2021</v>
      </c>
      <c r="D133" s="28" t="s">
        <v>4517</v>
      </c>
      <c r="E133" s="25" t="s">
        <v>4779</v>
      </c>
      <c r="F133" s="25" t="s">
        <v>4780</v>
      </c>
      <c r="G133" s="25">
        <v>2.0</v>
      </c>
      <c r="H133" s="28" t="s">
        <v>18</v>
      </c>
      <c r="I133" s="25" t="s">
        <v>18</v>
      </c>
      <c r="J133" s="30">
        <v>275.0</v>
      </c>
      <c r="K133" s="29">
        <v>11.0</v>
      </c>
      <c r="L133" s="24"/>
    </row>
    <row r="134">
      <c r="A134" s="24"/>
      <c r="B134" s="24"/>
      <c r="C134" s="25" t="str">
        <f t="shared" si="3"/>
        <v>LPB DIY 2021</v>
      </c>
      <c r="D134" s="28" t="s">
        <v>4517</v>
      </c>
      <c r="E134" s="25" t="s">
        <v>4781</v>
      </c>
      <c r="F134" s="25" t="s">
        <v>4782</v>
      </c>
      <c r="G134" s="25">
        <v>2.0</v>
      </c>
      <c r="H134" s="28" t="s">
        <v>19</v>
      </c>
      <c r="I134" s="25" t="s">
        <v>19</v>
      </c>
      <c r="J134" s="30">
        <v>275.0</v>
      </c>
      <c r="K134" s="29">
        <v>11.0</v>
      </c>
      <c r="L134" s="24"/>
    </row>
    <row r="135">
      <c r="A135" s="24"/>
      <c r="B135" s="24"/>
      <c r="C135" s="25" t="str">
        <f t="shared" si="3"/>
        <v>LPB DIY 2021</v>
      </c>
      <c r="D135" s="28" t="s">
        <v>4517</v>
      </c>
      <c r="E135" s="25" t="s">
        <v>4783</v>
      </c>
      <c r="F135" s="25" t="s">
        <v>4784</v>
      </c>
      <c r="G135" s="25">
        <v>2.0</v>
      </c>
      <c r="H135" s="28" t="s">
        <v>18</v>
      </c>
      <c r="I135" s="25" t="s">
        <v>18</v>
      </c>
      <c r="J135" s="30">
        <v>153.0</v>
      </c>
      <c r="K135" s="29">
        <v>7.0</v>
      </c>
      <c r="L135" s="24"/>
    </row>
    <row r="136">
      <c r="A136" s="24"/>
      <c r="B136" s="24"/>
      <c r="C136" s="25" t="str">
        <f t="shared" si="3"/>
        <v>LPB DIY 2021</v>
      </c>
      <c r="D136" s="28" t="s">
        <v>4517</v>
      </c>
      <c r="E136" s="25" t="s">
        <v>4785</v>
      </c>
      <c r="F136" s="25" t="s">
        <v>4786</v>
      </c>
      <c r="G136" s="25">
        <v>2.0</v>
      </c>
      <c r="H136" s="28" t="s">
        <v>18</v>
      </c>
      <c r="I136" s="25" t="s">
        <v>18</v>
      </c>
      <c r="J136" s="30">
        <v>153.0</v>
      </c>
      <c r="K136" s="29">
        <v>7.0</v>
      </c>
      <c r="L136" s="24"/>
    </row>
    <row r="137">
      <c r="A137" s="24"/>
      <c r="B137" s="24"/>
      <c r="C137" s="25" t="str">
        <f t="shared" si="3"/>
        <v>LPB DIY 2021</v>
      </c>
      <c r="D137" s="28" t="s">
        <v>4517</v>
      </c>
      <c r="E137" s="25" t="s">
        <v>4787</v>
      </c>
      <c r="F137" s="25" t="s">
        <v>4788</v>
      </c>
      <c r="G137" s="25">
        <v>2.0</v>
      </c>
      <c r="H137" s="28" t="s">
        <v>18</v>
      </c>
      <c r="I137" s="25" t="s">
        <v>18</v>
      </c>
      <c r="J137" s="30">
        <v>245.0</v>
      </c>
      <c r="K137" s="29">
        <v>10.0</v>
      </c>
      <c r="L137" s="24"/>
    </row>
    <row r="138">
      <c r="A138" s="24"/>
      <c r="B138" s="24"/>
      <c r="C138" s="25" t="str">
        <f t="shared" ref="C138:C145" si="4">Upper("lpb jateng 2021")</f>
        <v>LPB JATENG 2021</v>
      </c>
      <c r="D138" s="28" t="s">
        <v>4517</v>
      </c>
      <c r="E138" s="25" t="s">
        <v>4789</v>
      </c>
      <c r="F138" s="25" t="s">
        <v>4790</v>
      </c>
      <c r="G138" s="25">
        <v>2.0</v>
      </c>
      <c r="H138" s="28" t="s">
        <v>18</v>
      </c>
      <c r="I138" s="25" t="s">
        <v>18</v>
      </c>
      <c r="J138" s="30">
        <v>306.0</v>
      </c>
      <c r="K138" s="29">
        <v>12.0</v>
      </c>
      <c r="L138" s="24"/>
    </row>
    <row r="139">
      <c r="A139" s="24"/>
      <c r="B139" s="24"/>
      <c r="C139" s="25" t="str">
        <f t="shared" si="4"/>
        <v>LPB JATENG 2021</v>
      </c>
      <c r="D139" s="28" t="s">
        <v>4517</v>
      </c>
      <c r="E139" s="25" t="s">
        <v>4791</v>
      </c>
      <c r="F139" s="25" t="s">
        <v>4792</v>
      </c>
      <c r="G139" s="25">
        <v>2.0</v>
      </c>
      <c r="H139" s="28" t="s">
        <v>18</v>
      </c>
      <c r="I139" s="25" t="s">
        <v>18</v>
      </c>
      <c r="J139" s="30">
        <v>214.0</v>
      </c>
      <c r="K139" s="29">
        <v>9.0</v>
      </c>
      <c r="L139" s="24"/>
    </row>
    <row r="140">
      <c r="A140" s="24"/>
      <c r="B140" s="24"/>
      <c r="C140" s="25" t="str">
        <f t="shared" si="4"/>
        <v>LPB JATENG 2021</v>
      </c>
      <c r="D140" s="28" t="s">
        <v>4517</v>
      </c>
      <c r="E140" s="25" t="s">
        <v>4793</v>
      </c>
      <c r="F140" s="25" t="s">
        <v>4794</v>
      </c>
      <c r="G140" s="25">
        <v>2.0</v>
      </c>
      <c r="H140" s="28" t="s">
        <v>19</v>
      </c>
      <c r="I140" s="25" t="s">
        <v>18</v>
      </c>
      <c r="J140" s="30">
        <v>275.0</v>
      </c>
      <c r="K140" s="29">
        <v>12.0</v>
      </c>
      <c r="L140" s="24"/>
    </row>
    <row r="141">
      <c r="A141" s="24"/>
      <c r="B141" s="24"/>
      <c r="C141" s="25" t="str">
        <f t="shared" si="4"/>
        <v>LPB JATENG 2021</v>
      </c>
      <c r="D141" s="28" t="s">
        <v>4517</v>
      </c>
      <c r="E141" s="25" t="s">
        <v>4795</v>
      </c>
      <c r="F141" s="25" t="s">
        <v>4796</v>
      </c>
      <c r="G141" s="25">
        <v>2.0</v>
      </c>
      <c r="H141" s="28" t="s">
        <v>18</v>
      </c>
      <c r="I141" s="25" t="s">
        <v>18</v>
      </c>
      <c r="J141" s="30">
        <v>306.0</v>
      </c>
      <c r="K141" s="29">
        <v>11.0</v>
      </c>
      <c r="L141" s="24"/>
    </row>
    <row r="142">
      <c r="A142" s="24"/>
      <c r="B142" s="24"/>
      <c r="C142" s="25" t="str">
        <f t="shared" si="4"/>
        <v>LPB JATENG 2021</v>
      </c>
      <c r="D142" s="28" t="s">
        <v>4517</v>
      </c>
      <c r="E142" s="25" t="s">
        <v>4797</v>
      </c>
      <c r="F142" s="25" t="s">
        <v>4798</v>
      </c>
      <c r="G142" s="25">
        <v>2.0</v>
      </c>
      <c r="H142" s="28" t="s">
        <v>19</v>
      </c>
      <c r="I142" s="25" t="s">
        <v>19</v>
      </c>
      <c r="J142" s="30">
        <v>275.0</v>
      </c>
      <c r="K142" s="29">
        <v>11.0</v>
      </c>
      <c r="L142" s="24"/>
    </row>
    <row r="143">
      <c r="A143" s="24"/>
      <c r="B143" s="24"/>
      <c r="C143" s="25" t="str">
        <f t="shared" si="4"/>
        <v>LPB JATENG 2021</v>
      </c>
      <c r="D143" s="28" t="s">
        <v>4517</v>
      </c>
      <c r="E143" s="25" t="s">
        <v>4799</v>
      </c>
      <c r="F143" s="25" t="s">
        <v>4800</v>
      </c>
      <c r="G143" s="25">
        <v>2.0</v>
      </c>
      <c r="H143" s="28" t="s">
        <v>19</v>
      </c>
      <c r="I143" s="25" t="s">
        <v>19</v>
      </c>
      <c r="J143" s="30">
        <v>275.0</v>
      </c>
      <c r="K143" s="29">
        <v>11.0</v>
      </c>
      <c r="L143" s="24"/>
    </row>
    <row r="144">
      <c r="A144" s="24"/>
      <c r="B144" s="24"/>
      <c r="C144" s="25" t="str">
        <f t="shared" si="4"/>
        <v>LPB JATENG 2021</v>
      </c>
      <c r="D144" s="28" t="s">
        <v>4517</v>
      </c>
      <c r="E144" s="25" t="s">
        <v>4801</v>
      </c>
      <c r="F144" s="25" t="s">
        <v>4802</v>
      </c>
      <c r="G144" s="25">
        <v>1.0</v>
      </c>
      <c r="H144" s="28" t="s">
        <v>18</v>
      </c>
      <c r="I144" s="25"/>
      <c r="J144" s="30">
        <v>306.0</v>
      </c>
      <c r="K144" s="29"/>
      <c r="L144" s="24"/>
    </row>
    <row r="145">
      <c r="A145" s="24"/>
      <c r="B145" s="24"/>
      <c r="C145" s="25" t="str">
        <f t="shared" si="4"/>
        <v>LPB JATENG 2021</v>
      </c>
      <c r="D145" s="28" t="s">
        <v>4517</v>
      </c>
      <c r="E145" s="25" t="s">
        <v>4803</v>
      </c>
      <c r="F145" s="25" t="s">
        <v>4804</v>
      </c>
      <c r="G145" s="25">
        <v>2.0</v>
      </c>
      <c r="H145" s="28" t="s">
        <v>18</v>
      </c>
      <c r="I145" s="25" t="s">
        <v>18</v>
      </c>
      <c r="J145" s="30">
        <v>275.0</v>
      </c>
      <c r="K145" s="29">
        <v>11.0</v>
      </c>
      <c r="L145" s="24"/>
    </row>
    <row r="146">
      <c r="A146" s="24"/>
      <c r="B146" s="24"/>
      <c r="C146" s="25" t="str">
        <f t="shared" ref="C146:C155" si="5">UPPER("lpb jatim 2021")</f>
        <v>LPB JATIM 2021</v>
      </c>
      <c r="D146" s="28" t="s">
        <v>4517</v>
      </c>
      <c r="E146" s="37" t="s">
        <v>4805</v>
      </c>
      <c r="F146" s="37" t="s">
        <v>4806</v>
      </c>
      <c r="G146" s="37">
        <v>1.0</v>
      </c>
      <c r="H146" s="28" t="s">
        <v>18</v>
      </c>
      <c r="I146" s="37"/>
      <c r="J146" s="30">
        <v>245.0</v>
      </c>
      <c r="K146" s="38"/>
      <c r="L146" s="24"/>
    </row>
    <row r="147">
      <c r="A147" s="24"/>
      <c r="B147" s="24"/>
      <c r="C147" s="25" t="str">
        <f t="shared" si="5"/>
        <v>LPB JATIM 2021</v>
      </c>
      <c r="D147" s="28" t="s">
        <v>4517</v>
      </c>
      <c r="E147" s="25" t="s">
        <v>4807</v>
      </c>
      <c r="F147" s="25" t="s">
        <v>4808</v>
      </c>
      <c r="G147" s="25">
        <v>2.0</v>
      </c>
      <c r="H147" s="28" t="s">
        <v>18</v>
      </c>
      <c r="I147" s="25" t="s">
        <v>18</v>
      </c>
      <c r="J147" s="30">
        <v>275.0</v>
      </c>
      <c r="K147" s="29">
        <v>11.0</v>
      </c>
      <c r="L147" s="24"/>
    </row>
    <row r="148">
      <c r="A148" s="24"/>
      <c r="B148" s="24"/>
      <c r="C148" s="25" t="str">
        <f t="shared" si="5"/>
        <v>LPB JATIM 2021</v>
      </c>
      <c r="D148" s="28" t="s">
        <v>4517</v>
      </c>
      <c r="E148" s="25" t="s">
        <v>4809</v>
      </c>
      <c r="F148" s="25" t="s">
        <v>4810</v>
      </c>
      <c r="G148" s="25">
        <v>2.0</v>
      </c>
      <c r="H148" s="28" t="s">
        <v>19</v>
      </c>
      <c r="I148" s="25" t="s">
        <v>18</v>
      </c>
      <c r="J148" s="30">
        <v>275.0</v>
      </c>
      <c r="K148" s="29">
        <v>11.0</v>
      </c>
      <c r="L148" s="24"/>
    </row>
    <row r="149">
      <c r="A149" s="24"/>
      <c r="B149" s="24"/>
      <c r="C149" s="25" t="str">
        <f t="shared" si="5"/>
        <v>LPB JATIM 2021</v>
      </c>
      <c r="D149" s="28" t="s">
        <v>4517</v>
      </c>
      <c r="E149" s="25" t="s">
        <v>4811</v>
      </c>
      <c r="F149" s="25" t="s">
        <v>4812</v>
      </c>
      <c r="G149" s="25">
        <v>1.0</v>
      </c>
      <c r="H149" s="28" t="s">
        <v>18</v>
      </c>
      <c r="I149" s="25"/>
      <c r="J149" s="30">
        <v>183.0</v>
      </c>
      <c r="K149" s="29"/>
      <c r="L149" s="24"/>
    </row>
    <row r="150">
      <c r="A150" s="24"/>
      <c r="B150" s="24"/>
      <c r="C150" s="25" t="str">
        <f t="shared" si="5"/>
        <v>LPB JATIM 2021</v>
      </c>
      <c r="D150" s="28" t="s">
        <v>4517</v>
      </c>
      <c r="E150" s="25" t="s">
        <v>4813</v>
      </c>
      <c r="F150" s="25" t="s">
        <v>4814</v>
      </c>
      <c r="G150" s="25">
        <v>1.0</v>
      </c>
      <c r="H150" s="28" t="s">
        <v>18</v>
      </c>
      <c r="I150" s="25"/>
      <c r="J150" s="30">
        <v>245.0</v>
      </c>
      <c r="K150" s="29"/>
      <c r="L150" s="24"/>
    </row>
    <row r="151">
      <c r="A151" s="24"/>
      <c r="B151" s="24"/>
      <c r="C151" s="25" t="str">
        <f t="shared" si="5"/>
        <v>LPB JATIM 2021</v>
      </c>
      <c r="D151" s="28" t="s">
        <v>4517</v>
      </c>
      <c r="E151" s="25" t="s">
        <v>4815</v>
      </c>
      <c r="F151" s="25" t="s">
        <v>4816</v>
      </c>
      <c r="G151" s="25">
        <v>2.0</v>
      </c>
      <c r="H151" s="28" t="s">
        <v>18</v>
      </c>
      <c r="I151" s="25" t="s">
        <v>18</v>
      </c>
      <c r="J151" s="30">
        <v>214.0</v>
      </c>
      <c r="K151" s="29">
        <v>9.0</v>
      </c>
      <c r="L151" s="24"/>
    </row>
    <row r="152">
      <c r="A152" s="24"/>
      <c r="B152" s="24"/>
      <c r="C152" s="25" t="str">
        <f t="shared" si="5"/>
        <v>LPB JATIM 2021</v>
      </c>
      <c r="D152" s="28" t="s">
        <v>4517</v>
      </c>
      <c r="E152" s="25" t="s">
        <v>4817</v>
      </c>
      <c r="F152" s="25" t="s">
        <v>4818</v>
      </c>
      <c r="G152" s="25">
        <v>1.0</v>
      </c>
      <c r="H152" s="28" t="s">
        <v>18</v>
      </c>
      <c r="I152" s="25"/>
      <c r="J152" s="30">
        <v>214.0</v>
      </c>
      <c r="K152" s="29"/>
      <c r="L152" s="24"/>
    </row>
    <row r="153">
      <c r="A153" s="24"/>
      <c r="B153" s="24"/>
      <c r="C153" s="25" t="str">
        <f t="shared" si="5"/>
        <v>LPB JATIM 2021</v>
      </c>
      <c r="D153" s="28" t="s">
        <v>4517</v>
      </c>
      <c r="E153" s="25" t="s">
        <v>4819</v>
      </c>
      <c r="F153" s="25" t="s">
        <v>4820</v>
      </c>
      <c r="G153" s="25">
        <v>1.0</v>
      </c>
      <c r="H153" s="28" t="s">
        <v>18</v>
      </c>
      <c r="I153" s="25"/>
      <c r="J153" s="30">
        <v>245.0</v>
      </c>
      <c r="K153" s="29"/>
      <c r="L153" s="24"/>
    </row>
    <row r="154">
      <c r="A154" s="24"/>
      <c r="B154" s="24"/>
      <c r="C154" s="25" t="str">
        <f t="shared" si="5"/>
        <v>LPB JATIM 2021</v>
      </c>
      <c r="D154" s="28" t="s">
        <v>4517</v>
      </c>
      <c r="E154" s="25" t="s">
        <v>4821</v>
      </c>
      <c r="F154" s="25" t="s">
        <v>4822</v>
      </c>
      <c r="G154" s="25">
        <v>2.0</v>
      </c>
      <c r="H154" s="28" t="s">
        <v>18</v>
      </c>
      <c r="I154" s="25" t="s">
        <v>18</v>
      </c>
      <c r="J154" s="30">
        <v>306.0</v>
      </c>
      <c r="K154" s="29">
        <v>12.0</v>
      </c>
      <c r="L154" s="24"/>
    </row>
    <row r="155">
      <c r="A155" s="24"/>
      <c r="B155" s="24"/>
      <c r="C155" s="25" t="str">
        <f t="shared" si="5"/>
        <v>LPB JATIM 2021</v>
      </c>
      <c r="D155" s="28" t="s">
        <v>4517</v>
      </c>
      <c r="E155" s="25" t="s">
        <v>4823</v>
      </c>
      <c r="F155" s="25" t="s">
        <v>4824</v>
      </c>
      <c r="G155" s="25">
        <v>2.0</v>
      </c>
      <c r="H155" s="28" t="s">
        <v>18</v>
      </c>
      <c r="I155" s="25" t="s">
        <v>19</v>
      </c>
      <c r="J155" s="30">
        <v>275.0</v>
      </c>
      <c r="K155" s="29">
        <v>11.0</v>
      </c>
      <c r="L155" s="24"/>
    </row>
    <row r="156">
      <c r="A156" s="24"/>
      <c r="B156" s="24"/>
      <c r="C156" s="25" t="str">
        <f t="shared" ref="C156:C159" si="6">UPPER("lpb kaltara 2021")</f>
        <v>LPB KALTARA 2021</v>
      </c>
      <c r="D156" s="28" t="s">
        <v>4517</v>
      </c>
      <c r="E156" s="25" t="s">
        <v>4825</v>
      </c>
      <c r="F156" s="25" t="s">
        <v>4826</v>
      </c>
      <c r="G156" s="25">
        <v>2.0</v>
      </c>
      <c r="H156" s="28" t="s">
        <v>18</v>
      </c>
      <c r="I156" s="25" t="s">
        <v>18</v>
      </c>
      <c r="J156" s="30">
        <v>275.0</v>
      </c>
      <c r="K156" s="29">
        <v>11.0</v>
      </c>
      <c r="L156" s="24"/>
    </row>
    <row r="157">
      <c r="A157" s="24"/>
      <c r="B157" s="24"/>
      <c r="C157" s="25" t="str">
        <f t="shared" si="6"/>
        <v>LPB KALTARA 2021</v>
      </c>
      <c r="D157" s="28" t="s">
        <v>4517</v>
      </c>
      <c r="E157" s="25" t="s">
        <v>4827</v>
      </c>
      <c r="F157" s="25" t="s">
        <v>4828</v>
      </c>
      <c r="G157" s="25">
        <v>1.0</v>
      </c>
      <c r="H157" s="28" t="s">
        <v>18</v>
      </c>
      <c r="I157" s="25"/>
      <c r="J157" s="30">
        <v>275.0</v>
      </c>
      <c r="K157" s="29"/>
      <c r="L157" s="24"/>
    </row>
    <row r="158">
      <c r="A158" s="24"/>
      <c r="B158" s="24"/>
      <c r="C158" s="25" t="str">
        <f t="shared" si="6"/>
        <v>LPB KALTARA 2021</v>
      </c>
      <c r="D158" s="28" t="s">
        <v>4517</v>
      </c>
      <c r="E158" s="25" t="s">
        <v>4829</v>
      </c>
      <c r="F158" s="25" t="s">
        <v>4830</v>
      </c>
      <c r="G158" s="25">
        <v>2.0</v>
      </c>
      <c r="H158" s="28" t="s">
        <v>19</v>
      </c>
      <c r="I158" s="25" t="s">
        <v>19</v>
      </c>
      <c r="J158" s="30">
        <v>275.0</v>
      </c>
      <c r="K158" s="29">
        <v>11.0</v>
      </c>
      <c r="L158" s="24"/>
    </row>
    <row r="159">
      <c r="A159" s="24"/>
      <c r="B159" s="24"/>
      <c r="C159" s="25" t="str">
        <f t="shared" si="6"/>
        <v>LPB KALTARA 2021</v>
      </c>
      <c r="D159" s="28" t="s">
        <v>4517</v>
      </c>
      <c r="E159" s="25" t="s">
        <v>4831</v>
      </c>
      <c r="F159" s="25" t="s">
        <v>4832</v>
      </c>
      <c r="G159" s="25">
        <v>2.0</v>
      </c>
      <c r="H159" s="28" t="s">
        <v>18</v>
      </c>
      <c r="I159" s="25" t="s">
        <v>18</v>
      </c>
      <c r="J159" s="30">
        <v>275.0</v>
      </c>
      <c r="K159" s="29">
        <v>11.0</v>
      </c>
      <c r="L159" s="24"/>
    </row>
    <row r="160">
      <c r="A160" s="24"/>
      <c r="B160" s="24"/>
      <c r="C160" s="25" t="str">
        <f t="shared" ref="C160:C163" si="7">upper("lpb kalteng 2021")</f>
        <v>LPB KALTENG 2021</v>
      </c>
      <c r="D160" s="28" t="s">
        <v>4517</v>
      </c>
      <c r="E160" s="25" t="s">
        <v>4833</v>
      </c>
      <c r="F160" s="25" t="s">
        <v>4834</v>
      </c>
      <c r="G160" s="25">
        <v>1.0</v>
      </c>
      <c r="H160" s="28" t="s">
        <v>18</v>
      </c>
      <c r="I160" s="25"/>
      <c r="J160" s="30">
        <v>306.0</v>
      </c>
      <c r="K160" s="29"/>
      <c r="L160" s="24"/>
    </row>
    <row r="161">
      <c r="A161" s="24"/>
      <c r="B161" s="24"/>
      <c r="C161" s="25" t="str">
        <f t="shared" si="7"/>
        <v>LPB KALTENG 2021</v>
      </c>
      <c r="D161" s="28" t="s">
        <v>4517</v>
      </c>
      <c r="E161" s="25" t="s">
        <v>4835</v>
      </c>
      <c r="F161" s="25" t="s">
        <v>4836</v>
      </c>
      <c r="G161" s="25">
        <v>2.0</v>
      </c>
      <c r="H161" s="28" t="s">
        <v>18</v>
      </c>
      <c r="I161" s="25" t="s">
        <v>18</v>
      </c>
      <c r="J161" s="30">
        <v>306.0</v>
      </c>
      <c r="K161" s="29">
        <v>12.0</v>
      </c>
      <c r="L161" s="24"/>
    </row>
    <row r="162">
      <c r="A162" s="24"/>
      <c r="B162" s="24"/>
      <c r="C162" s="25" t="str">
        <f t="shared" si="7"/>
        <v>LPB KALTENG 2021</v>
      </c>
      <c r="D162" s="28" t="s">
        <v>4517</v>
      </c>
      <c r="E162" s="25" t="s">
        <v>4837</v>
      </c>
      <c r="F162" s="25" t="s">
        <v>4838</v>
      </c>
      <c r="G162" s="25">
        <v>2.0</v>
      </c>
      <c r="H162" s="28" t="s">
        <v>18</v>
      </c>
      <c r="I162" s="25" t="s">
        <v>18</v>
      </c>
      <c r="J162" s="30">
        <v>306.0</v>
      </c>
      <c r="K162" s="29">
        <v>12.0</v>
      </c>
      <c r="L162" s="24"/>
    </row>
    <row r="163">
      <c r="A163" s="24"/>
      <c r="B163" s="24"/>
      <c r="C163" s="25" t="str">
        <f t="shared" si="7"/>
        <v>LPB KALTENG 2021</v>
      </c>
      <c r="D163" s="28" t="s">
        <v>4517</v>
      </c>
      <c r="E163" s="25" t="s">
        <v>4839</v>
      </c>
      <c r="F163" s="25" t="s">
        <v>4840</v>
      </c>
      <c r="G163" s="25">
        <v>2.0</v>
      </c>
      <c r="H163" s="28" t="s">
        <v>18</v>
      </c>
      <c r="I163" s="25" t="s">
        <v>18</v>
      </c>
      <c r="J163" s="30">
        <v>214.0</v>
      </c>
      <c r="K163" s="29">
        <v>9.0</v>
      </c>
      <c r="L163" s="24"/>
    </row>
    <row r="164">
      <c r="A164" s="24"/>
      <c r="B164" s="24"/>
      <c r="C164" s="25" t="str">
        <f>UPPER("lpb sumbar 2021")</f>
        <v>LPB SUMBAR 2021</v>
      </c>
      <c r="D164" s="28" t="s">
        <v>4517</v>
      </c>
      <c r="E164" s="25" t="s">
        <v>4841</v>
      </c>
      <c r="F164" s="25" t="s">
        <v>4842</v>
      </c>
      <c r="G164" s="25">
        <v>2.0</v>
      </c>
      <c r="H164" s="28" t="s">
        <v>18</v>
      </c>
      <c r="I164" s="25" t="s">
        <v>18</v>
      </c>
      <c r="J164" s="30">
        <v>306.0</v>
      </c>
      <c r="K164" s="29">
        <v>12.0</v>
      </c>
      <c r="L164" s="24"/>
    </row>
    <row r="165">
      <c r="A165" s="24"/>
      <c r="B165" s="24"/>
      <c r="C165" s="25" t="str">
        <f t="shared" ref="C165:C176" si="8">UPPER("lpb sumsel 2021")</f>
        <v>LPB SUMSEL 2021</v>
      </c>
      <c r="D165" s="28" t="s">
        <v>4517</v>
      </c>
      <c r="E165" s="25" t="s">
        <v>4843</v>
      </c>
      <c r="F165" s="25" t="s">
        <v>4844</v>
      </c>
      <c r="G165" s="25">
        <v>2.0</v>
      </c>
      <c r="H165" s="28" t="s">
        <v>18</v>
      </c>
      <c r="I165" s="25" t="s">
        <v>18</v>
      </c>
      <c r="J165" s="30">
        <v>275.0</v>
      </c>
      <c r="K165" s="29">
        <v>11.0</v>
      </c>
      <c r="L165" s="24"/>
    </row>
    <row r="166">
      <c r="A166" s="24"/>
      <c r="B166" s="24"/>
      <c r="C166" s="25" t="str">
        <f t="shared" si="8"/>
        <v>LPB SUMSEL 2021</v>
      </c>
      <c r="D166" s="28" t="s">
        <v>4517</v>
      </c>
      <c r="E166" s="25" t="s">
        <v>4845</v>
      </c>
      <c r="F166" s="25" t="s">
        <v>4846</v>
      </c>
      <c r="G166" s="25">
        <v>2.0</v>
      </c>
      <c r="H166" s="28" t="s">
        <v>18</v>
      </c>
      <c r="I166" s="25" t="s">
        <v>18</v>
      </c>
      <c r="J166" s="30">
        <v>214.0</v>
      </c>
      <c r="K166" s="29">
        <v>9.0</v>
      </c>
      <c r="L166" s="24"/>
    </row>
    <row r="167">
      <c r="A167" s="24"/>
      <c r="B167" s="24"/>
      <c r="C167" s="25" t="str">
        <f t="shared" si="8"/>
        <v>LPB SUMSEL 2021</v>
      </c>
      <c r="D167" s="28" t="s">
        <v>4517</v>
      </c>
      <c r="E167" s="25" t="s">
        <v>4847</v>
      </c>
      <c r="F167" s="25" t="s">
        <v>4848</v>
      </c>
      <c r="G167" s="25">
        <v>2.0</v>
      </c>
      <c r="H167" s="28" t="s">
        <v>18</v>
      </c>
      <c r="I167" s="25" t="s">
        <v>18</v>
      </c>
      <c r="J167" s="30">
        <v>183.0</v>
      </c>
      <c r="K167" s="29">
        <v>8.0</v>
      </c>
      <c r="L167" s="24"/>
    </row>
    <row r="168">
      <c r="A168" s="24"/>
      <c r="B168" s="24"/>
      <c r="C168" s="25" t="str">
        <f t="shared" si="8"/>
        <v>LPB SUMSEL 2021</v>
      </c>
      <c r="D168" s="28" t="s">
        <v>4517</v>
      </c>
      <c r="E168" s="25" t="s">
        <v>4849</v>
      </c>
      <c r="F168" s="25" t="s">
        <v>4850</v>
      </c>
      <c r="G168" s="25">
        <v>2.0</v>
      </c>
      <c r="H168" s="28" t="s">
        <v>18</v>
      </c>
      <c r="I168" s="25" t="s">
        <v>18</v>
      </c>
      <c r="J168" s="30">
        <v>306.0</v>
      </c>
      <c r="K168" s="29">
        <v>12.0</v>
      </c>
      <c r="L168" s="24"/>
    </row>
    <row r="169">
      <c r="A169" s="24"/>
      <c r="B169" s="24"/>
      <c r="C169" s="25" t="str">
        <f t="shared" si="8"/>
        <v>LPB SUMSEL 2021</v>
      </c>
      <c r="D169" s="28" t="s">
        <v>4517</v>
      </c>
      <c r="E169" s="25" t="s">
        <v>4851</v>
      </c>
      <c r="F169" s="25" t="s">
        <v>4852</v>
      </c>
      <c r="G169" s="25">
        <v>2.0</v>
      </c>
      <c r="H169" s="28" t="s">
        <v>18</v>
      </c>
      <c r="I169" s="25" t="s">
        <v>18</v>
      </c>
      <c r="J169" s="30">
        <v>306.0</v>
      </c>
      <c r="K169" s="29">
        <v>12.0</v>
      </c>
      <c r="L169" s="24"/>
    </row>
    <row r="170">
      <c r="A170" s="24"/>
      <c r="B170" s="24"/>
      <c r="C170" s="25" t="str">
        <f t="shared" si="8"/>
        <v>LPB SUMSEL 2021</v>
      </c>
      <c r="D170" s="28" t="s">
        <v>4517</v>
      </c>
      <c r="E170" s="25" t="s">
        <v>4853</v>
      </c>
      <c r="F170" s="25" t="s">
        <v>4854</v>
      </c>
      <c r="G170" s="25">
        <v>1.0</v>
      </c>
      <c r="H170" s="28" t="s">
        <v>18</v>
      </c>
      <c r="I170" s="25"/>
      <c r="J170" s="30">
        <v>275.0</v>
      </c>
      <c r="K170" s="29"/>
      <c r="L170" s="24"/>
    </row>
    <row r="171">
      <c r="A171" s="24"/>
      <c r="B171" s="24"/>
      <c r="C171" s="25" t="str">
        <f t="shared" si="8"/>
        <v>LPB SUMSEL 2021</v>
      </c>
      <c r="D171" s="28" t="s">
        <v>4517</v>
      </c>
      <c r="E171" s="25" t="s">
        <v>4855</v>
      </c>
      <c r="F171" s="25" t="s">
        <v>4856</v>
      </c>
      <c r="G171" s="25">
        <v>2.0</v>
      </c>
      <c r="H171" s="28" t="s">
        <v>18</v>
      </c>
      <c r="I171" s="25" t="s">
        <v>19</v>
      </c>
      <c r="J171" s="30">
        <v>275.0</v>
      </c>
      <c r="K171" s="29">
        <v>11.0</v>
      </c>
      <c r="L171" s="24"/>
    </row>
    <row r="172">
      <c r="A172" s="24"/>
      <c r="B172" s="24"/>
      <c r="C172" s="25" t="str">
        <f t="shared" si="8"/>
        <v>LPB SUMSEL 2021</v>
      </c>
      <c r="D172" s="28" t="s">
        <v>4517</v>
      </c>
      <c r="E172" s="25" t="s">
        <v>4857</v>
      </c>
      <c r="F172" s="25" t="s">
        <v>4858</v>
      </c>
      <c r="G172" s="25">
        <v>1.0</v>
      </c>
      <c r="H172" s="28" t="s">
        <v>18</v>
      </c>
      <c r="I172" s="25"/>
      <c r="J172" s="30">
        <v>306.0</v>
      </c>
      <c r="K172" s="29"/>
      <c r="L172" s="24"/>
    </row>
    <row r="173">
      <c r="A173" s="24"/>
      <c r="B173" s="24"/>
      <c r="C173" s="25" t="str">
        <f t="shared" si="8"/>
        <v>LPB SUMSEL 2021</v>
      </c>
      <c r="D173" s="28" t="s">
        <v>4517</v>
      </c>
      <c r="E173" s="25" t="s">
        <v>4859</v>
      </c>
      <c r="F173" s="25" t="s">
        <v>4860</v>
      </c>
      <c r="G173" s="25">
        <v>1.0</v>
      </c>
      <c r="H173" s="28" t="s">
        <v>18</v>
      </c>
      <c r="I173" s="25"/>
      <c r="J173" s="30">
        <v>306.0</v>
      </c>
      <c r="K173" s="29"/>
      <c r="L173" s="24"/>
    </row>
    <row r="174">
      <c r="A174" s="24"/>
      <c r="B174" s="24"/>
      <c r="C174" s="25" t="str">
        <f t="shared" si="8"/>
        <v>LPB SUMSEL 2021</v>
      </c>
      <c r="D174" s="28" t="s">
        <v>4517</v>
      </c>
      <c r="E174" s="25" t="s">
        <v>4861</v>
      </c>
      <c r="F174" s="25" t="s">
        <v>4862</v>
      </c>
      <c r="G174" s="25">
        <v>2.0</v>
      </c>
      <c r="H174" s="28" t="s">
        <v>18</v>
      </c>
      <c r="I174" s="25" t="s">
        <v>18</v>
      </c>
      <c r="J174" s="30">
        <v>306.0</v>
      </c>
      <c r="K174" s="29">
        <v>12.0</v>
      </c>
      <c r="L174" s="24"/>
    </row>
    <row r="175">
      <c r="A175" s="24"/>
      <c r="B175" s="24"/>
      <c r="C175" s="25" t="str">
        <f t="shared" si="8"/>
        <v>LPB SUMSEL 2021</v>
      </c>
      <c r="D175" s="28" t="s">
        <v>4517</v>
      </c>
      <c r="E175" s="25" t="s">
        <v>4863</v>
      </c>
      <c r="F175" s="25" t="s">
        <v>4864</v>
      </c>
      <c r="G175" s="25">
        <v>1.0</v>
      </c>
      <c r="H175" s="28" t="s">
        <v>18</v>
      </c>
      <c r="I175" s="25"/>
      <c r="J175" s="30">
        <v>245.0</v>
      </c>
      <c r="K175" s="29"/>
      <c r="L175" s="24"/>
    </row>
    <row r="176">
      <c r="A176" s="24"/>
      <c r="B176" s="24"/>
      <c r="C176" s="25" t="str">
        <f t="shared" si="8"/>
        <v>LPB SUMSEL 2021</v>
      </c>
      <c r="D176" s="28" t="s">
        <v>4517</v>
      </c>
      <c r="E176" s="25" t="s">
        <v>4865</v>
      </c>
      <c r="F176" s="25" t="s">
        <v>4866</v>
      </c>
      <c r="G176" s="25">
        <v>1.0</v>
      </c>
      <c r="H176" s="28" t="s">
        <v>18</v>
      </c>
      <c r="I176" s="25"/>
      <c r="J176" s="30">
        <v>306.0</v>
      </c>
      <c r="K176" s="29"/>
      <c r="L176" s="24"/>
    </row>
    <row r="177">
      <c r="A177" s="24"/>
      <c r="B177" s="24"/>
      <c r="C177" s="25" t="str">
        <f t="shared" ref="C177:C178" si="9">UPPER("lpb sumut 2021")</f>
        <v>LPB SUMUT 2021</v>
      </c>
      <c r="D177" s="28" t="s">
        <v>4517</v>
      </c>
      <c r="E177" s="25" t="s">
        <v>4867</v>
      </c>
      <c r="F177" s="25" t="s">
        <v>4868</v>
      </c>
      <c r="G177" s="25">
        <v>2.0</v>
      </c>
      <c r="H177" s="28" t="s">
        <v>18</v>
      </c>
      <c r="I177" s="25" t="s">
        <v>18</v>
      </c>
      <c r="J177" s="30">
        <v>214.0</v>
      </c>
      <c r="K177" s="29">
        <v>9.0</v>
      </c>
      <c r="L177" s="24"/>
    </row>
    <row r="178">
      <c r="A178" s="24"/>
      <c r="B178" s="24"/>
      <c r="C178" s="25" t="str">
        <f t="shared" si="9"/>
        <v>LPB SUMUT 2021</v>
      </c>
      <c r="D178" s="28" t="s">
        <v>4517</v>
      </c>
      <c r="E178" s="25" t="s">
        <v>4869</v>
      </c>
      <c r="F178" s="25" t="s">
        <v>4870</v>
      </c>
      <c r="G178" s="25">
        <v>2.0</v>
      </c>
      <c r="H178" s="28" t="s">
        <v>18</v>
      </c>
      <c r="I178" s="25" t="s">
        <v>18</v>
      </c>
      <c r="J178" s="30">
        <v>306.0</v>
      </c>
      <c r="K178" s="29">
        <v>12.0</v>
      </c>
      <c r="L178" s="24"/>
    </row>
    <row r="179">
      <c r="A179" s="24"/>
      <c r="B179" s="24"/>
      <c r="C179" s="25" t="str">
        <f t="shared" ref="C179:C184" si="10">UPPER("lpb surabaya 2021")</f>
        <v>LPB SURABAYA 2021</v>
      </c>
      <c r="D179" s="28" t="s">
        <v>4517</v>
      </c>
      <c r="E179" s="25" t="s">
        <v>4871</v>
      </c>
      <c r="F179" s="25" t="s">
        <v>4872</v>
      </c>
      <c r="G179" s="25">
        <v>1.0</v>
      </c>
      <c r="H179" s="28" t="s">
        <v>19</v>
      </c>
      <c r="I179" s="25"/>
      <c r="J179" s="30">
        <v>183.0</v>
      </c>
      <c r="K179" s="29"/>
      <c r="L179" s="24"/>
    </row>
    <row r="180">
      <c r="A180" s="24"/>
      <c r="B180" s="24"/>
      <c r="C180" s="25" t="str">
        <f t="shared" si="10"/>
        <v>LPB SURABAYA 2021</v>
      </c>
      <c r="D180" s="28" t="s">
        <v>4517</v>
      </c>
      <c r="E180" s="25" t="s">
        <v>4873</v>
      </c>
      <c r="F180" s="25" t="s">
        <v>4874</v>
      </c>
      <c r="G180" s="25">
        <v>1.0</v>
      </c>
      <c r="H180" s="28" t="s">
        <v>19</v>
      </c>
      <c r="I180" s="25"/>
      <c r="J180" s="30">
        <v>214.0</v>
      </c>
      <c r="K180" s="29"/>
      <c r="L180" s="24"/>
    </row>
    <row r="181">
      <c r="A181" s="24"/>
      <c r="B181" s="24"/>
      <c r="C181" s="25" t="str">
        <f t="shared" si="10"/>
        <v>LPB SURABAYA 2021</v>
      </c>
      <c r="D181" s="28" t="s">
        <v>4517</v>
      </c>
      <c r="E181" s="25" t="s">
        <v>4875</v>
      </c>
      <c r="F181" s="25" t="s">
        <v>4876</v>
      </c>
      <c r="G181" s="25">
        <v>2.0</v>
      </c>
      <c r="H181" s="28" t="s">
        <v>18</v>
      </c>
      <c r="I181" s="25" t="s">
        <v>18</v>
      </c>
      <c r="J181" s="30">
        <v>214.0</v>
      </c>
      <c r="K181" s="29">
        <v>9.0</v>
      </c>
      <c r="L181" s="24"/>
    </row>
    <row r="182">
      <c r="A182" s="24"/>
      <c r="B182" s="24"/>
      <c r="C182" s="25" t="str">
        <f t="shared" si="10"/>
        <v>LPB SURABAYA 2021</v>
      </c>
      <c r="D182" s="28" t="s">
        <v>4517</v>
      </c>
      <c r="E182" s="25" t="s">
        <v>4877</v>
      </c>
      <c r="F182" s="25" t="s">
        <v>4878</v>
      </c>
      <c r="G182" s="25">
        <v>1.0</v>
      </c>
      <c r="H182" s="28" t="s">
        <v>18</v>
      </c>
      <c r="I182" s="25"/>
      <c r="J182" s="30">
        <v>214.0</v>
      </c>
      <c r="K182" s="29"/>
      <c r="L182" s="24"/>
    </row>
    <row r="183">
      <c r="A183" s="24"/>
      <c r="B183" s="24"/>
      <c r="C183" s="25" t="str">
        <f t="shared" si="10"/>
        <v>LPB SURABAYA 2021</v>
      </c>
      <c r="D183" s="28" t="s">
        <v>4517</v>
      </c>
      <c r="E183" s="25" t="s">
        <v>4879</v>
      </c>
      <c r="F183" s="25" t="s">
        <v>4880</v>
      </c>
      <c r="G183" s="25">
        <v>2.0</v>
      </c>
      <c r="H183" s="28" t="s">
        <v>18</v>
      </c>
      <c r="I183" s="25" t="s">
        <v>18</v>
      </c>
      <c r="J183" s="30">
        <v>214.0</v>
      </c>
      <c r="K183" s="29">
        <v>9.0</v>
      </c>
      <c r="L183" s="24"/>
    </row>
    <row r="184">
      <c r="A184" s="24"/>
      <c r="B184" s="24"/>
      <c r="C184" s="25" t="str">
        <f t="shared" si="10"/>
        <v>LPB SURABAYA 2021</v>
      </c>
      <c r="D184" s="28" t="s">
        <v>4517</v>
      </c>
      <c r="E184" s="25" t="s">
        <v>4881</v>
      </c>
      <c r="F184" s="25" t="s">
        <v>4882</v>
      </c>
      <c r="G184" s="25">
        <v>1.0</v>
      </c>
      <c r="H184" s="28" t="s">
        <v>18</v>
      </c>
      <c r="I184" s="25"/>
      <c r="J184" s="30">
        <v>183.0</v>
      </c>
      <c r="K184" s="29"/>
      <c r="L184" s="24"/>
    </row>
    <row r="185">
      <c r="A185" s="24"/>
      <c r="B185" s="24"/>
      <c r="C185" s="25" t="s">
        <v>137</v>
      </c>
      <c r="D185" s="28" t="s">
        <v>4517</v>
      </c>
      <c r="E185" s="25" t="s">
        <v>4883</v>
      </c>
      <c r="F185" s="25" t="s">
        <v>4884</v>
      </c>
      <c r="G185" s="25">
        <v>1.0</v>
      </c>
      <c r="H185" s="28" t="s">
        <v>19</v>
      </c>
      <c r="I185" s="25"/>
      <c r="J185" s="30">
        <v>214.0</v>
      </c>
      <c r="K185" s="29"/>
      <c r="L185" s="24"/>
    </row>
    <row r="186">
      <c r="A186" s="24"/>
      <c r="B186" s="24"/>
      <c r="C186" s="25" t="str">
        <f>UPPER("lpb aceh 2022")</f>
        <v>LPB ACEH 2022</v>
      </c>
      <c r="D186" s="28" t="s">
        <v>4517</v>
      </c>
      <c r="E186" s="25" t="s">
        <v>4885</v>
      </c>
      <c r="F186" s="25" t="s">
        <v>4886</v>
      </c>
      <c r="G186" s="25">
        <v>2.0</v>
      </c>
      <c r="H186" s="28" t="s">
        <v>18</v>
      </c>
      <c r="I186" s="25" t="s">
        <v>18</v>
      </c>
      <c r="J186" s="30">
        <v>306.0</v>
      </c>
      <c r="K186" s="29">
        <v>12.0</v>
      </c>
      <c r="L186" s="24"/>
    </row>
    <row r="187">
      <c r="A187" s="24"/>
      <c r="B187" s="24"/>
      <c r="C187" s="25" t="str">
        <f t="shared" ref="C187:C189" si="11">UPPER("lpb dki 2022")</f>
        <v>LPB DKI 2022</v>
      </c>
      <c r="D187" s="28" t="s">
        <v>4517</v>
      </c>
      <c r="E187" s="25" t="s">
        <v>4887</v>
      </c>
      <c r="F187" s="25" t="s">
        <v>4888</v>
      </c>
      <c r="G187" s="25">
        <v>1.0</v>
      </c>
      <c r="H187" s="28" t="s">
        <v>18</v>
      </c>
      <c r="I187" s="25"/>
      <c r="J187" s="30">
        <v>245.0</v>
      </c>
      <c r="K187" s="29"/>
      <c r="L187" s="24"/>
    </row>
    <row r="188">
      <c r="A188" s="24"/>
      <c r="B188" s="24"/>
      <c r="C188" s="25" t="str">
        <f t="shared" si="11"/>
        <v>LPB DKI 2022</v>
      </c>
      <c r="D188" s="28" t="s">
        <v>4517</v>
      </c>
      <c r="E188" s="25" t="s">
        <v>4889</v>
      </c>
      <c r="F188" s="25" t="s">
        <v>4890</v>
      </c>
      <c r="G188" s="25">
        <v>1.0</v>
      </c>
      <c r="H188" s="28" t="s">
        <v>19</v>
      </c>
      <c r="I188" s="25"/>
      <c r="J188" s="30">
        <v>275.0</v>
      </c>
      <c r="K188" s="29"/>
      <c r="L188" s="24"/>
    </row>
    <row r="189">
      <c r="A189" s="24"/>
      <c r="B189" s="24"/>
      <c r="C189" s="25" t="str">
        <f t="shared" si="11"/>
        <v>LPB DKI 2022</v>
      </c>
      <c r="D189" s="28" t="s">
        <v>4517</v>
      </c>
      <c r="E189" s="25" t="s">
        <v>4891</v>
      </c>
      <c r="F189" s="25" t="s">
        <v>4892</v>
      </c>
      <c r="G189" s="25">
        <v>2.0</v>
      </c>
      <c r="H189" s="28" t="s">
        <v>19</v>
      </c>
      <c r="I189" s="25" t="s">
        <v>19</v>
      </c>
      <c r="J189" s="30">
        <v>245.0</v>
      </c>
      <c r="K189" s="29">
        <v>10.0</v>
      </c>
      <c r="L189" s="24"/>
    </row>
    <row r="190">
      <c r="A190" s="24"/>
      <c r="B190" s="24"/>
      <c r="C190" s="25" t="str">
        <f t="shared" ref="C190:C203" si="12">upper("lpb bali 2022")</f>
        <v>LPB BALI 2022</v>
      </c>
      <c r="D190" s="28" t="s">
        <v>4517</v>
      </c>
      <c r="E190" s="25" t="s">
        <v>4893</v>
      </c>
      <c r="F190" s="25" t="s">
        <v>4894</v>
      </c>
      <c r="G190" s="25">
        <v>1.0</v>
      </c>
      <c r="H190" s="28" t="s">
        <v>19</v>
      </c>
      <c r="I190" s="25"/>
      <c r="J190" s="30">
        <v>214.0</v>
      </c>
      <c r="K190" s="29"/>
      <c r="L190" s="24"/>
    </row>
    <row r="191">
      <c r="A191" s="24"/>
      <c r="B191" s="24"/>
      <c r="C191" s="25" t="str">
        <f t="shared" si="12"/>
        <v>LPB BALI 2022</v>
      </c>
      <c r="D191" s="28" t="s">
        <v>4517</v>
      </c>
      <c r="E191" s="25" t="s">
        <v>4895</v>
      </c>
      <c r="F191" s="25" t="s">
        <v>4896</v>
      </c>
      <c r="G191" s="25">
        <v>2.0</v>
      </c>
      <c r="H191" s="28" t="s">
        <v>18</v>
      </c>
      <c r="I191" s="25" t="s">
        <v>19</v>
      </c>
      <c r="J191" s="30">
        <v>245.0</v>
      </c>
      <c r="K191" s="29">
        <v>10.0</v>
      </c>
      <c r="L191" s="24"/>
    </row>
    <row r="192">
      <c r="A192" s="24"/>
      <c r="B192" s="24"/>
      <c r="C192" s="25" t="str">
        <f t="shared" si="12"/>
        <v>LPB BALI 2022</v>
      </c>
      <c r="D192" s="28" t="s">
        <v>4517</v>
      </c>
      <c r="E192" s="25" t="s">
        <v>4895</v>
      </c>
      <c r="F192" s="25" t="s">
        <v>4896</v>
      </c>
      <c r="G192" s="25">
        <v>2.0</v>
      </c>
      <c r="H192" s="28" t="s">
        <v>18</v>
      </c>
      <c r="I192" s="25" t="s">
        <v>19</v>
      </c>
      <c r="J192" s="30">
        <v>245.0</v>
      </c>
      <c r="K192" s="29">
        <v>10.0</v>
      </c>
      <c r="L192" s="24"/>
    </row>
    <row r="193">
      <c r="A193" s="24"/>
      <c r="B193" s="24"/>
      <c r="C193" s="25" t="str">
        <f t="shared" si="12"/>
        <v>LPB BALI 2022</v>
      </c>
      <c r="D193" s="28" t="s">
        <v>4517</v>
      </c>
      <c r="E193" s="25" t="s">
        <v>4897</v>
      </c>
      <c r="F193" s="25" t="s">
        <v>4898</v>
      </c>
      <c r="G193" s="25">
        <v>2.0</v>
      </c>
      <c r="H193" s="28" t="s">
        <v>18</v>
      </c>
      <c r="I193" s="25" t="s">
        <v>18</v>
      </c>
      <c r="J193" s="30">
        <v>214.0</v>
      </c>
      <c r="K193" s="29">
        <v>9.0</v>
      </c>
      <c r="L193" s="24"/>
    </row>
    <row r="194">
      <c r="A194" s="24"/>
      <c r="B194" s="24"/>
      <c r="C194" s="25" t="str">
        <f t="shared" si="12"/>
        <v>LPB BALI 2022</v>
      </c>
      <c r="D194" s="28" t="s">
        <v>4517</v>
      </c>
      <c r="E194" s="25" t="s">
        <v>4899</v>
      </c>
      <c r="F194" s="25" t="s">
        <v>4900</v>
      </c>
      <c r="G194" s="25">
        <v>2.0</v>
      </c>
      <c r="H194" s="28" t="s">
        <v>18</v>
      </c>
      <c r="I194" s="25" t="s">
        <v>18</v>
      </c>
      <c r="J194" s="30">
        <v>245.0</v>
      </c>
      <c r="K194" s="29">
        <v>10.0</v>
      </c>
      <c r="L194" s="24"/>
    </row>
    <row r="195">
      <c r="A195" s="24"/>
      <c r="B195" s="24"/>
      <c r="C195" s="25" t="str">
        <f t="shared" si="12"/>
        <v>LPB BALI 2022</v>
      </c>
      <c r="D195" s="28" t="s">
        <v>4517</v>
      </c>
      <c r="E195" s="25" t="s">
        <v>4901</v>
      </c>
      <c r="F195" s="25" t="s">
        <v>4902</v>
      </c>
      <c r="G195" s="25">
        <v>2.0</v>
      </c>
      <c r="H195" s="28" t="s">
        <v>18</v>
      </c>
      <c r="I195" s="25" t="s">
        <v>18</v>
      </c>
      <c r="J195" s="30">
        <v>245.0</v>
      </c>
      <c r="K195" s="29">
        <v>10.0</v>
      </c>
      <c r="L195" s="24"/>
    </row>
    <row r="196">
      <c r="A196" s="24"/>
      <c r="B196" s="24"/>
      <c r="C196" s="25" t="str">
        <f t="shared" si="12"/>
        <v>LPB BALI 2022</v>
      </c>
      <c r="D196" s="28" t="s">
        <v>4517</v>
      </c>
      <c r="E196" s="25" t="s">
        <v>4903</v>
      </c>
      <c r="F196" s="25" t="s">
        <v>4902</v>
      </c>
      <c r="G196" s="25">
        <v>2.0</v>
      </c>
      <c r="H196" s="28" t="s">
        <v>18</v>
      </c>
      <c r="I196" s="25" t="s">
        <v>18</v>
      </c>
      <c r="J196" s="30">
        <v>245.0</v>
      </c>
      <c r="K196" s="29">
        <v>10.0</v>
      </c>
      <c r="L196" s="24"/>
    </row>
    <row r="197">
      <c r="A197" s="24"/>
      <c r="B197" s="24"/>
      <c r="C197" s="25" t="str">
        <f t="shared" si="12"/>
        <v>LPB BALI 2022</v>
      </c>
      <c r="D197" s="28" t="s">
        <v>4517</v>
      </c>
      <c r="E197" s="25" t="s">
        <v>4904</v>
      </c>
      <c r="F197" s="25" t="s">
        <v>4905</v>
      </c>
      <c r="G197" s="25">
        <v>2.0</v>
      </c>
      <c r="H197" s="28" t="s">
        <v>18</v>
      </c>
      <c r="I197" s="25" t="s">
        <v>18</v>
      </c>
      <c r="J197" s="30">
        <v>153.0</v>
      </c>
      <c r="K197" s="29">
        <v>7.0</v>
      </c>
      <c r="L197" s="24"/>
    </row>
    <row r="198">
      <c r="A198" s="24"/>
      <c r="B198" s="24"/>
      <c r="C198" s="25" t="str">
        <f t="shared" si="12"/>
        <v>LPB BALI 2022</v>
      </c>
      <c r="D198" s="28" t="s">
        <v>4517</v>
      </c>
      <c r="E198" s="25" t="s">
        <v>4906</v>
      </c>
      <c r="F198" s="25" t="s">
        <v>4907</v>
      </c>
      <c r="G198" s="25">
        <v>2.0</v>
      </c>
      <c r="H198" s="28" t="s">
        <v>19</v>
      </c>
      <c r="I198" s="25" t="s">
        <v>18</v>
      </c>
      <c r="J198" s="30">
        <v>214.0</v>
      </c>
      <c r="K198" s="29">
        <v>9.0</v>
      </c>
      <c r="L198" s="24"/>
    </row>
    <row r="199">
      <c r="A199" s="24"/>
      <c r="B199" s="24"/>
      <c r="C199" s="25" t="str">
        <f t="shared" si="12"/>
        <v>LPB BALI 2022</v>
      </c>
      <c r="D199" s="28" t="s">
        <v>4517</v>
      </c>
      <c r="E199" s="25" t="s">
        <v>4908</v>
      </c>
      <c r="F199" s="25" t="s">
        <v>4909</v>
      </c>
      <c r="G199" s="25">
        <v>2.0</v>
      </c>
      <c r="H199" s="28" t="s">
        <v>18</v>
      </c>
      <c r="I199" s="25" t="s">
        <v>18</v>
      </c>
      <c r="J199" s="30">
        <v>306.0</v>
      </c>
      <c r="K199" s="29">
        <v>12.0</v>
      </c>
      <c r="L199" s="24"/>
    </row>
    <row r="200">
      <c r="A200" s="24"/>
      <c r="B200" s="24"/>
      <c r="C200" s="25" t="str">
        <f t="shared" si="12"/>
        <v>LPB BALI 2022</v>
      </c>
      <c r="D200" s="28" t="s">
        <v>4517</v>
      </c>
      <c r="E200" s="25" t="s">
        <v>4910</v>
      </c>
      <c r="F200" s="25" t="s">
        <v>4911</v>
      </c>
      <c r="G200" s="25">
        <v>2.0</v>
      </c>
      <c r="H200" s="28" t="s">
        <v>18</v>
      </c>
      <c r="I200" s="25" t="s">
        <v>18</v>
      </c>
      <c r="J200" s="30">
        <v>214.0</v>
      </c>
      <c r="K200" s="29">
        <v>9.0</v>
      </c>
      <c r="L200" s="24"/>
    </row>
    <row r="201">
      <c r="A201" s="24"/>
      <c r="B201" s="24"/>
      <c r="C201" s="25" t="str">
        <f t="shared" si="12"/>
        <v>LPB BALI 2022</v>
      </c>
      <c r="D201" s="28" t="s">
        <v>4517</v>
      </c>
      <c r="E201" s="25" t="s">
        <v>4912</v>
      </c>
      <c r="F201" s="25" t="s">
        <v>4913</v>
      </c>
      <c r="G201" s="25">
        <v>2.0</v>
      </c>
      <c r="H201" s="28" t="s">
        <v>18</v>
      </c>
      <c r="I201" s="25" t="s">
        <v>18</v>
      </c>
      <c r="J201" s="30">
        <v>275.0</v>
      </c>
      <c r="K201" s="29">
        <v>11.0</v>
      </c>
      <c r="L201" s="24"/>
    </row>
    <row r="202">
      <c r="A202" s="24"/>
      <c r="B202" s="24"/>
      <c r="C202" s="25" t="str">
        <f t="shared" si="12"/>
        <v>LPB BALI 2022</v>
      </c>
      <c r="D202" s="28" t="s">
        <v>4517</v>
      </c>
      <c r="E202" s="25" t="s">
        <v>4914</v>
      </c>
      <c r="F202" s="25" t="s">
        <v>4915</v>
      </c>
      <c r="G202" s="25">
        <v>2.0</v>
      </c>
      <c r="H202" s="28" t="s">
        <v>18</v>
      </c>
      <c r="I202" s="25" t="s">
        <v>18</v>
      </c>
      <c r="J202" s="30">
        <v>214.0</v>
      </c>
      <c r="K202" s="29">
        <v>9.0</v>
      </c>
      <c r="L202" s="24"/>
    </row>
    <row r="203">
      <c r="A203" s="24"/>
      <c r="B203" s="24"/>
      <c r="C203" s="25" t="str">
        <f t="shared" si="12"/>
        <v>LPB BALI 2022</v>
      </c>
      <c r="D203" s="28" t="s">
        <v>4517</v>
      </c>
      <c r="E203" s="25" t="s">
        <v>4916</v>
      </c>
      <c r="F203" s="25" t="s">
        <v>4917</v>
      </c>
      <c r="G203" s="25">
        <v>1.0</v>
      </c>
      <c r="H203" s="28" t="s">
        <v>19</v>
      </c>
      <c r="I203" s="25"/>
      <c r="J203" s="30">
        <v>183.0</v>
      </c>
      <c r="K203" s="29"/>
      <c r="L203" s="24"/>
    </row>
    <row r="204">
      <c r="A204" s="24"/>
      <c r="B204" s="24"/>
      <c r="C204" s="25" t="str">
        <f t="shared" ref="C204:C211" si="13">UPPER("lpb diy 2022")</f>
        <v>LPB DIY 2022</v>
      </c>
      <c r="D204" s="28" t="s">
        <v>4517</v>
      </c>
      <c r="E204" s="25" t="s">
        <v>4918</v>
      </c>
      <c r="F204" s="25" t="s">
        <v>4919</v>
      </c>
      <c r="G204" s="25">
        <v>2.0</v>
      </c>
      <c r="H204" s="28" t="s">
        <v>19</v>
      </c>
      <c r="I204" s="25" t="s">
        <v>19</v>
      </c>
      <c r="J204" s="30">
        <v>275.0</v>
      </c>
      <c r="K204" s="29">
        <v>11.0</v>
      </c>
      <c r="L204" s="24"/>
    </row>
    <row r="205">
      <c r="A205" s="24"/>
      <c r="B205" s="24"/>
      <c r="C205" s="25" t="str">
        <f t="shared" si="13"/>
        <v>LPB DIY 2022</v>
      </c>
      <c r="D205" s="28" t="s">
        <v>4517</v>
      </c>
      <c r="E205" s="25" t="s">
        <v>4920</v>
      </c>
      <c r="F205" s="25" t="s">
        <v>4921</v>
      </c>
      <c r="G205" s="25">
        <v>1.0</v>
      </c>
      <c r="H205" s="28" t="s">
        <v>19</v>
      </c>
      <c r="I205" s="25"/>
      <c r="J205" s="30">
        <v>275.0</v>
      </c>
      <c r="K205" s="29"/>
      <c r="L205" s="24"/>
    </row>
    <row r="206">
      <c r="A206" s="24"/>
      <c r="B206" s="24"/>
      <c r="C206" s="25" t="str">
        <f t="shared" si="13"/>
        <v>LPB DIY 2022</v>
      </c>
      <c r="D206" s="28" t="s">
        <v>4517</v>
      </c>
      <c r="E206" s="25" t="s">
        <v>4922</v>
      </c>
      <c r="F206" s="25" t="s">
        <v>4923</v>
      </c>
      <c r="G206" s="25">
        <v>2.0</v>
      </c>
      <c r="H206" s="28" t="s">
        <v>18</v>
      </c>
      <c r="I206" s="25" t="s">
        <v>18</v>
      </c>
      <c r="J206" s="30">
        <v>306.0</v>
      </c>
      <c r="K206" s="29">
        <v>12.0</v>
      </c>
      <c r="L206" s="24"/>
    </row>
    <row r="207">
      <c r="A207" s="24"/>
      <c r="B207" s="24"/>
      <c r="C207" s="25" t="str">
        <f t="shared" si="13"/>
        <v>LPB DIY 2022</v>
      </c>
      <c r="D207" s="28" t="s">
        <v>4517</v>
      </c>
      <c r="E207" s="25" t="s">
        <v>4924</v>
      </c>
      <c r="F207" s="25" t="s">
        <v>4925</v>
      </c>
      <c r="G207" s="25">
        <v>2.0</v>
      </c>
      <c r="H207" s="28" t="s">
        <v>18</v>
      </c>
      <c r="I207" s="25" t="s">
        <v>18</v>
      </c>
      <c r="J207" s="30">
        <v>245.0</v>
      </c>
      <c r="K207" s="29">
        <v>10.0</v>
      </c>
      <c r="L207" s="24"/>
    </row>
    <row r="208">
      <c r="A208" s="24"/>
      <c r="B208" s="24"/>
      <c r="C208" s="25" t="str">
        <f t="shared" si="13"/>
        <v>LPB DIY 2022</v>
      </c>
      <c r="D208" s="28" t="s">
        <v>4517</v>
      </c>
      <c r="E208" s="25" t="s">
        <v>4926</v>
      </c>
      <c r="F208" s="25" t="s">
        <v>4927</v>
      </c>
      <c r="G208" s="25">
        <v>2.0</v>
      </c>
      <c r="H208" s="28" t="s">
        <v>18</v>
      </c>
      <c r="I208" s="25" t="s">
        <v>18</v>
      </c>
      <c r="J208" s="30">
        <v>275.0</v>
      </c>
      <c r="K208" s="29">
        <v>11.0</v>
      </c>
      <c r="L208" s="24"/>
    </row>
    <row r="209">
      <c r="A209" s="24"/>
      <c r="B209" s="24"/>
      <c r="C209" s="25" t="str">
        <f t="shared" si="13"/>
        <v>LPB DIY 2022</v>
      </c>
      <c r="D209" s="28" t="s">
        <v>4517</v>
      </c>
      <c r="E209" s="25" t="s">
        <v>4928</v>
      </c>
      <c r="F209" s="25" t="s">
        <v>4929</v>
      </c>
      <c r="G209" s="25">
        <v>2.0</v>
      </c>
      <c r="H209" s="28" t="s">
        <v>18</v>
      </c>
      <c r="I209" s="25" t="s">
        <v>18</v>
      </c>
      <c r="J209" s="30">
        <v>275.0</v>
      </c>
      <c r="K209" s="29">
        <v>11.0</v>
      </c>
      <c r="L209" s="24"/>
    </row>
    <row r="210">
      <c r="A210" s="24"/>
      <c r="B210" s="24"/>
      <c r="C210" s="25" t="str">
        <f t="shared" si="13"/>
        <v>LPB DIY 2022</v>
      </c>
      <c r="D210" s="28" t="s">
        <v>4517</v>
      </c>
      <c r="E210" s="25" t="s">
        <v>4930</v>
      </c>
      <c r="F210" s="25" t="s">
        <v>4931</v>
      </c>
      <c r="G210" s="25">
        <v>2.0</v>
      </c>
      <c r="H210" s="28" t="s">
        <v>19</v>
      </c>
      <c r="I210" s="25" t="s">
        <v>19</v>
      </c>
      <c r="J210" s="30">
        <v>306.0</v>
      </c>
      <c r="K210" s="29">
        <v>12.0</v>
      </c>
      <c r="L210" s="24"/>
    </row>
    <row r="211">
      <c r="A211" s="24"/>
      <c r="B211" s="24"/>
      <c r="C211" s="25" t="str">
        <f t="shared" si="13"/>
        <v>LPB DIY 2022</v>
      </c>
      <c r="D211" s="28" t="s">
        <v>4517</v>
      </c>
      <c r="E211" s="25" t="s">
        <v>4932</v>
      </c>
      <c r="F211" s="25" t="s">
        <v>4933</v>
      </c>
      <c r="G211" s="25">
        <v>2.0</v>
      </c>
      <c r="H211" s="28" t="s">
        <v>18</v>
      </c>
      <c r="I211" s="25" t="s">
        <v>18</v>
      </c>
      <c r="J211" s="30">
        <v>245.0</v>
      </c>
      <c r="K211" s="29">
        <v>10.0</v>
      </c>
      <c r="L211" s="24"/>
    </row>
    <row r="212">
      <c r="A212" s="24"/>
      <c r="B212" s="24"/>
      <c r="C212" s="25" t="str">
        <f t="shared" ref="C212:C215" si="14">UPPER("lpb jateng 2022")</f>
        <v>LPB JATENG 2022</v>
      </c>
      <c r="D212" s="28" t="s">
        <v>4517</v>
      </c>
      <c r="E212" s="25" t="s">
        <v>4934</v>
      </c>
      <c r="F212" s="25" t="s">
        <v>4935</v>
      </c>
      <c r="G212" s="25">
        <v>2.0</v>
      </c>
      <c r="H212" s="28" t="s">
        <v>19</v>
      </c>
      <c r="I212" s="25" t="s">
        <v>19</v>
      </c>
      <c r="J212" s="30">
        <v>214.0</v>
      </c>
      <c r="K212" s="29">
        <v>9.0</v>
      </c>
      <c r="L212" s="24"/>
    </row>
    <row r="213">
      <c r="A213" s="24"/>
      <c r="B213" s="24"/>
      <c r="C213" s="25" t="str">
        <f t="shared" si="14"/>
        <v>LPB JATENG 2022</v>
      </c>
      <c r="D213" s="28" t="s">
        <v>4517</v>
      </c>
      <c r="E213" s="25" t="s">
        <v>4936</v>
      </c>
      <c r="F213" s="25" t="s">
        <v>4937</v>
      </c>
      <c r="G213" s="25">
        <v>2.0</v>
      </c>
      <c r="H213" s="28" t="s">
        <v>18</v>
      </c>
      <c r="I213" s="25" t="s">
        <v>18</v>
      </c>
      <c r="J213" s="30">
        <v>214.0</v>
      </c>
      <c r="K213" s="29">
        <v>8.0</v>
      </c>
      <c r="L213" s="24"/>
    </row>
    <row r="214">
      <c r="A214" s="24"/>
      <c r="B214" s="24"/>
      <c r="C214" s="25" t="str">
        <f t="shared" si="14"/>
        <v>LPB JATENG 2022</v>
      </c>
      <c r="D214" s="28" t="s">
        <v>4517</v>
      </c>
      <c r="E214" s="25" t="s">
        <v>4938</v>
      </c>
      <c r="F214" s="25" t="s">
        <v>4939</v>
      </c>
      <c r="G214" s="25">
        <v>1.0</v>
      </c>
      <c r="H214" s="28" t="s">
        <v>19</v>
      </c>
      <c r="I214" s="25"/>
      <c r="J214" s="30">
        <v>214.0</v>
      </c>
      <c r="K214" s="29"/>
      <c r="L214" s="24"/>
    </row>
    <row r="215">
      <c r="A215" s="24"/>
      <c r="B215" s="24"/>
      <c r="C215" s="25" t="str">
        <f t="shared" si="14"/>
        <v>LPB JATENG 2022</v>
      </c>
      <c r="D215" s="28" t="s">
        <v>4517</v>
      </c>
      <c r="E215" s="25" t="s">
        <v>4940</v>
      </c>
      <c r="F215" s="25" t="s">
        <v>4941</v>
      </c>
      <c r="G215" s="25">
        <v>2.0</v>
      </c>
      <c r="H215" s="28" t="s">
        <v>19</v>
      </c>
      <c r="I215" s="25" t="s">
        <v>19</v>
      </c>
      <c r="J215" s="30">
        <v>275.0</v>
      </c>
      <c r="K215" s="29">
        <v>12.0</v>
      </c>
      <c r="L215" s="24"/>
    </row>
    <row r="216">
      <c r="A216" s="24"/>
      <c r="B216" s="24"/>
      <c r="C216" s="25" t="str">
        <f t="shared" ref="C216:C230" si="15">UPPER("lpb jatim 2022")</f>
        <v>LPB JATIM 2022</v>
      </c>
      <c r="D216" s="28" t="s">
        <v>4517</v>
      </c>
      <c r="E216" s="25" t="s">
        <v>4942</v>
      </c>
      <c r="F216" s="25" t="s">
        <v>4943</v>
      </c>
      <c r="G216" s="25">
        <v>1.0</v>
      </c>
      <c r="H216" s="28" t="s">
        <v>18</v>
      </c>
      <c r="I216" s="25"/>
      <c r="J216" s="30">
        <v>183.0</v>
      </c>
      <c r="K216" s="29"/>
      <c r="L216" s="24"/>
    </row>
    <row r="217">
      <c r="A217" s="24"/>
      <c r="B217" s="24"/>
      <c r="C217" s="25" t="str">
        <f t="shared" si="15"/>
        <v>LPB JATIM 2022</v>
      </c>
      <c r="D217" s="28" t="s">
        <v>4517</v>
      </c>
      <c r="E217" s="25" t="s">
        <v>4944</v>
      </c>
      <c r="F217" s="25" t="s">
        <v>4945</v>
      </c>
      <c r="G217" s="25">
        <v>2.0</v>
      </c>
      <c r="H217" s="28" t="s">
        <v>18</v>
      </c>
      <c r="I217" s="25" t="s">
        <v>18</v>
      </c>
      <c r="J217" s="30">
        <v>214.0</v>
      </c>
      <c r="K217" s="29">
        <v>9.0</v>
      </c>
      <c r="L217" s="24"/>
    </row>
    <row r="218">
      <c r="A218" s="24"/>
      <c r="B218" s="24"/>
      <c r="C218" s="25" t="str">
        <f t="shared" si="15"/>
        <v>LPB JATIM 2022</v>
      </c>
      <c r="D218" s="28" t="s">
        <v>4517</v>
      </c>
      <c r="E218" s="25" t="s">
        <v>4946</v>
      </c>
      <c r="F218" s="25" t="s">
        <v>4947</v>
      </c>
      <c r="G218" s="25">
        <v>2.0</v>
      </c>
      <c r="H218" s="28" t="s">
        <v>19</v>
      </c>
      <c r="I218" s="25" t="s">
        <v>19</v>
      </c>
      <c r="J218" s="30">
        <v>245.0</v>
      </c>
      <c r="K218" s="29">
        <v>10.0</v>
      </c>
      <c r="L218" s="24"/>
    </row>
    <row r="219">
      <c r="A219" s="24"/>
      <c r="B219" s="24"/>
      <c r="C219" s="25" t="str">
        <f t="shared" si="15"/>
        <v>LPB JATIM 2022</v>
      </c>
      <c r="D219" s="28" t="s">
        <v>4517</v>
      </c>
      <c r="E219" s="25" t="s">
        <v>4948</v>
      </c>
      <c r="F219" s="25" t="s">
        <v>4949</v>
      </c>
      <c r="G219" s="25">
        <v>2.0</v>
      </c>
      <c r="H219" s="28" t="s">
        <v>18</v>
      </c>
      <c r="I219" s="25" t="s">
        <v>18</v>
      </c>
      <c r="J219" s="30">
        <v>245.0</v>
      </c>
      <c r="K219" s="29">
        <v>10.0</v>
      </c>
      <c r="L219" s="24"/>
    </row>
    <row r="220">
      <c r="A220" s="24"/>
      <c r="B220" s="24"/>
      <c r="C220" s="25" t="str">
        <f t="shared" si="15"/>
        <v>LPB JATIM 2022</v>
      </c>
      <c r="D220" s="28" t="s">
        <v>4517</v>
      </c>
      <c r="E220" s="25" t="s">
        <v>4950</v>
      </c>
      <c r="F220" s="25" t="s">
        <v>4951</v>
      </c>
      <c r="G220" s="25">
        <v>2.0</v>
      </c>
      <c r="H220" s="28" t="s">
        <v>18</v>
      </c>
      <c r="I220" s="25" t="s">
        <v>18</v>
      </c>
      <c r="J220" s="30">
        <v>214.0</v>
      </c>
      <c r="K220" s="29">
        <v>9.0</v>
      </c>
      <c r="L220" s="24"/>
    </row>
    <row r="221">
      <c r="A221" s="24"/>
      <c r="B221" s="24"/>
      <c r="C221" s="25" t="str">
        <f t="shared" si="15"/>
        <v>LPB JATIM 2022</v>
      </c>
      <c r="D221" s="28" t="s">
        <v>4517</v>
      </c>
      <c r="E221" s="25" t="s">
        <v>4952</v>
      </c>
      <c r="F221" s="25" t="s">
        <v>4953</v>
      </c>
      <c r="G221" s="25">
        <v>2.0</v>
      </c>
      <c r="H221" s="28" t="s">
        <v>19</v>
      </c>
      <c r="I221" s="25" t="s">
        <v>19</v>
      </c>
      <c r="J221" s="30">
        <v>275.0</v>
      </c>
      <c r="K221" s="29">
        <v>11.0</v>
      </c>
      <c r="L221" s="24"/>
    </row>
    <row r="222">
      <c r="A222" s="24"/>
      <c r="B222" s="24"/>
      <c r="C222" s="25" t="str">
        <f t="shared" si="15"/>
        <v>LPB JATIM 2022</v>
      </c>
      <c r="D222" s="28" t="s">
        <v>4517</v>
      </c>
      <c r="E222" s="25" t="s">
        <v>4954</v>
      </c>
      <c r="F222" s="25" t="s">
        <v>4955</v>
      </c>
      <c r="G222" s="25">
        <v>2.0</v>
      </c>
      <c r="H222" s="28" t="s">
        <v>18</v>
      </c>
      <c r="I222" s="25" t="s">
        <v>18</v>
      </c>
      <c r="J222" s="30">
        <v>245.0</v>
      </c>
      <c r="K222" s="29">
        <v>10.0</v>
      </c>
      <c r="L222" s="24"/>
    </row>
    <row r="223">
      <c r="A223" s="24"/>
      <c r="B223" s="24"/>
      <c r="C223" s="25" t="str">
        <f t="shared" si="15"/>
        <v>LPB JATIM 2022</v>
      </c>
      <c r="D223" s="28" t="s">
        <v>4517</v>
      </c>
      <c r="E223" s="25" t="s">
        <v>4956</v>
      </c>
      <c r="F223" s="25" t="s">
        <v>4957</v>
      </c>
      <c r="G223" s="25">
        <v>1.0</v>
      </c>
      <c r="H223" s="28" t="s">
        <v>18</v>
      </c>
      <c r="I223" s="25"/>
      <c r="J223" s="30">
        <v>183.0</v>
      </c>
      <c r="K223" s="29"/>
      <c r="L223" s="24"/>
    </row>
    <row r="224">
      <c r="A224" s="24"/>
      <c r="B224" s="24"/>
      <c r="C224" s="25" t="str">
        <f t="shared" si="15"/>
        <v>LPB JATIM 2022</v>
      </c>
      <c r="D224" s="28" t="s">
        <v>4517</v>
      </c>
      <c r="E224" s="25" t="s">
        <v>4958</v>
      </c>
      <c r="F224" s="25" t="s">
        <v>4959</v>
      </c>
      <c r="G224" s="25">
        <v>1.0</v>
      </c>
      <c r="H224" s="28" t="s">
        <v>18</v>
      </c>
      <c r="I224" s="25"/>
      <c r="J224" s="30">
        <v>306.0</v>
      </c>
      <c r="K224" s="29"/>
      <c r="L224" s="24"/>
    </row>
    <row r="225">
      <c r="A225" s="24"/>
      <c r="B225" s="24"/>
      <c r="C225" s="25" t="str">
        <f t="shared" si="15"/>
        <v>LPB JATIM 2022</v>
      </c>
      <c r="D225" s="28" t="s">
        <v>4517</v>
      </c>
      <c r="E225" s="25" t="s">
        <v>4960</v>
      </c>
      <c r="F225" s="25" t="s">
        <v>4961</v>
      </c>
      <c r="G225" s="25">
        <v>2.0</v>
      </c>
      <c r="H225" s="28" t="s">
        <v>18</v>
      </c>
      <c r="I225" s="25" t="s">
        <v>18</v>
      </c>
      <c r="J225" s="30">
        <v>245.0</v>
      </c>
      <c r="K225" s="29">
        <v>10.0</v>
      </c>
      <c r="L225" s="24"/>
    </row>
    <row r="226">
      <c r="A226" s="24"/>
      <c r="B226" s="24"/>
      <c r="C226" s="25" t="str">
        <f t="shared" si="15"/>
        <v>LPB JATIM 2022</v>
      </c>
      <c r="D226" s="28" t="s">
        <v>4517</v>
      </c>
      <c r="E226" s="25" t="s">
        <v>4962</v>
      </c>
      <c r="F226" s="25" t="s">
        <v>4963</v>
      </c>
      <c r="G226" s="25">
        <v>2.0</v>
      </c>
      <c r="H226" s="28" t="s">
        <v>18</v>
      </c>
      <c r="I226" s="25" t="s">
        <v>19</v>
      </c>
      <c r="J226" s="30">
        <v>214.0</v>
      </c>
      <c r="K226" s="29">
        <v>8.0</v>
      </c>
      <c r="L226" s="24"/>
    </row>
    <row r="227">
      <c r="A227" s="24"/>
      <c r="B227" s="24"/>
      <c r="C227" s="25" t="str">
        <f t="shared" si="15"/>
        <v>LPB JATIM 2022</v>
      </c>
      <c r="D227" s="28" t="s">
        <v>4517</v>
      </c>
      <c r="E227" s="25" t="s">
        <v>4964</v>
      </c>
      <c r="F227" s="25" t="s">
        <v>4965</v>
      </c>
      <c r="G227" s="25">
        <v>1.0</v>
      </c>
      <c r="H227" s="28" t="s">
        <v>18</v>
      </c>
      <c r="I227" s="25"/>
      <c r="J227" s="30">
        <v>275.0</v>
      </c>
      <c r="K227" s="29"/>
      <c r="L227" s="24"/>
    </row>
    <row r="228">
      <c r="A228" s="24"/>
      <c r="B228" s="24"/>
      <c r="C228" s="25" t="str">
        <f t="shared" si="15"/>
        <v>LPB JATIM 2022</v>
      </c>
      <c r="D228" s="28" t="s">
        <v>4517</v>
      </c>
      <c r="E228" s="25" t="s">
        <v>4966</v>
      </c>
      <c r="F228" s="25" t="s">
        <v>4967</v>
      </c>
      <c r="G228" s="25">
        <v>2.0</v>
      </c>
      <c r="H228" s="28" t="s">
        <v>19</v>
      </c>
      <c r="I228" s="25" t="s">
        <v>18</v>
      </c>
      <c r="J228" s="30">
        <v>214.0</v>
      </c>
      <c r="K228" s="29">
        <v>8.0</v>
      </c>
      <c r="L228" s="24"/>
    </row>
    <row r="229">
      <c r="A229" s="24"/>
      <c r="B229" s="24"/>
      <c r="C229" s="25" t="str">
        <f t="shared" si="15"/>
        <v>LPB JATIM 2022</v>
      </c>
      <c r="D229" s="28" t="s">
        <v>4517</v>
      </c>
      <c r="E229" s="25" t="s">
        <v>4968</v>
      </c>
      <c r="F229" s="25" t="s">
        <v>4969</v>
      </c>
      <c r="G229" s="25">
        <v>2.0</v>
      </c>
      <c r="H229" s="28" t="s">
        <v>18</v>
      </c>
      <c r="I229" s="25" t="s">
        <v>18</v>
      </c>
      <c r="J229" s="30">
        <v>275.0</v>
      </c>
      <c r="K229" s="29">
        <v>11.0</v>
      </c>
      <c r="L229" s="24"/>
    </row>
    <row r="230">
      <c r="A230" s="24"/>
      <c r="B230" s="24"/>
      <c r="C230" s="25" t="str">
        <f t="shared" si="15"/>
        <v>LPB JATIM 2022</v>
      </c>
      <c r="D230" s="28" t="s">
        <v>4517</v>
      </c>
      <c r="E230" s="25" t="s">
        <v>4970</v>
      </c>
      <c r="F230" s="25" t="s">
        <v>4971</v>
      </c>
      <c r="G230" s="25">
        <v>2.0</v>
      </c>
      <c r="H230" s="28" t="s">
        <v>19</v>
      </c>
      <c r="I230" s="25" t="s">
        <v>18</v>
      </c>
      <c r="J230" s="30">
        <v>275.0</v>
      </c>
      <c r="K230" s="29">
        <v>11.0</v>
      </c>
      <c r="L230" s="24"/>
    </row>
    <row r="231">
      <c r="A231" s="24"/>
      <c r="B231" s="24"/>
      <c r="C231" s="25" t="str">
        <f t="shared" ref="C231:C234" si="16">UPPER("lpb kalteng 2022")</f>
        <v>LPB KALTENG 2022</v>
      </c>
      <c r="D231" s="28" t="s">
        <v>4517</v>
      </c>
      <c r="E231" s="25" t="s">
        <v>4972</v>
      </c>
      <c r="F231" s="25" t="s">
        <v>4973</v>
      </c>
      <c r="G231" s="25">
        <v>2.0</v>
      </c>
      <c r="H231" s="28" t="s">
        <v>18</v>
      </c>
      <c r="I231" s="25" t="s">
        <v>18</v>
      </c>
      <c r="J231" s="30">
        <v>275.0</v>
      </c>
      <c r="K231" s="29">
        <v>11.0</v>
      </c>
      <c r="L231" s="24"/>
    </row>
    <row r="232">
      <c r="A232" s="24"/>
      <c r="B232" s="24"/>
      <c r="C232" s="25" t="str">
        <f t="shared" si="16"/>
        <v>LPB KALTENG 2022</v>
      </c>
      <c r="D232" s="28" t="s">
        <v>4517</v>
      </c>
      <c r="E232" s="25" t="s">
        <v>4974</v>
      </c>
      <c r="F232" s="25" t="s">
        <v>4975</v>
      </c>
      <c r="G232" s="25">
        <v>2.0</v>
      </c>
      <c r="H232" s="28" t="s">
        <v>18</v>
      </c>
      <c r="I232" s="25" t="s">
        <v>18</v>
      </c>
      <c r="J232" s="30">
        <v>245.0</v>
      </c>
      <c r="K232" s="29">
        <v>10.0</v>
      </c>
      <c r="L232" s="24"/>
    </row>
    <row r="233">
      <c r="A233" s="24"/>
      <c r="B233" s="24"/>
      <c r="C233" s="25" t="str">
        <f t="shared" si="16"/>
        <v>LPB KALTENG 2022</v>
      </c>
      <c r="D233" s="28" t="s">
        <v>4517</v>
      </c>
      <c r="E233" s="25" t="s">
        <v>4976</v>
      </c>
      <c r="F233" s="25" t="s">
        <v>4977</v>
      </c>
      <c r="G233" s="25">
        <v>2.0</v>
      </c>
      <c r="H233" s="28" t="s">
        <v>18</v>
      </c>
      <c r="I233" s="25" t="s">
        <v>19</v>
      </c>
      <c r="J233" s="30">
        <v>275.0</v>
      </c>
      <c r="K233" s="29">
        <v>11.0</v>
      </c>
      <c r="L233" s="24"/>
    </row>
    <row r="234">
      <c r="A234" s="24"/>
      <c r="B234" s="24"/>
      <c r="C234" s="25" t="str">
        <f t="shared" si="16"/>
        <v>LPB KALTENG 2022</v>
      </c>
      <c r="D234" s="28" t="s">
        <v>4517</v>
      </c>
      <c r="E234" s="25" t="s">
        <v>4978</v>
      </c>
      <c r="F234" s="25" t="s">
        <v>4979</v>
      </c>
      <c r="G234" s="25">
        <v>1.0</v>
      </c>
      <c r="H234" s="28" t="s">
        <v>18</v>
      </c>
      <c r="I234" s="25"/>
      <c r="J234" s="30">
        <v>275.0</v>
      </c>
      <c r="K234" s="29"/>
      <c r="L234" s="24"/>
    </row>
    <row r="235">
      <c r="A235" s="24"/>
      <c r="B235" s="24"/>
      <c r="C235" s="25" t="str">
        <f>UPPER("lpb nusantara 2022")</f>
        <v>LPB NUSANTARA 2022</v>
      </c>
      <c r="D235" s="28" t="s">
        <v>4517</v>
      </c>
      <c r="E235" s="25" t="s">
        <v>4980</v>
      </c>
      <c r="F235" s="25" t="s">
        <v>4981</v>
      </c>
      <c r="G235" s="25">
        <v>2.0</v>
      </c>
      <c r="H235" s="28" t="s">
        <v>18</v>
      </c>
      <c r="I235" s="25" t="s">
        <v>18</v>
      </c>
      <c r="J235" s="30">
        <v>275.0</v>
      </c>
      <c r="K235" s="29">
        <v>11.0</v>
      </c>
      <c r="L235" s="24"/>
    </row>
    <row r="236">
      <c r="A236" s="24"/>
      <c r="B236" s="24"/>
      <c r="C236" s="25" t="str">
        <f t="shared" ref="C236:C241" si="17">UPPER("lpb sulsel 2022")</f>
        <v>LPB SULSEL 2022</v>
      </c>
      <c r="D236" s="28" t="s">
        <v>4517</v>
      </c>
      <c r="E236" s="25" t="s">
        <v>4982</v>
      </c>
      <c r="F236" s="25" t="s">
        <v>4983</v>
      </c>
      <c r="G236" s="25">
        <v>1.0</v>
      </c>
      <c r="H236" s="28" t="s">
        <v>18</v>
      </c>
      <c r="I236" s="25"/>
      <c r="J236" s="30">
        <v>275.0</v>
      </c>
      <c r="K236" s="29"/>
      <c r="L236" s="24"/>
    </row>
    <row r="237">
      <c r="A237" s="24"/>
      <c r="B237" s="24"/>
      <c r="C237" s="25" t="str">
        <f t="shared" si="17"/>
        <v>LPB SULSEL 2022</v>
      </c>
      <c r="D237" s="28" t="s">
        <v>4517</v>
      </c>
      <c r="E237" s="25" t="s">
        <v>4982</v>
      </c>
      <c r="F237" s="25" t="s">
        <v>4983</v>
      </c>
      <c r="G237" s="25">
        <v>1.0</v>
      </c>
      <c r="H237" s="28" t="s">
        <v>18</v>
      </c>
      <c r="I237" s="25"/>
      <c r="J237" s="30">
        <v>275.0</v>
      </c>
      <c r="K237" s="29"/>
      <c r="L237" s="24"/>
    </row>
    <row r="238">
      <c r="A238" s="24"/>
      <c r="B238" s="24"/>
      <c r="C238" s="25" t="str">
        <f t="shared" si="17"/>
        <v>LPB SULSEL 2022</v>
      </c>
      <c r="D238" s="28" t="s">
        <v>4517</v>
      </c>
      <c r="E238" s="25" t="s">
        <v>4984</v>
      </c>
      <c r="F238" s="25" t="s">
        <v>4985</v>
      </c>
      <c r="G238" s="25">
        <v>2.0</v>
      </c>
      <c r="H238" s="28" t="s">
        <v>18</v>
      </c>
      <c r="I238" s="25" t="s">
        <v>18</v>
      </c>
      <c r="J238" s="30">
        <v>275.0</v>
      </c>
      <c r="K238" s="29">
        <v>11.0</v>
      </c>
      <c r="L238" s="24"/>
    </row>
    <row r="239">
      <c r="A239" s="24"/>
      <c r="B239" s="24"/>
      <c r="C239" s="25" t="str">
        <f t="shared" si="17"/>
        <v>LPB SULSEL 2022</v>
      </c>
      <c r="D239" s="28" t="s">
        <v>4517</v>
      </c>
      <c r="E239" s="25" t="s">
        <v>4986</v>
      </c>
      <c r="F239" s="25" t="s">
        <v>4987</v>
      </c>
      <c r="G239" s="25">
        <v>2.0</v>
      </c>
      <c r="H239" s="28" t="s">
        <v>19</v>
      </c>
      <c r="I239" s="25" t="s">
        <v>18</v>
      </c>
      <c r="J239" s="30">
        <v>275.0</v>
      </c>
      <c r="K239" s="29">
        <v>11.0</v>
      </c>
      <c r="L239" s="24"/>
    </row>
    <row r="240">
      <c r="A240" s="24"/>
      <c r="B240" s="24"/>
      <c r="C240" s="25" t="str">
        <f t="shared" si="17"/>
        <v>LPB SULSEL 2022</v>
      </c>
      <c r="D240" s="28" t="s">
        <v>4517</v>
      </c>
      <c r="E240" s="25" t="s">
        <v>4988</v>
      </c>
      <c r="F240" s="25" t="s">
        <v>4989</v>
      </c>
      <c r="G240" s="25">
        <v>1.0</v>
      </c>
      <c r="H240" s="28" t="s">
        <v>18</v>
      </c>
      <c r="I240" s="25"/>
      <c r="J240" s="30">
        <v>306.0</v>
      </c>
      <c r="K240" s="29"/>
      <c r="L240" s="24"/>
    </row>
    <row r="241">
      <c r="A241" s="24"/>
      <c r="B241" s="24"/>
      <c r="C241" s="25" t="str">
        <f t="shared" si="17"/>
        <v>LPB SULSEL 2022</v>
      </c>
      <c r="D241" s="28" t="s">
        <v>4517</v>
      </c>
      <c r="E241" s="25" t="s">
        <v>4990</v>
      </c>
      <c r="F241" s="25" t="s">
        <v>4991</v>
      </c>
      <c r="G241" s="25">
        <v>2.0</v>
      </c>
      <c r="H241" s="28" t="s">
        <v>18</v>
      </c>
      <c r="I241" s="25" t="s">
        <v>19</v>
      </c>
      <c r="J241" s="30">
        <v>306.0</v>
      </c>
      <c r="K241" s="29">
        <v>12.0</v>
      </c>
      <c r="L241" s="24"/>
    </row>
    <row r="242">
      <c r="A242" s="24"/>
      <c r="B242" s="24"/>
      <c r="C242" s="25" t="str">
        <f>UPPER("lpb sumbar 2022")</f>
        <v>LPB SUMBAR 2022</v>
      </c>
      <c r="D242" s="28" t="s">
        <v>4517</v>
      </c>
      <c r="E242" s="25" t="s">
        <v>4992</v>
      </c>
      <c r="F242" s="25" t="s">
        <v>4993</v>
      </c>
      <c r="G242" s="25">
        <v>2.0</v>
      </c>
      <c r="H242" s="28" t="s">
        <v>18</v>
      </c>
      <c r="I242" s="25" t="s">
        <v>19</v>
      </c>
      <c r="J242" s="30">
        <v>306.0</v>
      </c>
      <c r="K242" s="29">
        <v>12.0</v>
      </c>
      <c r="L242" s="24"/>
    </row>
    <row r="243">
      <c r="A243" s="24"/>
      <c r="B243" s="24"/>
      <c r="C243" s="25" t="str">
        <f t="shared" ref="C243:C259" si="18">UPPER("lpb sumsel 2022")</f>
        <v>LPB SUMSEL 2022</v>
      </c>
      <c r="D243" s="28" t="s">
        <v>4517</v>
      </c>
      <c r="E243" s="25" t="s">
        <v>4994</v>
      </c>
      <c r="F243" s="25" t="s">
        <v>4995</v>
      </c>
      <c r="G243" s="25">
        <v>2.0</v>
      </c>
      <c r="H243" s="28" t="s">
        <v>18</v>
      </c>
      <c r="I243" s="25" t="s">
        <v>19</v>
      </c>
      <c r="J243" s="30">
        <v>275.0</v>
      </c>
      <c r="K243" s="29">
        <v>11.0</v>
      </c>
      <c r="L243" s="24"/>
    </row>
    <row r="244">
      <c r="A244" s="24"/>
      <c r="B244" s="24"/>
      <c r="C244" s="25" t="str">
        <f t="shared" si="18"/>
        <v>LPB SUMSEL 2022</v>
      </c>
      <c r="D244" s="28" t="s">
        <v>4517</v>
      </c>
      <c r="E244" s="25" t="s">
        <v>4996</v>
      </c>
      <c r="F244" s="25" t="s">
        <v>4997</v>
      </c>
      <c r="G244" s="25">
        <v>2.0</v>
      </c>
      <c r="H244" s="28" t="s">
        <v>18</v>
      </c>
      <c r="I244" s="25" t="s">
        <v>19</v>
      </c>
      <c r="J244" s="30">
        <v>245.0</v>
      </c>
      <c r="K244" s="29">
        <v>10.0</v>
      </c>
      <c r="L244" s="24"/>
    </row>
    <row r="245">
      <c r="A245" s="24"/>
      <c r="B245" s="24"/>
      <c r="C245" s="25" t="str">
        <f t="shared" si="18"/>
        <v>LPB SUMSEL 2022</v>
      </c>
      <c r="D245" s="28" t="s">
        <v>4517</v>
      </c>
      <c r="E245" s="25" t="s">
        <v>4998</v>
      </c>
      <c r="F245" s="25" t="s">
        <v>4999</v>
      </c>
      <c r="G245" s="25">
        <v>2.0</v>
      </c>
      <c r="H245" s="28" t="s">
        <v>18</v>
      </c>
      <c r="I245" s="25" t="s">
        <v>18</v>
      </c>
      <c r="J245" s="30">
        <v>275.0</v>
      </c>
      <c r="K245" s="29">
        <v>11.0</v>
      </c>
      <c r="L245" s="24"/>
    </row>
    <row r="246">
      <c r="A246" s="24"/>
      <c r="B246" s="24"/>
      <c r="C246" s="25" t="str">
        <f t="shared" si="18"/>
        <v>LPB SUMSEL 2022</v>
      </c>
      <c r="D246" s="28" t="s">
        <v>4517</v>
      </c>
      <c r="E246" s="25" t="s">
        <v>5000</v>
      </c>
      <c r="F246" s="25" t="s">
        <v>5001</v>
      </c>
      <c r="G246" s="25">
        <v>2.0</v>
      </c>
      <c r="H246" s="28" t="s">
        <v>18</v>
      </c>
      <c r="I246" s="25" t="s">
        <v>18</v>
      </c>
      <c r="J246" s="30">
        <v>275.0</v>
      </c>
      <c r="K246" s="29">
        <v>11.0</v>
      </c>
      <c r="L246" s="24"/>
    </row>
    <row r="247">
      <c r="A247" s="24"/>
      <c r="B247" s="24"/>
      <c r="C247" s="25" t="str">
        <f t="shared" si="18"/>
        <v>LPB SUMSEL 2022</v>
      </c>
      <c r="D247" s="28" t="s">
        <v>4517</v>
      </c>
      <c r="E247" s="25" t="s">
        <v>5002</v>
      </c>
      <c r="F247" s="25" t="s">
        <v>5003</v>
      </c>
      <c r="G247" s="25">
        <v>2.0</v>
      </c>
      <c r="H247" s="28" t="s">
        <v>18</v>
      </c>
      <c r="I247" s="25" t="s">
        <v>18</v>
      </c>
      <c r="J247" s="30">
        <v>306.0</v>
      </c>
      <c r="K247" s="29">
        <v>12.0</v>
      </c>
      <c r="L247" s="24"/>
    </row>
    <row r="248">
      <c r="A248" s="24"/>
      <c r="B248" s="24"/>
      <c r="C248" s="25" t="str">
        <f t="shared" si="18"/>
        <v>LPB SUMSEL 2022</v>
      </c>
      <c r="D248" s="28" t="s">
        <v>4517</v>
      </c>
      <c r="E248" s="25" t="s">
        <v>5004</v>
      </c>
      <c r="F248" s="25" t="s">
        <v>5005</v>
      </c>
      <c r="G248" s="25">
        <v>1.0</v>
      </c>
      <c r="H248" s="28" t="s">
        <v>19</v>
      </c>
      <c r="I248" s="25"/>
      <c r="J248" s="30">
        <v>306.0</v>
      </c>
      <c r="K248" s="29"/>
      <c r="L248" s="24"/>
    </row>
    <row r="249">
      <c r="A249" s="24"/>
      <c r="B249" s="24"/>
      <c r="C249" s="25" t="str">
        <f t="shared" si="18"/>
        <v>LPB SUMSEL 2022</v>
      </c>
      <c r="D249" s="28" t="s">
        <v>4517</v>
      </c>
      <c r="E249" s="25" t="s">
        <v>5006</v>
      </c>
      <c r="F249" s="25" t="s">
        <v>5007</v>
      </c>
      <c r="G249" s="25">
        <v>2.0</v>
      </c>
      <c r="H249" s="28" t="s">
        <v>19</v>
      </c>
      <c r="I249" s="25" t="s">
        <v>19</v>
      </c>
      <c r="J249" s="30">
        <v>306.0</v>
      </c>
      <c r="K249" s="29">
        <v>12.0</v>
      </c>
      <c r="L249" s="24"/>
    </row>
    <row r="250">
      <c r="A250" s="24"/>
      <c r="B250" s="24"/>
      <c r="C250" s="25" t="str">
        <f t="shared" si="18"/>
        <v>LPB SUMSEL 2022</v>
      </c>
      <c r="D250" s="28" t="s">
        <v>4517</v>
      </c>
      <c r="E250" s="25" t="s">
        <v>5008</v>
      </c>
      <c r="F250" s="25" t="s">
        <v>5009</v>
      </c>
      <c r="G250" s="25">
        <v>2.0</v>
      </c>
      <c r="H250" s="28" t="s">
        <v>18</v>
      </c>
      <c r="I250" s="25" t="s">
        <v>18</v>
      </c>
      <c r="J250" s="30">
        <v>245.0</v>
      </c>
      <c r="K250" s="29">
        <v>10.0</v>
      </c>
      <c r="L250" s="24"/>
    </row>
    <row r="251">
      <c r="A251" s="24"/>
      <c r="B251" s="24"/>
      <c r="C251" s="25" t="str">
        <f t="shared" si="18"/>
        <v>LPB SUMSEL 2022</v>
      </c>
      <c r="D251" s="28" t="s">
        <v>4517</v>
      </c>
      <c r="E251" s="25" t="s">
        <v>5010</v>
      </c>
      <c r="F251" s="25" t="s">
        <v>5011</v>
      </c>
      <c r="G251" s="25">
        <v>2.0</v>
      </c>
      <c r="H251" s="28" t="s">
        <v>18</v>
      </c>
      <c r="I251" s="25" t="s">
        <v>18</v>
      </c>
      <c r="J251" s="30">
        <v>275.0</v>
      </c>
      <c r="K251" s="29">
        <v>11.0</v>
      </c>
      <c r="L251" s="24"/>
    </row>
    <row r="252">
      <c r="A252" s="24"/>
      <c r="B252" s="24"/>
      <c r="C252" s="25" t="str">
        <f t="shared" si="18"/>
        <v>LPB SUMSEL 2022</v>
      </c>
      <c r="D252" s="28" t="s">
        <v>4517</v>
      </c>
      <c r="E252" s="25" t="s">
        <v>5012</v>
      </c>
      <c r="F252" s="25" t="s">
        <v>5013</v>
      </c>
      <c r="G252" s="25">
        <v>2.0</v>
      </c>
      <c r="H252" s="28" t="s">
        <v>18</v>
      </c>
      <c r="I252" s="25" t="s">
        <v>18</v>
      </c>
      <c r="J252" s="30">
        <v>275.0</v>
      </c>
      <c r="K252" s="29">
        <v>11.0</v>
      </c>
      <c r="L252" s="24"/>
    </row>
    <row r="253">
      <c r="A253" s="24"/>
      <c r="B253" s="24"/>
      <c r="C253" s="25" t="str">
        <f t="shared" si="18"/>
        <v>LPB SUMSEL 2022</v>
      </c>
      <c r="D253" s="28" t="s">
        <v>4517</v>
      </c>
      <c r="E253" s="25" t="s">
        <v>5014</v>
      </c>
      <c r="F253" s="25" t="s">
        <v>5015</v>
      </c>
      <c r="G253" s="25">
        <v>2.0</v>
      </c>
      <c r="H253" s="28" t="s">
        <v>18</v>
      </c>
      <c r="I253" s="25" t="s">
        <v>18</v>
      </c>
      <c r="J253" s="30">
        <v>275.0</v>
      </c>
      <c r="K253" s="29">
        <v>11.0</v>
      </c>
      <c r="L253" s="24"/>
    </row>
    <row r="254">
      <c r="A254" s="24"/>
      <c r="B254" s="24"/>
      <c r="C254" s="25" t="str">
        <f t="shared" si="18"/>
        <v>LPB SUMSEL 2022</v>
      </c>
      <c r="D254" s="28" t="s">
        <v>4517</v>
      </c>
      <c r="E254" s="25" t="s">
        <v>5016</v>
      </c>
      <c r="F254" s="25" t="s">
        <v>5017</v>
      </c>
      <c r="G254" s="25">
        <v>2.0</v>
      </c>
      <c r="H254" s="28" t="s">
        <v>19</v>
      </c>
      <c r="I254" s="25" t="s">
        <v>18</v>
      </c>
      <c r="J254" s="30">
        <v>214.0</v>
      </c>
      <c r="K254" s="29">
        <v>9.0</v>
      </c>
      <c r="L254" s="24"/>
    </row>
    <row r="255">
      <c r="A255" s="24"/>
      <c r="B255" s="24"/>
      <c r="C255" s="25" t="str">
        <f t="shared" si="18"/>
        <v>LPB SUMSEL 2022</v>
      </c>
      <c r="D255" s="28" t="s">
        <v>4517</v>
      </c>
      <c r="E255" s="25" t="s">
        <v>5018</v>
      </c>
      <c r="F255" s="25" t="s">
        <v>5019</v>
      </c>
      <c r="G255" s="25">
        <v>1.0</v>
      </c>
      <c r="H255" s="28" t="s">
        <v>19</v>
      </c>
      <c r="I255" s="25"/>
      <c r="J255" s="30">
        <v>306.0</v>
      </c>
      <c r="K255" s="29"/>
      <c r="L255" s="24"/>
    </row>
    <row r="256">
      <c r="A256" s="24"/>
      <c r="B256" s="24"/>
      <c r="C256" s="25" t="str">
        <f t="shared" si="18"/>
        <v>LPB SUMSEL 2022</v>
      </c>
      <c r="D256" s="28" t="s">
        <v>4517</v>
      </c>
      <c r="E256" s="25" t="s">
        <v>5020</v>
      </c>
      <c r="F256" s="25" t="s">
        <v>5021</v>
      </c>
      <c r="G256" s="25">
        <v>2.0</v>
      </c>
      <c r="H256" s="28" t="s">
        <v>19</v>
      </c>
      <c r="I256" s="25" t="s">
        <v>18</v>
      </c>
      <c r="J256" s="30">
        <v>214.0</v>
      </c>
      <c r="K256" s="29">
        <v>9.0</v>
      </c>
      <c r="L256" s="24"/>
    </row>
    <row r="257">
      <c r="A257" s="24"/>
      <c r="B257" s="24"/>
      <c r="C257" s="25" t="str">
        <f t="shared" si="18"/>
        <v>LPB SUMSEL 2022</v>
      </c>
      <c r="D257" s="28" t="s">
        <v>4517</v>
      </c>
      <c r="E257" s="25" t="s">
        <v>5018</v>
      </c>
      <c r="F257" s="25" t="s">
        <v>5022</v>
      </c>
      <c r="G257" s="25">
        <v>1.0</v>
      </c>
      <c r="H257" s="28" t="s">
        <v>19</v>
      </c>
      <c r="I257" s="25"/>
      <c r="J257" s="30">
        <v>306.0</v>
      </c>
      <c r="K257" s="29"/>
      <c r="L257" s="24"/>
    </row>
    <row r="258">
      <c r="A258" s="24"/>
      <c r="B258" s="24"/>
      <c r="C258" s="25" t="str">
        <f t="shared" si="18"/>
        <v>LPB SUMSEL 2022</v>
      </c>
      <c r="D258" s="28" t="s">
        <v>4517</v>
      </c>
      <c r="E258" s="25" t="s">
        <v>5023</v>
      </c>
      <c r="F258" s="25" t="s">
        <v>5024</v>
      </c>
      <c r="G258" s="25">
        <v>2.0</v>
      </c>
      <c r="H258" s="28" t="s">
        <v>18</v>
      </c>
      <c r="I258" s="25" t="s">
        <v>18</v>
      </c>
      <c r="J258" s="30">
        <v>306.0</v>
      </c>
      <c r="K258" s="29">
        <v>12.0</v>
      </c>
      <c r="L258" s="24"/>
    </row>
    <row r="259">
      <c r="A259" s="24"/>
      <c r="B259" s="24"/>
      <c r="C259" s="25" t="str">
        <f t="shared" si="18"/>
        <v>LPB SUMSEL 2022</v>
      </c>
      <c r="D259" s="28" t="s">
        <v>4517</v>
      </c>
      <c r="E259" s="25" t="s">
        <v>5025</v>
      </c>
      <c r="F259" s="25" t="s">
        <v>5026</v>
      </c>
      <c r="G259" s="25">
        <v>2.0</v>
      </c>
      <c r="H259" s="28" t="s">
        <v>18</v>
      </c>
      <c r="I259" s="25" t="s">
        <v>19</v>
      </c>
      <c r="J259" s="30">
        <v>306.0</v>
      </c>
      <c r="K259" s="29">
        <v>11.0</v>
      </c>
      <c r="L259" s="24"/>
    </row>
    <row r="260">
      <c r="A260" s="24"/>
      <c r="B260" s="24"/>
      <c r="C260" s="25" t="str">
        <f t="shared" ref="C260:C264" si="19">UPPER("lpb sumut 2022")</f>
        <v>LPB SUMUT 2022</v>
      </c>
      <c r="D260" s="28" t="s">
        <v>4517</v>
      </c>
      <c r="E260" s="25" t="s">
        <v>5027</v>
      </c>
      <c r="F260" s="25" t="s">
        <v>5028</v>
      </c>
      <c r="G260" s="25">
        <v>1.0</v>
      </c>
      <c r="H260" s="28" t="s">
        <v>18</v>
      </c>
      <c r="I260" s="25"/>
      <c r="J260" s="30">
        <v>275.0</v>
      </c>
      <c r="K260" s="29"/>
      <c r="L260" s="24"/>
    </row>
    <row r="261">
      <c r="A261" s="24"/>
      <c r="B261" s="24"/>
      <c r="C261" s="25" t="str">
        <f t="shared" si="19"/>
        <v>LPB SUMUT 2022</v>
      </c>
      <c r="D261" s="28" t="s">
        <v>4517</v>
      </c>
      <c r="E261" s="25" t="s">
        <v>5029</v>
      </c>
      <c r="F261" s="25" t="s">
        <v>5030</v>
      </c>
      <c r="G261" s="25">
        <v>2.0</v>
      </c>
      <c r="H261" s="28" t="s">
        <v>18</v>
      </c>
      <c r="I261" s="25" t="s">
        <v>18</v>
      </c>
      <c r="J261" s="30">
        <v>306.0</v>
      </c>
      <c r="K261" s="29">
        <v>12.0</v>
      </c>
      <c r="L261" s="24"/>
    </row>
    <row r="262">
      <c r="A262" s="24"/>
      <c r="B262" s="24"/>
      <c r="C262" s="25" t="str">
        <f t="shared" si="19"/>
        <v>LPB SUMUT 2022</v>
      </c>
      <c r="D262" s="28" t="s">
        <v>4517</v>
      </c>
      <c r="E262" s="25" t="s">
        <v>5031</v>
      </c>
      <c r="F262" s="25" t="s">
        <v>5032</v>
      </c>
      <c r="G262" s="25">
        <v>2.0</v>
      </c>
      <c r="H262" s="28" t="s">
        <v>18</v>
      </c>
      <c r="I262" s="25" t="s">
        <v>19</v>
      </c>
      <c r="J262" s="30">
        <v>275.0</v>
      </c>
      <c r="K262" s="29">
        <v>11.0</v>
      </c>
      <c r="L262" s="24"/>
    </row>
    <row r="263">
      <c r="A263" s="24"/>
      <c r="B263" s="24"/>
      <c r="C263" s="25" t="str">
        <f t="shared" si="19"/>
        <v>LPB SUMUT 2022</v>
      </c>
      <c r="D263" s="28" t="s">
        <v>4517</v>
      </c>
      <c r="E263" s="25" t="s">
        <v>5033</v>
      </c>
      <c r="F263" s="25" t="s">
        <v>5034</v>
      </c>
      <c r="G263" s="25">
        <v>1.0</v>
      </c>
      <c r="H263" s="28" t="s">
        <v>18</v>
      </c>
      <c r="I263" s="25"/>
      <c r="J263" s="30">
        <v>275.0</v>
      </c>
      <c r="K263" s="29"/>
      <c r="L263" s="24"/>
    </row>
    <row r="264">
      <c r="A264" s="24"/>
      <c r="B264" s="24"/>
      <c r="C264" s="25" t="str">
        <f t="shared" si="19"/>
        <v>LPB SUMUT 2022</v>
      </c>
      <c r="D264" s="28" t="s">
        <v>4517</v>
      </c>
      <c r="E264" s="25" t="s">
        <v>5035</v>
      </c>
      <c r="F264" s="25" t="s">
        <v>5036</v>
      </c>
      <c r="G264" s="25">
        <v>1.0</v>
      </c>
      <c r="H264" s="28" t="s">
        <v>18</v>
      </c>
      <c r="I264" s="25"/>
      <c r="J264" s="30">
        <v>275.0</v>
      </c>
      <c r="K264" s="29"/>
      <c r="L264" s="24"/>
    </row>
    <row r="265">
      <c r="A265" s="24"/>
      <c r="B265" s="24"/>
      <c r="C265" s="25" t="str">
        <f t="shared" ref="C265:C291" si="20">UPPER("lpb ysc 2022")</f>
        <v>LPB YSC 2022</v>
      </c>
      <c r="D265" s="28" t="s">
        <v>4517</v>
      </c>
      <c r="E265" s="25" t="s">
        <v>5037</v>
      </c>
      <c r="F265" s="25" t="s">
        <v>5038</v>
      </c>
      <c r="G265" s="25">
        <v>2.0</v>
      </c>
      <c r="H265" s="28" t="s">
        <v>18</v>
      </c>
      <c r="I265" s="25" t="s">
        <v>18</v>
      </c>
      <c r="J265" s="30">
        <v>214.0</v>
      </c>
      <c r="K265" s="29">
        <v>9.0</v>
      </c>
      <c r="L265" s="24"/>
    </row>
    <row r="266">
      <c r="A266" s="24"/>
      <c r="B266" s="24"/>
      <c r="C266" s="25" t="str">
        <f t="shared" si="20"/>
        <v>LPB YSC 2022</v>
      </c>
      <c r="D266" s="28" t="s">
        <v>4517</v>
      </c>
      <c r="E266" s="25" t="s">
        <v>5039</v>
      </c>
      <c r="F266" s="25" t="s">
        <v>5040</v>
      </c>
      <c r="G266" s="25">
        <v>2.0</v>
      </c>
      <c r="H266" s="28" t="s">
        <v>18</v>
      </c>
      <c r="I266" s="25" t="s">
        <v>18</v>
      </c>
      <c r="J266" s="30">
        <v>214.0</v>
      </c>
      <c r="K266" s="29">
        <v>9.0</v>
      </c>
      <c r="L266" s="24"/>
    </row>
    <row r="267">
      <c r="A267" s="24"/>
      <c r="B267" s="24"/>
      <c r="C267" s="25" t="str">
        <f t="shared" si="20"/>
        <v>LPB YSC 2022</v>
      </c>
      <c r="D267" s="28" t="s">
        <v>4517</v>
      </c>
      <c r="E267" s="25" t="s">
        <v>5041</v>
      </c>
      <c r="F267" s="25" t="s">
        <v>5042</v>
      </c>
      <c r="G267" s="25">
        <v>2.0</v>
      </c>
      <c r="H267" s="28" t="s">
        <v>18</v>
      </c>
      <c r="I267" s="25" t="s">
        <v>18</v>
      </c>
      <c r="J267" s="30">
        <v>214.0</v>
      </c>
      <c r="K267" s="29">
        <v>9.0</v>
      </c>
      <c r="L267" s="24"/>
    </row>
    <row r="268">
      <c r="A268" s="24"/>
      <c r="B268" s="24"/>
      <c r="C268" s="25" t="str">
        <f t="shared" si="20"/>
        <v>LPB YSC 2022</v>
      </c>
      <c r="D268" s="28" t="s">
        <v>4517</v>
      </c>
      <c r="E268" s="25" t="s">
        <v>5043</v>
      </c>
      <c r="F268" s="25" t="s">
        <v>5044</v>
      </c>
      <c r="G268" s="25">
        <v>1.0</v>
      </c>
      <c r="H268" s="28" t="s">
        <v>19</v>
      </c>
      <c r="I268" s="25"/>
      <c r="J268" s="30">
        <v>275.0</v>
      </c>
      <c r="K268" s="29"/>
      <c r="L268" s="24"/>
    </row>
    <row r="269">
      <c r="A269" s="24"/>
      <c r="B269" s="24"/>
      <c r="C269" s="25" t="str">
        <f t="shared" si="20"/>
        <v>LPB YSC 2022</v>
      </c>
      <c r="D269" s="28" t="s">
        <v>4517</v>
      </c>
      <c r="E269" s="25" t="s">
        <v>5045</v>
      </c>
      <c r="F269" s="25" t="s">
        <v>5046</v>
      </c>
      <c r="G269" s="25">
        <v>2.0</v>
      </c>
      <c r="H269" s="28" t="s">
        <v>18</v>
      </c>
      <c r="I269" s="25" t="s">
        <v>18</v>
      </c>
      <c r="J269" s="30">
        <v>245.0</v>
      </c>
      <c r="K269" s="29">
        <v>10.0</v>
      </c>
      <c r="L269" s="24"/>
    </row>
    <row r="270">
      <c r="A270" s="24"/>
      <c r="B270" s="24"/>
      <c r="C270" s="25" t="str">
        <f t="shared" si="20"/>
        <v>LPB YSC 2022</v>
      </c>
      <c r="D270" s="28" t="s">
        <v>4517</v>
      </c>
      <c r="E270" s="25" t="s">
        <v>5047</v>
      </c>
      <c r="F270" s="25" t="s">
        <v>5048</v>
      </c>
      <c r="G270" s="25">
        <v>2.0</v>
      </c>
      <c r="H270" s="28" t="s">
        <v>18</v>
      </c>
      <c r="I270" s="25" t="s">
        <v>18</v>
      </c>
      <c r="J270" s="30">
        <v>306.0</v>
      </c>
      <c r="K270" s="29">
        <v>12.0</v>
      </c>
      <c r="L270" s="24"/>
    </row>
    <row r="271">
      <c r="A271" s="24"/>
      <c r="B271" s="24"/>
      <c r="C271" s="25" t="str">
        <f t="shared" si="20"/>
        <v>LPB YSC 2022</v>
      </c>
      <c r="D271" s="28" t="s">
        <v>4517</v>
      </c>
      <c r="E271" s="25" t="s">
        <v>5049</v>
      </c>
      <c r="F271" s="25" t="s">
        <v>5050</v>
      </c>
      <c r="G271" s="25">
        <v>2.0</v>
      </c>
      <c r="H271" s="28" t="s">
        <v>18</v>
      </c>
      <c r="I271" s="25" t="s">
        <v>18</v>
      </c>
      <c r="J271" s="30">
        <v>245.0</v>
      </c>
      <c r="K271" s="29">
        <v>10.0</v>
      </c>
      <c r="L271" s="24"/>
    </row>
    <row r="272">
      <c r="A272" s="24"/>
      <c r="B272" s="24"/>
      <c r="C272" s="25" t="str">
        <f t="shared" si="20"/>
        <v>LPB YSC 2022</v>
      </c>
      <c r="D272" s="28" t="s">
        <v>4517</v>
      </c>
      <c r="E272" s="25" t="s">
        <v>5049</v>
      </c>
      <c r="F272" s="25" t="s">
        <v>5050</v>
      </c>
      <c r="G272" s="25">
        <v>2.0</v>
      </c>
      <c r="H272" s="28" t="s">
        <v>18</v>
      </c>
      <c r="I272" s="25" t="s">
        <v>18</v>
      </c>
      <c r="J272" s="30">
        <v>245.0</v>
      </c>
      <c r="K272" s="29">
        <v>10.0</v>
      </c>
      <c r="L272" s="24"/>
    </row>
    <row r="273">
      <c r="A273" s="24"/>
      <c r="B273" s="24"/>
      <c r="C273" s="25" t="str">
        <f t="shared" si="20"/>
        <v>LPB YSC 2022</v>
      </c>
      <c r="D273" s="28" t="s">
        <v>4517</v>
      </c>
      <c r="E273" s="25" t="s">
        <v>5051</v>
      </c>
      <c r="F273" s="25" t="s">
        <v>5052</v>
      </c>
      <c r="G273" s="25">
        <v>1.0</v>
      </c>
      <c r="H273" s="28" t="s">
        <v>18</v>
      </c>
      <c r="I273" s="25"/>
      <c r="J273" s="30">
        <v>275.0</v>
      </c>
      <c r="K273" s="29"/>
      <c r="L273" s="24"/>
    </row>
    <row r="274">
      <c r="A274" s="24"/>
      <c r="B274" s="24"/>
      <c r="C274" s="25" t="str">
        <f t="shared" si="20"/>
        <v>LPB YSC 2022</v>
      </c>
      <c r="D274" s="28" t="s">
        <v>4517</v>
      </c>
      <c r="E274" s="25" t="s">
        <v>5053</v>
      </c>
      <c r="F274" s="25" t="s">
        <v>5054</v>
      </c>
      <c r="G274" s="25">
        <v>2.0</v>
      </c>
      <c r="H274" s="28" t="s">
        <v>18</v>
      </c>
      <c r="I274" s="25" t="s">
        <v>19</v>
      </c>
      <c r="J274" s="30">
        <v>306.0</v>
      </c>
      <c r="K274" s="29">
        <v>10.0</v>
      </c>
      <c r="L274" s="24"/>
    </row>
    <row r="275">
      <c r="A275" s="24"/>
      <c r="B275" s="24"/>
      <c r="C275" s="25" t="str">
        <f t="shared" si="20"/>
        <v>LPB YSC 2022</v>
      </c>
      <c r="D275" s="28" t="s">
        <v>4517</v>
      </c>
      <c r="E275" s="25" t="s">
        <v>5055</v>
      </c>
      <c r="F275" s="25" t="s">
        <v>5056</v>
      </c>
      <c r="G275" s="25">
        <v>2.0</v>
      </c>
      <c r="H275" s="28" t="s">
        <v>19</v>
      </c>
      <c r="I275" s="25" t="s">
        <v>19</v>
      </c>
      <c r="J275" s="30">
        <v>306.0</v>
      </c>
      <c r="K275" s="29">
        <v>12.0</v>
      </c>
      <c r="L275" s="24"/>
    </row>
    <row r="276">
      <c r="A276" s="24"/>
      <c r="B276" s="24"/>
      <c r="C276" s="25" t="str">
        <f t="shared" si="20"/>
        <v>LPB YSC 2022</v>
      </c>
      <c r="D276" s="28" t="s">
        <v>4517</v>
      </c>
      <c r="E276" s="25" t="s">
        <v>5057</v>
      </c>
      <c r="F276" s="25" t="s">
        <v>5058</v>
      </c>
      <c r="G276" s="25">
        <v>2.0</v>
      </c>
      <c r="H276" s="28" t="s">
        <v>18</v>
      </c>
      <c r="I276" s="25" t="s">
        <v>18</v>
      </c>
      <c r="J276" s="30">
        <v>306.0</v>
      </c>
      <c r="K276" s="29">
        <v>12.0</v>
      </c>
      <c r="L276" s="24"/>
    </row>
    <row r="277">
      <c r="A277" s="24"/>
      <c r="B277" s="24"/>
      <c r="C277" s="25" t="str">
        <f t="shared" si="20"/>
        <v>LPB YSC 2022</v>
      </c>
      <c r="D277" s="28" t="s">
        <v>4517</v>
      </c>
      <c r="E277" s="25" t="s">
        <v>5059</v>
      </c>
      <c r="F277" s="25" t="s">
        <v>5060</v>
      </c>
      <c r="G277" s="25">
        <v>2.0</v>
      </c>
      <c r="H277" s="28" t="s">
        <v>19</v>
      </c>
      <c r="I277" s="25" t="s">
        <v>19</v>
      </c>
      <c r="J277" s="30">
        <v>306.0</v>
      </c>
      <c r="K277" s="29">
        <v>12.0</v>
      </c>
      <c r="L277" s="24"/>
    </row>
    <row r="278">
      <c r="A278" s="24"/>
      <c r="B278" s="24"/>
      <c r="C278" s="25" t="str">
        <f t="shared" si="20"/>
        <v>LPB YSC 2022</v>
      </c>
      <c r="D278" s="28" t="s">
        <v>4517</v>
      </c>
      <c r="E278" s="25" t="s">
        <v>5061</v>
      </c>
      <c r="F278" s="25" t="s">
        <v>5062</v>
      </c>
      <c r="G278" s="25">
        <v>2.0</v>
      </c>
      <c r="H278" s="28" t="s">
        <v>19</v>
      </c>
      <c r="I278" s="25" t="s">
        <v>19</v>
      </c>
      <c r="J278" s="30">
        <v>275.0</v>
      </c>
      <c r="K278" s="29">
        <v>11.0</v>
      </c>
      <c r="L278" s="24"/>
    </row>
    <row r="279">
      <c r="A279" s="24"/>
      <c r="B279" s="24"/>
      <c r="C279" s="25" t="str">
        <f t="shared" si="20"/>
        <v>LPB YSC 2022</v>
      </c>
      <c r="D279" s="28" t="s">
        <v>4517</v>
      </c>
      <c r="E279" s="25" t="s">
        <v>5063</v>
      </c>
      <c r="F279" s="25" t="s">
        <v>5064</v>
      </c>
      <c r="G279" s="25">
        <v>2.0</v>
      </c>
      <c r="H279" s="28" t="s">
        <v>18</v>
      </c>
      <c r="I279" s="25" t="s">
        <v>18</v>
      </c>
      <c r="J279" s="30">
        <v>245.0</v>
      </c>
      <c r="K279" s="29">
        <v>10.0</v>
      </c>
      <c r="L279" s="24"/>
    </row>
    <row r="280">
      <c r="A280" s="24"/>
      <c r="B280" s="24"/>
      <c r="C280" s="25" t="str">
        <f t="shared" si="20"/>
        <v>LPB YSC 2022</v>
      </c>
      <c r="D280" s="28" t="s">
        <v>4517</v>
      </c>
      <c r="E280" s="25" t="s">
        <v>5065</v>
      </c>
      <c r="F280" s="25" t="s">
        <v>5066</v>
      </c>
      <c r="G280" s="25">
        <v>2.0</v>
      </c>
      <c r="H280" s="28" t="s">
        <v>18</v>
      </c>
      <c r="I280" s="25" t="s">
        <v>18</v>
      </c>
      <c r="J280" s="30">
        <v>275.0</v>
      </c>
      <c r="K280" s="29">
        <v>11.0</v>
      </c>
      <c r="L280" s="24"/>
    </row>
    <row r="281">
      <c r="A281" s="24"/>
      <c r="B281" s="24"/>
      <c r="C281" s="25" t="str">
        <f t="shared" si="20"/>
        <v>LPB YSC 2022</v>
      </c>
      <c r="D281" s="28" t="s">
        <v>4517</v>
      </c>
      <c r="E281" s="25" t="s">
        <v>5067</v>
      </c>
      <c r="F281" s="25" t="s">
        <v>5068</v>
      </c>
      <c r="G281" s="25">
        <v>1.0</v>
      </c>
      <c r="H281" s="28" t="s">
        <v>18</v>
      </c>
      <c r="I281" s="25"/>
      <c r="J281" s="30">
        <v>245.0</v>
      </c>
      <c r="K281" s="29"/>
      <c r="L281" s="24"/>
    </row>
    <row r="282">
      <c r="A282" s="24"/>
      <c r="B282" s="24"/>
      <c r="C282" s="25" t="str">
        <f t="shared" si="20"/>
        <v>LPB YSC 2022</v>
      </c>
      <c r="D282" s="28" t="s">
        <v>4517</v>
      </c>
      <c r="E282" s="25" t="s">
        <v>5069</v>
      </c>
      <c r="F282" s="25" t="s">
        <v>5070</v>
      </c>
      <c r="G282" s="25">
        <v>2.0</v>
      </c>
      <c r="H282" s="28" t="s">
        <v>18</v>
      </c>
      <c r="I282" s="25" t="s">
        <v>18</v>
      </c>
      <c r="J282" s="30">
        <v>306.0</v>
      </c>
      <c r="K282" s="29">
        <v>12.0</v>
      </c>
      <c r="L282" s="24"/>
    </row>
    <row r="283">
      <c r="A283" s="24"/>
      <c r="B283" s="24"/>
      <c r="C283" s="25" t="str">
        <f t="shared" si="20"/>
        <v>LPB YSC 2022</v>
      </c>
      <c r="D283" s="28" t="s">
        <v>4517</v>
      </c>
      <c r="E283" s="25" t="s">
        <v>5071</v>
      </c>
      <c r="F283" s="25" t="s">
        <v>5072</v>
      </c>
      <c r="G283" s="25">
        <v>2.0</v>
      </c>
      <c r="H283" s="28" t="s">
        <v>19</v>
      </c>
      <c r="I283" s="25" t="s">
        <v>18</v>
      </c>
      <c r="J283" s="30">
        <v>275.0</v>
      </c>
      <c r="K283" s="29">
        <v>11.0</v>
      </c>
      <c r="L283" s="24"/>
    </row>
    <row r="284">
      <c r="A284" s="24"/>
      <c r="B284" s="24"/>
      <c r="C284" s="25" t="str">
        <f t="shared" si="20"/>
        <v>LPB YSC 2022</v>
      </c>
      <c r="D284" s="28" t="s">
        <v>4517</v>
      </c>
      <c r="E284" s="25" t="s">
        <v>5073</v>
      </c>
      <c r="F284" s="25" t="s">
        <v>5074</v>
      </c>
      <c r="G284" s="25">
        <v>2.0</v>
      </c>
      <c r="H284" s="28" t="s">
        <v>19</v>
      </c>
      <c r="I284" s="25" t="s">
        <v>19</v>
      </c>
      <c r="J284" s="30">
        <v>245.0</v>
      </c>
      <c r="K284" s="29">
        <v>10.0</v>
      </c>
      <c r="L284" s="24"/>
    </row>
    <row r="285">
      <c r="A285" s="24"/>
      <c r="B285" s="24"/>
      <c r="C285" s="25" t="str">
        <f t="shared" si="20"/>
        <v>LPB YSC 2022</v>
      </c>
      <c r="D285" s="28" t="s">
        <v>4517</v>
      </c>
      <c r="E285" s="25" t="s">
        <v>5075</v>
      </c>
      <c r="F285" s="25" t="s">
        <v>5076</v>
      </c>
      <c r="G285" s="25">
        <v>1.0</v>
      </c>
      <c r="H285" s="28" t="s">
        <v>18</v>
      </c>
      <c r="I285" s="25"/>
      <c r="J285" s="30">
        <v>275.0</v>
      </c>
      <c r="K285" s="29"/>
      <c r="L285" s="24"/>
    </row>
    <row r="286">
      <c r="A286" s="24"/>
      <c r="B286" s="24"/>
      <c r="C286" s="25" t="str">
        <f t="shared" si="20"/>
        <v>LPB YSC 2022</v>
      </c>
      <c r="D286" s="28" t="s">
        <v>4517</v>
      </c>
      <c r="E286" s="25" t="s">
        <v>5077</v>
      </c>
      <c r="F286" s="25" t="s">
        <v>5078</v>
      </c>
      <c r="G286" s="25">
        <v>2.0</v>
      </c>
      <c r="H286" s="28" t="s">
        <v>19</v>
      </c>
      <c r="I286" s="25" t="s">
        <v>18</v>
      </c>
      <c r="J286" s="30">
        <v>306.0</v>
      </c>
      <c r="K286" s="29">
        <v>12.0</v>
      </c>
      <c r="L286" s="24"/>
    </row>
    <row r="287">
      <c r="A287" s="24"/>
      <c r="B287" s="24"/>
      <c r="C287" s="25" t="str">
        <f t="shared" si="20"/>
        <v>LPB YSC 2022</v>
      </c>
      <c r="D287" s="28" t="s">
        <v>4517</v>
      </c>
      <c r="E287" s="25" t="s">
        <v>5079</v>
      </c>
      <c r="F287" s="25" t="s">
        <v>5080</v>
      </c>
      <c r="G287" s="25">
        <v>2.0</v>
      </c>
      <c r="H287" s="28" t="s">
        <v>18</v>
      </c>
      <c r="I287" s="25" t="s">
        <v>19</v>
      </c>
      <c r="J287" s="30">
        <v>275.0</v>
      </c>
      <c r="K287" s="29">
        <v>11.0</v>
      </c>
      <c r="L287" s="24"/>
    </row>
    <row r="288">
      <c r="A288" s="24"/>
      <c r="B288" s="24"/>
      <c r="C288" s="25" t="str">
        <f t="shared" si="20"/>
        <v>LPB YSC 2022</v>
      </c>
      <c r="D288" s="28" t="s">
        <v>4517</v>
      </c>
      <c r="E288" s="25" t="s">
        <v>5081</v>
      </c>
      <c r="F288" s="25" t="s">
        <v>5082</v>
      </c>
      <c r="G288" s="25">
        <v>2.0</v>
      </c>
      <c r="H288" s="28" t="s">
        <v>18</v>
      </c>
      <c r="I288" s="25" t="s">
        <v>18</v>
      </c>
      <c r="J288" s="30">
        <v>275.0</v>
      </c>
      <c r="K288" s="29">
        <v>11.0</v>
      </c>
      <c r="L288" s="24"/>
    </row>
    <row r="289">
      <c r="A289" s="24"/>
      <c r="B289" s="24"/>
      <c r="C289" s="25" t="str">
        <f t="shared" si="20"/>
        <v>LPB YSC 2022</v>
      </c>
      <c r="D289" s="28" t="s">
        <v>4517</v>
      </c>
      <c r="E289" s="25" t="s">
        <v>5083</v>
      </c>
      <c r="F289" s="25" t="s">
        <v>5084</v>
      </c>
      <c r="G289" s="25">
        <v>2.0</v>
      </c>
      <c r="H289" s="28" t="s">
        <v>19</v>
      </c>
      <c r="I289" s="25" t="s">
        <v>18</v>
      </c>
      <c r="J289" s="30">
        <v>214.0</v>
      </c>
      <c r="K289" s="29">
        <v>9.0</v>
      </c>
      <c r="L289" s="24"/>
    </row>
    <row r="290">
      <c r="A290" s="24"/>
      <c r="B290" s="24"/>
      <c r="C290" s="25" t="str">
        <f t="shared" si="20"/>
        <v>LPB YSC 2022</v>
      </c>
      <c r="D290" s="28" t="s">
        <v>4517</v>
      </c>
      <c r="E290" s="25" t="s">
        <v>5085</v>
      </c>
      <c r="F290" s="25" t="s">
        <v>5086</v>
      </c>
      <c r="G290" s="25">
        <v>2.0</v>
      </c>
      <c r="H290" s="28" t="s">
        <v>19</v>
      </c>
      <c r="I290" s="25" t="s">
        <v>18</v>
      </c>
      <c r="J290" s="30">
        <v>306.0</v>
      </c>
      <c r="K290" s="29">
        <v>12.0</v>
      </c>
      <c r="L290" s="24"/>
    </row>
    <row r="291">
      <c r="A291" s="24"/>
      <c r="B291" s="24"/>
      <c r="C291" s="25" t="str">
        <f t="shared" si="20"/>
        <v>LPB YSC 2022</v>
      </c>
      <c r="D291" s="28" t="s">
        <v>4517</v>
      </c>
      <c r="E291" s="25" t="s">
        <v>5087</v>
      </c>
      <c r="F291" s="25" t="s">
        <v>5088</v>
      </c>
      <c r="G291" s="25">
        <v>1.0</v>
      </c>
      <c r="H291" s="28" t="s">
        <v>18</v>
      </c>
      <c r="I291" s="25"/>
      <c r="J291" s="30">
        <v>275.0</v>
      </c>
      <c r="K291" s="24"/>
      <c r="L291" s="24"/>
    </row>
    <row r="292">
      <c r="A292" s="24"/>
      <c r="B292" s="24"/>
      <c r="C292" s="25" t="str">
        <f t="shared" ref="C292:C295" si="21">UPPER("lpb aceh 2023")</f>
        <v>LPB ACEH 2023</v>
      </c>
      <c r="D292" s="28" t="s">
        <v>4517</v>
      </c>
      <c r="E292" s="25" t="s">
        <v>5089</v>
      </c>
      <c r="F292" s="25" t="s">
        <v>5090</v>
      </c>
      <c r="G292" s="25">
        <v>2.0</v>
      </c>
      <c r="H292" s="28" t="s">
        <v>18</v>
      </c>
      <c r="I292" s="25" t="s">
        <v>18</v>
      </c>
      <c r="J292" s="30">
        <v>275.0</v>
      </c>
      <c r="K292" s="29">
        <v>11.0</v>
      </c>
      <c r="L292" s="24"/>
    </row>
    <row r="293">
      <c r="A293" s="24"/>
      <c r="B293" s="24"/>
      <c r="C293" s="25" t="str">
        <f t="shared" si="21"/>
        <v>LPB ACEH 2023</v>
      </c>
      <c r="D293" s="28" t="s">
        <v>4517</v>
      </c>
      <c r="E293" s="25" t="s">
        <v>5091</v>
      </c>
      <c r="F293" s="25" t="s">
        <v>5092</v>
      </c>
      <c r="G293" s="25">
        <v>2.0</v>
      </c>
      <c r="H293" s="28" t="s">
        <v>18</v>
      </c>
      <c r="I293" s="25" t="s">
        <v>18</v>
      </c>
      <c r="J293" s="30">
        <v>306.0</v>
      </c>
      <c r="K293" s="25">
        <v>12.0</v>
      </c>
      <c r="L293" s="24"/>
    </row>
    <row r="294">
      <c r="A294" s="24"/>
      <c r="B294" s="24"/>
      <c r="C294" s="25" t="str">
        <f t="shared" si="21"/>
        <v>LPB ACEH 2023</v>
      </c>
      <c r="D294" s="28" t="s">
        <v>4517</v>
      </c>
      <c r="E294" s="25" t="s">
        <v>5093</v>
      </c>
      <c r="F294" s="25" t="s">
        <v>5094</v>
      </c>
      <c r="G294" s="25">
        <v>2.0</v>
      </c>
      <c r="H294" s="28" t="s">
        <v>18</v>
      </c>
      <c r="I294" s="25" t="s">
        <v>18</v>
      </c>
      <c r="J294" s="30">
        <v>275.0</v>
      </c>
      <c r="K294" s="25">
        <v>11.0</v>
      </c>
      <c r="L294" s="24"/>
    </row>
    <row r="295">
      <c r="A295" s="24"/>
      <c r="B295" s="24"/>
      <c r="C295" s="25" t="str">
        <f t="shared" si="21"/>
        <v>LPB ACEH 2023</v>
      </c>
      <c r="D295" s="28" t="s">
        <v>4517</v>
      </c>
      <c r="E295" s="25" t="s">
        <v>5095</v>
      </c>
      <c r="F295" s="25" t="s">
        <v>5096</v>
      </c>
      <c r="G295" s="25">
        <v>2.0</v>
      </c>
      <c r="H295" s="28" t="s">
        <v>18</v>
      </c>
      <c r="I295" s="25" t="s">
        <v>18</v>
      </c>
      <c r="J295" s="30">
        <v>245.0</v>
      </c>
      <c r="K295" s="25">
        <v>10.0</v>
      </c>
      <c r="L295" s="24"/>
    </row>
    <row r="296">
      <c r="A296" s="24"/>
      <c r="B296" s="24"/>
      <c r="C296" s="25" t="str">
        <f t="shared" ref="C296:C316" si="22">UPPER("lpb jawa tengah 2023")</f>
        <v>LPB JAWA TENGAH 2023</v>
      </c>
      <c r="D296" s="28" t="s">
        <v>4517</v>
      </c>
      <c r="E296" s="25" t="s">
        <v>5097</v>
      </c>
      <c r="F296" s="25" t="s">
        <v>5098</v>
      </c>
      <c r="G296" s="25">
        <v>1.0</v>
      </c>
      <c r="H296" s="28" t="s">
        <v>18</v>
      </c>
      <c r="I296" s="25"/>
      <c r="J296" s="30">
        <v>275.0</v>
      </c>
      <c r="K296" s="25"/>
      <c r="L296" s="24"/>
    </row>
    <row r="297">
      <c r="A297" s="24"/>
      <c r="B297" s="24"/>
      <c r="C297" s="25" t="str">
        <f t="shared" si="22"/>
        <v>LPB JAWA TENGAH 2023</v>
      </c>
      <c r="D297" s="28" t="s">
        <v>4517</v>
      </c>
      <c r="E297" s="25" t="s">
        <v>5099</v>
      </c>
      <c r="F297" s="25" t="s">
        <v>5100</v>
      </c>
      <c r="G297" s="25">
        <v>1.0</v>
      </c>
      <c r="H297" s="28" t="s">
        <v>18</v>
      </c>
      <c r="I297" s="25"/>
      <c r="J297" s="30">
        <v>275.0</v>
      </c>
      <c r="K297" s="25"/>
      <c r="L297" s="24"/>
    </row>
    <row r="298">
      <c r="A298" s="24"/>
      <c r="B298" s="24"/>
      <c r="C298" s="25" t="str">
        <f t="shared" si="22"/>
        <v>LPB JAWA TENGAH 2023</v>
      </c>
      <c r="D298" s="28" t="s">
        <v>4517</v>
      </c>
      <c r="E298" s="25" t="s">
        <v>5101</v>
      </c>
      <c r="F298" s="25" t="s">
        <v>5102</v>
      </c>
      <c r="G298" s="25">
        <v>2.0</v>
      </c>
      <c r="H298" s="28" t="s">
        <v>18</v>
      </c>
      <c r="I298" s="25" t="s">
        <v>18</v>
      </c>
      <c r="J298" s="30">
        <v>275.0</v>
      </c>
      <c r="K298" s="25">
        <v>11.0</v>
      </c>
      <c r="L298" s="24"/>
    </row>
    <row r="299">
      <c r="A299" s="24"/>
      <c r="B299" s="24"/>
      <c r="C299" s="25" t="str">
        <f t="shared" si="22"/>
        <v>LPB JAWA TENGAH 2023</v>
      </c>
      <c r="D299" s="28" t="s">
        <v>4517</v>
      </c>
      <c r="E299" s="25" t="s">
        <v>5103</v>
      </c>
      <c r="F299" s="25" t="s">
        <v>5104</v>
      </c>
      <c r="G299" s="25">
        <v>2.0</v>
      </c>
      <c r="H299" s="28" t="s">
        <v>18</v>
      </c>
      <c r="I299" s="25" t="s">
        <v>18</v>
      </c>
      <c r="J299" s="30">
        <v>245.0</v>
      </c>
      <c r="K299" s="25">
        <v>10.0</v>
      </c>
      <c r="L299" s="24"/>
    </row>
    <row r="300">
      <c r="A300" s="24"/>
      <c r="B300" s="24"/>
      <c r="C300" s="25" t="str">
        <f t="shared" si="22"/>
        <v>LPB JAWA TENGAH 2023</v>
      </c>
      <c r="D300" s="28" t="s">
        <v>4517</v>
      </c>
      <c r="E300" s="25" t="s">
        <v>5105</v>
      </c>
      <c r="F300" s="25" t="s">
        <v>5106</v>
      </c>
      <c r="G300" s="25">
        <v>2.0</v>
      </c>
      <c r="H300" s="28" t="s">
        <v>18</v>
      </c>
      <c r="I300" s="25" t="s">
        <v>18</v>
      </c>
      <c r="J300" s="30">
        <v>275.0</v>
      </c>
      <c r="K300" s="25">
        <v>11.0</v>
      </c>
      <c r="L300" s="24"/>
    </row>
    <row r="301">
      <c r="A301" s="24"/>
      <c r="B301" s="24"/>
      <c r="C301" s="25" t="str">
        <f t="shared" si="22"/>
        <v>LPB JAWA TENGAH 2023</v>
      </c>
      <c r="D301" s="28" t="s">
        <v>4517</v>
      </c>
      <c r="E301" s="25" t="s">
        <v>5107</v>
      </c>
      <c r="F301" s="25" t="s">
        <v>5108</v>
      </c>
      <c r="G301" s="25">
        <v>2.0</v>
      </c>
      <c r="H301" s="28" t="s">
        <v>19</v>
      </c>
      <c r="I301" s="25" t="s">
        <v>18</v>
      </c>
      <c r="J301" s="30">
        <v>275.0</v>
      </c>
      <c r="K301" s="25">
        <v>12.0</v>
      </c>
      <c r="L301" s="24"/>
    </row>
    <row r="302">
      <c r="A302" s="24"/>
      <c r="B302" s="24"/>
      <c r="C302" s="25" t="str">
        <f t="shared" si="22"/>
        <v>LPB JAWA TENGAH 2023</v>
      </c>
      <c r="D302" s="28" t="s">
        <v>4517</v>
      </c>
      <c r="E302" s="25" t="s">
        <v>5109</v>
      </c>
      <c r="F302" s="25" t="s">
        <v>5110</v>
      </c>
      <c r="G302" s="25">
        <v>2.0</v>
      </c>
      <c r="H302" s="28" t="s">
        <v>19</v>
      </c>
      <c r="I302" s="25" t="s">
        <v>18</v>
      </c>
      <c r="J302" s="30">
        <v>245.0</v>
      </c>
      <c r="K302" s="25">
        <v>10.0</v>
      </c>
      <c r="L302" s="24"/>
    </row>
    <row r="303">
      <c r="A303" s="24"/>
      <c r="B303" s="24"/>
      <c r="C303" s="25" t="str">
        <f t="shared" si="22"/>
        <v>LPB JAWA TENGAH 2023</v>
      </c>
      <c r="D303" s="28" t="s">
        <v>4517</v>
      </c>
      <c r="E303" s="25" t="s">
        <v>5111</v>
      </c>
      <c r="F303" s="25" t="s">
        <v>5112</v>
      </c>
      <c r="G303" s="25">
        <v>2.0</v>
      </c>
      <c r="H303" s="28" t="s">
        <v>18</v>
      </c>
      <c r="I303" s="25" t="s">
        <v>18</v>
      </c>
      <c r="J303" s="30">
        <v>306.0</v>
      </c>
      <c r="K303" s="25">
        <v>12.0</v>
      </c>
      <c r="L303" s="24"/>
    </row>
    <row r="304">
      <c r="A304" s="24"/>
      <c r="B304" s="24"/>
      <c r="C304" s="25" t="str">
        <f t="shared" si="22"/>
        <v>LPB JAWA TENGAH 2023</v>
      </c>
      <c r="D304" s="28" t="s">
        <v>4517</v>
      </c>
      <c r="E304" s="25" t="s">
        <v>5113</v>
      </c>
      <c r="F304" s="25" t="s">
        <v>5114</v>
      </c>
      <c r="G304" s="25">
        <v>1.0</v>
      </c>
      <c r="H304" s="28" t="s">
        <v>18</v>
      </c>
      <c r="I304" s="25"/>
      <c r="J304" s="30">
        <v>214.0</v>
      </c>
      <c r="K304" s="25"/>
      <c r="L304" s="24"/>
    </row>
    <row r="305">
      <c r="A305" s="24"/>
      <c r="B305" s="24"/>
      <c r="C305" s="25" t="str">
        <f t="shared" si="22"/>
        <v>LPB JAWA TENGAH 2023</v>
      </c>
      <c r="D305" s="28" t="s">
        <v>4517</v>
      </c>
      <c r="E305" s="25" t="s">
        <v>5115</v>
      </c>
      <c r="F305" s="25" t="s">
        <v>5116</v>
      </c>
      <c r="G305" s="25">
        <v>1.0</v>
      </c>
      <c r="H305" s="28" t="s">
        <v>18</v>
      </c>
      <c r="I305" s="25"/>
      <c r="J305" s="30">
        <v>214.0</v>
      </c>
      <c r="K305" s="25"/>
      <c r="L305" s="24"/>
    </row>
    <row r="306">
      <c r="A306" s="24"/>
      <c r="B306" s="24"/>
      <c r="C306" s="25" t="str">
        <f t="shared" si="22"/>
        <v>LPB JAWA TENGAH 2023</v>
      </c>
      <c r="D306" s="28" t="s">
        <v>4517</v>
      </c>
      <c r="E306" s="25" t="s">
        <v>5117</v>
      </c>
      <c r="F306" s="25" t="s">
        <v>5118</v>
      </c>
      <c r="G306" s="25">
        <v>2.0</v>
      </c>
      <c r="H306" s="28" t="s">
        <v>18</v>
      </c>
      <c r="I306" s="25" t="s">
        <v>18</v>
      </c>
      <c r="J306" s="30">
        <v>275.0</v>
      </c>
      <c r="K306" s="25">
        <v>11.0</v>
      </c>
      <c r="L306" s="24"/>
    </row>
    <row r="307">
      <c r="A307" s="24"/>
      <c r="B307" s="24"/>
      <c r="C307" s="25" t="str">
        <f t="shared" si="22"/>
        <v>LPB JAWA TENGAH 2023</v>
      </c>
      <c r="D307" s="28" t="s">
        <v>4517</v>
      </c>
      <c r="E307" s="25" t="s">
        <v>5119</v>
      </c>
      <c r="F307" s="25" t="s">
        <v>5120</v>
      </c>
      <c r="G307" s="25">
        <v>2.0</v>
      </c>
      <c r="H307" s="28" t="s">
        <v>18</v>
      </c>
      <c r="I307" s="25" t="s">
        <v>18</v>
      </c>
      <c r="J307" s="30">
        <v>275.0</v>
      </c>
      <c r="K307" s="25">
        <v>11.0</v>
      </c>
      <c r="L307" s="24"/>
    </row>
    <row r="308">
      <c r="A308" s="24"/>
      <c r="B308" s="24"/>
      <c r="C308" s="25" t="str">
        <f t="shared" si="22"/>
        <v>LPB JAWA TENGAH 2023</v>
      </c>
      <c r="D308" s="28" t="s">
        <v>4517</v>
      </c>
      <c r="E308" s="25" t="s">
        <v>5121</v>
      </c>
      <c r="F308" s="25" t="s">
        <v>5122</v>
      </c>
      <c r="G308" s="25">
        <v>2.0</v>
      </c>
      <c r="H308" s="28" t="s">
        <v>19</v>
      </c>
      <c r="I308" s="25" t="s">
        <v>18</v>
      </c>
      <c r="J308" s="30">
        <v>306.0</v>
      </c>
      <c r="K308" s="25">
        <v>12.0</v>
      </c>
      <c r="L308" s="24"/>
    </row>
    <row r="309">
      <c r="A309" s="24"/>
      <c r="B309" s="24"/>
      <c r="C309" s="25" t="str">
        <f t="shared" si="22"/>
        <v>LPB JAWA TENGAH 2023</v>
      </c>
      <c r="D309" s="28" t="s">
        <v>4517</v>
      </c>
      <c r="E309" s="25" t="s">
        <v>5123</v>
      </c>
      <c r="F309" s="25" t="s">
        <v>5124</v>
      </c>
      <c r="G309" s="25">
        <v>2.0</v>
      </c>
      <c r="H309" s="28" t="s">
        <v>18</v>
      </c>
      <c r="I309" s="25" t="s">
        <v>18</v>
      </c>
      <c r="J309" s="30">
        <v>306.0</v>
      </c>
      <c r="K309" s="25">
        <v>12.0</v>
      </c>
      <c r="L309" s="24"/>
    </row>
    <row r="310">
      <c r="A310" s="24"/>
      <c r="B310" s="24"/>
      <c r="C310" s="25" t="str">
        <f t="shared" si="22"/>
        <v>LPB JAWA TENGAH 2023</v>
      </c>
      <c r="D310" s="28" t="s">
        <v>4517</v>
      </c>
      <c r="E310" s="25" t="s">
        <v>5125</v>
      </c>
      <c r="F310" s="25" t="s">
        <v>5126</v>
      </c>
      <c r="G310" s="25">
        <v>2.0</v>
      </c>
      <c r="H310" s="28" t="s">
        <v>18</v>
      </c>
      <c r="I310" s="25" t="s">
        <v>19</v>
      </c>
      <c r="J310" s="30">
        <v>245.0</v>
      </c>
      <c r="K310" s="25">
        <v>10.0</v>
      </c>
      <c r="L310" s="24"/>
    </row>
    <row r="311">
      <c r="A311" s="24"/>
      <c r="B311" s="24"/>
      <c r="C311" s="25" t="str">
        <f t="shared" si="22"/>
        <v>LPB JAWA TENGAH 2023</v>
      </c>
      <c r="D311" s="28" t="s">
        <v>4517</v>
      </c>
      <c r="E311" s="25" t="s">
        <v>5127</v>
      </c>
      <c r="F311" s="25" t="s">
        <v>5128</v>
      </c>
      <c r="G311" s="25">
        <v>1.0</v>
      </c>
      <c r="H311" s="28" t="s">
        <v>18</v>
      </c>
      <c r="I311" s="25"/>
      <c r="J311" s="30">
        <v>153.0</v>
      </c>
      <c r="K311" s="25"/>
      <c r="L311" s="24"/>
    </row>
    <row r="312">
      <c r="A312" s="24"/>
      <c r="B312" s="24"/>
      <c r="C312" s="25" t="str">
        <f t="shared" si="22"/>
        <v>LPB JAWA TENGAH 2023</v>
      </c>
      <c r="D312" s="28" t="s">
        <v>4517</v>
      </c>
      <c r="E312" s="25" t="s">
        <v>5129</v>
      </c>
      <c r="F312" s="25" t="s">
        <v>5130</v>
      </c>
      <c r="G312" s="25">
        <v>2.0</v>
      </c>
      <c r="H312" s="28" t="s">
        <v>18</v>
      </c>
      <c r="I312" s="25" t="s">
        <v>18</v>
      </c>
      <c r="J312" s="30">
        <v>275.0</v>
      </c>
      <c r="K312" s="25">
        <v>11.0</v>
      </c>
      <c r="L312" s="24"/>
    </row>
    <row r="313">
      <c r="A313" s="24"/>
      <c r="B313" s="24"/>
      <c r="C313" s="25" t="str">
        <f t="shared" si="22"/>
        <v>LPB JAWA TENGAH 2023</v>
      </c>
      <c r="D313" s="28" t="s">
        <v>4517</v>
      </c>
      <c r="E313" s="25" t="s">
        <v>5131</v>
      </c>
      <c r="F313" s="25" t="s">
        <v>5132</v>
      </c>
      <c r="G313" s="25">
        <v>2.0</v>
      </c>
      <c r="H313" s="28" t="s">
        <v>18</v>
      </c>
      <c r="I313" s="25" t="s">
        <v>18</v>
      </c>
      <c r="J313" s="30">
        <v>275.0</v>
      </c>
      <c r="K313" s="25">
        <v>11.0</v>
      </c>
      <c r="L313" s="24"/>
    </row>
    <row r="314">
      <c r="A314" s="24"/>
      <c r="B314" s="24"/>
      <c r="C314" s="25" t="str">
        <f t="shared" si="22"/>
        <v>LPB JAWA TENGAH 2023</v>
      </c>
      <c r="D314" s="28" t="s">
        <v>4517</v>
      </c>
      <c r="E314" s="25" t="s">
        <v>5133</v>
      </c>
      <c r="F314" s="25" t="s">
        <v>5134</v>
      </c>
      <c r="G314" s="25">
        <v>2.0</v>
      </c>
      <c r="H314" s="28" t="s">
        <v>18</v>
      </c>
      <c r="I314" s="25" t="s">
        <v>18</v>
      </c>
      <c r="J314" s="30">
        <v>306.0</v>
      </c>
      <c r="K314" s="25">
        <v>12.0</v>
      </c>
      <c r="L314" s="24"/>
    </row>
    <row r="315">
      <c r="A315" s="24"/>
      <c r="B315" s="24"/>
      <c r="C315" s="25" t="str">
        <f t="shared" si="22"/>
        <v>LPB JAWA TENGAH 2023</v>
      </c>
      <c r="D315" s="28" t="s">
        <v>4517</v>
      </c>
      <c r="E315" s="25" t="s">
        <v>5135</v>
      </c>
      <c r="F315" s="25" t="s">
        <v>5136</v>
      </c>
      <c r="G315" s="25">
        <v>2.0</v>
      </c>
      <c r="H315" s="28" t="s">
        <v>18</v>
      </c>
      <c r="I315" s="25" t="s">
        <v>18</v>
      </c>
      <c r="J315" s="30">
        <v>275.0</v>
      </c>
      <c r="K315" s="25">
        <v>11.0</v>
      </c>
      <c r="L315" s="24"/>
    </row>
    <row r="316">
      <c r="A316" s="24"/>
      <c r="B316" s="24"/>
      <c r="C316" s="25" t="str">
        <f t="shared" si="22"/>
        <v>LPB JAWA TENGAH 2023</v>
      </c>
      <c r="D316" s="28" t="s">
        <v>4517</v>
      </c>
      <c r="E316" s="25" t="s">
        <v>5137</v>
      </c>
      <c r="F316" s="25" t="s">
        <v>5138</v>
      </c>
      <c r="G316" s="25">
        <v>2.0</v>
      </c>
      <c r="H316" s="28" t="s">
        <v>19</v>
      </c>
      <c r="I316" s="25" t="s">
        <v>19</v>
      </c>
      <c r="J316" s="30">
        <v>306.0</v>
      </c>
      <c r="K316" s="25">
        <v>12.0</v>
      </c>
      <c r="L316" s="24"/>
    </row>
    <row r="317">
      <c r="A317" s="24"/>
      <c r="B317" s="24"/>
      <c r="C317" s="25" t="str">
        <f t="shared" ref="C317:C331" si="23">UPPER("lpb sumsel 2023")</f>
        <v>LPB SUMSEL 2023</v>
      </c>
      <c r="D317" s="28" t="s">
        <v>4517</v>
      </c>
      <c r="E317" s="25" t="s">
        <v>5139</v>
      </c>
      <c r="F317" s="25" t="s">
        <v>5140</v>
      </c>
      <c r="G317" s="25">
        <v>2.0</v>
      </c>
      <c r="H317" s="28" t="s">
        <v>18</v>
      </c>
      <c r="I317" s="25" t="s">
        <v>18</v>
      </c>
      <c r="J317" s="30">
        <v>306.0</v>
      </c>
      <c r="K317" s="25">
        <v>12.0</v>
      </c>
      <c r="L317" s="24"/>
    </row>
    <row r="318">
      <c r="A318" s="24"/>
      <c r="B318" s="24"/>
      <c r="C318" s="25" t="str">
        <f t="shared" si="23"/>
        <v>LPB SUMSEL 2023</v>
      </c>
      <c r="D318" s="28" t="s">
        <v>4517</v>
      </c>
      <c r="E318" s="25" t="s">
        <v>5141</v>
      </c>
      <c r="F318" s="25" t="s">
        <v>5142</v>
      </c>
      <c r="G318" s="25">
        <v>2.0</v>
      </c>
      <c r="H318" s="28" t="s">
        <v>18</v>
      </c>
      <c r="I318" s="25" t="s">
        <v>18</v>
      </c>
      <c r="J318" s="30">
        <v>306.0</v>
      </c>
      <c r="K318" s="25">
        <v>12.0</v>
      </c>
      <c r="L318" s="24"/>
    </row>
    <row r="319">
      <c r="A319" s="24"/>
      <c r="B319" s="24"/>
      <c r="C319" s="25" t="str">
        <f t="shared" si="23"/>
        <v>LPB SUMSEL 2023</v>
      </c>
      <c r="D319" s="28" t="s">
        <v>4517</v>
      </c>
      <c r="E319" s="25" t="s">
        <v>5143</v>
      </c>
      <c r="F319" s="25" t="s">
        <v>5144</v>
      </c>
      <c r="G319" s="25">
        <v>2.0</v>
      </c>
      <c r="H319" s="28" t="s">
        <v>19</v>
      </c>
      <c r="I319" s="25" t="s">
        <v>19</v>
      </c>
      <c r="J319" s="30">
        <v>306.0</v>
      </c>
      <c r="K319" s="25">
        <v>10.0</v>
      </c>
      <c r="L319" s="24"/>
    </row>
    <row r="320">
      <c r="A320" s="24"/>
      <c r="B320" s="24"/>
      <c r="C320" s="25" t="str">
        <f t="shared" si="23"/>
        <v>LPB SUMSEL 2023</v>
      </c>
      <c r="D320" s="28" t="s">
        <v>4517</v>
      </c>
      <c r="E320" s="25" t="s">
        <v>5145</v>
      </c>
      <c r="F320" s="25" t="s">
        <v>5146</v>
      </c>
      <c r="G320" s="25">
        <v>1.0</v>
      </c>
      <c r="H320" s="28" t="s">
        <v>19</v>
      </c>
      <c r="I320" s="25"/>
      <c r="J320" s="30">
        <v>275.0</v>
      </c>
      <c r="K320" s="25"/>
      <c r="L320" s="24"/>
    </row>
    <row r="321">
      <c r="A321" s="24"/>
      <c r="B321" s="24"/>
      <c r="C321" s="25" t="str">
        <f t="shared" si="23"/>
        <v>LPB SUMSEL 2023</v>
      </c>
      <c r="D321" s="28" t="s">
        <v>4517</v>
      </c>
      <c r="E321" s="25" t="s">
        <v>5147</v>
      </c>
      <c r="F321" s="25" t="s">
        <v>5148</v>
      </c>
      <c r="G321" s="25">
        <v>2.0</v>
      </c>
      <c r="H321" s="28" t="s">
        <v>18</v>
      </c>
      <c r="I321" s="25" t="s">
        <v>18</v>
      </c>
      <c r="J321" s="30">
        <v>306.0</v>
      </c>
      <c r="K321" s="25">
        <v>10.0</v>
      </c>
      <c r="L321" s="24"/>
    </row>
    <row r="322">
      <c r="A322" s="24"/>
      <c r="B322" s="24"/>
      <c r="C322" s="25" t="str">
        <f t="shared" si="23"/>
        <v>LPB SUMSEL 2023</v>
      </c>
      <c r="D322" s="28" t="s">
        <v>4517</v>
      </c>
      <c r="E322" s="25" t="s">
        <v>5149</v>
      </c>
      <c r="F322" s="25" t="s">
        <v>5150</v>
      </c>
      <c r="G322" s="25">
        <v>2.0</v>
      </c>
      <c r="H322" s="28" t="s">
        <v>18</v>
      </c>
      <c r="I322" s="25" t="s">
        <v>18</v>
      </c>
      <c r="J322" s="30">
        <v>306.0</v>
      </c>
      <c r="K322" s="25">
        <v>12.0</v>
      </c>
      <c r="L322" s="24"/>
    </row>
    <row r="323">
      <c r="A323" s="24"/>
      <c r="B323" s="24"/>
      <c r="C323" s="25" t="str">
        <f t="shared" si="23"/>
        <v>LPB SUMSEL 2023</v>
      </c>
      <c r="D323" s="28" t="s">
        <v>4517</v>
      </c>
      <c r="E323" s="25" t="s">
        <v>5151</v>
      </c>
      <c r="F323" s="25" t="s">
        <v>5152</v>
      </c>
      <c r="G323" s="25">
        <v>1.0</v>
      </c>
      <c r="H323" s="28" t="s">
        <v>19</v>
      </c>
      <c r="I323" s="25"/>
      <c r="J323" s="30">
        <v>275.0</v>
      </c>
      <c r="K323" s="25"/>
      <c r="L323" s="24"/>
    </row>
    <row r="324">
      <c r="A324" s="24"/>
      <c r="B324" s="24"/>
      <c r="C324" s="25" t="str">
        <f t="shared" si="23"/>
        <v>LPB SUMSEL 2023</v>
      </c>
      <c r="D324" s="28" t="s">
        <v>4517</v>
      </c>
      <c r="E324" s="25" t="s">
        <v>5153</v>
      </c>
      <c r="F324" s="25" t="s">
        <v>5154</v>
      </c>
      <c r="G324" s="25">
        <v>2.0</v>
      </c>
      <c r="H324" s="28" t="s">
        <v>18</v>
      </c>
      <c r="I324" s="25" t="s">
        <v>18</v>
      </c>
      <c r="J324" s="30">
        <v>306.0</v>
      </c>
      <c r="K324" s="25">
        <v>12.0</v>
      </c>
      <c r="L324" s="24"/>
    </row>
    <row r="325">
      <c r="A325" s="24"/>
      <c r="B325" s="24"/>
      <c r="C325" s="25" t="str">
        <f t="shared" si="23"/>
        <v>LPB SUMSEL 2023</v>
      </c>
      <c r="D325" s="28" t="s">
        <v>4517</v>
      </c>
      <c r="E325" s="25" t="s">
        <v>5155</v>
      </c>
      <c r="F325" s="25" t="s">
        <v>5156</v>
      </c>
      <c r="G325" s="25">
        <v>2.0</v>
      </c>
      <c r="H325" s="28" t="s">
        <v>19</v>
      </c>
      <c r="I325" s="25" t="s">
        <v>18</v>
      </c>
      <c r="J325" s="30">
        <v>275.0</v>
      </c>
      <c r="K325" s="25">
        <v>11.0</v>
      </c>
      <c r="L325" s="24"/>
    </row>
    <row r="326">
      <c r="A326" s="24"/>
      <c r="B326" s="24"/>
      <c r="C326" s="25" t="str">
        <f t="shared" si="23"/>
        <v>LPB SUMSEL 2023</v>
      </c>
      <c r="D326" s="28" t="s">
        <v>4517</v>
      </c>
      <c r="E326" s="25" t="s">
        <v>5157</v>
      </c>
      <c r="F326" s="25" t="s">
        <v>5158</v>
      </c>
      <c r="G326" s="25">
        <v>1.0</v>
      </c>
      <c r="H326" s="28" t="s">
        <v>18</v>
      </c>
      <c r="I326" s="25"/>
      <c r="J326" s="30">
        <v>306.0</v>
      </c>
      <c r="K326" s="25"/>
      <c r="L326" s="24"/>
    </row>
    <row r="327">
      <c r="A327" s="24"/>
      <c r="B327" s="24"/>
      <c r="C327" s="25" t="str">
        <f t="shared" si="23"/>
        <v>LPB SUMSEL 2023</v>
      </c>
      <c r="D327" s="28" t="s">
        <v>4517</v>
      </c>
      <c r="E327" s="25" t="s">
        <v>5159</v>
      </c>
      <c r="F327" s="25" t="s">
        <v>5160</v>
      </c>
      <c r="G327" s="25">
        <v>2.0</v>
      </c>
      <c r="H327" s="28" t="s">
        <v>18</v>
      </c>
      <c r="I327" s="25" t="s">
        <v>19</v>
      </c>
      <c r="J327" s="30">
        <v>306.0</v>
      </c>
      <c r="K327" s="25">
        <v>11.0</v>
      </c>
      <c r="L327" s="24"/>
    </row>
    <row r="328">
      <c r="A328" s="24"/>
      <c r="B328" s="24"/>
      <c r="C328" s="25" t="str">
        <f t="shared" si="23"/>
        <v>LPB SUMSEL 2023</v>
      </c>
      <c r="D328" s="28" t="s">
        <v>4517</v>
      </c>
      <c r="E328" s="25" t="s">
        <v>5161</v>
      </c>
      <c r="F328" s="25" t="s">
        <v>5162</v>
      </c>
      <c r="G328" s="25">
        <v>2.0</v>
      </c>
      <c r="H328" s="28" t="s">
        <v>18</v>
      </c>
      <c r="I328" s="25" t="s">
        <v>18</v>
      </c>
      <c r="J328" s="30">
        <v>306.0</v>
      </c>
      <c r="K328" s="25">
        <v>12.0</v>
      </c>
      <c r="L328" s="24"/>
    </row>
    <row r="329">
      <c r="A329" s="24"/>
      <c r="B329" s="24"/>
      <c r="C329" s="25" t="str">
        <f t="shared" si="23"/>
        <v>LPB SUMSEL 2023</v>
      </c>
      <c r="D329" s="28" t="s">
        <v>4517</v>
      </c>
      <c r="E329" s="25" t="s">
        <v>5163</v>
      </c>
      <c r="F329" s="25" t="s">
        <v>5164</v>
      </c>
      <c r="G329" s="25">
        <v>2.0</v>
      </c>
      <c r="H329" s="28" t="s">
        <v>18</v>
      </c>
      <c r="I329" s="25" t="s">
        <v>18</v>
      </c>
      <c r="J329" s="30">
        <v>306.0</v>
      </c>
      <c r="K329" s="25">
        <v>12.0</v>
      </c>
      <c r="L329" s="24"/>
    </row>
    <row r="330">
      <c r="A330" s="24"/>
      <c r="B330" s="24"/>
      <c r="C330" s="25" t="str">
        <f t="shared" si="23"/>
        <v>LPB SUMSEL 2023</v>
      </c>
      <c r="D330" s="28" t="s">
        <v>4517</v>
      </c>
      <c r="E330" s="25" t="s">
        <v>5165</v>
      </c>
      <c r="F330" s="25" t="s">
        <v>5166</v>
      </c>
      <c r="G330" s="25">
        <v>2.0</v>
      </c>
      <c r="H330" s="28" t="s">
        <v>18</v>
      </c>
      <c r="I330" s="25" t="s">
        <v>18</v>
      </c>
      <c r="J330" s="30">
        <v>275.0</v>
      </c>
      <c r="K330" s="25">
        <v>11.0</v>
      </c>
      <c r="L330" s="24"/>
    </row>
    <row r="331">
      <c r="A331" s="24"/>
      <c r="B331" s="24"/>
      <c r="C331" s="25" t="str">
        <f t="shared" si="23"/>
        <v>LPB SUMSEL 2023</v>
      </c>
      <c r="D331" s="28" t="s">
        <v>4517</v>
      </c>
      <c r="E331" s="25" t="s">
        <v>5167</v>
      </c>
      <c r="F331" s="25" t="s">
        <v>5168</v>
      </c>
      <c r="G331" s="25">
        <v>2.0</v>
      </c>
      <c r="H331" s="28" t="s">
        <v>19</v>
      </c>
      <c r="I331" s="25" t="s">
        <v>18</v>
      </c>
      <c r="J331" s="30">
        <v>306.0</v>
      </c>
      <c r="K331" s="25">
        <v>12.0</v>
      </c>
      <c r="L331" s="24"/>
    </row>
    <row r="332">
      <c r="A332" s="24"/>
      <c r="B332" s="24"/>
      <c r="C332" s="25" t="str">
        <f t="shared" ref="C332:C339" si="24">UPPER("lpb dki 2023")</f>
        <v>LPB DKI 2023</v>
      </c>
      <c r="D332" s="28" t="s">
        <v>4517</v>
      </c>
      <c r="E332" s="25" t="s">
        <v>5169</v>
      </c>
      <c r="F332" s="25" t="s">
        <v>5170</v>
      </c>
      <c r="G332" s="25">
        <v>1.0</v>
      </c>
      <c r="H332" s="28" t="s">
        <v>18</v>
      </c>
      <c r="I332" s="25"/>
      <c r="J332" s="30">
        <v>275.0</v>
      </c>
      <c r="K332" s="25"/>
      <c r="L332" s="24"/>
    </row>
    <row r="333">
      <c r="A333" s="24"/>
      <c r="B333" s="24"/>
      <c r="C333" s="25" t="str">
        <f t="shared" si="24"/>
        <v>LPB DKI 2023</v>
      </c>
      <c r="D333" s="28" t="s">
        <v>4517</v>
      </c>
      <c r="E333" s="25" t="s">
        <v>5171</v>
      </c>
      <c r="F333" s="25" t="s">
        <v>5172</v>
      </c>
      <c r="G333" s="25">
        <v>2.0</v>
      </c>
      <c r="H333" s="28" t="s">
        <v>19</v>
      </c>
      <c r="I333" s="25" t="s">
        <v>18</v>
      </c>
      <c r="J333" s="30">
        <v>306.0</v>
      </c>
      <c r="K333" s="25">
        <v>12.0</v>
      </c>
      <c r="L333" s="24"/>
    </row>
    <row r="334">
      <c r="A334" s="24"/>
      <c r="B334" s="24"/>
      <c r="C334" s="25" t="str">
        <f t="shared" si="24"/>
        <v>LPB DKI 2023</v>
      </c>
      <c r="D334" s="28" t="s">
        <v>4517</v>
      </c>
      <c r="E334" s="25" t="s">
        <v>5173</v>
      </c>
      <c r="F334" s="25" t="s">
        <v>5174</v>
      </c>
      <c r="G334" s="25">
        <v>2.0</v>
      </c>
      <c r="H334" s="28" t="s">
        <v>19</v>
      </c>
      <c r="I334" s="25" t="s">
        <v>19</v>
      </c>
      <c r="J334" s="30">
        <v>275.0</v>
      </c>
      <c r="K334" s="25">
        <v>11.0</v>
      </c>
      <c r="L334" s="24"/>
    </row>
    <row r="335">
      <c r="A335" s="24"/>
      <c r="B335" s="24"/>
      <c r="C335" s="25" t="str">
        <f t="shared" si="24"/>
        <v>LPB DKI 2023</v>
      </c>
      <c r="D335" s="28" t="s">
        <v>4517</v>
      </c>
      <c r="E335" s="25" t="s">
        <v>5175</v>
      </c>
      <c r="F335" s="25" t="s">
        <v>5176</v>
      </c>
      <c r="G335" s="25">
        <v>2.0</v>
      </c>
      <c r="H335" s="28" t="s">
        <v>19</v>
      </c>
      <c r="I335" s="25" t="s">
        <v>19</v>
      </c>
      <c r="J335" s="30">
        <v>306.0</v>
      </c>
      <c r="K335" s="25">
        <v>12.0</v>
      </c>
      <c r="L335" s="24"/>
    </row>
    <row r="336">
      <c r="A336" s="24"/>
      <c r="B336" s="24"/>
      <c r="C336" s="25" t="str">
        <f t="shared" si="24"/>
        <v>LPB DKI 2023</v>
      </c>
      <c r="D336" s="28" t="s">
        <v>4517</v>
      </c>
      <c r="E336" s="25" t="s">
        <v>5177</v>
      </c>
      <c r="F336" s="25" t="s">
        <v>5178</v>
      </c>
      <c r="G336" s="25">
        <v>2.0</v>
      </c>
      <c r="H336" s="28" t="s">
        <v>18</v>
      </c>
      <c r="I336" s="25" t="s">
        <v>19</v>
      </c>
      <c r="J336" s="30">
        <v>245.0</v>
      </c>
      <c r="K336" s="25">
        <v>10.0</v>
      </c>
      <c r="L336" s="24"/>
    </row>
    <row r="337">
      <c r="A337" s="24"/>
      <c r="B337" s="24"/>
      <c r="C337" s="25" t="str">
        <f t="shared" si="24"/>
        <v>LPB DKI 2023</v>
      </c>
      <c r="D337" s="28" t="s">
        <v>4517</v>
      </c>
      <c r="E337" s="25" t="s">
        <v>5179</v>
      </c>
      <c r="F337" s="25" t="s">
        <v>5180</v>
      </c>
      <c r="G337" s="25">
        <v>2.0</v>
      </c>
      <c r="H337" s="28" t="s">
        <v>18</v>
      </c>
      <c r="I337" s="25" t="s">
        <v>18</v>
      </c>
      <c r="J337" s="30">
        <v>245.0</v>
      </c>
      <c r="K337" s="25">
        <v>10.0</v>
      </c>
      <c r="L337" s="24"/>
    </row>
    <row r="338">
      <c r="A338" s="24"/>
      <c r="B338" s="24"/>
      <c r="C338" s="25" t="str">
        <f t="shared" si="24"/>
        <v>LPB DKI 2023</v>
      </c>
      <c r="D338" s="28" t="s">
        <v>4517</v>
      </c>
      <c r="E338" s="25" t="s">
        <v>5181</v>
      </c>
      <c r="F338" s="25" t="s">
        <v>5182</v>
      </c>
      <c r="G338" s="25">
        <v>1.0</v>
      </c>
      <c r="H338" s="28" t="s">
        <v>18</v>
      </c>
      <c r="I338" s="25"/>
      <c r="J338" s="30">
        <v>275.0</v>
      </c>
      <c r="K338" s="25"/>
      <c r="L338" s="24"/>
    </row>
    <row r="339">
      <c r="A339" s="24"/>
      <c r="B339" s="24"/>
      <c r="C339" s="25" t="str">
        <f t="shared" si="24"/>
        <v>LPB DKI 2023</v>
      </c>
      <c r="D339" s="28" t="s">
        <v>4517</v>
      </c>
      <c r="E339" s="25" t="s">
        <v>5183</v>
      </c>
      <c r="F339" s="25" t="s">
        <v>5184</v>
      </c>
      <c r="G339" s="25">
        <v>1.0</v>
      </c>
      <c r="H339" s="28" t="s">
        <v>18</v>
      </c>
      <c r="I339" s="25"/>
      <c r="J339" s="30">
        <v>306.0</v>
      </c>
      <c r="K339" s="25"/>
      <c r="L339" s="24"/>
    </row>
    <row r="340">
      <c r="A340" s="24"/>
      <c r="B340" s="24"/>
      <c r="C340" s="25" t="str">
        <f t="shared" ref="C340:C353" si="25">UPPER("lpb diy 2023")</f>
        <v>LPB DIY 2023</v>
      </c>
      <c r="D340" s="28" t="s">
        <v>4517</v>
      </c>
      <c r="E340" s="25" t="s">
        <v>5185</v>
      </c>
      <c r="F340" s="25" t="s">
        <v>5186</v>
      </c>
      <c r="G340" s="25">
        <v>2.0</v>
      </c>
      <c r="H340" s="28" t="s">
        <v>18</v>
      </c>
      <c r="I340" s="25" t="s">
        <v>19</v>
      </c>
      <c r="J340" s="30">
        <v>214.0</v>
      </c>
      <c r="K340" s="25">
        <v>9.0</v>
      </c>
      <c r="L340" s="24"/>
    </row>
    <row r="341">
      <c r="A341" s="24"/>
      <c r="B341" s="24"/>
      <c r="C341" s="25" t="str">
        <f t="shared" si="25"/>
        <v>LPB DIY 2023</v>
      </c>
      <c r="D341" s="28" t="s">
        <v>4517</v>
      </c>
      <c r="E341" s="25" t="s">
        <v>5187</v>
      </c>
      <c r="F341" s="25" t="s">
        <v>5188</v>
      </c>
      <c r="G341" s="25">
        <v>2.0</v>
      </c>
      <c r="H341" s="28" t="s">
        <v>18</v>
      </c>
      <c r="I341" s="25" t="s">
        <v>18</v>
      </c>
      <c r="J341" s="30">
        <v>214.0</v>
      </c>
      <c r="K341" s="25">
        <v>9.0</v>
      </c>
      <c r="L341" s="24"/>
    </row>
    <row r="342">
      <c r="A342" s="24"/>
      <c r="B342" s="24"/>
      <c r="C342" s="25" t="str">
        <f t="shared" si="25"/>
        <v>LPB DIY 2023</v>
      </c>
      <c r="D342" s="28" t="s">
        <v>4517</v>
      </c>
      <c r="E342" s="25" t="s">
        <v>5189</v>
      </c>
      <c r="F342" s="25" t="s">
        <v>5190</v>
      </c>
      <c r="G342" s="25">
        <v>2.0</v>
      </c>
      <c r="H342" s="28" t="s">
        <v>18</v>
      </c>
      <c r="I342" s="25" t="s">
        <v>18</v>
      </c>
      <c r="J342" s="30">
        <v>214.0</v>
      </c>
      <c r="K342" s="25">
        <v>9.0</v>
      </c>
      <c r="L342" s="24"/>
    </row>
    <row r="343">
      <c r="A343" s="24"/>
      <c r="B343" s="24"/>
      <c r="C343" s="25" t="str">
        <f t="shared" si="25"/>
        <v>LPB DIY 2023</v>
      </c>
      <c r="D343" s="28" t="s">
        <v>4517</v>
      </c>
      <c r="E343" s="25" t="s">
        <v>5191</v>
      </c>
      <c r="F343" s="25" t="s">
        <v>5192</v>
      </c>
      <c r="G343" s="25">
        <v>2.0</v>
      </c>
      <c r="H343" s="28" t="s">
        <v>18</v>
      </c>
      <c r="I343" s="25" t="s">
        <v>18</v>
      </c>
      <c r="J343" s="30">
        <v>245.0</v>
      </c>
      <c r="K343" s="25">
        <v>12.0</v>
      </c>
      <c r="L343" s="24"/>
    </row>
    <row r="344">
      <c r="A344" s="24"/>
      <c r="B344" s="24"/>
      <c r="C344" s="25" t="str">
        <f t="shared" si="25"/>
        <v>LPB DIY 2023</v>
      </c>
      <c r="D344" s="28" t="s">
        <v>4517</v>
      </c>
      <c r="E344" s="25" t="s">
        <v>5193</v>
      </c>
      <c r="F344" s="25" t="s">
        <v>5194</v>
      </c>
      <c r="G344" s="25">
        <v>2.0</v>
      </c>
      <c r="H344" s="28" t="s">
        <v>19</v>
      </c>
      <c r="I344" s="25" t="s">
        <v>18</v>
      </c>
      <c r="J344" s="30">
        <v>214.0</v>
      </c>
      <c r="K344" s="25">
        <v>9.0</v>
      </c>
      <c r="L344" s="24"/>
    </row>
    <row r="345">
      <c r="A345" s="24"/>
      <c r="B345" s="24"/>
      <c r="C345" s="25" t="str">
        <f t="shared" si="25"/>
        <v>LPB DIY 2023</v>
      </c>
      <c r="D345" s="28" t="s">
        <v>4517</v>
      </c>
      <c r="E345" s="25" t="s">
        <v>5195</v>
      </c>
      <c r="F345" s="25" t="s">
        <v>5196</v>
      </c>
      <c r="G345" s="25">
        <v>1.0</v>
      </c>
      <c r="H345" s="28" t="s">
        <v>19</v>
      </c>
      <c r="I345" s="25"/>
      <c r="J345" s="30">
        <v>306.0</v>
      </c>
      <c r="K345" s="25"/>
      <c r="L345" s="24"/>
    </row>
    <row r="346">
      <c r="A346" s="24"/>
      <c r="B346" s="24"/>
      <c r="C346" s="25" t="str">
        <f t="shared" si="25"/>
        <v>LPB DIY 2023</v>
      </c>
      <c r="D346" s="28" t="s">
        <v>4517</v>
      </c>
      <c r="E346" s="25" t="s">
        <v>5197</v>
      </c>
      <c r="F346" s="25" t="s">
        <v>5198</v>
      </c>
      <c r="G346" s="25">
        <v>2.0</v>
      </c>
      <c r="H346" s="28" t="s">
        <v>19</v>
      </c>
      <c r="I346" s="25" t="s">
        <v>19</v>
      </c>
      <c r="J346" s="30">
        <v>275.0</v>
      </c>
      <c r="K346" s="25">
        <v>11.0</v>
      </c>
      <c r="L346" s="24"/>
    </row>
    <row r="347">
      <c r="A347" s="24"/>
      <c r="B347" s="24"/>
      <c r="C347" s="25" t="str">
        <f t="shared" si="25"/>
        <v>LPB DIY 2023</v>
      </c>
      <c r="D347" s="28" t="s">
        <v>4517</v>
      </c>
      <c r="E347" s="25" t="s">
        <v>5199</v>
      </c>
      <c r="F347" s="25" t="s">
        <v>5200</v>
      </c>
      <c r="G347" s="25">
        <v>1.0</v>
      </c>
      <c r="H347" s="28" t="s">
        <v>18</v>
      </c>
      <c r="I347" s="25"/>
      <c r="J347" s="30">
        <v>214.0</v>
      </c>
      <c r="K347" s="25"/>
      <c r="L347" s="24"/>
    </row>
    <row r="348">
      <c r="A348" s="24"/>
      <c r="B348" s="24"/>
      <c r="C348" s="25" t="str">
        <f t="shared" si="25"/>
        <v>LPB DIY 2023</v>
      </c>
      <c r="D348" s="28" t="s">
        <v>4517</v>
      </c>
      <c r="E348" s="25" t="s">
        <v>5201</v>
      </c>
      <c r="F348" s="25" t="s">
        <v>5202</v>
      </c>
      <c r="G348" s="25">
        <v>1.0</v>
      </c>
      <c r="H348" s="28" t="s">
        <v>18</v>
      </c>
      <c r="I348" s="25"/>
      <c r="J348" s="30">
        <v>306.0</v>
      </c>
      <c r="K348" s="25"/>
      <c r="L348" s="24"/>
    </row>
    <row r="349">
      <c r="A349" s="24"/>
      <c r="B349" s="24"/>
      <c r="C349" s="25" t="str">
        <f t="shared" si="25"/>
        <v>LPB DIY 2023</v>
      </c>
      <c r="D349" s="28" t="s">
        <v>4517</v>
      </c>
      <c r="E349" s="25" t="s">
        <v>5203</v>
      </c>
      <c r="F349" s="25" t="s">
        <v>5204</v>
      </c>
      <c r="G349" s="25">
        <v>2.0</v>
      </c>
      <c r="H349" s="28" t="s">
        <v>18</v>
      </c>
      <c r="I349" s="25" t="s">
        <v>18</v>
      </c>
      <c r="J349" s="30">
        <v>275.0</v>
      </c>
      <c r="K349" s="25">
        <v>11.0</v>
      </c>
      <c r="L349" s="24"/>
    </row>
    <row r="350">
      <c r="A350" s="24"/>
      <c r="B350" s="24"/>
      <c r="C350" s="25" t="str">
        <f t="shared" si="25"/>
        <v>LPB DIY 2023</v>
      </c>
      <c r="D350" s="28" t="s">
        <v>4517</v>
      </c>
      <c r="E350" s="25" t="s">
        <v>5205</v>
      </c>
      <c r="F350" s="25" t="s">
        <v>5206</v>
      </c>
      <c r="G350" s="25">
        <v>1.0</v>
      </c>
      <c r="H350" s="28" t="s">
        <v>18</v>
      </c>
      <c r="I350" s="25"/>
      <c r="J350" s="30">
        <v>275.0</v>
      </c>
      <c r="K350" s="25"/>
      <c r="L350" s="24"/>
    </row>
    <row r="351">
      <c r="A351" s="24"/>
      <c r="B351" s="24"/>
      <c r="C351" s="25" t="str">
        <f t="shared" si="25"/>
        <v>LPB DIY 2023</v>
      </c>
      <c r="D351" s="28" t="s">
        <v>4517</v>
      </c>
      <c r="E351" s="25" t="s">
        <v>5207</v>
      </c>
      <c r="F351" s="25" t="s">
        <v>5208</v>
      </c>
      <c r="G351" s="25">
        <v>2.0</v>
      </c>
      <c r="H351" s="28" t="s">
        <v>19</v>
      </c>
      <c r="I351" s="25" t="s">
        <v>18</v>
      </c>
      <c r="J351" s="30">
        <v>275.0</v>
      </c>
      <c r="K351" s="25">
        <v>11.0</v>
      </c>
      <c r="L351" s="24"/>
    </row>
    <row r="352">
      <c r="A352" s="24"/>
      <c r="B352" s="24"/>
      <c r="C352" s="25" t="str">
        <f t="shared" si="25"/>
        <v>LPB DIY 2023</v>
      </c>
      <c r="D352" s="28" t="s">
        <v>4517</v>
      </c>
      <c r="E352" s="25" t="s">
        <v>5209</v>
      </c>
      <c r="F352" s="25" t="s">
        <v>5210</v>
      </c>
      <c r="G352" s="25">
        <v>2.0</v>
      </c>
      <c r="H352" s="28" t="s">
        <v>19</v>
      </c>
      <c r="I352" s="25" t="s">
        <v>19</v>
      </c>
      <c r="J352" s="30">
        <v>275.0</v>
      </c>
      <c r="K352" s="25">
        <v>11.0</v>
      </c>
      <c r="L352" s="24"/>
    </row>
    <row r="353">
      <c r="A353" s="24"/>
      <c r="B353" s="24"/>
      <c r="C353" s="25" t="str">
        <f t="shared" si="25"/>
        <v>LPB DIY 2023</v>
      </c>
      <c r="D353" s="28" t="s">
        <v>4517</v>
      </c>
      <c r="E353" s="25" t="s">
        <v>5211</v>
      </c>
      <c r="F353" s="25" t="s">
        <v>5212</v>
      </c>
      <c r="G353" s="25">
        <v>2.0</v>
      </c>
      <c r="H353" s="28" t="s">
        <v>19</v>
      </c>
      <c r="I353" s="25" t="s">
        <v>19</v>
      </c>
      <c r="J353" s="30">
        <v>275.0</v>
      </c>
      <c r="K353" s="25">
        <v>11.0</v>
      </c>
      <c r="L353" s="24"/>
    </row>
    <row r="354">
      <c r="A354" s="24"/>
      <c r="B354" s="24"/>
      <c r="C354" s="25" t="str">
        <f t="shared" ref="C354:C360" si="26">UPPER("lpb nusantara 2023")</f>
        <v>LPB NUSANTARA 2023</v>
      </c>
      <c r="D354" s="28" t="s">
        <v>4517</v>
      </c>
      <c r="E354" s="25" t="s">
        <v>5213</v>
      </c>
      <c r="F354" s="25" t="s">
        <v>5214</v>
      </c>
      <c r="G354" s="25">
        <v>2.0</v>
      </c>
      <c r="H354" s="28" t="s">
        <v>19</v>
      </c>
      <c r="I354" s="25" t="s">
        <v>18</v>
      </c>
      <c r="J354" s="30">
        <v>183.0</v>
      </c>
      <c r="K354" s="25">
        <v>8.0</v>
      </c>
      <c r="L354" s="24"/>
    </row>
    <row r="355">
      <c r="A355" s="24"/>
      <c r="B355" s="24"/>
      <c r="C355" s="25" t="str">
        <f t="shared" si="26"/>
        <v>LPB NUSANTARA 2023</v>
      </c>
      <c r="D355" s="28" t="s">
        <v>4517</v>
      </c>
      <c r="E355" s="25" t="s">
        <v>5215</v>
      </c>
      <c r="F355" s="25" t="s">
        <v>5216</v>
      </c>
      <c r="G355" s="25">
        <v>2.0</v>
      </c>
      <c r="H355" s="28" t="s">
        <v>18</v>
      </c>
      <c r="I355" s="25" t="s">
        <v>18</v>
      </c>
      <c r="J355" s="30">
        <v>214.0</v>
      </c>
      <c r="K355" s="25">
        <v>9.0</v>
      </c>
      <c r="L355" s="24"/>
    </row>
    <row r="356">
      <c r="A356" s="24"/>
      <c r="B356" s="24"/>
      <c r="C356" s="25" t="str">
        <f t="shared" si="26"/>
        <v>LPB NUSANTARA 2023</v>
      </c>
      <c r="D356" s="28" t="s">
        <v>4517</v>
      </c>
      <c r="E356" s="25" t="s">
        <v>5217</v>
      </c>
      <c r="F356" s="25" t="s">
        <v>5218</v>
      </c>
      <c r="G356" s="25">
        <v>2.0</v>
      </c>
      <c r="H356" s="28" t="s">
        <v>18</v>
      </c>
      <c r="I356" s="25" t="s">
        <v>18</v>
      </c>
      <c r="J356" s="30">
        <v>153.0</v>
      </c>
      <c r="K356" s="25">
        <v>8.0</v>
      </c>
      <c r="L356" s="24"/>
    </row>
    <row r="357">
      <c r="A357" s="24"/>
      <c r="B357" s="24"/>
      <c r="C357" s="25" t="str">
        <f t="shared" si="26"/>
        <v>LPB NUSANTARA 2023</v>
      </c>
      <c r="D357" s="28" t="s">
        <v>4517</v>
      </c>
      <c r="E357" s="25" t="s">
        <v>5219</v>
      </c>
      <c r="F357" s="25" t="s">
        <v>5220</v>
      </c>
      <c r="G357" s="25">
        <v>1.0</v>
      </c>
      <c r="H357" s="28" t="s">
        <v>18</v>
      </c>
      <c r="I357" s="25"/>
      <c r="J357" s="30">
        <v>275.0</v>
      </c>
      <c r="K357" s="25"/>
      <c r="L357" s="24"/>
    </row>
    <row r="358">
      <c r="A358" s="24"/>
      <c r="B358" s="24"/>
      <c r="C358" s="25" t="str">
        <f t="shared" si="26"/>
        <v>LPB NUSANTARA 2023</v>
      </c>
      <c r="D358" s="28" t="s">
        <v>4517</v>
      </c>
      <c r="E358" s="25" t="s">
        <v>5221</v>
      </c>
      <c r="F358" s="25" t="s">
        <v>5222</v>
      </c>
      <c r="G358" s="25">
        <v>2.0</v>
      </c>
      <c r="H358" s="28" t="s">
        <v>19</v>
      </c>
      <c r="I358" s="25" t="s">
        <v>19</v>
      </c>
      <c r="J358" s="30">
        <v>275.0</v>
      </c>
      <c r="K358" s="25">
        <v>8.0</v>
      </c>
      <c r="L358" s="24"/>
    </row>
    <row r="359">
      <c r="A359" s="24"/>
      <c r="B359" s="24"/>
      <c r="C359" s="25" t="str">
        <f t="shared" si="26"/>
        <v>LPB NUSANTARA 2023</v>
      </c>
      <c r="D359" s="28" t="s">
        <v>4517</v>
      </c>
      <c r="E359" s="25" t="s">
        <v>5223</v>
      </c>
      <c r="F359" s="25" t="s">
        <v>5224</v>
      </c>
      <c r="G359" s="25">
        <v>2.0</v>
      </c>
      <c r="H359" s="28" t="s">
        <v>18</v>
      </c>
      <c r="I359" s="25" t="s">
        <v>18</v>
      </c>
      <c r="J359" s="30">
        <v>306.0</v>
      </c>
      <c r="K359" s="25">
        <v>12.0</v>
      </c>
      <c r="L359" s="24"/>
    </row>
    <row r="360">
      <c r="A360" s="24"/>
      <c r="B360" s="24"/>
      <c r="C360" s="25" t="str">
        <f t="shared" si="26"/>
        <v>LPB NUSANTARA 2023</v>
      </c>
      <c r="D360" s="28" t="s">
        <v>4517</v>
      </c>
      <c r="E360" s="25" t="s">
        <v>5225</v>
      </c>
      <c r="F360" s="25" t="s">
        <v>5226</v>
      </c>
      <c r="G360" s="25">
        <v>2.0</v>
      </c>
      <c r="H360" s="28" t="s">
        <v>18</v>
      </c>
      <c r="I360" s="25" t="s">
        <v>18</v>
      </c>
      <c r="J360" s="30">
        <v>275.0</v>
      </c>
      <c r="K360" s="25">
        <v>11.0</v>
      </c>
      <c r="L360" s="24"/>
    </row>
    <row r="361">
      <c r="A361" s="24"/>
      <c r="B361" s="24"/>
      <c r="C361" s="25" t="str">
        <f t="shared" ref="C361:C368" si="27">UPPER("lpb sumut 2023")</f>
        <v>LPB SUMUT 2023</v>
      </c>
      <c r="D361" s="28" t="s">
        <v>4517</v>
      </c>
      <c r="E361" s="25" t="s">
        <v>5227</v>
      </c>
      <c r="F361" s="25" t="s">
        <v>5228</v>
      </c>
      <c r="G361" s="25">
        <v>1.0</v>
      </c>
      <c r="H361" s="28" t="s">
        <v>19</v>
      </c>
      <c r="I361" s="25"/>
      <c r="J361" s="30">
        <v>245.0</v>
      </c>
      <c r="K361" s="25"/>
      <c r="L361" s="24"/>
    </row>
    <row r="362">
      <c r="A362" s="24"/>
      <c r="B362" s="24"/>
      <c r="C362" s="25" t="str">
        <f t="shared" si="27"/>
        <v>LPB SUMUT 2023</v>
      </c>
      <c r="D362" s="28" t="s">
        <v>4517</v>
      </c>
      <c r="E362" s="25" t="s">
        <v>5229</v>
      </c>
      <c r="F362" s="25" t="s">
        <v>5230</v>
      </c>
      <c r="G362" s="25">
        <v>2.0</v>
      </c>
      <c r="H362" s="28" t="s">
        <v>19</v>
      </c>
      <c r="I362" s="25" t="s">
        <v>19</v>
      </c>
      <c r="J362" s="30">
        <v>275.0</v>
      </c>
      <c r="K362" s="25">
        <v>11.0</v>
      </c>
      <c r="L362" s="24"/>
    </row>
    <row r="363">
      <c r="A363" s="24"/>
      <c r="B363" s="24"/>
      <c r="C363" s="25" t="str">
        <f t="shared" si="27"/>
        <v>LPB SUMUT 2023</v>
      </c>
      <c r="D363" s="28" t="s">
        <v>4517</v>
      </c>
      <c r="E363" s="25" t="s">
        <v>5231</v>
      </c>
      <c r="F363" s="25" t="s">
        <v>5232</v>
      </c>
      <c r="G363" s="25">
        <v>2.0</v>
      </c>
      <c r="H363" s="28" t="s">
        <v>18</v>
      </c>
      <c r="I363" s="25" t="s">
        <v>19</v>
      </c>
      <c r="J363" s="30">
        <v>306.0</v>
      </c>
      <c r="K363" s="25">
        <v>11.0</v>
      </c>
      <c r="L363" s="24"/>
    </row>
    <row r="364">
      <c r="A364" s="24"/>
      <c r="B364" s="24"/>
      <c r="C364" s="25" t="str">
        <f t="shared" si="27"/>
        <v>LPB SUMUT 2023</v>
      </c>
      <c r="D364" s="28" t="s">
        <v>4517</v>
      </c>
      <c r="E364" s="25" t="s">
        <v>5233</v>
      </c>
      <c r="F364" s="25" t="s">
        <v>5234</v>
      </c>
      <c r="G364" s="25">
        <v>2.0</v>
      </c>
      <c r="H364" s="28" t="s">
        <v>18</v>
      </c>
      <c r="I364" s="25" t="s">
        <v>19</v>
      </c>
      <c r="J364" s="30">
        <v>245.0</v>
      </c>
      <c r="K364" s="25">
        <v>10.0</v>
      </c>
      <c r="L364" s="24"/>
    </row>
    <row r="365">
      <c r="A365" s="24"/>
      <c r="B365" s="24"/>
      <c r="C365" s="25" t="str">
        <f t="shared" si="27"/>
        <v>LPB SUMUT 2023</v>
      </c>
      <c r="D365" s="28" t="s">
        <v>4517</v>
      </c>
      <c r="E365" s="25" t="s">
        <v>5235</v>
      </c>
      <c r="F365" s="25" t="s">
        <v>5236</v>
      </c>
      <c r="G365" s="25">
        <v>2.0</v>
      </c>
      <c r="H365" s="28" t="s">
        <v>18</v>
      </c>
      <c r="I365" s="25" t="s">
        <v>18</v>
      </c>
      <c r="J365" s="30">
        <v>245.0</v>
      </c>
      <c r="K365" s="25">
        <v>10.0</v>
      </c>
      <c r="L365" s="24"/>
    </row>
    <row r="366">
      <c r="A366" s="24"/>
      <c r="B366" s="24"/>
      <c r="C366" s="25" t="str">
        <f t="shared" si="27"/>
        <v>LPB SUMUT 2023</v>
      </c>
      <c r="D366" s="28" t="s">
        <v>4517</v>
      </c>
      <c r="E366" s="25" t="s">
        <v>5237</v>
      </c>
      <c r="F366" s="25" t="s">
        <v>5238</v>
      </c>
      <c r="G366" s="25">
        <v>2.0</v>
      </c>
      <c r="H366" s="28" t="s">
        <v>18</v>
      </c>
      <c r="I366" s="25" t="s">
        <v>19</v>
      </c>
      <c r="J366" s="30">
        <v>306.0</v>
      </c>
      <c r="K366" s="25">
        <v>11.0</v>
      </c>
      <c r="L366" s="24"/>
    </row>
    <row r="367">
      <c r="A367" s="24"/>
      <c r="B367" s="24"/>
      <c r="C367" s="25" t="str">
        <f t="shared" si="27"/>
        <v>LPB SUMUT 2023</v>
      </c>
      <c r="D367" s="28" t="s">
        <v>4517</v>
      </c>
      <c r="E367" s="25" t="s">
        <v>5239</v>
      </c>
      <c r="F367" s="25" t="s">
        <v>5240</v>
      </c>
      <c r="G367" s="25">
        <v>2.0</v>
      </c>
      <c r="H367" s="28" t="s">
        <v>18</v>
      </c>
      <c r="I367" s="25" t="s">
        <v>18</v>
      </c>
      <c r="J367" s="30">
        <v>275.0</v>
      </c>
      <c r="K367" s="25">
        <v>11.0</v>
      </c>
      <c r="L367" s="24"/>
    </row>
    <row r="368">
      <c r="A368" s="24"/>
      <c r="B368" s="24"/>
      <c r="C368" s="25" t="str">
        <f t="shared" si="27"/>
        <v>LPB SUMUT 2023</v>
      </c>
      <c r="D368" s="28" t="s">
        <v>4517</v>
      </c>
      <c r="E368" s="25" t="s">
        <v>5241</v>
      </c>
      <c r="F368" s="25" t="s">
        <v>5242</v>
      </c>
      <c r="G368" s="25">
        <v>2.0</v>
      </c>
      <c r="H368" s="28" t="s">
        <v>18</v>
      </c>
      <c r="I368" s="25" t="s">
        <v>18</v>
      </c>
      <c r="J368" s="30">
        <v>275.0</v>
      </c>
      <c r="K368" s="25">
        <v>11.0</v>
      </c>
      <c r="L368" s="24"/>
    </row>
    <row r="369">
      <c r="A369" s="24"/>
      <c r="B369" s="24"/>
      <c r="C369" s="25" t="str">
        <f t="shared" ref="C369:C374" si="28">UPPER("lpb sulsel 2023")</f>
        <v>LPB SULSEL 2023</v>
      </c>
      <c r="D369" s="28" t="s">
        <v>4517</v>
      </c>
      <c r="E369" s="25" t="s">
        <v>5243</v>
      </c>
      <c r="F369" s="25" t="s">
        <v>5244</v>
      </c>
      <c r="G369" s="25">
        <v>2.0</v>
      </c>
      <c r="H369" s="28" t="s">
        <v>18</v>
      </c>
      <c r="I369" s="25" t="s">
        <v>18</v>
      </c>
      <c r="J369" s="30">
        <v>306.0</v>
      </c>
      <c r="K369" s="25">
        <v>12.0</v>
      </c>
      <c r="L369" s="24"/>
    </row>
    <row r="370">
      <c r="A370" s="24"/>
      <c r="B370" s="24"/>
      <c r="C370" s="25" t="str">
        <f t="shared" si="28"/>
        <v>LPB SULSEL 2023</v>
      </c>
      <c r="D370" s="28" t="s">
        <v>4517</v>
      </c>
      <c r="E370" s="25" t="s">
        <v>5245</v>
      </c>
      <c r="F370" s="25" t="s">
        <v>5246</v>
      </c>
      <c r="G370" s="25">
        <v>2.0</v>
      </c>
      <c r="H370" s="28" t="s">
        <v>18</v>
      </c>
      <c r="I370" s="25" t="s">
        <v>18</v>
      </c>
      <c r="J370" s="30">
        <v>275.0</v>
      </c>
      <c r="K370" s="25">
        <v>11.0</v>
      </c>
      <c r="L370" s="24"/>
    </row>
    <row r="371">
      <c r="A371" s="24"/>
      <c r="B371" s="24"/>
      <c r="C371" s="25" t="str">
        <f t="shared" si="28"/>
        <v>LPB SULSEL 2023</v>
      </c>
      <c r="D371" s="28" t="s">
        <v>4517</v>
      </c>
      <c r="E371" s="25" t="s">
        <v>5247</v>
      </c>
      <c r="F371" s="25" t="s">
        <v>5248</v>
      </c>
      <c r="G371" s="25">
        <v>2.0</v>
      </c>
      <c r="H371" s="28" t="s">
        <v>19</v>
      </c>
      <c r="I371" s="25" t="s">
        <v>18</v>
      </c>
      <c r="J371" s="30">
        <v>275.0</v>
      </c>
      <c r="K371" s="25">
        <v>11.0</v>
      </c>
      <c r="L371" s="24"/>
    </row>
    <row r="372">
      <c r="A372" s="24"/>
      <c r="B372" s="24"/>
      <c r="C372" s="25" t="str">
        <f t="shared" si="28"/>
        <v>LPB SULSEL 2023</v>
      </c>
      <c r="D372" s="28" t="s">
        <v>4517</v>
      </c>
      <c r="E372" s="25" t="s">
        <v>5249</v>
      </c>
      <c r="F372" s="25" t="s">
        <v>5250</v>
      </c>
      <c r="G372" s="25">
        <v>2.0</v>
      </c>
      <c r="H372" s="28" t="s">
        <v>19</v>
      </c>
      <c r="I372" s="25" t="s">
        <v>18</v>
      </c>
      <c r="J372" s="30">
        <v>306.0</v>
      </c>
      <c r="K372" s="25">
        <v>12.0</v>
      </c>
      <c r="L372" s="24"/>
    </row>
    <row r="373">
      <c r="A373" s="24"/>
      <c r="B373" s="24"/>
      <c r="C373" s="25" t="str">
        <f t="shared" si="28"/>
        <v>LPB SULSEL 2023</v>
      </c>
      <c r="D373" s="28" t="s">
        <v>4517</v>
      </c>
      <c r="E373" s="25" t="s">
        <v>5251</v>
      </c>
      <c r="F373" s="25" t="s">
        <v>5252</v>
      </c>
      <c r="G373" s="25">
        <v>2.0</v>
      </c>
      <c r="H373" s="28" t="s">
        <v>18</v>
      </c>
      <c r="I373" s="25" t="s">
        <v>18</v>
      </c>
      <c r="J373" s="30">
        <v>306.0</v>
      </c>
      <c r="K373" s="25">
        <v>12.0</v>
      </c>
      <c r="L373" s="24"/>
    </row>
    <row r="374">
      <c r="A374" s="24"/>
      <c r="B374" s="24"/>
      <c r="C374" s="25" t="str">
        <f t="shared" si="28"/>
        <v>LPB SULSEL 2023</v>
      </c>
      <c r="D374" s="28" t="s">
        <v>4517</v>
      </c>
      <c r="E374" s="25" t="s">
        <v>5253</v>
      </c>
      <c r="F374" s="25" t="s">
        <v>5254</v>
      </c>
      <c r="G374" s="25">
        <v>2.0</v>
      </c>
      <c r="H374" s="28" t="s">
        <v>18</v>
      </c>
      <c r="I374" s="25" t="s">
        <v>18</v>
      </c>
      <c r="J374" s="30">
        <v>306.0</v>
      </c>
      <c r="K374" s="25">
        <v>12.0</v>
      </c>
      <c r="L374" s="24"/>
    </row>
    <row r="375">
      <c r="A375" s="24"/>
      <c r="B375" s="24"/>
      <c r="C375" s="25" t="str">
        <f t="shared" ref="C375:C378" si="29">UPPER("lpb kalteng 2023")</f>
        <v>LPB KALTENG 2023</v>
      </c>
      <c r="D375" s="28" t="s">
        <v>4517</v>
      </c>
      <c r="E375" s="25" t="s">
        <v>5255</v>
      </c>
      <c r="F375" s="25" t="s">
        <v>5256</v>
      </c>
      <c r="G375" s="25">
        <v>2.0</v>
      </c>
      <c r="H375" s="28" t="s">
        <v>18</v>
      </c>
      <c r="I375" s="25" t="s">
        <v>18</v>
      </c>
      <c r="J375" s="30">
        <v>245.0</v>
      </c>
      <c r="K375" s="25">
        <v>10.0</v>
      </c>
      <c r="L375" s="24"/>
    </row>
    <row r="376">
      <c r="A376" s="24"/>
      <c r="B376" s="24"/>
      <c r="C376" s="25" t="str">
        <f t="shared" si="29"/>
        <v>LPB KALTENG 2023</v>
      </c>
      <c r="D376" s="28" t="s">
        <v>4517</v>
      </c>
      <c r="E376" s="25" t="s">
        <v>5257</v>
      </c>
      <c r="F376" s="25" t="s">
        <v>5258</v>
      </c>
      <c r="G376" s="25">
        <v>2.0</v>
      </c>
      <c r="H376" s="28" t="s">
        <v>18</v>
      </c>
      <c r="I376" s="25" t="s">
        <v>18</v>
      </c>
      <c r="J376" s="30">
        <v>275.0</v>
      </c>
      <c r="K376" s="25">
        <v>11.0</v>
      </c>
      <c r="L376" s="24"/>
    </row>
    <row r="377">
      <c r="A377" s="24"/>
      <c r="B377" s="24"/>
      <c r="C377" s="25" t="str">
        <f t="shared" si="29"/>
        <v>LPB KALTENG 2023</v>
      </c>
      <c r="D377" s="28" t="s">
        <v>4517</v>
      </c>
      <c r="E377" s="25" t="s">
        <v>5259</v>
      </c>
      <c r="F377" s="25" t="s">
        <v>5260</v>
      </c>
      <c r="G377" s="25">
        <v>2.0</v>
      </c>
      <c r="H377" s="28" t="s">
        <v>18</v>
      </c>
      <c r="I377" s="25" t="s">
        <v>18</v>
      </c>
      <c r="J377" s="30">
        <v>306.0</v>
      </c>
      <c r="K377" s="25">
        <v>11.0</v>
      </c>
      <c r="L377" s="24"/>
    </row>
    <row r="378">
      <c r="A378" s="24"/>
      <c r="B378" s="24"/>
      <c r="C378" s="25" t="str">
        <f t="shared" si="29"/>
        <v>LPB KALTENG 2023</v>
      </c>
      <c r="D378" s="28" t="s">
        <v>4517</v>
      </c>
      <c r="E378" s="25" t="s">
        <v>5261</v>
      </c>
      <c r="F378" s="25" t="s">
        <v>5262</v>
      </c>
      <c r="G378" s="25">
        <v>2.0</v>
      </c>
      <c r="H378" s="28" t="s">
        <v>18</v>
      </c>
      <c r="I378" s="25" t="s">
        <v>18</v>
      </c>
      <c r="J378" s="30">
        <v>245.0</v>
      </c>
      <c r="K378" s="25">
        <v>10.0</v>
      </c>
      <c r="L378" s="24"/>
    </row>
    <row r="379">
      <c r="A379" s="24"/>
      <c r="B379" s="24"/>
      <c r="C379" s="31" t="s">
        <v>4400</v>
      </c>
      <c r="D379" s="28" t="s">
        <v>4517</v>
      </c>
      <c r="E379" s="31" t="s">
        <v>5263</v>
      </c>
      <c r="F379" s="31" t="s">
        <v>5264</v>
      </c>
      <c r="G379" s="31">
        <v>1.0</v>
      </c>
      <c r="H379" s="31" t="s">
        <v>18</v>
      </c>
      <c r="I379" s="31"/>
      <c r="J379" s="31">
        <v>12.0</v>
      </c>
      <c r="K379" s="31"/>
      <c r="L379" s="24"/>
    </row>
    <row r="380">
      <c r="A380" s="24"/>
      <c r="B380" s="24"/>
      <c r="C380" s="31" t="s">
        <v>4400</v>
      </c>
      <c r="D380" s="28" t="s">
        <v>4517</v>
      </c>
      <c r="E380" s="31" t="s">
        <v>5265</v>
      </c>
      <c r="F380" s="31" t="s">
        <v>5266</v>
      </c>
      <c r="G380" s="31">
        <v>2.0</v>
      </c>
      <c r="H380" s="31" t="s">
        <v>18</v>
      </c>
      <c r="I380" s="31" t="s">
        <v>18</v>
      </c>
      <c r="J380" s="31">
        <v>10.0</v>
      </c>
      <c r="K380" s="31">
        <v>10.0</v>
      </c>
      <c r="L380" s="24"/>
    </row>
    <row r="381">
      <c r="A381" s="24"/>
      <c r="B381" s="24"/>
      <c r="C381" s="31" t="s">
        <v>4400</v>
      </c>
      <c r="D381" s="28" t="s">
        <v>4517</v>
      </c>
      <c r="E381" s="31" t="s">
        <v>5267</v>
      </c>
      <c r="F381" s="31" t="s">
        <v>5268</v>
      </c>
      <c r="G381" s="31">
        <v>1.0</v>
      </c>
      <c r="H381" s="31" t="s">
        <v>18</v>
      </c>
      <c r="I381" s="31"/>
      <c r="J381" s="31">
        <v>12.0</v>
      </c>
      <c r="K381" s="31"/>
      <c r="L381" s="24"/>
    </row>
    <row r="382">
      <c r="A382" s="24"/>
      <c r="B382" s="24"/>
      <c r="C382" s="31" t="s">
        <v>527</v>
      </c>
      <c r="D382" s="28" t="s">
        <v>4517</v>
      </c>
      <c r="E382" s="31" t="s">
        <v>5269</v>
      </c>
      <c r="F382" s="31" t="s">
        <v>5270</v>
      </c>
      <c r="G382" s="31">
        <v>2.0</v>
      </c>
      <c r="H382" s="31" t="s">
        <v>18</v>
      </c>
      <c r="I382" s="31" t="s">
        <v>18</v>
      </c>
      <c r="J382" s="31">
        <v>11.0</v>
      </c>
      <c r="K382" s="31">
        <v>11.0</v>
      </c>
      <c r="L382" s="24"/>
    </row>
    <row r="383">
      <c r="A383" s="24"/>
      <c r="B383" s="24"/>
      <c r="C383" s="31" t="s">
        <v>530</v>
      </c>
      <c r="D383" s="28" t="s">
        <v>4517</v>
      </c>
      <c r="E383" s="31" t="s">
        <v>5271</v>
      </c>
      <c r="F383" s="31" t="s">
        <v>5272</v>
      </c>
      <c r="G383" s="31">
        <v>2.0</v>
      </c>
      <c r="H383" s="31" t="s">
        <v>19</v>
      </c>
      <c r="I383" s="31" t="s">
        <v>18</v>
      </c>
      <c r="J383" s="31">
        <v>11.0</v>
      </c>
      <c r="K383" s="31">
        <v>11.0</v>
      </c>
      <c r="L383" s="24"/>
    </row>
    <row r="384">
      <c r="A384" s="24"/>
      <c r="B384" s="24"/>
      <c r="C384" s="31" t="s">
        <v>530</v>
      </c>
      <c r="D384" s="28" t="s">
        <v>4517</v>
      </c>
      <c r="E384" s="31" t="s">
        <v>5273</v>
      </c>
      <c r="F384" s="31" t="s">
        <v>5274</v>
      </c>
      <c r="G384" s="31">
        <v>2.0</v>
      </c>
      <c r="H384" s="31" t="s">
        <v>18</v>
      </c>
      <c r="I384" s="31" t="s">
        <v>18</v>
      </c>
      <c r="J384" s="31">
        <v>9.0</v>
      </c>
      <c r="K384" s="31">
        <v>9.0</v>
      </c>
      <c r="L384" s="24"/>
    </row>
    <row r="385">
      <c r="A385" s="24"/>
      <c r="B385" s="24"/>
      <c r="C385" s="31" t="s">
        <v>530</v>
      </c>
      <c r="D385" s="28" t="s">
        <v>4517</v>
      </c>
      <c r="E385" s="31" t="s">
        <v>5275</v>
      </c>
      <c r="F385" s="31" t="s">
        <v>5276</v>
      </c>
      <c r="G385" s="31">
        <v>2.0</v>
      </c>
      <c r="H385" s="31" t="s">
        <v>18</v>
      </c>
      <c r="I385" s="31" t="s">
        <v>18</v>
      </c>
      <c r="J385" s="31">
        <v>10.0</v>
      </c>
      <c r="K385" s="31">
        <v>10.0</v>
      </c>
      <c r="L385" s="24"/>
    </row>
    <row r="386">
      <c r="A386" s="24"/>
      <c r="B386" s="24"/>
      <c r="C386" s="31" t="s">
        <v>530</v>
      </c>
      <c r="D386" s="28" t="s">
        <v>4517</v>
      </c>
      <c r="E386" s="31" t="s">
        <v>5277</v>
      </c>
      <c r="F386" s="31" t="s">
        <v>5278</v>
      </c>
      <c r="G386" s="31">
        <v>2.0</v>
      </c>
      <c r="H386" s="31" t="s">
        <v>18</v>
      </c>
      <c r="I386" s="31" t="s">
        <v>18</v>
      </c>
      <c r="J386" s="31">
        <v>9.0</v>
      </c>
      <c r="K386" s="31">
        <v>9.0</v>
      </c>
      <c r="L386" s="24"/>
    </row>
    <row r="387">
      <c r="A387" s="24"/>
      <c r="B387" s="24"/>
      <c r="C387" s="31" t="s">
        <v>530</v>
      </c>
      <c r="D387" s="28" t="s">
        <v>4517</v>
      </c>
      <c r="E387" s="31" t="s">
        <v>5279</v>
      </c>
      <c r="F387" s="31" t="s">
        <v>5280</v>
      </c>
      <c r="G387" s="31">
        <v>2.0</v>
      </c>
      <c r="H387" s="31" t="s">
        <v>19</v>
      </c>
      <c r="I387" s="31" t="s">
        <v>18</v>
      </c>
      <c r="J387" s="31">
        <v>11.0</v>
      </c>
      <c r="K387" s="31">
        <v>11.0</v>
      </c>
      <c r="L387" s="24"/>
    </row>
    <row r="388">
      <c r="A388" s="24"/>
      <c r="B388" s="24"/>
      <c r="C388" s="31" t="s">
        <v>537</v>
      </c>
      <c r="D388" s="28" t="s">
        <v>4517</v>
      </c>
      <c r="E388" s="31" t="s">
        <v>5281</v>
      </c>
      <c r="F388" s="31" t="s">
        <v>5282</v>
      </c>
      <c r="G388" s="31">
        <v>2.0</v>
      </c>
      <c r="H388" s="31" t="s">
        <v>18</v>
      </c>
      <c r="I388" s="31" t="s">
        <v>18</v>
      </c>
      <c r="J388" s="31">
        <v>10.0</v>
      </c>
      <c r="K388" s="31">
        <v>10.0</v>
      </c>
      <c r="L388" s="24"/>
    </row>
    <row r="389">
      <c r="A389" s="24"/>
      <c r="B389" s="24"/>
      <c r="C389" s="31" t="s">
        <v>537</v>
      </c>
      <c r="D389" s="28" t="s">
        <v>4517</v>
      </c>
      <c r="E389" s="31" t="s">
        <v>5283</v>
      </c>
      <c r="F389" s="31" t="s">
        <v>5284</v>
      </c>
      <c r="G389" s="31">
        <v>1.0</v>
      </c>
      <c r="H389" s="31" t="s">
        <v>18</v>
      </c>
      <c r="I389" s="31"/>
      <c r="J389" s="31">
        <v>12.0</v>
      </c>
      <c r="K389" s="31"/>
      <c r="L389" s="24"/>
    </row>
    <row r="390">
      <c r="A390" s="24"/>
      <c r="B390" s="24"/>
      <c r="C390" s="31" t="s">
        <v>537</v>
      </c>
      <c r="D390" s="28" t="s">
        <v>4517</v>
      </c>
      <c r="E390" s="31" t="s">
        <v>5285</v>
      </c>
      <c r="F390" s="31" t="s">
        <v>5286</v>
      </c>
      <c r="G390" s="31">
        <v>1.0</v>
      </c>
      <c r="H390" s="31" t="s">
        <v>18</v>
      </c>
      <c r="I390" s="31"/>
      <c r="J390" s="31">
        <v>12.0</v>
      </c>
      <c r="K390" s="31"/>
      <c r="L390" s="24"/>
    </row>
    <row r="391">
      <c r="A391" s="24"/>
      <c r="B391" s="24"/>
      <c r="C391" s="31" t="s">
        <v>537</v>
      </c>
      <c r="D391" s="28" t="s">
        <v>4517</v>
      </c>
      <c r="E391" s="31" t="s">
        <v>5287</v>
      </c>
      <c r="F391" s="31" t="s">
        <v>5288</v>
      </c>
      <c r="G391" s="31">
        <v>2.0</v>
      </c>
      <c r="H391" s="31" t="s">
        <v>18</v>
      </c>
      <c r="I391" s="31" t="s">
        <v>19</v>
      </c>
      <c r="J391" s="31">
        <v>12.0</v>
      </c>
      <c r="K391" s="31">
        <v>12.0</v>
      </c>
      <c r="L391" s="24"/>
    </row>
    <row r="392">
      <c r="A392" s="24"/>
      <c r="B392" s="24"/>
      <c r="C392" s="31" t="s">
        <v>537</v>
      </c>
      <c r="D392" s="28" t="s">
        <v>4517</v>
      </c>
      <c r="E392" s="31" t="s">
        <v>5289</v>
      </c>
      <c r="F392" s="31" t="s">
        <v>5290</v>
      </c>
      <c r="G392" s="31">
        <v>2.0</v>
      </c>
      <c r="H392" s="31" t="s">
        <v>18</v>
      </c>
      <c r="I392" s="31" t="s">
        <v>18</v>
      </c>
      <c r="J392" s="31">
        <v>11.0</v>
      </c>
      <c r="K392" s="31">
        <v>11.0</v>
      </c>
      <c r="L392" s="24"/>
    </row>
    <row r="393">
      <c r="A393" s="24"/>
      <c r="B393" s="24"/>
      <c r="C393" s="31" t="s">
        <v>547</v>
      </c>
      <c r="D393" s="28" t="s">
        <v>4517</v>
      </c>
      <c r="E393" s="31" t="s">
        <v>5291</v>
      </c>
      <c r="F393" s="31" t="s">
        <v>5292</v>
      </c>
      <c r="G393" s="31">
        <v>2.0</v>
      </c>
      <c r="H393" s="31" t="s">
        <v>19</v>
      </c>
      <c r="I393" s="31" t="s">
        <v>19</v>
      </c>
      <c r="J393" s="31">
        <v>9.0</v>
      </c>
      <c r="K393" s="31">
        <v>9.0</v>
      </c>
      <c r="L393" s="24"/>
    </row>
    <row r="394">
      <c r="A394" s="24"/>
      <c r="B394" s="24"/>
      <c r="C394" s="31" t="s">
        <v>547</v>
      </c>
      <c r="D394" s="28" t="s">
        <v>4517</v>
      </c>
      <c r="E394" s="31" t="s">
        <v>5293</v>
      </c>
      <c r="F394" s="31" t="s">
        <v>5294</v>
      </c>
      <c r="G394" s="31">
        <v>2.0</v>
      </c>
      <c r="H394" s="31" t="s">
        <v>18</v>
      </c>
      <c r="I394" s="31" t="s">
        <v>18</v>
      </c>
      <c r="J394" s="31">
        <v>8.0</v>
      </c>
      <c r="K394" s="31">
        <v>8.0</v>
      </c>
      <c r="L394" s="24"/>
    </row>
    <row r="395">
      <c r="A395" s="24"/>
      <c r="B395" s="24"/>
      <c r="C395" s="31" t="s">
        <v>547</v>
      </c>
      <c r="D395" s="28" t="s">
        <v>4517</v>
      </c>
      <c r="E395" s="31" t="s">
        <v>5295</v>
      </c>
      <c r="F395" s="31" t="s">
        <v>5296</v>
      </c>
      <c r="G395" s="31">
        <v>2.0</v>
      </c>
      <c r="H395" s="31" t="s">
        <v>18</v>
      </c>
      <c r="I395" s="31" t="s">
        <v>18</v>
      </c>
      <c r="J395" s="31">
        <v>8.0</v>
      </c>
      <c r="K395" s="31">
        <v>8.0</v>
      </c>
      <c r="L395" s="24"/>
    </row>
    <row r="396">
      <c r="A396" s="24"/>
      <c r="B396" s="24"/>
      <c r="C396" s="31" t="s">
        <v>547</v>
      </c>
      <c r="D396" s="28" t="s">
        <v>4517</v>
      </c>
      <c r="E396" s="31" t="s">
        <v>5297</v>
      </c>
      <c r="F396" s="31" t="s">
        <v>5298</v>
      </c>
      <c r="G396" s="31">
        <v>2.0</v>
      </c>
      <c r="H396" s="31" t="s">
        <v>19</v>
      </c>
      <c r="I396" s="31" t="s">
        <v>19</v>
      </c>
      <c r="J396" s="31">
        <v>10.0</v>
      </c>
      <c r="K396" s="31">
        <v>10.0</v>
      </c>
      <c r="L396" s="24"/>
    </row>
    <row r="397">
      <c r="A397" s="24"/>
      <c r="B397" s="24"/>
      <c r="C397" s="31" t="s">
        <v>547</v>
      </c>
      <c r="D397" s="28" t="s">
        <v>4517</v>
      </c>
      <c r="E397" s="31" t="s">
        <v>5299</v>
      </c>
      <c r="F397" s="31" t="s">
        <v>5300</v>
      </c>
      <c r="G397" s="31">
        <v>2.0</v>
      </c>
      <c r="H397" s="31" t="s">
        <v>18</v>
      </c>
      <c r="I397" s="31" t="s">
        <v>18</v>
      </c>
      <c r="J397" s="31">
        <v>12.0</v>
      </c>
      <c r="K397" s="31">
        <v>12.0</v>
      </c>
      <c r="L397" s="24"/>
    </row>
    <row r="398">
      <c r="A398" s="24"/>
      <c r="B398" s="24"/>
      <c r="C398" s="31" t="s">
        <v>547</v>
      </c>
      <c r="D398" s="28" t="s">
        <v>4517</v>
      </c>
      <c r="E398" s="31" t="s">
        <v>5301</v>
      </c>
      <c r="F398" s="31" t="s">
        <v>5302</v>
      </c>
      <c r="G398" s="31">
        <v>2.0</v>
      </c>
      <c r="H398" s="31" t="s">
        <v>19</v>
      </c>
      <c r="I398" s="31" t="s">
        <v>18</v>
      </c>
      <c r="J398" s="31">
        <v>10.0</v>
      </c>
      <c r="K398" s="31">
        <v>10.0</v>
      </c>
      <c r="L398" s="24"/>
    </row>
    <row r="399">
      <c r="A399" s="24"/>
      <c r="B399" s="24"/>
      <c r="C399" s="31" t="s">
        <v>547</v>
      </c>
      <c r="D399" s="28" t="s">
        <v>4517</v>
      </c>
      <c r="E399" s="31" t="s">
        <v>5303</v>
      </c>
      <c r="F399" s="31" t="s">
        <v>5304</v>
      </c>
      <c r="G399" s="31">
        <v>2.0</v>
      </c>
      <c r="H399" s="31" t="s">
        <v>18</v>
      </c>
      <c r="I399" s="31" t="s">
        <v>19</v>
      </c>
      <c r="J399" s="31">
        <v>10.0</v>
      </c>
      <c r="K399" s="31">
        <v>11.0</v>
      </c>
      <c r="L399" s="24"/>
    </row>
    <row r="400">
      <c r="A400" s="24"/>
      <c r="B400" s="24"/>
      <c r="C400" s="31" t="s">
        <v>547</v>
      </c>
      <c r="D400" s="28" t="s">
        <v>4517</v>
      </c>
      <c r="E400" s="31" t="s">
        <v>5305</v>
      </c>
      <c r="F400" s="31" t="s">
        <v>5306</v>
      </c>
      <c r="G400" s="31">
        <v>2.0</v>
      </c>
      <c r="H400" s="31" t="s">
        <v>18</v>
      </c>
      <c r="I400" s="31" t="s">
        <v>18</v>
      </c>
      <c r="J400" s="31">
        <v>10.0</v>
      </c>
      <c r="K400" s="31">
        <v>10.0</v>
      </c>
      <c r="L400" s="24"/>
    </row>
    <row r="401">
      <c r="A401" s="24"/>
      <c r="B401" s="24"/>
      <c r="C401" s="31" t="s">
        <v>547</v>
      </c>
      <c r="D401" s="28" t="s">
        <v>4517</v>
      </c>
      <c r="E401" s="31" t="s">
        <v>5307</v>
      </c>
      <c r="F401" s="31" t="s">
        <v>5308</v>
      </c>
      <c r="G401" s="31">
        <v>2.0</v>
      </c>
      <c r="H401" s="31" t="s">
        <v>18</v>
      </c>
      <c r="I401" s="31" t="s">
        <v>18</v>
      </c>
      <c r="J401" s="31">
        <v>11.0</v>
      </c>
      <c r="K401" s="31">
        <v>11.0</v>
      </c>
      <c r="L401" s="24"/>
    </row>
    <row r="402">
      <c r="A402" s="24"/>
      <c r="B402" s="24"/>
      <c r="C402" s="31" t="s">
        <v>547</v>
      </c>
      <c r="D402" s="28" t="s">
        <v>4517</v>
      </c>
      <c r="E402" s="31" t="s">
        <v>5309</v>
      </c>
      <c r="F402" s="31" t="s">
        <v>5310</v>
      </c>
      <c r="G402" s="31">
        <v>2.0</v>
      </c>
      <c r="H402" s="31" t="s">
        <v>19</v>
      </c>
      <c r="I402" s="31" t="s">
        <v>19</v>
      </c>
      <c r="J402" s="31">
        <v>7.0</v>
      </c>
      <c r="K402" s="31">
        <v>7.0</v>
      </c>
      <c r="L402" s="24"/>
    </row>
    <row r="403">
      <c r="A403" s="24"/>
      <c r="B403" s="24"/>
      <c r="C403" s="31" t="s">
        <v>547</v>
      </c>
      <c r="D403" s="28" t="s">
        <v>4517</v>
      </c>
      <c r="E403" s="31" t="s">
        <v>5311</v>
      </c>
      <c r="F403" s="31" t="s">
        <v>5312</v>
      </c>
      <c r="G403" s="31">
        <v>2.0</v>
      </c>
      <c r="H403" s="31" t="s">
        <v>19</v>
      </c>
      <c r="I403" s="31" t="s">
        <v>19</v>
      </c>
      <c r="J403" s="31">
        <v>8.0</v>
      </c>
      <c r="K403" s="31">
        <v>8.0</v>
      </c>
      <c r="L403" s="24"/>
    </row>
    <row r="404">
      <c r="A404" s="24"/>
      <c r="B404" s="24"/>
      <c r="C404" s="31" t="s">
        <v>547</v>
      </c>
      <c r="D404" s="28" t="s">
        <v>4517</v>
      </c>
      <c r="E404" s="31" t="s">
        <v>5313</v>
      </c>
      <c r="F404" s="31" t="s">
        <v>5314</v>
      </c>
      <c r="G404" s="31">
        <v>2.0</v>
      </c>
      <c r="H404" s="31" t="s">
        <v>18</v>
      </c>
      <c r="I404" s="31" t="s">
        <v>18</v>
      </c>
      <c r="J404" s="31">
        <v>9.0</v>
      </c>
      <c r="K404" s="31">
        <v>7.0</v>
      </c>
      <c r="L404" s="24"/>
    </row>
    <row r="405">
      <c r="A405" s="24"/>
      <c r="B405" s="24"/>
      <c r="C405" s="31" t="s">
        <v>559</v>
      </c>
      <c r="D405" s="28" t="s">
        <v>4517</v>
      </c>
      <c r="E405" s="31" t="s">
        <v>5315</v>
      </c>
      <c r="F405" s="31" t="s">
        <v>5316</v>
      </c>
      <c r="G405" s="31">
        <v>2.0</v>
      </c>
      <c r="H405" s="31" t="s">
        <v>18</v>
      </c>
      <c r="I405" s="31" t="s">
        <v>18</v>
      </c>
      <c r="J405" s="31">
        <v>11.0</v>
      </c>
      <c r="K405" s="31">
        <v>11.0</v>
      </c>
      <c r="L405" s="24"/>
    </row>
    <row r="406">
      <c r="A406" s="24"/>
      <c r="B406" s="24"/>
      <c r="C406" s="31" t="s">
        <v>559</v>
      </c>
      <c r="D406" s="28" t="s">
        <v>4517</v>
      </c>
      <c r="E406" s="31" t="s">
        <v>5317</v>
      </c>
      <c r="F406" s="31" t="s">
        <v>5318</v>
      </c>
      <c r="G406" s="31">
        <v>2.0</v>
      </c>
      <c r="H406" s="31" t="s">
        <v>19</v>
      </c>
      <c r="I406" s="31" t="s">
        <v>18</v>
      </c>
      <c r="J406" s="31">
        <v>11.0</v>
      </c>
      <c r="K406" s="31">
        <v>11.0</v>
      </c>
      <c r="L406" s="24"/>
    </row>
    <row r="407">
      <c r="A407" s="24"/>
      <c r="B407" s="24"/>
      <c r="C407" s="31" t="s">
        <v>559</v>
      </c>
      <c r="D407" s="28" t="s">
        <v>4517</v>
      </c>
      <c r="E407" s="31" t="s">
        <v>5319</v>
      </c>
      <c r="F407" s="31" t="s">
        <v>5320</v>
      </c>
      <c r="G407" s="31">
        <v>2.0</v>
      </c>
      <c r="H407" s="31" t="s">
        <v>18</v>
      </c>
      <c r="I407" s="31" t="s">
        <v>18</v>
      </c>
      <c r="J407" s="31">
        <v>11.0</v>
      </c>
      <c r="K407" s="31">
        <v>11.0</v>
      </c>
      <c r="L407" s="24"/>
    </row>
    <row r="408">
      <c r="A408" s="24"/>
      <c r="B408" s="24"/>
      <c r="C408" s="31" t="s">
        <v>559</v>
      </c>
      <c r="D408" s="28" t="s">
        <v>4517</v>
      </c>
      <c r="E408" s="31" t="s">
        <v>5321</v>
      </c>
      <c r="F408" s="31" t="s">
        <v>5322</v>
      </c>
      <c r="G408" s="31">
        <v>2.0</v>
      </c>
      <c r="H408" s="31" t="s">
        <v>18</v>
      </c>
      <c r="I408" s="31" t="s">
        <v>18</v>
      </c>
      <c r="J408" s="31">
        <v>11.0</v>
      </c>
      <c r="K408" s="31">
        <v>11.0</v>
      </c>
      <c r="L408" s="24"/>
    </row>
    <row r="409">
      <c r="A409" s="24"/>
      <c r="B409" s="24"/>
      <c r="C409" s="31" t="s">
        <v>559</v>
      </c>
      <c r="D409" s="28" t="s">
        <v>4517</v>
      </c>
      <c r="E409" s="31" t="s">
        <v>5323</v>
      </c>
      <c r="F409" s="31" t="s">
        <v>5324</v>
      </c>
      <c r="G409" s="31">
        <v>2.0</v>
      </c>
      <c r="H409" s="31" t="s">
        <v>18</v>
      </c>
      <c r="I409" s="31" t="s">
        <v>18</v>
      </c>
      <c r="J409" s="31">
        <v>11.0</v>
      </c>
      <c r="K409" s="31">
        <v>11.0</v>
      </c>
      <c r="L409" s="24"/>
    </row>
    <row r="410">
      <c r="A410" s="24"/>
      <c r="B410" s="24"/>
      <c r="C410" s="31" t="s">
        <v>559</v>
      </c>
      <c r="D410" s="28" t="s">
        <v>4517</v>
      </c>
      <c r="E410" s="31" t="s">
        <v>5325</v>
      </c>
      <c r="F410" s="31" t="s">
        <v>5326</v>
      </c>
      <c r="G410" s="31">
        <v>2.0</v>
      </c>
      <c r="H410" s="31" t="s">
        <v>18</v>
      </c>
      <c r="I410" s="31" t="s">
        <v>18</v>
      </c>
      <c r="J410" s="31">
        <v>12.0</v>
      </c>
      <c r="K410" s="31">
        <v>12.0</v>
      </c>
      <c r="L410" s="24"/>
    </row>
    <row r="411">
      <c r="A411" s="24"/>
      <c r="B411" s="24"/>
      <c r="C411" s="31" t="s">
        <v>559</v>
      </c>
      <c r="D411" s="28" t="s">
        <v>4517</v>
      </c>
      <c r="E411" s="31" t="s">
        <v>5327</v>
      </c>
      <c r="F411" s="31" t="s">
        <v>5328</v>
      </c>
      <c r="G411" s="31">
        <v>2.0</v>
      </c>
      <c r="H411" s="31" t="s">
        <v>18</v>
      </c>
      <c r="I411" s="31" t="s">
        <v>18</v>
      </c>
      <c r="J411" s="31">
        <v>12.0</v>
      </c>
      <c r="K411" s="31">
        <v>12.0</v>
      </c>
      <c r="L411" s="24"/>
    </row>
    <row r="412">
      <c r="A412" s="24"/>
      <c r="B412" s="24"/>
      <c r="C412" s="31" t="s">
        <v>559</v>
      </c>
      <c r="D412" s="28" t="s">
        <v>4517</v>
      </c>
      <c r="E412" s="31" t="s">
        <v>5329</v>
      </c>
      <c r="F412" s="31" t="s">
        <v>5330</v>
      </c>
      <c r="G412" s="31">
        <v>2.0</v>
      </c>
      <c r="H412" s="31" t="s">
        <v>18</v>
      </c>
      <c r="I412" s="31" t="s">
        <v>19</v>
      </c>
      <c r="J412" s="31">
        <v>12.0</v>
      </c>
      <c r="K412" s="31">
        <v>11.0</v>
      </c>
      <c r="L412" s="24"/>
    </row>
    <row r="413">
      <c r="A413" s="24"/>
      <c r="B413" s="24"/>
      <c r="C413" s="31" t="s">
        <v>559</v>
      </c>
      <c r="D413" s="28" t="s">
        <v>4517</v>
      </c>
      <c r="E413" s="31" t="s">
        <v>5331</v>
      </c>
      <c r="F413" s="31" t="s">
        <v>5332</v>
      </c>
      <c r="G413" s="31">
        <v>2.0</v>
      </c>
      <c r="H413" s="31" t="s">
        <v>18</v>
      </c>
      <c r="I413" s="31" t="s">
        <v>18</v>
      </c>
      <c r="J413" s="31">
        <v>12.0</v>
      </c>
      <c r="K413" s="31">
        <v>12.0</v>
      </c>
      <c r="L413" s="24"/>
    </row>
    <row r="414">
      <c r="A414" s="24"/>
      <c r="B414" s="24"/>
      <c r="C414" s="31" t="s">
        <v>559</v>
      </c>
      <c r="D414" s="28" t="s">
        <v>4517</v>
      </c>
      <c r="E414" s="31" t="s">
        <v>5333</v>
      </c>
      <c r="F414" s="31" t="s">
        <v>5334</v>
      </c>
      <c r="G414" s="31">
        <v>2.0</v>
      </c>
      <c r="H414" s="31" t="s">
        <v>18</v>
      </c>
      <c r="I414" s="31" t="s">
        <v>18</v>
      </c>
      <c r="J414" s="31">
        <v>12.0</v>
      </c>
      <c r="K414" s="31">
        <v>12.0</v>
      </c>
      <c r="L414" s="24"/>
    </row>
    <row r="415">
      <c r="A415" s="24"/>
      <c r="B415" s="24"/>
      <c r="C415" s="31" t="s">
        <v>559</v>
      </c>
      <c r="D415" s="28" t="s">
        <v>4517</v>
      </c>
      <c r="E415" s="31" t="s">
        <v>5335</v>
      </c>
      <c r="F415" s="31" t="s">
        <v>5336</v>
      </c>
      <c r="G415" s="31">
        <v>2.0</v>
      </c>
      <c r="H415" s="31" t="s">
        <v>18</v>
      </c>
      <c r="I415" s="31" t="s">
        <v>18</v>
      </c>
      <c r="J415" s="31">
        <v>11.0</v>
      </c>
      <c r="K415" s="31">
        <v>11.0</v>
      </c>
      <c r="L415" s="24"/>
    </row>
    <row r="416">
      <c r="A416" s="24"/>
      <c r="B416" s="24"/>
      <c r="C416" s="31" t="s">
        <v>585</v>
      </c>
      <c r="D416" s="28" t="s">
        <v>4517</v>
      </c>
      <c r="E416" s="31" t="s">
        <v>5337</v>
      </c>
      <c r="F416" s="31" t="s">
        <v>5338</v>
      </c>
      <c r="G416" s="31">
        <v>2.0</v>
      </c>
      <c r="H416" s="31" t="s">
        <v>18</v>
      </c>
      <c r="I416" s="31" t="s">
        <v>18</v>
      </c>
      <c r="J416" s="31">
        <v>10.0</v>
      </c>
      <c r="K416" s="31">
        <v>10.0</v>
      </c>
      <c r="L416" s="24"/>
    </row>
    <row r="417">
      <c r="A417" s="24"/>
      <c r="B417" s="24"/>
      <c r="C417" s="31" t="s">
        <v>585</v>
      </c>
      <c r="D417" s="28" t="s">
        <v>4517</v>
      </c>
      <c r="E417" s="31" t="s">
        <v>5339</v>
      </c>
      <c r="F417" s="31" t="s">
        <v>5340</v>
      </c>
      <c r="G417" s="31">
        <v>2.0</v>
      </c>
      <c r="H417" s="31" t="s">
        <v>18</v>
      </c>
      <c r="I417" s="31" t="s">
        <v>18</v>
      </c>
      <c r="J417" s="31">
        <v>12.0</v>
      </c>
      <c r="K417" s="31">
        <v>12.0</v>
      </c>
      <c r="L417" s="24"/>
    </row>
    <row r="418">
      <c r="A418" s="24"/>
      <c r="B418" s="24"/>
      <c r="C418" s="31" t="s">
        <v>585</v>
      </c>
      <c r="D418" s="28" t="s">
        <v>4517</v>
      </c>
      <c r="E418" s="31" t="s">
        <v>5341</v>
      </c>
      <c r="F418" s="31" t="s">
        <v>5342</v>
      </c>
      <c r="G418" s="31">
        <v>2.0</v>
      </c>
      <c r="H418" s="31" t="s">
        <v>18</v>
      </c>
      <c r="I418" s="31" t="s">
        <v>18</v>
      </c>
      <c r="J418" s="31">
        <v>11.0</v>
      </c>
      <c r="K418" s="31">
        <v>11.0</v>
      </c>
      <c r="L418" s="24"/>
    </row>
    <row r="419">
      <c r="A419" s="24"/>
      <c r="B419" s="24"/>
      <c r="C419" s="31" t="s">
        <v>585</v>
      </c>
      <c r="D419" s="28" t="s">
        <v>4517</v>
      </c>
      <c r="E419" s="31" t="s">
        <v>5343</v>
      </c>
      <c r="F419" s="31" t="s">
        <v>5344</v>
      </c>
      <c r="G419" s="31">
        <v>2.0</v>
      </c>
      <c r="H419" s="31" t="s">
        <v>18</v>
      </c>
      <c r="I419" s="31" t="s">
        <v>18</v>
      </c>
      <c r="J419" s="31">
        <v>11.0</v>
      </c>
      <c r="K419" s="31">
        <v>11.0</v>
      </c>
      <c r="L419" s="24"/>
    </row>
    <row r="420">
      <c r="A420" s="24"/>
      <c r="B420" s="24"/>
      <c r="C420" s="31" t="s">
        <v>585</v>
      </c>
      <c r="D420" s="28" t="s">
        <v>4517</v>
      </c>
      <c r="E420" s="31" t="s">
        <v>5345</v>
      </c>
      <c r="F420" s="31" t="s">
        <v>5346</v>
      </c>
      <c r="G420" s="31">
        <v>2.0</v>
      </c>
      <c r="H420" s="31" t="s">
        <v>18</v>
      </c>
      <c r="I420" s="31" t="s">
        <v>18</v>
      </c>
      <c r="J420" s="31">
        <v>12.0</v>
      </c>
      <c r="K420" s="31">
        <v>12.0</v>
      </c>
      <c r="L420" s="24"/>
    </row>
    <row r="421">
      <c r="A421" s="24"/>
      <c r="B421" s="24"/>
      <c r="C421" s="31" t="s">
        <v>585</v>
      </c>
      <c r="D421" s="28" t="s">
        <v>4517</v>
      </c>
      <c r="E421" s="31" t="s">
        <v>5347</v>
      </c>
      <c r="F421" s="31" t="s">
        <v>5348</v>
      </c>
      <c r="G421" s="31">
        <v>2.0</v>
      </c>
      <c r="H421" s="31" t="s">
        <v>18</v>
      </c>
      <c r="I421" s="31" t="s">
        <v>18</v>
      </c>
      <c r="J421" s="31">
        <v>12.0</v>
      </c>
      <c r="K421" s="31">
        <v>12.0</v>
      </c>
      <c r="L421" s="24"/>
    </row>
    <row r="422">
      <c r="A422" s="24"/>
      <c r="B422" s="24"/>
      <c r="C422" s="31" t="s">
        <v>585</v>
      </c>
      <c r="D422" s="28" t="s">
        <v>4517</v>
      </c>
      <c r="E422" s="31" t="s">
        <v>5349</v>
      </c>
      <c r="F422" s="31" t="s">
        <v>5350</v>
      </c>
      <c r="G422" s="31">
        <v>2.0</v>
      </c>
      <c r="H422" s="31" t="s">
        <v>18</v>
      </c>
      <c r="I422" s="31" t="s">
        <v>18</v>
      </c>
      <c r="J422" s="31">
        <v>12.0</v>
      </c>
      <c r="K422" s="31">
        <v>12.0</v>
      </c>
      <c r="L422" s="24"/>
    </row>
    <row r="423">
      <c r="A423" s="24"/>
      <c r="B423" s="24"/>
      <c r="C423" s="31" t="s">
        <v>585</v>
      </c>
      <c r="D423" s="28" t="s">
        <v>4517</v>
      </c>
      <c r="E423" s="31" t="s">
        <v>5351</v>
      </c>
      <c r="F423" s="31" t="s">
        <v>5352</v>
      </c>
      <c r="G423" s="31">
        <v>2.0</v>
      </c>
      <c r="H423" s="31" t="s">
        <v>18</v>
      </c>
      <c r="I423" s="31" t="s">
        <v>18</v>
      </c>
      <c r="J423" s="31">
        <v>12.0</v>
      </c>
      <c r="K423" s="31">
        <v>12.0</v>
      </c>
      <c r="L423" s="24"/>
    </row>
    <row r="424">
      <c r="A424" s="24"/>
      <c r="B424" s="24"/>
      <c r="C424" s="31" t="s">
        <v>585</v>
      </c>
      <c r="D424" s="28" t="s">
        <v>4517</v>
      </c>
      <c r="E424" s="31" t="s">
        <v>5353</v>
      </c>
      <c r="F424" s="31" t="s">
        <v>5354</v>
      </c>
      <c r="G424" s="31">
        <v>2.0</v>
      </c>
      <c r="H424" s="31" t="s">
        <v>18</v>
      </c>
      <c r="I424" s="31" t="s">
        <v>18</v>
      </c>
      <c r="J424" s="31">
        <v>11.0</v>
      </c>
      <c r="K424" s="31">
        <v>11.0</v>
      </c>
      <c r="L424" s="24"/>
    </row>
    <row r="425">
      <c r="A425" s="24"/>
      <c r="B425" s="24"/>
      <c r="C425" s="31" t="s">
        <v>585</v>
      </c>
      <c r="D425" s="28" t="s">
        <v>4517</v>
      </c>
      <c r="E425" s="31" t="s">
        <v>5355</v>
      </c>
      <c r="F425" s="31" t="s">
        <v>5356</v>
      </c>
      <c r="G425" s="31">
        <v>2.0</v>
      </c>
      <c r="H425" s="31" t="s">
        <v>18</v>
      </c>
      <c r="I425" s="31" t="s">
        <v>18</v>
      </c>
      <c r="J425" s="31">
        <v>12.0</v>
      </c>
      <c r="K425" s="31">
        <v>12.0</v>
      </c>
      <c r="L425" s="24"/>
    </row>
    <row r="426">
      <c r="A426" s="24"/>
      <c r="B426" s="24"/>
      <c r="C426" s="31" t="s">
        <v>3913</v>
      </c>
      <c r="D426" s="28" t="s">
        <v>4517</v>
      </c>
      <c r="E426" s="31" t="s">
        <v>5357</v>
      </c>
      <c r="F426" s="31" t="s">
        <v>5358</v>
      </c>
      <c r="G426" s="31">
        <v>2.0</v>
      </c>
      <c r="H426" s="31" t="s">
        <v>18</v>
      </c>
      <c r="I426" s="31" t="s">
        <v>18</v>
      </c>
      <c r="J426" s="31">
        <v>10.0</v>
      </c>
      <c r="K426" s="31">
        <v>10.0</v>
      </c>
      <c r="L426" s="24"/>
    </row>
    <row r="427">
      <c r="A427" s="24"/>
      <c r="B427" s="24"/>
      <c r="C427" s="31" t="s">
        <v>3913</v>
      </c>
      <c r="D427" s="28" t="s">
        <v>4517</v>
      </c>
      <c r="E427" s="31" t="s">
        <v>5359</v>
      </c>
      <c r="F427" s="31" t="s">
        <v>5360</v>
      </c>
      <c r="G427" s="31">
        <v>2.0</v>
      </c>
      <c r="H427" s="31" t="s">
        <v>18</v>
      </c>
      <c r="I427" s="31" t="s">
        <v>18</v>
      </c>
      <c r="J427" s="31">
        <v>10.0</v>
      </c>
      <c r="K427" s="31">
        <v>10.0</v>
      </c>
      <c r="L427" s="24"/>
    </row>
    <row r="428">
      <c r="A428" s="24"/>
      <c r="B428" s="24"/>
      <c r="C428" s="31" t="s">
        <v>3913</v>
      </c>
      <c r="D428" s="28" t="s">
        <v>4517</v>
      </c>
      <c r="E428" s="31" t="s">
        <v>5361</v>
      </c>
      <c r="F428" s="31" t="s">
        <v>5362</v>
      </c>
      <c r="G428" s="31">
        <v>2.0</v>
      </c>
      <c r="H428" s="31" t="s">
        <v>18</v>
      </c>
      <c r="I428" s="31" t="s">
        <v>18</v>
      </c>
      <c r="J428" s="31">
        <v>9.0</v>
      </c>
      <c r="K428" s="31">
        <v>9.0</v>
      </c>
      <c r="L428" s="24"/>
    </row>
    <row r="429">
      <c r="A429" s="24"/>
      <c r="B429" s="24"/>
      <c r="C429" s="31" t="s">
        <v>3913</v>
      </c>
      <c r="D429" s="28" t="s">
        <v>4517</v>
      </c>
      <c r="E429" s="31" t="s">
        <v>5363</v>
      </c>
      <c r="F429" s="31" t="s">
        <v>5364</v>
      </c>
      <c r="G429" s="31">
        <v>2.0</v>
      </c>
      <c r="H429" s="31" t="s">
        <v>18</v>
      </c>
      <c r="I429" s="31" t="s">
        <v>18</v>
      </c>
      <c r="J429" s="31">
        <v>11.0</v>
      </c>
      <c r="K429" s="31">
        <v>11.0</v>
      </c>
      <c r="L429" s="24"/>
    </row>
    <row r="430">
      <c r="A430" s="24"/>
      <c r="B430" s="24"/>
      <c r="C430" s="31" t="s">
        <v>3913</v>
      </c>
      <c r="D430" s="28" t="s">
        <v>4517</v>
      </c>
      <c r="E430" s="31" t="s">
        <v>5365</v>
      </c>
      <c r="F430" s="31" t="s">
        <v>5366</v>
      </c>
      <c r="G430" s="31">
        <v>2.0</v>
      </c>
      <c r="H430" s="31" t="s">
        <v>18</v>
      </c>
      <c r="I430" s="31" t="s">
        <v>18</v>
      </c>
      <c r="J430" s="31">
        <v>11.0</v>
      </c>
      <c r="K430" s="31">
        <v>11.0</v>
      </c>
      <c r="L430" s="24"/>
    </row>
    <row r="431">
      <c r="A431" s="24"/>
      <c r="B431" s="24"/>
      <c r="C431" s="31" t="s">
        <v>3913</v>
      </c>
      <c r="D431" s="28" t="s">
        <v>4517</v>
      </c>
      <c r="E431" s="31" t="s">
        <v>5367</v>
      </c>
      <c r="F431" s="31" t="s">
        <v>5368</v>
      </c>
      <c r="G431" s="31">
        <v>2.0</v>
      </c>
      <c r="H431" s="31" t="s">
        <v>18</v>
      </c>
      <c r="I431" s="31" t="s">
        <v>18</v>
      </c>
      <c r="J431" s="31">
        <v>10.0</v>
      </c>
      <c r="K431" s="31">
        <v>10.0</v>
      </c>
      <c r="L431" s="24"/>
    </row>
    <row r="432">
      <c r="A432" s="24"/>
      <c r="B432" s="24"/>
      <c r="C432" s="31" t="s">
        <v>3913</v>
      </c>
      <c r="D432" s="28" t="s">
        <v>4517</v>
      </c>
      <c r="E432" s="31" t="s">
        <v>5369</v>
      </c>
      <c r="F432" s="31" t="s">
        <v>5370</v>
      </c>
      <c r="G432" s="31">
        <v>1.0</v>
      </c>
      <c r="H432" s="31" t="s">
        <v>18</v>
      </c>
      <c r="I432" s="31"/>
      <c r="J432" s="31">
        <v>11.0</v>
      </c>
      <c r="K432" s="31"/>
      <c r="L432" s="24"/>
    </row>
    <row r="433">
      <c r="A433" s="24"/>
      <c r="B433" s="24"/>
      <c r="C433" s="31" t="s">
        <v>3913</v>
      </c>
      <c r="D433" s="28" t="s">
        <v>4517</v>
      </c>
      <c r="E433" s="31" t="s">
        <v>5371</v>
      </c>
      <c r="F433" s="31" t="s">
        <v>5372</v>
      </c>
      <c r="G433" s="31">
        <v>1.0</v>
      </c>
      <c r="H433" s="31" t="s">
        <v>18</v>
      </c>
      <c r="I433" s="31"/>
      <c r="J433" s="31">
        <v>10.0</v>
      </c>
      <c r="K433" s="31"/>
      <c r="L433" s="24"/>
    </row>
    <row r="434">
      <c r="A434" s="24"/>
      <c r="B434" s="24"/>
      <c r="C434" s="31" t="s">
        <v>3913</v>
      </c>
      <c r="D434" s="28" t="s">
        <v>4517</v>
      </c>
      <c r="E434" s="31" t="s">
        <v>5373</v>
      </c>
      <c r="F434" s="31" t="s">
        <v>5374</v>
      </c>
      <c r="G434" s="31">
        <v>2.0</v>
      </c>
      <c r="H434" s="31" t="s">
        <v>18</v>
      </c>
      <c r="I434" s="31" t="s">
        <v>18</v>
      </c>
      <c r="J434" s="31">
        <v>9.0</v>
      </c>
      <c r="K434" s="31">
        <v>9.0</v>
      </c>
      <c r="L434" s="24"/>
    </row>
    <row r="435">
      <c r="A435" s="24"/>
      <c r="B435" s="24"/>
      <c r="C435" s="31" t="s">
        <v>3913</v>
      </c>
      <c r="D435" s="28" t="s">
        <v>4517</v>
      </c>
      <c r="E435" s="31" t="s">
        <v>5375</v>
      </c>
      <c r="F435" s="31" t="s">
        <v>5376</v>
      </c>
      <c r="G435" s="31">
        <v>1.0</v>
      </c>
      <c r="H435" s="31" t="s">
        <v>18</v>
      </c>
      <c r="I435" s="31"/>
      <c r="J435" s="31">
        <v>12.0</v>
      </c>
      <c r="K435" s="31"/>
      <c r="L435" s="24"/>
    </row>
    <row r="436">
      <c r="A436" s="24"/>
      <c r="B436" s="24"/>
      <c r="C436" s="31" t="s">
        <v>3913</v>
      </c>
      <c r="D436" s="28" t="s">
        <v>4517</v>
      </c>
      <c r="E436" s="31" t="s">
        <v>5377</v>
      </c>
      <c r="F436" s="31" t="s">
        <v>5378</v>
      </c>
      <c r="G436" s="31">
        <v>2.0</v>
      </c>
      <c r="H436" s="31" t="s">
        <v>19</v>
      </c>
      <c r="I436" s="31" t="s">
        <v>19</v>
      </c>
      <c r="J436" s="31">
        <v>12.0</v>
      </c>
      <c r="K436" s="31">
        <v>11.0</v>
      </c>
      <c r="L436" s="24"/>
    </row>
    <row r="437">
      <c r="A437" s="24"/>
      <c r="B437" s="24"/>
      <c r="C437" s="31" t="s">
        <v>3913</v>
      </c>
      <c r="D437" s="28" t="s">
        <v>4517</v>
      </c>
      <c r="E437" s="31" t="s">
        <v>5379</v>
      </c>
      <c r="F437" s="31" t="s">
        <v>5380</v>
      </c>
      <c r="G437" s="31">
        <v>2.0</v>
      </c>
      <c r="H437" s="31" t="s">
        <v>18</v>
      </c>
      <c r="I437" s="31" t="s">
        <v>18</v>
      </c>
      <c r="J437" s="31">
        <v>11.0</v>
      </c>
      <c r="K437" s="31">
        <v>11.0</v>
      </c>
      <c r="L437" s="24"/>
    </row>
    <row r="438">
      <c r="A438" s="24"/>
      <c r="B438" s="24"/>
      <c r="C438" s="31" t="s">
        <v>3913</v>
      </c>
      <c r="D438" s="28" t="s">
        <v>4517</v>
      </c>
      <c r="E438" s="31" t="s">
        <v>5381</v>
      </c>
      <c r="F438" s="31" t="s">
        <v>5382</v>
      </c>
      <c r="G438" s="31">
        <v>2.0</v>
      </c>
      <c r="H438" s="31" t="s">
        <v>18</v>
      </c>
      <c r="I438" s="31" t="s">
        <v>18</v>
      </c>
      <c r="J438" s="31">
        <v>10.0</v>
      </c>
      <c r="K438" s="31">
        <v>10.0</v>
      </c>
      <c r="L438" s="24"/>
    </row>
    <row r="439">
      <c r="A439" s="24"/>
      <c r="B439" s="24"/>
      <c r="C439" s="31" t="s">
        <v>3913</v>
      </c>
      <c r="D439" s="28" t="s">
        <v>4517</v>
      </c>
      <c r="E439" s="31" t="s">
        <v>5383</v>
      </c>
      <c r="F439" s="31" t="s">
        <v>5384</v>
      </c>
      <c r="G439" s="31">
        <v>1.0</v>
      </c>
      <c r="H439" s="31" t="s">
        <v>18</v>
      </c>
      <c r="I439" s="31"/>
      <c r="J439" s="31">
        <v>11.0</v>
      </c>
      <c r="K439" s="31"/>
      <c r="L439" s="24"/>
    </row>
    <row r="440">
      <c r="A440" s="24"/>
      <c r="B440" s="24"/>
      <c r="C440" s="31" t="s">
        <v>3913</v>
      </c>
      <c r="D440" s="28" t="s">
        <v>4517</v>
      </c>
      <c r="E440" s="31" t="s">
        <v>5385</v>
      </c>
      <c r="F440" s="31" t="s">
        <v>5386</v>
      </c>
      <c r="G440" s="31">
        <v>2.0</v>
      </c>
      <c r="H440" s="31" t="s">
        <v>18</v>
      </c>
      <c r="I440" s="31" t="s">
        <v>18</v>
      </c>
      <c r="J440" s="31">
        <v>10.0</v>
      </c>
      <c r="K440" s="31">
        <v>10.0</v>
      </c>
      <c r="L440" s="24"/>
    </row>
    <row r="441">
      <c r="A441" s="24"/>
      <c r="B441" s="24"/>
      <c r="C441" s="31" t="s">
        <v>3913</v>
      </c>
      <c r="D441" s="28" t="s">
        <v>4517</v>
      </c>
      <c r="E441" s="31" t="s">
        <v>5387</v>
      </c>
      <c r="F441" s="31" t="s">
        <v>5388</v>
      </c>
      <c r="G441" s="31">
        <v>2.0</v>
      </c>
      <c r="H441" s="31" t="s">
        <v>18</v>
      </c>
      <c r="I441" s="31" t="s">
        <v>18</v>
      </c>
      <c r="J441" s="31">
        <v>8.0</v>
      </c>
      <c r="K441" s="31">
        <v>8.0</v>
      </c>
      <c r="L441" s="24"/>
    </row>
    <row r="442">
      <c r="A442" s="24"/>
      <c r="B442" s="24"/>
      <c r="C442" s="31" t="s">
        <v>3913</v>
      </c>
      <c r="D442" s="28" t="s">
        <v>4517</v>
      </c>
      <c r="E442" s="31" t="s">
        <v>5389</v>
      </c>
      <c r="F442" s="31" t="s">
        <v>5390</v>
      </c>
      <c r="G442" s="31">
        <v>1.0</v>
      </c>
      <c r="H442" s="31" t="s">
        <v>19</v>
      </c>
      <c r="I442" s="31"/>
      <c r="J442" s="31">
        <v>7.0</v>
      </c>
      <c r="K442" s="31"/>
      <c r="L442" s="24"/>
    </row>
    <row r="443">
      <c r="A443" s="24"/>
      <c r="B443" s="24"/>
      <c r="C443" s="31" t="s">
        <v>3913</v>
      </c>
      <c r="D443" s="28" t="s">
        <v>4517</v>
      </c>
      <c r="E443" s="31" t="s">
        <v>5391</v>
      </c>
      <c r="F443" s="31" t="s">
        <v>5392</v>
      </c>
      <c r="G443" s="31">
        <v>1.0</v>
      </c>
      <c r="H443" s="31" t="s">
        <v>19</v>
      </c>
      <c r="I443" s="31"/>
      <c r="J443" s="31">
        <v>8.0</v>
      </c>
      <c r="K443" s="31"/>
      <c r="L443" s="24"/>
    </row>
    <row r="444">
      <c r="A444" s="24"/>
      <c r="B444" s="24"/>
      <c r="C444" s="31" t="s">
        <v>3913</v>
      </c>
      <c r="D444" s="28" t="s">
        <v>4517</v>
      </c>
      <c r="E444" s="31" t="s">
        <v>5393</v>
      </c>
      <c r="F444" s="31" t="s">
        <v>5394</v>
      </c>
      <c r="G444" s="31">
        <v>2.0</v>
      </c>
      <c r="H444" s="31" t="s">
        <v>18</v>
      </c>
      <c r="I444" s="31" t="s">
        <v>18</v>
      </c>
      <c r="J444" s="31">
        <v>10.0</v>
      </c>
      <c r="K444" s="31">
        <v>10.0</v>
      </c>
      <c r="L444" s="24"/>
    </row>
    <row r="445">
      <c r="A445" s="24"/>
      <c r="B445" s="24"/>
      <c r="C445" s="31" t="s">
        <v>3913</v>
      </c>
      <c r="D445" s="28" t="s">
        <v>4517</v>
      </c>
      <c r="E445" s="31" t="s">
        <v>5395</v>
      </c>
      <c r="F445" s="31" t="s">
        <v>5396</v>
      </c>
      <c r="G445" s="31">
        <v>2.0</v>
      </c>
      <c r="H445" s="31" t="s">
        <v>18</v>
      </c>
      <c r="I445" s="31" t="s">
        <v>18</v>
      </c>
      <c r="J445" s="31">
        <v>12.0</v>
      </c>
      <c r="K445" s="31">
        <v>12.0</v>
      </c>
      <c r="L445" s="24"/>
    </row>
    <row r="446">
      <c r="A446" s="24"/>
      <c r="B446" s="24"/>
      <c r="C446" s="31" t="s">
        <v>3913</v>
      </c>
      <c r="D446" s="28" t="s">
        <v>4517</v>
      </c>
      <c r="E446" s="31" t="s">
        <v>5397</v>
      </c>
      <c r="F446" s="31" t="s">
        <v>5398</v>
      </c>
      <c r="G446" s="31">
        <v>1.0</v>
      </c>
      <c r="H446" s="31" t="s">
        <v>18</v>
      </c>
      <c r="I446" s="31"/>
      <c r="J446" s="31">
        <v>9.0</v>
      </c>
      <c r="K446" s="31"/>
      <c r="L446" s="24"/>
    </row>
    <row r="447">
      <c r="A447" s="24"/>
      <c r="B447" s="24"/>
      <c r="C447" s="31" t="s">
        <v>3913</v>
      </c>
      <c r="D447" s="28" t="s">
        <v>4517</v>
      </c>
      <c r="E447" s="31" t="s">
        <v>5399</v>
      </c>
      <c r="F447" s="31" t="s">
        <v>5400</v>
      </c>
      <c r="G447" s="31">
        <v>2.0</v>
      </c>
      <c r="H447" s="31" t="s">
        <v>18</v>
      </c>
      <c r="I447" s="31" t="s">
        <v>18</v>
      </c>
      <c r="J447" s="31">
        <v>11.0</v>
      </c>
      <c r="K447" s="31">
        <v>11.0</v>
      </c>
      <c r="L447" s="24"/>
    </row>
    <row r="448">
      <c r="A448" s="24"/>
      <c r="B448" s="24"/>
      <c r="C448" s="31" t="s">
        <v>3913</v>
      </c>
      <c r="D448" s="28" t="s">
        <v>4517</v>
      </c>
      <c r="E448" s="31" t="s">
        <v>5401</v>
      </c>
      <c r="F448" s="31" t="s">
        <v>5402</v>
      </c>
      <c r="G448" s="31">
        <v>2.0</v>
      </c>
      <c r="H448" s="31" t="s">
        <v>19</v>
      </c>
      <c r="I448" s="31" t="s">
        <v>19</v>
      </c>
      <c r="J448" s="31">
        <v>12.0</v>
      </c>
      <c r="K448" s="31">
        <v>12.0</v>
      </c>
      <c r="L448" s="24"/>
    </row>
    <row r="449">
      <c r="A449" s="24"/>
      <c r="B449" s="24"/>
      <c r="C449" s="31" t="s">
        <v>3913</v>
      </c>
      <c r="D449" s="28" t="s">
        <v>4517</v>
      </c>
      <c r="E449" s="31" t="s">
        <v>5403</v>
      </c>
      <c r="F449" s="31" t="s">
        <v>5404</v>
      </c>
      <c r="G449" s="31">
        <v>1.0</v>
      </c>
      <c r="H449" s="31" t="s">
        <v>18</v>
      </c>
      <c r="I449" s="31"/>
      <c r="J449" s="31">
        <v>9.0</v>
      </c>
      <c r="K449" s="31"/>
      <c r="L449" s="24"/>
    </row>
    <row r="450">
      <c r="A450" s="24"/>
      <c r="B450" s="24"/>
      <c r="C450" s="31" t="s">
        <v>3913</v>
      </c>
      <c r="D450" s="28" t="s">
        <v>4517</v>
      </c>
      <c r="E450" s="31" t="s">
        <v>5405</v>
      </c>
      <c r="F450" s="31" t="s">
        <v>5406</v>
      </c>
      <c r="G450" s="31">
        <v>1.0</v>
      </c>
      <c r="H450" s="31" t="s">
        <v>18</v>
      </c>
      <c r="I450" s="31"/>
      <c r="J450" s="31">
        <v>9.0</v>
      </c>
      <c r="K450" s="31"/>
      <c r="L450" s="24"/>
    </row>
    <row r="451">
      <c r="A451" s="24"/>
      <c r="B451" s="24"/>
      <c r="C451" s="31" t="s">
        <v>3913</v>
      </c>
      <c r="D451" s="28" t="s">
        <v>4517</v>
      </c>
      <c r="E451" s="31" t="s">
        <v>5407</v>
      </c>
      <c r="F451" s="31" t="s">
        <v>5408</v>
      </c>
      <c r="G451" s="31">
        <v>2.0</v>
      </c>
      <c r="H451" s="31" t="s">
        <v>19</v>
      </c>
      <c r="I451" s="31" t="s">
        <v>18</v>
      </c>
      <c r="J451" s="31">
        <v>11.0</v>
      </c>
      <c r="K451" s="31">
        <v>10.0</v>
      </c>
      <c r="L451" s="24"/>
    </row>
    <row r="452">
      <c r="A452" s="24"/>
      <c r="B452" s="24"/>
      <c r="C452" s="31" t="s">
        <v>3913</v>
      </c>
      <c r="D452" s="28" t="s">
        <v>4517</v>
      </c>
      <c r="E452" s="31" t="s">
        <v>5409</v>
      </c>
      <c r="F452" s="31" t="s">
        <v>5410</v>
      </c>
      <c r="G452" s="31">
        <v>2.0</v>
      </c>
      <c r="H452" s="31" t="s">
        <v>18</v>
      </c>
      <c r="I452" s="31" t="s">
        <v>18</v>
      </c>
      <c r="J452" s="31">
        <v>11.0</v>
      </c>
      <c r="K452" s="31">
        <v>11.0</v>
      </c>
      <c r="L452" s="24"/>
    </row>
    <row r="453">
      <c r="A453" s="24"/>
      <c r="B453" s="24"/>
      <c r="C453" s="31" t="s">
        <v>3913</v>
      </c>
      <c r="D453" s="28" t="s">
        <v>4517</v>
      </c>
      <c r="E453" s="31" t="s">
        <v>5411</v>
      </c>
      <c r="F453" s="31" t="s">
        <v>5412</v>
      </c>
      <c r="G453" s="31">
        <v>2.0</v>
      </c>
      <c r="H453" s="31" t="s">
        <v>18</v>
      </c>
      <c r="I453" s="31" t="s">
        <v>18</v>
      </c>
      <c r="J453" s="31">
        <v>12.0</v>
      </c>
      <c r="K453" s="31">
        <v>12.0</v>
      </c>
      <c r="L453" s="24"/>
    </row>
    <row r="454">
      <c r="A454" s="24"/>
      <c r="B454" s="24"/>
      <c r="C454" s="31" t="s">
        <v>603</v>
      </c>
      <c r="D454" s="28" t="s">
        <v>4517</v>
      </c>
      <c r="E454" s="31" t="s">
        <v>5413</v>
      </c>
      <c r="F454" s="31" t="s">
        <v>5414</v>
      </c>
      <c r="G454" s="31">
        <v>2.0</v>
      </c>
      <c r="H454" s="31" t="s">
        <v>18</v>
      </c>
      <c r="I454" s="31" t="s">
        <v>18</v>
      </c>
      <c r="J454" s="31">
        <v>11.0</v>
      </c>
      <c r="K454" s="31">
        <v>10.0</v>
      </c>
      <c r="L454" s="24"/>
    </row>
    <row r="455">
      <c r="A455" s="24"/>
      <c r="B455" s="24"/>
      <c r="C455" s="31" t="s">
        <v>603</v>
      </c>
      <c r="D455" s="28" t="s">
        <v>4517</v>
      </c>
      <c r="E455" s="31" t="s">
        <v>5415</v>
      </c>
      <c r="F455" s="31" t="s">
        <v>5416</v>
      </c>
      <c r="G455" s="31">
        <v>2.0</v>
      </c>
      <c r="H455" s="31" t="s">
        <v>18</v>
      </c>
      <c r="I455" s="31" t="s">
        <v>18</v>
      </c>
      <c r="J455" s="31">
        <v>11.0</v>
      </c>
      <c r="K455" s="31">
        <v>11.0</v>
      </c>
      <c r="L455" s="24"/>
    </row>
    <row r="456">
      <c r="A456" s="24"/>
      <c r="B456" s="24"/>
      <c r="C456" s="31" t="s">
        <v>603</v>
      </c>
      <c r="D456" s="28" t="s">
        <v>4517</v>
      </c>
      <c r="E456" s="31" t="s">
        <v>5417</v>
      </c>
      <c r="F456" s="31" t="s">
        <v>5418</v>
      </c>
      <c r="G456" s="31">
        <v>2.0</v>
      </c>
      <c r="H456" s="31" t="s">
        <v>18</v>
      </c>
      <c r="I456" s="31" t="s">
        <v>19</v>
      </c>
      <c r="J456" s="31">
        <v>11.0</v>
      </c>
      <c r="K456" s="31">
        <v>11.0</v>
      </c>
      <c r="L456" s="24"/>
    </row>
    <row r="457">
      <c r="A457" s="24"/>
      <c r="B457" s="24"/>
      <c r="C457" s="31" t="s">
        <v>603</v>
      </c>
      <c r="D457" s="28" t="s">
        <v>4517</v>
      </c>
      <c r="E457" s="31" t="s">
        <v>5419</v>
      </c>
      <c r="F457" s="31" t="s">
        <v>5420</v>
      </c>
      <c r="G457" s="31">
        <v>2.0</v>
      </c>
      <c r="H457" s="31" t="s">
        <v>18</v>
      </c>
      <c r="I457" s="31" t="s">
        <v>18</v>
      </c>
      <c r="J457" s="31">
        <v>11.0</v>
      </c>
      <c r="K457" s="31">
        <v>11.0</v>
      </c>
      <c r="L457" s="24"/>
    </row>
    <row r="458">
      <c r="A458" s="24"/>
      <c r="B458" s="24"/>
      <c r="C458" s="31" t="s">
        <v>603</v>
      </c>
      <c r="D458" s="28" t="s">
        <v>4517</v>
      </c>
      <c r="E458" s="31" t="s">
        <v>5421</v>
      </c>
      <c r="F458" s="31" t="s">
        <v>5422</v>
      </c>
      <c r="G458" s="31">
        <v>2.0</v>
      </c>
      <c r="H458" s="31" t="s">
        <v>18</v>
      </c>
      <c r="I458" s="31" t="s">
        <v>18</v>
      </c>
      <c r="J458" s="31">
        <v>12.0</v>
      </c>
      <c r="K458" s="31">
        <v>12.0</v>
      </c>
      <c r="L458" s="24"/>
    </row>
    <row r="459">
      <c r="A459" s="24"/>
      <c r="B459" s="24"/>
      <c r="C459" s="31" t="s">
        <v>603</v>
      </c>
      <c r="D459" s="28" t="s">
        <v>4517</v>
      </c>
      <c r="E459" s="31" t="s">
        <v>5423</v>
      </c>
      <c r="F459" s="31" t="s">
        <v>5424</v>
      </c>
      <c r="G459" s="31">
        <v>2.0</v>
      </c>
      <c r="H459" s="31" t="s">
        <v>18</v>
      </c>
      <c r="I459" s="31" t="s">
        <v>18</v>
      </c>
      <c r="J459" s="31">
        <v>10.0</v>
      </c>
      <c r="K459" s="31">
        <v>10.0</v>
      </c>
      <c r="L459" s="24"/>
    </row>
    <row r="460">
      <c r="A460" s="24"/>
      <c r="B460" s="24"/>
      <c r="C460" s="31" t="s">
        <v>603</v>
      </c>
      <c r="D460" s="28" t="s">
        <v>4517</v>
      </c>
      <c r="E460" s="31" t="s">
        <v>5425</v>
      </c>
      <c r="F460" s="31" t="s">
        <v>5426</v>
      </c>
      <c r="G460" s="31">
        <v>2.0</v>
      </c>
      <c r="H460" s="31" t="s">
        <v>18</v>
      </c>
      <c r="I460" s="31" t="s">
        <v>18</v>
      </c>
      <c r="J460" s="31">
        <v>10.0</v>
      </c>
      <c r="K460" s="31">
        <v>10.0</v>
      </c>
      <c r="L460" s="24"/>
    </row>
    <row r="461">
      <c r="A461" s="24"/>
      <c r="B461" s="24"/>
      <c r="C461" s="31" t="s">
        <v>603</v>
      </c>
      <c r="D461" s="28" t="s">
        <v>4517</v>
      </c>
      <c r="E461" s="31" t="s">
        <v>5427</v>
      </c>
      <c r="F461" s="31" t="s">
        <v>5428</v>
      </c>
      <c r="G461" s="31">
        <v>1.0</v>
      </c>
      <c r="H461" s="31" t="s">
        <v>18</v>
      </c>
      <c r="I461" s="31"/>
      <c r="J461" s="31">
        <v>11.0</v>
      </c>
      <c r="K461" s="31"/>
      <c r="L461" s="24"/>
    </row>
    <row r="462">
      <c r="A462" s="24"/>
      <c r="B462" s="24"/>
      <c r="C462" s="31" t="s">
        <v>603</v>
      </c>
      <c r="D462" s="28" t="s">
        <v>4517</v>
      </c>
      <c r="E462" s="31" t="s">
        <v>5429</v>
      </c>
      <c r="F462" s="31" t="s">
        <v>5430</v>
      </c>
      <c r="G462" s="31">
        <v>2.0</v>
      </c>
      <c r="H462" s="31" t="s">
        <v>18</v>
      </c>
      <c r="I462" s="31" t="s">
        <v>18</v>
      </c>
      <c r="J462" s="31">
        <v>9.0</v>
      </c>
      <c r="K462" s="31">
        <v>9.0</v>
      </c>
      <c r="L462" s="24"/>
    </row>
    <row r="463">
      <c r="A463" s="24"/>
      <c r="B463" s="24"/>
      <c r="C463" s="31" t="s">
        <v>603</v>
      </c>
      <c r="D463" s="28" t="s">
        <v>4517</v>
      </c>
      <c r="E463" s="31" t="s">
        <v>5431</v>
      </c>
      <c r="F463" s="31" t="s">
        <v>5432</v>
      </c>
      <c r="G463" s="31">
        <v>2.0</v>
      </c>
      <c r="H463" s="31" t="s">
        <v>18</v>
      </c>
      <c r="I463" s="31" t="s">
        <v>19</v>
      </c>
      <c r="J463" s="31">
        <v>8.0</v>
      </c>
      <c r="K463" s="31">
        <v>8.0</v>
      </c>
      <c r="L463" s="24"/>
    </row>
    <row r="464">
      <c r="A464" s="24"/>
      <c r="B464" s="24"/>
      <c r="C464" s="31" t="s">
        <v>603</v>
      </c>
      <c r="D464" s="28" t="s">
        <v>4517</v>
      </c>
      <c r="E464" s="31" t="s">
        <v>5433</v>
      </c>
      <c r="F464" s="31" t="s">
        <v>5434</v>
      </c>
      <c r="G464" s="31">
        <v>2.0</v>
      </c>
      <c r="H464" s="31" t="s">
        <v>18</v>
      </c>
      <c r="I464" s="31" t="s">
        <v>18</v>
      </c>
      <c r="J464" s="31">
        <v>8.0</v>
      </c>
      <c r="K464" s="31">
        <v>8.0</v>
      </c>
      <c r="L464" s="24"/>
    </row>
    <row r="465">
      <c r="A465" s="24"/>
      <c r="B465" s="24"/>
      <c r="C465" s="31" t="s">
        <v>603</v>
      </c>
      <c r="D465" s="28" t="s">
        <v>4517</v>
      </c>
      <c r="E465" s="31" t="s">
        <v>5435</v>
      </c>
      <c r="F465" s="31" t="s">
        <v>5436</v>
      </c>
      <c r="G465" s="31">
        <v>2.0</v>
      </c>
      <c r="H465" s="31" t="s">
        <v>18</v>
      </c>
      <c r="I465" s="31" t="s">
        <v>18</v>
      </c>
      <c r="J465" s="31">
        <v>9.0</v>
      </c>
      <c r="K465" s="31">
        <v>9.0</v>
      </c>
      <c r="L465" s="24"/>
    </row>
    <row r="466">
      <c r="A466" s="24"/>
      <c r="B466" s="24"/>
      <c r="C466" s="31" t="s">
        <v>603</v>
      </c>
      <c r="D466" s="28" t="s">
        <v>4517</v>
      </c>
      <c r="E466" s="31" t="s">
        <v>5437</v>
      </c>
      <c r="F466" s="31" t="s">
        <v>5438</v>
      </c>
      <c r="G466" s="31">
        <v>2.0</v>
      </c>
      <c r="H466" s="31" t="s">
        <v>18</v>
      </c>
      <c r="I466" s="31" t="s">
        <v>18</v>
      </c>
      <c r="J466" s="31">
        <v>11.0</v>
      </c>
      <c r="K466" s="31">
        <v>11.0</v>
      </c>
      <c r="L466" s="24"/>
    </row>
    <row r="467">
      <c r="A467" s="24"/>
      <c r="B467" s="24"/>
      <c r="C467" s="31" t="s">
        <v>603</v>
      </c>
      <c r="D467" s="28" t="s">
        <v>4517</v>
      </c>
      <c r="E467" s="31" t="s">
        <v>5439</v>
      </c>
      <c r="F467" s="31" t="s">
        <v>5440</v>
      </c>
      <c r="G467" s="31">
        <v>2.0</v>
      </c>
      <c r="H467" s="31" t="s">
        <v>18</v>
      </c>
      <c r="I467" s="31" t="s">
        <v>18</v>
      </c>
      <c r="J467" s="31">
        <v>11.0</v>
      </c>
      <c r="K467" s="31">
        <v>11.0</v>
      </c>
      <c r="L467" s="24"/>
    </row>
    <row r="468">
      <c r="A468" s="24"/>
      <c r="B468" s="24"/>
      <c r="C468" s="31" t="s">
        <v>603</v>
      </c>
      <c r="D468" s="28" t="s">
        <v>4517</v>
      </c>
      <c r="E468" s="31" t="s">
        <v>5441</v>
      </c>
      <c r="F468" s="31" t="s">
        <v>5442</v>
      </c>
      <c r="G468" s="31">
        <v>2.0</v>
      </c>
      <c r="H468" s="31" t="s">
        <v>18</v>
      </c>
      <c r="I468" s="31" t="s">
        <v>18</v>
      </c>
      <c r="J468" s="31">
        <v>11.0</v>
      </c>
      <c r="K468" s="31">
        <v>11.0</v>
      </c>
      <c r="L468" s="24"/>
    </row>
    <row r="469">
      <c r="A469" s="24"/>
      <c r="B469" s="24"/>
      <c r="C469" s="31" t="s">
        <v>603</v>
      </c>
      <c r="D469" s="28" t="s">
        <v>4517</v>
      </c>
      <c r="E469" s="31" t="s">
        <v>5443</v>
      </c>
      <c r="F469" s="31" t="s">
        <v>5444</v>
      </c>
      <c r="G469" s="31">
        <v>1.0</v>
      </c>
      <c r="H469" s="31" t="s">
        <v>18</v>
      </c>
      <c r="I469" s="31"/>
      <c r="J469" s="31">
        <v>12.0</v>
      </c>
      <c r="K469" s="31"/>
      <c r="L469" s="24"/>
    </row>
    <row r="470">
      <c r="A470" s="24"/>
      <c r="B470" s="24"/>
      <c r="C470" s="31" t="s">
        <v>603</v>
      </c>
      <c r="D470" s="28" t="s">
        <v>4517</v>
      </c>
      <c r="E470" s="31" t="s">
        <v>5445</v>
      </c>
      <c r="F470" s="31" t="s">
        <v>5446</v>
      </c>
      <c r="G470" s="31">
        <v>2.0</v>
      </c>
      <c r="H470" s="31" t="s">
        <v>18</v>
      </c>
      <c r="I470" s="31" t="s">
        <v>18</v>
      </c>
      <c r="J470" s="31">
        <v>7.0</v>
      </c>
      <c r="K470" s="31">
        <v>7.0</v>
      </c>
      <c r="L470" s="24"/>
    </row>
    <row r="471">
      <c r="A471" s="24"/>
      <c r="B471" s="24"/>
      <c r="C471" s="31" t="s">
        <v>603</v>
      </c>
      <c r="D471" s="28" t="s">
        <v>4517</v>
      </c>
      <c r="E471" s="31" t="s">
        <v>5447</v>
      </c>
      <c r="F471" s="31" t="s">
        <v>5448</v>
      </c>
      <c r="G471" s="31">
        <v>2.0</v>
      </c>
      <c r="H471" s="31" t="s">
        <v>19</v>
      </c>
      <c r="I471" s="31" t="s">
        <v>18</v>
      </c>
      <c r="J471" s="31">
        <v>9.0</v>
      </c>
      <c r="K471" s="31">
        <v>9.0</v>
      </c>
      <c r="L471" s="24"/>
    </row>
    <row r="472">
      <c r="A472" s="24"/>
      <c r="B472" s="24"/>
      <c r="C472" s="31" t="s">
        <v>603</v>
      </c>
      <c r="D472" s="28" t="s">
        <v>4517</v>
      </c>
      <c r="E472" s="31" t="s">
        <v>5449</v>
      </c>
      <c r="F472" s="31" t="s">
        <v>5450</v>
      </c>
      <c r="G472" s="31">
        <v>2.0</v>
      </c>
      <c r="H472" s="31" t="s">
        <v>19</v>
      </c>
      <c r="I472" s="31" t="s">
        <v>19</v>
      </c>
      <c r="J472" s="31">
        <v>9.0</v>
      </c>
      <c r="K472" s="31">
        <v>8.0</v>
      </c>
      <c r="L472" s="24"/>
    </row>
    <row r="473">
      <c r="A473" s="24"/>
      <c r="B473" s="24"/>
      <c r="C473" s="31" t="s">
        <v>603</v>
      </c>
      <c r="D473" s="28" t="s">
        <v>4517</v>
      </c>
      <c r="E473" s="31" t="s">
        <v>5451</v>
      </c>
      <c r="F473" s="31" t="s">
        <v>5452</v>
      </c>
      <c r="G473" s="31">
        <v>2.0</v>
      </c>
      <c r="H473" s="31" t="s">
        <v>18</v>
      </c>
      <c r="I473" s="31" t="s">
        <v>18</v>
      </c>
      <c r="J473" s="31">
        <v>8.0</v>
      </c>
      <c r="K473" s="31">
        <v>8.0</v>
      </c>
      <c r="L473" s="24"/>
    </row>
    <row r="474">
      <c r="A474" s="24"/>
      <c r="B474" s="24"/>
      <c r="C474" s="31" t="s">
        <v>603</v>
      </c>
      <c r="D474" s="28" t="s">
        <v>4517</v>
      </c>
      <c r="E474" s="31" t="s">
        <v>5453</v>
      </c>
      <c r="F474" s="31" t="s">
        <v>5454</v>
      </c>
      <c r="G474" s="31">
        <v>2.0</v>
      </c>
      <c r="H474" s="31" t="s">
        <v>18</v>
      </c>
      <c r="I474" s="31" t="s">
        <v>18</v>
      </c>
      <c r="J474" s="31">
        <v>9.0</v>
      </c>
      <c r="K474" s="31">
        <v>9.0</v>
      </c>
      <c r="L474" s="24"/>
    </row>
    <row r="475">
      <c r="A475" s="24"/>
      <c r="B475" s="24"/>
      <c r="C475" s="31" t="s">
        <v>603</v>
      </c>
      <c r="D475" s="28" t="s">
        <v>4517</v>
      </c>
      <c r="E475" s="31" t="s">
        <v>5455</v>
      </c>
      <c r="F475" s="31" t="s">
        <v>5456</v>
      </c>
      <c r="G475" s="31">
        <v>2.0</v>
      </c>
      <c r="H475" s="31" t="s">
        <v>18</v>
      </c>
      <c r="I475" s="31" t="s">
        <v>18</v>
      </c>
      <c r="J475" s="31">
        <v>8.0</v>
      </c>
      <c r="K475" s="31">
        <v>8.0</v>
      </c>
      <c r="L475" s="24"/>
    </row>
    <row r="476">
      <c r="A476" s="24"/>
      <c r="B476" s="24"/>
      <c r="C476" s="31" t="s">
        <v>603</v>
      </c>
      <c r="D476" s="28" t="s">
        <v>4517</v>
      </c>
      <c r="E476" s="31" t="s">
        <v>5457</v>
      </c>
      <c r="F476" s="31" t="s">
        <v>5458</v>
      </c>
      <c r="G476" s="31">
        <v>2.0</v>
      </c>
      <c r="H476" s="31" t="s">
        <v>18</v>
      </c>
      <c r="I476" s="31" t="s">
        <v>18</v>
      </c>
      <c r="J476" s="31">
        <v>8.0</v>
      </c>
      <c r="K476" s="31">
        <v>8.0</v>
      </c>
      <c r="L476" s="24"/>
    </row>
    <row r="477">
      <c r="A477" s="24"/>
      <c r="B477" s="24"/>
      <c r="C477" s="31" t="s">
        <v>603</v>
      </c>
      <c r="D477" s="28" t="s">
        <v>4517</v>
      </c>
      <c r="E477" s="31" t="s">
        <v>5459</v>
      </c>
      <c r="F477" s="31" t="s">
        <v>5460</v>
      </c>
      <c r="G477" s="31">
        <v>2.0</v>
      </c>
      <c r="H477" s="31" t="s">
        <v>18</v>
      </c>
      <c r="I477" s="31" t="s">
        <v>18</v>
      </c>
      <c r="J477" s="31">
        <v>9.0</v>
      </c>
      <c r="K477" s="31">
        <v>8.0</v>
      </c>
      <c r="L477" s="24"/>
    </row>
    <row r="478">
      <c r="A478" s="24"/>
      <c r="B478" s="24"/>
      <c r="C478" s="31" t="s">
        <v>603</v>
      </c>
      <c r="D478" s="28" t="s">
        <v>4517</v>
      </c>
      <c r="E478" s="31" t="s">
        <v>5461</v>
      </c>
      <c r="F478" s="31" t="s">
        <v>5462</v>
      </c>
      <c r="G478" s="31">
        <v>2.0</v>
      </c>
      <c r="H478" s="31" t="s">
        <v>19</v>
      </c>
      <c r="I478" s="31" t="s">
        <v>19</v>
      </c>
      <c r="J478" s="31">
        <v>9.0</v>
      </c>
      <c r="K478" s="31">
        <v>9.0</v>
      </c>
      <c r="L478" s="24"/>
    </row>
    <row r="479">
      <c r="A479" s="24"/>
      <c r="B479" s="24"/>
      <c r="C479" s="31" t="s">
        <v>603</v>
      </c>
      <c r="D479" s="28" t="s">
        <v>4517</v>
      </c>
      <c r="E479" s="31" t="s">
        <v>5463</v>
      </c>
      <c r="F479" s="31" t="s">
        <v>5464</v>
      </c>
      <c r="G479" s="31">
        <v>2.0</v>
      </c>
      <c r="H479" s="31" t="s">
        <v>19</v>
      </c>
      <c r="I479" s="31" t="s">
        <v>19</v>
      </c>
      <c r="J479" s="31">
        <v>9.0</v>
      </c>
      <c r="K479" s="31">
        <v>9.0</v>
      </c>
      <c r="L479" s="24"/>
    </row>
    <row r="480">
      <c r="A480" s="24"/>
      <c r="B480" s="24"/>
      <c r="C480" s="31" t="s">
        <v>603</v>
      </c>
      <c r="D480" s="28" t="s">
        <v>4517</v>
      </c>
      <c r="E480" s="31" t="s">
        <v>5465</v>
      </c>
      <c r="F480" s="31" t="s">
        <v>5466</v>
      </c>
      <c r="G480" s="31">
        <v>2.0</v>
      </c>
      <c r="H480" s="31" t="s">
        <v>18</v>
      </c>
      <c r="I480" s="31" t="s">
        <v>18</v>
      </c>
      <c r="J480" s="31">
        <v>11.0</v>
      </c>
      <c r="K480" s="31">
        <v>11.0</v>
      </c>
      <c r="L480" s="24"/>
    </row>
    <row r="481">
      <c r="A481" s="24"/>
      <c r="B481" s="24"/>
      <c r="C481" s="31" t="s">
        <v>603</v>
      </c>
      <c r="D481" s="28" t="s">
        <v>4517</v>
      </c>
      <c r="E481" s="31" t="s">
        <v>3952</v>
      </c>
      <c r="F481" s="31" t="s">
        <v>5467</v>
      </c>
      <c r="G481" s="31">
        <v>1.0</v>
      </c>
      <c r="H481" s="31" t="s">
        <v>18</v>
      </c>
      <c r="I481" s="24"/>
      <c r="J481" s="31">
        <v>8.0</v>
      </c>
      <c r="K481" s="24"/>
      <c r="L481" s="24"/>
    </row>
    <row r="482">
      <c r="A482" s="24"/>
      <c r="B482" s="24"/>
      <c r="C482" s="31" t="s">
        <v>603</v>
      </c>
      <c r="D482" s="28" t="s">
        <v>4517</v>
      </c>
      <c r="E482" s="31" t="s">
        <v>5468</v>
      </c>
      <c r="F482" s="31" t="s">
        <v>5469</v>
      </c>
      <c r="G482" s="31">
        <v>1.0</v>
      </c>
      <c r="H482" s="31" t="s">
        <v>19</v>
      </c>
      <c r="I482" s="24"/>
      <c r="J482" s="31">
        <v>7.0</v>
      </c>
      <c r="K482" s="24"/>
      <c r="L482" s="2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0</v>
      </c>
      <c r="B1" s="23" t="s">
        <v>1</v>
      </c>
      <c r="C1" s="23" t="s">
        <v>2</v>
      </c>
      <c r="D1" s="23" t="s">
        <v>3</v>
      </c>
      <c r="E1" s="23" t="s">
        <v>4</v>
      </c>
      <c r="F1" s="23" t="s">
        <v>5</v>
      </c>
      <c r="G1" s="23" t="s">
        <v>6</v>
      </c>
      <c r="H1" s="23" t="s">
        <v>7</v>
      </c>
      <c r="I1" s="23" t="s">
        <v>8</v>
      </c>
      <c r="J1" s="23" t="s">
        <v>9</v>
      </c>
      <c r="K1" s="23" t="s">
        <v>10</v>
      </c>
      <c r="L1" s="23" t="s">
        <v>11</v>
      </c>
    </row>
    <row r="2">
      <c r="A2" s="24"/>
      <c r="B2" s="24"/>
      <c r="C2" s="25" t="str">
        <f t="shared" ref="C2:C3" si="1">UPPER("lpb aceh 2021")</f>
        <v>LPB ACEH 2021</v>
      </c>
      <c r="D2" s="28" t="s">
        <v>5470</v>
      </c>
      <c r="E2" s="25" t="s">
        <v>5471</v>
      </c>
      <c r="F2" s="25"/>
      <c r="G2" s="25">
        <v>2.0</v>
      </c>
      <c r="H2" s="28" t="s">
        <v>18</v>
      </c>
      <c r="I2" s="29" t="s">
        <v>18</v>
      </c>
      <c r="J2" s="30">
        <v>275.0</v>
      </c>
      <c r="K2" s="29">
        <v>11.0</v>
      </c>
      <c r="L2" s="24"/>
    </row>
    <row r="3">
      <c r="A3" s="24"/>
      <c r="B3" s="24"/>
      <c r="C3" s="25" t="str">
        <f t="shared" si="1"/>
        <v>LPB ACEH 2021</v>
      </c>
      <c r="D3" s="28" t="s">
        <v>5470</v>
      </c>
      <c r="E3" s="25" t="s">
        <v>5472</v>
      </c>
      <c r="F3" s="25"/>
      <c r="G3" s="25">
        <v>2.0</v>
      </c>
      <c r="H3" s="28" t="s">
        <v>18</v>
      </c>
      <c r="I3" s="29" t="s">
        <v>18</v>
      </c>
      <c r="J3" s="30">
        <v>306.0</v>
      </c>
      <c r="K3" s="29">
        <v>12.0</v>
      </c>
      <c r="L3" s="24"/>
    </row>
    <row r="4">
      <c r="A4" s="24"/>
      <c r="B4" s="24"/>
      <c r="C4" s="25" t="s">
        <v>14</v>
      </c>
      <c r="D4" s="28" t="s">
        <v>5470</v>
      </c>
      <c r="E4" s="25" t="s">
        <v>5473</v>
      </c>
      <c r="F4" s="25" t="s">
        <v>5474</v>
      </c>
      <c r="G4" s="25">
        <v>2.0</v>
      </c>
      <c r="H4" s="28" t="s">
        <v>19</v>
      </c>
      <c r="I4" s="25" t="s">
        <v>19</v>
      </c>
      <c r="J4" s="30">
        <v>214.0</v>
      </c>
      <c r="K4" s="25">
        <v>7.0</v>
      </c>
      <c r="L4" s="24"/>
    </row>
    <row r="5">
      <c r="A5" s="24"/>
      <c r="B5" s="24"/>
      <c r="C5" s="25" t="s">
        <v>27</v>
      </c>
      <c r="D5" s="28" t="s">
        <v>5470</v>
      </c>
      <c r="E5" s="25" t="s">
        <v>5475</v>
      </c>
      <c r="F5" s="25" t="s">
        <v>5476</v>
      </c>
      <c r="G5" s="25">
        <v>2.0</v>
      </c>
      <c r="H5" s="28" t="s">
        <v>18</v>
      </c>
      <c r="I5" s="25" t="s">
        <v>18</v>
      </c>
      <c r="J5" s="30">
        <v>275.0</v>
      </c>
      <c r="K5" s="25">
        <v>11.0</v>
      </c>
      <c r="L5" s="24"/>
    </row>
    <row r="6">
      <c r="A6" s="24"/>
      <c r="B6" s="24"/>
      <c r="C6" s="25" t="s">
        <v>27</v>
      </c>
      <c r="D6" s="28" t="s">
        <v>5470</v>
      </c>
      <c r="E6" s="25" t="s">
        <v>5477</v>
      </c>
      <c r="F6" s="25" t="s">
        <v>5478</v>
      </c>
      <c r="G6" s="25">
        <v>2.0</v>
      </c>
      <c r="H6" s="28" t="s">
        <v>18</v>
      </c>
      <c r="I6" s="25" t="s">
        <v>18</v>
      </c>
      <c r="J6" s="30">
        <v>306.0</v>
      </c>
      <c r="K6" s="25">
        <v>12.0</v>
      </c>
      <c r="L6" s="24"/>
    </row>
    <row r="7">
      <c r="A7" s="24"/>
      <c r="B7" s="24"/>
      <c r="C7" s="25" t="s">
        <v>27</v>
      </c>
      <c r="D7" s="28" t="s">
        <v>5470</v>
      </c>
      <c r="E7" s="25" t="s">
        <v>5479</v>
      </c>
      <c r="F7" s="25" t="s">
        <v>5480</v>
      </c>
      <c r="G7" s="25">
        <v>2.0</v>
      </c>
      <c r="H7" s="28" t="s">
        <v>18</v>
      </c>
      <c r="I7" s="25" t="s">
        <v>18</v>
      </c>
      <c r="J7" s="30">
        <v>306.0</v>
      </c>
      <c r="K7" s="25">
        <v>12.0</v>
      </c>
      <c r="L7" s="24"/>
    </row>
    <row r="8">
      <c r="A8" s="24"/>
      <c r="B8" s="24"/>
      <c r="C8" s="25" t="s">
        <v>27</v>
      </c>
      <c r="D8" s="28" t="s">
        <v>5470</v>
      </c>
      <c r="E8" s="25" t="s">
        <v>5481</v>
      </c>
      <c r="F8" s="25" t="s">
        <v>5482</v>
      </c>
      <c r="G8" s="25">
        <v>2.0</v>
      </c>
      <c r="H8" s="28" t="s">
        <v>19</v>
      </c>
      <c r="I8" s="25" t="s">
        <v>18</v>
      </c>
      <c r="J8" s="30">
        <v>306.0</v>
      </c>
      <c r="K8" s="25">
        <v>11.0</v>
      </c>
      <c r="L8" s="24"/>
    </row>
    <row r="9">
      <c r="A9" s="24"/>
      <c r="B9" s="24"/>
      <c r="C9" s="25" t="s">
        <v>27</v>
      </c>
      <c r="D9" s="28" t="s">
        <v>5470</v>
      </c>
      <c r="E9" s="25" t="s">
        <v>5483</v>
      </c>
      <c r="F9" s="25" t="s">
        <v>5484</v>
      </c>
      <c r="G9" s="25">
        <v>2.0</v>
      </c>
      <c r="H9" s="28" t="s">
        <v>18</v>
      </c>
      <c r="I9" s="25" t="s">
        <v>19</v>
      </c>
      <c r="J9" s="30">
        <v>214.0</v>
      </c>
      <c r="K9" s="25">
        <v>8.0</v>
      </c>
      <c r="L9" s="24"/>
    </row>
    <row r="10">
      <c r="A10" s="24"/>
      <c r="B10" s="24"/>
      <c r="C10" s="25" t="s">
        <v>27</v>
      </c>
      <c r="D10" s="28" t="s">
        <v>5470</v>
      </c>
      <c r="E10" s="25" t="s">
        <v>5485</v>
      </c>
      <c r="F10" s="25" t="s">
        <v>5486</v>
      </c>
      <c r="G10" s="25">
        <v>2.0</v>
      </c>
      <c r="H10" s="28" t="s">
        <v>18</v>
      </c>
      <c r="I10" s="25" t="s">
        <v>18</v>
      </c>
      <c r="J10" s="30">
        <v>306.0</v>
      </c>
      <c r="K10" s="25">
        <v>11.0</v>
      </c>
      <c r="L10" s="24"/>
    </row>
    <row r="11">
      <c r="A11" s="24"/>
      <c r="B11" s="24"/>
      <c r="C11" s="25" t="s">
        <v>27</v>
      </c>
      <c r="D11" s="28" t="s">
        <v>5470</v>
      </c>
      <c r="E11" s="25" t="s">
        <v>5487</v>
      </c>
      <c r="F11" s="25" t="s">
        <v>5488</v>
      </c>
      <c r="G11" s="25">
        <v>1.0</v>
      </c>
      <c r="H11" s="28" t="s">
        <v>19</v>
      </c>
      <c r="I11" s="25"/>
      <c r="J11" s="30">
        <v>214.0</v>
      </c>
      <c r="K11" s="25"/>
      <c r="L11" s="24"/>
    </row>
    <row r="12">
      <c r="A12" s="24"/>
      <c r="B12" s="24"/>
      <c r="C12" s="25" t="s">
        <v>27</v>
      </c>
      <c r="D12" s="28" t="s">
        <v>5470</v>
      </c>
      <c r="E12" s="25" t="s">
        <v>5489</v>
      </c>
      <c r="F12" s="25" t="s">
        <v>5490</v>
      </c>
      <c r="G12" s="25">
        <v>2.0</v>
      </c>
      <c r="H12" s="28" t="s">
        <v>19</v>
      </c>
      <c r="I12" s="25" t="s">
        <v>18</v>
      </c>
      <c r="J12" s="30">
        <v>183.0</v>
      </c>
      <c r="K12" s="25">
        <v>7.0</v>
      </c>
      <c r="L12" s="24"/>
    </row>
    <row r="13">
      <c r="A13" s="24"/>
      <c r="B13" s="24"/>
      <c r="C13" s="25" t="s">
        <v>27</v>
      </c>
      <c r="D13" s="28" t="s">
        <v>5470</v>
      </c>
      <c r="E13" s="25" t="s">
        <v>5491</v>
      </c>
      <c r="F13" s="25" t="s">
        <v>5492</v>
      </c>
      <c r="G13" s="25">
        <v>2.0</v>
      </c>
      <c r="H13" s="28" t="s">
        <v>19</v>
      </c>
      <c r="I13" s="25" t="s">
        <v>18</v>
      </c>
      <c r="J13" s="30">
        <v>275.0</v>
      </c>
      <c r="K13" s="25">
        <v>11.0</v>
      </c>
      <c r="L13" s="24"/>
    </row>
    <row r="14">
      <c r="A14" s="24"/>
      <c r="B14" s="24"/>
      <c r="C14" s="25" t="s">
        <v>27</v>
      </c>
      <c r="D14" s="28" t="s">
        <v>5470</v>
      </c>
      <c r="E14" s="25" t="s">
        <v>5493</v>
      </c>
      <c r="F14" s="25" t="s">
        <v>5494</v>
      </c>
      <c r="G14" s="25">
        <v>2.0</v>
      </c>
      <c r="H14" s="28" t="s">
        <v>18</v>
      </c>
      <c r="I14" s="25" t="s">
        <v>18</v>
      </c>
      <c r="J14" s="30">
        <v>306.0</v>
      </c>
      <c r="K14" s="25">
        <v>12.0</v>
      </c>
      <c r="L14" s="24"/>
    </row>
    <row r="15">
      <c r="A15" s="24"/>
      <c r="B15" s="24"/>
      <c r="C15" s="25" t="s">
        <v>27</v>
      </c>
      <c r="D15" s="28" t="s">
        <v>5470</v>
      </c>
      <c r="E15" s="25" t="s">
        <v>5495</v>
      </c>
      <c r="F15" s="25" t="s">
        <v>5496</v>
      </c>
      <c r="G15" s="25">
        <v>2.0</v>
      </c>
      <c r="H15" s="28" t="s">
        <v>19</v>
      </c>
      <c r="I15" s="25" t="s">
        <v>18</v>
      </c>
      <c r="J15" s="30">
        <v>275.0</v>
      </c>
      <c r="K15" s="25">
        <v>11.0</v>
      </c>
      <c r="L15" s="24"/>
    </row>
    <row r="16">
      <c r="A16" s="24"/>
      <c r="B16" s="24"/>
      <c r="C16" s="25" t="s">
        <v>27</v>
      </c>
      <c r="D16" s="28" t="s">
        <v>5470</v>
      </c>
      <c r="E16" s="25" t="s">
        <v>5497</v>
      </c>
      <c r="F16" s="25" t="s">
        <v>5498</v>
      </c>
      <c r="G16" s="25">
        <v>2.0</v>
      </c>
      <c r="H16" s="28" t="s">
        <v>19</v>
      </c>
      <c r="I16" s="25" t="s">
        <v>19</v>
      </c>
      <c r="J16" s="30">
        <v>306.0</v>
      </c>
      <c r="K16" s="25">
        <v>12.0</v>
      </c>
      <c r="L16" s="24"/>
    </row>
    <row r="17">
      <c r="A17" s="24"/>
      <c r="B17" s="24"/>
      <c r="C17" s="25" t="s">
        <v>27</v>
      </c>
      <c r="D17" s="28" t="s">
        <v>5470</v>
      </c>
      <c r="E17" s="25" t="s">
        <v>5499</v>
      </c>
      <c r="F17" s="25" t="s">
        <v>5500</v>
      </c>
      <c r="G17" s="25">
        <v>1.0</v>
      </c>
      <c r="H17" s="28" t="s">
        <v>18</v>
      </c>
      <c r="I17" s="25"/>
      <c r="J17" s="30">
        <v>306.0</v>
      </c>
      <c r="K17" s="25"/>
      <c r="L17" s="24"/>
    </row>
    <row r="18">
      <c r="A18" s="24"/>
      <c r="B18" s="24"/>
      <c r="C18" s="25" t="s">
        <v>27</v>
      </c>
      <c r="D18" s="28" t="s">
        <v>5470</v>
      </c>
      <c r="E18" s="25" t="s">
        <v>5501</v>
      </c>
      <c r="F18" s="25" t="s">
        <v>5502</v>
      </c>
      <c r="G18" s="25">
        <v>2.0</v>
      </c>
      <c r="H18" s="28" t="s">
        <v>19</v>
      </c>
      <c r="I18" s="25" t="s">
        <v>18</v>
      </c>
      <c r="J18" s="30">
        <v>275.0</v>
      </c>
      <c r="K18" s="25">
        <v>11.0</v>
      </c>
      <c r="L18" s="24"/>
    </row>
    <row r="19">
      <c r="A19" s="24"/>
      <c r="B19" s="24"/>
      <c r="C19" s="25" t="s">
        <v>27</v>
      </c>
      <c r="D19" s="28" t="s">
        <v>5470</v>
      </c>
      <c r="E19" s="25" t="s">
        <v>5503</v>
      </c>
      <c r="F19" s="25" t="s">
        <v>5504</v>
      </c>
      <c r="G19" s="25">
        <v>1.0</v>
      </c>
      <c r="H19" s="28" t="s">
        <v>18</v>
      </c>
      <c r="I19" s="25"/>
      <c r="J19" s="30">
        <v>306.0</v>
      </c>
      <c r="K19" s="25"/>
      <c r="L19" s="24"/>
    </row>
    <row r="20">
      <c r="A20" s="24"/>
      <c r="B20" s="24"/>
      <c r="C20" s="25" t="s">
        <v>27</v>
      </c>
      <c r="D20" s="28" t="s">
        <v>5470</v>
      </c>
      <c r="E20" s="25" t="s">
        <v>5505</v>
      </c>
      <c r="F20" s="25" t="s">
        <v>5506</v>
      </c>
      <c r="G20" s="25">
        <v>2.0</v>
      </c>
      <c r="H20" s="28" t="s">
        <v>18</v>
      </c>
      <c r="I20" s="25" t="s">
        <v>18</v>
      </c>
      <c r="J20" s="30">
        <v>306.0</v>
      </c>
      <c r="K20" s="25">
        <v>12.0</v>
      </c>
      <c r="L20" s="24"/>
    </row>
    <row r="21">
      <c r="A21" s="24"/>
      <c r="B21" s="24"/>
      <c r="C21" s="25" t="s">
        <v>27</v>
      </c>
      <c r="D21" s="28" t="s">
        <v>5470</v>
      </c>
      <c r="E21" s="25" t="s">
        <v>5507</v>
      </c>
      <c r="F21" s="25" t="s">
        <v>5508</v>
      </c>
      <c r="G21" s="25">
        <v>2.0</v>
      </c>
      <c r="H21" s="28" t="s">
        <v>19</v>
      </c>
      <c r="I21" s="25" t="s">
        <v>19</v>
      </c>
      <c r="J21" s="30">
        <v>275.0</v>
      </c>
      <c r="K21" s="25">
        <v>11.0</v>
      </c>
      <c r="L21" s="24"/>
    </row>
    <row r="22">
      <c r="A22" s="24"/>
      <c r="B22" s="24"/>
      <c r="C22" s="25" t="s">
        <v>27</v>
      </c>
      <c r="D22" s="28" t="s">
        <v>5470</v>
      </c>
      <c r="E22" s="25" t="s">
        <v>5509</v>
      </c>
      <c r="F22" s="25" t="s">
        <v>5510</v>
      </c>
      <c r="G22" s="25">
        <v>2.0</v>
      </c>
      <c r="H22" s="28" t="s">
        <v>19</v>
      </c>
      <c r="I22" s="25" t="s">
        <v>19</v>
      </c>
      <c r="J22" s="30">
        <v>306.0</v>
      </c>
      <c r="K22" s="25">
        <v>11.0</v>
      </c>
      <c r="L22" s="24"/>
    </row>
    <row r="23">
      <c r="A23" s="24"/>
      <c r="B23" s="24"/>
      <c r="C23" s="25" t="s">
        <v>27</v>
      </c>
      <c r="D23" s="28" t="s">
        <v>5470</v>
      </c>
      <c r="E23" s="25" t="s">
        <v>5511</v>
      </c>
      <c r="F23" s="25" t="s">
        <v>5512</v>
      </c>
      <c r="G23" s="25">
        <v>2.0</v>
      </c>
      <c r="H23" s="28" t="s">
        <v>19</v>
      </c>
      <c r="I23" s="25" t="s">
        <v>19</v>
      </c>
      <c r="J23" s="30">
        <v>306.0</v>
      </c>
      <c r="K23" s="25">
        <v>11.0</v>
      </c>
      <c r="L23" s="24"/>
    </row>
    <row r="24">
      <c r="A24" s="24"/>
      <c r="B24" s="24"/>
      <c r="C24" s="25" t="s">
        <v>27</v>
      </c>
      <c r="D24" s="28" t="s">
        <v>5470</v>
      </c>
      <c r="E24" s="25" t="s">
        <v>5513</v>
      </c>
      <c r="F24" s="25" t="s">
        <v>5514</v>
      </c>
      <c r="G24" s="25">
        <v>2.0</v>
      </c>
      <c r="H24" s="28" t="s">
        <v>18</v>
      </c>
      <c r="I24" s="25" t="s">
        <v>18</v>
      </c>
      <c r="J24" s="30">
        <v>275.0</v>
      </c>
      <c r="K24" s="25">
        <v>11.0</v>
      </c>
      <c r="L24" s="24"/>
    </row>
    <row r="25">
      <c r="A25" s="24"/>
      <c r="B25" s="24"/>
      <c r="C25" s="25" t="s">
        <v>27</v>
      </c>
      <c r="D25" s="28" t="s">
        <v>5470</v>
      </c>
      <c r="E25" s="25" t="s">
        <v>5515</v>
      </c>
      <c r="F25" s="25" t="s">
        <v>5516</v>
      </c>
      <c r="G25" s="25">
        <v>2.0</v>
      </c>
      <c r="H25" s="28" t="s">
        <v>18</v>
      </c>
      <c r="I25" s="25" t="s">
        <v>19</v>
      </c>
      <c r="J25" s="30">
        <v>306.0</v>
      </c>
      <c r="K25" s="25">
        <v>12.0</v>
      </c>
      <c r="L25" s="24"/>
    </row>
    <row r="26">
      <c r="A26" s="24"/>
      <c r="B26" s="24"/>
      <c r="C26" s="25" t="s">
        <v>27</v>
      </c>
      <c r="D26" s="28" t="s">
        <v>5470</v>
      </c>
      <c r="E26" s="25" t="s">
        <v>5517</v>
      </c>
      <c r="F26" s="25" t="s">
        <v>5518</v>
      </c>
      <c r="G26" s="25">
        <v>2.0</v>
      </c>
      <c r="H26" s="28" t="s">
        <v>19</v>
      </c>
      <c r="I26" s="25" t="s">
        <v>18</v>
      </c>
      <c r="J26" s="30">
        <v>306.0</v>
      </c>
      <c r="K26" s="25">
        <v>12.0</v>
      </c>
      <c r="L26" s="24"/>
    </row>
    <row r="27">
      <c r="A27" s="24"/>
      <c r="B27" s="24"/>
      <c r="C27" s="25" t="s">
        <v>27</v>
      </c>
      <c r="D27" s="28" t="s">
        <v>5470</v>
      </c>
      <c r="E27" s="25" t="s">
        <v>5519</v>
      </c>
      <c r="F27" s="25" t="s">
        <v>5520</v>
      </c>
      <c r="G27" s="25">
        <v>2.0</v>
      </c>
      <c r="H27" s="28" t="s">
        <v>18</v>
      </c>
      <c r="I27" s="25" t="s">
        <v>18</v>
      </c>
      <c r="J27" s="30">
        <v>214.0</v>
      </c>
      <c r="K27" s="25">
        <v>9.0</v>
      </c>
      <c r="L27" s="24"/>
    </row>
    <row r="28">
      <c r="A28" s="24"/>
      <c r="B28" s="24"/>
      <c r="C28" s="25" t="s">
        <v>27</v>
      </c>
      <c r="D28" s="28" t="s">
        <v>5470</v>
      </c>
      <c r="E28" s="25" t="s">
        <v>5521</v>
      </c>
      <c r="F28" s="25" t="s">
        <v>5522</v>
      </c>
      <c r="G28" s="25">
        <v>2.0</v>
      </c>
      <c r="H28" s="28" t="s">
        <v>19</v>
      </c>
      <c r="I28" s="25" t="s">
        <v>19</v>
      </c>
      <c r="J28" s="30">
        <v>306.0</v>
      </c>
      <c r="K28" s="25">
        <v>12.0</v>
      </c>
      <c r="L28" s="24"/>
    </row>
    <row r="29">
      <c r="A29" s="24"/>
      <c r="B29" s="24"/>
      <c r="C29" s="25" t="s">
        <v>61</v>
      </c>
      <c r="D29" s="28" t="s">
        <v>5470</v>
      </c>
      <c r="E29" s="25" t="s">
        <v>5523</v>
      </c>
      <c r="F29" s="25" t="s">
        <v>5524</v>
      </c>
      <c r="G29" s="25">
        <v>2.0</v>
      </c>
      <c r="H29" s="28" t="s">
        <v>18</v>
      </c>
      <c r="I29" s="25" t="s">
        <v>18</v>
      </c>
      <c r="J29" s="30">
        <v>275.0</v>
      </c>
      <c r="K29" s="25">
        <v>11.0</v>
      </c>
      <c r="L29" s="24"/>
    </row>
    <row r="30">
      <c r="A30" s="24"/>
      <c r="B30" s="24"/>
      <c r="C30" s="25" t="s">
        <v>61</v>
      </c>
      <c r="D30" s="28" t="s">
        <v>5470</v>
      </c>
      <c r="E30" s="25" t="s">
        <v>5525</v>
      </c>
      <c r="F30" s="25" t="s">
        <v>5526</v>
      </c>
      <c r="G30" s="25">
        <v>2.0</v>
      </c>
      <c r="H30" s="28" t="s">
        <v>18</v>
      </c>
      <c r="I30" s="25" t="s">
        <v>18</v>
      </c>
      <c r="J30" s="30">
        <v>306.0</v>
      </c>
      <c r="K30" s="25">
        <v>12.0</v>
      </c>
      <c r="L30" s="24"/>
    </row>
    <row r="31">
      <c r="A31" s="24"/>
      <c r="B31" s="24"/>
      <c r="C31" s="25" t="s">
        <v>61</v>
      </c>
      <c r="D31" s="28" t="s">
        <v>5470</v>
      </c>
      <c r="E31" s="25" t="s">
        <v>5527</v>
      </c>
      <c r="F31" s="25" t="s">
        <v>5528</v>
      </c>
      <c r="G31" s="25">
        <v>1.0</v>
      </c>
      <c r="H31" s="28" t="s">
        <v>18</v>
      </c>
      <c r="I31" s="25"/>
      <c r="J31" s="30">
        <v>275.0</v>
      </c>
      <c r="K31" s="25"/>
      <c r="L31" s="24"/>
    </row>
    <row r="32">
      <c r="A32" s="24"/>
      <c r="B32" s="24"/>
      <c r="C32" s="25" t="s">
        <v>61</v>
      </c>
      <c r="D32" s="28" t="s">
        <v>5470</v>
      </c>
      <c r="E32" s="25" t="s">
        <v>5529</v>
      </c>
      <c r="F32" s="25" t="s">
        <v>5530</v>
      </c>
      <c r="G32" s="25">
        <v>2.0</v>
      </c>
      <c r="H32" s="28" t="s">
        <v>19</v>
      </c>
      <c r="I32" s="25" t="s">
        <v>19</v>
      </c>
      <c r="J32" s="30">
        <v>245.0</v>
      </c>
      <c r="K32" s="25">
        <v>10.0</v>
      </c>
      <c r="L32" s="24"/>
    </row>
    <row r="33">
      <c r="A33" s="24"/>
      <c r="B33" s="24"/>
      <c r="C33" s="25" t="s">
        <v>61</v>
      </c>
      <c r="D33" s="28" t="s">
        <v>5470</v>
      </c>
      <c r="E33" s="25" t="s">
        <v>5531</v>
      </c>
      <c r="F33" s="25" t="s">
        <v>5532</v>
      </c>
      <c r="G33" s="25">
        <v>2.0</v>
      </c>
      <c r="H33" s="28" t="s">
        <v>18</v>
      </c>
      <c r="I33" s="25" t="s">
        <v>18</v>
      </c>
      <c r="J33" s="30">
        <v>214.0</v>
      </c>
      <c r="K33" s="25">
        <v>9.0</v>
      </c>
      <c r="L33" s="24"/>
    </row>
    <row r="34">
      <c r="A34" s="24"/>
      <c r="B34" s="24"/>
      <c r="C34" s="25" t="s">
        <v>61</v>
      </c>
      <c r="D34" s="28" t="s">
        <v>5470</v>
      </c>
      <c r="E34" s="25" t="s">
        <v>5533</v>
      </c>
      <c r="F34" s="25" t="s">
        <v>5534</v>
      </c>
      <c r="G34" s="25">
        <v>2.0</v>
      </c>
      <c r="H34" s="28" t="s">
        <v>18</v>
      </c>
      <c r="I34" s="25" t="s">
        <v>18</v>
      </c>
      <c r="J34" s="30">
        <v>275.0</v>
      </c>
      <c r="K34" s="25">
        <v>11.0</v>
      </c>
      <c r="L34" s="24"/>
    </row>
    <row r="35">
      <c r="A35" s="24"/>
      <c r="B35" s="24"/>
      <c r="C35" s="25" t="s">
        <v>61</v>
      </c>
      <c r="D35" s="28" t="s">
        <v>5470</v>
      </c>
      <c r="E35" s="25" t="s">
        <v>5535</v>
      </c>
      <c r="F35" s="25" t="s">
        <v>5536</v>
      </c>
      <c r="G35" s="25">
        <v>2.0</v>
      </c>
      <c r="H35" s="28" t="s">
        <v>18</v>
      </c>
      <c r="I35" s="25" t="s">
        <v>19</v>
      </c>
      <c r="J35" s="30">
        <v>275.0</v>
      </c>
      <c r="K35" s="25">
        <v>11.0</v>
      </c>
      <c r="L35" s="24"/>
    </row>
    <row r="36">
      <c r="A36" s="24"/>
      <c r="B36" s="24"/>
      <c r="C36" s="25" t="s">
        <v>61</v>
      </c>
      <c r="D36" s="28" t="s">
        <v>5470</v>
      </c>
      <c r="E36" s="25" t="s">
        <v>5537</v>
      </c>
      <c r="F36" s="25" t="s">
        <v>5538</v>
      </c>
      <c r="G36" s="25">
        <v>2.0</v>
      </c>
      <c r="H36" s="28" t="s">
        <v>18</v>
      </c>
      <c r="I36" s="25" t="s">
        <v>19</v>
      </c>
      <c r="J36" s="30">
        <v>275.0</v>
      </c>
      <c r="K36" s="25">
        <v>11.0</v>
      </c>
      <c r="L36" s="24"/>
    </row>
    <row r="37">
      <c r="A37" s="24"/>
      <c r="B37" s="24"/>
      <c r="C37" s="25" t="s">
        <v>61</v>
      </c>
      <c r="D37" s="28" t="s">
        <v>5470</v>
      </c>
      <c r="E37" s="25" t="s">
        <v>5539</v>
      </c>
      <c r="F37" s="25" t="s">
        <v>5540</v>
      </c>
      <c r="G37" s="25">
        <v>2.0</v>
      </c>
      <c r="H37" s="28" t="s">
        <v>18</v>
      </c>
      <c r="I37" s="25" t="s">
        <v>18</v>
      </c>
      <c r="J37" s="30">
        <v>275.0</v>
      </c>
      <c r="K37" s="25">
        <v>11.0</v>
      </c>
      <c r="L37" s="24"/>
    </row>
    <row r="38">
      <c r="A38" s="24"/>
      <c r="B38" s="24"/>
      <c r="C38" s="25" t="s">
        <v>69</v>
      </c>
      <c r="D38" s="28" t="s">
        <v>5470</v>
      </c>
      <c r="E38" s="25" t="s">
        <v>5541</v>
      </c>
      <c r="F38" s="25" t="s">
        <v>5542</v>
      </c>
      <c r="G38" s="25">
        <v>2.0</v>
      </c>
      <c r="H38" s="28" t="s">
        <v>19</v>
      </c>
      <c r="I38" s="25" t="s">
        <v>19</v>
      </c>
      <c r="J38" s="30">
        <v>214.0</v>
      </c>
      <c r="K38" s="25">
        <v>9.0</v>
      </c>
      <c r="L38" s="24"/>
    </row>
    <row r="39">
      <c r="A39" s="24"/>
      <c r="B39" s="24"/>
      <c r="C39" s="25" t="s">
        <v>69</v>
      </c>
      <c r="D39" s="28" t="s">
        <v>5470</v>
      </c>
      <c r="E39" s="25" t="s">
        <v>5543</v>
      </c>
      <c r="F39" s="25" t="s">
        <v>5544</v>
      </c>
      <c r="G39" s="25">
        <v>2.0</v>
      </c>
      <c r="H39" s="28" t="s">
        <v>18</v>
      </c>
      <c r="I39" s="25" t="s">
        <v>18</v>
      </c>
      <c r="J39" s="30">
        <v>183.0</v>
      </c>
      <c r="K39" s="25">
        <v>8.0</v>
      </c>
      <c r="L39" s="24"/>
    </row>
    <row r="40">
      <c r="A40" s="24"/>
      <c r="B40" s="24"/>
      <c r="C40" s="25" t="s">
        <v>69</v>
      </c>
      <c r="D40" s="28" t="s">
        <v>5470</v>
      </c>
      <c r="E40" s="25" t="s">
        <v>5545</v>
      </c>
      <c r="F40" s="25" t="s">
        <v>5546</v>
      </c>
      <c r="G40" s="25">
        <v>2.0</v>
      </c>
      <c r="H40" s="28" t="s">
        <v>19</v>
      </c>
      <c r="I40" s="25" t="s">
        <v>18</v>
      </c>
      <c r="J40" s="30">
        <v>214.0</v>
      </c>
      <c r="K40" s="25">
        <v>8.0</v>
      </c>
      <c r="L40" s="24"/>
    </row>
    <row r="41">
      <c r="A41" s="24"/>
      <c r="B41" s="24"/>
      <c r="C41" s="25" t="s">
        <v>69</v>
      </c>
      <c r="D41" s="28" t="s">
        <v>5470</v>
      </c>
      <c r="E41" s="25" t="s">
        <v>5547</v>
      </c>
      <c r="F41" s="25" t="s">
        <v>5548</v>
      </c>
      <c r="G41" s="25">
        <v>2.0</v>
      </c>
      <c r="H41" s="28" t="s">
        <v>18</v>
      </c>
      <c r="I41" s="25" t="s">
        <v>18</v>
      </c>
      <c r="J41" s="30">
        <v>183.0</v>
      </c>
      <c r="K41" s="25">
        <v>8.0</v>
      </c>
      <c r="L41" s="24"/>
    </row>
    <row r="42">
      <c r="A42" s="24"/>
      <c r="B42" s="24"/>
      <c r="C42" s="25" t="s">
        <v>69</v>
      </c>
      <c r="D42" s="28" t="s">
        <v>5470</v>
      </c>
      <c r="E42" s="25" t="s">
        <v>5549</v>
      </c>
      <c r="F42" s="25" t="s">
        <v>5550</v>
      </c>
      <c r="G42" s="25">
        <v>2.0</v>
      </c>
      <c r="H42" s="28" t="s">
        <v>18</v>
      </c>
      <c r="I42" s="25" t="s">
        <v>18</v>
      </c>
      <c r="J42" s="30">
        <v>183.0</v>
      </c>
      <c r="K42" s="25">
        <v>8.0</v>
      </c>
      <c r="L42" s="24"/>
    </row>
    <row r="43">
      <c r="A43" s="24"/>
      <c r="B43" s="24"/>
      <c r="C43" s="25" t="s">
        <v>69</v>
      </c>
      <c r="D43" s="28" t="s">
        <v>5470</v>
      </c>
      <c r="E43" s="25" t="s">
        <v>5551</v>
      </c>
      <c r="F43" s="25" t="s">
        <v>5552</v>
      </c>
      <c r="G43" s="25">
        <v>2.0</v>
      </c>
      <c r="H43" s="28" t="s">
        <v>18</v>
      </c>
      <c r="I43" s="25" t="s">
        <v>19</v>
      </c>
      <c r="J43" s="30">
        <v>214.0</v>
      </c>
      <c r="K43" s="25">
        <v>9.0</v>
      </c>
      <c r="L43" s="24"/>
    </row>
    <row r="44">
      <c r="A44" s="24"/>
      <c r="B44" s="24"/>
      <c r="C44" s="25" t="s">
        <v>69</v>
      </c>
      <c r="D44" s="28" t="s">
        <v>5470</v>
      </c>
      <c r="E44" s="25" t="s">
        <v>5553</v>
      </c>
      <c r="F44" s="25" t="s">
        <v>5554</v>
      </c>
      <c r="G44" s="25">
        <v>2.0</v>
      </c>
      <c r="H44" s="28" t="s">
        <v>18</v>
      </c>
      <c r="I44" s="25" t="s">
        <v>18</v>
      </c>
      <c r="J44" s="30">
        <v>306.0</v>
      </c>
      <c r="K44" s="25">
        <v>12.0</v>
      </c>
      <c r="L44" s="24"/>
    </row>
    <row r="45">
      <c r="A45" s="24"/>
      <c r="B45" s="24"/>
      <c r="C45" s="25" t="s">
        <v>69</v>
      </c>
      <c r="D45" s="28" t="s">
        <v>5470</v>
      </c>
      <c r="E45" s="25" t="s">
        <v>5555</v>
      </c>
      <c r="F45" s="25" t="s">
        <v>5556</v>
      </c>
      <c r="G45" s="25">
        <v>2.0</v>
      </c>
      <c r="H45" s="28" t="s">
        <v>18</v>
      </c>
      <c r="I45" s="25" t="s">
        <v>18</v>
      </c>
      <c r="J45" s="30">
        <v>275.0</v>
      </c>
      <c r="K45" s="25">
        <v>11.0</v>
      </c>
      <c r="L45" s="24"/>
    </row>
    <row r="46">
      <c r="A46" s="24"/>
      <c r="B46" s="24"/>
      <c r="C46" s="25" t="s">
        <v>69</v>
      </c>
      <c r="D46" s="28" t="s">
        <v>5470</v>
      </c>
      <c r="E46" s="25" t="s">
        <v>5557</v>
      </c>
      <c r="F46" s="25" t="s">
        <v>5558</v>
      </c>
      <c r="G46" s="25">
        <v>2.0</v>
      </c>
      <c r="H46" s="28" t="s">
        <v>18</v>
      </c>
      <c r="I46" s="25" t="s">
        <v>18</v>
      </c>
      <c r="J46" s="30">
        <v>183.0</v>
      </c>
      <c r="K46" s="25">
        <v>9.0</v>
      </c>
      <c r="L46" s="24"/>
    </row>
    <row r="47">
      <c r="A47" s="24"/>
      <c r="B47" s="24"/>
      <c r="C47" s="25" t="s">
        <v>69</v>
      </c>
      <c r="D47" s="28" t="s">
        <v>5470</v>
      </c>
      <c r="E47" s="25" t="s">
        <v>5559</v>
      </c>
      <c r="F47" s="25" t="s">
        <v>5560</v>
      </c>
      <c r="G47" s="25">
        <v>1.0</v>
      </c>
      <c r="H47" s="28" t="s">
        <v>18</v>
      </c>
      <c r="I47" s="25"/>
      <c r="J47" s="30">
        <v>275.0</v>
      </c>
      <c r="K47" s="25"/>
      <c r="L47" s="24"/>
    </row>
    <row r="48">
      <c r="A48" s="24"/>
      <c r="B48" s="24"/>
      <c r="C48" s="25" t="s">
        <v>69</v>
      </c>
      <c r="D48" s="28" t="s">
        <v>5470</v>
      </c>
      <c r="E48" s="25" t="s">
        <v>5561</v>
      </c>
      <c r="F48" s="25" t="s">
        <v>5562</v>
      </c>
      <c r="G48" s="25">
        <v>2.0</v>
      </c>
      <c r="H48" s="28" t="s">
        <v>19</v>
      </c>
      <c r="I48" s="25" t="s">
        <v>19</v>
      </c>
      <c r="J48" s="30">
        <v>214.0</v>
      </c>
      <c r="K48" s="25">
        <v>9.0</v>
      </c>
      <c r="L48" s="24"/>
    </row>
    <row r="49">
      <c r="A49" s="24"/>
      <c r="B49" s="24"/>
      <c r="C49" s="25" t="s">
        <v>69</v>
      </c>
      <c r="D49" s="28" t="s">
        <v>5470</v>
      </c>
      <c r="E49" s="25" t="s">
        <v>5563</v>
      </c>
      <c r="F49" s="25" t="s">
        <v>5564</v>
      </c>
      <c r="G49" s="25">
        <v>2.0</v>
      </c>
      <c r="H49" s="28" t="s">
        <v>19</v>
      </c>
      <c r="I49" s="25" t="s">
        <v>19</v>
      </c>
      <c r="J49" s="30">
        <v>275.0</v>
      </c>
      <c r="K49" s="25">
        <v>11.0</v>
      </c>
      <c r="L49" s="24"/>
    </row>
    <row r="50">
      <c r="A50" s="24"/>
      <c r="B50" s="24"/>
      <c r="C50" s="25" t="s">
        <v>69</v>
      </c>
      <c r="D50" s="28" t="s">
        <v>5470</v>
      </c>
      <c r="E50" s="25" t="s">
        <v>5565</v>
      </c>
      <c r="F50" s="25" t="s">
        <v>5566</v>
      </c>
      <c r="G50" s="25">
        <v>1.0</v>
      </c>
      <c r="H50" s="28" t="s">
        <v>18</v>
      </c>
      <c r="I50" s="25"/>
      <c r="J50" s="30">
        <v>214.0</v>
      </c>
      <c r="K50" s="25"/>
      <c r="L50" s="24"/>
    </row>
    <row r="51">
      <c r="A51" s="24"/>
      <c r="B51" s="24"/>
      <c r="C51" s="25" t="s">
        <v>69</v>
      </c>
      <c r="D51" s="28" t="s">
        <v>5470</v>
      </c>
      <c r="E51" s="25" t="s">
        <v>5567</v>
      </c>
      <c r="F51" s="25" t="s">
        <v>5568</v>
      </c>
      <c r="G51" s="25">
        <v>2.0</v>
      </c>
      <c r="H51" s="28" t="s">
        <v>18</v>
      </c>
      <c r="I51" s="25" t="s">
        <v>18</v>
      </c>
      <c r="J51" s="30">
        <v>214.0</v>
      </c>
      <c r="K51" s="25">
        <v>9.0</v>
      </c>
      <c r="L51" s="24"/>
    </row>
    <row r="52">
      <c r="A52" s="24"/>
      <c r="B52" s="24"/>
      <c r="C52" s="25" t="s">
        <v>69</v>
      </c>
      <c r="D52" s="28" t="s">
        <v>5470</v>
      </c>
      <c r="E52" s="25" t="s">
        <v>5569</v>
      </c>
      <c r="F52" s="25" t="s">
        <v>5570</v>
      </c>
      <c r="G52" s="25">
        <v>2.0</v>
      </c>
      <c r="H52" s="28" t="s">
        <v>18</v>
      </c>
      <c r="I52" s="25" t="s">
        <v>18</v>
      </c>
      <c r="J52" s="30">
        <v>183.0</v>
      </c>
      <c r="K52" s="25">
        <v>8.0</v>
      </c>
      <c r="L52" s="24"/>
    </row>
    <row r="53">
      <c r="A53" s="24"/>
      <c r="B53" s="24"/>
      <c r="C53" s="25" t="s">
        <v>79</v>
      </c>
      <c r="D53" s="28" t="s">
        <v>5470</v>
      </c>
      <c r="E53" s="25" t="s">
        <v>5571</v>
      </c>
      <c r="F53" s="25" t="s">
        <v>5572</v>
      </c>
      <c r="G53" s="25">
        <v>2.0</v>
      </c>
      <c r="H53" s="28" t="s">
        <v>18</v>
      </c>
      <c r="I53" s="25" t="s">
        <v>18</v>
      </c>
      <c r="J53" s="30">
        <v>275.0</v>
      </c>
      <c r="K53" s="25">
        <v>11.0</v>
      </c>
      <c r="L53" s="24"/>
    </row>
    <row r="54">
      <c r="A54" s="24"/>
      <c r="B54" s="24"/>
      <c r="C54" s="25" t="s">
        <v>79</v>
      </c>
      <c r="D54" s="28" t="s">
        <v>5470</v>
      </c>
      <c r="E54" s="25" t="s">
        <v>5573</v>
      </c>
      <c r="F54" s="25" t="s">
        <v>5574</v>
      </c>
      <c r="G54" s="25">
        <v>2.0</v>
      </c>
      <c r="H54" s="28" t="s">
        <v>18</v>
      </c>
      <c r="I54" s="25" t="s">
        <v>19</v>
      </c>
      <c r="J54" s="30">
        <v>214.0</v>
      </c>
      <c r="K54" s="25">
        <v>9.0</v>
      </c>
      <c r="L54" s="24"/>
    </row>
    <row r="55">
      <c r="A55" s="24"/>
      <c r="B55" s="24"/>
      <c r="C55" s="25" t="s">
        <v>79</v>
      </c>
      <c r="D55" s="28" t="s">
        <v>5470</v>
      </c>
      <c r="E55" s="25" t="s">
        <v>5575</v>
      </c>
      <c r="F55" s="25" t="s">
        <v>5576</v>
      </c>
      <c r="G55" s="25">
        <v>2.0</v>
      </c>
      <c r="H55" s="28" t="s">
        <v>19</v>
      </c>
      <c r="I55" s="25" t="s">
        <v>19</v>
      </c>
      <c r="J55" s="30">
        <v>306.0</v>
      </c>
      <c r="K55" s="25">
        <v>12.0</v>
      </c>
      <c r="L55" s="24"/>
    </row>
    <row r="56">
      <c r="A56" s="24"/>
      <c r="B56" s="24"/>
      <c r="C56" s="25" t="s">
        <v>79</v>
      </c>
      <c r="D56" s="28" t="s">
        <v>5470</v>
      </c>
      <c r="E56" s="25" t="s">
        <v>5577</v>
      </c>
      <c r="F56" s="25" t="s">
        <v>5578</v>
      </c>
      <c r="G56" s="25">
        <v>1.0</v>
      </c>
      <c r="H56" s="28" t="s">
        <v>19</v>
      </c>
      <c r="I56" s="25"/>
      <c r="J56" s="30">
        <v>214.0</v>
      </c>
      <c r="K56" s="25"/>
      <c r="L56" s="24"/>
    </row>
    <row r="57">
      <c r="A57" s="24"/>
      <c r="B57" s="24"/>
      <c r="C57" s="25" t="s">
        <v>79</v>
      </c>
      <c r="D57" s="28" t="s">
        <v>5470</v>
      </c>
      <c r="E57" s="25" t="s">
        <v>5579</v>
      </c>
      <c r="F57" s="25" t="s">
        <v>5580</v>
      </c>
      <c r="G57" s="25">
        <v>2.0</v>
      </c>
      <c r="H57" s="28" t="s">
        <v>18</v>
      </c>
      <c r="I57" s="25" t="s">
        <v>18</v>
      </c>
      <c r="J57" s="30">
        <v>306.0</v>
      </c>
      <c r="K57" s="25">
        <v>12.0</v>
      </c>
      <c r="L57" s="24"/>
    </row>
    <row r="58">
      <c r="A58" s="24"/>
      <c r="B58" s="24"/>
      <c r="C58" s="25" t="s">
        <v>83</v>
      </c>
      <c r="D58" s="28" t="s">
        <v>5470</v>
      </c>
      <c r="E58" s="25" t="s">
        <v>5581</v>
      </c>
      <c r="F58" s="25" t="s">
        <v>5582</v>
      </c>
      <c r="G58" s="25">
        <v>2.0</v>
      </c>
      <c r="H58" s="28" t="s">
        <v>19</v>
      </c>
      <c r="I58" s="25" t="s">
        <v>19</v>
      </c>
      <c r="J58" s="30">
        <v>275.0</v>
      </c>
      <c r="K58" s="25">
        <v>11.0</v>
      </c>
      <c r="L58" s="24"/>
    </row>
    <row r="59">
      <c r="A59" s="24"/>
      <c r="B59" s="24"/>
      <c r="C59" s="25" t="s">
        <v>83</v>
      </c>
      <c r="D59" s="28" t="s">
        <v>5470</v>
      </c>
      <c r="E59" s="25" t="s">
        <v>5583</v>
      </c>
      <c r="F59" s="25" t="s">
        <v>5584</v>
      </c>
      <c r="G59" s="25">
        <v>1.0</v>
      </c>
      <c r="H59" s="28" t="s">
        <v>18</v>
      </c>
      <c r="I59" s="25"/>
      <c r="J59" s="30">
        <v>275.0</v>
      </c>
      <c r="K59" s="25"/>
      <c r="L59" s="24"/>
    </row>
    <row r="60">
      <c r="A60" s="24"/>
      <c r="B60" s="24"/>
      <c r="C60" s="25" t="s">
        <v>83</v>
      </c>
      <c r="D60" s="28" t="s">
        <v>5470</v>
      </c>
      <c r="E60" s="25" t="s">
        <v>5585</v>
      </c>
      <c r="F60" s="25" t="s">
        <v>5586</v>
      </c>
      <c r="G60" s="25">
        <v>2.0</v>
      </c>
      <c r="H60" s="28" t="s">
        <v>18</v>
      </c>
      <c r="I60" s="25" t="s">
        <v>18</v>
      </c>
      <c r="J60" s="30">
        <v>245.0</v>
      </c>
      <c r="K60" s="25">
        <v>10.0</v>
      </c>
      <c r="L60" s="24"/>
    </row>
    <row r="61">
      <c r="A61" s="24"/>
      <c r="B61" s="24"/>
      <c r="C61" s="25" t="s">
        <v>83</v>
      </c>
      <c r="D61" s="28" t="s">
        <v>5470</v>
      </c>
      <c r="E61" s="25" t="s">
        <v>5587</v>
      </c>
      <c r="F61" s="25" t="s">
        <v>5588</v>
      </c>
      <c r="G61" s="25">
        <v>1.0</v>
      </c>
      <c r="H61" s="28" t="s">
        <v>18</v>
      </c>
      <c r="I61" s="25"/>
      <c r="J61" s="30">
        <v>306.0</v>
      </c>
      <c r="K61" s="25"/>
      <c r="L61" s="24"/>
    </row>
    <row r="62">
      <c r="A62" s="24"/>
      <c r="B62" s="24"/>
      <c r="C62" s="25" t="s">
        <v>83</v>
      </c>
      <c r="D62" s="28" t="s">
        <v>5470</v>
      </c>
      <c r="E62" s="25" t="s">
        <v>5589</v>
      </c>
      <c r="F62" s="25" t="s">
        <v>5590</v>
      </c>
      <c r="G62" s="25">
        <v>2.0</v>
      </c>
      <c r="H62" s="28" t="s">
        <v>18</v>
      </c>
      <c r="I62" s="25" t="s">
        <v>18</v>
      </c>
      <c r="J62" s="30">
        <v>214.0</v>
      </c>
      <c r="K62" s="25">
        <v>9.0</v>
      </c>
      <c r="L62" s="24"/>
    </row>
    <row r="63">
      <c r="A63" s="24"/>
      <c r="B63" s="24"/>
      <c r="C63" s="25" t="s">
        <v>83</v>
      </c>
      <c r="D63" s="28" t="s">
        <v>5470</v>
      </c>
      <c r="E63" s="25" t="s">
        <v>5591</v>
      </c>
      <c r="F63" s="25" t="s">
        <v>5592</v>
      </c>
      <c r="G63" s="25">
        <v>2.0</v>
      </c>
      <c r="H63" s="28" t="s">
        <v>18</v>
      </c>
      <c r="I63" s="25" t="s">
        <v>18</v>
      </c>
      <c r="J63" s="30">
        <v>306.0</v>
      </c>
      <c r="K63" s="25">
        <v>12.0</v>
      </c>
      <c r="L63" s="24"/>
    </row>
    <row r="64">
      <c r="A64" s="24"/>
      <c r="B64" s="24"/>
      <c r="C64" s="25" t="s">
        <v>83</v>
      </c>
      <c r="D64" s="28" t="s">
        <v>5470</v>
      </c>
      <c r="E64" s="25" t="s">
        <v>5593</v>
      </c>
      <c r="F64" s="25" t="s">
        <v>5594</v>
      </c>
      <c r="G64" s="25">
        <v>2.0</v>
      </c>
      <c r="H64" s="28" t="s">
        <v>18</v>
      </c>
      <c r="I64" s="25" t="s">
        <v>18</v>
      </c>
      <c r="J64" s="30">
        <v>275.0</v>
      </c>
      <c r="K64" s="25">
        <v>11.0</v>
      </c>
      <c r="L64" s="24"/>
    </row>
    <row r="65">
      <c r="A65" s="24"/>
      <c r="B65" s="24"/>
      <c r="C65" s="25" t="s">
        <v>83</v>
      </c>
      <c r="D65" s="28" t="s">
        <v>5470</v>
      </c>
      <c r="E65" s="25" t="s">
        <v>5595</v>
      </c>
      <c r="F65" s="25" t="s">
        <v>5596</v>
      </c>
      <c r="G65" s="25">
        <v>2.0</v>
      </c>
      <c r="H65" s="28" t="s">
        <v>19</v>
      </c>
      <c r="I65" s="25" t="s">
        <v>19</v>
      </c>
      <c r="J65" s="30">
        <v>306.0</v>
      </c>
      <c r="K65" s="25">
        <v>12.0</v>
      </c>
      <c r="L65" s="24"/>
    </row>
    <row r="66">
      <c r="A66" s="24"/>
      <c r="B66" s="24"/>
      <c r="C66" s="25" t="s">
        <v>83</v>
      </c>
      <c r="D66" s="28" t="s">
        <v>5470</v>
      </c>
      <c r="E66" s="25" t="s">
        <v>5597</v>
      </c>
      <c r="F66" s="25" t="s">
        <v>5598</v>
      </c>
      <c r="G66" s="25">
        <v>2.0</v>
      </c>
      <c r="H66" s="28" t="s">
        <v>19</v>
      </c>
      <c r="I66" s="25" t="s">
        <v>18</v>
      </c>
      <c r="J66" s="30">
        <v>306.0</v>
      </c>
      <c r="K66" s="25">
        <v>12.0</v>
      </c>
      <c r="L66" s="24"/>
    </row>
    <row r="67">
      <c r="A67" s="24"/>
      <c r="B67" s="24"/>
      <c r="C67" s="25" t="s">
        <v>83</v>
      </c>
      <c r="D67" s="28" t="s">
        <v>5470</v>
      </c>
      <c r="E67" s="25" t="s">
        <v>5599</v>
      </c>
      <c r="F67" s="25" t="s">
        <v>5600</v>
      </c>
      <c r="G67" s="25">
        <v>2.0</v>
      </c>
      <c r="H67" s="28" t="s">
        <v>19</v>
      </c>
      <c r="I67" s="25" t="s">
        <v>19</v>
      </c>
      <c r="J67" s="30">
        <v>306.0</v>
      </c>
      <c r="K67" s="25">
        <v>12.0</v>
      </c>
      <c r="L67" s="24"/>
    </row>
    <row r="68">
      <c r="A68" s="24"/>
      <c r="B68" s="24"/>
      <c r="C68" s="25" t="s">
        <v>83</v>
      </c>
      <c r="D68" s="28" t="s">
        <v>5470</v>
      </c>
      <c r="E68" s="25" t="s">
        <v>5601</v>
      </c>
      <c r="F68" s="25" t="s">
        <v>5602</v>
      </c>
      <c r="G68" s="25">
        <v>2.0</v>
      </c>
      <c r="H68" s="28" t="s">
        <v>18</v>
      </c>
      <c r="I68" s="25" t="s">
        <v>18</v>
      </c>
      <c r="J68" s="30">
        <v>275.0</v>
      </c>
      <c r="K68" s="25">
        <v>11.0</v>
      </c>
      <c r="L68" s="24"/>
    </row>
    <row r="69">
      <c r="A69" s="24"/>
      <c r="B69" s="24"/>
      <c r="C69" s="25" t="s">
        <v>83</v>
      </c>
      <c r="D69" s="28" t="s">
        <v>5470</v>
      </c>
      <c r="E69" s="25" t="s">
        <v>5603</v>
      </c>
      <c r="F69" s="25" t="s">
        <v>5604</v>
      </c>
      <c r="G69" s="25">
        <v>2.0</v>
      </c>
      <c r="H69" s="28" t="s">
        <v>19</v>
      </c>
      <c r="I69" s="25" t="s">
        <v>19</v>
      </c>
      <c r="J69" s="30">
        <v>306.0</v>
      </c>
      <c r="K69" s="25">
        <v>12.0</v>
      </c>
      <c r="L69" s="24"/>
    </row>
    <row r="70">
      <c r="A70" s="24"/>
      <c r="B70" s="24"/>
      <c r="C70" s="25" t="s">
        <v>83</v>
      </c>
      <c r="D70" s="28" t="s">
        <v>5470</v>
      </c>
      <c r="E70" s="25" t="s">
        <v>5605</v>
      </c>
      <c r="F70" s="25" t="s">
        <v>5606</v>
      </c>
      <c r="G70" s="25">
        <v>2.0</v>
      </c>
      <c r="H70" s="28" t="s">
        <v>18</v>
      </c>
      <c r="I70" s="25" t="s">
        <v>18</v>
      </c>
      <c r="J70" s="30">
        <v>306.0</v>
      </c>
      <c r="K70" s="25">
        <v>12.0</v>
      </c>
      <c r="L70" s="24"/>
    </row>
    <row r="71">
      <c r="A71" s="24"/>
      <c r="B71" s="24"/>
      <c r="C71" s="25" t="s">
        <v>83</v>
      </c>
      <c r="D71" s="28" t="s">
        <v>5470</v>
      </c>
      <c r="E71" s="25" t="s">
        <v>5607</v>
      </c>
      <c r="F71" s="25" t="s">
        <v>5608</v>
      </c>
      <c r="G71" s="25">
        <v>1.0</v>
      </c>
      <c r="H71" s="28" t="s">
        <v>18</v>
      </c>
      <c r="I71" s="25"/>
      <c r="J71" s="30">
        <v>214.0</v>
      </c>
      <c r="K71" s="25"/>
      <c r="L71" s="24"/>
    </row>
    <row r="72">
      <c r="A72" s="24"/>
      <c r="B72" s="24"/>
      <c r="C72" s="25" t="s">
        <v>83</v>
      </c>
      <c r="D72" s="28" t="s">
        <v>5470</v>
      </c>
      <c r="E72" s="25" t="s">
        <v>5609</v>
      </c>
      <c r="F72" s="25" t="s">
        <v>5610</v>
      </c>
      <c r="G72" s="25">
        <v>2.0</v>
      </c>
      <c r="H72" s="28" t="s">
        <v>18</v>
      </c>
      <c r="I72" s="25" t="s">
        <v>18</v>
      </c>
      <c r="J72" s="30">
        <v>275.0</v>
      </c>
      <c r="K72" s="25">
        <v>11.0</v>
      </c>
      <c r="L72" s="24"/>
    </row>
    <row r="73">
      <c r="A73" s="24"/>
      <c r="B73" s="24"/>
      <c r="C73" s="25" t="s">
        <v>83</v>
      </c>
      <c r="D73" s="28" t="s">
        <v>5470</v>
      </c>
      <c r="E73" s="25" t="s">
        <v>5611</v>
      </c>
      <c r="F73" s="25" t="s">
        <v>5612</v>
      </c>
      <c r="G73" s="25">
        <v>2.0</v>
      </c>
      <c r="H73" s="28" t="s">
        <v>18</v>
      </c>
      <c r="I73" s="25" t="s">
        <v>18</v>
      </c>
      <c r="J73" s="30">
        <v>275.0</v>
      </c>
      <c r="K73" s="25">
        <v>11.0</v>
      </c>
      <c r="L73" s="24"/>
    </row>
    <row r="74">
      <c r="A74" s="24"/>
      <c r="B74" s="24"/>
      <c r="C74" s="25" t="s">
        <v>83</v>
      </c>
      <c r="D74" s="28" t="s">
        <v>5470</v>
      </c>
      <c r="E74" s="25" t="s">
        <v>5613</v>
      </c>
      <c r="F74" s="25" t="s">
        <v>5614</v>
      </c>
      <c r="G74" s="25">
        <v>2.0</v>
      </c>
      <c r="H74" s="28" t="s">
        <v>18</v>
      </c>
      <c r="I74" s="25" t="s">
        <v>18</v>
      </c>
      <c r="J74" s="30">
        <v>275.0</v>
      </c>
      <c r="K74" s="25">
        <v>11.0</v>
      </c>
      <c r="L74" s="24"/>
    </row>
    <row r="75">
      <c r="A75" s="24"/>
      <c r="B75" s="24"/>
      <c r="C75" s="25" t="s">
        <v>93</v>
      </c>
      <c r="D75" s="28" t="s">
        <v>5470</v>
      </c>
      <c r="E75" s="25" t="s">
        <v>5615</v>
      </c>
      <c r="F75" s="25" t="s">
        <v>5616</v>
      </c>
      <c r="G75" s="25">
        <v>2.0</v>
      </c>
      <c r="H75" s="28" t="s">
        <v>18</v>
      </c>
      <c r="I75" s="25" t="s">
        <v>18</v>
      </c>
      <c r="J75" s="30">
        <v>306.0</v>
      </c>
      <c r="K75" s="25">
        <v>12.0</v>
      </c>
      <c r="L75" s="24"/>
    </row>
    <row r="76">
      <c r="A76" s="24"/>
      <c r="B76" s="24"/>
      <c r="C76" s="25" t="s">
        <v>93</v>
      </c>
      <c r="D76" s="28" t="s">
        <v>5470</v>
      </c>
      <c r="E76" s="25" t="s">
        <v>5617</v>
      </c>
      <c r="F76" s="25" t="s">
        <v>5618</v>
      </c>
      <c r="G76" s="25">
        <v>1.0</v>
      </c>
      <c r="H76" s="28" t="s">
        <v>18</v>
      </c>
      <c r="I76" s="25"/>
      <c r="J76" s="30">
        <v>306.0</v>
      </c>
      <c r="K76" s="25"/>
      <c r="L76" s="24"/>
    </row>
    <row r="77">
      <c r="A77" s="24"/>
      <c r="B77" s="24"/>
      <c r="C77" s="25" t="s">
        <v>93</v>
      </c>
      <c r="D77" s="28" t="s">
        <v>5470</v>
      </c>
      <c r="E77" s="25" t="s">
        <v>5619</v>
      </c>
      <c r="F77" s="25" t="s">
        <v>5620</v>
      </c>
      <c r="G77" s="25">
        <v>2.0</v>
      </c>
      <c r="H77" s="28" t="s">
        <v>18</v>
      </c>
      <c r="I77" s="25" t="s">
        <v>18</v>
      </c>
      <c r="J77" s="30">
        <v>306.0</v>
      </c>
      <c r="K77" s="25">
        <v>10.0</v>
      </c>
      <c r="L77" s="24"/>
    </row>
    <row r="78">
      <c r="A78" s="24"/>
      <c r="B78" s="24"/>
      <c r="C78" s="25" t="s">
        <v>93</v>
      </c>
      <c r="D78" s="28" t="s">
        <v>5470</v>
      </c>
      <c r="E78" s="25" t="s">
        <v>5621</v>
      </c>
      <c r="F78" s="25" t="s">
        <v>5622</v>
      </c>
      <c r="G78" s="25">
        <v>2.0</v>
      </c>
      <c r="H78" s="28" t="s">
        <v>19</v>
      </c>
      <c r="I78" s="25" t="s">
        <v>19</v>
      </c>
      <c r="J78" s="30">
        <v>306.0</v>
      </c>
      <c r="K78" s="25">
        <v>11.0</v>
      </c>
      <c r="L78" s="24"/>
    </row>
    <row r="79">
      <c r="A79" s="24"/>
      <c r="B79" s="24"/>
      <c r="C79" s="25" t="s">
        <v>93</v>
      </c>
      <c r="D79" s="28" t="s">
        <v>5470</v>
      </c>
      <c r="E79" s="25" t="s">
        <v>5623</v>
      </c>
      <c r="F79" s="25" t="s">
        <v>5624</v>
      </c>
      <c r="G79" s="25">
        <v>1.0</v>
      </c>
      <c r="H79" s="28" t="s">
        <v>18</v>
      </c>
      <c r="I79" s="25"/>
      <c r="J79" s="30">
        <v>275.0</v>
      </c>
      <c r="K79" s="25"/>
      <c r="L79" s="24"/>
    </row>
    <row r="80">
      <c r="A80" s="24"/>
      <c r="B80" s="24"/>
      <c r="C80" s="25" t="s">
        <v>93</v>
      </c>
      <c r="D80" s="28" t="s">
        <v>5470</v>
      </c>
      <c r="E80" s="25" t="s">
        <v>5625</v>
      </c>
      <c r="F80" s="25" t="s">
        <v>5626</v>
      </c>
      <c r="G80" s="25">
        <v>2.0</v>
      </c>
      <c r="H80" s="28" t="s">
        <v>19</v>
      </c>
      <c r="I80" s="25" t="s">
        <v>18</v>
      </c>
      <c r="J80" s="30">
        <v>275.0</v>
      </c>
      <c r="K80" s="25">
        <v>11.0</v>
      </c>
      <c r="L80" s="24"/>
    </row>
    <row r="81">
      <c r="A81" s="24"/>
      <c r="B81" s="24"/>
      <c r="C81" s="25" t="s">
        <v>93</v>
      </c>
      <c r="D81" s="28" t="s">
        <v>5470</v>
      </c>
      <c r="E81" s="25" t="s">
        <v>5627</v>
      </c>
      <c r="F81" s="25" t="s">
        <v>5628</v>
      </c>
      <c r="G81" s="25">
        <v>2.0</v>
      </c>
      <c r="H81" s="28" t="s">
        <v>19</v>
      </c>
      <c r="I81" s="25" t="s">
        <v>19</v>
      </c>
      <c r="J81" s="30">
        <v>275.0</v>
      </c>
      <c r="K81" s="25">
        <v>11.0</v>
      </c>
      <c r="L81" s="24"/>
    </row>
    <row r="82">
      <c r="A82" s="24"/>
      <c r="B82" s="24"/>
      <c r="C82" s="25" t="s">
        <v>93</v>
      </c>
      <c r="D82" s="28" t="s">
        <v>5470</v>
      </c>
      <c r="E82" s="25" t="s">
        <v>5629</v>
      </c>
      <c r="F82" s="25" t="s">
        <v>5630</v>
      </c>
      <c r="G82" s="25">
        <v>2.0</v>
      </c>
      <c r="H82" s="28" t="s">
        <v>19</v>
      </c>
      <c r="I82" s="25" t="s">
        <v>18</v>
      </c>
      <c r="J82" s="30">
        <v>275.0</v>
      </c>
      <c r="K82" s="25">
        <v>11.0</v>
      </c>
      <c r="L82" s="24"/>
    </row>
    <row r="83">
      <c r="A83" s="24"/>
      <c r="B83" s="24"/>
      <c r="C83" s="25" t="s">
        <v>93</v>
      </c>
      <c r="D83" s="28" t="s">
        <v>5470</v>
      </c>
      <c r="E83" s="25" t="s">
        <v>5631</v>
      </c>
      <c r="F83" s="25" t="s">
        <v>5632</v>
      </c>
      <c r="G83" s="25">
        <v>2.0</v>
      </c>
      <c r="H83" s="28" t="s">
        <v>19</v>
      </c>
      <c r="I83" s="25" t="s">
        <v>18</v>
      </c>
      <c r="J83" s="30">
        <v>306.0</v>
      </c>
      <c r="K83" s="25">
        <v>12.0</v>
      </c>
      <c r="L83" s="24"/>
    </row>
    <row r="84">
      <c r="A84" s="24"/>
      <c r="B84" s="24"/>
      <c r="C84" s="25" t="s">
        <v>93</v>
      </c>
      <c r="D84" s="28" t="s">
        <v>5470</v>
      </c>
      <c r="E84" s="25" t="s">
        <v>5633</v>
      </c>
      <c r="F84" s="25" t="s">
        <v>5634</v>
      </c>
      <c r="G84" s="25">
        <v>2.0</v>
      </c>
      <c r="H84" s="28" t="s">
        <v>18</v>
      </c>
      <c r="I84" s="25" t="s">
        <v>18</v>
      </c>
      <c r="J84" s="30">
        <v>306.0</v>
      </c>
      <c r="K84" s="25">
        <v>12.0</v>
      </c>
      <c r="L84" s="24"/>
    </row>
    <row r="85">
      <c r="A85" s="24"/>
      <c r="B85" s="24"/>
      <c r="C85" s="25" t="s">
        <v>93</v>
      </c>
      <c r="D85" s="28" t="s">
        <v>5470</v>
      </c>
      <c r="E85" s="25" t="s">
        <v>5635</v>
      </c>
      <c r="F85" s="25" t="s">
        <v>5636</v>
      </c>
      <c r="G85" s="25">
        <v>2.0</v>
      </c>
      <c r="H85" s="28" t="s">
        <v>19</v>
      </c>
      <c r="I85" s="25" t="s">
        <v>19</v>
      </c>
      <c r="J85" s="30">
        <v>306.0</v>
      </c>
      <c r="K85" s="25">
        <v>11.0</v>
      </c>
      <c r="L85" s="24"/>
    </row>
    <row r="86">
      <c r="A86" s="24"/>
      <c r="B86" s="24"/>
      <c r="C86" s="25" t="s">
        <v>93</v>
      </c>
      <c r="D86" s="28" t="s">
        <v>5470</v>
      </c>
      <c r="E86" s="25" t="s">
        <v>5637</v>
      </c>
      <c r="F86" s="25" t="s">
        <v>5638</v>
      </c>
      <c r="G86" s="25">
        <v>2.0</v>
      </c>
      <c r="H86" s="28" t="s">
        <v>19</v>
      </c>
      <c r="I86" s="25" t="s">
        <v>19</v>
      </c>
      <c r="J86" s="30">
        <v>275.0</v>
      </c>
      <c r="K86" s="25">
        <v>12.0</v>
      </c>
      <c r="L86" s="24"/>
    </row>
    <row r="87">
      <c r="A87" s="24"/>
      <c r="B87" s="24"/>
      <c r="C87" s="25" t="s">
        <v>93</v>
      </c>
      <c r="D87" s="28" t="s">
        <v>5470</v>
      </c>
      <c r="E87" s="25" t="s">
        <v>5639</v>
      </c>
      <c r="F87" s="25" t="s">
        <v>5640</v>
      </c>
      <c r="G87" s="25">
        <v>1.0</v>
      </c>
      <c r="H87" s="28" t="s">
        <v>19</v>
      </c>
      <c r="I87" s="25"/>
      <c r="J87" s="30">
        <v>214.0</v>
      </c>
      <c r="K87" s="25"/>
      <c r="L87" s="24"/>
    </row>
    <row r="88">
      <c r="A88" s="24"/>
      <c r="B88" s="24"/>
      <c r="C88" s="25" t="s">
        <v>93</v>
      </c>
      <c r="D88" s="28" t="s">
        <v>5470</v>
      </c>
      <c r="E88" s="25" t="s">
        <v>5641</v>
      </c>
      <c r="F88" s="25" t="s">
        <v>5642</v>
      </c>
      <c r="G88" s="25">
        <v>2.0</v>
      </c>
      <c r="H88" s="28" t="s">
        <v>18</v>
      </c>
      <c r="I88" s="25" t="s">
        <v>18</v>
      </c>
      <c r="J88" s="30">
        <v>214.0</v>
      </c>
      <c r="K88" s="25">
        <v>9.0</v>
      </c>
      <c r="L88" s="24"/>
    </row>
    <row r="89">
      <c r="A89" s="24"/>
      <c r="B89" s="24"/>
      <c r="C89" s="25" t="s">
        <v>93</v>
      </c>
      <c r="D89" s="28" t="s">
        <v>5470</v>
      </c>
      <c r="E89" s="25" t="s">
        <v>5643</v>
      </c>
      <c r="F89" s="25" t="s">
        <v>5644</v>
      </c>
      <c r="G89" s="25">
        <v>2.0</v>
      </c>
      <c r="H89" s="28" t="s">
        <v>18</v>
      </c>
      <c r="I89" s="25" t="s">
        <v>18</v>
      </c>
      <c r="J89" s="30">
        <v>214.0</v>
      </c>
      <c r="K89" s="25">
        <v>9.0</v>
      </c>
      <c r="L89" s="24"/>
    </row>
    <row r="90">
      <c r="A90" s="24"/>
      <c r="B90" s="24"/>
      <c r="C90" s="25" t="s">
        <v>93</v>
      </c>
      <c r="D90" s="28" t="s">
        <v>5470</v>
      </c>
      <c r="E90" s="25" t="s">
        <v>5645</v>
      </c>
      <c r="F90" s="25" t="s">
        <v>5646</v>
      </c>
      <c r="G90" s="25">
        <v>2.0</v>
      </c>
      <c r="H90" s="28" t="s">
        <v>18</v>
      </c>
      <c r="I90" s="25" t="s">
        <v>18</v>
      </c>
      <c r="J90" s="30">
        <v>214.0</v>
      </c>
      <c r="K90" s="25">
        <v>9.0</v>
      </c>
      <c r="L90" s="24"/>
    </row>
    <row r="91">
      <c r="A91" s="24"/>
      <c r="B91" s="24"/>
      <c r="C91" s="25" t="s">
        <v>93</v>
      </c>
      <c r="D91" s="28" t="s">
        <v>5470</v>
      </c>
      <c r="E91" s="25" t="s">
        <v>5647</v>
      </c>
      <c r="F91" s="25" t="s">
        <v>5648</v>
      </c>
      <c r="G91" s="25">
        <v>2.0</v>
      </c>
      <c r="H91" s="28" t="s">
        <v>18</v>
      </c>
      <c r="I91" s="25" t="s">
        <v>18</v>
      </c>
      <c r="J91" s="30">
        <v>275.0</v>
      </c>
      <c r="K91" s="25">
        <v>11.0</v>
      </c>
      <c r="L91" s="24"/>
    </row>
    <row r="92">
      <c r="A92" s="24"/>
      <c r="B92" s="24"/>
      <c r="C92" s="25" t="s">
        <v>93</v>
      </c>
      <c r="D92" s="28" t="s">
        <v>5470</v>
      </c>
      <c r="E92" s="25" t="s">
        <v>5649</v>
      </c>
      <c r="F92" s="25" t="s">
        <v>5650</v>
      </c>
      <c r="G92" s="25">
        <v>2.0</v>
      </c>
      <c r="H92" s="28" t="s">
        <v>18</v>
      </c>
      <c r="I92" s="25" t="s">
        <v>18</v>
      </c>
      <c r="J92" s="30">
        <v>306.0</v>
      </c>
      <c r="K92" s="25">
        <v>12.0</v>
      </c>
      <c r="L92" s="24"/>
    </row>
    <row r="93">
      <c r="A93" s="24"/>
      <c r="B93" s="24"/>
      <c r="C93" s="25" t="s">
        <v>115</v>
      </c>
      <c r="D93" s="28" t="s">
        <v>5470</v>
      </c>
      <c r="E93" s="25" t="s">
        <v>5651</v>
      </c>
      <c r="F93" s="25" t="s">
        <v>5652</v>
      </c>
      <c r="G93" s="25">
        <v>2.0</v>
      </c>
      <c r="H93" s="28" t="s">
        <v>19</v>
      </c>
      <c r="I93" s="25" t="s">
        <v>18</v>
      </c>
      <c r="J93" s="30">
        <v>306.0</v>
      </c>
      <c r="K93" s="29">
        <v>12.0</v>
      </c>
      <c r="L93" s="24"/>
    </row>
    <row r="94">
      <c r="A94" s="24"/>
      <c r="B94" s="24"/>
      <c r="C94" s="25" t="s">
        <v>115</v>
      </c>
      <c r="D94" s="28" t="s">
        <v>5470</v>
      </c>
      <c r="E94" s="25" t="s">
        <v>5653</v>
      </c>
      <c r="F94" s="25" t="s">
        <v>5654</v>
      </c>
      <c r="G94" s="25">
        <v>1.0</v>
      </c>
      <c r="H94" s="28" t="s">
        <v>18</v>
      </c>
      <c r="I94" s="25"/>
      <c r="J94" s="30">
        <v>245.0</v>
      </c>
      <c r="K94" s="25"/>
      <c r="L94" s="24"/>
    </row>
    <row r="95">
      <c r="A95" s="24"/>
      <c r="B95" s="24"/>
      <c r="C95" s="25" t="s">
        <v>115</v>
      </c>
      <c r="D95" s="28" t="s">
        <v>5470</v>
      </c>
      <c r="E95" s="25" t="s">
        <v>5655</v>
      </c>
      <c r="F95" s="25" t="s">
        <v>5656</v>
      </c>
      <c r="G95" s="25">
        <v>1.0</v>
      </c>
      <c r="H95" s="28" t="s">
        <v>19</v>
      </c>
      <c r="I95" s="25"/>
      <c r="J95" s="30">
        <v>275.0</v>
      </c>
      <c r="K95" s="25"/>
      <c r="L95" s="24"/>
    </row>
    <row r="96">
      <c r="A96" s="24"/>
      <c r="B96" s="24"/>
      <c r="C96" s="25" t="s">
        <v>115</v>
      </c>
      <c r="D96" s="28" t="s">
        <v>5470</v>
      </c>
      <c r="E96" s="25" t="s">
        <v>5657</v>
      </c>
      <c r="F96" s="25" t="s">
        <v>5658</v>
      </c>
      <c r="G96" s="25">
        <v>1.0</v>
      </c>
      <c r="H96" s="28" t="s">
        <v>18</v>
      </c>
      <c r="I96" s="25"/>
      <c r="J96" s="30">
        <v>275.0</v>
      </c>
      <c r="K96" s="25"/>
      <c r="L96" s="24"/>
    </row>
    <row r="97">
      <c r="A97" s="24"/>
      <c r="B97" s="24"/>
      <c r="C97" s="25" t="s">
        <v>115</v>
      </c>
      <c r="D97" s="28" t="s">
        <v>5470</v>
      </c>
      <c r="E97" s="25" t="s">
        <v>5659</v>
      </c>
      <c r="F97" s="25" t="s">
        <v>5660</v>
      </c>
      <c r="G97" s="25">
        <v>2.0</v>
      </c>
      <c r="H97" s="28" t="s">
        <v>19</v>
      </c>
      <c r="I97" s="25" t="s">
        <v>19</v>
      </c>
      <c r="J97" s="30">
        <v>306.0</v>
      </c>
      <c r="K97" s="29">
        <v>12.0</v>
      </c>
      <c r="L97" s="24"/>
    </row>
    <row r="98">
      <c r="A98" s="24"/>
      <c r="B98" s="24"/>
      <c r="C98" s="25" t="s">
        <v>115</v>
      </c>
      <c r="D98" s="28" t="s">
        <v>5470</v>
      </c>
      <c r="E98" s="25" t="s">
        <v>5661</v>
      </c>
      <c r="F98" s="25" t="s">
        <v>5662</v>
      </c>
      <c r="G98" s="25">
        <v>2.0</v>
      </c>
      <c r="H98" s="28" t="s">
        <v>19</v>
      </c>
      <c r="I98" s="25" t="s">
        <v>19</v>
      </c>
      <c r="J98" s="30">
        <v>306.0</v>
      </c>
      <c r="K98" s="29">
        <v>12.0</v>
      </c>
      <c r="L98" s="24"/>
    </row>
    <row r="99">
      <c r="A99" s="24"/>
      <c r="B99" s="24"/>
      <c r="C99" s="25" t="s">
        <v>115</v>
      </c>
      <c r="D99" s="28" t="s">
        <v>5470</v>
      </c>
      <c r="E99" s="25" t="s">
        <v>5663</v>
      </c>
      <c r="F99" s="25" t="s">
        <v>5664</v>
      </c>
      <c r="G99" s="25">
        <v>2.0</v>
      </c>
      <c r="H99" s="28" t="s">
        <v>18</v>
      </c>
      <c r="I99" s="25" t="s">
        <v>18</v>
      </c>
      <c r="J99" s="30">
        <v>275.0</v>
      </c>
      <c r="K99" s="29">
        <v>11.0</v>
      </c>
      <c r="L99" s="24"/>
    </row>
    <row r="100">
      <c r="A100" s="24"/>
      <c r="B100" s="24"/>
      <c r="C100" s="25" t="s">
        <v>115</v>
      </c>
      <c r="D100" s="28" t="s">
        <v>5470</v>
      </c>
      <c r="E100" s="25" t="s">
        <v>5665</v>
      </c>
      <c r="F100" s="25" t="s">
        <v>5666</v>
      </c>
      <c r="G100" s="25">
        <v>2.0</v>
      </c>
      <c r="H100" s="28" t="s">
        <v>18</v>
      </c>
      <c r="I100" s="25" t="s">
        <v>18</v>
      </c>
      <c r="J100" s="30">
        <v>306.0</v>
      </c>
      <c r="K100" s="29">
        <v>12.0</v>
      </c>
      <c r="L100" s="24"/>
    </row>
    <row r="101">
      <c r="A101" s="24"/>
      <c r="B101" s="24"/>
      <c r="C101" s="25" t="s">
        <v>115</v>
      </c>
      <c r="D101" s="28" t="s">
        <v>5470</v>
      </c>
      <c r="E101" s="25" t="s">
        <v>5667</v>
      </c>
      <c r="F101" s="25" t="s">
        <v>5668</v>
      </c>
      <c r="G101" s="25">
        <v>1.0</v>
      </c>
      <c r="H101" s="28" t="s">
        <v>18</v>
      </c>
      <c r="I101" s="25"/>
      <c r="J101" s="30">
        <v>275.0</v>
      </c>
      <c r="K101" s="25"/>
      <c r="L101" s="24"/>
    </row>
    <row r="102">
      <c r="A102" s="24"/>
      <c r="B102" s="24"/>
      <c r="C102" s="25" t="s">
        <v>115</v>
      </c>
      <c r="D102" s="28" t="s">
        <v>5470</v>
      </c>
      <c r="E102" s="25" t="s">
        <v>5669</v>
      </c>
      <c r="F102" s="25" t="s">
        <v>5670</v>
      </c>
      <c r="G102" s="25">
        <v>1.0</v>
      </c>
      <c r="H102" s="28" t="s">
        <v>18</v>
      </c>
      <c r="I102" s="25"/>
      <c r="J102" s="30">
        <v>306.0</v>
      </c>
      <c r="K102" s="25"/>
      <c r="L102" s="24"/>
    </row>
    <row r="103">
      <c r="A103" s="24"/>
      <c r="B103" s="24"/>
      <c r="C103" s="25" t="s">
        <v>115</v>
      </c>
      <c r="D103" s="28" t="s">
        <v>5470</v>
      </c>
      <c r="E103" s="25" t="s">
        <v>5671</v>
      </c>
      <c r="F103" s="25" t="s">
        <v>5672</v>
      </c>
      <c r="G103" s="25">
        <v>2.0</v>
      </c>
      <c r="H103" s="28" t="s">
        <v>18</v>
      </c>
      <c r="I103" s="25" t="s">
        <v>19</v>
      </c>
      <c r="J103" s="30">
        <v>214.0</v>
      </c>
      <c r="K103" s="29">
        <v>9.0</v>
      </c>
      <c r="L103" s="24"/>
    </row>
    <row r="104">
      <c r="A104" s="24"/>
      <c r="B104" s="24"/>
      <c r="C104" s="25" t="s">
        <v>115</v>
      </c>
      <c r="D104" s="28" t="s">
        <v>5470</v>
      </c>
      <c r="E104" s="25" t="s">
        <v>5673</v>
      </c>
      <c r="F104" s="25" t="s">
        <v>5674</v>
      </c>
      <c r="G104" s="25">
        <v>2.0</v>
      </c>
      <c r="H104" s="28" t="s">
        <v>19</v>
      </c>
      <c r="I104" s="25" t="s">
        <v>18</v>
      </c>
      <c r="J104" s="30">
        <v>214.0</v>
      </c>
      <c r="K104" s="29">
        <v>9.0</v>
      </c>
      <c r="L104" s="24"/>
    </row>
    <row r="105">
      <c r="A105" s="24"/>
      <c r="B105" s="24"/>
      <c r="C105" s="25" t="s">
        <v>115</v>
      </c>
      <c r="D105" s="28" t="s">
        <v>5470</v>
      </c>
      <c r="E105" s="25" t="s">
        <v>5675</v>
      </c>
      <c r="F105" s="25" t="s">
        <v>5676</v>
      </c>
      <c r="G105" s="25">
        <v>2.0</v>
      </c>
      <c r="H105" s="28" t="s">
        <v>19</v>
      </c>
      <c r="I105" s="25" t="s">
        <v>18</v>
      </c>
      <c r="J105" s="30">
        <v>275.0</v>
      </c>
      <c r="K105" s="29">
        <v>11.0</v>
      </c>
      <c r="L105" s="24"/>
    </row>
    <row r="106">
      <c r="A106" s="24"/>
      <c r="B106" s="24"/>
      <c r="C106" s="25" t="s">
        <v>115</v>
      </c>
      <c r="D106" s="28" t="s">
        <v>5470</v>
      </c>
      <c r="E106" s="25" t="s">
        <v>5677</v>
      </c>
      <c r="F106" s="25" t="s">
        <v>5678</v>
      </c>
      <c r="G106" s="25">
        <v>2.0</v>
      </c>
      <c r="H106" s="28" t="s">
        <v>19</v>
      </c>
      <c r="I106" s="25" t="s">
        <v>19</v>
      </c>
      <c r="J106" s="30">
        <v>275.0</v>
      </c>
      <c r="K106" s="29">
        <v>11.0</v>
      </c>
      <c r="L106" s="24"/>
    </row>
    <row r="107">
      <c r="A107" s="24"/>
      <c r="B107" s="24"/>
      <c r="C107" s="25" t="s">
        <v>115</v>
      </c>
      <c r="D107" s="28" t="s">
        <v>5470</v>
      </c>
      <c r="E107" s="25" t="s">
        <v>5679</v>
      </c>
      <c r="F107" s="25" t="s">
        <v>5680</v>
      </c>
      <c r="G107" s="25">
        <v>2.0</v>
      </c>
      <c r="H107" s="28" t="s">
        <v>18</v>
      </c>
      <c r="I107" s="25" t="s">
        <v>18</v>
      </c>
      <c r="J107" s="30">
        <v>183.0</v>
      </c>
      <c r="K107" s="29">
        <v>8.0</v>
      </c>
      <c r="L107" s="24"/>
    </row>
    <row r="108">
      <c r="A108" s="24"/>
      <c r="B108" s="24"/>
      <c r="C108" s="25" t="s">
        <v>115</v>
      </c>
      <c r="D108" s="28" t="s">
        <v>5470</v>
      </c>
      <c r="E108" s="25" t="s">
        <v>5681</v>
      </c>
      <c r="F108" s="25" t="s">
        <v>5682</v>
      </c>
      <c r="G108" s="25">
        <v>2.0</v>
      </c>
      <c r="H108" s="28" t="s">
        <v>18</v>
      </c>
      <c r="I108" s="25" t="s">
        <v>18</v>
      </c>
      <c r="J108" s="30">
        <v>306.0</v>
      </c>
      <c r="K108" s="29">
        <v>12.0</v>
      </c>
      <c r="L108" s="24"/>
    </row>
    <row r="109">
      <c r="A109" s="24"/>
      <c r="B109" s="24"/>
      <c r="C109" s="25" t="s">
        <v>115</v>
      </c>
      <c r="D109" s="28" t="s">
        <v>5470</v>
      </c>
      <c r="E109" s="25" t="s">
        <v>5683</v>
      </c>
      <c r="F109" s="25" t="s">
        <v>5684</v>
      </c>
      <c r="G109" s="25">
        <v>2.0</v>
      </c>
      <c r="H109" s="28" t="s">
        <v>19</v>
      </c>
      <c r="I109" s="25" t="s">
        <v>19</v>
      </c>
      <c r="J109" s="30">
        <v>275.0</v>
      </c>
      <c r="K109" s="29">
        <v>11.0</v>
      </c>
      <c r="L109" s="24"/>
    </row>
    <row r="110">
      <c r="A110" s="24"/>
      <c r="B110" s="24"/>
      <c r="C110" s="25" t="s">
        <v>115</v>
      </c>
      <c r="D110" s="28" t="s">
        <v>5470</v>
      </c>
      <c r="E110" s="25" t="s">
        <v>5685</v>
      </c>
      <c r="F110" s="25" t="s">
        <v>5686</v>
      </c>
      <c r="G110" s="25">
        <v>2.0</v>
      </c>
      <c r="H110" s="28" t="s">
        <v>18</v>
      </c>
      <c r="I110" s="25" t="s">
        <v>18</v>
      </c>
      <c r="J110" s="30">
        <v>275.0</v>
      </c>
      <c r="K110" s="29">
        <v>12.0</v>
      </c>
      <c r="L110" s="24"/>
    </row>
    <row r="111">
      <c r="A111" s="24"/>
      <c r="B111" s="24"/>
      <c r="C111" s="25" t="s">
        <v>115</v>
      </c>
      <c r="D111" s="28" t="s">
        <v>5470</v>
      </c>
      <c r="E111" s="25" t="s">
        <v>5687</v>
      </c>
      <c r="F111" s="25" t="s">
        <v>5688</v>
      </c>
      <c r="G111" s="25">
        <v>2.0</v>
      </c>
      <c r="H111" s="28" t="s">
        <v>18</v>
      </c>
      <c r="I111" s="25" t="s">
        <v>19</v>
      </c>
      <c r="J111" s="30">
        <v>245.0</v>
      </c>
      <c r="K111" s="29">
        <v>10.0</v>
      </c>
      <c r="L111" s="24"/>
    </row>
    <row r="112">
      <c r="A112" s="24"/>
      <c r="B112" s="24"/>
      <c r="C112" s="25" t="s">
        <v>115</v>
      </c>
      <c r="D112" s="28" t="s">
        <v>5470</v>
      </c>
      <c r="E112" s="25" t="s">
        <v>5689</v>
      </c>
      <c r="F112" s="25" t="s">
        <v>5690</v>
      </c>
      <c r="G112" s="25">
        <v>2.0</v>
      </c>
      <c r="H112" s="28" t="s">
        <v>18</v>
      </c>
      <c r="I112" s="25" t="s">
        <v>18</v>
      </c>
      <c r="J112" s="30">
        <v>306.0</v>
      </c>
      <c r="K112" s="29">
        <v>12.0</v>
      </c>
      <c r="L112" s="24"/>
    </row>
    <row r="113">
      <c r="A113" s="24"/>
      <c r="B113" s="24"/>
      <c r="C113" s="25" t="s">
        <v>115</v>
      </c>
      <c r="D113" s="28" t="s">
        <v>5470</v>
      </c>
      <c r="E113" s="25" t="s">
        <v>5691</v>
      </c>
      <c r="F113" s="25" t="s">
        <v>5692</v>
      </c>
      <c r="G113" s="25">
        <v>2.0</v>
      </c>
      <c r="H113" s="28" t="s">
        <v>18</v>
      </c>
      <c r="I113" s="25" t="s">
        <v>18</v>
      </c>
      <c r="J113" s="30">
        <v>275.0</v>
      </c>
      <c r="K113" s="29">
        <v>11.0</v>
      </c>
      <c r="L113" s="24"/>
    </row>
    <row r="114">
      <c r="A114" s="24"/>
      <c r="B114" s="24"/>
      <c r="C114" s="25" t="s">
        <v>115</v>
      </c>
      <c r="D114" s="28" t="s">
        <v>5470</v>
      </c>
      <c r="E114" s="25" t="s">
        <v>5693</v>
      </c>
      <c r="F114" s="25" t="s">
        <v>5694</v>
      </c>
      <c r="G114" s="25">
        <v>2.0</v>
      </c>
      <c r="H114" s="28" t="s">
        <v>18</v>
      </c>
      <c r="I114" s="25" t="s">
        <v>18</v>
      </c>
      <c r="J114" s="30">
        <v>306.0</v>
      </c>
      <c r="K114" s="29">
        <v>12.0</v>
      </c>
      <c r="L114" s="24"/>
    </row>
    <row r="115">
      <c r="A115" s="24"/>
      <c r="B115" s="24"/>
      <c r="C115" s="25" t="s">
        <v>115</v>
      </c>
      <c r="D115" s="28" t="s">
        <v>5470</v>
      </c>
      <c r="E115" s="25" t="s">
        <v>5695</v>
      </c>
      <c r="F115" s="25" t="s">
        <v>5696</v>
      </c>
      <c r="G115" s="25">
        <v>2.0</v>
      </c>
      <c r="H115" s="28" t="s">
        <v>18</v>
      </c>
      <c r="I115" s="25" t="s">
        <v>18</v>
      </c>
      <c r="J115" s="30">
        <v>306.0</v>
      </c>
      <c r="K115" s="29">
        <v>12.0</v>
      </c>
      <c r="L115" s="24"/>
    </row>
    <row r="116">
      <c r="A116" s="24"/>
      <c r="B116" s="24"/>
      <c r="C116" s="25" t="s">
        <v>133</v>
      </c>
      <c r="D116" s="28" t="s">
        <v>5470</v>
      </c>
      <c r="E116" s="25" t="s">
        <v>5697</v>
      </c>
      <c r="F116" s="25" t="s">
        <v>5698</v>
      </c>
      <c r="G116" s="25">
        <v>1.0</v>
      </c>
      <c r="H116" s="28" t="s">
        <v>18</v>
      </c>
      <c r="I116" s="25"/>
      <c r="J116" s="30">
        <v>275.0</v>
      </c>
      <c r="K116" s="29"/>
      <c r="L116" s="24"/>
    </row>
    <row r="117">
      <c r="A117" s="24"/>
      <c r="B117" s="24"/>
      <c r="C117" s="25" t="s">
        <v>133</v>
      </c>
      <c r="D117" s="28" t="s">
        <v>5470</v>
      </c>
      <c r="E117" s="25" t="s">
        <v>5699</v>
      </c>
      <c r="F117" s="25" t="s">
        <v>5700</v>
      </c>
      <c r="G117" s="25">
        <v>1.0</v>
      </c>
      <c r="H117" s="28" t="s">
        <v>18</v>
      </c>
      <c r="I117" s="25"/>
      <c r="J117" s="30">
        <v>306.0</v>
      </c>
      <c r="K117" s="29"/>
      <c r="L117" s="24"/>
    </row>
    <row r="118">
      <c r="A118" s="24"/>
      <c r="B118" s="24"/>
      <c r="C118" s="25" t="s">
        <v>133</v>
      </c>
      <c r="D118" s="28" t="s">
        <v>5470</v>
      </c>
      <c r="E118" s="25" t="s">
        <v>5701</v>
      </c>
      <c r="F118" s="25" t="s">
        <v>5702</v>
      </c>
      <c r="G118" s="25">
        <v>2.0</v>
      </c>
      <c r="H118" s="28" t="s">
        <v>18</v>
      </c>
      <c r="I118" s="25" t="s">
        <v>18</v>
      </c>
      <c r="J118" s="30">
        <v>275.0</v>
      </c>
      <c r="K118" s="29">
        <v>11.0</v>
      </c>
      <c r="L118" s="24"/>
    </row>
    <row r="119">
      <c r="A119" s="24"/>
      <c r="B119" s="24"/>
      <c r="C119" s="25" t="s">
        <v>133</v>
      </c>
      <c r="D119" s="28" t="s">
        <v>5470</v>
      </c>
      <c r="E119" s="25" t="s">
        <v>5703</v>
      </c>
      <c r="F119" s="25" t="s">
        <v>5704</v>
      </c>
      <c r="G119" s="25">
        <v>2.0</v>
      </c>
      <c r="H119" s="28" t="s">
        <v>18</v>
      </c>
      <c r="I119" s="25" t="s">
        <v>18</v>
      </c>
      <c r="J119" s="30">
        <v>275.0</v>
      </c>
      <c r="K119" s="29">
        <v>11.0</v>
      </c>
      <c r="L119" s="24"/>
    </row>
    <row r="120">
      <c r="A120" s="24"/>
      <c r="B120" s="24"/>
      <c r="C120" s="25" t="s">
        <v>133</v>
      </c>
      <c r="D120" s="28" t="s">
        <v>5470</v>
      </c>
      <c r="E120" s="25" t="s">
        <v>5705</v>
      </c>
      <c r="F120" s="25" t="s">
        <v>5706</v>
      </c>
      <c r="G120" s="25">
        <v>2.0</v>
      </c>
      <c r="H120" s="28" t="s">
        <v>18</v>
      </c>
      <c r="I120" s="25" t="s">
        <v>18</v>
      </c>
      <c r="J120" s="30">
        <v>275.0</v>
      </c>
      <c r="K120" s="29">
        <v>12.0</v>
      </c>
      <c r="L120" s="24"/>
    </row>
    <row r="121">
      <c r="A121" s="24"/>
      <c r="B121" s="24"/>
      <c r="C121" s="25" t="s">
        <v>137</v>
      </c>
      <c r="D121" s="28" t="s">
        <v>5470</v>
      </c>
      <c r="E121" s="25" t="s">
        <v>5707</v>
      </c>
      <c r="F121" s="25" t="s">
        <v>5708</v>
      </c>
      <c r="G121" s="25">
        <v>2.0</v>
      </c>
      <c r="H121" s="28" t="s">
        <v>18</v>
      </c>
      <c r="I121" s="25" t="s">
        <v>18</v>
      </c>
      <c r="J121" s="30">
        <v>214.0</v>
      </c>
      <c r="K121" s="29">
        <v>8.0</v>
      </c>
      <c r="L121" s="24"/>
    </row>
    <row r="122">
      <c r="A122" s="24"/>
      <c r="B122" s="24"/>
      <c r="C122" s="25" t="s">
        <v>137</v>
      </c>
      <c r="D122" s="28" t="s">
        <v>5470</v>
      </c>
      <c r="E122" s="25" t="s">
        <v>5709</v>
      </c>
      <c r="F122" s="25" t="s">
        <v>5710</v>
      </c>
      <c r="G122" s="25">
        <v>2.0</v>
      </c>
      <c r="H122" s="28" t="s">
        <v>18</v>
      </c>
      <c r="I122" s="25" t="s">
        <v>18</v>
      </c>
      <c r="J122" s="30">
        <v>214.0</v>
      </c>
      <c r="K122" s="29">
        <v>9.0</v>
      </c>
      <c r="L122" s="24"/>
    </row>
    <row r="123">
      <c r="A123" s="24"/>
      <c r="B123" s="24"/>
      <c r="C123" s="25" t="s">
        <v>137</v>
      </c>
      <c r="D123" s="28" t="s">
        <v>5470</v>
      </c>
      <c r="E123" s="25" t="s">
        <v>5711</v>
      </c>
      <c r="F123" s="25" t="s">
        <v>5712</v>
      </c>
      <c r="G123" s="25">
        <v>1.0</v>
      </c>
      <c r="H123" s="28" t="s">
        <v>19</v>
      </c>
      <c r="I123" s="25"/>
      <c r="J123" s="30">
        <v>214.0</v>
      </c>
      <c r="K123" s="29"/>
      <c r="L123" s="24"/>
    </row>
    <row r="124">
      <c r="A124" s="24"/>
      <c r="B124" s="24"/>
      <c r="C124" s="25" t="s">
        <v>137</v>
      </c>
      <c r="D124" s="28" t="s">
        <v>5470</v>
      </c>
      <c r="E124" s="25" t="s">
        <v>5713</v>
      </c>
      <c r="F124" s="25" t="s">
        <v>5714</v>
      </c>
      <c r="G124" s="25">
        <v>1.0</v>
      </c>
      <c r="H124" s="28" t="s">
        <v>18</v>
      </c>
      <c r="I124" s="25"/>
      <c r="J124" s="30">
        <v>183.0</v>
      </c>
      <c r="K124" s="29"/>
      <c r="L124" s="24"/>
    </row>
    <row r="125">
      <c r="A125" s="24"/>
      <c r="B125" s="24"/>
      <c r="C125" s="25" t="s">
        <v>137</v>
      </c>
      <c r="D125" s="28" t="s">
        <v>5470</v>
      </c>
      <c r="E125" s="25" t="s">
        <v>5715</v>
      </c>
      <c r="F125" s="25" t="s">
        <v>5716</v>
      </c>
      <c r="G125" s="25">
        <v>2.0</v>
      </c>
      <c r="H125" s="28" t="s">
        <v>19</v>
      </c>
      <c r="I125" s="25" t="s">
        <v>18</v>
      </c>
      <c r="J125" s="30">
        <v>183.0</v>
      </c>
      <c r="K125" s="29">
        <v>8.0</v>
      </c>
      <c r="L125" s="24"/>
    </row>
    <row r="126">
      <c r="A126" s="24"/>
      <c r="B126" s="24"/>
      <c r="C126" s="25" t="s">
        <v>137</v>
      </c>
      <c r="D126" s="28" t="s">
        <v>5470</v>
      </c>
      <c r="E126" s="25" t="s">
        <v>5717</v>
      </c>
      <c r="F126" s="25" t="s">
        <v>5718</v>
      </c>
      <c r="G126" s="25">
        <v>1.0</v>
      </c>
      <c r="H126" s="28" t="s">
        <v>19</v>
      </c>
      <c r="I126" s="25"/>
      <c r="J126" s="30">
        <v>183.0</v>
      </c>
      <c r="K126" s="29"/>
      <c r="L126" s="24"/>
    </row>
    <row r="127">
      <c r="A127" s="24"/>
      <c r="B127" s="24"/>
      <c r="C127" s="25" t="s">
        <v>137</v>
      </c>
      <c r="D127" s="28" t="s">
        <v>5470</v>
      </c>
      <c r="E127" s="25" t="s">
        <v>5719</v>
      </c>
      <c r="F127" s="25" t="s">
        <v>5720</v>
      </c>
      <c r="G127" s="25">
        <v>1.0</v>
      </c>
      <c r="H127" s="28" t="s">
        <v>18</v>
      </c>
      <c r="I127" s="25"/>
      <c r="J127" s="30">
        <v>214.0</v>
      </c>
      <c r="K127" s="29"/>
      <c r="L127" s="24"/>
    </row>
    <row r="128">
      <c r="A128" s="24"/>
      <c r="B128" s="24"/>
      <c r="C128" s="25" t="s">
        <v>137</v>
      </c>
      <c r="D128" s="28" t="s">
        <v>5470</v>
      </c>
      <c r="E128" s="25" t="s">
        <v>5721</v>
      </c>
      <c r="F128" s="25" t="s">
        <v>5722</v>
      </c>
      <c r="G128" s="25">
        <v>2.0</v>
      </c>
      <c r="H128" s="28" t="s">
        <v>18</v>
      </c>
      <c r="I128" s="25" t="s">
        <v>18</v>
      </c>
      <c r="J128" s="30">
        <v>153.0</v>
      </c>
      <c r="K128" s="29">
        <v>7.0</v>
      </c>
      <c r="L128" s="24"/>
    </row>
    <row r="129">
      <c r="A129" s="24"/>
      <c r="B129" s="24"/>
      <c r="C129" s="25" t="s">
        <v>137</v>
      </c>
      <c r="D129" s="28" t="s">
        <v>5470</v>
      </c>
      <c r="E129" s="25" t="s">
        <v>5723</v>
      </c>
      <c r="F129" s="25" t="s">
        <v>5724</v>
      </c>
      <c r="G129" s="25">
        <v>2.0</v>
      </c>
      <c r="H129" s="28" t="s">
        <v>18</v>
      </c>
      <c r="I129" s="25" t="s">
        <v>18</v>
      </c>
      <c r="J129" s="30">
        <v>183.0</v>
      </c>
      <c r="K129" s="29">
        <v>8.0</v>
      </c>
      <c r="L129" s="24"/>
    </row>
    <row r="130">
      <c r="A130" s="24"/>
      <c r="B130" s="24"/>
      <c r="C130" s="25" t="s">
        <v>137</v>
      </c>
      <c r="D130" s="28" t="s">
        <v>5470</v>
      </c>
      <c r="E130" s="25" t="s">
        <v>5725</v>
      </c>
      <c r="F130" s="25" t="s">
        <v>5726</v>
      </c>
      <c r="G130" s="25">
        <v>2.0</v>
      </c>
      <c r="H130" s="28" t="s">
        <v>19</v>
      </c>
      <c r="I130" s="25" t="s">
        <v>19</v>
      </c>
      <c r="J130" s="30">
        <v>183.0</v>
      </c>
      <c r="K130" s="29">
        <v>8.0</v>
      </c>
      <c r="L130" s="24"/>
    </row>
    <row r="131">
      <c r="A131" s="24"/>
      <c r="B131" s="24"/>
      <c r="C131" s="25" t="s">
        <v>137</v>
      </c>
      <c r="D131" s="28" t="s">
        <v>5470</v>
      </c>
      <c r="E131" s="25" t="s">
        <v>5727</v>
      </c>
      <c r="F131" s="25" t="s">
        <v>5728</v>
      </c>
      <c r="G131" s="25">
        <v>1.0</v>
      </c>
      <c r="H131" s="28" t="s">
        <v>19</v>
      </c>
      <c r="I131" s="25"/>
      <c r="J131" s="30">
        <v>214.0</v>
      </c>
      <c r="K131" s="29"/>
      <c r="L131" s="24"/>
    </row>
    <row r="132">
      <c r="A132" s="24"/>
      <c r="B132" s="24"/>
      <c r="C132" s="25" t="s">
        <v>137</v>
      </c>
      <c r="D132" s="28" t="s">
        <v>5470</v>
      </c>
      <c r="E132" s="25" t="s">
        <v>5729</v>
      </c>
      <c r="F132" s="25" t="s">
        <v>5730</v>
      </c>
      <c r="G132" s="25">
        <v>1.0</v>
      </c>
      <c r="H132" s="28" t="s">
        <v>18</v>
      </c>
      <c r="I132" s="25"/>
      <c r="J132" s="30">
        <v>183.0</v>
      </c>
      <c r="K132" s="29"/>
      <c r="L132" s="24"/>
    </row>
    <row r="133">
      <c r="A133" s="24"/>
      <c r="B133" s="24"/>
      <c r="C133" s="25" t="s">
        <v>137</v>
      </c>
      <c r="D133" s="28" t="s">
        <v>5470</v>
      </c>
      <c r="E133" s="25" t="s">
        <v>5731</v>
      </c>
      <c r="F133" s="25" t="s">
        <v>5732</v>
      </c>
      <c r="G133" s="25">
        <v>2.0</v>
      </c>
      <c r="H133" s="28" t="s">
        <v>18</v>
      </c>
      <c r="I133" s="25" t="s">
        <v>19</v>
      </c>
      <c r="J133" s="30">
        <v>214.0</v>
      </c>
      <c r="K133" s="29">
        <v>9.0</v>
      </c>
      <c r="L133" s="24"/>
    </row>
    <row r="134">
      <c r="A134" s="24"/>
      <c r="B134" s="24"/>
      <c r="C134" s="25" t="s">
        <v>137</v>
      </c>
      <c r="D134" s="28" t="s">
        <v>5470</v>
      </c>
      <c r="E134" s="25" t="s">
        <v>5733</v>
      </c>
      <c r="F134" s="25" t="s">
        <v>5734</v>
      </c>
      <c r="G134" s="25">
        <v>2.0</v>
      </c>
      <c r="H134" s="28" t="s">
        <v>18</v>
      </c>
      <c r="I134" s="25" t="s">
        <v>18</v>
      </c>
      <c r="J134" s="30">
        <v>214.0</v>
      </c>
      <c r="K134" s="29">
        <v>9.0</v>
      </c>
      <c r="L134" s="24"/>
    </row>
    <row r="135">
      <c r="A135" s="24"/>
      <c r="B135" s="24"/>
      <c r="C135" s="25" t="s">
        <v>137</v>
      </c>
      <c r="D135" s="28" t="s">
        <v>5470</v>
      </c>
      <c r="E135" s="25" t="s">
        <v>5735</v>
      </c>
      <c r="F135" s="25" t="s">
        <v>5736</v>
      </c>
      <c r="G135" s="25">
        <v>1.0</v>
      </c>
      <c r="H135" s="28" t="s">
        <v>18</v>
      </c>
      <c r="I135" s="25"/>
      <c r="J135" s="30">
        <v>183.0</v>
      </c>
      <c r="K135" s="29"/>
      <c r="L135" s="24"/>
    </row>
    <row r="136">
      <c r="A136" s="24"/>
      <c r="B136" s="24"/>
      <c r="C136" s="25" t="s">
        <v>137</v>
      </c>
      <c r="D136" s="28" t="s">
        <v>5470</v>
      </c>
      <c r="E136" s="25" t="s">
        <v>5737</v>
      </c>
      <c r="F136" s="25" t="s">
        <v>5738</v>
      </c>
      <c r="G136" s="25">
        <v>1.0</v>
      </c>
      <c r="H136" s="28" t="s">
        <v>18</v>
      </c>
      <c r="I136" s="25"/>
      <c r="J136" s="30">
        <v>214.0</v>
      </c>
      <c r="K136" s="29"/>
      <c r="L136" s="24"/>
    </row>
    <row r="137">
      <c r="A137" s="24"/>
      <c r="B137" s="24"/>
      <c r="C137" s="25" t="s">
        <v>137</v>
      </c>
      <c r="D137" s="28" t="s">
        <v>5470</v>
      </c>
      <c r="E137" s="25" t="s">
        <v>5739</v>
      </c>
      <c r="F137" s="25" t="s">
        <v>5740</v>
      </c>
      <c r="G137" s="25">
        <v>2.0</v>
      </c>
      <c r="H137" s="28" t="s">
        <v>19</v>
      </c>
      <c r="I137" s="25" t="s">
        <v>18</v>
      </c>
      <c r="J137" s="30">
        <v>183.0</v>
      </c>
      <c r="K137" s="29">
        <v>8.0</v>
      </c>
      <c r="L137" s="24"/>
    </row>
    <row r="138">
      <c r="A138" s="24"/>
      <c r="B138" s="24"/>
      <c r="C138" s="25" t="s">
        <v>137</v>
      </c>
      <c r="D138" s="28" t="s">
        <v>5470</v>
      </c>
      <c r="E138" s="25" t="s">
        <v>5741</v>
      </c>
      <c r="F138" s="25" t="s">
        <v>5742</v>
      </c>
      <c r="G138" s="25">
        <v>1.0</v>
      </c>
      <c r="H138" s="28" t="s">
        <v>18</v>
      </c>
      <c r="I138" s="25"/>
      <c r="J138" s="30">
        <v>183.0</v>
      </c>
      <c r="K138" s="29"/>
      <c r="L138" s="24"/>
    </row>
    <row r="139">
      <c r="A139" s="24"/>
      <c r="B139" s="24"/>
      <c r="C139" s="25" t="s">
        <v>137</v>
      </c>
      <c r="D139" s="28" t="s">
        <v>5470</v>
      </c>
      <c r="E139" s="25" t="s">
        <v>5743</v>
      </c>
      <c r="F139" s="25" t="s">
        <v>5744</v>
      </c>
      <c r="G139" s="25">
        <v>2.0</v>
      </c>
      <c r="H139" s="28" t="s">
        <v>18</v>
      </c>
      <c r="I139" s="25" t="s">
        <v>18</v>
      </c>
      <c r="J139" s="30">
        <v>183.0</v>
      </c>
      <c r="K139" s="29">
        <v>8.0</v>
      </c>
      <c r="L139" s="24"/>
    </row>
    <row r="140">
      <c r="A140" s="24"/>
      <c r="B140" s="24"/>
      <c r="C140" s="25" t="s">
        <v>137</v>
      </c>
      <c r="D140" s="28" t="s">
        <v>5470</v>
      </c>
      <c r="E140" s="25" t="s">
        <v>5745</v>
      </c>
      <c r="F140" s="25" t="s">
        <v>5746</v>
      </c>
      <c r="G140" s="25">
        <v>2.0</v>
      </c>
      <c r="H140" s="28" t="s">
        <v>18</v>
      </c>
      <c r="I140" s="25" t="s">
        <v>18</v>
      </c>
      <c r="J140" s="30">
        <v>183.0</v>
      </c>
      <c r="K140" s="29">
        <v>8.0</v>
      </c>
      <c r="L140" s="24"/>
    </row>
    <row r="141">
      <c r="A141" s="24"/>
      <c r="B141" s="24"/>
      <c r="C141" s="25" t="s">
        <v>137</v>
      </c>
      <c r="D141" s="28" t="s">
        <v>5470</v>
      </c>
      <c r="E141" s="25" t="s">
        <v>5747</v>
      </c>
      <c r="F141" s="25" t="s">
        <v>5748</v>
      </c>
      <c r="G141" s="25">
        <v>2.0</v>
      </c>
      <c r="H141" s="28" t="s">
        <v>18</v>
      </c>
      <c r="I141" s="25" t="s">
        <v>18</v>
      </c>
      <c r="J141" s="30">
        <v>183.0</v>
      </c>
      <c r="K141" s="29">
        <v>8.0</v>
      </c>
      <c r="L141" s="24"/>
    </row>
    <row r="142">
      <c r="A142" s="24"/>
      <c r="B142" s="24"/>
      <c r="C142" s="25" t="s">
        <v>137</v>
      </c>
      <c r="D142" s="28" t="s">
        <v>5470</v>
      </c>
      <c r="E142" s="25" t="s">
        <v>5749</v>
      </c>
      <c r="F142" s="25" t="s">
        <v>5750</v>
      </c>
      <c r="G142" s="25">
        <v>1.0</v>
      </c>
      <c r="H142" s="28" t="s">
        <v>18</v>
      </c>
      <c r="I142" s="25"/>
      <c r="J142" s="30">
        <v>183.0</v>
      </c>
      <c r="K142" s="29"/>
      <c r="L142" s="24"/>
    </row>
    <row r="143">
      <c r="A143" s="24"/>
      <c r="B143" s="24"/>
      <c r="C143" s="25" t="s">
        <v>137</v>
      </c>
      <c r="D143" s="28" t="s">
        <v>5470</v>
      </c>
      <c r="E143" s="25" t="s">
        <v>5751</v>
      </c>
      <c r="F143" s="25" t="s">
        <v>5752</v>
      </c>
      <c r="G143" s="25">
        <v>2.0</v>
      </c>
      <c r="H143" s="28" t="s">
        <v>19</v>
      </c>
      <c r="I143" s="25" t="s">
        <v>19</v>
      </c>
      <c r="J143" s="30">
        <v>183.0</v>
      </c>
      <c r="K143" s="29">
        <v>8.0</v>
      </c>
      <c r="L143" s="24"/>
    </row>
    <row r="144">
      <c r="A144" s="24"/>
      <c r="B144" s="24"/>
      <c r="C144" s="25" t="s">
        <v>137</v>
      </c>
      <c r="D144" s="28" t="s">
        <v>5470</v>
      </c>
      <c r="E144" s="25" t="s">
        <v>5753</v>
      </c>
      <c r="F144" s="25" t="s">
        <v>5754</v>
      </c>
      <c r="G144" s="25">
        <v>2.0</v>
      </c>
      <c r="H144" s="28" t="s">
        <v>19</v>
      </c>
      <c r="I144" s="25" t="s">
        <v>18</v>
      </c>
      <c r="J144" s="30">
        <v>183.0</v>
      </c>
      <c r="K144" s="29">
        <v>8.0</v>
      </c>
      <c r="L144" s="24"/>
    </row>
    <row r="145">
      <c r="A145" s="24"/>
      <c r="B145" s="24"/>
      <c r="C145" s="25" t="s">
        <v>137</v>
      </c>
      <c r="D145" s="28" t="s">
        <v>5470</v>
      </c>
      <c r="E145" s="25" t="s">
        <v>5755</v>
      </c>
      <c r="F145" s="25" t="s">
        <v>5756</v>
      </c>
      <c r="G145" s="25">
        <v>2.0</v>
      </c>
      <c r="H145" s="28" t="s">
        <v>18</v>
      </c>
      <c r="I145" s="25" t="s">
        <v>18</v>
      </c>
      <c r="J145" s="30">
        <v>183.0</v>
      </c>
      <c r="K145" s="29">
        <v>8.0</v>
      </c>
      <c r="L145" s="24"/>
    </row>
    <row r="146">
      <c r="A146" s="24"/>
      <c r="B146" s="24"/>
      <c r="C146" s="25" t="s">
        <v>137</v>
      </c>
      <c r="D146" s="28" t="s">
        <v>5470</v>
      </c>
      <c r="E146" s="25" t="s">
        <v>5757</v>
      </c>
      <c r="F146" s="25" t="s">
        <v>5758</v>
      </c>
      <c r="G146" s="25">
        <v>1.0</v>
      </c>
      <c r="H146" s="28" t="s">
        <v>18</v>
      </c>
      <c r="I146" s="25"/>
      <c r="J146" s="30">
        <v>183.0</v>
      </c>
      <c r="K146" s="29"/>
      <c r="L146" s="24"/>
    </row>
    <row r="147">
      <c r="A147" s="24"/>
      <c r="B147" s="24"/>
      <c r="C147" s="25" t="s">
        <v>137</v>
      </c>
      <c r="D147" s="28" t="s">
        <v>5470</v>
      </c>
      <c r="E147" s="25" t="s">
        <v>5759</v>
      </c>
      <c r="F147" s="25" t="s">
        <v>5760</v>
      </c>
      <c r="G147" s="25">
        <v>1.0</v>
      </c>
      <c r="H147" s="28" t="s">
        <v>18</v>
      </c>
      <c r="I147" s="25"/>
      <c r="J147" s="30">
        <v>214.0</v>
      </c>
      <c r="K147" s="29"/>
      <c r="L147" s="24"/>
    </row>
    <row r="148">
      <c r="A148" s="24"/>
      <c r="B148" s="24"/>
      <c r="C148" s="25" t="s">
        <v>137</v>
      </c>
      <c r="D148" s="28" t="s">
        <v>5470</v>
      </c>
      <c r="E148" s="25" t="s">
        <v>5761</v>
      </c>
      <c r="F148" s="25" t="s">
        <v>5762</v>
      </c>
      <c r="G148" s="25">
        <v>2.0</v>
      </c>
      <c r="H148" s="28" t="s">
        <v>18</v>
      </c>
      <c r="I148" s="25" t="s">
        <v>18</v>
      </c>
      <c r="J148" s="30">
        <v>214.0</v>
      </c>
      <c r="K148" s="29">
        <v>8.0</v>
      </c>
      <c r="L148" s="24"/>
    </row>
    <row r="149">
      <c r="A149" s="24"/>
      <c r="B149" s="24"/>
      <c r="C149" s="25" t="s">
        <v>137</v>
      </c>
      <c r="D149" s="28" t="s">
        <v>5470</v>
      </c>
      <c r="E149" s="25" t="s">
        <v>5763</v>
      </c>
      <c r="F149" s="25" t="s">
        <v>5764</v>
      </c>
      <c r="G149" s="25">
        <v>2.0</v>
      </c>
      <c r="H149" s="28" t="s">
        <v>19</v>
      </c>
      <c r="I149" s="25" t="s">
        <v>18</v>
      </c>
      <c r="J149" s="30">
        <v>214.0</v>
      </c>
      <c r="K149" s="29">
        <v>9.0</v>
      </c>
      <c r="L149" s="24"/>
    </row>
    <row r="150">
      <c r="A150" s="24"/>
      <c r="B150" s="24"/>
      <c r="C150" s="25" t="s">
        <v>137</v>
      </c>
      <c r="D150" s="28" t="s">
        <v>5470</v>
      </c>
      <c r="E150" s="25" t="s">
        <v>5765</v>
      </c>
      <c r="F150" s="25" t="s">
        <v>5766</v>
      </c>
      <c r="G150" s="25">
        <v>1.0</v>
      </c>
      <c r="H150" s="28" t="s">
        <v>18</v>
      </c>
      <c r="I150" s="25"/>
      <c r="J150" s="30">
        <v>214.0</v>
      </c>
      <c r="K150" s="29"/>
      <c r="L150" s="24"/>
    </row>
    <row r="151">
      <c r="A151" s="24"/>
      <c r="B151" s="24"/>
      <c r="C151" s="25" t="s">
        <v>137</v>
      </c>
      <c r="D151" s="28" t="s">
        <v>5470</v>
      </c>
      <c r="E151" s="25" t="s">
        <v>5767</v>
      </c>
      <c r="F151" s="25" t="s">
        <v>5768</v>
      </c>
      <c r="G151" s="25">
        <v>1.0</v>
      </c>
      <c r="H151" s="28" t="s">
        <v>19</v>
      </c>
      <c r="I151" s="25"/>
      <c r="J151" s="30">
        <v>183.0</v>
      </c>
      <c r="K151" s="29"/>
      <c r="L151" s="24"/>
    </row>
    <row r="152">
      <c r="A152" s="24"/>
      <c r="B152" s="24"/>
      <c r="C152" s="25" t="s">
        <v>137</v>
      </c>
      <c r="D152" s="28" t="s">
        <v>5470</v>
      </c>
      <c r="E152" s="25" t="s">
        <v>5769</v>
      </c>
      <c r="F152" s="25" t="s">
        <v>5770</v>
      </c>
      <c r="G152" s="25">
        <v>2.0</v>
      </c>
      <c r="H152" s="28" t="s">
        <v>18</v>
      </c>
      <c r="I152" s="25" t="s">
        <v>18</v>
      </c>
      <c r="J152" s="30">
        <v>214.0</v>
      </c>
      <c r="K152" s="29">
        <v>8.0</v>
      </c>
      <c r="L152" s="24"/>
    </row>
    <row r="153">
      <c r="A153" s="24"/>
      <c r="B153" s="24"/>
      <c r="C153" s="25" t="s">
        <v>137</v>
      </c>
      <c r="D153" s="28" t="s">
        <v>5470</v>
      </c>
      <c r="E153" s="25" t="s">
        <v>5771</v>
      </c>
      <c r="F153" s="25" t="s">
        <v>5772</v>
      </c>
      <c r="G153" s="25">
        <v>2.0</v>
      </c>
      <c r="H153" s="28" t="s">
        <v>18</v>
      </c>
      <c r="I153" s="25" t="s">
        <v>18</v>
      </c>
      <c r="J153" s="30">
        <v>183.0</v>
      </c>
      <c r="K153" s="29">
        <v>8.0</v>
      </c>
      <c r="L153" s="24"/>
    </row>
    <row r="154">
      <c r="A154" s="24"/>
      <c r="B154" s="24"/>
      <c r="C154" s="25" t="s">
        <v>137</v>
      </c>
      <c r="D154" s="28" t="s">
        <v>5470</v>
      </c>
      <c r="E154" s="25" t="s">
        <v>5773</v>
      </c>
      <c r="F154" s="25" t="s">
        <v>5774</v>
      </c>
      <c r="G154" s="25">
        <v>2.0</v>
      </c>
      <c r="H154" s="28" t="s">
        <v>19</v>
      </c>
      <c r="I154" s="25" t="s">
        <v>19</v>
      </c>
      <c r="J154" s="30">
        <v>214.0</v>
      </c>
      <c r="K154" s="29">
        <v>9.0</v>
      </c>
      <c r="L154" s="24"/>
    </row>
    <row r="155">
      <c r="A155" s="24"/>
      <c r="B155" s="24"/>
      <c r="C155" s="25" t="s">
        <v>163</v>
      </c>
      <c r="D155" s="28" t="s">
        <v>5470</v>
      </c>
      <c r="E155" s="25" t="s">
        <v>5775</v>
      </c>
      <c r="F155" s="25" t="s">
        <v>5776</v>
      </c>
      <c r="G155" s="25">
        <v>2.0</v>
      </c>
      <c r="H155" s="28" t="s">
        <v>18</v>
      </c>
      <c r="I155" s="29" t="s">
        <v>19</v>
      </c>
      <c r="J155" s="30">
        <v>275.0</v>
      </c>
      <c r="K155" s="25">
        <v>11.0</v>
      </c>
      <c r="L155" s="24"/>
    </row>
    <row r="156">
      <c r="A156" s="24"/>
      <c r="B156" s="24"/>
      <c r="C156" s="25" t="s">
        <v>163</v>
      </c>
      <c r="D156" s="28" t="s">
        <v>5470</v>
      </c>
      <c r="E156" s="25" t="s">
        <v>5777</v>
      </c>
      <c r="F156" s="25" t="s">
        <v>5778</v>
      </c>
      <c r="G156" s="25">
        <v>2.0</v>
      </c>
      <c r="H156" s="28" t="s">
        <v>18</v>
      </c>
      <c r="I156" s="29" t="s">
        <v>18</v>
      </c>
      <c r="J156" s="30">
        <v>306.0</v>
      </c>
      <c r="K156" s="25">
        <v>12.0</v>
      </c>
      <c r="L156" s="24"/>
    </row>
    <row r="157">
      <c r="A157" s="24"/>
      <c r="B157" s="24"/>
      <c r="C157" s="25" t="s">
        <v>163</v>
      </c>
      <c r="D157" s="28" t="s">
        <v>5470</v>
      </c>
      <c r="E157" s="25" t="s">
        <v>5779</v>
      </c>
      <c r="F157" s="25" t="s">
        <v>5780</v>
      </c>
      <c r="G157" s="25">
        <v>2.0</v>
      </c>
      <c r="H157" s="28" t="s">
        <v>18</v>
      </c>
      <c r="I157" s="29" t="s">
        <v>18</v>
      </c>
      <c r="J157" s="30">
        <v>306.0</v>
      </c>
      <c r="K157" s="25">
        <v>12.0</v>
      </c>
      <c r="L157" s="24"/>
    </row>
    <row r="158">
      <c r="A158" s="24"/>
      <c r="B158" s="24"/>
      <c r="C158" s="25" t="s">
        <v>163</v>
      </c>
      <c r="D158" s="28" t="s">
        <v>5470</v>
      </c>
      <c r="E158" s="25" t="s">
        <v>5781</v>
      </c>
      <c r="F158" s="25" t="s">
        <v>5782</v>
      </c>
      <c r="G158" s="25">
        <v>2.0</v>
      </c>
      <c r="H158" s="28" t="s">
        <v>18</v>
      </c>
      <c r="I158" s="29" t="s">
        <v>18</v>
      </c>
      <c r="J158" s="30">
        <v>183.0</v>
      </c>
      <c r="K158" s="25">
        <v>8.0</v>
      </c>
      <c r="L158" s="24"/>
    </row>
    <row r="159">
      <c r="A159" s="24"/>
      <c r="B159" s="24"/>
      <c r="C159" s="25" t="s">
        <v>163</v>
      </c>
      <c r="D159" s="28" t="s">
        <v>5470</v>
      </c>
      <c r="E159" s="25" t="s">
        <v>5783</v>
      </c>
      <c r="F159" s="25" t="s">
        <v>5784</v>
      </c>
      <c r="G159" s="25">
        <v>2.0</v>
      </c>
      <c r="H159" s="28" t="s">
        <v>18</v>
      </c>
      <c r="I159" s="29" t="s">
        <v>18</v>
      </c>
      <c r="J159" s="30">
        <v>183.0</v>
      </c>
      <c r="K159" s="25">
        <v>8.0</v>
      </c>
      <c r="L159" s="24"/>
    </row>
    <row r="160">
      <c r="A160" s="24"/>
      <c r="B160" s="24"/>
      <c r="C160" s="25" t="s">
        <v>163</v>
      </c>
      <c r="D160" s="28" t="s">
        <v>5470</v>
      </c>
      <c r="E160" s="25" t="s">
        <v>5785</v>
      </c>
      <c r="F160" s="25" t="s">
        <v>5786</v>
      </c>
      <c r="G160" s="25">
        <v>2.0</v>
      </c>
      <c r="H160" s="28" t="s">
        <v>18</v>
      </c>
      <c r="I160" s="29" t="s">
        <v>19</v>
      </c>
      <c r="J160" s="30">
        <v>183.0</v>
      </c>
      <c r="K160" s="25">
        <v>8.0</v>
      </c>
      <c r="L160" s="24"/>
    </row>
    <row r="161">
      <c r="A161" s="24"/>
      <c r="B161" s="24"/>
      <c r="C161" s="25" t="s">
        <v>163</v>
      </c>
      <c r="D161" s="28" t="s">
        <v>5470</v>
      </c>
      <c r="E161" s="25" t="s">
        <v>5787</v>
      </c>
      <c r="F161" s="25" t="s">
        <v>5788</v>
      </c>
      <c r="G161" s="25">
        <v>2.0</v>
      </c>
      <c r="H161" s="28" t="s">
        <v>18</v>
      </c>
      <c r="I161" s="29" t="s">
        <v>18</v>
      </c>
      <c r="J161" s="30">
        <v>183.0</v>
      </c>
      <c r="K161" s="25">
        <v>8.0</v>
      </c>
      <c r="L161" s="24"/>
    </row>
    <row r="162">
      <c r="A162" s="24"/>
      <c r="B162" s="24"/>
      <c r="C162" s="25" t="s">
        <v>163</v>
      </c>
      <c r="D162" s="28" t="s">
        <v>5470</v>
      </c>
      <c r="E162" s="25" t="s">
        <v>5789</v>
      </c>
      <c r="F162" s="25" t="s">
        <v>5790</v>
      </c>
      <c r="G162" s="25">
        <v>2.0</v>
      </c>
      <c r="H162" s="28" t="s">
        <v>18</v>
      </c>
      <c r="I162" s="29" t="s">
        <v>18</v>
      </c>
      <c r="J162" s="30">
        <v>183.0</v>
      </c>
      <c r="K162" s="25">
        <v>8.0</v>
      </c>
      <c r="L162" s="24"/>
    </row>
    <row r="163">
      <c r="A163" s="24"/>
      <c r="B163" s="24"/>
      <c r="C163" s="25" t="s">
        <v>171</v>
      </c>
      <c r="D163" s="28" t="s">
        <v>5470</v>
      </c>
      <c r="E163" s="25" t="s">
        <v>5791</v>
      </c>
      <c r="F163" s="25" t="s">
        <v>5792</v>
      </c>
      <c r="G163" s="25">
        <v>2.0</v>
      </c>
      <c r="H163" s="28" t="s">
        <v>19</v>
      </c>
      <c r="I163" s="25" t="s">
        <v>18</v>
      </c>
      <c r="J163" s="30">
        <v>306.0</v>
      </c>
      <c r="K163" s="29">
        <v>12.0</v>
      </c>
      <c r="L163" s="24"/>
    </row>
    <row r="164">
      <c r="A164" s="24"/>
      <c r="B164" s="24"/>
      <c r="C164" s="25" t="s">
        <v>171</v>
      </c>
      <c r="D164" s="28" t="s">
        <v>5470</v>
      </c>
      <c r="E164" s="25" t="s">
        <v>5793</v>
      </c>
      <c r="F164" s="25" t="s">
        <v>5794</v>
      </c>
      <c r="G164" s="25">
        <v>2.0</v>
      </c>
      <c r="H164" s="28" t="s">
        <v>18</v>
      </c>
      <c r="I164" s="25" t="s">
        <v>18</v>
      </c>
      <c r="J164" s="30">
        <v>214.0</v>
      </c>
      <c r="K164" s="29">
        <v>9.0</v>
      </c>
      <c r="L164" s="24"/>
    </row>
    <row r="165">
      <c r="A165" s="24"/>
      <c r="B165" s="24"/>
      <c r="C165" s="25" t="s">
        <v>171</v>
      </c>
      <c r="D165" s="28" t="s">
        <v>5470</v>
      </c>
      <c r="E165" s="25" t="s">
        <v>5795</v>
      </c>
      <c r="F165" s="25" t="s">
        <v>5796</v>
      </c>
      <c r="G165" s="25">
        <v>1.0</v>
      </c>
      <c r="H165" s="28" t="s">
        <v>18</v>
      </c>
      <c r="I165" s="25"/>
      <c r="J165" s="30">
        <v>214.0</v>
      </c>
      <c r="K165" s="29"/>
      <c r="L165" s="24"/>
    </row>
    <row r="166">
      <c r="A166" s="24"/>
      <c r="B166" s="24"/>
      <c r="C166" s="25" t="s">
        <v>175</v>
      </c>
      <c r="D166" s="28" t="s">
        <v>5470</v>
      </c>
      <c r="E166" s="25" t="s">
        <v>5797</v>
      </c>
      <c r="F166" s="25" t="s">
        <v>5798</v>
      </c>
      <c r="G166" s="25">
        <v>2.0</v>
      </c>
      <c r="H166" s="28" t="s">
        <v>18</v>
      </c>
      <c r="I166" s="25" t="s">
        <v>18</v>
      </c>
      <c r="J166" s="30">
        <v>214.0</v>
      </c>
      <c r="K166" s="25">
        <v>9.0</v>
      </c>
      <c r="L166" s="24"/>
    </row>
    <row r="167">
      <c r="A167" s="24"/>
      <c r="B167" s="24"/>
      <c r="C167" s="25" t="s">
        <v>175</v>
      </c>
      <c r="D167" s="28" t="s">
        <v>5470</v>
      </c>
      <c r="E167" s="25" t="s">
        <v>5799</v>
      </c>
      <c r="F167" s="25" t="s">
        <v>5800</v>
      </c>
      <c r="G167" s="25">
        <v>1.0</v>
      </c>
      <c r="H167" s="28" t="s">
        <v>18</v>
      </c>
      <c r="I167" s="25"/>
      <c r="J167" s="30">
        <v>306.0</v>
      </c>
      <c r="K167" s="25"/>
      <c r="L167" s="24"/>
    </row>
    <row r="168">
      <c r="A168" s="24"/>
      <c r="B168" s="24"/>
      <c r="C168" s="25" t="s">
        <v>175</v>
      </c>
      <c r="D168" s="28" t="s">
        <v>5470</v>
      </c>
      <c r="E168" s="25" t="s">
        <v>5801</v>
      </c>
      <c r="F168" s="25" t="s">
        <v>5802</v>
      </c>
      <c r="G168" s="25">
        <v>2.0</v>
      </c>
      <c r="H168" s="28" t="s">
        <v>18</v>
      </c>
      <c r="I168" s="25" t="s">
        <v>18</v>
      </c>
      <c r="J168" s="30">
        <v>306.0</v>
      </c>
      <c r="K168" s="25">
        <v>12.0</v>
      </c>
      <c r="L168" s="24"/>
    </row>
    <row r="169">
      <c r="A169" s="24"/>
      <c r="B169" s="24"/>
      <c r="C169" s="25" t="s">
        <v>175</v>
      </c>
      <c r="D169" s="28" t="s">
        <v>5470</v>
      </c>
      <c r="E169" s="25" t="s">
        <v>5803</v>
      </c>
      <c r="F169" s="25" t="s">
        <v>5804</v>
      </c>
      <c r="G169" s="25">
        <v>2.0</v>
      </c>
      <c r="H169" s="28" t="s">
        <v>19</v>
      </c>
      <c r="I169" s="25" t="s">
        <v>19</v>
      </c>
      <c r="J169" s="30">
        <v>275.0</v>
      </c>
      <c r="K169" s="25">
        <v>11.0</v>
      </c>
      <c r="L169" s="24"/>
    </row>
    <row r="170">
      <c r="A170" s="24"/>
      <c r="B170" s="24"/>
      <c r="C170" s="25" t="s">
        <v>175</v>
      </c>
      <c r="D170" s="28" t="s">
        <v>5470</v>
      </c>
      <c r="E170" s="25" t="s">
        <v>5805</v>
      </c>
      <c r="F170" s="25" t="s">
        <v>5806</v>
      </c>
      <c r="G170" s="25">
        <v>2.0</v>
      </c>
      <c r="H170" s="28" t="s">
        <v>19</v>
      </c>
      <c r="I170" s="25" t="s">
        <v>19</v>
      </c>
      <c r="J170" s="30">
        <v>275.0</v>
      </c>
      <c r="K170" s="25">
        <v>11.0</v>
      </c>
      <c r="L170" s="24"/>
    </row>
    <row r="171">
      <c r="A171" s="24"/>
      <c r="B171" s="24"/>
      <c r="C171" s="25" t="s">
        <v>175</v>
      </c>
      <c r="D171" s="28" t="s">
        <v>5470</v>
      </c>
      <c r="E171" s="25" t="s">
        <v>5807</v>
      </c>
      <c r="F171" s="25" t="s">
        <v>5808</v>
      </c>
      <c r="G171" s="25">
        <v>2.0</v>
      </c>
      <c r="H171" s="28" t="s">
        <v>19</v>
      </c>
      <c r="I171" s="25" t="s">
        <v>19</v>
      </c>
      <c r="J171" s="30">
        <v>306.0</v>
      </c>
      <c r="K171" s="25">
        <v>12.0</v>
      </c>
      <c r="L171" s="24"/>
    </row>
    <row r="172">
      <c r="A172" s="24"/>
      <c r="B172" s="24"/>
      <c r="C172" s="25" t="s">
        <v>175</v>
      </c>
      <c r="D172" s="28" t="s">
        <v>5470</v>
      </c>
      <c r="E172" s="25" t="s">
        <v>5809</v>
      </c>
      <c r="F172" s="25" t="s">
        <v>5810</v>
      </c>
      <c r="G172" s="25">
        <v>2.0</v>
      </c>
      <c r="H172" s="28" t="s">
        <v>19</v>
      </c>
      <c r="I172" s="25" t="s">
        <v>18</v>
      </c>
      <c r="J172" s="30">
        <v>306.0</v>
      </c>
      <c r="K172" s="25">
        <v>12.0</v>
      </c>
      <c r="L172" s="24"/>
    </row>
    <row r="173">
      <c r="A173" s="24"/>
      <c r="B173" s="24"/>
      <c r="C173" s="25" t="s">
        <v>5811</v>
      </c>
      <c r="D173" s="28" t="s">
        <v>5470</v>
      </c>
      <c r="E173" s="25" t="s">
        <v>5812</v>
      </c>
      <c r="F173" s="25" t="s">
        <v>5813</v>
      </c>
      <c r="G173" s="25">
        <v>2.0</v>
      </c>
      <c r="H173" s="28" t="s">
        <v>19</v>
      </c>
      <c r="I173" s="29" t="s">
        <v>19</v>
      </c>
      <c r="J173" s="30">
        <v>306.0</v>
      </c>
      <c r="K173" s="25">
        <v>11.0</v>
      </c>
      <c r="L173" s="24"/>
    </row>
    <row r="174">
      <c r="A174" s="24"/>
      <c r="B174" s="24"/>
      <c r="C174" s="25" t="s">
        <v>179</v>
      </c>
      <c r="D174" s="28" t="s">
        <v>5470</v>
      </c>
      <c r="E174" s="25" t="s">
        <v>5814</v>
      </c>
      <c r="F174" s="25" t="s">
        <v>5815</v>
      </c>
      <c r="G174" s="25">
        <v>2.0</v>
      </c>
      <c r="H174" s="28" t="s">
        <v>18</v>
      </c>
      <c r="I174" s="25" t="s">
        <v>18</v>
      </c>
      <c r="J174" s="30">
        <v>275.0</v>
      </c>
      <c r="K174" s="29">
        <v>12.0</v>
      </c>
      <c r="L174" s="24"/>
    </row>
    <row r="175">
      <c r="A175" s="24"/>
      <c r="B175" s="24"/>
      <c r="C175" s="25" t="s">
        <v>179</v>
      </c>
      <c r="D175" s="28" t="s">
        <v>5470</v>
      </c>
      <c r="E175" s="25" t="s">
        <v>5816</v>
      </c>
      <c r="F175" s="25" t="s">
        <v>5817</v>
      </c>
      <c r="G175" s="25">
        <v>1.0</v>
      </c>
      <c r="H175" s="28" t="s">
        <v>19</v>
      </c>
      <c r="I175" s="25"/>
      <c r="J175" s="30">
        <v>306.0</v>
      </c>
      <c r="K175" s="29"/>
      <c r="L175" s="24"/>
    </row>
    <row r="176">
      <c r="A176" s="24"/>
      <c r="B176" s="24"/>
      <c r="C176" s="25" t="s">
        <v>179</v>
      </c>
      <c r="D176" s="28" t="s">
        <v>5470</v>
      </c>
      <c r="E176" s="25" t="s">
        <v>5818</v>
      </c>
      <c r="F176" s="25" t="s">
        <v>5819</v>
      </c>
      <c r="G176" s="25">
        <v>1.0</v>
      </c>
      <c r="H176" s="28" t="s">
        <v>18</v>
      </c>
      <c r="I176" s="25"/>
      <c r="J176" s="30">
        <v>275.0</v>
      </c>
      <c r="K176" s="29"/>
      <c r="L176" s="24"/>
    </row>
    <row r="177">
      <c r="A177" s="24"/>
      <c r="B177" s="24"/>
      <c r="C177" s="25" t="s">
        <v>179</v>
      </c>
      <c r="D177" s="28" t="s">
        <v>5470</v>
      </c>
      <c r="E177" s="25" t="s">
        <v>5820</v>
      </c>
      <c r="F177" s="25" t="s">
        <v>5821</v>
      </c>
      <c r="G177" s="25">
        <v>2.0</v>
      </c>
      <c r="H177" s="28" t="s">
        <v>19</v>
      </c>
      <c r="I177" s="25" t="s">
        <v>18</v>
      </c>
      <c r="J177" s="30">
        <v>306.0</v>
      </c>
      <c r="K177" s="29">
        <v>11.0</v>
      </c>
      <c r="L177" s="24"/>
    </row>
    <row r="178">
      <c r="A178" s="24"/>
      <c r="B178" s="24"/>
      <c r="C178" s="25" t="s">
        <v>179</v>
      </c>
      <c r="D178" s="28" t="s">
        <v>5470</v>
      </c>
      <c r="E178" s="25" t="s">
        <v>5822</v>
      </c>
      <c r="F178" s="25" t="s">
        <v>5823</v>
      </c>
      <c r="G178" s="25">
        <v>2.0</v>
      </c>
      <c r="H178" s="28" t="s">
        <v>18</v>
      </c>
      <c r="I178" s="25" t="s">
        <v>18</v>
      </c>
      <c r="J178" s="30">
        <v>275.0</v>
      </c>
      <c r="K178" s="29">
        <v>11.0</v>
      </c>
      <c r="L178" s="24"/>
    </row>
    <row r="179">
      <c r="A179" s="24"/>
      <c r="B179" s="24"/>
      <c r="C179" s="25" t="s">
        <v>179</v>
      </c>
      <c r="D179" s="28" t="s">
        <v>5470</v>
      </c>
      <c r="E179" s="25" t="s">
        <v>5824</v>
      </c>
      <c r="F179" s="25" t="s">
        <v>5825</v>
      </c>
      <c r="G179" s="25">
        <v>2.0</v>
      </c>
      <c r="H179" s="28" t="s">
        <v>19</v>
      </c>
      <c r="I179" s="25" t="s">
        <v>18</v>
      </c>
      <c r="J179" s="30">
        <v>306.0</v>
      </c>
      <c r="K179" s="29">
        <v>12.0</v>
      </c>
      <c r="L179" s="24"/>
    </row>
    <row r="180">
      <c r="A180" s="24"/>
      <c r="B180" s="24"/>
      <c r="C180" s="25" t="s">
        <v>179</v>
      </c>
      <c r="D180" s="28" t="s">
        <v>5470</v>
      </c>
      <c r="E180" s="25" t="s">
        <v>5826</v>
      </c>
      <c r="F180" s="25" t="s">
        <v>5827</v>
      </c>
      <c r="G180" s="25">
        <v>2.0</v>
      </c>
      <c r="H180" s="28" t="s">
        <v>18</v>
      </c>
      <c r="I180" s="25" t="s">
        <v>18</v>
      </c>
      <c r="J180" s="30">
        <v>306.0</v>
      </c>
      <c r="K180" s="29">
        <v>12.0</v>
      </c>
      <c r="L180" s="24"/>
    </row>
    <row r="181">
      <c r="A181" s="24"/>
      <c r="B181" s="24"/>
      <c r="C181" s="25" t="s">
        <v>179</v>
      </c>
      <c r="D181" s="28" t="s">
        <v>5470</v>
      </c>
      <c r="E181" s="25" t="s">
        <v>5828</v>
      </c>
      <c r="F181" s="25" t="s">
        <v>5829</v>
      </c>
      <c r="G181" s="25">
        <v>2.0</v>
      </c>
      <c r="H181" s="28" t="s">
        <v>18</v>
      </c>
      <c r="I181" s="25" t="s">
        <v>18</v>
      </c>
      <c r="J181" s="30">
        <v>306.0</v>
      </c>
      <c r="K181" s="29">
        <v>12.0</v>
      </c>
      <c r="L181" s="24"/>
    </row>
    <row r="182">
      <c r="A182" s="24"/>
      <c r="B182" s="24"/>
      <c r="C182" s="25" t="s">
        <v>179</v>
      </c>
      <c r="D182" s="28" t="s">
        <v>5470</v>
      </c>
      <c r="E182" s="25" t="s">
        <v>5830</v>
      </c>
      <c r="F182" s="25" t="s">
        <v>5831</v>
      </c>
      <c r="G182" s="25">
        <v>2.0</v>
      </c>
      <c r="H182" s="28" t="s">
        <v>18</v>
      </c>
      <c r="I182" s="25" t="s">
        <v>18</v>
      </c>
      <c r="J182" s="30">
        <v>306.0</v>
      </c>
      <c r="K182" s="29">
        <v>12.0</v>
      </c>
      <c r="L182" s="24"/>
    </row>
    <row r="183">
      <c r="A183" s="24"/>
      <c r="B183" s="24"/>
      <c r="C183" s="25" t="s">
        <v>179</v>
      </c>
      <c r="D183" s="28" t="s">
        <v>5470</v>
      </c>
      <c r="E183" s="25" t="s">
        <v>5832</v>
      </c>
      <c r="F183" s="25" t="s">
        <v>5833</v>
      </c>
      <c r="G183" s="25">
        <v>2.0</v>
      </c>
      <c r="H183" s="28" t="s">
        <v>19</v>
      </c>
      <c r="I183" s="25" t="s">
        <v>18</v>
      </c>
      <c r="J183" s="30">
        <v>306.0</v>
      </c>
      <c r="K183" s="29">
        <v>12.0</v>
      </c>
      <c r="L183" s="24"/>
    </row>
    <row r="184">
      <c r="A184" s="24"/>
      <c r="B184" s="24"/>
      <c r="C184" s="25" t="s">
        <v>179</v>
      </c>
      <c r="D184" s="28" t="s">
        <v>5470</v>
      </c>
      <c r="E184" s="25" t="s">
        <v>5834</v>
      </c>
      <c r="F184" s="25" t="s">
        <v>5835</v>
      </c>
      <c r="G184" s="25">
        <v>1.0</v>
      </c>
      <c r="H184" s="28" t="s">
        <v>18</v>
      </c>
      <c r="I184" s="25"/>
      <c r="J184" s="30">
        <v>306.0</v>
      </c>
      <c r="K184" s="29"/>
      <c r="L184" s="24"/>
    </row>
    <row r="185">
      <c r="A185" s="24"/>
      <c r="B185" s="24"/>
      <c r="C185" s="25" t="s">
        <v>179</v>
      </c>
      <c r="D185" s="28" t="s">
        <v>5470</v>
      </c>
      <c r="E185" s="25" t="s">
        <v>5836</v>
      </c>
      <c r="F185" s="25" t="s">
        <v>5837</v>
      </c>
      <c r="G185" s="25">
        <v>2.0</v>
      </c>
      <c r="H185" s="28" t="s">
        <v>19</v>
      </c>
      <c r="I185" s="25" t="s">
        <v>19</v>
      </c>
      <c r="J185" s="30">
        <v>306.0</v>
      </c>
      <c r="K185" s="29">
        <v>12.0</v>
      </c>
      <c r="L185" s="24"/>
    </row>
    <row r="186">
      <c r="A186" s="24"/>
      <c r="B186" s="24"/>
      <c r="C186" s="25" t="s">
        <v>179</v>
      </c>
      <c r="D186" s="28" t="s">
        <v>5470</v>
      </c>
      <c r="E186" s="25" t="s">
        <v>5838</v>
      </c>
      <c r="F186" s="25" t="s">
        <v>5839</v>
      </c>
      <c r="G186" s="25">
        <v>1.0</v>
      </c>
      <c r="H186" s="28" t="s">
        <v>18</v>
      </c>
      <c r="I186" s="25"/>
      <c r="J186" s="30">
        <v>275.0</v>
      </c>
      <c r="K186" s="29"/>
      <c r="L186" s="24"/>
    </row>
    <row r="187">
      <c r="A187" s="24"/>
      <c r="B187" s="24"/>
      <c r="C187" s="25" t="s">
        <v>179</v>
      </c>
      <c r="D187" s="28" t="s">
        <v>5470</v>
      </c>
      <c r="E187" s="25" t="s">
        <v>5840</v>
      </c>
      <c r="F187" s="25" t="s">
        <v>5841</v>
      </c>
      <c r="G187" s="25">
        <v>2.0</v>
      </c>
      <c r="H187" s="28" t="s">
        <v>18</v>
      </c>
      <c r="I187" s="25" t="s">
        <v>18</v>
      </c>
      <c r="J187" s="30">
        <v>275.0</v>
      </c>
      <c r="K187" s="29">
        <v>11.0</v>
      </c>
      <c r="L187" s="24"/>
    </row>
    <row r="188">
      <c r="A188" s="24"/>
      <c r="B188" s="24"/>
      <c r="C188" s="25" t="s">
        <v>179</v>
      </c>
      <c r="D188" s="28" t="s">
        <v>5470</v>
      </c>
      <c r="E188" s="25" t="s">
        <v>5842</v>
      </c>
      <c r="F188" s="25" t="s">
        <v>5843</v>
      </c>
      <c r="G188" s="25">
        <v>2.0</v>
      </c>
      <c r="H188" s="28" t="s">
        <v>18</v>
      </c>
      <c r="I188" s="25" t="s">
        <v>18</v>
      </c>
      <c r="J188" s="30">
        <v>306.0</v>
      </c>
      <c r="K188" s="29">
        <v>12.0</v>
      </c>
      <c r="L188" s="24"/>
    </row>
    <row r="189">
      <c r="A189" s="24"/>
      <c r="B189" s="24"/>
      <c r="C189" s="25" t="s">
        <v>179</v>
      </c>
      <c r="D189" s="28" t="s">
        <v>5470</v>
      </c>
      <c r="E189" s="25" t="s">
        <v>5844</v>
      </c>
      <c r="F189" s="25" t="s">
        <v>5845</v>
      </c>
      <c r="G189" s="25">
        <v>2.0</v>
      </c>
      <c r="H189" s="28" t="s">
        <v>18</v>
      </c>
      <c r="I189" s="25" t="s">
        <v>18</v>
      </c>
      <c r="J189" s="30">
        <v>275.0</v>
      </c>
      <c r="K189" s="29">
        <v>11.0</v>
      </c>
      <c r="L189" s="24"/>
    </row>
    <row r="190">
      <c r="A190" s="24"/>
      <c r="B190" s="24"/>
      <c r="C190" s="25" t="str">
        <f t="shared" ref="C190:C198" si="2">UPPER("lpb bali 2021")</f>
        <v>LPB BALI 2021</v>
      </c>
      <c r="D190" s="28" t="s">
        <v>5470</v>
      </c>
      <c r="E190" s="25" t="s">
        <v>5846</v>
      </c>
      <c r="F190" s="25" t="s">
        <v>5847</v>
      </c>
      <c r="G190" s="25">
        <v>2.0</v>
      </c>
      <c r="H190" s="28" t="s">
        <v>18</v>
      </c>
      <c r="I190" s="25" t="s">
        <v>18</v>
      </c>
      <c r="J190" s="30">
        <v>275.0</v>
      </c>
      <c r="K190" s="29">
        <v>11.0</v>
      </c>
      <c r="L190" s="24"/>
    </row>
    <row r="191">
      <c r="A191" s="24"/>
      <c r="B191" s="24"/>
      <c r="C191" s="25" t="str">
        <f t="shared" si="2"/>
        <v>LPB BALI 2021</v>
      </c>
      <c r="D191" s="28" t="s">
        <v>5470</v>
      </c>
      <c r="E191" s="25" t="s">
        <v>5848</v>
      </c>
      <c r="F191" s="25" t="s">
        <v>5849</v>
      </c>
      <c r="G191" s="25">
        <v>2.0</v>
      </c>
      <c r="H191" s="28" t="s">
        <v>18</v>
      </c>
      <c r="I191" s="25" t="s">
        <v>18</v>
      </c>
      <c r="J191" s="30">
        <v>214.0</v>
      </c>
      <c r="K191" s="29">
        <v>9.0</v>
      </c>
      <c r="L191" s="24"/>
    </row>
    <row r="192">
      <c r="A192" s="24"/>
      <c r="B192" s="24"/>
      <c r="C192" s="25" t="str">
        <f t="shared" si="2"/>
        <v>LPB BALI 2021</v>
      </c>
      <c r="D192" s="28" t="s">
        <v>5470</v>
      </c>
      <c r="E192" s="44" t="s">
        <v>5850</v>
      </c>
      <c r="F192" s="44" t="s">
        <v>5851</v>
      </c>
      <c r="G192" s="44">
        <v>2.0</v>
      </c>
      <c r="H192" s="28" t="s">
        <v>19</v>
      </c>
      <c r="I192" s="44" t="s">
        <v>18</v>
      </c>
      <c r="J192" s="30">
        <v>306.0</v>
      </c>
      <c r="K192" s="45">
        <v>11.0</v>
      </c>
      <c r="L192" s="24"/>
    </row>
    <row r="193">
      <c r="A193" s="24"/>
      <c r="B193" s="24"/>
      <c r="C193" s="25" t="str">
        <f t="shared" si="2"/>
        <v>LPB BALI 2021</v>
      </c>
      <c r="D193" s="28" t="s">
        <v>5470</v>
      </c>
      <c r="E193" s="25" t="s">
        <v>5852</v>
      </c>
      <c r="F193" s="25" t="s">
        <v>5853</v>
      </c>
      <c r="G193" s="25">
        <v>2.0</v>
      </c>
      <c r="H193" s="28" t="s">
        <v>18</v>
      </c>
      <c r="I193" s="25" t="s">
        <v>18</v>
      </c>
      <c r="J193" s="30">
        <v>245.0</v>
      </c>
      <c r="K193" s="29">
        <v>10.0</v>
      </c>
      <c r="L193" s="24"/>
    </row>
    <row r="194">
      <c r="A194" s="24"/>
      <c r="B194" s="24"/>
      <c r="C194" s="25" t="str">
        <f t="shared" si="2"/>
        <v>LPB BALI 2021</v>
      </c>
      <c r="D194" s="28" t="s">
        <v>5470</v>
      </c>
      <c r="E194" s="25" t="s">
        <v>5854</v>
      </c>
      <c r="F194" s="25" t="s">
        <v>5855</v>
      </c>
      <c r="G194" s="25">
        <v>2.0</v>
      </c>
      <c r="H194" s="28" t="s">
        <v>18</v>
      </c>
      <c r="I194" s="25" t="s">
        <v>18</v>
      </c>
      <c r="J194" s="30">
        <v>275.0</v>
      </c>
      <c r="K194" s="29">
        <v>11.0</v>
      </c>
      <c r="L194" s="24"/>
    </row>
    <row r="195">
      <c r="A195" s="24"/>
      <c r="B195" s="24"/>
      <c r="C195" s="25" t="str">
        <f t="shared" si="2"/>
        <v>LPB BALI 2021</v>
      </c>
      <c r="D195" s="28" t="s">
        <v>5470</v>
      </c>
      <c r="E195" s="25" t="s">
        <v>5856</v>
      </c>
      <c r="F195" s="25" t="s">
        <v>5857</v>
      </c>
      <c r="G195" s="25">
        <v>2.0</v>
      </c>
      <c r="H195" s="28" t="s">
        <v>18</v>
      </c>
      <c r="I195" s="25" t="s">
        <v>18</v>
      </c>
      <c r="J195" s="30">
        <v>275.0</v>
      </c>
      <c r="K195" s="29">
        <v>11.0</v>
      </c>
      <c r="L195" s="24"/>
    </row>
    <row r="196">
      <c r="A196" s="24"/>
      <c r="B196" s="24"/>
      <c r="C196" s="25" t="str">
        <f t="shared" si="2"/>
        <v>LPB BALI 2021</v>
      </c>
      <c r="D196" s="28" t="s">
        <v>5470</v>
      </c>
      <c r="E196" s="25" t="s">
        <v>5858</v>
      </c>
      <c r="F196" s="25" t="s">
        <v>5859</v>
      </c>
      <c r="G196" s="25">
        <v>2.0</v>
      </c>
      <c r="H196" s="28" t="s">
        <v>18</v>
      </c>
      <c r="I196" s="25" t="s">
        <v>18</v>
      </c>
      <c r="J196" s="30">
        <v>275.0</v>
      </c>
      <c r="K196" s="29">
        <v>11.0</v>
      </c>
      <c r="L196" s="24"/>
    </row>
    <row r="197">
      <c r="A197" s="24"/>
      <c r="B197" s="24"/>
      <c r="C197" s="25" t="str">
        <f t="shared" si="2"/>
        <v>LPB BALI 2021</v>
      </c>
      <c r="D197" s="28" t="s">
        <v>5470</v>
      </c>
      <c r="E197" s="25" t="s">
        <v>5860</v>
      </c>
      <c r="F197" s="25" t="s">
        <v>5861</v>
      </c>
      <c r="G197" s="25">
        <v>2.0</v>
      </c>
      <c r="H197" s="28" t="s">
        <v>18</v>
      </c>
      <c r="I197" s="25" t="s">
        <v>18</v>
      </c>
      <c r="J197" s="30">
        <v>275.0</v>
      </c>
      <c r="K197" s="29">
        <v>11.0</v>
      </c>
      <c r="L197" s="24"/>
    </row>
    <row r="198">
      <c r="A198" s="24"/>
      <c r="B198" s="24"/>
      <c r="C198" s="25" t="str">
        <f t="shared" si="2"/>
        <v>LPB BALI 2021</v>
      </c>
      <c r="D198" s="28" t="s">
        <v>5470</v>
      </c>
      <c r="E198" s="25" t="s">
        <v>5862</v>
      </c>
      <c r="F198" s="25" t="s">
        <v>5863</v>
      </c>
      <c r="G198" s="25">
        <v>2.0</v>
      </c>
      <c r="H198" s="28" t="s">
        <v>18</v>
      </c>
      <c r="I198" s="25" t="s">
        <v>18</v>
      </c>
      <c r="J198" s="30">
        <v>275.0</v>
      </c>
      <c r="K198" s="29">
        <v>11.0</v>
      </c>
      <c r="L198" s="24"/>
    </row>
    <row r="199">
      <c r="A199" s="24"/>
      <c r="B199" s="24"/>
      <c r="C199" s="25" t="str">
        <f t="shared" ref="C199:C203" si="3">UPPER("lpb banten 2021")</f>
        <v>LPB BANTEN 2021</v>
      </c>
      <c r="D199" s="28" t="s">
        <v>5470</v>
      </c>
      <c r="E199" s="25" t="s">
        <v>5864</v>
      </c>
      <c r="F199" s="25" t="s">
        <v>5865</v>
      </c>
      <c r="G199" s="25">
        <v>2.0</v>
      </c>
      <c r="H199" s="28" t="s">
        <v>19</v>
      </c>
      <c r="I199" s="25" t="s">
        <v>18</v>
      </c>
      <c r="J199" s="30">
        <v>306.0</v>
      </c>
      <c r="K199" s="29">
        <v>12.0</v>
      </c>
      <c r="L199" s="24"/>
    </row>
    <row r="200">
      <c r="A200" s="24"/>
      <c r="B200" s="24"/>
      <c r="C200" s="25" t="str">
        <f t="shared" si="3"/>
        <v>LPB BANTEN 2021</v>
      </c>
      <c r="D200" s="28" t="s">
        <v>5470</v>
      </c>
      <c r="E200" s="25" t="s">
        <v>5866</v>
      </c>
      <c r="F200" s="25" t="s">
        <v>5867</v>
      </c>
      <c r="G200" s="25">
        <v>2.0</v>
      </c>
      <c r="H200" s="28" t="s">
        <v>18</v>
      </c>
      <c r="I200" s="25" t="s">
        <v>18</v>
      </c>
      <c r="J200" s="30">
        <v>306.0</v>
      </c>
      <c r="K200" s="29">
        <v>12.0</v>
      </c>
      <c r="L200" s="24"/>
    </row>
    <row r="201">
      <c r="A201" s="24"/>
      <c r="B201" s="24"/>
      <c r="C201" s="25" t="str">
        <f t="shared" si="3"/>
        <v>LPB BANTEN 2021</v>
      </c>
      <c r="D201" s="28" t="s">
        <v>5470</v>
      </c>
      <c r="E201" s="25" t="s">
        <v>5868</v>
      </c>
      <c r="F201" s="25" t="s">
        <v>5869</v>
      </c>
      <c r="G201" s="25">
        <v>2.0</v>
      </c>
      <c r="H201" s="28" t="s">
        <v>18</v>
      </c>
      <c r="I201" s="25" t="s">
        <v>18</v>
      </c>
      <c r="J201" s="30">
        <v>275.0</v>
      </c>
      <c r="K201" s="29">
        <v>11.0</v>
      </c>
      <c r="L201" s="24"/>
    </row>
    <row r="202">
      <c r="A202" s="24"/>
      <c r="B202" s="24"/>
      <c r="C202" s="25" t="str">
        <f t="shared" si="3"/>
        <v>LPB BANTEN 2021</v>
      </c>
      <c r="D202" s="28" t="s">
        <v>5470</v>
      </c>
      <c r="E202" s="25" t="s">
        <v>5870</v>
      </c>
      <c r="F202" s="25" t="s">
        <v>5871</v>
      </c>
      <c r="G202" s="25">
        <v>2.0</v>
      </c>
      <c r="H202" s="28" t="s">
        <v>18</v>
      </c>
      <c r="I202" s="25" t="s">
        <v>18</v>
      </c>
      <c r="J202" s="30">
        <v>275.0</v>
      </c>
      <c r="K202" s="29">
        <v>11.0</v>
      </c>
      <c r="L202" s="24"/>
    </row>
    <row r="203">
      <c r="A203" s="24"/>
      <c r="B203" s="24"/>
      <c r="C203" s="25" t="str">
        <f t="shared" si="3"/>
        <v>LPB BANTEN 2021</v>
      </c>
      <c r="D203" s="28" t="s">
        <v>5470</v>
      </c>
      <c r="E203" s="25" t="s">
        <v>5872</v>
      </c>
      <c r="F203" s="25" t="s">
        <v>5873</v>
      </c>
      <c r="G203" s="25">
        <v>2.0</v>
      </c>
      <c r="H203" s="28" t="s">
        <v>18</v>
      </c>
      <c r="I203" s="25" t="s">
        <v>18</v>
      </c>
      <c r="J203" s="30">
        <v>214.0</v>
      </c>
      <c r="K203" s="29">
        <v>9.0</v>
      </c>
      <c r="L203" s="24"/>
    </row>
    <row r="204">
      <c r="A204" s="24"/>
      <c r="B204" s="24"/>
      <c r="C204" s="25" t="str">
        <f t="shared" ref="C204:C210" si="4">UPPER("lpb diy 2021")</f>
        <v>LPB DIY 2021</v>
      </c>
      <c r="D204" s="28" t="s">
        <v>5470</v>
      </c>
      <c r="E204" s="25" t="s">
        <v>5874</v>
      </c>
      <c r="F204" s="25" t="s">
        <v>5875</v>
      </c>
      <c r="G204" s="25">
        <v>2.0</v>
      </c>
      <c r="H204" s="28" t="s">
        <v>18</v>
      </c>
      <c r="I204" s="25" t="s">
        <v>18</v>
      </c>
      <c r="J204" s="30">
        <v>183.0</v>
      </c>
      <c r="K204" s="29">
        <v>8.0</v>
      </c>
      <c r="L204" s="24"/>
    </row>
    <row r="205">
      <c r="A205" s="24"/>
      <c r="B205" s="24"/>
      <c r="C205" s="25" t="str">
        <f t="shared" si="4"/>
        <v>LPB DIY 2021</v>
      </c>
      <c r="D205" s="28" t="s">
        <v>5470</v>
      </c>
      <c r="E205" s="25" t="s">
        <v>5876</v>
      </c>
      <c r="F205" s="25" t="s">
        <v>5877</v>
      </c>
      <c r="G205" s="25">
        <v>2.0</v>
      </c>
      <c r="H205" s="28" t="s">
        <v>18</v>
      </c>
      <c r="I205" s="25" t="s">
        <v>18</v>
      </c>
      <c r="J205" s="30">
        <v>214.0</v>
      </c>
      <c r="K205" s="29">
        <v>9.0</v>
      </c>
      <c r="L205" s="24"/>
    </row>
    <row r="206">
      <c r="A206" s="24"/>
      <c r="B206" s="24"/>
      <c r="C206" s="25" t="str">
        <f t="shared" si="4"/>
        <v>LPB DIY 2021</v>
      </c>
      <c r="D206" s="28" t="s">
        <v>5470</v>
      </c>
      <c r="E206" s="25" t="s">
        <v>5878</v>
      </c>
      <c r="F206" s="25" t="s">
        <v>5879</v>
      </c>
      <c r="G206" s="25">
        <v>2.0</v>
      </c>
      <c r="H206" s="28" t="s">
        <v>18</v>
      </c>
      <c r="I206" s="25" t="s">
        <v>18</v>
      </c>
      <c r="J206" s="30">
        <v>214.0</v>
      </c>
      <c r="K206" s="29">
        <v>9.0</v>
      </c>
      <c r="L206" s="24"/>
    </row>
    <row r="207">
      <c r="A207" s="24"/>
      <c r="B207" s="24"/>
      <c r="C207" s="25" t="str">
        <f t="shared" si="4"/>
        <v>LPB DIY 2021</v>
      </c>
      <c r="D207" s="28" t="s">
        <v>5470</v>
      </c>
      <c r="E207" s="25" t="s">
        <v>5880</v>
      </c>
      <c r="F207" s="25" t="s">
        <v>5881</v>
      </c>
      <c r="G207" s="25">
        <v>2.0</v>
      </c>
      <c r="H207" s="28" t="s">
        <v>19</v>
      </c>
      <c r="I207" s="25" t="s">
        <v>19</v>
      </c>
      <c r="J207" s="30">
        <v>183.0</v>
      </c>
      <c r="K207" s="29">
        <v>8.0</v>
      </c>
      <c r="L207" s="24"/>
    </row>
    <row r="208">
      <c r="A208" s="24"/>
      <c r="B208" s="24"/>
      <c r="C208" s="25" t="str">
        <f t="shared" si="4"/>
        <v>LPB DIY 2021</v>
      </c>
      <c r="D208" s="28" t="s">
        <v>5470</v>
      </c>
      <c r="E208" s="25" t="s">
        <v>5882</v>
      </c>
      <c r="F208" s="25" t="s">
        <v>5883</v>
      </c>
      <c r="G208" s="25">
        <v>2.0</v>
      </c>
      <c r="H208" s="28" t="s">
        <v>18</v>
      </c>
      <c r="I208" s="25" t="s">
        <v>18</v>
      </c>
      <c r="J208" s="30">
        <v>183.0</v>
      </c>
      <c r="K208" s="29">
        <v>8.0</v>
      </c>
      <c r="L208" s="24"/>
    </row>
    <row r="209">
      <c r="A209" s="24"/>
      <c r="B209" s="24"/>
      <c r="C209" s="25" t="str">
        <f t="shared" si="4"/>
        <v>LPB DIY 2021</v>
      </c>
      <c r="D209" s="28" t="s">
        <v>5470</v>
      </c>
      <c r="E209" s="25" t="s">
        <v>5884</v>
      </c>
      <c r="F209" s="25" t="s">
        <v>5885</v>
      </c>
      <c r="G209" s="25">
        <v>2.0</v>
      </c>
      <c r="H209" s="28" t="s">
        <v>19</v>
      </c>
      <c r="I209" s="25" t="s">
        <v>19</v>
      </c>
      <c r="J209" s="30">
        <v>183.0</v>
      </c>
      <c r="K209" s="29">
        <v>8.0</v>
      </c>
      <c r="L209" s="24"/>
    </row>
    <row r="210">
      <c r="A210" s="24"/>
      <c r="B210" s="24"/>
      <c r="C210" s="25" t="str">
        <f t="shared" si="4"/>
        <v>LPB DIY 2021</v>
      </c>
      <c r="D210" s="28" t="s">
        <v>5470</v>
      </c>
      <c r="E210" s="25" t="s">
        <v>5886</v>
      </c>
      <c r="F210" s="25" t="s">
        <v>5887</v>
      </c>
      <c r="G210" s="25">
        <v>2.0</v>
      </c>
      <c r="H210" s="28" t="s">
        <v>18</v>
      </c>
      <c r="I210" s="25" t="s">
        <v>19</v>
      </c>
      <c r="J210" s="30">
        <v>183.0</v>
      </c>
      <c r="K210" s="29">
        <v>8.0</v>
      </c>
      <c r="L210" s="24"/>
    </row>
    <row r="211">
      <c r="A211" s="24"/>
      <c r="B211" s="24"/>
      <c r="C211" s="25" t="str">
        <f t="shared" ref="C211:C214" si="5">UPPER("lpb dki 2021")</f>
        <v>LPB DKI 2021</v>
      </c>
      <c r="D211" s="28" t="s">
        <v>5470</v>
      </c>
      <c r="E211" s="25" t="s">
        <v>5888</v>
      </c>
      <c r="F211" s="25" t="s">
        <v>5889</v>
      </c>
      <c r="G211" s="25">
        <v>2.0</v>
      </c>
      <c r="H211" s="28" t="s">
        <v>18</v>
      </c>
      <c r="I211" s="25" t="s">
        <v>18</v>
      </c>
      <c r="J211" s="30">
        <v>214.0</v>
      </c>
      <c r="K211" s="29">
        <v>9.0</v>
      </c>
      <c r="L211" s="24"/>
    </row>
    <row r="212">
      <c r="A212" s="24"/>
      <c r="B212" s="24"/>
      <c r="C212" s="25" t="str">
        <f t="shared" si="5"/>
        <v>LPB DKI 2021</v>
      </c>
      <c r="D212" s="28" t="s">
        <v>5470</v>
      </c>
      <c r="E212" s="25" t="s">
        <v>5890</v>
      </c>
      <c r="F212" s="25" t="s">
        <v>5891</v>
      </c>
      <c r="G212" s="25">
        <v>2.0</v>
      </c>
      <c r="H212" s="28" t="s">
        <v>19</v>
      </c>
      <c r="I212" s="25" t="s">
        <v>19</v>
      </c>
      <c r="J212" s="30">
        <v>183.0</v>
      </c>
      <c r="K212" s="29">
        <v>8.0</v>
      </c>
      <c r="L212" s="24"/>
    </row>
    <row r="213">
      <c r="A213" s="24"/>
      <c r="B213" s="24"/>
      <c r="C213" s="25" t="str">
        <f t="shared" si="5"/>
        <v>LPB DKI 2021</v>
      </c>
      <c r="D213" s="28" t="s">
        <v>5470</v>
      </c>
      <c r="E213" s="25" t="s">
        <v>5892</v>
      </c>
      <c r="F213" s="25" t="s">
        <v>5893</v>
      </c>
      <c r="G213" s="25">
        <v>2.0</v>
      </c>
      <c r="H213" s="28" t="s">
        <v>18</v>
      </c>
      <c r="I213" s="25" t="s">
        <v>18</v>
      </c>
      <c r="J213" s="30">
        <v>275.0</v>
      </c>
      <c r="K213" s="29">
        <v>11.0</v>
      </c>
      <c r="L213" s="24"/>
    </row>
    <row r="214">
      <c r="A214" s="24"/>
      <c r="B214" s="24"/>
      <c r="C214" s="25" t="str">
        <f t="shared" si="5"/>
        <v>LPB DKI 2021</v>
      </c>
      <c r="D214" s="28" t="s">
        <v>5470</v>
      </c>
      <c r="E214" s="25" t="s">
        <v>5894</v>
      </c>
      <c r="F214" s="25" t="s">
        <v>5895</v>
      </c>
      <c r="G214" s="25">
        <v>2.0</v>
      </c>
      <c r="H214" s="28" t="s">
        <v>18</v>
      </c>
      <c r="I214" s="25" t="s">
        <v>19</v>
      </c>
      <c r="J214" s="30">
        <v>275.0</v>
      </c>
      <c r="K214" s="29">
        <v>11.0</v>
      </c>
      <c r="L214" s="24"/>
    </row>
    <row r="215">
      <c r="A215" s="24"/>
      <c r="B215" s="24"/>
      <c r="C215" s="25" t="str">
        <f t="shared" ref="C215:C218" si="6">Upper("lpb jateng 2021")</f>
        <v>LPB JATENG 2021</v>
      </c>
      <c r="D215" s="28" t="s">
        <v>5470</v>
      </c>
      <c r="E215" s="25" t="s">
        <v>5896</v>
      </c>
      <c r="F215" s="25" t="s">
        <v>5897</v>
      </c>
      <c r="G215" s="25">
        <v>1.0</v>
      </c>
      <c r="H215" s="28" t="s">
        <v>18</v>
      </c>
      <c r="I215" s="25"/>
      <c r="J215" s="30">
        <v>275.0</v>
      </c>
      <c r="K215" s="29"/>
      <c r="L215" s="24"/>
    </row>
    <row r="216">
      <c r="A216" s="24"/>
      <c r="B216" s="24"/>
      <c r="C216" s="25" t="str">
        <f t="shared" si="6"/>
        <v>LPB JATENG 2021</v>
      </c>
      <c r="D216" s="28" t="s">
        <v>5470</v>
      </c>
      <c r="E216" s="25" t="s">
        <v>5898</v>
      </c>
      <c r="F216" s="25" t="s">
        <v>5899</v>
      </c>
      <c r="G216" s="25">
        <v>2.0</v>
      </c>
      <c r="H216" s="28" t="s">
        <v>18</v>
      </c>
      <c r="I216" s="25" t="s">
        <v>18</v>
      </c>
      <c r="J216" s="30">
        <v>306.0</v>
      </c>
      <c r="K216" s="29">
        <v>12.0</v>
      </c>
      <c r="L216" s="24"/>
    </row>
    <row r="217">
      <c r="A217" s="24"/>
      <c r="B217" s="24"/>
      <c r="C217" s="25" t="str">
        <f t="shared" si="6"/>
        <v>LPB JATENG 2021</v>
      </c>
      <c r="D217" s="28" t="s">
        <v>5470</v>
      </c>
      <c r="E217" s="25" t="s">
        <v>5900</v>
      </c>
      <c r="F217" s="25" t="s">
        <v>5901</v>
      </c>
      <c r="G217" s="25">
        <v>2.0</v>
      </c>
      <c r="H217" s="28" t="s">
        <v>19</v>
      </c>
      <c r="I217" s="25" t="s">
        <v>18</v>
      </c>
      <c r="J217" s="30">
        <v>214.0</v>
      </c>
      <c r="K217" s="29">
        <v>9.0</v>
      </c>
      <c r="L217" s="24"/>
    </row>
    <row r="218">
      <c r="A218" s="24"/>
      <c r="B218" s="24"/>
      <c r="C218" s="25" t="str">
        <f t="shared" si="6"/>
        <v>LPB JATENG 2021</v>
      </c>
      <c r="D218" s="28" t="s">
        <v>5470</v>
      </c>
      <c r="E218" s="25" t="s">
        <v>5902</v>
      </c>
      <c r="F218" s="25" t="s">
        <v>5903</v>
      </c>
      <c r="G218" s="25">
        <v>2.0</v>
      </c>
      <c r="H218" s="28" t="s">
        <v>18</v>
      </c>
      <c r="I218" s="25" t="s">
        <v>19</v>
      </c>
      <c r="J218" s="30">
        <v>183.0</v>
      </c>
      <c r="K218" s="29">
        <v>8.0</v>
      </c>
      <c r="L218" s="24"/>
    </row>
    <row r="219">
      <c r="A219" s="24"/>
      <c r="B219" s="24"/>
      <c r="C219" s="25" t="str">
        <f t="shared" ref="C219:C232" si="7">UPPER("lpb jatim 2021")</f>
        <v>LPB JATIM 2021</v>
      </c>
      <c r="D219" s="28" t="s">
        <v>5470</v>
      </c>
      <c r="E219" s="25" t="s">
        <v>5904</v>
      </c>
      <c r="F219" s="25" t="s">
        <v>5905</v>
      </c>
      <c r="G219" s="25">
        <v>2.0</v>
      </c>
      <c r="H219" s="28" t="s">
        <v>18</v>
      </c>
      <c r="I219" s="25" t="s">
        <v>18</v>
      </c>
      <c r="J219" s="30">
        <v>306.0</v>
      </c>
      <c r="K219" s="29">
        <v>12.0</v>
      </c>
      <c r="L219" s="24"/>
    </row>
    <row r="220">
      <c r="A220" s="24"/>
      <c r="B220" s="24"/>
      <c r="C220" s="25" t="str">
        <f t="shared" si="7"/>
        <v>LPB JATIM 2021</v>
      </c>
      <c r="D220" s="28" t="s">
        <v>5470</v>
      </c>
      <c r="E220" s="25" t="s">
        <v>5906</v>
      </c>
      <c r="F220" s="25" t="s">
        <v>5907</v>
      </c>
      <c r="G220" s="25">
        <v>2.0</v>
      </c>
      <c r="H220" s="28" t="s">
        <v>19</v>
      </c>
      <c r="I220" s="25" t="s">
        <v>18</v>
      </c>
      <c r="J220" s="30">
        <v>245.0</v>
      </c>
      <c r="K220" s="29">
        <v>10.0</v>
      </c>
      <c r="L220" s="24"/>
    </row>
    <row r="221">
      <c r="A221" s="24"/>
      <c r="B221" s="24"/>
      <c r="C221" s="25" t="str">
        <f t="shared" si="7"/>
        <v>LPB JATIM 2021</v>
      </c>
      <c r="D221" s="28" t="s">
        <v>5470</v>
      </c>
      <c r="E221" s="25" t="s">
        <v>5908</v>
      </c>
      <c r="F221" s="25" t="s">
        <v>5909</v>
      </c>
      <c r="G221" s="25">
        <v>1.0</v>
      </c>
      <c r="H221" s="28" t="s">
        <v>18</v>
      </c>
      <c r="I221" s="25"/>
      <c r="J221" s="30">
        <v>275.0</v>
      </c>
      <c r="K221" s="29"/>
      <c r="L221" s="24"/>
    </row>
    <row r="222">
      <c r="A222" s="24"/>
      <c r="B222" s="24"/>
      <c r="C222" s="25" t="str">
        <f t="shared" si="7"/>
        <v>LPB JATIM 2021</v>
      </c>
      <c r="D222" s="28" t="s">
        <v>5470</v>
      </c>
      <c r="E222" s="25" t="s">
        <v>5910</v>
      </c>
      <c r="F222" s="25" t="s">
        <v>5911</v>
      </c>
      <c r="G222" s="25">
        <v>2.0</v>
      </c>
      <c r="H222" s="28" t="s">
        <v>18</v>
      </c>
      <c r="I222" s="25" t="s">
        <v>19</v>
      </c>
      <c r="J222" s="30">
        <v>306.0</v>
      </c>
      <c r="K222" s="29">
        <v>12.0</v>
      </c>
      <c r="L222" s="24"/>
    </row>
    <row r="223">
      <c r="A223" s="24"/>
      <c r="B223" s="24"/>
      <c r="C223" s="25" t="str">
        <f t="shared" si="7"/>
        <v>LPB JATIM 2021</v>
      </c>
      <c r="D223" s="28" t="s">
        <v>5470</v>
      </c>
      <c r="E223" s="25" t="s">
        <v>5912</v>
      </c>
      <c r="F223" s="25" t="s">
        <v>5913</v>
      </c>
      <c r="G223" s="25">
        <v>1.0</v>
      </c>
      <c r="H223" s="28" t="s">
        <v>19</v>
      </c>
      <c r="I223" s="25"/>
      <c r="J223" s="30">
        <v>275.0</v>
      </c>
      <c r="K223" s="29"/>
      <c r="L223" s="24"/>
    </row>
    <row r="224">
      <c r="A224" s="24"/>
      <c r="B224" s="24"/>
      <c r="C224" s="25" t="str">
        <f t="shared" si="7"/>
        <v>LPB JATIM 2021</v>
      </c>
      <c r="D224" s="28" t="s">
        <v>5470</v>
      </c>
      <c r="E224" s="25" t="s">
        <v>5914</v>
      </c>
      <c r="F224" s="25" t="s">
        <v>5915</v>
      </c>
      <c r="G224" s="25">
        <v>2.0</v>
      </c>
      <c r="H224" s="28" t="s">
        <v>18</v>
      </c>
      <c r="I224" s="25" t="s">
        <v>19</v>
      </c>
      <c r="J224" s="30">
        <v>306.0</v>
      </c>
      <c r="K224" s="29">
        <v>12.0</v>
      </c>
      <c r="L224" s="24"/>
    </row>
    <row r="225">
      <c r="A225" s="24"/>
      <c r="B225" s="24"/>
      <c r="C225" s="25" t="str">
        <f t="shared" si="7"/>
        <v>LPB JATIM 2021</v>
      </c>
      <c r="D225" s="28" t="s">
        <v>5470</v>
      </c>
      <c r="E225" s="25" t="s">
        <v>5916</v>
      </c>
      <c r="F225" s="25" t="s">
        <v>5917</v>
      </c>
      <c r="G225" s="25">
        <v>2.0</v>
      </c>
      <c r="H225" s="28" t="s">
        <v>18</v>
      </c>
      <c r="I225" s="25" t="s">
        <v>18</v>
      </c>
      <c r="J225" s="30">
        <v>275.0</v>
      </c>
      <c r="K225" s="29">
        <v>11.0</v>
      </c>
      <c r="L225" s="24"/>
    </row>
    <row r="226">
      <c r="A226" s="24"/>
      <c r="B226" s="24"/>
      <c r="C226" s="25" t="str">
        <f t="shared" si="7"/>
        <v>LPB JATIM 2021</v>
      </c>
      <c r="D226" s="28" t="s">
        <v>5470</v>
      </c>
      <c r="E226" s="25" t="s">
        <v>5918</v>
      </c>
      <c r="F226" s="25" t="s">
        <v>5919</v>
      </c>
      <c r="G226" s="25">
        <v>2.0</v>
      </c>
      <c r="H226" s="28" t="s">
        <v>19</v>
      </c>
      <c r="I226" s="25" t="s">
        <v>19</v>
      </c>
      <c r="J226" s="30">
        <v>275.0</v>
      </c>
      <c r="K226" s="29">
        <v>11.0</v>
      </c>
      <c r="L226" s="24"/>
    </row>
    <row r="227">
      <c r="A227" s="24"/>
      <c r="B227" s="24"/>
      <c r="C227" s="25" t="str">
        <f t="shared" si="7"/>
        <v>LPB JATIM 2021</v>
      </c>
      <c r="D227" s="28" t="s">
        <v>5470</v>
      </c>
      <c r="E227" s="25" t="s">
        <v>5920</v>
      </c>
      <c r="F227" s="25" t="s">
        <v>5921</v>
      </c>
      <c r="G227" s="25">
        <v>2.0</v>
      </c>
      <c r="H227" s="28" t="s">
        <v>18</v>
      </c>
      <c r="I227" s="25" t="s">
        <v>19</v>
      </c>
      <c r="J227" s="30">
        <v>214.0</v>
      </c>
      <c r="K227" s="29">
        <v>9.0</v>
      </c>
      <c r="L227" s="24"/>
    </row>
    <row r="228">
      <c r="A228" s="24"/>
      <c r="B228" s="24"/>
      <c r="C228" s="25" t="str">
        <f t="shared" si="7"/>
        <v>LPB JATIM 2021</v>
      </c>
      <c r="D228" s="28" t="s">
        <v>5470</v>
      </c>
      <c r="E228" s="25" t="s">
        <v>5922</v>
      </c>
      <c r="F228" s="25" t="s">
        <v>5923</v>
      </c>
      <c r="G228" s="25">
        <v>1.0</v>
      </c>
      <c r="H228" s="28" t="s">
        <v>18</v>
      </c>
      <c r="I228" s="25"/>
      <c r="J228" s="30">
        <v>245.0</v>
      </c>
      <c r="K228" s="29"/>
      <c r="L228" s="24"/>
    </row>
    <row r="229">
      <c r="A229" s="24"/>
      <c r="B229" s="24"/>
      <c r="C229" s="25" t="str">
        <f t="shared" si="7"/>
        <v>LPB JATIM 2021</v>
      </c>
      <c r="D229" s="28" t="s">
        <v>5470</v>
      </c>
      <c r="E229" s="25" t="s">
        <v>5924</v>
      </c>
      <c r="F229" s="25" t="s">
        <v>5925</v>
      </c>
      <c r="G229" s="25">
        <v>2.0</v>
      </c>
      <c r="H229" s="28" t="s">
        <v>19</v>
      </c>
      <c r="I229" s="25" t="s">
        <v>19</v>
      </c>
      <c r="J229" s="30">
        <v>306.0</v>
      </c>
      <c r="K229" s="29">
        <v>12.0</v>
      </c>
      <c r="L229" s="24"/>
    </row>
    <row r="230">
      <c r="A230" s="24"/>
      <c r="B230" s="24"/>
      <c r="C230" s="25" t="str">
        <f t="shared" si="7"/>
        <v>LPB JATIM 2021</v>
      </c>
      <c r="D230" s="28" t="s">
        <v>5470</v>
      </c>
      <c r="E230" s="25" t="s">
        <v>5926</v>
      </c>
      <c r="F230" s="25" t="s">
        <v>5927</v>
      </c>
      <c r="G230" s="25">
        <v>1.0</v>
      </c>
      <c r="H230" s="28" t="s">
        <v>19</v>
      </c>
      <c r="I230" s="25"/>
      <c r="J230" s="30">
        <v>275.0</v>
      </c>
      <c r="K230" s="29"/>
      <c r="L230" s="24"/>
    </row>
    <row r="231">
      <c r="A231" s="24"/>
      <c r="B231" s="24"/>
      <c r="C231" s="25" t="str">
        <f t="shared" si="7"/>
        <v>LPB JATIM 2021</v>
      </c>
      <c r="D231" s="28" t="s">
        <v>5470</v>
      </c>
      <c r="E231" s="25" t="s">
        <v>5928</v>
      </c>
      <c r="F231" s="25" t="s">
        <v>5929</v>
      </c>
      <c r="G231" s="25">
        <v>1.0</v>
      </c>
      <c r="H231" s="28" t="s">
        <v>18</v>
      </c>
      <c r="I231" s="25"/>
      <c r="J231" s="30">
        <v>306.0</v>
      </c>
      <c r="K231" s="29"/>
      <c r="L231" s="24"/>
    </row>
    <row r="232">
      <c r="A232" s="24"/>
      <c r="B232" s="24"/>
      <c r="C232" s="25" t="str">
        <f t="shared" si="7"/>
        <v>LPB JATIM 2021</v>
      </c>
      <c r="D232" s="28" t="s">
        <v>5470</v>
      </c>
      <c r="E232" s="25" t="s">
        <v>5930</v>
      </c>
      <c r="F232" s="25" t="s">
        <v>5931</v>
      </c>
      <c r="G232" s="25">
        <v>2.0</v>
      </c>
      <c r="H232" s="28" t="s">
        <v>18</v>
      </c>
      <c r="I232" s="25" t="s">
        <v>18</v>
      </c>
      <c r="J232" s="30">
        <v>275.0</v>
      </c>
      <c r="K232" s="29">
        <v>11.0</v>
      </c>
      <c r="L232" s="24"/>
    </row>
    <row r="233">
      <c r="A233" s="24"/>
      <c r="B233" s="24"/>
      <c r="C233" s="25" t="str">
        <f t="shared" ref="C233:C235" si="8">UPPER("lpb kaltara 2021")</f>
        <v>LPB KALTARA 2021</v>
      </c>
      <c r="D233" s="28" t="s">
        <v>5470</v>
      </c>
      <c r="E233" s="25" t="s">
        <v>5932</v>
      </c>
      <c r="F233" s="25" t="s">
        <v>5933</v>
      </c>
      <c r="G233" s="25">
        <v>2.0</v>
      </c>
      <c r="H233" s="28" t="s">
        <v>19</v>
      </c>
      <c r="I233" s="25" t="s">
        <v>18</v>
      </c>
      <c r="J233" s="30">
        <v>306.0</v>
      </c>
      <c r="K233" s="29">
        <v>11.0</v>
      </c>
      <c r="L233" s="24"/>
    </row>
    <row r="234">
      <c r="A234" s="24"/>
      <c r="B234" s="24"/>
      <c r="C234" s="25" t="str">
        <f t="shared" si="8"/>
        <v>LPB KALTARA 2021</v>
      </c>
      <c r="D234" s="28" t="s">
        <v>5470</v>
      </c>
      <c r="E234" s="25" t="s">
        <v>5934</v>
      </c>
      <c r="F234" s="25" t="s">
        <v>5935</v>
      </c>
      <c r="G234" s="25">
        <v>2.0</v>
      </c>
      <c r="H234" s="28" t="s">
        <v>19</v>
      </c>
      <c r="I234" s="25" t="s">
        <v>18</v>
      </c>
      <c r="J234" s="30">
        <v>306.0</v>
      </c>
      <c r="K234" s="29">
        <v>12.0</v>
      </c>
      <c r="L234" s="24"/>
    </row>
    <row r="235">
      <c r="A235" s="24"/>
      <c r="B235" s="24"/>
      <c r="C235" s="25" t="str">
        <f t="shared" si="8"/>
        <v>LPB KALTARA 2021</v>
      </c>
      <c r="D235" s="28" t="s">
        <v>5470</v>
      </c>
      <c r="E235" s="25" t="s">
        <v>5936</v>
      </c>
      <c r="F235" s="25" t="s">
        <v>5937</v>
      </c>
      <c r="G235" s="25">
        <v>2.0</v>
      </c>
      <c r="H235" s="28" t="s">
        <v>19</v>
      </c>
      <c r="I235" s="25" t="s">
        <v>18</v>
      </c>
      <c r="J235" s="30">
        <v>214.0</v>
      </c>
      <c r="K235" s="29">
        <v>9.0</v>
      </c>
      <c r="L235" s="24"/>
    </row>
    <row r="236">
      <c r="A236" s="24"/>
      <c r="B236" s="24"/>
      <c r="C236" s="25" t="str">
        <f t="shared" ref="C236:C239" si="9">upper("lpb kalteng 2021")</f>
        <v>LPB KALTENG 2021</v>
      </c>
      <c r="D236" s="28" t="s">
        <v>5470</v>
      </c>
      <c r="E236" s="25" t="s">
        <v>5938</v>
      </c>
      <c r="F236" s="25" t="s">
        <v>5939</v>
      </c>
      <c r="G236" s="25">
        <v>2.0</v>
      </c>
      <c r="H236" s="28" t="s">
        <v>18</v>
      </c>
      <c r="I236" s="25" t="s">
        <v>18</v>
      </c>
      <c r="J236" s="30">
        <v>245.0</v>
      </c>
      <c r="K236" s="29">
        <v>10.0</v>
      </c>
      <c r="L236" s="24"/>
    </row>
    <row r="237">
      <c r="A237" s="24"/>
      <c r="B237" s="24"/>
      <c r="C237" s="25" t="str">
        <f t="shared" si="9"/>
        <v>LPB KALTENG 2021</v>
      </c>
      <c r="D237" s="28" t="s">
        <v>5470</v>
      </c>
      <c r="E237" s="25" t="s">
        <v>5940</v>
      </c>
      <c r="F237" s="25" t="s">
        <v>5941</v>
      </c>
      <c r="G237" s="25">
        <v>2.0</v>
      </c>
      <c r="H237" s="28" t="s">
        <v>18</v>
      </c>
      <c r="I237" s="25" t="s">
        <v>19</v>
      </c>
      <c r="J237" s="30">
        <v>275.0</v>
      </c>
      <c r="K237" s="29">
        <v>11.0</v>
      </c>
      <c r="L237" s="24"/>
    </row>
    <row r="238">
      <c r="A238" s="24"/>
      <c r="B238" s="24"/>
      <c r="C238" s="25" t="str">
        <f t="shared" si="9"/>
        <v>LPB KALTENG 2021</v>
      </c>
      <c r="D238" s="28" t="s">
        <v>5470</v>
      </c>
      <c r="E238" s="25" t="s">
        <v>5942</v>
      </c>
      <c r="F238" s="25" t="s">
        <v>5943</v>
      </c>
      <c r="G238" s="25">
        <v>2.0</v>
      </c>
      <c r="H238" s="28" t="s">
        <v>18</v>
      </c>
      <c r="I238" s="25" t="s">
        <v>18</v>
      </c>
      <c r="J238" s="30">
        <v>214.0</v>
      </c>
      <c r="K238" s="29">
        <v>8.0</v>
      </c>
      <c r="L238" s="24"/>
    </row>
    <row r="239">
      <c r="A239" s="24"/>
      <c r="B239" s="24"/>
      <c r="C239" s="25" t="str">
        <f t="shared" si="9"/>
        <v>LPB KALTENG 2021</v>
      </c>
      <c r="D239" s="28" t="s">
        <v>5470</v>
      </c>
      <c r="E239" s="25" t="s">
        <v>5944</v>
      </c>
      <c r="F239" s="25" t="s">
        <v>5945</v>
      </c>
      <c r="G239" s="25">
        <v>2.0</v>
      </c>
      <c r="H239" s="28" t="s">
        <v>18</v>
      </c>
      <c r="I239" s="25" t="s">
        <v>18</v>
      </c>
      <c r="J239" s="30">
        <v>183.0</v>
      </c>
      <c r="K239" s="29">
        <v>8.0</v>
      </c>
      <c r="L239" s="24"/>
    </row>
    <row r="240">
      <c r="A240" s="24"/>
      <c r="B240" s="24"/>
      <c r="C240" s="25" t="str">
        <f t="shared" ref="C240:C241" si="10">UPPER("lpb papua 2021")</f>
        <v>LPB PAPUA 2021</v>
      </c>
      <c r="D240" s="28" t="s">
        <v>5470</v>
      </c>
      <c r="E240" s="25" t="s">
        <v>5946</v>
      </c>
      <c r="F240" s="25" t="s">
        <v>5947</v>
      </c>
      <c r="G240" s="25">
        <v>1.0</v>
      </c>
      <c r="H240" s="28" t="s">
        <v>19</v>
      </c>
      <c r="I240" s="25"/>
      <c r="J240" s="30">
        <v>153.0</v>
      </c>
      <c r="K240" s="29"/>
      <c r="L240" s="24"/>
    </row>
    <row r="241">
      <c r="A241" s="24"/>
      <c r="B241" s="24"/>
      <c r="C241" s="25" t="str">
        <f t="shared" si="10"/>
        <v>LPB PAPUA 2021</v>
      </c>
      <c r="D241" s="28" t="s">
        <v>5470</v>
      </c>
      <c r="E241" s="25" t="s">
        <v>5948</v>
      </c>
      <c r="F241" s="25" t="s">
        <v>5949</v>
      </c>
      <c r="G241" s="25">
        <v>2.0</v>
      </c>
      <c r="H241" s="28" t="s">
        <v>18</v>
      </c>
      <c r="I241" s="25" t="s">
        <v>18</v>
      </c>
      <c r="J241" s="30">
        <v>245.0</v>
      </c>
      <c r="K241" s="29">
        <v>10.0</v>
      </c>
      <c r="L241" s="24"/>
    </row>
    <row r="242">
      <c r="A242" s="24"/>
      <c r="B242" s="24"/>
      <c r="C242" s="25" t="str">
        <f t="shared" ref="C242:C249" si="11">UPPER("lpb sumsel 2021")</f>
        <v>LPB SUMSEL 2021</v>
      </c>
      <c r="D242" s="28" t="s">
        <v>5470</v>
      </c>
      <c r="E242" s="25" t="s">
        <v>5950</v>
      </c>
      <c r="F242" s="25" t="s">
        <v>5951</v>
      </c>
      <c r="G242" s="25">
        <v>1.0</v>
      </c>
      <c r="H242" s="28" t="s">
        <v>18</v>
      </c>
      <c r="I242" s="25"/>
      <c r="J242" s="30">
        <v>306.0</v>
      </c>
      <c r="K242" s="29"/>
      <c r="L242" s="24"/>
    </row>
    <row r="243">
      <c r="A243" s="24"/>
      <c r="B243" s="24"/>
      <c r="C243" s="25" t="str">
        <f t="shared" si="11"/>
        <v>LPB SUMSEL 2021</v>
      </c>
      <c r="D243" s="28" t="s">
        <v>5470</v>
      </c>
      <c r="E243" s="25" t="s">
        <v>5952</v>
      </c>
      <c r="F243" s="25" t="s">
        <v>5953</v>
      </c>
      <c r="G243" s="25">
        <v>2.0</v>
      </c>
      <c r="H243" s="28" t="s">
        <v>18</v>
      </c>
      <c r="I243" s="25" t="s">
        <v>19</v>
      </c>
      <c r="J243" s="30">
        <v>214.0</v>
      </c>
      <c r="K243" s="29">
        <v>9.0</v>
      </c>
      <c r="L243" s="24"/>
    </row>
    <row r="244">
      <c r="A244" s="24"/>
      <c r="B244" s="24"/>
      <c r="C244" s="25" t="str">
        <f t="shared" si="11"/>
        <v>LPB SUMSEL 2021</v>
      </c>
      <c r="D244" s="28" t="s">
        <v>5470</v>
      </c>
      <c r="E244" s="25" t="s">
        <v>5954</v>
      </c>
      <c r="F244" s="25" t="s">
        <v>5955</v>
      </c>
      <c r="G244" s="25">
        <v>2.0</v>
      </c>
      <c r="H244" s="28" t="s">
        <v>19</v>
      </c>
      <c r="I244" s="25" t="s">
        <v>18</v>
      </c>
      <c r="J244" s="30">
        <v>275.0</v>
      </c>
      <c r="K244" s="29">
        <v>11.0</v>
      </c>
      <c r="L244" s="24"/>
    </row>
    <row r="245">
      <c r="A245" s="24"/>
      <c r="B245" s="24"/>
      <c r="C245" s="25" t="str">
        <f t="shared" si="11"/>
        <v>LPB SUMSEL 2021</v>
      </c>
      <c r="D245" s="28" t="s">
        <v>5470</v>
      </c>
      <c r="E245" s="25" t="s">
        <v>5956</v>
      </c>
      <c r="F245" s="25" t="s">
        <v>5957</v>
      </c>
      <c r="G245" s="25">
        <v>2.0</v>
      </c>
      <c r="H245" s="28" t="s">
        <v>18</v>
      </c>
      <c r="I245" s="25" t="s">
        <v>18</v>
      </c>
      <c r="J245" s="30">
        <v>275.0</v>
      </c>
      <c r="K245" s="29">
        <v>11.0</v>
      </c>
      <c r="L245" s="24"/>
    </row>
    <row r="246">
      <c r="A246" s="24"/>
      <c r="B246" s="24"/>
      <c r="C246" s="25" t="str">
        <f t="shared" si="11"/>
        <v>LPB SUMSEL 2021</v>
      </c>
      <c r="D246" s="28" t="s">
        <v>5470</v>
      </c>
      <c r="E246" s="25" t="s">
        <v>5958</v>
      </c>
      <c r="F246" s="25" t="s">
        <v>5959</v>
      </c>
      <c r="G246" s="25">
        <v>2.0</v>
      </c>
      <c r="H246" s="28" t="s">
        <v>19</v>
      </c>
      <c r="I246" s="25" t="s">
        <v>19</v>
      </c>
      <c r="J246" s="30">
        <v>306.0</v>
      </c>
      <c r="K246" s="29">
        <v>12.0</v>
      </c>
      <c r="L246" s="24"/>
    </row>
    <row r="247">
      <c r="A247" s="24"/>
      <c r="B247" s="24"/>
      <c r="C247" s="25" t="str">
        <f t="shared" si="11"/>
        <v>LPB SUMSEL 2021</v>
      </c>
      <c r="D247" s="28" t="s">
        <v>5470</v>
      </c>
      <c r="E247" s="25" t="s">
        <v>5960</v>
      </c>
      <c r="F247" s="25" t="s">
        <v>5961</v>
      </c>
      <c r="G247" s="25">
        <v>1.0</v>
      </c>
      <c r="H247" s="28" t="s">
        <v>18</v>
      </c>
      <c r="I247" s="25"/>
      <c r="J247" s="30">
        <v>245.0</v>
      </c>
      <c r="K247" s="29"/>
      <c r="L247" s="24"/>
    </row>
    <row r="248">
      <c r="A248" s="24"/>
      <c r="B248" s="24"/>
      <c r="C248" s="25" t="str">
        <f t="shared" si="11"/>
        <v>LPB SUMSEL 2021</v>
      </c>
      <c r="D248" s="28" t="s">
        <v>5470</v>
      </c>
      <c r="E248" s="25" t="s">
        <v>5962</v>
      </c>
      <c r="F248" s="25" t="s">
        <v>5963</v>
      </c>
      <c r="G248" s="25">
        <v>2.0</v>
      </c>
      <c r="H248" s="28" t="s">
        <v>18</v>
      </c>
      <c r="I248" s="25" t="s">
        <v>19</v>
      </c>
      <c r="J248" s="30">
        <v>306.0</v>
      </c>
      <c r="K248" s="29">
        <v>12.0</v>
      </c>
      <c r="L248" s="24"/>
    </row>
    <row r="249">
      <c r="A249" s="24"/>
      <c r="B249" s="24"/>
      <c r="C249" s="25" t="str">
        <f t="shared" si="11"/>
        <v>LPB SUMSEL 2021</v>
      </c>
      <c r="D249" s="28" t="s">
        <v>5470</v>
      </c>
      <c r="E249" s="25" t="s">
        <v>5964</v>
      </c>
      <c r="F249" s="25" t="s">
        <v>5965</v>
      </c>
      <c r="G249" s="25">
        <v>2.0</v>
      </c>
      <c r="H249" s="28" t="s">
        <v>18</v>
      </c>
      <c r="I249" s="25" t="s">
        <v>18</v>
      </c>
      <c r="J249" s="30">
        <v>275.0</v>
      </c>
      <c r="K249" s="29">
        <v>11.0</v>
      </c>
      <c r="L249" s="24"/>
    </row>
    <row r="250">
      <c r="A250" s="24"/>
      <c r="B250" s="24"/>
      <c r="C250" s="25" t="str">
        <f t="shared" ref="C250:C253" si="12">UPPER("lpb sumut 2021")</f>
        <v>LPB SUMUT 2021</v>
      </c>
      <c r="D250" s="28" t="s">
        <v>5470</v>
      </c>
      <c r="E250" s="25" t="s">
        <v>5966</v>
      </c>
      <c r="F250" s="25" t="s">
        <v>5967</v>
      </c>
      <c r="G250" s="25">
        <v>1.0</v>
      </c>
      <c r="H250" s="28" t="s">
        <v>19</v>
      </c>
      <c r="I250" s="25"/>
      <c r="J250" s="30">
        <v>275.0</v>
      </c>
      <c r="K250" s="29"/>
      <c r="L250" s="24"/>
    </row>
    <row r="251">
      <c r="A251" s="24"/>
      <c r="B251" s="24"/>
      <c r="C251" s="25" t="str">
        <f t="shared" si="12"/>
        <v>LPB SUMUT 2021</v>
      </c>
      <c r="D251" s="28" t="s">
        <v>5470</v>
      </c>
      <c r="E251" s="25" t="s">
        <v>5968</v>
      </c>
      <c r="F251" s="25" t="s">
        <v>5969</v>
      </c>
      <c r="G251" s="25">
        <v>2.0</v>
      </c>
      <c r="H251" s="28" t="s">
        <v>18</v>
      </c>
      <c r="I251" s="25" t="s">
        <v>18</v>
      </c>
      <c r="J251" s="30">
        <v>306.0</v>
      </c>
      <c r="K251" s="29">
        <v>12.0</v>
      </c>
      <c r="L251" s="24"/>
    </row>
    <row r="252">
      <c r="A252" s="24"/>
      <c r="B252" s="24"/>
      <c r="C252" s="25" t="str">
        <f t="shared" si="12"/>
        <v>LPB SUMUT 2021</v>
      </c>
      <c r="D252" s="28" t="s">
        <v>5470</v>
      </c>
      <c r="E252" s="25" t="s">
        <v>5970</v>
      </c>
      <c r="F252" s="25" t="s">
        <v>5971</v>
      </c>
      <c r="G252" s="25">
        <v>2.0</v>
      </c>
      <c r="H252" s="28" t="s">
        <v>18</v>
      </c>
      <c r="I252" s="25" t="s">
        <v>19</v>
      </c>
      <c r="J252" s="30">
        <v>306.0</v>
      </c>
      <c r="K252" s="29">
        <v>11.0</v>
      </c>
      <c r="L252" s="24"/>
    </row>
    <row r="253">
      <c r="A253" s="24"/>
      <c r="B253" s="24"/>
      <c r="C253" s="25" t="str">
        <f t="shared" si="12"/>
        <v>LPB SUMUT 2021</v>
      </c>
      <c r="D253" s="28" t="s">
        <v>5470</v>
      </c>
      <c r="E253" s="25" t="s">
        <v>5972</v>
      </c>
      <c r="F253" s="25" t="s">
        <v>5973</v>
      </c>
      <c r="G253" s="25">
        <v>2.0</v>
      </c>
      <c r="H253" s="28" t="s">
        <v>19</v>
      </c>
      <c r="I253" s="25" t="s">
        <v>19</v>
      </c>
      <c r="J253" s="30">
        <v>306.0</v>
      </c>
      <c r="K253" s="29">
        <v>12.0</v>
      </c>
      <c r="L253" s="24"/>
    </row>
    <row r="254">
      <c r="A254" s="24"/>
      <c r="B254" s="24"/>
      <c r="C254" s="25" t="str">
        <f t="shared" ref="C254:C276" si="13">UPPER("lpb surabaya 2021")</f>
        <v>LPB SURABAYA 2021</v>
      </c>
      <c r="D254" s="28" t="s">
        <v>5470</v>
      </c>
      <c r="E254" s="25" t="s">
        <v>5974</v>
      </c>
      <c r="F254" s="25" t="s">
        <v>5975</v>
      </c>
      <c r="G254" s="25">
        <v>2.0</v>
      </c>
      <c r="H254" s="28" t="s">
        <v>18</v>
      </c>
      <c r="I254" s="25" t="s">
        <v>18</v>
      </c>
      <c r="J254" s="30">
        <v>183.0</v>
      </c>
      <c r="K254" s="29">
        <v>8.0</v>
      </c>
      <c r="L254" s="24"/>
    </row>
    <row r="255">
      <c r="A255" s="24"/>
      <c r="B255" s="24"/>
      <c r="C255" s="25" t="str">
        <f t="shared" si="13"/>
        <v>LPB SURABAYA 2021</v>
      </c>
      <c r="D255" s="28" t="s">
        <v>5470</v>
      </c>
      <c r="E255" s="25" t="s">
        <v>5976</v>
      </c>
      <c r="F255" s="25" t="s">
        <v>5977</v>
      </c>
      <c r="G255" s="25">
        <v>2.0</v>
      </c>
      <c r="H255" s="28" t="s">
        <v>18</v>
      </c>
      <c r="I255" s="25" t="s">
        <v>19</v>
      </c>
      <c r="J255" s="30">
        <v>214.0</v>
      </c>
      <c r="K255" s="29">
        <v>9.0</v>
      </c>
      <c r="L255" s="24"/>
    </row>
    <row r="256">
      <c r="A256" s="24"/>
      <c r="B256" s="24"/>
      <c r="C256" s="25" t="str">
        <f t="shared" si="13"/>
        <v>LPB SURABAYA 2021</v>
      </c>
      <c r="D256" s="28" t="s">
        <v>5470</v>
      </c>
      <c r="E256" s="25" t="s">
        <v>5978</v>
      </c>
      <c r="F256" s="25" t="s">
        <v>5979</v>
      </c>
      <c r="G256" s="25">
        <v>1.0</v>
      </c>
      <c r="H256" s="28" t="s">
        <v>18</v>
      </c>
      <c r="I256" s="25"/>
      <c r="J256" s="30">
        <v>214.0</v>
      </c>
      <c r="K256" s="29"/>
      <c r="L256" s="24"/>
    </row>
    <row r="257">
      <c r="A257" s="24"/>
      <c r="B257" s="24"/>
      <c r="C257" s="25" t="str">
        <f t="shared" si="13"/>
        <v>LPB SURABAYA 2021</v>
      </c>
      <c r="D257" s="28" t="s">
        <v>5470</v>
      </c>
      <c r="E257" s="25" t="s">
        <v>5980</v>
      </c>
      <c r="F257" s="25" t="s">
        <v>5981</v>
      </c>
      <c r="G257" s="25">
        <v>2.0</v>
      </c>
      <c r="H257" s="28" t="s">
        <v>18</v>
      </c>
      <c r="I257" s="25" t="s">
        <v>18</v>
      </c>
      <c r="J257" s="30">
        <v>153.0</v>
      </c>
      <c r="K257" s="29">
        <v>7.0</v>
      </c>
      <c r="L257" s="24"/>
    </row>
    <row r="258">
      <c r="A258" s="24"/>
      <c r="B258" s="24"/>
      <c r="C258" s="25" t="str">
        <f t="shared" si="13"/>
        <v>LPB SURABAYA 2021</v>
      </c>
      <c r="D258" s="28" t="s">
        <v>5470</v>
      </c>
      <c r="E258" s="25" t="s">
        <v>5982</v>
      </c>
      <c r="F258" s="25" t="s">
        <v>5983</v>
      </c>
      <c r="G258" s="25">
        <v>2.0</v>
      </c>
      <c r="H258" s="28" t="s">
        <v>18</v>
      </c>
      <c r="I258" s="25" t="s">
        <v>18</v>
      </c>
      <c r="J258" s="30">
        <v>214.0</v>
      </c>
      <c r="K258" s="29">
        <v>8.0</v>
      </c>
      <c r="L258" s="24"/>
    </row>
    <row r="259">
      <c r="A259" s="24"/>
      <c r="B259" s="24"/>
      <c r="C259" s="25" t="str">
        <f t="shared" si="13"/>
        <v>LPB SURABAYA 2021</v>
      </c>
      <c r="D259" s="28" t="s">
        <v>5470</v>
      </c>
      <c r="E259" s="25" t="s">
        <v>5984</v>
      </c>
      <c r="F259" s="25" t="s">
        <v>5985</v>
      </c>
      <c r="G259" s="25">
        <v>2.0</v>
      </c>
      <c r="H259" s="28" t="s">
        <v>18</v>
      </c>
      <c r="I259" s="25" t="s">
        <v>18</v>
      </c>
      <c r="J259" s="30">
        <v>183.0</v>
      </c>
      <c r="K259" s="29">
        <v>8.0</v>
      </c>
      <c r="L259" s="24"/>
    </row>
    <row r="260">
      <c r="A260" s="24"/>
      <c r="B260" s="24"/>
      <c r="C260" s="25" t="str">
        <f t="shared" si="13"/>
        <v>LPB SURABAYA 2021</v>
      </c>
      <c r="D260" s="28" t="s">
        <v>5470</v>
      </c>
      <c r="E260" s="25" t="s">
        <v>5986</v>
      </c>
      <c r="F260" s="25" t="s">
        <v>5987</v>
      </c>
      <c r="G260" s="25">
        <v>2.0</v>
      </c>
      <c r="H260" s="28" t="s">
        <v>18</v>
      </c>
      <c r="I260" s="25" t="s">
        <v>18</v>
      </c>
      <c r="J260" s="30">
        <v>214.0</v>
      </c>
      <c r="K260" s="29">
        <v>9.0</v>
      </c>
      <c r="L260" s="24"/>
    </row>
    <row r="261">
      <c r="A261" s="24"/>
      <c r="B261" s="24"/>
      <c r="C261" s="25" t="str">
        <f t="shared" si="13"/>
        <v>LPB SURABAYA 2021</v>
      </c>
      <c r="D261" s="28" t="s">
        <v>5470</v>
      </c>
      <c r="E261" s="25" t="s">
        <v>5988</v>
      </c>
      <c r="F261" s="25" t="s">
        <v>5989</v>
      </c>
      <c r="G261" s="25">
        <v>1.0</v>
      </c>
      <c r="H261" s="28" t="s">
        <v>18</v>
      </c>
      <c r="I261" s="25"/>
      <c r="J261" s="30">
        <v>183.0</v>
      </c>
      <c r="K261" s="29"/>
      <c r="L261" s="24"/>
    </row>
    <row r="262">
      <c r="A262" s="24"/>
      <c r="B262" s="24"/>
      <c r="C262" s="25" t="str">
        <f t="shared" si="13"/>
        <v>LPB SURABAYA 2021</v>
      </c>
      <c r="D262" s="28" t="s">
        <v>5470</v>
      </c>
      <c r="E262" s="25" t="s">
        <v>5990</v>
      </c>
      <c r="F262" s="25" t="s">
        <v>5991</v>
      </c>
      <c r="G262" s="25">
        <v>2.0</v>
      </c>
      <c r="H262" s="28" t="s">
        <v>18</v>
      </c>
      <c r="I262" s="25" t="s">
        <v>19</v>
      </c>
      <c r="J262" s="30">
        <v>214.0</v>
      </c>
      <c r="K262" s="29">
        <v>9.0</v>
      </c>
      <c r="L262" s="24"/>
    </row>
    <row r="263">
      <c r="A263" s="24"/>
      <c r="B263" s="24"/>
      <c r="C263" s="25" t="str">
        <f t="shared" si="13"/>
        <v>LPB SURABAYA 2021</v>
      </c>
      <c r="D263" s="28" t="s">
        <v>5470</v>
      </c>
      <c r="E263" s="25" t="s">
        <v>5992</v>
      </c>
      <c r="F263" s="25" t="s">
        <v>5993</v>
      </c>
      <c r="G263" s="25">
        <v>2.0</v>
      </c>
      <c r="H263" s="28" t="s">
        <v>18</v>
      </c>
      <c r="I263" s="25" t="s">
        <v>19</v>
      </c>
      <c r="J263" s="30">
        <v>214.0</v>
      </c>
      <c r="K263" s="29">
        <v>9.0</v>
      </c>
      <c r="L263" s="24"/>
    </row>
    <row r="264">
      <c r="A264" s="24"/>
      <c r="B264" s="24"/>
      <c r="C264" s="25" t="str">
        <f t="shared" si="13"/>
        <v>LPB SURABAYA 2021</v>
      </c>
      <c r="D264" s="28" t="s">
        <v>5470</v>
      </c>
      <c r="E264" s="25" t="s">
        <v>5994</v>
      </c>
      <c r="F264" s="25" t="s">
        <v>5995</v>
      </c>
      <c r="G264" s="25">
        <v>2.0</v>
      </c>
      <c r="H264" s="28" t="s">
        <v>19</v>
      </c>
      <c r="I264" s="25" t="s">
        <v>18</v>
      </c>
      <c r="J264" s="30">
        <v>214.0</v>
      </c>
      <c r="K264" s="29">
        <v>8.0</v>
      </c>
      <c r="L264" s="24"/>
    </row>
    <row r="265">
      <c r="A265" s="24"/>
      <c r="B265" s="24"/>
      <c r="C265" s="25" t="str">
        <f t="shared" si="13"/>
        <v>LPB SURABAYA 2021</v>
      </c>
      <c r="D265" s="28" t="s">
        <v>5470</v>
      </c>
      <c r="E265" s="25" t="s">
        <v>5996</v>
      </c>
      <c r="F265" s="25" t="s">
        <v>5997</v>
      </c>
      <c r="G265" s="25">
        <v>2.0</v>
      </c>
      <c r="H265" s="28" t="s">
        <v>18</v>
      </c>
      <c r="I265" s="25" t="s">
        <v>18</v>
      </c>
      <c r="J265" s="30">
        <v>153.0</v>
      </c>
      <c r="K265" s="29">
        <v>7.0</v>
      </c>
      <c r="L265" s="24"/>
    </row>
    <row r="266">
      <c r="A266" s="24"/>
      <c r="B266" s="24"/>
      <c r="C266" s="25" t="str">
        <f t="shared" si="13"/>
        <v>LPB SURABAYA 2021</v>
      </c>
      <c r="D266" s="28" t="s">
        <v>5470</v>
      </c>
      <c r="E266" s="25" t="s">
        <v>5998</v>
      </c>
      <c r="F266" s="25" t="s">
        <v>5999</v>
      </c>
      <c r="G266" s="25">
        <v>1.0</v>
      </c>
      <c r="H266" s="28" t="s">
        <v>19</v>
      </c>
      <c r="I266" s="25"/>
      <c r="J266" s="30">
        <v>183.0</v>
      </c>
      <c r="K266" s="29"/>
      <c r="L266" s="24"/>
    </row>
    <row r="267">
      <c r="A267" s="24"/>
      <c r="B267" s="24"/>
      <c r="C267" s="25" t="str">
        <f t="shared" si="13"/>
        <v>LPB SURABAYA 2021</v>
      </c>
      <c r="D267" s="28" t="s">
        <v>5470</v>
      </c>
      <c r="E267" s="25" t="s">
        <v>6000</v>
      </c>
      <c r="F267" s="25" t="s">
        <v>6001</v>
      </c>
      <c r="G267" s="25">
        <v>2.0</v>
      </c>
      <c r="H267" s="28" t="s">
        <v>18</v>
      </c>
      <c r="I267" s="25" t="s">
        <v>18</v>
      </c>
      <c r="J267" s="30">
        <v>214.0</v>
      </c>
      <c r="K267" s="29">
        <v>9.0</v>
      </c>
      <c r="L267" s="24"/>
    </row>
    <row r="268">
      <c r="A268" s="24"/>
      <c r="B268" s="24"/>
      <c r="C268" s="25" t="str">
        <f t="shared" si="13"/>
        <v>LPB SURABAYA 2021</v>
      </c>
      <c r="D268" s="28" t="s">
        <v>5470</v>
      </c>
      <c r="E268" s="25" t="s">
        <v>6002</v>
      </c>
      <c r="F268" s="25" t="s">
        <v>6003</v>
      </c>
      <c r="G268" s="25">
        <v>1.0</v>
      </c>
      <c r="H268" s="28" t="s">
        <v>18</v>
      </c>
      <c r="I268" s="25"/>
      <c r="J268" s="30">
        <v>183.0</v>
      </c>
      <c r="K268" s="29"/>
      <c r="L268" s="24"/>
    </row>
    <row r="269">
      <c r="A269" s="24"/>
      <c r="B269" s="24"/>
      <c r="C269" s="25" t="str">
        <f t="shared" si="13"/>
        <v>LPB SURABAYA 2021</v>
      </c>
      <c r="D269" s="28" t="s">
        <v>5470</v>
      </c>
      <c r="E269" s="25" t="s">
        <v>6004</v>
      </c>
      <c r="F269" s="25" t="s">
        <v>6005</v>
      </c>
      <c r="G269" s="25">
        <v>2.0</v>
      </c>
      <c r="H269" s="28" t="s">
        <v>18</v>
      </c>
      <c r="I269" s="25" t="s">
        <v>18</v>
      </c>
      <c r="J269" s="30">
        <v>214.0</v>
      </c>
      <c r="K269" s="29">
        <v>9.0</v>
      </c>
      <c r="L269" s="24"/>
    </row>
    <row r="270">
      <c r="A270" s="24"/>
      <c r="B270" s="24"/>
      <c r="C270" s="25" t="str">
        <f t="shared" si="13"/>
        <v>LPB SURABAYA 2021</v>
      </c>
      <c r="D270" s="28" t="s">
        <v>5470</v>
      </c>
      <c r="E270" s="25" t="s">
        <v>6006</v>
      </c>
      <c r="F270" s="25" t="s">
        <v>6007</v>
      </c>
      <c r="G270" s="25">
        <v>2.0</v>
      </c>
      <c r="H270" s="28" t="s">
        <v>18</v>
      </c>
      <c r="I270" s="25" t="s">
        <v>18</v>
      </c>
      <c r="J270" s="30">
        <v>183.0</v>
      </c>
      <c r="K270" s="29">
        <v>8.0</v>
      </c>
      <c r="L270" s="24"/>
    </row>
    <row r="271">
      <c r="A271" s="24"/>
      <c r="B271" s="24"/>
      <c r="C271" s="25" t="str">
        <f t="shared" si="13"/>
        <v>LPB SURABAYA 2021</v>
      </c>
      <c r="D271" s="28" t="s">
        <v>5470</v>
      </c>
      <c r="E271" s="25" t="s">
        <v>6008</v>
      </c>
      <c r="F271" s="25" t="s">
        <v>6009</v>
      </c>
      <c r="G271" s="25">
        <v>2.0</v>
      </c>
      <c r="H271" s="28" t="s">
        <v>18</v>
      </c>
      <c r="I271" s="25" t="s">
        <v>18</v>
      </c>
      <c r="J271" s="30">
        <v>214.0</v>
      </c>
      <c r="K271" s="29">
        <v>9.0</v>
      </c>
      <c r="L271" s="24"/>
    </row>
    <row r="272">
      <c r="A272" s="24"/>
      <c r="B272" s="24"/>
      <c r="C272" s="25" t="str">
        <f t="shared" si="13"/>
        <v>LPB SURABAYA 2021</v>
      </c>
      <c r="D272" s="28" t="s">
        <v>5470</v>
      </c>
      <c r="E272" s="25" t="s">
        <v>6010</v>
      </c>
      <c r="F272" s="25" t="s">
        <v>6011</v>
      </c>
      <c r="G272" s="25">
        <v>2.0</v>
      </c>
      <c r="H272" s="28" t="s">
        <v>18</v>
      </c>
      <c r="I272" s="25" t="s">
        <v>18</v>
      </c>
      <c r="J272" s="30">
        <v>214.0</v>
      </c>
      <c r="K272" s="29">
        <v>7.0</v>
      </c>
      <c r="L272" s="24"/>
    </row>
    <row r="273">
      <c r="A273" s="24"/>
      <c r="B273" s="24"/>
      <c r="C273" s="25" t="str">
        <f t="shared" si="13"/>
        <v>LPB SURABAYA 2021</v>
      </c>
      <c r="D273" s="28" t="s">
        <v>5470</v>
      </c>
      <c r="E273" s="25" t="s">
        <v>6012</v>
      </c>
      <c r="F273" s="25" t="s">
        <v>6013</v>
      </c>
      <c r="G273" s="25">
        <v>1.0</v>
      </c>
      <c r="H273" s="28" t="s">
        <v>19</v>
      </c>
      <c r="I273" s="25"/>
      <c r="J273" s="30">
        <v>183.0</v>
      </c>
      <c r="K273" s="29"/>
      <c r="L273" s="24"/>
    </row>
    <row r="274">
      <c r="A274" s="24"/>
      <c r="B274" s="24"/>
      <c r="C274" s="25" t="str">
        <f t="shared" si="13"/>
        <v>LPB SURABAYA 2021</v>
      </c>
      <c r="D274" s="28" t="s">
        <v>5470</v>
      </c>
      <c r="E274" s="25" t="s">
        <v>6014</v>
      </c>
      <c r="F274" s="25" t="s">
        <v>6015</v>
      </c>
      <c r="G274" s="25">
        <v>2.0</v>
      </c>
      <c r="H274" s="28" t="s">
        <v>18</v>
      </c>
      <c r="I274" s="25" t="s">
        <v>18</v>
      </c>
      <c r="J274" s="30">
        <v>153.0</v>
      </c>
      <c r="K274" s="29">
        <v>7.0</v>
      </c>
      <c r="L274" s="24"/>
    </row>
    <row r="275">
      <c r="A275" s="24"/>
      <c r="B275" s="24"/>
      <c r="C275" s="25" t="str">
        <f t="shared" si="13"/>
        <v>LPB SURABAYA 2021</v>
      </c>
      <c r="D275" s="28" t="s">
        <v>5470</v>
      </c>
      <c r="E275" s="25" t="s">
        <v>6016</v>
      </c>
      <c r="F275" s="25" t="s">
        <v>6017</v>
      </c>
      <c r="G275" s="25">
        <v>2.0</v>
      </c>
      <c r="H275" s="28" t="s">
        <v>18</v>
      </c>
      <c r="I275" s="25" t="s">
        <v>18</v>
      </c>
      <c r="J275" s="30">
        <v>214.0</v>
      </c>
      <c r="K275" s="29">
        <v>9.0</v>
      </c>
      <c r="L275" s="24"/>
    </row>
    <row r="276">
      <c r="A276" s="24"/>
      <c r="B276" s="24"/>
      <c r="C276" s="25" t="str">
        <f t="shared" si="13"/>
        <v>LPB SURABAYA 2021</v>
      </c>
      <c r="D276" s="28" t="s">
        <v>5470</v>
      </c>
      <c r="E276" s="25" t="s">
        <v>6018</v>
      </c>
      <c r="F276" s="25" t="s">
        <v>6019</v>
      </c>
      <c r="G276" s="25">
        <v>1.0</v>
      </c>
      <c r="H276" s="28" t="s">
        <v>18</v>
      </c>
      <c r="I276" s="25"/>
      <c r="J276" s="30">
        <v>183.0</v>
      </c>
      <c r="K276" s="29"/>
      <c r="L276" s="24"/>
    </row>
    <row r="277">
      <c r="A277" s="24"/>
      <c r="B277" s="24"/>
      <c r="C277" s="25" t="s">
        <v>137</v>
      </c>
      <c r="D277" s="28" t="s">
        <v>5470</v>
      </c>
      <c r="E277" s="25" t="s">
        <v>6020</v>
      </c>
      <c r="F277" s="25" t="s">
        <v>6021</v>
      </c>
      <c r="G277" s="25">
        <v>1.0</v>
      </c>
      <c r="H277" s="28" t="s">
        <v>19</v>
      </c>
      <c r="I277" s="25"/>
      <c r="J277" s="30">
        <v>214.0</v>
      </c>
      <c r="K277" s="29"/>
      <c r="L277" s="24"/>
    </row>
    <row r="278">
      <c r="A278" s="24"/>
      <c r="B278" s="24"/>
      <c r="C278" s="25" t="str">
        <f>UPPER("lpb aceh 2022")</f>
        <v>LPB ACEH 2022</v>
      </c>
      <c r="D278" s="28" t="s">
        <v>5470</v>
      </c>
      <c r="E278" s="25" t="s">
        <v>6022</v>
      </c>
      <c r="F278" s="25" t="s">
        <v>6023</v>
      </c>
      <c r="G278" s="25">
        <v>2.0</v>
      </c>
      <c r="H278" s="28" t="s">
        <v>18</v>
      </c>
      <c r="I278" s="25" t="s">
        <v>18</v>
      </c>
      <c r="J278" s="30">
        <v>275.0</v>
      </c>
      <c r="K278" s="29">
        <v>11.0</v>
      </c>
      <c r="L278" s="24"/>
    </row>
    <row r="279">
      <c r="A279" s="24"/>
      <c r="B279" s="24"/>
      <c r="C279" s="25" t="str">
        <f t="shared" ref="C279:C285" si="14">UPPER("lpb dki 2022")</f>
        <v>LPB DKI 2022</v>
      </c>
      <c r="D279" s="28" t="s">
        <v>5470</v>
      </c>
      <c r="E279" s="25" t="s">
        <v>6024</v>
      </c>
      <c r="F279" s="25" t="s">
        <v>6025</v>
      </c>
      <c r="G279" s="25">
        <v>1.0</v>
      </c>
      <c r="H279" s="28" t="s">
        <v>18</v>
      </c>
      <c r="I279" s="25"/>
      <c r="J279" s="30">
        <v>183.0</v>
      </c>
      <c r="K279" s="29"/>
      <c r="L279" s="24"/>
    </row>
    <row r="280">
      <c r="A280" s="24"/>
      <c r="B280" s="24"/>
      <c r="C280" s="25" t="str">
        <f t="shared" si="14"/>
        <v>LPB DKI 2022</v>
      </c>
      <c r="D280" s="28" t="s">
        <v>5470</v>
      </c>
      <c r="E280" s="25" t="s">
        <v>6026</v>
      </c>
      <c r="F280" s="25" t="s">
        <v>6027</v>
      </c>
      <c r="G280" s="25">
        <v>2.0</v>
      </c>
      <c r="H280" s="28" t="s">
        <v>19</v>
      </c>
      <c r="I280" s="25" t="s">
        <v>18</v>
      </c>
      <c r="J280" s="30">
        <v>214.0</v>
      </c>
      <c r="K280" s="29">
        <v>8.0</v>
      </c>
      <c r="L280" s="24"/>
    </row>
    <row r="281">
      <c r="A281" s="24"/>
      <c r="B281" s="24"/>
      <c r="C281" s="25" t="str">
        <f t="shared" si="14"/>
        <v>LPB DKI 2022</v>
      </c>
      <c r="D281" s="28" t="s">
        <v>5470</v>
      </c>
      <c r="E281" s="25" t="s">
        <v>6028</v>
      </c>
      <c r="F281" s="25" t="s">
        <v>6029</v>
      </c>
      <c r="G281" s="25">
        <v>2.0</v>
      </c>
      <c r="H281" s="28" t="s">
        <v>19</v>
      </c>
      <c r="I281" s="25" t="s">
        <v>19</v>
      </c>
      <c r="J281" s="30">
        <v>214.0</v>
      </c>
      <c r="K281" s="29">
        <v>9.0</v>
      </c>
      <c r="L281" s="24"/>
    </row>
    <row r="282">
      <c r="A282" s="24"/>
      <c r="B282" s="24"/>
      <c r="C282" s="25" t="str">
        <f t="shared" si="14"/>
        <v>LPB DKI 2022</v>
      </c>
      <c r="D282" s="28" t="s">
        <v>5470</v>
      </c>
      <c r="E282" s="25" t="s">
        <v>6030</v>
      </c>
      <c r="F282" s="25" t="s">
        <v>6031</v>
      </c>
      <c r="G282" s="25">
        <v>2.0</v>
      </c>
      <c r="H282" s="28" t="s">
        <v>18</v>
      </c>
      <c r="I282" s="25" t="s">
        <v>18</v>
      </c>
      <c r="J282" s="30">
        <v>275.0</v>
      </c>
      <c r="K282" s="29">
        <v>11.0</v>
      </c>
      <c r="L282" s="24"/>
    </row>
    <row r="283">
      <c r="A283" s="24"/>
      <c r="B283" s="24"/>
      <c r="C283" s="25" t="str">
        <f t="shared" si="14"/>
        <v>LPB DKI 2022</v>
      </c>
      <c r="D283" s="28" t="s">
        <v>5470</v>
      </c>
      <c r="E283" s="25" t="s">
        <v>6032</v>
      </c>
      <c r="F283" s="25" t="s">
        <v>6033</v>
      </c>
      <c r="G283" s="25">
        <v>2.0</v>
      </c>
      <c r="H283" s="28" t="s">
        <v>19</v>
      </c>
      <c r="I283" s="25" t="s">
        <v>18</v>
      </c>
      <c r="J283" s="30">
        <v>275.0</v>
      </c>
      <c r="K283" s="29">
        <v>8.0</v>
      </c>
      <c r="L283" s="24"/>
    </row>
    <row r="284">
      <c r="A284" s="24"/>
      <c r="B284" s="24"/>
      <c r="C284" s="25" t="str">
        <f t="shared" si="14"/>
        <v>LPB DKI 2022</v>
      </c>
      <c r="D284" s="28" t="s">
        <v>5470</v>
      </c>
      <c r="E284" s="25" t="s">
        <v>6034</v>
      </c>
      <c r="F284" s="25" t="s">
        <v>6035</v>
      </c>
      <c r="G284" s="25">
        <v>2.0</v>
      </c>
      <c r="H284" s="28" t="s">
        <v>19</v>
      </c>
      <c r="I284" s="25" t="s">
        <v>18</v>
      </c>
      <c r="J284" s="30">
        <v>245.0</v>
      </c>
      <c r="K284" s="29">
        <v>10.0</v>
      </c>
      <c r="L284" s="24"/>
    </row>
    <row r="285">
      <c r="A285" s="24"/>
      <c r="B285" s="24"/>
      <c r="C285" s="25" t="str">
        <f t="shared" si="14"/>
        <v>LPB DKI 2022</v>
      </c>
      <c r="D285" s="28" t="s">
        <v>5470</v>
      </c>
      <c r="E285" s="25" t="s">
        <v>6036</v>
      </c>
      <c r="F285" s="25" t="s">
        <v>6037</v>
      </c>
      <c r="G285" s="25">
        <v>2.0</v>
      </c>
      <c r="H285" s="28" t="s">
        <v>19</v>
      </c>
      <c r="I285" s="25" t="s">
        <v>19</v>
      </c>
      <c r="J285" s="30">
        <v>275.0</v>
      </c>
      <c r="K285" s="29">
        <v>11.0</v>
      </c>
      <c r="L285" s="24"/>
    </row>
    <row r="286">
      <c r="A286" s="24"/>
      <c r="B286" s="24"/>
      <c r="C286" s="25" t="str">
        <f t="shared" ref="C286:C310" si="15">upper("lpb bali 2022")</f>
        <v>LPB BALI 2022</v>
      </c>
      <c r="D286" s="28" t="s">
        <v>5470</v>
      </c>
      <c r="E286" s="25" t="s">
        <v>6038</v>
      </c>
      <c r="F286" s="25" t="s">
        <v>6039</v>
      </c>
      <c r="G286" s="25">
        <v>2.0</v>
      </c>
      <c r="H286" s="28" t="s">
        <v>18</v>
      </c>
      <c r="I286" s="25" t="s">
        <v>19</v>
      </c>
      <c r="J286" s="30">
        <v>275.0</v>
      </c>
      <c r="K286" s="29">
        <v>11.0</v>
      </c>
      <c r="L286" s="24"/>
    </row>
    <row r="287">
      <c r="A287" s="24"/>
      <c r="B287" s="24"/>
      <c r="C287" s="25" t="str">
        <f t="shared" si="15"/>
        <v>LPB BALI 2022</v>
      </c>
      <c r="D287" s="28" t="s">
        <v>5470</v>
      </c>
      <c r="E287" s="25" t="s">
        <v>6040</v>
      </c>
      <c r="F287" s="25" t="s">
        <v>6041</v>
      </c>
      <c r="G287" s="25">
        <v>2.0</v>
      </c>
      <c r="H287" s="28" t="s">
        <v>18</v>
      </c>
      <c r="I287" s="25" t="s">
        <v>19</v>
      </c>
      <c r="J287" s="30">
        <v>275.0</v>
      </c>
      <c r="K287" s="29">
        <v>11.0</v>
      </c>
      <c r="L287" s="24"/>
    </row>
    <row r="288">
      <c r="A288" s="24"/>
      <c r="B288" s="24"/>
      <c r="C288" s="25" t="str">
        <f t="shared" si="15"/>
        <v>LPB BALI 2022</v>
      </c>
      <c r="D288" s="28" t="s">
        <v>5470</v>
      </c>
      <c r="E288" s="25" t="s">
        <v>6042</v>
      </c>
      <c r="F288" s="25" t="s">
        <v>6043</v>
      </c>
      <c r="G288" s="25">
        <v>2.0</v>
      </c>
      <c r="H288" s="28" t="s">
        <v>18</v>
      </c>
      <c r="I288" s="25" t="s">
        <v>18</v>
      </c>
      <c r="J288" s="30">
        <v>306.0</v>
      </c>
      <c r="K288" s="29">
        <v>10.0</v>
      </c>
      <c r="L288" s="24"/>
    </row>
    <row r="289">
      <c r="A289" s="24"/>
      <c r="B289" s="24"/>
      <c r="C289" s="25" t="str">
        <f t="shared" si="15"/>
        <v>LPB BALI 2022</v>
      </c>
      <c r="D289" s="28" t="s">
        <v>5470</v>
      </c>
      <c r="E289" s="25" t="s">
        <v>6044</v>
      </c>
      <c r="F289" s="25" t="s">
        <v>6045</v>
      </c>
      <c r="G289" s="25">
        <v>2.0</v>
      </c>
      <c r="H289" s="28" t="s">
        <v>19</v>
      </c>
      <c r="I289" s="25" t="s">
        <v>18</v>
      </c>
      <c r="J289" s="30">
        <v>153.0</v>
      </c>
      <c r="K289" s="29">
        <v>7.0</v>
      </c>
      <c r="L289" s="24"/>
    </row>
    <row r="290">
      <c r="A290" s="24"/>
      <c r="B290" s="24"/>
      <c r="C290" s="25" t="str">
        <f t="shared" si="15"/>
        <v>LPB BALI 2022</v>
      </c>
      <c r="D290" s="28" t="s">
        <v>5470</v>
      </c>
      <c r="E290" s="25" t="s">
        <v>6046</v>
      </c>
      <c r="F290" s="25" t="s">
        <v>6047</v>
      </c>
      <c r="G290" s="25">
        <v>2.0</v>
      </c>
      <c r="H290" s="28" t="s">
        <v>18</v>
      </c>
      <c r="I290" s="25" t="s">
        <v>18</v>
      </c>
      <c r="J290" s="30">
        <v>153.0</v>
      </c>
      <c r="K290" s="29">
        <v>7.0</v>
      </c>
      <c r="L290" s="24"/>
    </row>
    <row r="291">
      <c r="A291" s="24"/>
      <c r="B291" s="24"/>
      <c r="C291" s="25" t="str">
        <f t="shared" si="15"/>
        <v>LPB BALI 2022</v>
      </c>
      <c r="D291" s="28" t="s">
        <v>5470</v>
      </c>
      <c r="E291" s="25" t="s">
        <v>6048</v>
      </c>
      <c r="F291" s="25" t="s">
        <v>6049</v>
      </c>
      <c r="G291" s="25">
        <v>2.0</v>
      </c>
      <c r="H291" s="28" t="s">
        <v>19</v>
      </c>
      <c r="I291" s="25" t="s">
        <v>18</v>
      </c>
      <c r="J291" s="30">
        <v>275.0</v>
      </c>
      <c r="K291" s="29">
        <v>11.0</v>
      </c>
      <c r="L291" s="24"/>
    </row>
    <row r="292">
      <c r="A292" s="24"/>
      <c r="B292" s="24"/>
      <c r="C292" s="25" t="str">
        <f t="shared" si="15"/>
        <v>LPB BALI 2022</v>
      </c>
      <c r="D292" s="28" t="s">
        <v>5470</v>
      </c>
      <c r="E292" s="25" t="s">
        <v>6050</v>
      </c>
      <c r="F292" s="25" t="s">
        <v>6051</v>
      </c>
      <c r="G292" s="25">
        <v>2.0</v>
      </c>
      <c r="H292" s="28" t="s">
        <v>18</v>
      </c>
      <c r="I292" s="25" t="s">
        <v>18</v>
      </c>
      <c r="J292" s="30">
        <v>306.0</v>
      </c>
      <c r="K292" s="29">
        <v>12.0</v>
      </c>
      <c r="L292" s="24"/>
    </row>
    <row r="293">
      <c r="A293" s="24"/>
      <c r="B293" s="24"/>
      <c r="C293" s="25" t="str">
        <f t="shared" si="15"/>
        <v>LPB BALI 2022</v>
      </c>
      <c r="D293" s="28" t="s">
        <v>5470</v>
      </c>
      <c r="E293" s="25" t="s">
        <v>6052</v>
      </c>
      <c r="F293" s="25" t="s">
        <v>6053</v>
      </c>
      <c r="G293" s="25">
        <v>2.0</v>
      </c>
      <c r="H293" s="28" t="s">
        <v>18</v>
      </c>
      <c r="I293" s="25" t="s">
        <v>18</v>
      </c>
      <c r="J293" s="30">
        <v>214.0</v>
      </c>
      <c r="K293" s="29">
        <v>9.0</v>
      </c>
      <c r="L293" s="24"/>
    </row>
    <row r="294">
      <c r="A294" s="24"/>
      <c r="B294" s="24"/>
      <c r="C294" s="25" t="str">
        <f t="shared" si="15"/>
        <v>LPB BALI 2022</v>
      </c>
      <c r="D294" s="28" t="s">
        <v>5470</v>
      </c>
      <c r="E294" s="25" t="s">
        <v>6054</v>
      </c>
      <c r="F294" s="25" t="s">
        <v>6055</v>
      </c>
      <c r="G294" s="25">
        <v>2.0</v>
      </c>
      <c r="H294" s="28" t="s">
        <v>19</v>
      </c>
      <c r="I294" s="25" t="s">
        <v>19</v>
      </c>
      <c r="J294" s="30">
        <v>214.0</v>
      </c>
      <c r="K294" s="29">
        <v>9.0</v>
      </c>
      <c r="L294" s="24"/>
    </row>
    <row r="295">
      <c r="A295" s="24"/>
      <c r="B295" s="24"/>
      <c r="C295" s="25" t="str">
        <f t="shared" si="15"/>
        <v>LPB BALI 2022</v>
      </c>
      <c r="D295" s="28" t="s">
        <v>5470</v>
      </c>
      <c r="E295" s="25" t="s">
        <v>6056</v>
      </c>
      <c r="F295" s="25" t="s">
        <v>6057</v>
      </c>
      <c r="G295" s="25">
        <v>2.0</v>
      </c>
      <c r="H295" s="28" t="s">
        <v>18</v>
      </c>
      <c r="I295" s="25" t="s">
        <v>18</v>
      </c>
      <c r="J295" s="30">
        <v>214.0</v>
      </c>
      <c r="K295" s="29">
        <v>9.0</v>
      </c>
      <c r="L295" s="24"/>
    </row>
    <row r="296">
      <c r="A296" s="24"/>
      <c r="B296" s="24"/>
      <c r="C296" s="25" t="str">
        <f t="shared" si="15"/>
        <v>LPB BALI 2022</v>
      </c>
      <c r="D296" s="28" t="s">
        <v>5470</v>
      </c>
      <c r="E296" s="25" t="s">
        <v>6058</v>
      </c>
      <c r="F296" s="25" t="s">
        <v>6059</v>
      </c>
      <c r="G296" s="25">
        <v>2.0</v>
      </c>
      <c r="H296" s="28" t="s">
        <v>18</v>
      </c>
      <c r="I296" s="25" t="s">
        <v>18</v>
      </c>
      <c r="J296" s="30">
        <v>245.0</v>
      </c>
      <c r="K296" s="29">
        <v>10.0</v>
      </c>
      <c r="L296" s="24"/>
    </row>
    <row r="297">
      <c r="A297" s="24"/>
      <c r="B297" s="24"/>
      <c r="C297" s="25" t="str">
        <f t="shared" si="15"/>
        <v>LPB BALI 2022</v>
      </c>
      <c r="D297" s="28" t="s">
        <v>5470</v>
      </c>
      <c r="E297" s="25" t="s">
        <v>6060</v>
      </c>
      <c r="F297" s="25" t="s">
        <v>6061</v>
      </c>
      <c r="G297" s="25">
        <v>2.0</v>
      </c>
      <c r="H297" s="28" t="s">
        <v>18</v>
      </c>
      <c r="I297" s="25" t="s">
        <v>18</v>
      </c>
      <c r="J297" s="30">
        <v>245.0</v>
      </c>
      <c r="K297" s="29">
        <v>10.0</v>
      </c>
      <c r="L297" s="24"/>
    </row>
    <row r="298">
      <c r="A298" s="24"/>
      <c r="B298" s="24"/>
      <c r="C298" s="25" t="str">
        <f t="shared" si="15"/>
        <v>LPB BALI 2022</v>
      </c>
      <c r="D298" s="28" t="s">
        <v>5470</v>
      </c>
      <c r="E298" s="25" t="s">
        <v>6062</v>
      </c>
      <c r="F298" s="25" t="s">
        <v>6063</v>
      </c>
      <c r="G298" s="25">
        <v>1.0</v>
      </c>
      <c r="H298" s="28" t="s">
        <v>19</v>
      </c>
      <c r="I298" s="25"/>
      <c r="J298" s="30">
        <v>245.0</v>
      </c>
      <c r="K298" s="29"/>
      <c r="L298" s="24"/>
    </row>
    <row r="299">
      <c r="A299" s="24"/>
      <c r="B299" s="24"/>
      <c r="C299" s="25" t="str">
        <f t="shared" si="15"/>
        <v>LPB BALI 2022</v>
      </c>
      <c r="D299" s="28" t="s">
        <v>5470</v>
      </c>
      <c r="E299" s="25" t="s">
        <v>6064</v>
      </c>
      <c r="F299" s="25" t="s">
        <v>6065</v>
      </c>
      <c r="G299" s="25">
        <v>2.0</v>
      </c>
      <c r="H299" s="28" t="s">
        <v>18</v>
      </c>
      <c r="I299" s="25" t="s">
        <v>19</v>
      </c>
      <c r="J299" s="30">
        <v>214.0</v>
      </c>
      <c r="K299" s="29">
        <v>9.0</v>
      </c>
      <c r="L299" s="24"/>
    </row>
    <row r="300">
      <c r="A300" s="24"/>
      <c r="B300" s="24"/>
      <c r="C300" s="25" t="str">
        <f t="shared" si="15"/>
        <v>LPB BALI 2022</v>
      </c>
      <c r="D300" s="28" t="s">
        <v>5470</v>
      </c>
      <c r="E300" s="25" t="s">
        <v>6066</v>
      </c>
      <c r="F300" s="25" t="s">
        <v>6067</v>
      </c>
      <c r="G300" s="25">
        <v>2.0</v>
      </c>
      <c r="H300" s="28" t="s">
        <v>19</v>
      </c>
      <c r="I300" s="25" t="s">
        <v>18</v>
      </c>
      <c r="J300" s="30">
        <v>183.0</v>
      </c>
      <c r="K300" s="29">
        <v>8.0</v>
      </c>
      <c r="L300" s="24"/>
    </row>
    <row r="301">
      <c r="A301" s="24"/>
      <c r="B301" s="24"/>
      <c r="C301" s="25" t="str">
        <f t="shared" si="15"/>
        <v>LPB BALI 2022</v>
      </c>
      <c r="D301" s="28" t="s">
        <v>5470</v>
      </c>
      <c r="E301" s="25" t="s">
        <v>6068</v>
      </c>
      <c r="F301" s="25" t="s">
        <v>6069</v>
      </c>
      <c r="G301" s="25">
        <v>2.0</v>
      </c>
      <c r="H301" s="28" t="s">
        <v>18</v>
      </c>
      <c r="I301" s="25" t="s">
        <v>18</v>
      </c>
      <c r="J301" s="30">
        <v>214.0</v>
      </c>
      <c r="K301" s="29">
        <v>9.0</v>
      </c>
      <c r="L301" s="24"/>
    </row>
    <row r="302">
      <c r="A302" s="24"/>
      <c r="B302" s="24"/>
      <c r="C302" s="25" t="str">
        <f t="shared" si="15"/>
        <v>LPB BALI 2022</v>
      </c>
      <c r="D302" s="28" t="s">
        <v>5470</v>
      </c>
      <c r="E302" s="25" t="s">
        <v>6070</v>
      </c>
      <c r="F302" s="25" t="s">
        <v>6071</v>
      </c>
      <c r="G302" s="25">
        <v>2.0</v>
      </c>
      <c r="H302" s="28" t="s">
        <v>19</v>
      </c>
      <c r="I302" s="25" t="s">
        <v>18</v>
      </c>
      <c r="J302" s="30">
        <v>214.0</v>
      </c>
      <c r="K302" s="29">
        <v>9.0</v>
      </c>
      <c r="L302" s="24"/>
    </row>
    <row r="303">
      <c r="A303" s="24"/>
      <c r="B303" s="24"/>
      <c r="C303" s="25" t="str">
        <f t="shared" si="15"/>
        <v>LPB BALI 2022</v>
      </c>
      <c r="D303" s="28" t="s">
        <v>5470</v>
      </c>
      <c r="E303" s="25" t="s">
        <v>6072</v>
      </c>
      <c r="F303" s="25" t="s">
        <v>6073</v>
      </c>
      <c r="G303" s="25">
        <v>2.0</v>
      </c>
      <c r="H303" s="28" t="s">
        <v>18</v>
      </c>
      <c r="I303" s="25" t="s">
        <v>18</v>
      </c>
      <c r="J303" s="30">
        <v>306.0</v>
      </c>
      <c r="K303" s="29">
        <v>12.0</v>
      </c>
      <c r="L303" s="24"/>
    </row>
    <row r="304">
      <c r="A304" s="24"/>
      <c r="B304" s="24"/>
      <c r="C304" s="25" t="str">
        <f t="shared" si="15"/>
        <v>LPB BALI 2022</v>
      </c>
      <c r="D304" s="28" t="s">
        <v>5470</v>
      </c>
      <c r="E304" s="25" t="s">
        <v>6074</v>
      </c>
      <c r="F304" s="25" t="s">
        <v>6075</v>
      </c>
      <c r="G304" s="25">
        <v>2.0</v>
      </c>
      <c r="H304" s="28" t="s">
        <v>18</v>
      </c>
      <c r="I304" s="25" t="s">
        <v>19</v>
      </c>
      <c r="J304" s="30">
        <v>214.0</v>
      </c>
      <c r="K304" s="29">
        <v>9.0</v>
      </c>
      <c r="L304" s="24"/>
    </row>
    <row r="305">
      <c r="A305" s="24"/>
      <c r="B305" s="24"/>
      <c r="C305" s="25" t="str">
        <f t="shared" si="15"/>
        <v>LPB BALI 2022</v>
      </c>
      <c r="D305" s="28" t="s">
        <v>5470</v>
      </c>
      <c r="E305" s="25" t="s">
        <v>6076</v>
      </c>
      <c r="F305" s="25" t="s">
        <v>6077</v>
      </c>
      <c r="G305" s="25">
        <v>1.0</v>
      </c>
      <c r="H305" s="28" t="s">
        <v>18</v>
      </c>
      <c r="I305" s="25"/>
      <c r="J305" s="30">
        <v>306.0</v>
      </c>
      <c r="K305" s="29"/>
      <c r="L305" s="24"/>
    </row>
    <row r="306">
      <c r="A306" s="24"/>
      <c r="B306" s="24"/>
      <c r="C306" s="25" t="str">
        <f t="shared" si="15"/>
        <v>LPB BALI 2022</v>
      </c>
      <c r="D306" s="28" t="s">
        <v>5470</v>
      </c>
      <c r="E306" s="25" t="s">
        <v>6078</v>
      </c>
      <c r="F306" s="25" t="s">
        <v>6079</v>
      </c>
      <c r="G306" s="25">
        <v>2.0</v>
      </c>
      <c r="H306" s="28" t="s">
        <v>18</v>
      </c>
      <c r="I306" s="25" t="s">
        <v>18</v>
      </c>
      <c r="J306" s="30">
        <v>275.0</v>
      </c>
      <c r="K306" s="29">
        <v>11.0</v>
      </c>
      <c r="L306" s="24"/>
    </row>
    <row r="307">
      <c r="A307" s="24"/>
      <c r="B307" s="24"/>
      <c r="C307" s="25" t="str">
        <f t="shared" si="15"/>
        <v>LPB BALI 2022</v>
      </c>
      <c r="D307" s="28" t="s">
        <v>5470</v>
      </c>
      <c r="E307" s="25" t="s">
        <v>6080</v>
      </c>
      <c r="F307" s="25" t="s">
        <v>6081</v>
      </c>
      <c r="G307" s="25">
        <v>2.0</v>
      </c>
      <c r="H307" s="28" t="s">
        <v>18</v>
      </c>
      <c r="I307" s="25" t="s">
        <v>18</v>
      </c>
      <c r="J307" s="30">
        <v>275.0</v>
      </c>
      <c r="K307" s="29">
        <v>11.0</v>
      </c>
      <c r="L307" s="24"/>
    </row>
    <row r="308">
      <c r="A308" s="24"/>
      <c r="B308" s="24"/>
      <c r="C308" s="25" t="str">
        <f t="shared" si="15"/>
        <v>LPB BALI 2022</v>
      </c>
      <c r="D308" s="28" t="s">
        <v>5470</v>
      </c>
      <c r="E308" s="25" t="s">
        <v>6082</v>
      </c>
      <c r="F308" s="25" t="s">
        <v>6083</v>
      </c>
      <c r="G308" s="25">
        <v>2.0</v>
      </c>
      <c r="H308" s="28" t="s">
        <v>18</v>
      </c>
      <c r="I308" s="25" t="s">
        <v>19</v>
      </c>
      <c r="J308" s="30">
        <v>183.0</v>
      </c>
      <c r="K308" s="29">
        <v>8.0</v>
      </c>
      <c r="L308" s="24"/>
    </row>
    <row r="309">
      <c r="A309" s="24"/>
      <c r="B309" s="24"/>
      <c r="C309" s="25" t="str">
        <f t="shared" si="15"/>
        <v>LPB BALI 2022</v>
      </c>
      <c r="D309" s="28" t="s">
        <v>5470</v>
      </c>
      <c r="E309" s="25" t="s">
        <v>6084</v>
      </c>
      <c r="F309" s="25" t="s">
        <v>6085</v>
      </c>
      <c r="G309" s="25">
        <v>2.0</v>
      </c>
      <c r="H309" s="28" t="s">
        <v>18</v>
      </c>
      <c r="I309" s="25" t="s">
        <v>18</v>
      </c>
      <c r="J309" s="30">
        <v>275.0</v>
      </c>
      <c r="K309" s="29">
        <v>11.0</v>
      </c>
      <c r="L309" s="24"/>
    </row>
    <row r="310">
      <c r="A310" s="24"/>
      <c r="B310" s="24"/>
      <c r="C310" s="25" t="str">
        <f t="shared" si="15"/>
        <v>LPB BALI 2022</v>
      </c>
      <c r="D310" s="28" t="s">
        <v>5470</v>
      </c>
      <c r="E310" s="25" t="s">
        <v>6086</v>
      </c>
      <c r="F310" s="25" t="s">
        <v>6087</v>
      </c>
      <c r="G310" s="25">
        <v>2.0</v>
      </c>
      <c r="H310" s="28" t="s">
        <v>18</v>
      </c>
      <c r="I310" s="25" t="s">
        <v>18</v>
      </c>
      <c r="J310" s="30">
        <v>306.0</v>
      </c>
      <c r="K310" s="29">
        <v>12.0</v>
      </c>
      <c r="L310" s="24"/>
    </row>
    <row r="311">
      <c r="A311" s="24"/>
      <c r="B311" s="24"/>
      <c r="C311" s="25" t="str">
        <f t="shared" ref="C311:C318" si="16">UPPER("lpb diy 2022")</f>
        <v>LPB DIY 2022</v>
      </c>
      <c r="D311" s="28" t="s">
        <v>5470</v>
      </c>
      <c r="E311" s="25" t="s">
        <v>6088</v>
      </c>
      <c r="F311" s="25" t="s">
        <v>6089</v>
      </c>
      <c r="G311" s="25">
        <v>2.0</v>
      </c>
      <c r="H311" s="28" t="s">
        <v>18</v>
      </c>
      <c r="I311" s="25" t="s">
        <v>18</v>
      </c>
      <c r="J311" s="30">
        <v>183.0</v>
      </c>
      <c r="K311" s="29">
        <v>8.0</v>
      </c>
      <c r="L311" s="24"/>
    </row>
    <row r="312">
      <c r="A312" s="24"/>
      <c r="B312" s="24"/>
      <c r="C312" s="25" t="str">
        <f t="shared" si="16"/>
        <v>LPB DIY 2022</v>
      </c>
      <c r="D312" s="28" t="s">
        <v>5470</v>
      </c>
      <c r="E312" s="25" t="s">
        <v>6090</v>
      </c>
      <c r="F312" s="25" t="s">
        <v>6091</v>
      </c>
      <c r="G312" s="25">
        <v>2.0</v>
      </c>
      <c r="H312" s="28" t="s">
        <v>18</v>
      </c>
      <c r="I312" s="25" t="s">
        <v>18</v>
      </c>
      <c r="J312" s="30">
        <v>183.0</v>
      </c>
      <c r="K312" s="29">
        <v>8.0</v>
      </c>
      <c r="L312" s="24"/>
    </row>
    <row r="313">
      <c r="A313" s="24"/>
      <c r="B313" s="24"/>
      <c r="C313" s="25" t="str">
        <f t="shared" si="16"/>
        <v>LPB DIY 2022</v>
      </c>
      <c r="D313" s="28" t="s">
        <v>5470</v>
      </c>
      <c r="E313" s="25" t="s">
        <v>6092</v>
      </c>
      <c r="F313" s="25" t="s">
        <v>6093</v>
      </c>
      <c r="G313" s="25">
        <v>1.0</v>
      </c>
      <c r="H313" s="28" t="s">
        <v>18</v>
      </c>
      <c r="I313" s="25"/>
      <c r="J313" s="30">
        <v>183.0</v>
      </c>
      <c r="K313" s="29"/>
      <c r="L313" s="24"/>
    </row>
    <row r="314">
      <c r="A314" s="24"/>
      <c r="B314" s="24"/>
      <c r="C314" s="25" t="str">
        <f t="shared" si="16"/>
        <v>LPB DIY 2022</v>
      </c>
      <c r="D314" s="28" t="s">
        <v>5470</v>
      </c>
      <c r="E314" s="25" t="s">
        <v>6094</v>
      </c>
      <c r="F314" s="25" t="s">
        <v>6095</v>
      </c>
      <c r="G314" s="25">
        <v>2.0</v>
      </c>
      <c r="H314" s="28" t="s">
        <v>18</v>
      </c>
      <c r="I314" s="25" t="s">
        <v>18</v>
      </c>
      <c r="J314" s="30">
        <v>183.0</v>
      </c>
      <c r="K314" s="29">
        <v>8.0</v>
      </c>
      <c r="L314" s="24"/>
    </row>
    <row r="315">
      <c r="A315" s="24"/>
      <c r="B315" s="24"/>
      <c r="C315" s="25" t="str">
        <f t="shared" si="16"/>
        <v>LPB DIY 2022</v>
      </c>
      <c r="D315" s="28" t="s">
        <v>5470</v>
      </c>
      <c r="E315" s="25" t="s">
        <v>6096</v>
      </c>
      <c r="F315" s="25" t="s">
        <v>6097</v>
      </c>
      <c r="G315" s="25">
        <v>2.0</v>
      </c>
      <c r="H315" s="28" t="s">
        <v>19</v>
      </c>
      <c r="I315" s="25" t="s">
        <v>18</v>
      </c>
      <c r="J315" s="30">
        <v>275.0</v>
      </c>
      <c r="K315" s="29">
        <v>11.0</v>
      </c>
      <c r="L315" s="24"/>
    </row>
    <row r="316">
      <c r="A316" s="24"/>
      <c r="B316" s="24"/>
      <c r="C316" s="25" t="str">
        <f t="shared" si="16"/>
        <v>LPB DIY 2022</v>
      </c>
      <c r="D316" s="28" t="s">
        <v>5470</v>
      </c>
      <c r="E316" s="25" t="s">
        <v>6098</v>
      </c>
      <c r="F316" s="25" t="s">
        <v>6099</v>
      </c>
      <c r="G316" s="25">
        <v>2.0</v>
      </c>
      <c r="H316" s="28" t="s">
        <v>18</v>
      </c>
      <c r="I316" s="25" t="s">
        <v>18</v>
      </c>
      <c r="J316" s="30">
        <v>214.0</v>
      </c>
      <c r="K316" s="29">
        <v>8.0</v>
      </c>
      <c r="L316" s="24"/>
    </row>
    <row r="317">
      <c r="A317" s="24"/>
      <c r="B317" s="24"/>
      <c r="C317" s="25" t="str">
        <f t="shared" si="16"/>
        <v>LPB DIY 2022</v>
      </c>
      <c r="D317" s="28" t="s">
        <v>5470</v>
      </c>
      <c r="E317" s="25" t="s">
        <v>6100</v>
      </c>
      <c r="F317" s="25" t="s">
        <v>6101</v>
      </c>
      <c r="G317" s="25">
        <v>2.0</v>
      </c>
      <c r="H317" s="28" t="s">
        <v>19</v>
      </c>
      <c r="I317" s="25" t="s">
        <v>19</v>
      </c>
      <c r="J317" s="30">
        <v>275.0</v>
      </c>
      <c r="K317" s="29">
        <v>11.0</v>
      </c>
      <c r="L317" s="24"/>
    </row>
    <row r="318">
      <c r="A318" s="24"/>
      <c r="B318" s="24"/>
      <c r="C318" s="25" t="str">
        <f t="shared" si="16"/>
        <v>LPB DIY 2022</v>
      </c>
      <c r="D318" s="28" t="s">
        <v>5470</v>
      </c>
      <c r="E318" s="25" t="s">
        <v>6102</v>
      </c>
      <c r="F318" s="25" t="s">
        <v>6103</v>
      </c>
      <c r="G318" s="25">
        <v>2.0</v>
      </c>
      <c r="H318" s="28" t="s">
        <v>18</v>
      </c>
      <c r="I318" s="25" t="s">
        <v>18</v>
      </c>
      <c r="J318" s="30">
        <v>183.0</v>
      </c>
      <c r="K318" s="29">
        <v>8.0</v>
      </c>
      <c r="L318" s="24"/>
    </row>
    <row r="319">
      <c r="A319" s="24"/>
      <c r="B319" s="24"/>
      <c r="C319" s="25" t="str">
        <f t="shared" ref="C319:C324" si="17">UPPER("lpb jateng 2022")</f>
        <v>LPB JATENG 2022</v>
      </c>
      <c r="D319" s="28" t="s">
        <v>5470</v>
      </c>
      <c r="E319" s="25" t="s">
        <v>6104</v>
      </c>
      <c r="F319" s="25" t="s">
        <v>6105</v>
      </c>
      <c r="G319" s="25">
        <v>2.0</v>
      </c>
      <c r="H319" s="28" t="s">
        <v>18</v>
      </c>
      <c r="I319" s="25" t="s">
        <v>18</v>
      </c>
      <c r="J319" s="30">
        <v>183.0</v>
      </c>
      <c r="K319" s="29">
        <v>8.0</v>
      </c>
      <c r="L319" s="24"/>
    </row>
    <row r="320">
      <c r="A320" s="24"/>
      <c r="B320" s="24"/>
      <c r="C320" s="25" t="str">
        <f t="shared" si="17"/>
        <v>LPB JATENG 2022</v>
      </c>
      <c r="D320" s="28" t="s">
        <v>5470</v>
      </c>
      <c r="E320" s="25" t="s">
        <v>6106</v>
      </c>
      <c r="F320" s="25" t="s">
        <v>6107</v>
      </c>
      <c r="G320" s="25">
        <v>2.0</v>
      </c>
      <c r="H320" s="28" t="s">
        <v>18</v>
      </c>
      <c r="I320" s="25" t="s">
        <v>18</v>
      </c>
      <c r="J320" s="30">
        <v>183.0</v>
      </c>
      <c r="K320" s="29">
        <v>8.0</v>
      </c>
      <c r="L320" s="24"/>
    </row>
    <row r="321">
      <c r="A321" s="24"/>
      <c r="B321" s="24"/>
      <c r="C321" s="25" t="str">
        <f t="shared" si="17"/>
        <v>LPB JATENG 2022</v>
      </c>
      <c r="D321" s="28" t="s">
        <v>5470</v>
      </c>
      <c r="E321" s="25" t="s">
        <v>6108</v>
      </c>
      <c r="F321" s="25" t="s">
        <v>6109</v>
      </c>
      <c r="G321" s="25">
        <v>2.0</v>
      </c>
      <c r="H321" s="28" t="s">
        <v>18</v>
      </c>
      <c r="I321" s="25" t="s">
        <v>18</v>
      </c>
      <c r="J321" s="30">
        <v>275.0</v>
      </c>
      <c r="K321" s="29">
        <v>11.0</v>
      </c>
      <c r="L321" s="24"/>
    </row>
    <row r="322">
      <c r="A322" s="24"/>
      <c r="B322" s="24"/>
      <c r="C322" s="25" t="str">
        <f t="shared" si="17"/>
        <v>LPB JATENG 2022</v>
      </c>
      <c r="D322" s="28" t="s">
        <v>5470</v>
      </c>
      <c r="E322" s="25" t="s">
        <v>6110</v>
      </c>
      <c r="F322" s="25" t="s">
        <v>6111</v>
      </c>
      <c r="G322" s="25">
        <v>1.0</v>
      </c>
      <c r="H322" s="28" t="s">
        <v>18</v>
      </c>
      <c r="I322" s="25"/>
      <c r="J322" s="30">
        <v>214.0</v>
      </c>
      <c r="K322" s="29"/>
      <c r="L322" s="24"/>
    </row>
    <row r="323">
      <c r="A323" s="24"/>
      <c r="B323" s="24"/>
      <c r="C323" s="25" t="str">
        <f t="shared" si="17"/>
        <v>LPB JATENG 2022</v>
      </c>
      <c r="D323" s="28" t="s">
        <v>5470</v>
      </c>
      <c r="E323" s="25" t="s">
        <v>6112</v>
      </c>
      <c r="F323" s="25" t="s">
        <v>6113</v>
      </c>
      <c r="G323" s="25">
        <v>2.0</v>
      </c>
      <c r="H323" s="28" t="s">
        <v>18</v>
      </c>
      <c r="I323" s="25" t="s">
        <v>18</v>
      </c>
      <c r="J323" s="30">
        <v>245.0</v>
      </c>
      <c r="K323" s="29">
        <v>10.0</v>
      </c>
      <c r="L323" s="24"/>
    </row>
    <row r="324">
      <c r="A324" s="24"/>
      <c r="B324" s="24"/>
      <c r="C324" s="25" t="str">
        <f t="shared" si="17"/>
        <v>LPB JATENG 2022</v>
      </c>
      <c r="D324" s="28" t="s">
        <v>5470</v>
      </c>
      <c r="E324" s="25" t="s">
        <v>6114</v>
      </c>
      <c r="F324" s="25" t="s">
        <v>6115</v>
      </c>
      <c r="G324" s="25">
        <v>2.0</v>
      </c>
      <c r="H324" s="28" t="s">
        <v>18</v>
      </c>
      <c r="I324" s="25" t="s">
        <v>18</v>
      </c>
      <c r="J324" s="30">
        <v>214.0</v>
      </c>
      <c r="K324" s="29">
        <v>9.0</v>
      </c>
      <c r="L324" s="24"/>
    </row>
    <row r="325">
      <c r="A325" s="24"/>
      <c r="B325" s="24"/>
      <c r="C325" s="25" t="str">
        <f t="shared" ref="C325:C347" si="18">UPPER("lpb jatim 2022")</f>
        <v>LPB JATIM 2022</v>
      </c>
      <c r="D325" s="28" t="s">
        <v>5470</v>
      </c>
      <c r="E325" s="25" t="s">
        <v>6116</v>
      </c>
      <c r="F325" s="25" t="s">
        <v>6117</v>
      </c>
      <c r="G325" s="25">
        <v>1.0</v>
      </c>
      <c r="H325" s="28" t="s">
        <v>19</v>
      </c>
      <c r="I325" s="25"/>
      <c r="J325" s="30">
        <v>214.0</v>
      </c>
      <c r="K325" s="29"/>
      <c r="L325" s="24"/>
    </row>
    <row r="326">
      <c r="A326" s="24"/>
      <c r="B326" s="24"/>
      <c r="C326" s="25" t="str">
        <f t="shared" si="18"/>
        <v>LPB JATIM 2022</v>
      </c>
      <c r="D326" s="28" t="s">
        <v>5470</v>
      </c>
      <c r="E326" s="25" t="s">
        <v>6118</v>
      </c>
      <c r="F326" s="25" t="s">
        <v>6119</v>
      </c>
      <c r="G326" s="25">
        <v>2.0</v>
      </c>
      <c r="H326" s="28" t="s">
        <v>18</v>
      </c>
      <c r="I326" s="25" t="s">
        <v>18</v>
      </c>
      <c r="J326" s="30">
        <v>214.0</v>
      </c>
      <c r="K326" s="29">
        <v>9.0</v>
      </c>
      <c r="L326" s="24"/>
    </row>
    <row r="327">
      <c r="A327" s="24"/>
      <c r="B327" s="24"/>
      <c r="C327" s="25" t="str">
        <f t="shared" si="18"/>
        <v>LPB JATIM 2022</v>
      </c>
      <c r="D327" s="28" t="s">
        <v>5470</v>
      </c>
      <c r="E327" s="25" t="s">
        <v>6120</v>
      </c>
      <c r="F327" s="25" t="s">
        <v>6121</v>
      </c>
      <c r="G327" s="25">
        <v>2.0</v>
      </c>
      <c r="H327" s="28" t="s">
        <v>18</v>
      </c>
      <c r="I327" s="25" t="s">
        <v>18</v>
      </c>
      <c r="J327" s="30">
        <v>214.0</v>
      </c>
      <c r="K327" s="29">
        <v>8.0</v>
      </c>
      <c r="L327" s="24"/>
    </row>
    <row r="328">
      <c r="A328" s="24"/>
      <c r="B328" s="24"/>
      <c r="C328" s="25" t="str">
        <f t="shared" si="18"/>
        <v>LPB JATIM 2022</v>
      </c>
      <c r="D328" s="28" t="s">
        <v>5470</v>
      </c>
      <c r="E328" s="25" t="s">
        <v>6122</v>
      </c>
      <c r="F328" s="25" t="s">
        <v>6123</v>
      </c>
      <c r="G328" s="25">
        <v>1.0</v>
      </c>
      <c r="H328" s="28" t="s">
        <v>18</v>
      </c>
      <c r="I328" s="25"/>
      <c r="J328" s="30">
        <v>245.0</v>
      </c>
      <c r="K328" s="29"/>
      <c r="L328" s="24"/>
    </row>
    <row r="329">
      <c r="A329" s="24"/>
      <c r="B329" s="24"/>
      <c r="C329" s="25" t="str">
        <f t="shared" si="18"/>
        <v>LPB JATIM 2022</v>
      </c>
      <c r="D329" s="28" t="s">
        <v>5470</v>
      </c>
      <c r="E329" s="25" t="s">
        <v>6124</v>
      </c>
      <c r="F329" s="25" t="s">
        <v>6125</v>
      </c>
      <c r="G329" s="25">
        <v>2.0</v>
      </c>
      <c r="H329" s="28" t="s">
        <v>18</v>
      </c>
      <c r="I329" s="25" t="s">
        <v>18</v>
      </c>
      <c r="J329" s="30">
        <v>214.0</v>
      </c>
      <c r="K329" s="29">
        <v>9.0</v>
      </c>
      <c r="L329" s="24"/>
    </row>
    <row r="330">
      <c r="A330" s="24"/>
      <c r="B330" s="24"/>
      <c r="C330" s="25" t="str">
        <f t="shared" si="18"/>
        <v>LPB JATIM 2022</v>
      </c>
      <c r="D330" s="28" t="s">
        <v>5470</v>
      </c>
      <c r="E330" s="25" t="s">
        <v>6126</v>
      </c>
      <c r="F330" s="25" t="s">
        <v>6127</v>
      </c>
      <c r="G330" s="25">
        <v>2.0</v>
      </c>
      <c r="H330" s="28" t="s">
        <v>18</v>
      </c>
      <c r="I330" s="25" t="s">
        <v>18</v>
      </c>
      <c r="J330" s="30">
        <v>183.0</v>
      </c>
      <c r="K330" s="29">
        <v>8.0</v>
      </c>
      <c r="L330" s="24"/>
    </row>
    <row r="331">
      <c r="A331" s="24"/>
      <c r="B331" s="24"/>
      <c r="C331" s="25" t="str">
        <f t="shared" si="18"/>
        <v>LPB JATIM 2022</v>
      </c>
      <c r="D331" s="28" t="s">
        <v>5470</v>
      </c>
      <c r="E331" s="25" t="s">
        <v>6128</v>
      </c>
      <c r="F331" s="25" t="s">
        <v>6129</v>
      </c>
      <c r="G331" s="25">
        <v>1.0</v>
      </c>
      <c r="H331" s="28" t="s">
        <v>19</v>
      </c>
      <c r="I331" s="25"/>
      <c r="J331" s="30">
        <v>275.0</v>
      </c>
      <c r="K331" s="29"/>
      <c r="L331" s="24"/>
    </row>
    <row r="332">
      <c r="A332" s="24"/>
      <c r="B332" s="24"/>
      <c r="C332" s="25" t="str">
        <f t="shared" si="18"/>
        <v>LPB JATIM 2022</v>
      </c>
      <c r="D332" s="28" t="s">
        <v>5470</v>
      </c>
      <c r="E332" s="25" t="s">
        <v>6130</v>
      </c>
      <c r="F332" s="25" t="s">
        <v>6131</v>
      </c>
      <c r="G332" s="25">
        <v>2.0</v>
      </c>
      <c r="H332" s="28" t="s">
        <v>19</v>
      </c>
      <c r="I332" s="25" t="s">
        <v>18</v>
      </c>
      <c r="J332" s="30">
        <v>214.0</v>
      </c>
      <c r="K332" s="29">
        <v>7.0</v>
      </c>
      <c r="L332" s="24"/>
    </row>
    <row r="333">
      <c r="A333" s="24"/>
      <c r="B333" s="24"/>
      <c r="C333" s="25" t="str">
        <f t="shared" si="18"/>
        <v>LPB JATIM 2022</v>
      </c>
      <c r="D333" s="28" t="s">
        <v>5470</v>
      </c>
      <c r="E333" s="25" t="s">
        <v>6132</v>
      </c>
      <c r="F333" s="25" t="s">
        <v>6133</v>
      </c>
      <c r="G333" s="25">
        <v>2.0</v>
      </c>
      <c r="H333" s="28" t="s">
        <v>18</v>
      </c>
      <c r="I333" s="25" t="s">
        <v>19</v>
      </c>
      <c r="J333" s="30">
        <v>214.0</v>
      </c>
      <c r="K333" s="29">
        <v>9.0</v>
      </c>
      <c r="L333" s="24"/>
    </row>
    <row r="334">
      <c r="A334" s="24"/>
      <c r="B334" s="24"/>
      <c r="C334" s="25" t="str">
        <f t="shared" si="18"/>
        <v>LPB JATIM 2022</v>
      </c>
      <c r="D334" s="28" t="s">
        <v>5470</v>
      </c>
      <c r="E334" s="25" t="s">
        <v>6134</v>
      </c>
      <c r="F334" s="25" t="s">
        <v>6135</v>
      </c>
      <c r="G334" s="25">
        <v>2.0</v>
      </c>
      <c r="H334" s="28" t="s">
        <v>18</v>
      </c>
      <c r="I334" s="25" t="s">
        <v>18</v>
      </c>
      <c r="J334" s="30">
        <v>214.0</v>
      </c>
      <c r="K334" s="29">
        <v>9.0</v>
      </c>
      <c r="L334" s="24"/>
    </row>
    <row r="335">
      <c r="A335" s="24"/>
      <c r="B335" s="24"/>
      <c r="C335" s="25" t="str">
        <f t="shared" si="18"/>
        <v>LPB JATIM 2022</v>
      </c>
      <c r="D335" s="28" t="s">
        <v>5470</v>
      </c>
      <c r="E335" s="25" t="s">
        <v>6136</v>
      </c>
      <c r="F335" s="25" t="s">
        <v>6137</v>
      </c>
      <c r="G335" s="25">
        <v>2.0</v>
      </c>
      <c r="H335" s="28" t="s">
        <v>19</v>
      </c>
      <c r="I335" s="25" t="s">
        <v>19</v>
      </c>
      <c r="J335" s="30">
        <v>245.0</v>
      </c>
      <c r="K335" s="29">
        <v>10.0</v>
      </c>
      <c r="L335" s="24"/>
    </row>
    <row r="336">
      <c r="A336" s="24"/>
      <c r="B336" s="24"/>
      <c r="C336" s="25" t="str">
        <f t="shared" si="18"/>
        <v>LPB JATIM 2022</v>
      </c>
      <c r="D336" s="28" t="s">
        <v>5470</v>
      </c>
      <c r="E336" s="25" t="s">
        <v>6138</v>
      </c>
      <c r="F336" s="25" t="s">
        <v>6139</v>
      </c>
      <c r="G336" s="25">
        <v>2.0</v>
      </c>
      <c r="H336" s="28" t="s">
        <v>18</v>
      </c>
      <c r="I336" s="25" t="s">
        <v>18</v>
      </c>
      <c r="J336" s="30">
        <v>214.0</v>
      </c>
      <c r="K336" s="29">
        <v>8.0</v>
      </c>
      <c r="L336" s="24"/>
    </row>
    <row r="337">
      <c r="A337" s="24"/>
      <c r="B337" s="24"/>
      <c r="C337" s="25" t="str">
        <f t="shared" si="18"/>
        <v>LPB JATIM 2022</v>
      </c>
      <c r="D337" s="28" t="s">
        <v>5470</v>
      </c>
      <c r="E337" s="25" t="s">
        <v>6140</v>
      </c>
      <c r="F337" s="25" t="s">
        <v>6141</v>
      </c>
      <c r="G337" s="25">
        <v>2.0</v>
      </c>
      <c r="H337" s="28" t="s">
        <v>18</v>
      </c>
      <c r="I337" s="25" t="s">
        <v>18</v>
      </c>
      <c r="J337" s="30">
        <v>275.0</v>
      </c>
      <c r="K337" s="29">
        <v>11.0</v>
      </c>
      <c r="L337" s="24"/>
    </row>
    <row r="338">
      <c r="A338" s="24"/>
      <c r="B338" s="24"/>
      <c r="C338" s="25" t="str">
        <f t="shared" si="18"/>
        <v>LPB JATIM 2022</v>
      </c>
      <c r="D338" s="28" t="s">
        <v>5470</v>
      </c>
      <c r="E338" s="25" t="s">
        <v>6142</v>
      </c>
      <c r="F338" s="25" t="s">
        <v>6143</v>
      </c>
      <c r="G338" s="25">
        <v>2.0</v>
      </c>
      <c r="H338" s="28" t="s">
        <v>18</v>
      </c>
      <c r="I338" s="25" t="s">
        <v>19</v>
      </c>
      <c r="J338" s="30">
        <v>214.0</v>
      </c>
      <c r="K338" s="29">
        <v>9.0</v>
      </c>
      <c r="L338" s="24"/>
    </row>
    <row r="339">
      <c r="A339" s="24"/>
      <c r="B339" s="24"/>
      <c r="C339" s="25" t="str">
        <f t="shared" si="18"/>
        <v>LPB JATIM 2022</v>
      </c>
      <c r="D339" s="28" t="s">
        <v>5470</v>
      </c>
      <c r="E339" s="25" t="s">
        <v>6138</v>
      </c>
      <c r="F339" s="25" t="s">
        <v>6144</v>
      </c>
      <c r="G339" s="25">
        <v>2.0</v>
      </c>
      <c r="H339" s="28" t="s">
        <v>18</v>
      </c>
      <c r="I339" s="25" t="s">
        <v>18</v>
      </c>
      <c r="J339" s="30">
        <v>214.0</v>
      </c>
      <c r="K339" s="29">
        <v>8.0</v>
      </c>
      <c r="L339" s="24"/>
    </row>
    <row r="340">
      <c r="A340" s="24"/>
      <c r="B340" s="24"/>
      <c r="C340" s="25" t="str">
        <f t="shared" si="18"/>
        <v>LPB JATIM 2022</v>
      </c>
      <c r="D340" s="28" t="s">
        <v>5470</v>
      </c>
      <c r="E340" s="25" t="s">
        <v>6145</v>
      </c>
      <c r="F340" s="25" t="s">
        <v>6146</v>
      </c>
      <c r="G340" s="25">
        <v>2.0</v>
      </c>
      <c r="H340" s="28" t="s">
        <v>18</v>
      </c>
      <c r="I340" s="25" t="s">
        <v>18</v>
      </c>
      <c r="J340" s="30">
        <v>183.0</v>
      </c>
      <c r="K340" s="29">
        <v>8.0</v>
      </c>
      <c r="L340" s="24"/>
    </row>
    <row r="341">
      <c r="A341" s="24"/>
      <c r="B341" s="24"/>
      <c r="C341" s="25" t="str">
        <f t="shared" si="18"/>
        <v>LPB JATIM 2022</v>
      </c>
      <c r="D341" s="28" t="s">
        <v>5470</v>
      </c>
      <c r="E341" s="25" t="s">
        <v>6147</v>
      </c>
      <c r="F341" s="25" t="s">
        <v>6148</v>
      </c>
      <c r="G341" s="25">
        <v>2.0</v>
      </c>
      <c r="H341" s="28" t="s">
        <v>18</v>
      </c>
      <c r="I341" s="25" t="s">
        <v>18</v>
      </c>
      <c r="J341" s="30">
        <v>153.0</v>
      </c>
      <c r="K341" s="29">
        <v>7.0</v>
      </c>
      <c r="L341" s="24"/>
    </row>
    <row r="342">
      <c r="A342" s="24"/>
      <c r="B342" s="24"/>
      <c r="C342" s="25" t="str">
        <f t="shared" si="18"/>
        <v>LPB JATIM 2022</v>
      </c>
      <c r="D342" s="28" t="s">
        <v>5470</v>
      </c>
      <c r="E342" s="25" t="s">
        <v>6149</v>
      </c>
      <c r="F342" s="25" t="s">
        <v>6148</v>
      </c>
      <c r="G342" s="25">
        <v>2.0</v>
      </c>
      <c r="H342" s="28" t="s">
        <v>18</v>
      </c>
      <c r="I342" s="25" t="s">
        <v>18</v>
      </c>
      <c r="J342" s="30">
        <v>153.0</v>
      </c>
      <c r="K342" s="29">
        <v>7.0</v>
      </c>
      <c r="L342" s="24"/>
    </row>
    <row r="343">
      <c r="A343" s="24"/>
      <c r="B343" s="24"/>
      <c r="C343" s="25" t="str">
        <f t="shared" si="18"/>
        <v>LPB JATIM 2022</v>
      </c>
      <c r="D343" s="28" t="s">
        <v>5470</v>
      </c>
      <c r="E343" s="25" t="s">
        <v>6150</v>
      </c>
      <c r="F343" s="25" t="s">
        <v>6151</v>
      </c>
      <c r="G343" s="25">
        <v>2.0</v>
      </c>
      <c r="H343" s="28" t="s">
        <v>18</v>
      </c>
      <c r="I343" s="25" t="s">
        <v>18</v>
      </c>
      <c r="J343" s="30">
        <v>306.0</v>
      </c>
      <c r="K343" s="29">
        <v>12.0</v>
      </c>
      <c r="L343" s="24"/>
    </row>
    <row r="344">
      <c r="A344" s="24"/>
      <c r="B344" s="24"/>
      <c r="C344" s="25" t="str">
        <f t="shared" si="18"/>
        <v>LPB JATIM 2022</v>
      </c>
      <c r="D344" s="28" t="s">
        <v>5470</v>
      </c>
      <c r="E344" s="25" t="s">
        <v>6152</v>
      </c>
      <c r="F344" s="25" t="s">
        <v>6153</v>
      </c>
      <c r="G344" s="25">
        <v>2.0</v>
      </c>
      <c r="H344" s="28" t="s">
        <v>18</v>
      </c>
      <c r="I344" s="25" t="s">
        <v>18</v>
      </c>
      <c r="J344" s="30">
        <v>214.0</v>
      </c>
      <c r="K344" s="29">
        <v>9.0</v>
      </c>
      <c r="L344" s="24"/>
    </row>
    <row r="345">
      <c r="A345" s="24"/>
      <c r="B345" s="24"/>
      <c r="C345" s="25" t="str">
        <f t="shared" si="18"/>
        <v>LPB JATIM 2022</v>
      </c>
      <c r="D345" s="28" t="s">
        <v>5470</v>
      </c>
      <c r="E345" s="25" t="s">
        <v>6154</v>
      </c>
      <c r="F345" s="25" t="s">
        <v>6155</v>
      </c>
      <c r="G345" s="25">
        <v>2.0</v>
      </c>
      <c r="H345" s="28" t="s">
        <v>18</v>
      </c>
      <c r="I345" s="25" t="s">
        <v>19</v>
      </c>
      <c r="J345" s="30">
        <v>306.0</v>
      </c>
      <c r="K345" s="29">
        <v>12.0</v>
      </c>
      <c r="L345" s="24"/>
    </row>
    <row r="346">
      <c r="A346" s="24"/>
      <c r="B346" s="24"/>
      <c r="C346" s="25" t="str">
        <f t="shared" si="18"/>
        <v>LPB JATIM 2022</v>
      </c>
      <c r="D346" s="28" t="s">
        <v>5470</v>
      </c>
      <c r="E346" s="25" t="s">
        <v>6156</v>
      </c>
      <c r="F346" s="25" t="s">
        <v>6157</v>
      </c>
      <c r="G346" s="25">
        <v>1.0</v>
      </c>
      <c r="H346" s="28" t="s">
        <v>18</v>
      </c>
      <c r="I346" s="25"/>
      <c r="J346" s="30">
        <v>245.0</v>
      </c>
      <c r="K346" s="29"/>
      <c r="L346" s="24"/>
    </row>
    <row r="347">
      <c r="A347" s="24"/>
      <c r="B347" s="24"/>
      <c r="C347" s="25" t="str">
        <f t="shared" si="18"/>
        <v>LPB JATIM 2022</v>
      </c>
      <c r="D347" s="28" t="s">
        <v>5470</v>
      </c>
      <c r="E347" s="25" t="s">
        <v>6158</v>
      </c>
      <c r="F347" s="25" t="s">
        <v>6159</v>
      </c>
      <c r="G347" s="25">
        <v>2.0</v>
      </c>
      <c r="H347" s="28" t="s">
        <v>19</v>
      </c>
      <c r="I347" s="25" t="s">
        <v>19</v>
      </c>
      <c r="J347" s="30">
        <v>183.0</v>
      </c>
      <c r="K347" s="29">
        <v>8.0</v>
      </c>
      <c r="L347" s="24"/>
    </row>
    <row r="348">
      <c r="A348" s="24"/>
      <c r="B348" s="24"/>
      <c r="C348" s="25" t="str">
        <f t="shared" ref="C348:C350" si="19">UPPER("lpb kalteng 2022")</f>
        <v>LPB KALTENG 2022</v>
      </c>
      <c r="D348" s="28" t="s">
        <v>5470</v>
      </c>
      <c r="E348" s="25" t="s">
        <v>6160</v>
      </c>
      <c r="F348" s="25" t="s">
        <v>6161</v>
      </c>
      <c r="G348" s="25">
        <v>2.0</v>
      </c>
      <c r="H348" s="28" t="s">
        <v>18</v>
      </c>
      <c r="I348" s="25" t="s">
        <v>18</v>
      </c>
      <c r="J348" s="30">
        <v>306.0</v>
      </c>
      <c r="K348" s="29">
        <v>10.0</v>
      </c>
      <c r="L348" s="24"/>
    </row>
    <row r="349">
      <c r="A349" s="24"/>
      <c r="B349" s="24"/>
      <c r="C349" s="25" t="str">
        <f t="shared" si="19"/>
        <v>LPB KALTENG 2022</v>
      </c>
      <c r="D349" s="28" t="s">
        <v>5470</v>
      </c>
      <c r="E349" s="25" t="s">
        <v>6162</v>
      </c>
      <c r="F349" s="25" t="s">
        <v>6163</v>
      </c>
      <c r="G349" s="25">
        <v>2.0</v>
      </c>
      <c r="H349" s="28" t="s">
        <v>18</v>
      </c>
      <c r="I349" s="25" t="s">
        <v>19</v>
      </c>
      <c r="J349" s="30">
        <v>245.0</v>
      </c>
      <c r="K349" s="29">
        <v>10.0</v>
      </c>
      <c r="L349" s="24"/>
    </row>
    <row r="350">
      <c r="A350" s="24"/>
      <c r="B350" s="24"/>
      <c r="C350" s="25" t="str">
        <f t="shared" si="19"/>
        <v>LPB KALTENG 2022</v>
      </c>
      <c r="D350" s="28" t="s">
        <v>5470</v>
      </c>
      <c r="E350" s="25" t="s">
        <v>6164</v>
      </c>
      <c r="F350" s="25" t="s">
        <v>6165</v>
      </c>
      <c r="G350" s="25">
        <v>2.0</v>
      </c>
      <c r="H350" s="28" t="s">
        <v>19</v>
      </c>
      <c r="I350" s="25" t="s">
        <v>19</v>
      </c>
      <c r="J350" s="30">
        <v>306.0</v>
      </c>
      <c r="K350" s="29">
        <v>12.0</v>
      </c>
      <c r="L350" s="24"/>
    </row>
    <row r="351">
      <c r="A351" s="24"/>
      <c r="B351" s="24"/>
      <c r="C351" s="25" t="str">
        <f>UPPER("lpb nusantara 2022")</f>
        <v>LPB NUSANTARA 2022</v>
      </c>
      <c r="D351" s="28" t="s">
        <v>5470</v>
      </c>
      <c r="E351" s="25" t="s">
        <v>6166</v>
      </c>
      <c r="F351" s="25" t="s">
        <v>6167</v>
      </c>
      <c r="G351" s="25">
        <v>2.0</v>
      </c>
      <c r="H351" s="28" t="s">
        <v>18</v>
      </c>
      <c r="I351" s="25" t="s">
        <v>19</v>
      </c>
      <c r="J351" s="30">
        <v>275.0</v>
      </c>
      <c r="K351" s="29">
        <v>11.0</v>
      </c>
      <c r="L351" s="24"/>
    </row>
    <row r="352">
      <c r="A352" s="24"/>
      <c r="B352" s="24"/>
      <c r="C352" s="25" t="str">
        <f t="shared" ref="C352:C356" si="20">UPPER("lpb sulsel 2022")</f>
        <v>LPB SULSEL 2022</v>
      </c>
      <c r="D352" s="28" t="s">
        <v>5470</v>
      </c>
      <c r="E352" s="25" t="s">
        <v>6168</v>
      </c>
      <c r="F352" s="25" t="s">
        <v>6169</v>
      </c>
      <c r="G352" s="25">
        <v>2.0</v>
      </c>
      <c r="H352" s="28" t="s">
        <v>18</v>
      </c>
      <c r="I352" s="25" t="s">
        <v>18</v>
      </c>
      <c r="J352" s="30">
        <v>245.0</v>
      </c>
      <c r="K352" s="29">
        <v>10.0</v>
      </c>
      <c r="L352" s="24"/>
    </row>
    <row r="353">
      <c r="A353" s="24"/>
      <c r="B353" s="24"/>
      <c r="C353" s="25" t="str">
        <f t="shared" si="20"/>
        <v>LPB SULSEL 2022</v>
      </c>
      <c r="D353" s="28" t="s">
        <v>5470</v>
      </c>
      <c r="E353" s="25" t="s">
        <v>6170</v>
      </c>
      <c r="F353" s="25" t="s">
        <v>6171</v>
      </c>
      <c r="G353" s="25">
        <v>2.0</v>
      </c>
      <c r="H353" s="28" t="s">
        <v>18</v>
      </c>
      <c r="I353" s="25" t="s">
        <v>18</v>
      </c>
      <c r="J353" s="30">
        <v>275.0</v>
      </c>
      <c r="K353" s="29">
        <v>11.0</v>
      </c>
      <c r="L353" s="24"/>
    </row>
    <row r="354">
      <c r="A354" s="24"/>
      <c r="B354" s="24"/>
      <c r="C354" s="25" t="str">
        <f t="shared" si="20"/>
        <v>LPB SULSEL 2022</v>
      </c>
      <c r="D354" s="28" t="s">
        <v>5470</v>
      </c>
      <c r="E354" s="25" t="s">
        <v>6172</v>
      </c>
      <c r="F354" s="25" t="s">
        <v>6173</v>
      </c>
      <c r="G354" s="25">
        <v>2.0</v>
      </c>
      <c r="H354" s="28" t="s">
        <v>19</v>
      </c>
      <c r="I354" s="25" t="s">
        <v>18</v>
      </c>
      <c r="J354" s="30">
        <v>306.0</v>
      </c>
      <c r="K354" s="29">
        <v>10.0</v>
      </c>
      <c r="L354" s="24"/>
    </row>
    <row r="355">
      <c r="A355" s="24"/>
      <c r="B355" s="24"/>
      <c r="C355" s="25" t="str">
        <f t="shared" si="20"/>
        <v>LPB SULSEL 2022</v>
      </c>
      <c r="D355" s="28" t="s">
        <v>5470</v>
      </c>
      <c r="E355" s="25" t="s">
        <v>6174</v>
      </c>
      <c r="F355" s="25" t="s">
        <v>6175</v>
      </c>
      <c r="G355" s="25">
        <v>2.0</v>
      </c>
      <c r="H355" s="28" t="s">
        <v>18</v>
      </c>
      <c r="I355" s="25" t="s">
        <v>18</v>
      </c>
      <c r="J355" s="30">
        <v>275.0</v>
      </c>
      <c r="K355" s="29">
        <v>11.0</v>
      </c>
      <c r="L355" s="24"/>
    </row>
    <row r="356">
      <c r="A356" s="24"/>
      <c r="B356" s="24"/>
      <c r="C356" s="25" t="str">
        <f t="shared" si="20"/>
        <v>LPB SULSEL 2022</v>
      </c>
      <c r="D356" s="28" t="s">
        <v>5470</v>
      </c>
      <c r="E356" s="25" t="s">
        <v>6176</v>
      </c>
      <c r="F356" s="25" t="s">
        <v>6177</v>
      </c>
      <c r="G356" s="25">
        <v>2.0</v>
      </c>
      <c r="H356" s="28" t="s">
        <v>18</v>
      </c>
      <c r="I356" s="25" t="s">
        <v>18</v>
      </c>
      <c r="J356" s="30">
        <v>306.0</v>
      </c>
      <c r="K356" s="29">
        <v>12.0</v>
      </c>
      <c r="L356" s="24"/>
    </row>
    <row r="357">
      <c r="A357" s="24"/>
      <c r="B357" s="24"/>
      <c r="C357" s="25" t="str">
        <f t="shared" ref="C357:C359" si="21">UPPER("lpb sumbar 2022")</f>
        <v>LPB SUMBAR 2022</v>
      </c>
      <c r="D357" s="28" t="s">
        <v>5470</v>
      </c>
      <c r="E357" s="25" t="s">
        <v>6178</v>
      </c>
      <c r="F357" s="25" t="s">
        <v>6179</v>
      </c>
      <c r="G357" s="25">
        <v>2.0</v>
      </c>
      <c r="H357" s="28" t="s">
        <v>19</v>
      </c>
      <c r="I357" s="25" t="s">
        <v>19</v>
      </c>
      <c r="J357" s="30">
        <v>306.0</v>
      </c>
      <c r="K357" s="29">
        <v>12.0</v>
      </c>
      <c r="L357" s="24"/>
    </row>
    <row r="358">
      <c r="A358" s="24"/>
      <c r="B358" s="24"/>
      <c r="C358" s="25" t="str">
        <f t="shared" si="21"/>
        <v>LPB SUMBAR 2022</v>
      </c>
      <c r="D358" s="28" t="s">
        <v>5470</v>
      </c>
      <c r="E358" s="25" t="s">
        <v>6180</v>
      </c>
      <c r="F358" s="25" t="s">
        <v>6181</v>
      </c>
      <c r="G358" s="25">
        <v>2.0</v>
      </c>
      <c r="H358" s="28" t="s">
        <v>18</v>
      </c>
      <c r="I358" s="25" t="s">
        <v>18</v>
      </c>
      <c r="J358" s="30">
        <v>306.0</v>
      </c>
      <c r="K358" s="29">
        <v>12.0</v>
      </c>
      <c r="L358" s="24"/>
    </row>
    <row r="359">
      <c r="A359" s="24"/>
      <c r="B359" s="24"/>
      <c r="C359" s="25" t="str">
        <f t="shared" si="21"/>
        <v>LPB SUMBAR 2022</v>
      </c>
      <c r="D359" s="28" t="s">
        <v>5470</v>
      </c>
      <c r="E359" s="25" t="s">
        <v>6182</v>
      </c>
      <c r="F359" s="25" t="s">
        <v>6183</v>
      </c>
      <c r="G359" s="25">
        <v>2.0</v>
      </c>
      <c r="H359" s="28" t="s">
        <v>18</v>
      </c>
      <c r="I359" s="25" t="s">
        <v>18</v>
      </c>
      <c r="J359" s="30">
        <v>306.0</v>
      </c>
      <c r="K359" s="29">
        <v>12.0</v>
      </c>
      <c r="L359" s="24"/>
    </row>
    <row r="360">
      <c r="A360" s="24"/>
      <c r="B360" s="24"/>
      <c r="C360" s="25" t="str">
        <f t="shared" ref="C360:C380" si="22">UPPER("lpb sumsel 2022")</f>
        <v>LPB SUMSEL 2022</v>
      </c>
      <c r="D360" s="28" t="s">
        <v>5470</v>
      </c>
      <c r="E360" s="25" t="s">
        <v>6184</v>
      </c>
      <c r="F360" s="25" t="s">
        <v>6185</v>
      </c>
      <c r="G360" s="25">
        <v>2.0</v>
      </c>
      <c r="H360" s="28" t="s">
        <v>18</v>
      </c>
      <c r="I360" s="25" t="s">
        <v>18</v>
      </c>
      <c r="J360" s="30">
        <v>275.0</v>
      </c>
      <c r="K360" s="29">
        <v>11.0</v>
      </c>
      <c r="L360" s="24"/>
    </row>
    <row r="361">
      <c r="A361" s="24"/>
      <c r="B361" s="24"/>
      <c r="C361" s="25" t="str">
        <f t="shared" si="22"/>
        <v>LPB SUMSEL 2022</v>
      </c>
      <c r="D361" s="28" t="s">
        <v>5470</v>
      </c>
      <c r="E361" s="25" t="s">
        <v>6186</v>
      </c>
      <c r="F361" s="25" t="s">
        <v>6187</v>
      </c>
      <c r="G361" s="25">
        <v>2.0</v>
      </c>
      <c r="H361" s="28" t="s">
        <v>19</v>
      </c>
      <c r="I361" s="25" t="s">
        <v>18</v>
      </c>
      <c r="J361" s="30">
        <v>306.0</v>
      </c>
      <c r="K361" s="29">
        <v>12.0</v>
      </c>
      <c r="L361" s="24"/>
    </row>
    <row r="362">
      <c r="A362" s="24"/>
      <c r="B362" s="24"/>
      <c r="C362" s="25" t="str">
        <f t="shared" si="22"/>
        <v>LPB SUMSEL 2022</v>
      </c>
      <c r="D362" s="28" t="s">
        <v>5470</v>
      </c>
      <c r="E362" s="25" t="s">
        <v>6188</v>
      </c>
      <c r="F362" s="25" t="s">
        <v>6189</v>
      </c>
      <c r="G362" s="25">
        <v>2.0</v>
      </c>
      <c r="H362" s="28" t="s">
        <v>19</v>
      </c>
      <c r="I362" s="25" t="s">
        <v>18</v>
      </c>
      <c r="J362" s="30">
        <v>306.0</v>
      </c>
      <c r="K362" s="29">
        <v>12.0</v>
      </c>
      <c r="L362" s="24"/>
    </row>
    <row r="363">
      <c r="A363" s="24"/>
      <c r="B363" s="24"/>
      <c r="C363" s="25" t="str">
        <f t="shared" si="22"/>
        <v>LPB SUMSEL 2022</v>
      </c>
      <c r="D363" s="28" t="s">
        <v>5470</v>
      </c>
      <c r="E363" s="25" t="s">
        <v>6190</v>
      </c>
      <c r="F363" s="25" t="s">
        <v>6191</v>
      </c>
      <c r="G363" s="25">
        <v>2.0</v>
      </c>
      <c r="H363" s="28" t="s">
        <v>19</v>
      </c>
      <c r="I363" s="25" t="s">
        <v>18</v>
      </c>
      <c r="J363" s="30">
        <v>306.0</v>
      </c>
      <c r="K363" s="29">
        <v>12.0</v>
      </c>
      <c r="L363" s="24"/>
    </row>
    <row r="364">
      <c r="A364" s="24"/>
      <c r="B364" s="24"/>
      <c r="C364" s="25" t="str">
        <f t="shared" si="22"/>
        <v>LPB SUMSEL 2022</v>
      </c>
      <c r="D364" s="28" t="s">
        <v>5470</v>
      </c>
      <c r="E364" s="25" t="s">
        <v>6192</v>
      </c>
      <c r="F364" s="25" t="s">
        <v>6193</v>
      </c>
      <c r="G364" s="25">
        <v>2.0</v>
      </c>
      <c r="H364" s="28" t="s">
        <v>18</v>
      </c>
      <c r="I364" s="25" t="s">
        <v>19</v>
      </c>
      <c r="J364" s="30">
        <v>214.0</v>
      </c>
      <c r="K364" s="29">
        <v>9.0</v>
      </c>
      <c r="L364" s="24"/>
    </row>
    <row r="365">
      <c r="A365" s="24"/>
      <c r="B365" s="24"/>
      <c r="C365" s="25" t="str">
        <f t="shared" si="22"/>
        <v>LPB SUMSEL 2022</v>
      </c>
      <c r="D365" s="28" t="s">
        <v>5470</v>
      </c>
      <c r="E365" s="25" t="s">
        <v>6194</v>
      </c>
      <c r="F365" s="25" t="s">
        <v>6195</v>
      </c>
      <c r="G365" s="25">
        <v>2.0</v>
      </c>
      <c r="H365" s="28" t="s">
        <v>18</v>
      </c>
      <c r="I365" s="25" t="s">
        <v>18</v>
      </c>
      <c r="J365" s="30">
        <v>275.0</v>
      </c>
      <c r="K365" s="29">
        <v>11.0</v>
      </c>
      <c r="L365" s="24"/>
    </row>
    <row r="366">
      <c r="A366" s="24"/>
      <c r="B366" s="24"/>
      <c r="C366" s="25" t="str">
        <f t="shared" si="22"/>
        <v>LPB SUMSEL 2022</v>
      </c>
      <c r="D366" s="28" t="s">
        <v>5470</v>
      </c>
      <c r="E366" s="25" t="s">
        <v>6196</v>
      </c>
      <c r="F366" s="25" t="s">
        <v>6197</v>
      </c>
      <c r="G366" s="25">
        <v>1.0</v>
      </c>
      <c r="H366" s="28" t="s">
        <v>19</v>
      </c>
      <c r="I366" s="25"/>
      <c r="J366" s="30">
        <v>183.0</v>
      </c>
      <c r="K366" s="29"/>
      <c r="L366" s="24"/>
    </row>
    <row r="367">
      <c r="A367" s="24"/>
      <c r="B367" s="24"/>
      <c r="C367" s="25" t="str">
        <f t="shared" si="22"/>
        <v>LPB SUMSEL 2022</v>
      </c>
      <c r="D367" s="28" t="s">
        <v>5470</v>
      </c>
      <c r="E367" s="25" t="s">
        <v>6198</v>
      </c>
      <c r="F367" s="25" t="s">
        <v>6199</v>
      </c>
      <c r="G367" s="25">
        <v>1.0</v>
      </c>
      <c r="H367" s="28" t="s">
        <v>18</v>
      </c>
      <c r="I367" s="25"/>
      <c r="J367" s="30">
        <v>275.0</v>
      </c>
      <c r="K367" s="29"/>
      <c r="L367" s="24"/>
    </row>
    <row r="368">
      <c r="A368" s="24"/>
      <c r="B368" s="24"/>
      <c r="C368" s="25" t="str">
        <f t="shared" si="22"/>
        <v>LPB SUMSEL 2022</v>
      </c>
      <c r="D368" s="28" t="s">
        <v>5470</v>
      </c>
      <c r="E368" s="25" t="s">
        <v>6200</v>
      </c>
      <c r="F368" s="25" t="s">
        <v>6201</v>
      </c>
      <c r="G368" s="25">
        <v>2.0</v>
      </c>
      <c r="H368" s="28" t="s">
        <v>19</v>
      </c>
      <c r="I368" s="25" t="s">
        <v>19</v>
      </c>
      <c r="J368" s="30">
        <v>275.0</v>
      </c>
      <c r="K368" s="29">
        <v>11.0</v>
      </c>
      <c r="L368" s="24"/>
    </row>
    <row r="369">
      <c r="A369" s="24"/>
      <c r="B369" s="24"/>
      <c r="C369" s="25" t="str">
        <f t="shared" si="22"/>
        <v>LPB SUMSEL 2022</v>
      </c>
      <c r="D369" s="28" t="s">
        <v>5470</v>
      </c>
      <c r="E369" s="25" t="s">
        <v>6202</v>
      </c>
      <c r="F369" s="25" t="s">
        <v>6203</v>
      </c>
      <c r="G369" s="25">
        <v>2.0</v>
      </c>
      <c r="H369" s="28" t="s">
        <v>18</v>
      </c>
      <c r="I369" s="25" t="s">
        <v>19</v>
      </c>
      <c r="J369" s="30">
        <v>275.0</v>
      </c>
      <c r="K369" s="29">
        <v>11.0</v>
      </c>
      <c r="L369" s="24"/>
    </row>
    <row r="370">
      <c r="A370" s="24"/>
      <c r="B370" s="24"/>
      <c r="C370" s="25" t="str">
        <f t="shared" si="22"/>
        <v>LPB SUMSEL 2022</v>
      </c>
      <c r="D370" s="28" t="s">
        <v>5470</v>
      </c>
      <c r="E370" s="25" t="s">
        <v>6204</v>
      </c>
      <c r="F370" s="25" t="s">
        <v>6205</v>
      </c>
      <c r="G370" s="25">
        <v>2.0</v>
      </c>
      <c r="H370" s="28" t="s">
        <v>19</v>
      </c>
      <c r="I370" s="25" t="s">
        <v>18</v>
      </c>
      <c r="J370" s="30">
        <v>306.0</v>
      </c>
      <c r="K370" s="29">
        <v>11.0</v>
      </c>
      <c r="L370" s="24"/>
    </row>
    <row r="371">
      <c r="A371" s="24"/>
      <c r="B371" s="24"/>
      <c r="C371" s="25" t="str">
        <f t="shared" si="22"/>
        <v>LPB SUMSEL 2022</v>
      </c>
      <c r="D371" s="28" t="s">
        <v>5470</v>
      </c>
      <c r="E371" s="25" t="s">
        <v>6206</v>
      </c>
      <c r="F371" s="25" t="s">
        <v>6207</v>
      </c>
      <c r="G371" s="25">
        <v>2.0</v>
      </c>
      <c r="H371" s="28" t="s">
        <v>18</v>
      </c>
      <c r="I371" s="25" t="s">
        <v>18</v>
      </c>
      <c r="J371" s="30">
        <v>306.0</v>
      </c>
      <c r="K371" s="29">
        <v>12.0</v>
      </c>
      <c r="L371" s="24"/>
    </row>
    <row r="372">
      <c r="A372" s="24"/>
      <c r="B372" s="24"/>
      <c r="C372" s="25" t="str">
        <f t="shared" si="22"/>
        <v>LPB SUMSEL 2022</v>
      </c>
      <c r="D372" s="28" t="s">
        <v>5470</v>
      </c>
      <c r="E372" s="25" t="s">
        <v>6208</v>
      </c>
      <c r="F372" s="25" t="s">
        <v>6209</v>
      </c>
      <c r="G372" s="25">
        <v>1.0</v>
      </c>
      <c r="H372" s="28" t="s">
        <v>18</v>
      </c>
      <c r="I372" s="25"/>
      <c r="J372" s="30">
        <v>306.0</v>
      </c>
      <c r="K372" s="29"/>
      <c r="L372" s="24"/>
    </row>
    <row r="373">
      <c r="A373" s="24"/>
      <c r="B373" s="24"/>
      <c r="C373" s="25" t="str">
        <f t="shared" si="22"/>
        <v>LPB SUMSEL 2022</v>
      </c>
      <c r="D373" s="28" t="s">
        <v>5470</v>
      </c>
      <c r="E373" s="25" t="s">
        <v>6210</v>
      </c>
      <c r="F373" s="25" t="s">
        <v>6211</v>
      </c>
      <c r="G373" s="25">
        <v>2.0</v>
      </c>
      <c r="H373" s="28" t="s">
        <v>18</v>
      </c>
      <c r="I373" s="25" t="s">
        <v>18</v>
      </c>
      <c r="J373" s="30">
        <v>275.0</v>
      </c>
      <c r="K373" s="29">
        <v>11.0</v>
      </c>
      <c r="L373" s="24"/>
    </row>
    <row r="374">
      <c r="A374" s="24"/>
      <c r="B374" s="24"/>
      <c r="C374" s="25" t="str">
        <f t="shared" si="22"/>
        <v>LPB SUMSEL 2022</v>
      </c>
      <c r="D374" s="28" t="s">
        <v>5470</v>
      </c>
      <c r="E374" s="25" t="s">
        <v>6212</v>
      </c>
      <c r="F374" s="25" t="s">
        <v>6213</v>
      </c>
      <c r="G374" s="25">
        <v>1.0</v>
      </c>
      <c r="H374" s="28" t="s">
        <v>18</v>
      </c>
      <c r="I374" s="25"/>
      <c r="J374" s="30">
        <v>183.0</v>
      </c>
      <c r="K374" s="29"/>
      <c r="L374" s="24"/>
    </row>
    <row r="375">
      <c r="A375" s="24"/>
      <c r="B375" s="24"/>
      <c r="C375" s="25" t="str">
        <f t="shared" si="22"/>
        <v>LPB SUMSEL 2022</v>
      </c>
      <c r="D375" s="28" t="s">
        <v>5470</v>
      </c>
      <c r="E375" s="25" t="s">
        <v>6214</v>
      </c>
      <c r="F375" s="25" t="s">
        <v>6215</v>
      </c>
      <c r="G375" s="25">
        <v>2.0</v>
      </c>
      <c r="H375" s="28" t="s">
        <v>19</v>
      </c>
      <c r="I375" s="25" t="s">
        <v>18</v>
      </c>
      <c r="J375" s="30">
        <v>214.0</v>
      </c>
      <c r="K375" s="29">
        <v>9.0</v>
      </c>
      <c r="L375" s="24"/>
    </row>
    <row r="376">
      <c r="A376" s="24"/>
      <c r="B376" s="24"/>
      <c r="C376" s="25" t="str">
        <f t="shared" si="22"/>
        <v>LPB SUMSEL 2022</v>
      </c>
      <c r="D376" s="28" t="s">
        <v>5470</v>
      </c>
      <c r="E376" s="25" t="s">
        <v>6216</v>
      </c>
      <c r="F376" s="25" t="s">
        <v>6217</v>
      </c>
      <c r="G376" s="25">
        <v>2.0</v>
      </c>
      <c r="H376" s="28" t="s">
        <v>18</v>
      </c>
      <c r="I376" s="25" t="s">
        <v>18</v>
      </c>
      <c r="J376" s="30">
        <v>183.0</v>
      </c>
      <c r="K376" s="29">
        <v>8.0</v>
      </c>
      <c r="L376" s="24"/>
    </row>
    <row r="377">
      <c r="A377" s="24"/>
      <c r="B377" s="24"/>
      <c r="C377" s="25" t="str">
        <f t="shared" si="22"/>
        <v>LPB SUMSEL 2022</v>
      </c>
      <c r="D377" s="28" t="s">
        <v>5470</v>
      </c>
      <c r="E377" s="25" t="s">
        <v>6218</v>
      </c>
      <c r="F377" s="25" t="s">
        <v>6219</v>
      </c>
      <c r="G377" s="25">
        <v>2.0</v>
      </c>
      <c r="H377" s="28" t="s">
        <v>18</v>
      </c>
      <c r="I377" s="25" t="s">
        <v>18</v>
      </c>
      <c r="J377" s="30">
        <v>275.0</v>
      </c>
      <c r="K377" s="29">
        <v>11.0</v>
      </c>
      <c r="L377" s="24"/>
    </row>
    <row r="378">
      <c r="A378" s="24"/>
      <c r="B378" s="24"/>
      <c r="C378" s="25" t="str">
        <f t="shared" si="22"/>
        <v>LPB SUMSEL 2022</v>
      </c>
      <c r="D378" s="28" t="s">
        <v>5470</v>
      </c>
      <c r="E378" s="25" t="s">
        <v>6220</v>
      </c>
      <c r="F378" s="25" t="s">
        <v>6221</v>
      </c>
      <c r="G378" s="25">
        <v>2.0</v>
      </c>
      <c r="H378" s="28" t="s">
        <v>19</v>
      </c>
      <c r="I378" s="25" t="s">
        <v>18</v>
      </c>
      <c r="J378" s="30">
        <v>306.0</v>
      </c>
      <c r="K378" s="29">
        <v>12.0</v>
      </c>
      <c r="L378" s="24"/>
    </row>
    <row r="379">
      <c r="A379" s="24"/>
      <c r="B379" s="24"/>
      <c r="C379" s="25" t="str">
        <f t="shared" si="22"/>
        <v>LPB SUMSEL 2022</v>
      </c>
      <c r="D379" s="28" t="s">
        <v>5470</v>
      </c>
      <c r="E379" s="25" t="s">
        <v>6222</v>
      </c>
      <c r="F379" s="25" t="s">
        <v>6223</v>
      </c>
      <c r="G379" s="25">
        <v>2.0</v>
      </c>
      <c r="H379" s="28" t="s">
        <v>18</v>
      </c>
      <c r="I379" s="25" t="s">
        <v>18</v>
      </c>
      <c r="J379" s="30">
        <v>306.0</v>
      </c>
      <c r="K379" s="29">
        <v>12.0</v>
      </c>
      <c r="L379" s="24"/>
    </row>
    <row r="380">
      <c r="A380" s="24"/>
      <c r="B380" s="24"/>
      <c r="C380" s="25" t="str">
        <f t="shared" si="22"/>
        <v>LPB SUMSEL 2022</v>
      </c>
      <c r="D380" s="28" t="s">
        <v>5470</v>
      </c>
      <c r="E380" s="25" t="s">
        <v>6224</v>
      </c>
      <c r="F380" s="25" t="s">
        <v>6225</v>
      </c>
      <c r="G380" s="25">
        <v>2.0</v>
      </c>
      <c r="H380" s="28" t="s">
        <v>19</v>
      </c>
      <c r="I380" s="25" t="s">
        <v>19</v>
      </c>
      <c r="J380" s="30">
        <v>275.0</v>
      </c>
      <c r="K380" s="29">
        <v>11.0</v>
      </c>
      <c r="L380" s="24"/>
    </row>
    <row r="381">
      <c r="A381" s="24"/>
      <c r="B381" s="24"/>
      <c r="C381" s="25" t="str">
        <f t="shared" ref="C381:C394" si="23">UPPER("lpb sumut 2022")</f>
        <v>LPB SUMUT 2022</v>
      </c>
      <c r="D381" s="28" t="s">
        <v>5470</v>
      </c>
      <c r="E381" s="25" t="s">
        <v>6226</v>
      </c>
      <c r="F381" s="25" t="s">
        <v>6227</v>
      </c>
      <c r="G381" s="25">
        <v>2.0</v>
      </c>
      <c r="H381" s="28" t="s">
        <v>18</v>
      </c>
      <c r="I381" s="25" t="s">
        <v>19</v>
      </c>
      <c r="J381" s="30">
        <v>183.0</v>
      </c>
      <c r="K381" s="29">
        <v>9.0</v>
      </c>
      <c r="L381" s="24"/>
    </row>
    <row r="382">
      <c r="A382" s="24"/>
      <c r="B382" s="24"/>
      <c r="C382" s="25" t="str">
        <f t="shared" si="23"/>
        <v>LPB SUMUT 2022</v>
      </c>
      <c r="D382" s="28" t="s">
        <v>5470</v>
      </c>
      <c r="E382" s="25" t="s">
        <v>6228</v>
      </c>
      <c r="F382" s="25" t="s">
        <v>6229</v>
      </c>
      <c r="G382" s="25">
        <v>1.0</v>
      </c>
      <c r="H382" s="28" t="s">
        <v>18</v>
      </c>
      <c r="I382" s="25"/>
      <c r="J382" s="30">
        <v>183.0</v>
      </c>
      <c r="K382" s="29"/>
      <c r="L382" s="24"/>
    </row>
    <row r="383">
      <c r="A383" s="24"/>
      <c r="B383" s="24"/>
      <c r="C383" s="25" t="str">
        <f t="shared" si="23"/>
        <v>LPB SUMUT 2022</v>
      </c>
      <c r="D383" s="28" t="s">
        <v>5470</v>
      </c>
      <c r="E383" s="25" t="s">
        <v>6230</v>
      </c>
      <c r="F383" s="25" t="s">
        <v>6231</v>
      </c>
      <c r="G383" s="25">
        <v>1.0</v>
      </c>
      <c r="H383" s="28" t="s">
        <v>19</v>
      </c>
      <c r="I383" s="25"/>
      <c r="J383" s="30">
        <v>245.0</v>
      </c>
      <c r="K383" s="29"/>
      <c r="L383" s="24"/>
    </row>
    <row r="384">
      <c r="A384" s="24"/>
      <c r="B384" s="24"/>
      <c r="C384" s="25" t="str">
        <f t="shared" si="23"/>
        <v>LPB SUMUT 2022</v>
      </c>
      <c r="D384" s="28" t="s">
        <v>5470</v>
      </c>
      <c r="E384" s="25" t="s">
        <v>6232</v>
      </c>
      <c r="F384" s="25" t="s">
        <v>6227</v>
      </c>
      <c r="G384" s="25">
        <v>2.0</v>
      </c>
      <c r="H384" s="28" t="s">
        <v>18</v>
      </c>
      <c r="I384" s="25" t="s">
        <v>19</v>
      </c>
      <c r="J384" s="30">
        <v>183.0</v>
      </c>
      <c r="K384" s="29">
        <v>9.0</v>
      </c>
      <c r="L384" s="24"/>
    </row>
    <row r="385">
      <c r="A385" s="24"/>
      <c r="B385" s="24"/>
      <c r="C385" s="25" t="str">
        <f t="shared" si="23"/>
        <v>LPB SUMUT 2022</v>
      </c>
      <c r="D385" s="28" t="s">
        <v>5470</v>
      </c>
      <c r="E385" s="25" t="s">
        <v>6232</v>
      </c>
      <c r="F385" s="25" t="s">
        <v>6227</v>
      </c>
      <c r="G385" s="25">
        <v>2.0</v>
      </c>
      <c r="H385" s="28" t="s">
        <v>18</v>
      </c>
      <c r="I385" s="25" t="s">
        <v>19</v>
      </c>
      <c r="J385" s="30">
        <v>183.0</v>
      </c>
      <c r="K385" s="29">
        <v>9.0</v>
      </c>
      <c r="L385" s="24"/>
    </row>
    <row r="386">
      <c r="A386" s="24"/>
      <c r="B386" s="24"/>
      <c r="C386" s="25" t="str">
        <f t="shared" si="23"/>
        <v>LPB SUMUT 2022</v>
      </c>
      <c r="D386" s="28" t="s">
        <v>5470</v>
      </c>
      <c r="E386" s="25" t="s">
        <v>6233</v>
      </c>
      <c r="F386" s="25" t="s">
        <v>6229</v>
      </c>
      <c r="G386" s="25">
        <v>1.0</v>
      </c>
      <c r="H386" s="28" t="s">
        <v>19</v>
      </c>
      <c r="I386" s="25"/>
      <c r="J386" s="30">
        <v>183.0</v>
      </c>
      <c r="K386" s="29"/>
      <c r="L386" s="24"/>
    </row>
    <row r="387">
      <c r="A387" s="24"/>
      <c r="B387" s="24"/>
      <c r="C387" s="25" t="str">
        <f t="shared" si="23"/>
        <v>LPB SUMUT 2022</v>
      </c>
      <c r="D387" s="28" t="s">
        <v>5470</v>
      </c>
      <c r="E387" s="25" t="s">
        <v>6228</v>
      </c>
      <c r="F387" s="25" t="s">
        <v>6229</v>
      </c>
      <c r="G387" s="25">
        <v>1.0</v>
      </c>
      <c r="H387" s="28" t="s">
        <v>19</v>
      </c>
      <c r="I387" s="25"/>
      <c r="J387" s="30">
        <v>183.0</v>
      </c>
      <c r="K387" s="29"/>
      <c r="L387" s="24"/>
    </row>
    <row r="388">
      <c r="A388" s="24"/>
      <c r="B388" s="24"/>
      <c r="C388" s="25" t="str">
        <f t="shared" si="23"/>
        <v>LPB SUMUT 2022</v>
      </c>
      <c r="D388" s="28" t="s">
        <v>5470</v>
      </c>
      <c r="E388" s="25" t="s">
        <v>6234</v>
      </c>
      <c r="F388" s="25" t="s">
        <v>6235</v>
      </c>
      <c r="G388" s="25">
        <v>2.0</v>
      </c>
      <c r="H388" s="28" t="s">
        <v>18</v>
      </c>
      <c r="I388" s="25" t="s">
        <v>18</v>
      </c>
      <c r="J388" s="30">
        <v>153.0</v>
      </c>
      <c r="K388" s="29">
        <v>7.0</v>
      </c>
      <c r="L388" s="24"/>
    </row>
    <row r="389">
      <c r="A389" s="24"/>
      <c r="B389" s="24"/>
      <c r="C389" s="25" t="str">
        <f t="shared" si="23"/>
        <v>LPB SUMUT 2022</v>
      </c>
      <c r="D389" s="28" t="s">
        <v>5470</v>
      </c>
      <c r="E389" s="25" t="s">
        <v>6236</v>
      </c>
      <c r="F389" s="25" t="s">
        <v>6237</v>
      </c>
      <c r="G389" s="25">
        <v>2.0</v>
      </c>
      <c r="H389" s="28" t="s">
        <v>18</v>
      </c>
      <c r="I389" s="25" t="s">
        <v>18</v>
      </c>
      <c r="J389" s="30">
        <v>275.0</v>
      </c>
      <c r="K389" s="29">
        <v>11.0</v>
      </c>
      <c r="L389" s="24"/>
    </row>
    <row r="390">
      <c r="A390" s="24"/>
      <c r="B390" s="24"/>
      <c r="C390" s="25" t="str">
        <f t="shared" si="23"/>
        <v>LPB SUMUT 2022</v>
      </c>
      <c r="D390" s="28" t="s">
        <v>5470</v>
      </c>
      <c r="E390" s="25" t="s">
        <v>6238</v>
      </c>
      <c r="F390" s="25" t="s">
        <v>6239</v>
      </c>
      <c r="G390" s="25">
        <v>2.0</v>
      </c>
      <c r="H390" s="28" t="s">
        <v>18</v>
      </c>
      <c r="I390" s="25" t="s">
        <v>18</v>
      </c>
      <c r="J390" s="30">
        <v>275.0</v>
      </c>
      <c r="K390" s="29">
        <v>11.0</v>
      </c>
      <c r="L390" s="24"/>
    </row>
    <row r="391">
      <c r="A391" s="24"/>
      <c r="B391" s="24"/>
      <c r="C391" s="25" t="str">
        <f t="shared" si="23"/>
        <v>LPB SUMUT 2022</v>
      </c>
      <c r="D391" s="28" t="s">
        <v>5470</v>
      </c>
      <c r="E391" s="25" t="s">
        <v>6240</v>
      </c>
      <c r="F391" s="25" t="s">
        <v>6241</v>
      </c>
      <c r="G391" s="25">
        <v>2.0</v>
      </c>
      <c r="H391" s="28" t="s">
        <v>18</v>
      </c>
      <c r="I391" s="25" t="s">
        <v>18</v>
      </c>
      <c r="J391" s="30">
        <v>306.0</v>
      </c>
      <c r="K391" s="29">
        <v>12.0</v>
      </c>
      <c r="L391" s="24"/>
    </row>
    <row r="392">
      <c r="A392" s="24"/>
      <c r="B392" s="24"/>
      <c r="C392" s="25" t="str">
        <f t="shared" si="23"/>
        <v>LPB SUMUT 2022</v>
      </c>
      <c r="D392" s="28" t="s">
        <v>5470</v>
      </c>
      <c r="E392" s="25" t="s">
        <v>6242</v>
      </c>
      <c r="F392" s="25" t="s">
        <v>6243</v>
      </c>
      <c r="G392" s="25">
        <v>2.0</v>
      </c>
      <c r="H392" s="28" t="s">
        <v>18</v>
      </c>
      <c r="I392" s="25" t="s">
        <v>18</v>
      </c>
      <c r="J392" s="30">
        <v>245.0</v>
      </c>
      <c r="K392" s="29">
        <v>10.0</v>
      </c>
      <c r="L392" s="24"/>
    </row>
    <row r="393">
      <c r="A393" s="24"/>
      <c r="B393" s="24"/>
      <c r="C393" s="25" t="str">
        <f t="shared" si="23"/>
        <v>LPB SUMUT 2022</v>
      </c>
      <c r="D393" s="28" t="s">
        <v>5470</v>
      </c>
      <c r="E393" s="25" t="s">
        <v>6244</v>
      </c>
      <c r="F393" s="25" t="s">
        <v>6245</v>
      </c>
      <c r="G393" s="25">
        <v>2.0</v>
      </c>
      <c r="H393" s="28" t="s">
        <v>18</v>
      </c>
      <c r="I393" s="25" t="s">
        <v>18</v>
      </c>
      <c r="J393" s="30">
        <v>214.0</v>
      </c>
      <c r="K393" s="29">
        <v>9.0</v>
      </c>
      <c r="L393" s="24"/>
    </row>
    <row r="394">
      <c r="A394" s="24"/>
      <c r="B394" s="24"/>
      <c r="C394" s="25" t="str">
        <f t="shared" si="23"/>
        <v>LPB SUMUT 2022</v>
      </c>
      <c r="D394" s="28" t="s">
        <v>5470</v>
      </c>
      <c r="E394" s="25" t="s">
        <v>6246</v>
      </c>
      <c r="F394" s="25" t="s">
        <v>6247</v>
      </c>
      <c r="G394" s="25">
        <v>2.0</v>
      </c>
      <c r="H394" s="28" t="s">
        <v>18</v>
      </c>
      <c r="I394" s="25" t="s">
        <v>18</v>
      </c>
      <c r="J394" s="30">
        <v>275.0</v>
      </c>
      <c r="K394" s="29">
        <v>11.0</v>
      </c>
      <c r="L394" s="24"/>
    </row>
    <row r="395">
      <c r="A395" s="24"/>
      <c r="B395" s="24"/>
      <c r="C395" s="25" t="str">
        <f t="shared" ref="C395:C428" si="24">UPPER("lpb ysc 2022")</f>
        <v>LPB YSC 2022</v>
      </c>
      <c r="D395" s="28" t="s">
        <v>5470</v>
      </c>
      <c r="E395" s="25" t="s">
        <v>6248</v>
      </c>
      <c r="F395" s="25" t="s">
        <v>6249</v>
      </c>
      <c r="G395" s="25">
        <v>2.0</v>
      </c>
      <c r="H395" s="28" t="s">
        <v>19</v>
      </c>
      <c r="I395" s="25" t="s">
        <v>18</v>
      </c>
      <c r="J395" s="30">
        <v>275.0</v>
      </c>
      <c r="K395" s="29">
        <v>12.0</v>
      </c>
      <c r="L395" s="24"/>
    </row>
    <row r="396">
      <c r="A396" s="24"/>
      <c r="B396" s="24"/>
      <c r="C396" s="25" t="str">
        <f t="shared" si="24"/>
        <v>LPB YSC 2022</v>
      </c>
      <c r="D396" s="28" t="s">
        <v>5470</v>
      </c>
      <c r="E396" s="25" t="s">
        <v>6250</v>
      </c>
      <c r="F396" s="25" t="s">
        <v>6251</v>
      </c>
      <c r="G396" s="25">
        <v>2.0</v>
      </c>
      <c r="H396" s="28" t="s">
        <v>18</v>
      </c>
      <c r="I396" s="25" t="s">
        <v>18</v>
      </c>
      <c r="J396" s="30">
        <v>245.0</v>
      </c>
      <c r="K396" s="29">
        <v>10.0</v>
      </c>
      <c r="L396" s="24"/>
    </row>
    <row r="397">
      <c r="A397" s="24"/>
      <c r="B397" s="24"/>
      <c r="C397" s="25" t="str">
        <f t="shared" si="24"/>
        <v>LPB YSC 2022</v>
      </c>
      <c r="D397" s="28" t="s">
        <v>5470</v>
      </c>
      <c r="E397" s="25" t="s">
        <v>6252</v>
      </c>
      <c r="F397" s="25" t="s">
        <v>6253</v>
      </c>
      <c r="G397" s="25">
        <v>2.0</v>
      </c>
      <c r="H397" s="28" t="s">
        <v>19</v>
      </c>
      <c r="I397" s="25" t="s">
        <v>19</v>
      </c>
      <c r="J397" s="30">
        <v>245.0</v>
      </c>
      <c r="K397" s="29">
        <v>10.0</v>
      </c>
      <c r="L397" s="24"/>
    </row>
    <row r="398">
      <c r="A398" s="24"/>
      <c r="B398" s="24"/>
      <c r="C398" s="25" t="str">
        <f t="shared" si="24"/>
        <v>LPB YSC 2022</v>
      </c>
      <c r="D398" s="28" t="s">
        <v>5470</v>
      </c>
      <c r="E398" s="25" t="s">
        <v>6254</v>
      </c>
      <c r="F398" s="25" t="s">
        <v>6255</v>
      </c>
      <c r="G398" s="25">
        <v>2.0</v>
      </c>
      <c r="H398" s="28" t="s">
        <v>18</v>
      </c>
      <c r="I398" s="25" t="s">
        <v>18</v>
      </c>
      <c r="J398" s="30">
        <v>214.0</v>
      </c>
      <c r="K398" s="29">
        <v>9.0</v>
      </c>
      <c r="L398" s="24"/>
    </row>
    <row r="399">
      <c r="A399" s="24"/>
      <c r="B399" s="24"/>
      <c r="C399" s="25" t="str">
        <f t="shared" si="24"/>
        <v>LPB YSC 2022</v>
      </c>
      <c r="D399" s="28" t="s">
        <v>5470</v>
      </c>
      <c r="E399" s="25" t="s">
        <v>6256</v>
      </c>
      <c r="F399" s="25" t="s">
        <v>6257</v>
      </c>
      <c r="G399" s="25">
        <v>2.0</v>
      </c>
      <c r="H399" s="28" t="s">
        <v>18</v>
      </c>
      <c r="I399" s="25" t="s">
        <v>18</v>
      </c>
      <c r="J399" s="30">
        <v>275.0</v>
      </c>
      <c r="K399" s="29">
        <v>11.0</v>
      </c>
      <c r="L399" s="24"/>
    </row>
    <row r="400">
      <c r="A400" s="24"/>
      <c r="B400" s="24"/>
      <c r="C400" s="25" t="str">
        <f t="shared" si="24"/>
        <v>LPB YSC 2022</v>
      </c>
      <c r="D400" s="28" t="s">
        <v>5470</v>
      </c>
      <c r="E400" s="25" t="s">
        <v>6258</v>
      </c>
      <c r="F400" s="25" t="s">
        <v>6259</v>
      </c>
      <c r="G400" s="25">
        <v>2.0</v>
      </c>
      <c r="H400" s="28" t="s">
        <v>18</v>
      </c>
      <c r="I400" s="25" t="s">
        <v>19</v>
      </c>
      <c r="J400" s="30">
        <v>275.0</v>
      </c>
      <c r="K400" s="29">
        <v>11.0</v>
      </c>
      <c r="L400" s="24"/>
    </row>
    <row r="401">
      <c r="A401" s="24"/>
      <c r="B401" s="24"/>
      <c r="C401" s="25" t="str">
        <f t="shared" si="24"/>
        <v>LPB YSC 2022</v>
      </c>
      <c r="D401" s="28" t="s">
        <v>5470</v>
      </c>
      <c r="E401" s="25" t="s">
        <v>6260</v>
      </c>
      <c r="F401" s="25" t="s">
        <v>6261</v>
      </c>
      <c r="G401" s="25">
        <v>2.0</v>
      </c>
      <c r="H401" s="28" t="s">
        <v>18</v>
      </c>
      <c r="I401" s="25" t="s">
        <v>18</v>
      </c>
      <c r="J401" s="30">
        <v>245.0</v>
      </c>
      <c r="K401" s="29">
        <v>10.0</v>
      </c>
      <c r="L401" s="24"/>
    </row>
    <row r="402">
      <c r="A402" s="24"/>
      <c r="B402" s="24"/>
      <c r="C402" s="25" t="str">
        <f t="shared" si="24"/>
        <v>LPB YSC 2022</v>
      </c>
      <c r="D402" s="28" t="s">
        <v>5470</v>
      </c>
      <c r="E402" s="25" t="s">
        <v>6262</v>
      </c>
      <c r="F402" s="25" t="s">
        <v>6263</v>
      </c>
      <c r="G402" s="25">
        <v>2.0</v>
      </c>
      <c r="H402" s="28" t="s">
        <v>18</v>
      </c>
      <c r="I402" s="25" t="s">
        <v>18</v>
      </c>
      <c r="J402" s="30">
        <v>275.0</v>
      </c>
      <c r="K402" s="29">
        <v>11.0</v>
      </c>
      <c r="L402" s="24"/>
    </row>
    <row r="403">
      <c r="A403" s="24"/>
      <c r="B403" s="24"/>
      <c r="C403" s="25" t="str">
        <f t="shared" si="24"/>
        <v>LPB YSC 2022</v>
      </c>
      <c r="D403" s="28" t="s">
        <v>5470</v>
      </c>
      <c r="E403" s="25" t="s">
        <v>6264</v>
      </c>
      <c r="F403" s="25" t="s">
        <v>6265</v>
      </c>
      <c r="G403" s="25">
        <v>2.0</v>
      </c>
      <c r="H403" s="28" t="s">
        <v>18</v>
      </c>
      <c r="I403" s="25" t="s">
        <v>18</v>
      </c>
      <c r="J403" s="30">
        <v>275.0</v>
      </c>
      <c r="K403" s="29">
        <v>11.0</v>
      </c>
      <c r="L403" s="24"/>
    </row>
    <row r="404">
      <c r="A404" s="24"/>
      <c r="B404" s="24"/>
      <c r="C404" s="25" t="str">
        <f t="shared" si="24"/>
        <v>LPB YSC 2022</v>
      </c>
      <c r="D404" s="28" t="s">
        <v>5470</v>
      </c>
      <c r="E404" s="25" t="s">
        <v>6266</v>
      </c>
      <c r="F404" s="25" t="s">
        <v>6267</v>
      </c>
      <c r="G404" s="25">
        <v>2.0</v>
      </c>
      <c r="H404" s="28" t="s">
        <v>18</v>
      </c>
      <c r="I404" s="25" t="s">
        <v>18</v>
      </c>
      <c r="J404" s="30">
        <v>306.0</v>
      </c>
      <c r="K404" s="29">
        <v>12.0</v>
      </c>
      <c r="L404" s="24"/>
    </row>
    <row r="405">
      <c r="A405" s="24"/>
      <c r="B405" s="24"/>
      <c r="C405" s="25" t="str">
        <f t="shared" si="24"/>
        <v>LPB YSC 2022</v>
      </c>
      <c r="D405" s="28" t="s">
        <v>5470</v>
      </c>
      <c r="E405" s="25" t="s">
        <v>6268</v>
      </c>
      <c r="F405" s="25" t="s">
        <v>6269</v>
      </c>
      <c r="G405" s="25">
        <v>2.0</v>
      </c>
      <c r="H405" s="28" t="s">
        <v>19</v>
      </c>
      <c r="I405" s="25" t="s">
        <v>19</v>
      </c>
      <c r="J405" s="30">
        <v>306.0</v>
      </c>
      <c r="K405" s="29">
        <v>12.0</v>
      </c>
      <c r="L405" s="24"/>
    </row>
    <row r="406">
      <c r="A406" s="24"/>
      <c r="B406" s="24"/>
      <c r="C406" s="25" t="str">
        <f t="shared" si="24"/>
        <v>LPB YSC 2022</v>
      </c>
      <c r="D406" s="28" t="s">
        <v>5470</v>
      </c>
      <c r="E406" s="25" t="s">
        <v>6270</v>
      </c>
      <c r="F406" s="25" t="s">
        <v>6271</v>
      </c>
      <c r="G406" s="25">
        <v>2.0</v>
      </c>
      <c r="H406" s="28" t="s">
        <v>19</v>
      </c>
      <c r="I406" s="25" t="s">
        <v>19</v>
      </c>
      <c r="J406" s="30">
        <v>183.0</v>
      </c>
      <c r="K406" s="29">
        <v>8.0</v>
      </c>
      <c r="L406" s="24"/>
    </row>
    <row r="407">
      <c r="A407" s="24"/>
      <c r="B407" s="24"/>
      <c r="C407" s="25" t="str">
        <f t="shared" si="24"/>
        <v>LPB YSC 2022</v>
      </c>
      <c r="D407" s="28" t="s">
        <v>5470</v>
      </c>
      <c r="E407" s="25" t="s">
        <v>6272</v>
      </c>
      <c r="F407" s="25" t="s">
        <v>6273</v>
      </c>
      <c r="G407" s="25">
        <v>2.0</v>
      </c>
      <c r="H407" s="28" t="s">
        <v>18</v>
      </c>
      <c r="I407" s="25" t="s">
        <v>18</v>
      </c>
      <c r="J407" s="30">
        <v>214.0</v>
      </c>
      <c r="K407" s="29">
        <v>9.0</v>
      </c>
      <c r="L407" s="24"/>
    </row>
    <row r="408">
      <c r="A408" s="24"/>
      <c r="B408" s="24"/>
      <c r="C408" s="25" t="str">
        <f t="shared" si="24"/>
        <v>LPB YSC 2022</v>
      </c>
      <c r="D408" s="28" t="s">
        <v>5470</v>
      </c>
      <c r="E408" s="25" t="s">
        <v>6272</v>
      </c>
      <c r="F408" s="25" t="s">
        <v>6273</v>
      </c>
      <c r="G408" s="25">
        <v>2.0</v>
      </c>
      <c r="H408" s="28" t="s">
        <v>18</v>
      </c>
      <c r="I408" s="25" t="s">
        <v>18</v>
      </c>
      <c r="J408" s="30">
        <v>214.0</v>
      </c>
      <c r="K408" s="29">
        <v>9.0</v>
      </c>
      <c r="L408" s="24"/>
    </row>
    <row r="409">
      <c r="A409" s="24"/>
      <c r="B409" s="24"/>
      <c r="C409" s="25" t="str">
        <f t="shared" si="24"/>
        <v>LPB YSC 2022</v>
      </c>
      <c r="D409" s="28" t="s">
        <v>5470</v>
      </c>
      <c r="E409" s="25" t="s">
        <v>6274</v>
      </c>
      <c r="F409" s="25" t="s">
        <v>6275</v>
      </c>
      <c r="G409" s="25">
        <v>2.0</v>
      </c>
      <c r="H409" s="28" t="s">
        <v>18</v>
      </c>
      <c r="I409" s="25" t="s">
        <v>18</v>
      </c>
      <c r="J409" s="30">
        <v>214.0</v>
      </c>
      <c r="K409" s="29">
        <v>8.0</v>
      </c>
      <c r="L409" s="24"/>
    </row>
    <row r="410">
      <c r="A410" s="24"/>
      <c r="B410" s="24"/>
      <c r="C410" s="25" t="str">
        <f t="shared" si="24"/>
        <v>LPB YSC 2022</v>
      </c>
      <c r="D410" s="28" t="s">
        <v>5470</v>
      </c>
      <c r="E410" s="25" t="s">
        <v>6274</v>
      </c>
      <c r="F410" s="25" t="s">
        <v>6275</v>
      </c>
      <c r="G410" s="25">
        <v>2.0</v>
      </c>
      <c r="H410" s="28" t="s">
        <v>18</v>
      </c>
      <c r="I410" s="25" t="s">
        <v>18</v>
      </c>
      <c r="J410" s="30">
        <v>214.0</v>
      </c>
      <c r="K410" s="29">
        <v>8.0</v>
      </c>
      <c r="L410" s="24"/>
    </row>
    <row r="411">
      <c r="A411" s="24"/>
      <c r="B411" s="24"/>
      <c r="C411" s="25" t="str">
        <f t="shared" si="24"/>
        <v>LPB YSC 2022</v>
      </c>
      <c r="D411" s="28" t="s">
        <v>5470</v>
      </c>
      <c r="E411" s="25" t="s">
        <v>6274</v>
      </c>
      <c r="F411" s="25" t="s">
        <v>6275</v>
      </c>
      <c r="G411" s="25">
        <v>2.0</v>
      </c>
      <c r="H411" s="28" t="s">
        <v>18</v>
      </c>
      <c r="I411" s="25" t="s">
        <v>18</v>
      </c>
      <c r="J411" s="30">
        <v>214.0</v>
      </c>
      <c r="K411" s="29">
        <v>8.0</v>
      </c>
      <c r="L411" s="24"/>
    </row>
    <row r="412">
      <c r="A412" s="24"/>
      <c r="B412" s="24"/>
      <c r="C412" s="25" t="str">
        <f t="shared" si="24"/>
        <v>LPB YSC 2022</v>
      </c>
      <c r="D412" s="28" t="s">
        <v>5470</v>
      </c>
      <c r="E412" s="25" t="s">
        <v>6276</v>
      </c>
      <c r="F412" s="25" t="s">
        <v>6277</v>
      </c>
      <c r="G412" s="25">
        <v>2.0</v>
      </c>
      <c r="H412" s="28" t="s">
        <v>18</v>
      </c>
      <c r="I412" s="25" t="s">
        <v>18</v>
      </c>
      <c r="J412" s="30">
        <v>306.0</v>
      </c>
      <c r="K412" s="29">
        <v>12.0</v>
      </c>
      <c r="L412" s="24"/>
    </row>
    <row r="413">
      <c r="A413" s="24"/>
      <c r="B413" s="24"/>
      <c r="C413" s="25" t="str">
        <f t="shared" si="24"/>
        <v>LPB YSC 2022</v>
      </c>
      <c r="D413" s="28" t="s">
        <v>5470</v>
      </c>
      <c r="E413" s="25" t="s">
        <v>6278</v>
      </c>
      <c r="F413" s="25" t="s">
        <v>6279</v>
      </c>
      <c r="G413" s="25">
        <v>2.0</v>
      </c>
      <c r="H413" s="28" t="s">
        <v>18</v>
      </c>
      <c r="I413" s="25" t="s">
        <v>18</v>
      </c>
      <c r="J413" s="30">
        <v>275.0</v>
      </c>
      <c r="K413" s="29">
        <v>11.0</v>
      </c>
      <c r="L413" s="24"/>
    </row>
    <row r="414">
      <c r="A414" s="24"/>
      <c r="B414" s="24"/>
      <c r="C414" s="25" t="str">
        <f t="shared" si="24"/>
        <v>LPB YSC 2022</v>
      </c>
      <c r="D414" s="28" t="s">
        <v>5470</v>
      </c>
      <c r="E414" s="25" t="s">
        <v>6280</v>
      </c>
      <c r="F414" s="25" t="s">
        <v>6281</v>
      </c>
      <c r="G414" s="25">
        <v>2.0</v>
      </c>
      <c r="H414" s="28" t="s">
        <v>18</v>
      </c>
      <c r="I414" s="25" t="s">
        <v>18</v>
      </c>
      <c r="J414" s="30">
        <v>306.0</v>
      </c>
      <c r="K414" s="29">
        <v>12.0</v>
      </c>
      <c r="L414" s="24"/>
    </row>
    <row r="415">
      <c r="A415" s="24"/>
      <c r="B415" s="24"/>
      <c r="C415" s="25" t="str">
        <f t="shared" si="24"/>
        <v>LPB YSC 2022</v>
      </c>
      <c r="D415" s="28" t="s">
        <v>5470</v>
      </c>
      <c r="E415" s="25" t="s">
        <v>6282</v>
      </c>
      <c r="F415" s="25" t="s">
        <v>6283</v>
      </c>
      <c r="G415" s="25">
        <v>1.0</v>
      </c>
      <c r="H415" s="28" t="s">
        <v>19</v>
      </c>
      <c r="I415" s="25"/>
      <c r="J415" s="30">
        <v>245.0</v>
      </c>
      <c r="K415" s="29"/>
      <c r="L415" s="24"/>
    </row>
    <row r="416">
      <c r="A416" s="24"/>
      <c r="B416" s="24"/>
      <c r="C416" s="25" t="str">
        <f t="shared" si="24"/>
        <v>LPB YSC 2022</v>
      </c>
      <c r="D416" s="28" t="s">
        <v>5470</v>
      </c>
      <c r="E416" s="25" t="s">
        <v>6284</v>
      </c>
      <c r="F416" s="25" t="s">
        <v>6285</v>
      </c>
      <c r="G416" s="25">
        <v>2.0</v>
      </c>
      <c r="H416" s="28" t="s">
        <v>18</v>
      </c>
      <c r="I416" s="25" t="s">
        <v>19</v>
      </c>
      <c r="J416" s="30">
        <v>306.0</v>
      </c>
      <c r="K416" s="29">
        <v>12.0</v>
      </c>
      <c r="L416" s="24"/>
    </row>
    <row r="417">
      <c r="A417" s="24"/>
      <c r="B417" s="24"/>
      <c r="C417" s="25" t="str">
        <f t="shared" si="24"/>
        <v>LPB YSC 2022</v>
      </c>
      <c r="D417" s="28" t="s">
        <v>5470</v>
      </c>
      <c r="E417" s="25" t="s">
        <v>6286</v>
      </c>
      <c r="F417" s="25" t="s">
        <v>6287</v>
      </c>
      <c r="G417" s="25">
        <v>2.0</v>
      </c>
      <c r="H417" s="28" t="s">
        <v>19</v>
      </c>
      <c r="I417" s="25" t="s">
        <v>18</v>
      </c>
      <c r="J417" s="30">
        <v>306.0</v>
      </c>
      <c r="K417" s="29">
        <v>11.0</v>
      </c>
      <c r="L417" s="24"/>
    </row>
    <row r="418">
      <c r="A418" s="24"/>
      <c r="B418" s="24"/>
      <c r="C418" s="25" t="str">
        <f t="shared" si="24"/>
        <v>LPB YSC 2022</v>
      </c>
      <c r="D418" s="28" t="s">
        <v>5470</v>
      </c>
      <c r="E418" s="25" t="s">
        <v>6288</v>
      </c>
      <c r="F418" s="25" t="s">
        <v>6289</v>
      </c>
      <c r="G418" s="25">
        <v>1.0</v>
      </c>
      <c r="H418" s="28" t="s">
        <v>19</v>
      </c>
      <c r="I418" s="25"/>
      <c r="J418" s="30">
        <v>275.0</v>
      </c>
      <c r="K418" s="29"/>
      <c r="L418" s="24"/>
    </row>
    <row r="419">
      <c r="A419" s="24"/>
      <c r="B419" s="24"/>
      <c r="C419" s="25" t="str">
        <f t="shared" si="24"/>
        <v>LPB YSC 2022</v>
      </c>
      <c r="D419" s="28" t="s">
        <v>5470</v>
      </c>
      <c r="E419" s="25" t="s">
        <v>6290</v>
      </c>
      <c r="F419" s="25" t="s">
        <v>6291</v>
      </c>
      <c r="G419" s="25">
        <v>2.0</v>
      </c>
      <c r="H419" s="28" t="s">
        <v>18</v>
      </c>
      <c r="I419" s="25" t="s">
        <v>18</v>
      </c>
      <c r="J419" s="30">
        <v>214.0</v>
      </c>
      <c r="K419" s="29">
        <v>8.0</v>
      </c>
      <c r="L419" s="24"/>
    </row>
    <row r="420">
      <c r="A420" s="24"/>
      <c r="B420" s="24"/>
      <c r="C420" s="25" t="str">
        <f t="shared" si="24"/>
        <v>LPB YSC 2022</v>
      </c>
      <c r="D420" s="28" t="s">
        <v>5470</v>
      </c>
      <c r="E420" s="25" t="s">
        <v>6292</v>
      </c>
      <c r="F420" s="25" t="s">
        <v>6293</v>
      </c>
      <c r="G420" s="25">
        <v>2.0</v>
      </c>
      <c r="H420" s="28" t="s">
        <v>19</v>
      </c>
      <c r="I420" s="25" t="s">
        <v>19</v>
      </c>
      <c r="J420" s="30">
        <v>245.0</v>
      </c>
      <c r="K420" s="29">
        <v>11.0</v>
      </c>
      <c r="L420" s="24"/>
    </row>
    <row r="421">
      <c r="A421" s="24"/>
      <c r="B421" s="24"/>
      <c r="C421" s="25" t="str">
        <f t="shared" si="24"/>
        <v>LPB YSC 2022</v>
      </c>
      <c r="D421" s="28" t="s">
        <v>5470</v>
      </c>
      <c r="E421" s="25" t="s">
        <v>6294</v>
      </c>
      <c r="F421" s="25" t="s">
        <v>6295</v>
      </c>
      <c r="G421" s="25">
        <v>2.0</v>
      </c>
      <c r="H421" s="28" t="s">
        <v>19</v>
      </c>
      <c r="I421" s="25" t="s">
        <v>19</v>
      </c>
      <c r="J421" s="30">
        <v>245.0</v>
      </c>
      <c r="K421" s="29">
        <v>10.0</v>
      </c>
      <c r="L421" s="24"/>
    </row>
    <row r="422">
      <c r="A422" s="24"/>
      <c r="B422" s="24"/>
      <c r="C422" s="25" t="str">
        <f t="shared" si="24"/>
        <v>LPB YSC 2022</v>
      </c>
      <c r="D422" s="28" t="s">
        <v>5470</v>
      </c>
      <c r="E422" s="25" t="s">
        <v>6296</v>
      </c>
      <c r="F422" s="25" t="s">
        <v>6297</v>
      </c>
      <c r="G422" s="25">
        <v>2.0</v>
      </c>
      <c r="H422" s="28" t="s">
        <v>19</v>
      </c>
      <c r="I422" s="25" t="s">
        <v>19</v>
      </c>
      <c r="J422" s="30">
        <v>306.0</v>
      </c>
      <c r="K422" s="29">
        <v>12.0</v>
      </c>
      <c r="L422" s="24"/>
    </row>
    <row r="423">
      <c r="A423" s="24"/>
      <c r="B423" s="24"/>
      <c r="C423" s="25" t="str">
        <f t="shared" si="24"/>
        <v>LPB YSC 2022</v>
      </c>
      <c r="D423" s="28" t="s">
        <v>5470</v>
      </c>
      <c r="E423" s="25" t="s">
        <v>6298</v>
      </c>
      <c r="F423" s="25" t="s">
        <v>6299</v>
      </c>
      <c r="G423" s="25">
        <v>2.0</v>
      </c>
      <c r="H423" s="28" t="s">
        <v>18</v>
      </c>
      <c r="I423" s="25" t="s">
        <v>18</v>
      </c>
      <c r="J423" s="30">
        <v>183.0</v>
      </c>
      <c r="K423" s="29">
        <v>8.0</v>
      </c>
      <c r="L423" s="24"/>
    </row>
    <row r="424">
      <c r="A424" s="24"/>
      <c r="B424" s="24"/>
      <c r="C424" s="25" t="str">
        <f t="shared" si="24"/>
        <v>LPB YSC 2022</v>
      </c>
      <c r="D424" s="28" t="s">
        <v>5470</v>
      </c>
      <c r="E424" s="25" t="s">
        <v>6300</v>
      </c>
      <c r="F424" s="25" t="s">
        <v>6301</v>
      </c>
      <c r="G424" s="25">
        <v>2.0</v>
      </c>
      <c r="H424" s="28" t="s">
        <v>18</v>
      </c>
      <c r="I424" s="25" t="s">
        <v>18</v>
      </c>
      <c r="J424" s="30">
        <v>275.0</v>
      </c>
      <c r="K424" s="29">
        <v>11.0</v>
      </c>
      <c r="L424" s="24"/>
    </row>
    <row r="425">
      <c r="A425" s="24"/>
      <c r="B425" s="24"/>
      <c r="C425" s="25" t="str">
        <f t="shared" si="24"/>
        <v>LPB YSC 2022</v>
      </c>
      <c r="D425" s="28" t="s">
        <v>5470</v>
      </c>
      <c r="E425" s="25" t="s">
        <v>6302</v>
      </c>
      <c r="F425" s="25" t="s">
        <v>6303</v>
      </c>
      <c r="G425" s="25">
        <v>2.0</v>
      </c>
      <c r="H425" s="28" t="s">
        <v>19</v>
      </c>
      <c r="I425" s="25" t="s">
        <v>18</v>
      </c>
      <c r="J425" s="30">
        <v>275.0</v>
      </c>
      <c r="K425" s="29">
        <v>11.0</v>
      </c>
      <c r="L425" s="24"/>
    </row>
    <row r="426">
      <c r="A426" s="24"/>
      <c r="B426" s="24"/>
      <c r="C426" s="25" t="str">
        <f t="shared" si="24"/>
        <v>LPB YSC 2022</v>
      </c>
      <c r="D426" s="28" t="s">
        <v>5470</v>
      </c>
      <c r="E426" s="25" t="s">
        <v>6304</v>
      </c>
      <c r="F426" s="25" t="s">
        <v>6305</v>
      </c>
      <c r="G426" s="25">
        <v>2.0</v>
      </c>
      <c r="H426" s="28" t="s">
        <v>19</v>
      </c>
      <c r="I426" s="25" t="s">
        <v>19</v>
      </c>
      <c r="J426" s="30">
        <v>275.0</v>
      </c>
      <c r="K426" s="29">
        <v>11.0</v>
      </c>
      <c r="L426" s="24"/>
    </row>
    <row r="427">
      <c r="A427" s="24"/>
      <c r="B427" s="24"/>
      <c r="C427" s="25" t="str">
        <f t="shared" si="24"/>
        <v>LPB YSC 2022</v>
      </c>
      <c r="D427" s="28" t="s">
        <v>5470</v>
      </c>
      <c r="E427" s="25" t="s">
        <v>6306</v>
      </c>
      <c r="F427" s="25" t="s">
        <v>6307</v>
      </c>
      <c r="G427" s="25">
        <v>2.0</v>
      </c>
      <c r="H427" s="28" t="s">
        <v>18</v>
      </c>
      <c r="I427" s="25" t="s">
        <v>18</v>
      </c>
      <c r="J427" s="30">
        <v>275.0</v>
      </c>
      <c r="K427" s="29">
        <v>11.0</v>
      </c>
      <c r="L427" s="24"/>
    </row>
    <row r="428">
      <c r="A428" s="24"/>
      <c r="B428" s="24"/>
      <c r="C428" s="25" t="str">
        <f t="shared" si="24"/>
        <v>LPB YSC 2022</v>
      </c>
      <c r="D428" s="28" t="s">
        <v>5470</v>
      </c>
      <c r="E428" s="25" t="s">
        <v>6308</v>
      </c>
      <c r="F428" s="25" t="s">
        <v>6309</v>
      </c>
      <c r="G428" s="25">
        <v>2.0</v>
      </c>
      <c r="H428" s="28" t="s">
        <v>18</v>
      </c>
      <c r="I428" s="25" t="s">
        <v>18</v>
      </c>
      <c r="J428" s="30">
        <v>275.0</v>
      </c>
      <c r="K428" s="29">
        <v>11.0</v>
      </c>
      <c r="L428" s="24"/>
    </row>
    <row r="429">
      <c r="A429" s="24"/>
      <c r="B429" s="24"/>
      <c r="C429" s="25" t="str">
        <f t="shared" ref="C429:C433" si="25">UPPER("lpb aceh 2023")</f>
        <v>LPB ACEH 2023</v>
      </c>
      <c r="D429" s="28" t="s">
        <v>5470</v>
      </c>
      <c r="E429" s="25" t="s">
        <v>6310</v>
      </c>
      <c r="F429" s="25" t="s">
        <v>6311</v>
      </c>
      <c r="G429" s="25">
        <v>2.0</v>
      </c>
      <c r="H429" s="28" t="s">
        <v>19</v>
      </c>
      <c r="I429" s="25" t="s">
        <v>19</v>
      </c>
      <c r="J429" s="30">
        <v>306.0</v>
      </c>
      <c r="K429" s="25">
        <v>12.0</v>
      </c>
      <c r="L429" s="24"/>
    </row>
    <row r="430">
      <c r="A430" s="24"/>
      <c r="B430" s="24"/>
      <c r="C430" s="25" t="str">
        <f t="shared" si="25"/>
        <v>LPB ACEH 2023</v>
      </c>
      <c r="D430" s="28" t="s">
        <v>5470</v>
      </c>
      <c r="E430" s="25" t="s">
        <v>6312</v>
      </c>
      <c r="F430" s="25" t="s">
        <v>6313</v>
      </c>
      <c r="G430" s="25">
        <v>2.0</v>
      </c>
      <c r="H430" s="28" t="s">
        <v>18</v>
      </c>
      <c r="I430" s="25" t="s">
        <v>18</v>
      </c>
      <c r="J430" s="30">
        <v>306.0</v>
      </c>
      <c r="K430" s="25">
        <v>11.0</v>
      </c>
      <c r="L430" s="24"/>
    </row>
    <row r="431">
      <c r="A431" s="24"/>
      <c r="B431" s="24"/>
      <c r="C431" s="25" t="str">
        <f t="shared" si="25"/>
        <v>LPB ACEH 2023</v>
      </c>
      <c r="D431" s="28" t="s">
        <v>5470</v>
      </c>
      <c r="E431" s="25" t="s">
        <v>6314</v>
      </c>
      <c r="F431" s="25" t="s">
        <v>6315</v>
      </c>
      <c r="G431" s="25">
        <v>2.0</v>
      </c>
      <c r="H431" s="28" t="s">
        <v>19</v>
      </c>
      <c r="I431" s="25" t="s">
        <v>18</v>
      </c>
      <c r="J431" s="30">
        <v>306.0</v>
      </c>
      <c r="K431" s="25">
        <v>11.0</v>
      </c>
      <c r="L431" s="24"/>
    </row>
    <row r="432">
      <c r="A432" s="24"/>
      <c r="B432" s="24"/>
      <c r="C432" s="25" t="str">
        <f t="shared" si="25"/>
        <v>LPB ACEH 2023</v>
      </c>
      <c r="D432" s="28" t="s">
        <v>5470</v>
      </c>
      <c r="E432" s="25" t="s">
        <v>6316</v>
      </c>
      <c r="F432" s="25" t="s">
        <v>6317</v>
      </c>
      <c r="G432" s="25">
        <v>2.0</v>
      </c>
      <c r="H432" s="28" t="s">
        <v>18</v>
      </c>
      <c r="I432" s="25" t="s">
        <v>18</v>
      </c>
      <c r="J432" s="30">
        <v>275.0</v>
      </c>
      <c r="K432" s="25">
        <v>11.0</v>
      </c>
      <c r="L432" s="24"/>
    </row>
    <row r="433">
      <c r="A433" s="24"/>
      <c r="B433" s="24"/>
      <c r="C433" s="25" t="str">
        <f t="shared" si="25"/>
        <v>LPB ACEH 2023</v>
      </c>
      <c r="D433" s="28" t="s">
        <v>5470</v>
      </c>
      <c r="E433" s="25" t="s">
        <v>6318</v>
      </c>
      <c r="F433" s="25" t="s">
        <v>6319</v>
      </c>
      <c r="G433" s="25">
        <v>2.0</v>
      </c>
      <c r="H433" s="28" t="s">
        <v>18</v>
      </c>
      <c r="I433" s="25" t="s">
        <v>18</v>
      </c>
      <c r="J433" s="30">
        <v>275.0</v>
      </c>
      <c r="K433" s="25">
        <v>11.0</v>
      </c>
      <c r="L433" s="24"/>
    </row>
    <row r="434">
      <c r="A434" s="24"/>
      <c r="B434" s="24"/>
      <c r="C434" s="25" t="str">
        <f t="shared" ref="C434:C460" si="26">UPPER("lpb jawa tengah 2023")</f>
        <v>LPB JAWA TENGAH 2023</v>
      </c>
      <c r="D434" s="28" t="s">
        <v>5470</v>
      </c>
      <c r="E434" s="25" t="s">
        <v>6320</v>
      </c>
      <c r="F434" s="25" t="s">
        <v>6321</v>
      </c>
      <c r="G434" s="25">
        <v>2.0</v>
      </c>
      <c r="H434" s="28" t="s">
        <v>18</v>
      </c>
      <c r="I434" s="25" t="s">
        <v>18</v>
      </c>
      <c r="J434" s="30">
        <v>275.0</v>
      </c>
      <c r="K434" s="25">
        <v>11.0</v>
      </c>
      <c r="L434" s="24"/>
    </row>
    <row r="435">
      <c r="A435" s="24"/>
      <c r="B435" s="24"/>
      <c r="C435" s="25" t="str">
        <f t="shared" si="26"/>
        <v>LPB JAWA TENGAH 2023</v>
      </c>
      <c r="D435" s="28" t="s">
        <v>5470</v>
      </c>
      <c r="E435" s="25" t="s">
        <v>6322</v>
      </c>
      <c r="F435" s="25" t="s">
        <v>6323</v>
      </c>
      <c r="G435" s="25">
        <v>2.0</v>
      </c>
      <c r="H435" s="28" t="s">
        <v>19</v>
      </c>
      <c r="I435" s="25" t="s">
        <v>19</v>
      </c>
      <c r="J435" s="30">
        <v>275.0</v>
      </c>
      <c r="K435" s="25">
        <v>11.0</v>
      </c>
      <c r="L435" s="24"/>
    </row>
    <row r="436">
      <c r="A436" s="24"/>
      <c r="B436" s="24"/>
      <c r="C436" s="25" t="str">
        <f t="shared" si="26"/>
        <v>LPB JAWA TENGAH 2023</v>
      </c>
      <c r="D436" s="28" t="s">
        <v>5470</v>
      </c>
      <c r="E436" s="25" t="s">
        <v>6324</v>
      </c>
      <c r="F436" s="25" t="s">
        <v>6325</v>
      </c>
      <c r="G436" s="25">
        <v>2.0</v>
      </c>
      <c r="H436" s="28" t="s">
        <v>19</v>
      </c>
      <c r="I436" s="25" t="s">
        <v>19</v>
      </c>
      <c r="J436" s="30">
        <v>245.0</v>
      </c>
      <c r="K436" s="25">
        <v>10.0</v>
      </c>
      <c r="L436" s="24"/>
    </row>
    <row r="437">
      <c r="A437" s="24"/>
      <c r="B437" s="24"/>
      <c r="C437" s="25" t="str">
        <f t="shared" si="26"/>
        <v>LPB JAWA TENGAH 2023</v>
      </c>
      <c r="D437" s="28" t="s">
        <v>5470</v>
      </c>
      <c r="E437" s="25" t="s">
        <v>6326</v>
      </c>
      <c r="F437" s="25" t="s">
        <v>6327</v>
      </c>
      <c r="G437" s="25">
        <v>2.0</v>
      </c>
      <c r="H437" s="28" t="s">
        <v>19</v>
      </c>
      <c r="I437" s="25" t="s">
        <v>19</v>
      </c>
      <c r="J437" s="30">
        <v>245.0</v>
      </c>
      <c r="K437" s="25">
        <v>10.0</v>
      </c>
      <c r="L437" s="24"/>
    </row>
    <row r="438">
      <c r="A438" s="24"/>
      <c r="B438" s="24"/>
      <c r="C438" s="25" t="str">
        <f t="shared" si="26"/>
        <v>LPB JAWA TENGAH 2023</v>
      </c>
      <c r="D438" s="28" t="s">
        <v>5470</v>
      </c>
      <c r="E438" s="25" t="s">
        <v>6328</v>
      </c>
      <c r="F438" s="25" t="s">
        <v>6329</v>
      </c>
      <c r="G438" s="25">
        <v>2.0</v>
      </c>
      <c r="H438" s="28" t="s">
        <v>18</v>
      </c>
      <c r="I438" s="25" t="s">
        <v>18</v>
      </c>
      <c r="J438" s="30">
        <v>275.0</v>
      </c>
      <c r="K438" s="25">
        <v>11.0</v>
      </c>
      <c r="L438" s="24"/>
    </row>
    <row r="439">
      <c r="A439" s="24"/>
      <c r="B439" s="24"/>
      <c r="C439" s="25" t="str">
        <f t="shared" si="26"/>
        <v>LPB JAWA TENGAH 2023</v>
      </c>
      <c r="D439" s="28" t="s">
        <v>5470</v>
      </c>
      <c r="E439" s="25" t="s">
        <v>6330</v>
      </c>
      <c r="F439" s="25" t="s">
        <v>6331</v>
      </c>
      <c r="G439" s="25">
        <v>2.0</v>
      </c>
      <c r="H439" s="28" t="s">
        <v>19</v>
      </c>
      <c r="I439" s="25" t="s">
        <v>18</v>
      </c>
      <c r="J439" s="30">
        <v>275.0</v>
      </c>
      <c r="K439" s="25">
        <v>11.0</v>
      </c>
      <c r="L439" s="24"/>
    </row>
    <row r="440">
      <c r="A440" s="24"/>
      <c r="B440" s="24"/>
      <c r="C440" s="25" t="str">
        <f t="shared" si="26"/>
        <v>LPB JAWA TENGAH 2023</v>
      </c>
      <c r="D440" s="28" t="s">
        <v>5470</v>
      </c>
      <c r="E440" s="25" t="s">
        <v>6332</v>
      </c>
      <c r="F440" s="25" t="s">
        <v>6333</v>
      </c>
      <c r="G440" s="25">
        <v>2.0</v>
      </c>
      <c r="H440" s="28" t="s">
        <v>19</v>
      </c>
      <c r="I440" s="25" t="s">
        <v>18</v>
      </c>
      <c r="J440" s="30">
        <v>214.0</v>
      </c>
      <c r="K440" s="25">
        <v>9.0</v>
      </c>
      <c r="L440" s="24"/>
    </row>
    <row r="441">
      <c r="A441" s="24"/>
      <c r="B441" s="24"/>
      <c r="C441" s="25" t="str">
        <f t="shared" si="26"/>
        <v>LPB JAWA TENGAH 2023</v>
      </c>
      <c r="D441" s="28" t="s">
        <v>5470</v>
      </c>
      <c r="E441" s="25" t="s">
        <v>6334</v>
      </c>
      <c r="F441" s="25" t="s">
        <v>6335</v>
      </c>
      <c r="G441" s="25">
        <v>2.0</v>
      </c>
      <c r="H441" s="28" t="s">
        <v>18</v>
      </c>
      <c r="I441" s="25" t="s">
        <v>18</v>
      </c>
      <c r="J441" s="30">
        <v>153.0</v>
      </c>
      <c r="K441" s="25">
        <v>7.0</v>
      </c>
      <c r="L441" s="24"/>
    </row>
    <row r="442">
      <c r="A442" s="24"/>
      <c r="B442" s="24"/>
      <c r="C442" s="25" t="str">
        <f t="shared" si="26"/>
        <v>LPB JAWA TENGAH 2023</v>
      </c>
      <c r="D442" s="28" t="s">
        <v>5470</v>
      </c>
      <c r="E442" s="25" t="s">
        <v>6336</v>
      </c>
      <c r="F442" s="25" t="s">
        <v>6337</v>
      </c>
      <c r="G442" s="25">
        <v>2.0</v>
      </c>
      <c r="H442" s="28" t="s">
        <v>18</v>
      </c>
      <c r="I442" s="25" t="s">
        <v>18</v>
      </c>
      <c r="J442" s="30">
        <v>275.0</v>
      </c>
      <c r="K442" s="25">
        <v>11.0</v>
      </c>
      <c r="L442" s="24"/>
    </row>
    <row r="443">
      <c r="A443" s="24"/>
      <c r="B443" s="24"/>
      <c r="C443" s="25" t="str">
        <f t="shared" si="26"/>
        <v>LPB JAWA TENGAH 2023</v>
      </c>
      <c r="D443" s="28" t="s">
        <v>5470</v>
      </c>
      <c r="E443" s="25" t="s">
        <v>6338</v>
      </c>
      <c r="F443" s="25" t="s">
        <v>6339</v>
      </c>
      <c r="G443" s="25">
        <v>2.0</v>
      </c>
      <c r="H443" s="28" t="s">
        <v>18</v>
      </c>
      <c r="I443" s="25" t="s">
        <v>18</v>
      </c>
      <c r="J443" s="30">
        <v>275.0</v>
      </c>
      <c r="K443" s="25">
        <v>11.0</v>
      </c>
      <c r="L443" s="24"/>
    </row>
    <row r="444">
      <c r="A444" s="24"/>
      <c r="B444" s="24"/>
      <c r="C444" s="25" t="str">
        <f t="shared" si="26"/>
        <v>LPB JAWA TENGAH 2023</v>
      </c>
      <c r="D444" s="28" t="s">
        <v>5470</v>
      </c>
      <c r="E444" s="25" t="s">
        <v>6340</v>
      </c>
      <c r="F444" s="25" t="s">
        <v>6341</v>
      </c>
      <c r="G444" s="25">
        <v>2.0</v>
      </c>
      <c r="H444" s="28" t="s">
        <v>18</v>
      </c>
      <c r="I444" s="25" t="s">
        <v>18</v>
      </c>
      <c r="J444" s="30">
        <v>306.0</v>
      </c>
      <c r="K444" s="25">
        <v>12.0</v>
      </c>
      <c r="L444" s="24"/>
    </row>
    <row r="445">
      <c r="A445" s="24"/>
      <c r="B445" s="24"/>
      <c r="C445" s="25" t="str">
        <f t="shared" si="26"/>
        <v>LPB JAWA TENGAH 2023</v>
      </c>
      <c r="D445" s="28" t="s">
        <v>5470</v>
      </c>
      <c r="E445" s="25" t="s">
        <v>6342</v>
      </c>
      <c r="F445" s="25" t="s">
        <v>6343</v>
      </c>
      <c r="G445" s="25">
        <v>2.0</v>
      </c>
      <c r="H445" s="28" t="s">
        <v>19</v>
      </c>
      <c r="I445" s="25" t="s">
        <v>18</v>
      </c>
      <c r="J445" s="30">
        <v>275.0</v>
      </c>
      <c r="K445" s="25">
        <v>11.0</v>
      </c>
      <c r="L445" s="24"/>
    </row>
    <row r="446">
      <c r="A446" s="24"/>
      <c r="B446" s="24"/>
      <c r="C446" s="25" t="str">
        <f t="shared" si="26"/>
        <v>LPB JAWA TENGAH 2023</v>
      </c>
      <c r="D446" s="28" t="s">
        <v>5470</v>
      </c>
      <c r="E446" s="25" t="s">
        <v>6344</v>
      </c>
      <c r="F446" s="25" t="s">
        <v>6345</v>
      </c>
      <c r="G446" s="25">
        <v>2.0</v>
      </c>
      <c r="H446" s="28" t="s">
        <v>18</v>
      </c>
      <c r="I446" s="25" t="s">
        <v>19</v>
      </c>
      <c r="J446" s="30">
        <v>245.0</v>
      </c>
      <c r="K446" s="25">
        <v>10.0</v>
      </c>
      <c r="L446" s="24"/>
    </row>
    <row r="447">
      <c r="A447" s="24"/>
      <c r="B447" s="24"/>
      <c r="C447" s="25" t="str">
        <f t="shared" si="26"/>
        <v>LPB JAWA TENGAH 2023</v>
      </c>
      <c r="D447" s="28" t="s">
        <v>5470</v>
      </c>
      <c r="E447" s="25" t="s">
        <v>6346</v>
      </c>
      <c r="F447" s="25" t="s">
        <v>6347</v>
      </c>
      <c r="G447" s="25">
        <v>2.0</v>
      </c>
      <c r="H447" s="28" t="s">
        <v>18</v>
      </c>
      <c r="I447" s="25" t="s">
        <v>18</v>
      </c>
      <c r="J447" s="30">
        <v>183.0</v>
      </c>
      <c r="K447" s="25">
        <v>8.0</v>
      </c>
      <c r="L447" s="24"/>
    </row>
    <row r="448">
      <c r="A448" s="24"/>
      <c r="B448" s="24"/>
      <c r="C448" s="25" t="str">
        <f t="shared" si="26"/>
        <v>LPB JAWA TENGAH 2023</v>
      </c>
      <c r="D448" s="28" t="s">
        <v>5470</v>
      </c>
      <c r="E448" s="25" t="s">
        <v>6348</v>
      </c>
      <c r="F448" s="25" t="s">
        <v>6349</v>
      </c>
      <c r="G448" s="25">
        <v>1.0</v>
      </c>
      <c r="H448" s="28" t="s">
        <v>19</v>
      </c>
      <c r="I448" s="25"/>
      <c r="J448" s="30">
        <v>245.0</v>
      </c>
      <c r="K448" s="25"/>
      <c r="L448" s="24"/>
    </row>
    <row r="449">
      <c r="A449" s="24"/>
      <c r="B449" s="24"/>
      <c r="C449" s="25" t="str">
        <f t="shared" si="26"/>
        <v>LPB JAWA TENGAH 2023</v>
      </c>
      <c r="D449" s="28" t="s">
        <v>5470</v>
      </c>
      <c r="E449" s="25" t="s">
        <v>6350</v>
      </c>
      <c r="F449" s="25" t="s">
        <v>6351</v>
      </c>
      <c r="G449" s="25">
        <v>2.0</v>
      </c>
      <c r="H449" s="28" t="s">
        <v>19</v>
      </c>
      <c r="I449" s="25" t="s">
        <v>18</v>
      </c>
      <c r="J449" s="30">
        <v>306.0</v>
      </c>
      <c r="K449" s="25">
        <v>12.0</v>
      </c>
      <c r="L449" s="24"/>
    </row>
    <row r="450">
      <c r="A450" s="24"/>
      <c r="B450" s="24"/>
      <c r="C450" s="25" t="str">
        <f t="shared" si="26"/>
        <v>LPB JAWA TENGAH 2023</v>
      </c>
      <c r="D450" s="28" t="s">
        <v>5470</v>
      </c>
      <c r="E450" s="25" t="s">
        <v>6352</v>
      </c>
      <c r="F450" s="25" t="s">
        <v>6353</v>
      </c>
      <c r="G450" s="25">
        <v>2.0</v>
      </c>
      <c r="H450" s="28" t="s">
        <v>18</v>
      </c>
      <c r="I450" s="25" t="s">
        <v>18</v>
      </c>
      <c r="J450" s="30">
        <v>275.0</v>
      </c>
      <c r="K450" s="25">
        <v>11.0</v>
      </c>
      <c r="L450" s="24"/>
    </row>
    <row r="451">
      <c r="A451" s="24"/>
      <c r="B451" s="24"/>
      <c r="C451" s="25" t="str">
        <f t="shared" si="26"/>
        <v>LPB JAWA TENGAH 2023</v>
      </c>
      <c r="D451" s="28" t="s">
        <v>5470</v>
      </c>
      <c r="E451" s="25" t="s">
        <v>6354</v>
      </c>
      <c r="F451" s="25" t="s">
        <v>6355</v>
      </c>
      <c r="G451" s="25">
        <v>2.0</v>
      </c>
      <c r="H451" s="28" t="s">
        <v>19</v>
      </c>
      <c r="I451" s="25" t="s">
        <v>19</v>
      </c>
      <c r="J451" s="30">
        <v>275.0</v>
      </c>
      <c r="K451" s="25">
        <v>11.0</v>
      </c>
      <c r="L451" s="24"/>
    </row>
    <row r="452">
      <c r="A452" s="24"/>
      <c r="B452" s="24"/>
      <c r="C452" s="25" t="str">
        <f t="shared" si="26"/>
        <v>LPB JAWA TENGAH 2023</v>
      </c>
      <c r="D452" s="28" t="s">
        <v>5470</v>
      </c>
      <c r="E452" s="25" t="s">
        <v>6356</v>
      </c>
      <c r="F452" s="25" t="s">
        <v>6357</v>
      </c>
      <c r="G452" s="25">
        <v>2.0</v>
      </c>
      <c r="H452" s="28" t="s">
        <v>18</v>
      </c>
      <c r="I452" s="25" t="s">
        <v>18</v>
      </c>
      <c r="J452" s="30">
        <v>306.0</v>
      </c>
      <c r="K452" s="25">
        <v>12.0</v>
      </c>
      <c r="L452" s="24"/>
    </row>
    <row r="453">
      <c r="A453" s="24"/>
      <c r="B453" s="24"/>
      <c r="C453" s="25" t="str">
        <f t="shared" si="26"/>
        <v>LPB JAWA TENGAH 2023</v>
      </c>
      <c r="D453" s="28" t="s">
        <v>5470</v>
      </c>
      <c r="E453" s="25" t="s">
        <v>6358</v>
      </c>
      <c r="F453" s="25" t="s">
        <v>6359</v>
      </c>
      <c r="G453" s="25">
        <v>2.0</v>
      </c>
      <c r="H453" s="28" t="s">
        <v>18</v>
      </c>
      <c r="I453" s="25" t="s">
        <v>18</v>
      </c>
      <c r="J453" s="30">
        <v>275.0</v>
      </c>
      <c r="K453" s="25">
        <v>11.0</v>
      </c>
      <c r="L453" s="24"/>
    </row>
    <row r="454">
      <c r="A454" s="24"/>
      <c r="B454" s="24"/>
      <c r="C454" s="25" t="str">
        <f t="shared" si="26"/>
        <v>LPB JAWA TENGAH 2023</v>
      </c>
      <c r="D454" s="28" t="s">
        <v>5470</v>
      </c>
      <c r="E454" s="25" t="s">
        <v>6360</v>
      </c>
      <c r="F454" s="25" t="s">
        <v>6361</v>
      </c>
      <c r="G454" s="25">
        <v>2.0</v>
      </c>
      <c r="H454" s="28" t="s">
        <v>18</v>
      </c>
      <c r="I454" s="25" t="s">
        <v>18</v>
      </c>
      <c r="J454" s="30">
        <v>275.0</v>
      </c>
      <c r="K454" s="25">
        <v>11.0</v>
      </c>
      <c r="L454" s="24"/>
    </row>
    <row r="455">
      <c r="A455" s="24"/>
      <c r="B455" s="24"/>
      <c r="C455" s="25" t="str">
        <f t="shared" si="26"/>
        <v>LPB JAWA TENGAH 2023</v>
      </c>
      <c r="D455" s="28" t="s">
        <v>5470</v>
      </c>
      <c r="E455" s="25" t="s">
        <v>6362</v>
      </c>
      <c r="F455" s="25" t="s">
        <v>6363</v>
      </c>
      <c r="G455" s="25">
        <v>2.0</v>
      </c>
      <c r="H455" s="28" t="s">
        <v>18</v>
      </c>
      <c r="I455" s="25" t="s">
        <v>18</v>
      </c>
      <c r="J455" s="30">
        <v>245.0</v>
      </c>
      <c r="K455" s="25">
        <v>11.0</v>
      </c>
      <c r="L455" s="24"/>
    </row>
    <row r="456">
      <c r="A456" s="24"/>
      <c r="B456" s="24"/>
      <c r="C456" s="25" t="str">
        <f t="shared" si="26"/>
        <v>LPB JAWA TENGAH 2023</v>
      </c>
      <c r="D456" s="28" t="s">
        <v>5470</v>
      </c>
      <c r="E456" s="25" t="s">
        <v>6364</v>
      </c>
      <c r="F456" s="25" t="s">
        <v>6365</v>
      </c>
      <c r="G456" s="25">
        <v>2.0</v>
      </c>
      <c r="H456" s="28" t="s">
        <v>18</v>
      </c>
      <c r="I456" s="25" t="s">
        <v>18</v>
      </c>
      <c r="J456" s="30">
        <v>245.0</v>
      </c>
      <c r="K456" s="25">
        <v>10.0</v>
      </c>
      <c r="L456" s="24"/>
    </row>
    <row r="457">
      <c r="A457" s="24"/>
      <c r="B457" s="24"/>
      <c r="C457" s="25" t="str">
        <f t="shared" si="26"/>
        <v>LPB JAWA TENGAH 2023</v>
      </c>
      <c r="D457" s="28" t="s">
        <v>5470</v>
      </c>
      <c r="E457" s="25" t="s">
        <v>6366</v>
      </c>
      <c r="F457" s="25" t="s">
        <v>6367</v>
      </c>
      <c r="G457" s="25">
        <v>2.0</v>
      </c>
      <c r="H457" s="28" t="s">
        <v>18</v>
      </c>
      <c r="I457" s="25" t="s">
        <v>18</v>
      </c>
      <c r="J457" s="30">
        <v>275.0</v>
      </c>
      <c r="K457" s="25">
        <v>11.0</v>
      </c>
      <c r="L457" s="24"/>
    </row>
    <row r="458">
      <c r="A458" s="24"/>
      <c r="B458" s="24"/>
      <c r="C458" s="25" t="str">
        <f t="shared" si="26"/>
        <v>LPB JAWA TENGAH 2023</v>
      </c>
      <c r="D458" s="28" t="s">
        <v>5470</v>
      </c>
      <c r="E458" s="25" t="s">
        <v>6368</v>
      </c>
      <c r="F458" s="25" t="s">
        <v>6369</v>
      </c>
      <c r="G458" s="25">
        <v>1.0</v>
      </c>
      <c r="H458" s="28" t="s">
        <v>18</v>
      </c>
      <c r="I458" s="25"/>
      <c r="J458" s="30">
        <v>214.0</v>
      </c>
      <c r="K458" s="25"/>
      <c r="L458" s="24"/>
    </row>
    <row r="459">
      <c r="A459" s="24"/>
      <c r="B459" s="24"/>
      <c r="C459" s="25" t="str">
        <f t="shared" si="26"/>
        <v>LPB JAWA TENGAH 2023</v>
      </c>
      <c r="D459" s="28" t="s">
        <v>5470</v>
      </c>
      <c r="E459" s="25" t="s">
        <v>6370</v>
      </c>
      <c r="F459" s="25" t="s">
        <v>6371</v>
      </c>
      <c r="G459" s="25">
        <v>2.0</v>
      </c>
      <c r="H459" s="28" t="s">
        <v>19</v>
      </c>
      <c r="I459" s="25" t="s">
        <v>18</v>
      </c>
      <c r="J459" s="30">
        <v>275.0</v>
      </c>
      <c r="K459" s="25">
        <v>11.0</v>
      </c>
      <c r="L459" s="24"/>
    </row>
    <row r="460">
      <c r="A460" s="24"/>
      <c r="B460" s="24"/>
      <c r="C460" s="25" t="str">
        <f t="shared" si="26"/>
        <v>LPB JAWA TENGAH 2023</v>
      </c>
      <c r="D460" s="28" t="s">
        <v>5470</v>
      </c>
      <c r="E460" s="25" t="s">
        <v>6372</v>
      </c>
      <c r="F460" s="25" t="s">
        <v>6373</v>
      </c>
      <c r="G460" s="25">
        <v>2.0</v>
      </c>
      <c r="H460" s="28" t="s">
        <v>19</v>
      </c>
      <c r="I460" s="25" t="s">
        <v>19</v>
      </c>
      <c r="J460" s="30">
        <v>306.0</v>
      </c>
      <c r="K460" s="25">
        <v>11.0</v>
      </c>
      <c r="L460" s="24"/>
    </row>
    <row r="461">
      <c r="A461" s="24"/>
      <c r="B461" s="24"/>
      <c r="C461" s="25" t="str">
        <f t="shared" ref="C461:C476" si="27">UPPER("lpb sumsel 2023")</f>
        <v>LPB SUMSEL 2023</v>
      </c>
      <c r="D461" s="28" t="s">
        <v>5470</v>
      </c>
      <c r="E461" s="25" t="s">
        <v>6374</v>
      </c>
      <c r="F461" s="25" t="s">
        <v>6375</v>
      </c>
      <c r="G461" s="25">
        <v>1.0</v>
      </c>
      <c r="H461" s="28" t="s">
        <v>19</v>
      </c>
      <c r="I461" s="25"/>
      <c r="J461" s="30">
        <v>153.0</v>
      </c>
      <c r="K461" s="25"/>
      <c r="L461" s="24"/>
    </row>
    <row r="462">
      <c r="A462" s="24"/>
      <c r="B462" s="24"/>
      <c r="C462" s="25" t="str">
        <f t="shared" si="27"/>
        <v>LPB SUMSEL 2023</v>
      </c>
      <c r="D462" s="28" t="s">
        <v>5470</v>
      </c>
      <c r="E462" s="25" t="s">
        <v>6376</v>
      </c>
      <c r="F462" s="25" t="s">
        <v>6377</v>
      </c>
      <c r="G462" s="25">
        <v>2.0</v>
      </c>
      <c r="H462" s="28" t="s">
        <v>19</v>
      </c>
      <c r="I462" s="25" t="s">
        <v>19</v>
      </c>
      <c r="J462" s="30">
        <v>306.0</v>
      </c>
      <c r="K462" s="25">
        <v>10.0</v>
      </c>
      <c r="L462" s="24"/>
    </row>
    <row r="463">
      <c r="A463" s="24"/>
      <c r="B463" s="24"/>
      <c r="C463" s="25" t="str">
        <f t="shared" si="27"/>
        <v>LPB SUMSEL 2023</v>
      </c>
      <c r="D463" s="28" t="s">
        <v>5470</v>
      </c>
      <c r="E463" s="25" t="s">
        <v>6378</v>
      </c>
      <c r="F463" s="25" t="s">
        <v>6379</v>
      </c>
      <c r="G463" s="25">
        <v>2.0</v>
      </c>
      <c r="H463" s="28" t="s">
        <v>19</v>
      </c>
      <c r="I463" s="25" t="s">
        <v>18</v>
      </c>
      <c r="J463" s="30">
        <v>306.0</v>
      </c>
      <c r="K463" s="25">
        <v>12.0</v>
      </c>
      <c r="L463" s="24"/>
    </row>
    <row r="464">
      <c r="A464" s="24"/>
      <c r="B464" s="24"/>
      <c r="C464" s="25" t="str">
        <f t="shared" si="27"/>
        <v>LPB SUMSEL 2023</v>
      </c>
      <c r="D464" s="28" t="s">
        <v>5470</v>
      </c>
      <c r="E464" s="25" t="s">
        <v>6380</v>
      </c>
      <c r="F464" s="25" t="s">
        <v>6381</v>
      </c>
      <c r="G464" s="25">
        <v>2.0</v>
      </c>
      <c r="H464" s="28" t="s">
        <v>18</v>
      </c>
      <c r="I464" s="25" t="s">
        <v>19</v>
      </c>
      <c r="J464" s="30">
        <v>275.0</v>
      </c>
      <c r="K464" s="25">
        <v>12.0</v>
      </c>
      <c r="L464" s="24"/>
    </row>
    <row r="465">
      <c r="A465" s="24"/>
      <c r="B465" s="24"/>
      <c r="C465" s="25" t="str">
        <f t="shared" si="27"/>
        <v>LPB SUMSEL 2023</v>
      </c>
      <c r="D465" s="28" t="s">
        <v>5470</v>
      </c>
      <c r="E465" s="25" t="s">
        <v>6382</v>
      </c>
      <c r="F465" s="25" t="s">
        <v>6383</v>
      </c>
      <c r="G465" s="25">
        <v>2.0</v>
      </c>
      <c r="H465" s="28" t="s">
        <v>18</v>
      </c>
      <c r="I465" s="25" t="s">
        <v>18</v>
      </c>
      <c r="J465" s="30">
        <v>306.0</v>
      </c>
      <c r="K465" s="25">
        <v>12.0</v>
      </c>
      <c r="L465" s="24"/>
    </row>
    <row r="466">
      <c r="A466" s="24"/>
      <c r="B466" s="24"/>
      <c r="C466" s="25" t="str">
        <f t="shared" si="27"/>
        <v>LPB SUMSEL 2023</v>
      </c>
      <c r="D466" s="28" t="s">
        <v>5470</v>
      </c>
      <c r="E466" s="25" t="s">
        <v>6384</v>
      </c>
      <c r="F466" s="25" t="s">
        <v>6385</v>
      </c>
      <c r="G466" s="25">
        <v>2.0</v>
      </c>
      <c r="H466" s="28" t="s">
        <v>18</v>
      </c>
      <c r="I466" s="25" t="s">
        <v>18</v>
      </c>
      <c r="J466" s="30">
        <v>306.0</v>
      </c>
      <c r="K466" s="25">
        <v>11.0</v>
      </c>
      <c r="L466" s="24"/>
    </row>
    <row r="467">
      <c r="A467" s="24"/>
      <c r="B467" s="24"/>
      <c r="C467" s="25" t="str">
        <f t="shared" si="27"/>
        <v>LPB SUMSEL 2023</v>
      </c>
      <c r="D467" s="28" t="s">
        <v>5470</v>
      </c>
      <c r="E467" s="25" t="s">
        <v>6386</v>
      </c>
      <c r="F467" s="25" t="s">
        <v>6387</v>
      </c>
      <c r="G467" s="25">
        <v>2.0</v>
      </c>
      <c r="H467" s="28" t="s">
        <v>18</v>
      </c>
      <c r="I467" s="25" t="s">
        <v>18</v>
      </c>
      <c r="J467" s="30">
        <v>245.0</v>
      </c>
      <c r="K467" s="25">
        <v>10.0</v>
      </c>
      <c r="L467" s="24"/>
    </row>
    <row r="468">
      <c r="A468" s="24"/>
      <c r="B468" s="24"/>
      <c r="C468" s="25" t="str">
        <f t="shared" si="27"/>
        <v>LPB SUMSEL 2023</v>
      </c>
      <c r="D468" s="28" t="s">
        <v>5470</v>
      </c>
      <c r="E468" s="25" t="s">
        <v>6388</v>
      </c>
      <c r="F468" s="25" t="s">
        <v>6389</v>
      </c>
      <c r="G468" s="25">
        <v>2.0</v>
      </c>
      <c r="H468" s="28" t="s">
        <v>18</v>
      </c>
      <c r="I468" s="25" t="s">
        <v>19</v>
      </c>
      <c r="J468" s="30">
        <v>306.0</v>
      </c>
      <c r="K468" s="25">
        <v>12.0</v>
      </c>
      <c r="L468" s="24"/>
    </row>
    <row r="469">
      <c r="A469" s="24"/>
      <c r="B469" s="24"/>
      <c r="C469" s="25" t="str">
        <f t="shared" si="27"/>
        <v>LPB SUMSEL 2023</v>
      </c>
      <c r="D469" s="28" t="s">
        <v>5470</v>
      </c>
      <c r="E469" s="25" t="s">
        <v>6390</v>
      </c>
      <c r="F469" s="25" t="s">
        <v>6391</v>
      </c>
      <c r="G469" s="25">
        <v>2.0</v>
      </c>
      <c r="H469" s="28" t="s">
        <v>18</v>
      </c>
      <c r="I469" s="25" t="s">
        <v>18</v>
      </c>
      <c r="J469" s="30">
        <v>306.0</v>
      </c>
      <c r="K469" s="25">
        <v>12.0</v>
      </c>
      <c r="L469" s="24"/>
    </row>
    <row r="470">
      <c r="A470" s="24"/>
      <c r="B470" s="24"/>
      <c r="C470" s="25" t="str">
        <f t="shared" si="27"/>
        <v>LPB SUMSEL 2023</v>
      </c>
      <c r="D470" s="28" t="s">
        <v>5470</v>
      </c>
      <c r="E470" s="25" t="s">
        <v>6392</v>
      </c>
      <c r="F470" s="25" t="s">
        <v>6393</v>
      </c>
      <c r="G470" s="25">
        <v>2.0</v>
      </c>
      <c r="H470" s="28" t="s">
        <v>18</v>
      </c>
      <c r="I470" s="25" t="s">
        <v>18</v>
      </c>
      <c r="J470" s="30">
        <v>306.0</v>
      </c>
      <c r="K470" s="25">
        <v>12.0</v>
      </c>
      <c r="L470" s="24"/>
    </row>
    <row r="471">
      <c r="A471" s="24"/>
      <c r="B471" s="24"/>
      <c r="C471" s="25" t="str">
        <f t="shared" si="27"/>
        <v>LPB SUMSEL 2023</v>
      </c>
      <c r="D471" s="28" t="s">
        <v>5470</v>
      </c>
      <c r="E471" s="25" t="s">
        <v>6394</v>
      </c>
      <c r="F471" s="25" t="s">
        <v>6395</v>
      </c>
      <c r="G471" s="25">
        <v>2.0</v>
      </c>
      <c r="H471" s="28" t="s">
        <v>19</v>
      </c>
      <c r="I471" s="25" t="s">
        <v>18</v>
      </c>
      <c r="J471" s="30">
        <v>306.0</v>
      </c>
      <c r="K471" s="25">
        <v>12.0</v>
      </c>
      <c r="L471" s="24"/>
    </row>
    <row r="472">
      <c r="A472" s="24"/>
      <c r="B472" s="24"/>
      <c r="C472" s="25" t="str">
        <f t="shared" si="27"/>
        <v>LPB SUMSEL 2023</v>
      </c>
      <c r="D472" s="28" t="s">
        <v>5470</v>
      </c>
      <c r="E472" s="25" t="s">
        <v>6396</v>
      </c>
      <c r="F472" s="25" t="s">
        <v>6397</v>
      </c>
      <c r="G472" s="25">
        <v>2.0</v>
      </c>
      <c r="H472" s="28" t="s">
        <v>18</v>
      </c>
      <c r="I472" s="25" t="s">
        <v>18</v>
      </c>
      <c r="J472" s="30">
        <v>275.0</v>
      </c>
      <c r="K472" s="25">
        <v>11.0</v>
      </c>
      <c r="L472" s="24"/>
    </row>
    <row r="473">
      <c r="A473" s="24"/>
      <c r="B473" s="24"/>
      <c r="C473" s="25" t="str">
        <f t="shared" si="27"/>
        <v>LPB SUMSEL 2023</v>
      </c>
      <c r="D473" s="28" t="s">
        <v>5470</v>
      </c>
      <c r="E473" s="25" t="s">
        <v>6398</v>
      </c>
      <c r="F473" s="25" t="s">
        <v>6399</v>
      </c>
      <c r="G473" s="25">
        <v>2.0</v>
      </c>
      <c r="H473" s="28" t="s">
        <v>19</v>
      </c>
      <c r="I473" s="25" t="s">
        <v>18</v>
      </c>
      <c r="J473" s="30">
        <v>275.0</v>
      </c>
      <c r="K473" s="25">
        <v>11.0</v>
      </c>
      <c r="L473" s="24"/>
    </row>
    <row r="474">
      <c r="A474" s="24"/>
      <c r="B474" s="24"/>
      <c r="C474" s="25" t="str">
        <f t="shared" si="27"/>
        <v>LPB SUMSEL 2023</v>
      </c>
      <c r="D474" s="28" t="s">
        <v>5470</v>
      </c>
      <c r="E474" s="25" t="s">
        <v>6400</v>
      </c>
      <c r="F474" s="25" t="s">
        <v>6401</v>
      </c>
      <c r="G474" s="25">
        <v>2.0</v>
      </c>
      <c r="H474" s="28" t="s">
        <v>18</v>
      </c>
      <c r="I474" s="25" t="s">
        <v>18</v>
      </c>
      <c r="J474" s="30">
        <v>275.0</v>
      </c>
      <c r="K474" s="25">
        <v>11.0</v>
      </c>
      <c r="L474" s="24"/>
    </row>
    <row r="475">
      <c r="A475" s="24"/>
      <c r="B475" s="24"/>
      <c r="C475" s="25" t="str">
        <f t="shared" si="27"/>
        <v>LPB SUMSEL 2023</v>
      </c>
      <c r="D475" s="28" t="s">
        <v>5470</v>
      </c>
      <c r="E475" s="25" t="s">
        <v>6402</v>
      </c>
      <c r="F475" s="25" t="s">
        <v>6403</v>
      </c>
      <c r="G475" s="25">
        <v>2.0</v>
      </c>
      <c r="H475" s="28" t="s">
        <v>18</v>
      </c>
      <c r="I475" s="25" t="s">
        <v>19</v>
      </c>
      <c r="J475" s="30">
        <v>245.0</v>
      </c>
      <c r="K475" s="25">
        <v>10.0</v>
      </c>
      <c r="L475" s="24"/>
    </row>
    <row r="476">
      <c r="A476" s="24"/>
      <c r="B476" s="24"/>
      <c r="C476" s="25" t="str">
        <f t="shared" si="27"/>
        <v>LPB SUMSEL 2023</v>
      </c>
      <c r="D476" s="28" t="s">
        <v>5470</v>
      </c>
      <c r="E476" s="25" t="s">
        <v>6404</v>
      </c>
      <c r="F476" s="25" t="s">
        <v>6405</v>
      </c>
      <c r="G476" s="25">
        <v>2.0</v>
      </c>
      <c r="H476" s="28" t="s">
        <v>18</v>
      </c>
      <c r="I476" s="25" t="s">
        <v>18</v>
      </c>
      <c r="J476" s="30">
        <v>306.0</v>
      </c>
      <c r="K476" s="25">
        <v>12.0</v>
      </c>
      <c r="L476" s="24"/>
    </row>
    <row r="477">
      <c r="A477" s="24"/>
      <c r="B477" s="24"/>
      <c r="C477" s="25" t="str">
        <f t="shared" ref="C477:C493" si="28">UPPER("lpb dki 2023")</f>
        <v>LPB DKI 2023</v>
      </c>
      <c r="D477" s="28" t="s">
        <v>5470</v>
      </c>
      <c r="E477" s="25" t="s">
        <v>6406</v>
      </c>
      <c r="F477" s="25" t="s">
        <v>6407</v>
      </c>
      <c r="G477" s="25">
        <v>2.0</v>
      </c>
      <c r="H477" s="28" t="s">
        <v>18</v>
      </c>
      <c r="I477" s="25" t="s">
        <v>18</v>
      </c>
      <c r="J477" s="30">
        <v>275.0</v>
      </c>
      <c r="K477" s="25">
        <v>11.0</v>
      </c>
      <c r="L477" s="24"/>
    </row>
    <row r="478">
      <c r="A478" s="24"/>
      <c r="B478" s="24"/>
      <c r="C478" s="25" t="str">
        <f t="shared" si="28"/>
        <v>LPB DKI 2023</v>
      </c>
      <c r="D478" s="28" t="s">
        <v>5470</v>
      </c>
      <c r="E478" s="25" t="s">
        <v>6408</v>
      </c>
      <c r="F478" s="25" t="s">
        <v>6409</v>
      </c>
      <c r="G478" s="25">
        <v>1.0</v>
      </c>
      <c r="H478" s="28" t="s">
        <v>18</v>
      </c>
      <c r="I478" s="25"/>
      <c r="J478" s="30">
        <v>275.0</v>
      </c>
      <c r="K478" s="25"/>
      <c r="L478" s="24"/>
    </row>
    <row r="479">
      <c r="A479" s="24"/>
      <c r="B479" s="24"/>
      <c r="C479" s="25" t="str">
        <f t="shared" si="28"/>
        <v>LPB DKI 2023</v>
      </c>
      <c r="D479" s="28" t="s">
        <v>5470</v>
      </c>
      <c r="E479" s="25" t="s">
        <v>6410</v>
      </c>
      <c r="F479" s="25" t="s">
        <v>6411</v>
      </c>
      <c r="G479" s="25">
        <v>2.0</v>
      </c>
      <c r="H479" s="28" t="s">
        <v>19</v>
      </c>
      <c r="I479" s="25" t="s">
        <v>19</v>
      </c>
      <c r="J479" s="30">
        <v>275.0</v>
      </c>
      <c r="K479" s="25">
        <v>11.0</v>
      </c>
      <c r="L479" s="24"/>
    </row>
    <row r="480">
      <c r="A480" s="24"/>
      <c r="B480" s="24"/>
      <c r="C480" s="25" t="str">
        <f t="shared" si="28"/>
        <v>LPB DKI 2023</v>
      </c>
      <c r="D480" s="28" t="s">
        <v>5470</v>
      </c>
      <c r="E480" s="25" t="s">
        <v>6412</v>
      </c>
      <c r="F480" s="25" t="s">
        <v>6413</v>
      </c>
      <c r="G480" s="25">
        <v>2.0</v>
      </c>
      <c r="H480" s="28" t="s">
        <v>19</v>
      </c>
      <c r="I480" s="25" t="s">
        <v>19</v>
      </c>
      <c r="J480" s="30">
        <v>275.0</v>
      </c>
      <c r="K480" s="25">
        <v>11.0</v>
      </c>
      <c r="L480" s="24"/>
    </row>
    <row r="481">
      <c r="A481" s="24"/>
      <c r="B481" s="24"/>
      <c r="C481" s="25" t="str">
        <f t="shared" si="28"/>
        <v>LPB DKI 2023</v>
      </c>
      <c r="D481" s="28" t="s">
        <v>5470</v>
      </c>
      <c r="E481" s="25" t="s">
        <v>6414</v>
      </c>
      <c r="F481" s="25" t="s">
        <v>6415</v>
      </c>
      <c r="G481" s="25">
        <v>2.0</v>
      </c>
      <c r="H481" s="28" t="s">
        <v>18</v>
      </c>
      <c r="I481" s="25" t="s">
        <v>18</v>
      </c>
      <c r="J481" s="30">
        <v>306.0</v>
      </c>
      <c r="K481" s="25">
        <v>12.0</v>
      </c>
      <c r="L481" s="24"/>
    </row>
    <row r="482">
      <c r="A482" s="24"/>
      <c r="B482" s="24"/>
      <c r="C482" s="25" t="str">
        <f t="shared" si="28"/>
        <v>LPB DKI 2023</v>
      </c>
      <c r="D482" s="28" t="s">
        <v>5470</v>
      </c>
      <c r="E482" s="25" t="s">
        <v>6416</v>
      </c>
      <c r="F482" s="25" t="s">
        <v>6417</v>
      </c>
      <c r="G482" s="25">
        <v>2.0</v>
      </c>
      <c r="H482" s="28" t="s">
        <v>19</v>
      </c>
      <c r="I482" s="25" t="s">
        <v>19</v>
      </c>
      <c r="J482" s="30">
        <v>183.0</v>
      </c>
      <c r="K482" s="25">
        <v>9.0</v>
      </c>
      <c r="L482" s="24"/>
    </row>
    <row r="483">
      <c r="A483" s="24"/>
      <c r="B483" s="24"/>
      <c r="C483" s="25" t="str">
        <f t="shared" si="28"/>
        <v>LPB DKI 2023</v>
      </c>
      <c r="D483" s="28" t="s">
        <v>5470</v>
      </c>
      <c r="E483" s="25" t="s">
        <v>6418</v>
      </c>
      <c r="F483" s="25" t="s">
        <v>6419</v>
      </c>
      <c r="G483" s="25">
        <v>1.0</v>
      </c>
      <c r="H483" s="28" t="s">
        <v>19</v>
      </c>
      <c r="I483" s="25"/>
      <c r="J483" s="30">
        <v>214.0</v>
      </c>
      <c r="K483" s="25"/>
      <c r="L483" s="24"/>
    </row>
    <row r="484">
      <c r="A484" s="24"/>
      <c r="B484" s="24"/>
      <c r="C484" s="25" t="str">
        <f t="shared" si="28"/>
        <v>LPB DKI 2023</v>
      </c>
      <c r="D484" s="28" t="s">
        <v>5470</v>
      </c>
      <c r="E484" s="25" t="s">
        <v>6420</v>
      </c>
      <c r="F484" s="25" t="s">
        <v>6421</v>
      </c>
      <c r="G484" s="25">
        <v>2.0</v>
      </c>
      <c r="H484" s="28" t="s">
        <v>18</v>
      </c>
      <c r="I484" s="25" t="s">
        <v>18</v>
      </c>
      <c r="J484" s="30">
        <v>183.0</v>
      </c>
      <c r="K484" s="25">
        <v>8.0</v>
      </c>
      <c r="L484" s="24"/>
    </row>
    <row r="485">
      <c r="A485" s="24"/>
      <c r="B485" s="24"/>
      <c r="C485" s="25" t="str">
        <f t="shared" si="28"/>
        <v>LPB DKI 2023</v>
      </c>
      <c r="D485" s="28" t="s">
        <v>5470</v>
      </c>
      <c r="E485" s="25" t="s">
        <v>6422</v>
      </c>
      <c r="F485" s="25" t="s">
        <v>6423</v>
      </c>
      <c r="G485" s="25">
        <v>2.0</v>
      </c>
      <c r="H485" s="28" t="s">
        <v>18</v>
      </c>
      <c r="I485" s="25" t="s">
        <v>18</v>
      </c>
      <c r="J485" s="30">
        <v>183.0</v>
      </c>
      <c r="K485" s="25">
        <v>8.0</v>
      </c>
      <c r="L485" s="24"/>
    </row>
    <row r="486">
      <c r="A486" s="24"/>
      <c r="B486" s="24"/>
      <c r="C486" s="25" t="str">
        <f t="shared" si="28"/>
        <v>LPB DKI 2023</v>
      </c>
      <c r="D486" s="28" t="s">
        <v>5470</v>
      </c>
      <c r="E486" s="25" t="s">
        <v>6424</v>
      </c>
      <c r="F486" s="25" t="s">
        <v>6425</v>
      </c>
      <c r="G486" s="25">
        <v>2.0</v>
      </c>
      <c r="H486" s="28" t="s">
        <v>18</v>
      </c>
      <c r="I486" s="25" t="s">
        <v>18</v>
      </c>
      <c r="J486" s="30">
        <v>214.0</v>
      </c>
      <c r="K486" s="25">
        <v>9.0</v>
      </c>
      <c r="L486" s="24"/>
    </row>
    <row r="487">
      <c r="A487" s="24"/>
      <c r="B487" s="24"/>
      <c r="C487" s="25" t="str">
        <f t="shared" si="28"/>
        <v>LPB DKI 2023</v>
      </c>
      <c r="D487" s="28" t="s">
        <v>5470</v>
      </c>
      <c r="E487" s="25" t="s">
        <v>6426</v>
      </c>
      <c r="F487" s="25" t="s">
        <v>6427</v>
      </c>
      <c r="G487" s="25">
        <v>2.0</v>
      </c>
      <c r="H487" s="28" t="s">
        <v>18</v>
      </c>
      <c r="I487" s="25" t="s">
        <v>18</v>
      </c>
      <c r="J487" s="30">
        <v>214.0</v>
      </c>
      <c r="K487" s="25">
        <v>9.0</v>
      </c>
      <c r="L487" s="24"/>
    </row>
    <row r="488">
      <c r="A488" s="24"/>
      <c r="B488" s="24"/>
      <c r="C488" s="25" t="str">
        <f t="shared" si="28"/>
        <v>LPB DKI 2023</v>
      </c>
      <c r="D488" s="28" t="s">
        <v>5470</v>
      </c>
      <c r="E488" s="25" t="s">
        <v>6428</v>
      </c>
      <c r="F488" s="25" t="s">
        <v>6429</v>
      </c>
      <c r="G488" s="25">
        <v>2.0</v>
      </c>
      <c r="H488" s="28" t="s">
        <v>19</v>
      </c>
      <c r="I488" s="25" t="s">
        <v>18</v>
      </c>
      <c r="J488" s="30">
        <v>214.0</v>
      </c>
      <c r="K488" s="25">
        <v>8.0</v>
      </c>
      <c r="L488" s="24"/>
    </row>
    <row r="489">
      <c r="A489" s="24"/>
      <c r="B489" s="24"/>
      <c r="C489" s="25" t="str">
        <f t="shared" si="28"/>
        <v>LPB DKI 2023</v>
      </c>
      <c r="D489" s="28" t="s">
        <v>5470</v>
      </c>
      <c r="E489" s="25" t="s">
        <v>6430</v>
      </c>
      <c r="F489" s="25" t="s">
        <v>6431</v>
      </c>
      <c r="G489" s="25">
        <v>2.0</v>
      </c>
      <c r="H489" s="28" t="s">
        <v>18</v>
      </c>
      <c r="I489" s="25" t="s">
        <v>18</v>
      </c>
      <c r="J489" s="30">
        <v>183.0</v>
      </c>
      <c r="K489" s="25">
        <v>8.0</v>
      </c>
      <c r="L489" s="24"/>
    </row>
    <row r="490">
      <c r="A490" s="24"/>
      <c r="B490" s="24"/>
      <c r="C490" s="25" t="str">
        <f t="shared" si="28"/>
        <v>LPB DKI 2023</v>
      </c>
      <c r="D490" s="28" t="s">
        <v>5470</v>
      </c>
      <c r="E490" s="25" t="s">
        <v>6432</v>
      </c>
      <c r="F490" s="25" t="s">
        <v>6433</v>
      </c>
      <c r="G490" s="25">
        <v>2.0</v>
      </c>
      <c r="H490" s="28" t="s">
        <v>18</v>
      </c>
      <c r="I490" s="25" t="s">
        <v>18</v>
      </c>
      <c r="J490" s="30">
        <v>183.0</v>
      </c>
      <c r="K490" s="25">
        <v>8.0</v>
      </c>
      <c r="L490" s="24"/>
    </row>
    <row r="491">
      <c r="A491" s="24"/>
      <c r="B491" s="24"/>
      <c r="C491" s="25" t="str">
        <f t="shared" si="28"/>
        <v>LPB DKI 2023</v>
      </c>
      <c r="D491" s="28" t="s">
        <v>5470</v>
      </c>
      <c r="E491" s="25" t="s">
        <v>6434</v>
      </c>
      <c r="F491" s="25" t="s">
        <v>6435</v>
      </c>
      <c r="G491" s="25">
        <v>2.0</v>
      </c>
      <c r="H491" s="28" t="s">
        <v>18</v>
      </c>
      <c r="I491" s="25" t="s">
        <v>18</v>
      </c>
      <c r="J491" s="30">
        <v>183.0</v>
      </c>
      <c r="K491" s="25">
        <v>8.0</v>
      </c>
      <c r="L491" s="24"/>
    </row>
    <row r="492">
      <c r="A492" s="24"/>
      <c r="B492" s="24"/>
      <c r="C492" s="25" t="str">
        <f t="shared" si="28"/>
        <v>LPB DKI 2023</v>
      </c>
      <c r="D492" s="28" t="s">
        <v>5470</v>
      </c>
      <c r="E492" s="25" t="s">
        <v>6436</v>
      </c>
      <c r="F492" s="25" t="s">
        <v>6437</v>
      </c>
      <c r="G492" s="25">
        <v>2.0</v>
      </c>
      <c r="H492" s="28" t="s">
        <v>18</v>
      </c>
      <c r="I492" s="25" t="s">
        <v>18</v>
      </c>
      <c r="J492" s="30">
        <v>183.0</v>
      </c>
      <c r="K492" s="25">
        <v>8.0</v>
      </c>
      <c r="L492" s="24"/>
    </row>
    <row r="493">
      <c r="A493" s="24"/>
      <c r="B493" s="24"/>
      <c r="C493" s="25" t="str">
        <f t="shared" si="28"/>
        <v>LPB DKI 2023</v>
      </c>
      <c r="D493" s="28" t="s">
        <v>5470</v>
      </c>
      <c r="E493" s="25" t="s">
        <v>6438</v>
      </c>
      <c r="F493" s="25" t="s">
        <v>6439</v>
      </c>
      <c r="G493" s="25">
        <v>2.0</v>
      </c>
      <c r="H493" s="28" t="s">
        <v>18</v>
      </c>
      <c r="I493" s="25" t="s">
        <v>19</v>
      </c>
      <c r="J493" s="30">
        <v>214.0</v>
      </c>
      <c r="K493" s="25">
        <v>9.0</v>
      </c>
      <c r="L493" s="24"/>
    </row>
    <row r="494">
      <c r="A494" s="24"/>
      <c r="B494" s="24"/>
      <c r="C494" s="25" t="str">
        <f t="shared" ref="C494:C503" si="29">UPPER("lpb diy 2023")</f>
        <v>LPB DIY 2023</v>
      </c>
      <c r="D494" s="28" t="s">
        <v>5470</v>
      </c>
      <c r="E494" s="25" t="s">
        <v>6440</v>
      </c>
      <c r="F494" s="25" t="s">
        <v>6441</v>
      </c>
      <c r="G494" s="25">
        <v>1.0</v>
      </c>
      <c r="H494" s="28" t="s">
        <v>19</v>
      </c>
      <c r="I494" s="25"/>
      <c r="J494" s="30">
        <v>183.0</v>
      </c>
      <c r="K494" s="25"/>
      <c r="L494" s="24"/>
    </row>
    <row r="495">
      <c r="A495" s="24"/>
      <c r="B495" s="24"/>
      <c r="C495" s="25" t="str">
        <f t="shared" si="29"/>
        <v>LPB DIY 2023</v>
      </c>
      <c r="D495" s="28" t="s">
        <v>5470</v>
      </c>
      <c r="E495" s="25" t="s">
        <v>6442</v>
      </c>
      <c r="F495" s="25" t="s">
        <v>6443</v>
      </c>
      <c r="G495" s="25">
        <v>2.0</v>
      </c>
      <c r="H495" s="28" t="s">
        <v>18</v>
      </c>
      <c r="I495" s="25" t="s">
        <v>18</v>
      </c>
      <c r="J495" s="30">
        <v>214.0</v>
      </c>
      <c r="K495" s="25">
        <v>9.0</v>
      </c>
      <c r="L495" s="24"/>
    </row>
    <row r="496">
      <c r="A496" s="24"/>
      <c r="B496" s="24"/>
      <c r="C496" s="25" t="str">
        <f t="shared" si="29"/>
        <v>LPB DIY 2023</v>
      </c>
      <c r="D496" s="28" t="s">
        <v>5470</v>
      </c>
      <c r="E496" s="25" t="s">
        <v>6444</v>
      </c>
      <c r="F496" s="25" t="s">
        <v>6445</v>
      </c>
      <c r="G496" s="25">
        <v>1.0</v>
      </c>
      <c r="H496" s="28" t="s">
        <v>18</v>
      </c>
      <c r="I496" s="25"/>
      <c r="J496" s="30">
        <v>214.0</v>
      </c>
      <c r="K496" s="25"/>
      <c r="L496" s="24"/>
    </row>
    <row r="497">
      <c r="A497" s="24"/>
      <c r="B497" s="24"/>
      <c r="C497" s="25" t="str">
        <f t="shared" si="29"/>
        <v>LPB DIY 2023</v>
      </c>
      <c r="D497" s="28" t="s">
        <v>5470</v>
      </c>
      <c r="E497" s="25" t="s">
        <v>6446</v>
      </c>
      <c r="F497" s="25" t="s">
        <v>6447</v>
      </c>
      <c r="G497" s="25">
        <v>1.0</v>
      </c>
      <c r="H497" s="28" t="s">
        <v>19</v>
      </c>
      <c r="I497" s="25"/>
      <c r="J497" s="30">
        <v>275.0</v>
      </c>
      <c r="K497" s="25"/>
      <c r="L497" s="24"/>
    </row>
    <row r="498">
      <c r="A498" s="24"/>
      <c r="B498" s="24"/>
      <c r="C498" s="25" t="str">
        <f t="shared" si="29"/>
        <v>LPB DIY 2023</v>
      </c>
      <c r="D498" s="28" t="s">
        <v>5470</v>
      </c>
      <c r="E498" s="25" t="s">
        <v>6448</v>
      </c>
      <c r="F498" s="25" t="s">
        <v>6449</v>
      </c>
      <c r="G498" s="25">
        <v>1.0</v>
      </c>
      <c r="H498" s="28" t="s">
        <v>18</v>
      </c>
      <c r="I498" s="25"/>
      <c r="J498" s="30">
        <v>275.0</v>
      </c>
      <c r="K498" s="25"/>
      <c r="L498" s="24"/>
    </row>
    <row r="499">
      <c r="A499" s="24"/>
      <c r="B499" s="24"/>
      <c r="C499" s="25" t="str">
        <f t="shared" si="29"/>
        <v>LPB DIY 2023</v>
      </c>
      <c r="D499" s="28" t="s">
        <v>5470</v>
      </c>
      <c r="E499" s="25" t="s">
        <v>6450</v>
      </c>
      <c r="F499" s="25" t="s">
        <v>6451</v>
      </c>
      <c r="G499" s="25">
        <v>2.0</v>
      </c>
      <c r="H499" s="28" t="s">
        <v>18</v>
      </c>
      <c r="I499" s="25" t="s">
        <v>18</v>
      </c>
      <c r="J499" s="30">
        <v>275.0</v>
      </c>
      <c r="K499" s="25">
        <v>11.0</v>
      </c>
      <c r="L499" s="24"/>
    </row>
    <row r="500">
      <c r="A500" s="24"/>
      <c r="B500" s="24"/>
      <c r="C500" s="25" t="str">
        <f t="shared" si="29"/>
        <v>LPB DIY 2023</v>
      </c>
      <c r="D500" s="28" t="s">
        <v>5470</v>
      </c>
      <c r="E500" s="25" t="s">
        <v>6452</v>
      </c>
      <c r="F500" s="25" t="s">
        <v>6453</v>
      </c>
      <c r="G500" s="25">
        <v>2.0</v>
      </c>
      <c r="H500" s="28" t="s">
        <v>19</v>
      </c>
      <c r="I500" s="25" t="s">
        <v>19</v>
      </c>
      <c r="J500" s="30">
        <v>275.0</v>
      </c>
      <c r="K500" s="25">
        <v>11.0</v>
      </c>
      <c r="L500" s="24"/>
    </row>
    <row r="501">
      <c r="A501" s="24"/>
      <c r="B501" s="24"/>
      <c r="C501" s="25" t="str">
        <f t="shared" si="29"/>
        <v>LPB DIY 2023</v>
      </c>
      <c r="D501" s="28" t="s">
        <v>5470</v>
      </c>
      <c r="E501" s="25" t="s">
        <v>6454</v>
      </c>
      <c r="F501" s="25" t="s">
        <v>6455</v>
      </c>
      <c r="G501" s="25">
        <v>1.0</v>
      </c>
      <c r="H501" s="28" t="s">
        <v>19</v>
      </c>
      <c r="I501" s="25"/>
      <c r="J501" s="30">
        <v>245.0</v>
      </c>
      <c r="K501" s="25"/>
      <c r="L501" s="24"/>
    </row>
    <row r="502">
      <c r="A502" s="24"/>
      <c r="B502" s="24"/>
      <c r="C502" s="25" t="str">
        <f t="shared" si="29"/>
        <v>LPB DIY 2023</v>
      </c>
      <c r="D502" s="28" t="s">
        <v>5470</v>
      </c>
      <c r="E502" s="25" t="s">
        <v>6456</v>
      </c>
      <c r="F502" s="25" t="s">
        <v>6457</v>
      </c>
      <c r="G502" s="25">
        <v>2.0</v>
      </c>
      <c r="H502" s="28" t="s">
        <v>18</v>
      </c>
      <c r="I502" s="25" t="s">
        <v>18</v>
      </c>
      <c r="J502" s="30">
        <v>183.0</v>
      </c>
      <c r="K502" s="25">
        <v>8.0</v>
      </c>
      <c r="L502" s="24"/>
    </row>
    <row r="503">
      <c r="A503" s="24"/>
      <c r="B503" s="24"/>
      <c r="C503" s="25" t="str">
        <f t="shared" si="29"/>
        <v>LPB DIY 2023</v>
      </c>
      <c r="D503" s="28" t="s">
        <v>5470</v>
      </c>
      <c r="E503" s="25" t="s">
        <v>6458</v>
      </c>
      <c r="F503" s="25" t="s">
        <v>6459</v>
      </c>
      <c r="G503" s="25">
        <v>2.0</v>
      </c>
      <c r="H503" s="28" t="s">
        <v>18</v>
      </c>
      <c r="I503" s="25" t="s">
        <v>18</v>
      </c>
      <c r="J503" s="30">
        <v>275.0</v>
      </c>
      <c r="K503" s="25">
        <v>11.0</v>
      </c>
      <c r="L503" s="24"/>
    </row>
    <row r="504">
      <c r="A504" s="24"/>
      <c r="B504" s="24"/>
      <c r="C504" s="25" t="str">
        <f t="shared" ref="C504:C510" si="30">UPPER("lpb nusantara 2023")</f>
        <v>LPB NUSANTARA 2023</v>
      </c>
      <c r="D504" s="28" t="s">
        <v>5470</v>
      </c>
      <c r="E504" s="25" t="s">
        <v>6460</v>
      </c>
      <c r="F504" s="25" t="s">
        <v>6461</v>
      </c>
      <c r="G504" s="25">
        <v>1.0</v>
      </c>
      <c r="H504" s="28" t="s">
        <v>18</v>
      </c>
      <c r="I504" s="25"/>
      <c r="J504" s="30">
        <v>306.0</v>
      </c>
      <c r="K504" s="25"/>
      <c r="L504" s="24"/>
    </row>
    <row r="505">
      <c r="A505" s="24"/>
      <c r="B505" s="24"/>
      <c r="C505" s="25" t="str">
        <f t="shared" si="30"/>
        <v>LPB NUSANTARA 2023</v>
      </c>
      <c r="D505" s="28" t="s">
        <v>5470</v>
      </c>
      <c r="E505" s="25" t="s">
        <v>6462</v>
      </c>
      <c r="F505" s="25" t="s">
        <v>6463</v>
      </c>
      <c r="G505" s="25">
        <v>1.0</v>
      </c>
      <c r="H505" s="28" t="s">
        <v>18</v>
      </c>
      <c r="I505" s="25"/>
      <c r="J505" s="30">
        <v>214.0</v>
      </c>
      <c r="K505" s="25"/>
      <c r="L505" s="24"/>
    </row>
    <row r="506">
      <c r="A506" s="24"/>
      <c r="B506" s="24"/>
      <c r="C506" s="25" t="str">
        <f t="shared" si="30"/>
        <v>LPB NUSANTARA 2023</v>
      </c>
      <c r="D506" s="28" t="s">
        <v>5470</v>
      </c>
      <c r="E506" s="25" t="s">
        <v>6464</v>
      </c>
      <c r="F506" s="25" t="s">
        <v>6465</v>
      </c>
      <c r="G506" s="25">
        <v>1.0</v>
      </c>
      <c r="H506" s="28" t="s">
        <v>19</v>
      </c>
      <c r="I506" s="25"/>
      <c r="J506" s="30">
        <v>153.0</v>
      </c>
      <c r="K506" s="25"/>
      <c r="L506" s="24"/>
    </row>
    <row r="507">
      <c r="A507" s="24"/>
      <c r="B507" s="24"/>
      <c r="C507" s="25" t="str">
        <f t="shared" si="30"/>
        <v>LPB NUSANTARA 2023</v>
      </c>
      <c r="D507" s="28" t="s">
        <v>5470</v>
      </c>
      <c r="E507" s="25" t="s">
        <v>6466</v>
      </c>
      <c r="F507" s="25" t="s">
        <v>6467</v>
      </c>
      <c r="G507" s="25">
        <v>2.0</v>
      </c>
      <c r="H507" s="28" t="s">
        <v>19</v>
      </c>
      <c r="I507" s="25" t="s">
        <v>18</v>
      </c>
      <c r="J507" s="30">
        <v>153.0</v>
      </c>
      <c r="K507" s="25">
        <v>7.0</v>
      </c>
      <c r="L507" s="24"/>
    </row>
    <row r="508">
      <c r="A508" s="24"/>
      <c r="B508" s="24"/>
      <c r="C508" s="25" t="str">
        <f t="shared" si="30"/>
        <v>LPB NUSANTARA 2023</v>
      </c>
      <c r="D508" s="28" t="s">
        <v>5470</v>
      </c>
      <c r="E508" s="25" t="s">
        <v>6468</v>
      </c>
      <c r="F508" s="25" t="s">
        <v>6469</v>
      </c>
      <c r="G508" s="25">
        <v>1.0</v>
      </c>
      <c r="H508" s="28" t="s">
        <v>18</v>
      </c>
      <c r="I508" s="25"/>
      <c r="J508" s="30">
        <v>306.0</v>
      </c>
      <c r="K508" s="25"/>
      <c r="L508" s="24"/>
    </row>
    <row r="509">
      <c r="A509" s="24"/>
      <c r="B509" s="24"/>
      <c r="C509" s="25" t="str">
        <f t="shared" si="30"/>
        <v>LPB NUSANTARA 2023</v>
      </c>
      <c r="D509" s="28" t="s">
        <v>5470</v>
      </c>
      <c r="E509" s="25" t="s">
        <v>6470</v>
      </c>
      <c r="F509" s="25" t="s">
        <v>6471</v>
      </c>
      <c r="G509" s="25">
        <v>2.0</v>
      </c>
      <c r="H509" s="28" t="s">
        <v>18</v>
      </c>
      <c r="I509" s="25" t="s">
        <v>18</v>
      </c>
      <c r="J509" s="30">
        <v>306.0</v>
      </c>
      <c r="K509" s="25">
        <v>12.0</v>
      </c>
      <c r="L509" s="24"/>
    </row>
    <row r="510">
      <c r="A510" s="24"/>
      <c r="B510" s="24"/>
      <c r="C510" s="25" t="str">
        <f t="shared" si="30"/>
        <v>LPB NUSANTARA 2023</v>
      </c>
      <c r="D510" s="28" t="s">
        <v>5470</v>
      </c>
      <c r="E510" s="25" t="s">
        <v>6472</v>
      </c>
      <c r="F510" s="25" t="s">
        <v>6473</v>
      </c>
      <c r="G510" s="25">
        <v>2.0</v>
      </c>
      <c r="H510" s="28" t="s">
        <v>19</v>
      </c>
      <c r="I510" s="25" t="s">
        <v>19</v>
      </c>
      <c r="J510" s="30">
        <v>306.0</v>
      </c>
      <c r="K510" s="25">
        <v>12.0</v>
      </c>
      <c r="L510" s="24"/>
    </row>
    <row r="511">
      <c r="A511" s="24"/>
      <c r="B511" s="24"/>
      <c r="C511" s="25" t="str">
        <f t="shared" ref="C511:C518" si="31">UPPER("lpb sumut 2023")</f>
        <v>LPB SUMUT 2023</v>
      </c>
      <c r="D511" s="28" t="s">
        <v>5470</v>
      </c>
      <c r="E511" s="25" t="s">
        <v>6474</v>
      </c>
      <c r="F511" s="25" t="s">
        <v>6475</v>
      </c>
      <c r="G511" s="25">
        <v>2.0</v>
      </c>
      <c r="H511" s="28" t="s">
        <v>19</v>
      </c>
      <c r="I511" s="25" t="s">
        <v>19</v>
      </c>
      <c r="J511" s="30">
        <v>183.0</v>
      </c>
      <c r="K511" s="25">
        <v>7.0</v>
      </c>
      <c r="L511" s="24"/>
    </row>
    <row r="512">
      <c r="A512" s="24"/>
      <c r="B512" s="24"/>
      <c r="C512" s="25" t="str">
        <f t="shared" si="31"/>
        <v>LPB SUMUT 2023</v>
      </c>
      <c r="D512" s="28" t="s">
        <v>5470</v>
      </c>
      <c r="E512" s="25" t="s">
        <v>6476</v>
      </c>
      <c r="F512" s="25" t="s">
        <v>6477</v>
      </c>
      <c r="G512" s="25">
        <v>2.0</v>
      </c>
      <c r="H512" s="28" t="s">
        <v>18</v>
      </c>
      <c r="I512" s="25" t="s">
        <v>18</v>
      </c>
      <c r="J512" s="30">
        <v>275.0</v>
      </c>
      <c r="K512" s="25">
        <v>11.0</v>
      </c>
      <c r="L512" s="24"/>
    </row>
    <row r="513">
      <c r="A513" s="24"/>
      <c r="B513" s="24"/>
      <c r="C513" s="25" t="str">
        <f t="shared" si="31"/>
        <v>LPB SUMUT 2023</v>
      </c>
      <c r="D513" s="28" t="s">
        <v>5470</v>
      </c>
      <c r="E513" s="25" t="s">
        <v>6478</v>
      </c>
      <c r="F513" s="25" t="s">
        <v>6479</v>
      </c>
      <c r="G513" s="25">
        <v>1.0</v>
      </c>
      <c r="H513" s="28" t="s">
        <v>18</v>
      </c>
      <c r="I513" s="25"/>
      <c r="J513" s="30">
        <v>275.0</v>
      </c>
      <c r="K513" s="25"/>
      <c r="L513" s="24"/>
    </row>
    <row r="514">
      <c r="A514" s="24"/>
      <c r="B514" s="24"/>
      <c r="C514" s="25" t="str">
        <f t="shared" si="31"/>
        <v>LPB SUMUT 2023</v>
      </c>
      <c r="D514" s="28" t="s">
        <v>5470</v>
      </c>
      <c r="E514" s="25" t="s">
        <v>6480</v>
      </c>
      <c r="F514" s="25" t="s">
        <v>6481</v>
      </c>
      <c r="G514" s="25">
        <v>2.0</v>
      </c>
      <c r="H514" s="28" t="s">
        <v>18</v>
      </c>
      <c r="I514" s="25" t="s">
        <v>18</v>
      </c>
      <c r="J514" s="30">
        <v>306.0</v>
      </c>
      <c r="K514" s="25">
        <v>11.0</v>
      </c>
      <c r="L514" s="24"/>
    </row>
    <row r="515">
      <c r="A515" s="24"/>
      <c r="B515" s="24"/>
      <c r="C515" s="25" t="str">
        <f t="shared" si="31"/>
        <v>LPB SUMUT 2023</v>
      </c>
      <c r="D515" s="28" t="s">
        <v>5470</v>
      </c>
      <c r="E515" s="25" t="s">
        <v>6482</v>
      </c>
      <c r="F515" s="25" t="s">
        <v>6483</v>
      </c>
      <c r="G515" s="25">
        <v>2.0</v>
      </c>
      <c r="H515" s="28" t="s">
        <v>19</v>
      </c>
      <c r="I515" s="25" t="s">
        <v>18</v>
      </c>
      <c r="J515" s="30">
        <v>214.0</v>
      </c>
      <c r="K515" s="25">
        <v>9.0</v>
      </c>
      <c r="L515" s="24"/>
    </row>
    <row r="516">
      <c r="A516" s="24"/>
      <c r="B516" s="24"/>
      <c r="C516" s="25" t="str">
        <f t="shared" si="31"/>
        <v>LPB SUMUT 2023</v>
      </c>
      <c r="D516" s="28" t="s">
        <v>5470</v>
      </c>
      <c r="E516" s="25" t="s">
        <v>6484</v>
      </c>
      <c r="F516" s="25" t="s">
        <v>6485</v>
      </c>
      <c r="G516" s="25">
        <v>2.0</v>
      </c>
      <c r="H516" s="28" t="s">
        <v>18</v>
      </c>
      <c r="I516" s="25" t="s">
        <v>18</v>
      </c>
      <c r="J516" s="30">
        <v>275.0</v>
      </c>
      <c r="K516" s="25">
        <v>11.0</v>
      </c>
      <c r="L516" s="24"/>
    </row>
    <row r="517">
      <c r="A517" s="24"/>
      <c r="B517" s="24"/>
      <c r="C517" s="25" t="str">
        <f t="shared" si="31"/>
        <v>LPB SUMUT 2023</v>
      </c>
      <c r="D517" s="28" t="s">
        <v>5470</v>
      </c>
      <c r="E517" s="25" t="s">
        <v>6486</v>
      </c>
      <c r="F517" s="25" t="s">
        <v>6487</v>
      </c>
      <c r="G517" s="25">
        <v>2.0</v>
      </c>
      <c r="H517" s="28" t="s">
        <v>19</v>
      </c>
      <c r="I517" s="25" t="s">
        <v>19</v>
      </c>
      <c r="J517" s="30">
        <v>306.0</v>
      </c>
      <c r="K517" s="25">
        <v>12.0</v>
      </c>
      <c r="L517" s="24"/>
    </row>
    <row r="518">
      <c r="A518" s="24"/>
      <c r="B518" s="24"/>
      <c r="C518" s="25" t="str">
        <f t="shared" si="31"/>
        <v>LPB SUMUT 2023</v>
      </c>
      <c r="D518" s="28" t="s">
        <v>5470</v>
      </c>
      <c r="E518" s="25" t="s">
        <v>6488</v>
      </c>
      <c r="F518" s="25" t="s">
        <v>6489</v>
      </c>
      <c r="G518" s="25">
        <v>2.0</v>
      </c>
      <c r="H518" s="28" t="s">
        <v>18</v>
      </c>
      <c r="I518" s="25" t="s">
        <v>18</v>
      </c>
      <c r="J518" s="30">
        <v>306.0</v>
      </c>
      <c r="K518" s="25">
        <v>12.0</v>
      </c>
      <c r="L518" s="24"/>
    </row>
    <row r="519">
      <c r="A519" s="24"/>
      <c r="B519" s="24"/>
      <c r="C519" s="25" t="str">
        <f t="shared" ref="C519:C523" si="32">UPPER("lpb sulsel 2023")</f>
        <v>LPB SULSEL 2023</v>
      </c>
      <c r="D519" s="28" t="s">
        <v>5470</v>
      </c>
      <c r="E519" s="25" t="s">
        <v>6490</v>
      </c>
      <c r="F519" s="25" t="s">
        <v>6491</v>
      </c>
      <c r="G519" s="25">
        <v>2.0</v>
      </c>
      <c r="H519" s="28" t="s">
        <v>18</v>
      </c>
      <c r="I519" s="25" t="s">
        <v>19</v>
      </c>
      <c r="J519" s="30">
        <v>245.0</v>
      </c>
      <c r="K519" s="25">
        <v>10.0</v>
      </c>
      <c r="L519" s="24"/>
    </row>
    <row r="520">
      <c r="A520" s="24"/>
      <c r="B520" s="24"/>
      <c r="C520" s="25" t="str">
        <f t="shared" si="32"/>
        <v>LPB SULSEL 2023</v>
      </c>
      <c r="D520" s="28" t="s">
        <v>5470</v>
      </c>
      <c r="E520" s="25" t="s">
        <v>6492</v>
      </c>
      <c r="F520" s="25" t="s">
        <v>6493</v>
      </c>
      <c r="G520" s="25">
        <v>2.0</v>
      </c>
      <c r="H520" s="28" t="s">
        <v>18</v>
      </c>
      <c r="I520" s="25" t="s">
        <v>18</v>
      </c>
      <c r="J520" s="30">
        <v>306.0</v>
      </c>
      <c r="K520" s="25">
        <v>12.0</v>
      </c>
      <c r="L520" s="24"/>
    </row>
    <row r="521">
      <c r="A521" s="24"/>
      <c r="B521" s="24"/>
      <c r="C521" s="25" t="str">
        <f t="shared" si="32"/>
        <v>LPB SULSEL 2023</v>
      </c>
      <c r="D521" s="28" t="s">
        <v>5470</v>
      </c>
      <c r="E521" s="25" t="s">
        <v>6494</v>
      </c>
      <c r="F521" s="25" t="s">
        <v>6495</v>
      </c>
      <c r="G521" s="25">
        <v>2.0</v>
      </c>
      <c r="H521" s="28" t="s">
        <v>18</v>
      </c>
      <c r="I521" s="25" t="s">
        <v>18</v>
      </c>
      <c r="J521" s="30">
        <v>275.0</v>
      </c>
      <c r="K521" s="25">
        <v>11.0</v>
      </c>
      <c r="L521" s="24"/>
    </row>
    <row r="522">
      <c r="A522" s="24"/>
      <c r="B522" s="24"/>
      <c r="C522" s="25" t="str">
        <f t="shared" si="32"/>
        <v>LPB SULSEL 2023</v>
      </c>
      <c r="D522" s="28" t="s">
        <v>5470</v>
      </c>
      <c r="E522" s="25" t="s">
        <v>6496</v>
      </c>
      <c r="F522" s="25" t="s">
        <v>6497</v>
      </c>
      <c r="G522" s="25">
        <v>2.0</v>
      </c>
      <c r="H522" s="28" t="s">
        <v>19</v>
      </c>
      <c r="I522" s="25" t="s">
        <v>19</v>
      </c>
      <c r="J522" s="30">
        <v>275.0</v>
      </c>
      <c r="K522" s="25">
        <v>11.0</v>
      </c>
      <c r="L522" s="24"/>
    </row>
    <row r="523">
      <c r="A523" s="24"/>
      <c r="B523" s="24"/>
      <c r="C523" s="25" t="str">
        <f t="shared" si="32"/>
        <v>LPB SULSEL 2023</v>
      </c>
      <c r="D523" s="28" t="s">
        <v>5470</v>
      </c>
      <c r="E523" s="25" t="s">
        <v>6498</v>
      </c>
      <c r="F523" s="25" t="s">
        <v>6499</v>
      </c>
      <c r="G523" s="25">
        <v>2.0</v>
      </c>
      <c r="H523" s="28" t="s">
        <v>18</v>
      </c>
      <c r="I523" s="25" t="s">
        <v>18</v>
      </c>
      <c r="J523" s="30">
        <v>275.0</v>
      </c>
      <c r="K523" s="25">
        <v>11.0</v>
      </c>
      <c r="L523" s="24"/>
    </row>
    <row r="524">
      <c r="A524" s="24"/>
      <c r="B524" s="24"/>
      <c r="C524" s="25" t="str">
        <f t="shared" ref="C524:C545" si="33">UPPER("lpb banten 2023")</f>
        <v>LPB BANTEN 2023</v>
      </c>
      <c r="D524" s="28" t="s">
        <v>5470</v>
      </c>
      <c r="E524" s="31" t="s">
        <v>6500</v>
      </c>
      <c r="F524" s="31" t="s">
        <v>6501</v>
      </c>
      <c r="G524" s="31">
        <v>1.0</v>
      </c>
      <c r="H524" s="28" t="s">
        <v>19</v>
      </c>
      <c r="I524" s="25"/>
      <c r="J524" s="30">
        <v>183.0</v>
      </c>
      <c r="K524" s="25"/>
      <c r="L524" s="24"/>
    </row>
    <row r="525">
      <c r="A525" s="24"/>
      <c r="B525" s="24"/>
      <c r="C525" s="25" t="str">
        <f t="shared" si="33"/>
        <v>LPB BANTEN 2023</v>
      </c>
      <c r="D525" s="28" t="s">
        <v>5470</v>
      </c>
      <c r="E525" s="31" t="s">
        <v>6502</v>
      </c>
      <c r="F525" s="31" t="s">
        <v>6503</v>
      </c>
      <c r="G525" s="31">
        <v>1.0</v>
      </c>
      <c r="H525" s="28" t="s">
        <v>19</v>
      </c>
      <c r="I525" s="25"/>
      <c r="J525" s="30">
        <v>306.0</v>
      </c>
      <c r="K525" s="25"/>
      <c r="L525" s="24"/>
    </row>
    <row r="526">
      <c r="A526" s="24"/>
      <c r="B526" s="24"/>
      <c r="C526" s="25" t="str">
        <f t="shared" si="33"/>
        <v>LPB BANTEN 2023</v>
      </c>
      <c r="D526" s="28" t="s">
        <v>5470</v>
      </c>
      <c r="E526" s="31" t="s">
        <v>6504</v>
      </c>
      <c r="F526" s="31" t="s">
        <v>6505</v>
      </c>
      <c r="G526" s="31">
        <v>2.0</v>
      </c>
      <c r="H526" s="28" t="s">
        <v>19</v>
      </c>
      <c r="I526" s="31" t="s">
        <v>19</v>
      </c>
      <c r="J526" s="30">
        <v>275.0</v>
      </c>
      <c r="K526" s="31">
        <v>11.0</v>
      </c>
      <c r="L526" s="24"/>
    </row>
    <row r="527">
      <c r="A527" s="24"/>
      <c r="B527" s="24"/>
      <c r="C527" s="25" t="str">
        <f t="shared" si="33"/>
        <v>LPB BANTEN 2023</v>
      </c>
      <c r="D527" s="28" t="s">
        <v>5470</v>
      </c>
      <c r="E527" s="31" t="s">
        <v>6506</v>
      </c>
      <c r="F527" s="31" t="s">
        <v>6507</v>
      </c>
      <c r="G527" s="31">
        <v>2.0</v>
      </c>
      <c r="H527" s="28" t="s">
        <v>19</v>
      </c>
      <c r="I527" s="31" t="s">
        <v>19</v>
      </c>
      <c r="J527" s="30">
        <v>275.0</v>
      </c>
      <c r="K527" s="31">
        <v>12.0</v>
      </c>
      <c r="L527" s="24"/>
    </row>
    <row r="528">
      <c r="A528" s="24"/>
      <c r="B528" s="24"/>
      <c r="C528" s="25" t="str">
        <f t="shared" si="33"/>
        <v>LPB BANTEN 2023</v>
      </c>
      <c r="D528" s="28" t="s">
        <v>5470</v>
      </c>
      <c r="E528" s="31" t="s">
        <v>6508</v>
      </c>
      <c r="F528" s="31" t="s">
        <v>6509</v>
      </c>
      <c r="G528" s="31">
        <v>2.0</v>
      </c>
      <c r="H528" s="28" t="s">
        <v>18</v>
      </c>
      <c r="I528" s="31" t="s">
        <v>18</v>
      </c>
      <c r="J528" s="30">
        <v>275.0</v>
      </c>
      <c r="K528" s="31">
        <v>11.0</v>
      </c>
      <c r="L528" s="24"/>
    </row>
    <row r="529">
      <c r="A529" s="24"/>
      <c r="B529" s="24"/>
      <c r="C529" s="25" t="str">
        <f t="shared" si="33"/>
        <v>LPB BANTEN 2023</v>
      </c>
      <c r="D529" s="28" t="s">
        <v>5470</v>
      </c>
      <c r="E529" s="31" t="s">
        <v>6510</v>
      </c>
      <c r="F529" s="31" t="s">
        <v>6511</v>
      </c>
      <c r="G529" s="31">
        <v>2.0</v>
      </c>
      <c r="H529" s="28" t="s">
        <v>18</v>
      </c>
      <c r="I529" s="31" t="s">
        <v>18</v>
      </c>
      <c r="J529" s="30">
        <v>245.0</v>
      </c>
      <c r="K529" s="31">
        <v>11.0</v>
      </c>
      <c r="L529" s="24"/>
    </row>
    <row r="530">
      <c r="A530" s="24"/>
      <c r="B530" s="24"/>
      <c r="C530" s="25" t="str">
        <f t="shared" si="33"/>
        <v>LPB BANTEN 2023</v>
      </c>
      <c r="D530" s="28" t="s">
        <v>5470</v>
      </c>
      <c r="E530" s="31" t="s">
        <v>6512</v>
      </c>
      <c r="F530" s="31" t="s">
        <v>6513</v>
      </c>
      <c r="G530" s="31">
        <v>2.0</v>
      </c>
      <c r="H530" s="28" t="s">
        <v>19</v>
      </c>
      <c r="I530" s="31" t="s">
        <v>18</v>
      </c>
      <c r="J530" s="30">
        <v>275.0</v>
      </c>
      <c r="K530" s="31">
        <v>11.0</v>
      </c>
      <c r="L530" s="24"/>
    </row>
    <row r="531">
      <c r="A531" s="24"/>
      <c r="B531" s="24"/>
      <c r="C531" s="25" t="str">
        <f t="shared" si="33"/>
        <v>LPB BANTEN 2023</v>
      </c>
      <c r="D531" s="28" t="s">
        <v>5470</v>
      </c>
      <c r="E531" s="31" t="s">
        <v>6514</v>
      </c>
      <c r="F531" s="31" t="s">
        <v>6515</v>
      </c>
      <c r="G531" s="31">
        <v>2.0</v>
      </c>
      <c r="H531" s="28" t="s">
        <v>18</v>
      </c>
      <c r="I531" s="31" t="s">
        <v>18</v>
      </c>
      <c r="J531" s="30">
        <v>306.0</v>
      </c>
      <c r="K531" s="31">
        <v>12.0</v>
      </c>
      <c r="L531" s="24"/>
    </row>
    <row r="532">
      <c r="A532" s="24"/>
      <c r="B532" s="24"/>
      <c r="C532" s="25" t="str">
        <f t="shared" si="33"/>
        <v>LPB BANTEN 2023</v>
      </c>
      <c r="D532" s="28" t="s">
        <v>5470</v>
      </c>
      <c r="E532" s="31" t="s">
        <v>6516</v>
      </c>
      <c r="F532" s="31" t="s">
        <v>6517</v>
      </c>
      <c r="G532" s="31">
        <v>2.0</v>
      </c>
      <c r="H532" s="28" t="s">
        <v>19</v>
      </c>
      <c r="I532" s="31" t="s">
        <v>19</v>
      </c>
      <c r="J532" s="30">
        <v>306.0</v>
      </c>
      <c r="K532" s="31">
        <v>12.0</v>
      </c>
      <c r="L532" s="24"/>
    </row>
    <row r="533">
      <c r="A533" s="24"/>
      <c r="B533" s="24"/>
      <c r="C533" s="25" t="str">
        <f t="shared" si="33"/>
        <v>LPB BANTEN 2023</v>
      </c>
      <c r="D533" s="28" t="s">
        <v>5470</v>
      </c>
      <c r="E533" s="31" t="s">
        <v>6518</v>
      </c>
      <c r="F533" s="31" t="s">
        <v>6519</v>
      </c>
      <c r="G533" s="31">
        <v>2.0</v>
      </c>
      <c r="H533" s="28" t="s">
        <v>18</v>
      </c>
      <c r="I533" s="31" t="s">
        <v>18</v>
      </c>
      <c r="J533" s="30">
        <v>214.0</v>
      </c>
      <c r="K533" s="31">
        <v>9.0</v>
      </c>
      <c r="L533" s="24"/>
    </row>
    <row r="534">
      <c r="A534" s="24"/>
      <c r="B534" s="24"/>
      <c r="C534" s="25" t="str">
        <f t="shared" si="33"/>
        <v>LPB BANTEN 2023</v>
      </c>
      <c r="D534" s="28" t="s">
        <v>5470</v>
      </c>
      <c r="E534" s="31" t="s">
        <v>6520</v>
      </c>
      <c r="F534" s="31" t="s">
        <v>6521</v>
      </c>
      <c r="G534" s="31">
        <v>2.0</v>
      </c>
      <c r="H534" s="28" t="s">
        <v>19</v>
      </c>
      <c r="I534" s="31" t="s">
        <v>19</v>
      </c>
      <c r="J534" s="30">
        <v>245.0</v>
      </c>
      <c r="K534" s="31">
        <v>10.0</v>
      </c>
      <c r="L534" s="24"/>
    </row>
    <row r="535">
      <c r="A535" s="24"/>
      <c r="B535" s="24"/>
      <c r="C535" s="25" t="str">
        <f t="shared" si="33"/>
        <v>LPB BANTEN 2023</v>
      </c>
      <c r="D535" s="28" t="s">
        <v>5470</v>
      </c>
      <c r="E535" s="31" t="s">
        <v>6522</v>
      </c>
      <c r="F535" s="31" t="s">
        <v>6523</v>
      </c>
      <c r="G535" s="31">
        <v>1.0</v>
      </c>
      <c r="H535" s="28" t="s">
        <v>18</v>
      </c>
      <c r="I535" s="25"/>
      <c r="J535" s="30">
        <v>183.0</v>
      </c>
      <c r="K535" s="25"/>
      <c r="L535" s="24"/>
    </row>
    <row r="536">
      <c r="A536" s="24"/>
      <c r="B536" s="24"/>
      <c r="C536" s="25" t="str">
        <f t="shared" si="33"/>
        <v>LPB BANTEN 2023</v>
      </c>
      <c r="D536" s="28" t="s">
        <v>5470</v>
      </c>
      <c r="E536" s="31" t="s">
        <v>6524</v>
      </c>
      <c r="F536" s="31" t="s">
        <v>6525</v>
      </c>
      <c r="G536" s="31">
        <v>2.0</v>
      </c>
      <c r="H536" s="28" t="s">
        <v>18</v>
      </c>
      <c r="I536" s="31" t="s">
        <v>18</v>
      </c>
      <c r="J536" s="30">
        <v>306.0</v>
      </c>
      <c r="K536" s="31">
        <v>12.0</v>
      </c>
      <c r="L536" s="24"/>
    </row>
    <row r="537">
      <c r="A537" s="24"/>
      <c r="B537" s="24"/>
      <c r="C537" s="25" t="str">
        <f t="shared" si="33"/>
        <v>LPB BANTEN 2023</v>
      </c>
      <c r="D537" s="28" t="s">
        <v>5470</v>
      </c>
      <c r="E537" s="31" t="s">
        <v>6526</v>
      </c>
      <c r="F537" s="31" t="s">
        <v>6527</v>
      </c>
      <c r="G537" s="31">
        <v>2.0</v>
      </c>
      <c r="H537" s="28" t="s">
        <v>18</v>
      </c>
      <c r="I537" s="31" t="s">
        <v>18</v>
      </c>
      <c r="J537" s="30">
        <v>214.0</v>
      </c>
      <c r="K537" s="31">
        <v>9.0</v>
      </c>
      <c r="L537" s="24"/>
    </row>
    <row r="538">
      <c r="A538" s="24"/>
      <c r="B538" s="24"/>
      <c r="C538" s="25" t="str">
        <f t="shared" si="33"/>
        <v>LPB BANTEN 2023</v>
      </c>
      <c r="D538" s="28" t="s">
        <v>5470</v>
      </c>
      <c r="E538" s="31" t="s">
        <v>6528</v>
      </c>
      <c r="F538" s="31" t="s">
        <v>6529</v>
      </c>
      <c r="G538" s="31">
        <v>1.0</v>
      </c>
      <c r="H538" s="28" t="s">
        <v>19</v>
      </c>
      <c r="I538" s="25"/>
      <c r="J538" s="30">
        <v>214.0</v>
      </c>
      <c r="K538" s="25"/>
      <c r="L538" s="24"/>
    </row>
    <row r="539">
      <c r="A539" s="24"/>
      <c r="B539" s="24"/>
      <c r="C539" s="25" t="str">
        <f t="shared" si="33"/>
        <v>LPB BANTEN 2023</v>
      </c>
      <c r="D539" s="28" t="s">
        <v>5470</v>
      </c>
      <c r="E539" s="31" t="s">
        <v>6530</v>
      </c>
      <c r="F539" s="31" t="s">
        <v>6531</v>
      </c>
      <c r="G539" s="31">
        <v>2.0</v>
      </c>
      <c r="H539" s="28" t="s">
        <v>18</v>
      </c>
      <c r="I539" s="31" t="s">
        <v>18</v>
      </c>
      <c r="J539" s="30">
        <v>214.0</v>
      </c>
      <c r="K539" s="31">
        <v>9.0</v>
      </c>
      <c r="L539" s="24"/>
    </row>
    <row r="540">
      <c r="A540" s="24"/>
      <c r="B540" s="24"/>
      <c r="C540" s="25" t="str">
        <f t="shared" si="33"/>
        <v>LPB BANTEN 2023</v>
      </c>
      <c r="D540" s="28" t="s">
        <v>5470</v>
      </c>
      <c r="E540" s="31" t="s">
        <v>6532</v>
      </c>
      <c r="F540" s="31" t="s">
        <v>6533</v>
      </c>
      <c r="G540" s="31">
        <v>2.0</v>
      </c>
      <c r="H540" s="28" t="s">
        <v>18</v>
      </c>
      <c r="I540" s="31" t="s">
        <v>18</v>
      </c>
      <c r="J540" s="30">
        <v>275.0</v>
      </c>
      <c r="K540" s="31">
        <v>11.0</v>
      </c>
      <c r="L540" s="24"/>
    </row>
    <row r="541">
      <c r="A541" s="24"/>
      <c r="B541" s="24"/>
      <c r="C541" s="25" t="str">
        <f t="shared" si="33"/>
        <v>LPB BANTEN 2023</v>
      </c>
      <c r="D541" s="28" t="s">
        <v>5470</v>
      </c>
      <c r="E541" s="31" t="s">
        <v>6534</v>
      </c>
      <c r="F541" s="31" t="s">
        <v>6535</v>
      </c>
      <c r="G541" s="31">
        <v>2.0</v>
      </c>
      <c r="H541" s="28" t="s">
        <v>18</v>
      </c>
      <c r="I541" s="31" t="s">
        <v>19</v>
      </c>
      <c r="J541" s="30">
        <v>214.0</v>
      </c>
      <c r="K541" s="31">
        <v>9.0</v>
      </c>
      <c r="L541" s="24"/>
    </row>
    <row r="542">
      <c r="A542" s="24"/>
      <c r="B542" s="24"/>
      <c r="C542" s="25" t="str">
        <f t="shared" si="33"/>
        <v>LPB BANTEN 2023</v>
      </c>
      <c r="D542" s="28" t="s">
        <v>5470</v>
      </c>
      <c r="E542" s="31" t="s">
        <v>6536</v>
      </c>
      <c r="F542" s="31" t="s">
        <v>6537</v>
      </c>
      <c r="G542" s="31">
        <v>1.0</v>
      </c>
      <c r="H542" s="28" t="s">
        <v>18</v>
      </c>
      <c r="I542" s="25"/>
      <c r="J542" s="30">
        <v>214.0</v>
      </c>
      <c r="K542" s="25"/>
      <c r="L542" s="24"/>
    </row>
    <row r="543">
      <c r="A543" s="24"/>
      <c r="B543" s="24"/>
      <c r="C543" s="25" t="str">
        <f t="shared" si="33"/>
        <v>LPB BANTEN 2023</v>
      </c>
      <c r="D543" s="28" t="s">
        <v>5470</v>
      </c>
      <c r="E543" s="31" t="s">
        <v>6538</v>
      </c>
      <c r="F543" s="31" t="s">
        <v>6539</v>
      </c>
      <c r="G543" s="31">
        <v>2.0</v>
      </c>
      <c r="H543" s="28" t="s">
        <v>18</v>
      </c>
      <c r="I543" s="31" t="s">
        <v>18</v>
      </c>
      <c r="J543" s="30">
        <v>275.0</v>
      </c>
      <c r="K543" s="31">
        <v>11.0</v>
      </c>
      <c r="L543" s="24"/>
    </row>
    <row r="544">
      <c r="A544" s="24"/>
      <c r="B544" s="24"/>
      <c r="C544" s="25" t="str">
        <f t="shared" si="33"/>
        <v>LPB BANTEN 2023</v>
      </c>
      <c r="D544" s="28" t="s">
        <v>5470</v>
      </c>
      <c r="E544" s="31" t="s">
        <v>6540</v>
      </c>
      <c r="F544" s="31" t="s">
        <v>6541</v>
      </c>
      <c r="G544" s="31">
        <v>2.0</v>
      </c>
      <c r="H544" s="28" t="s">
        <v>18</v>
      </c>
      <c r="I544" s="31" t="s">
        <v>18</v>
      </c>
      <c r="J544" s="30">
        <v>245.0</v>
      </c>
      <c r="K544" s="31">
        <v>10.0</v>
      </c>
      <c r="L544" s="24"/>
    </row>
    <row r="545">
      <c r="A545" s="24"/>
      <c r="B545" s="24"/>
      <c r="C545" s="25" t="str">
        <f t="shared" si="33"/>
        <v>LPB BANTEN 2023</v>
      </c>
      <c r="D545" s="28" t="s">
        <v>5470</v>
      </c>
      <c r="E545" s="31" t="s">
        <v>6542</v>
      </c>
      <c r="F545" s="31" t="s">
        <v>6543</v>
      </c>
      <c r="G545" s="31">
        <v>2.0</v>
      </c>
      <c r="H545" s="28" t="s">
        <v>19</v>
      </c>
      <c r="I545" s="31" t="s">
        <v>19</v>
      </c>
      <c r="J545" s="30">
        <v>183.0</v>
      </c>
      <c r="K545" s="31">
        <v>8.0</v>
      </c>
      <c r="L545" s="24"/>
    </row>
    <row r="546">
      <c r="A546" s="24"/>
      <c r="B546" s="24"/>
      <c r="C546" s="25" t="str">
        <f t="shared" ref="C546:C548" si="34">UPPER("lpb kalteng 2023")</f>
        <v>LPB KALTENG 2023</v>
      </c>
      <c r="D546" s="28" t="s">
        <v>5470</v>
      </c>
      <c r="E546" s="25" t="s">
        <v>6544</v>
      </c>
      <c r="F546" s="25" t="s">
        <v>6545</v>
      </c>
      <c r="G546" s="25">
        <v>2.0</v>
      </c>
      <c r="H546" s="28" t="s">
        <v>19</v>
      </c>
      <c r="I546" s="25" t="s">
        <v>19</v>
      </c>
      <c r="J546" s="30">
        <v>275.0</v>
      </c>
      <c r="K546" s="25">
        <v>11.0</v>
      </c>
      <c r="L546" s="24"/>
    </row>
    <row r="547">
      <c r="A547" s="24"/>
      <c r="B547" s="24"/>
      <c r="C547" s="25" t="str">
        <f t="shared" si="34"/>
        <v>LPB KALTENG 2023</v>
      </c>
      <c r="D547" s="28" t="s">
        <v>5470</v>
      </c>
      <c r="E547" s="25" t="s">
        <v>6546</v>
      </c>
      <c r="F547" s="25" t="s">
        <v>6547</v>
      </c>
      <c r="G547" s="25">
        <v>2.0</v>
      </c>
      <c r="H547" s="28" t="s">
        <v>18</v>
      </c>
      <c r="I547" s="25" t="s">
        <v>18</v>
      </c>
      <c r="J547" s="30">
        <v>275.0</v>
      </c>
      <c r="K547" s="25">
        <v>11.0</v>
      </c>
      <c r="L547" s="24"/>
    </row>
    <row r="548">
      <c r="A548" s="24"/>
      <c r="B548" s="24"/>
      <c r="C548" s="25" t="str">
        <f t="shared" si="34"/>
        <v>LPB KALTENG 2023</v>
      </c>
      <c r="D548" s="28" t="s">
        <v>5470</v>
      </c>
      <c r="E548" s="25" t="s">
        <v>6548</v>
      </c>
      <c r="F548" s="25" t="s">
        <v>6549</v>
      </c>
      <c r="G548" s="25">
        <v>1.0</v>
      </c>
      <c r="H548" s="28" t="s">
        <v>18</v>
      </c>
      <c r="I548" s="24"/>
      <c r="J548" s="30">
        <v>245.0</v>
      </c>
      <c r="K548" s="24"/>
      <c r="L548" s="24"/>
    </row>
    <row r="549">
      <c r="C549" s="20" t="s">
        <v>527</v>
      </c>
      <c r="D549" s="28" t="s">
        <v>5470</v>
      </c>
      <c r="E549" s="20" t="s">
        <v>6550</v>
      </c>
      <c r="F549" s="20" t="s">
        <v>6551</v>
      </c>
      <c r="G549" s="21">
        <v>2.0</v>
      </c>
      <c r="H549" s="20" t="s">
        <v>18</v>
      </c>
      <c r="I549" s="20" t="s">
        <v>18</v>
      </c>
      <c r="J549" s="21">
        <v>11.0</v>
      </c>
      <c r="K549" s="21">
        <v>11.0</v>
      </c>
    </row>
    <row r="550">
      <c r="C550" s="20" t="s">
        <v>530</v>
      </c>
      <c r="D550" s="28" t="s">
        <v>5470</v>
      </c>
      <c r="E550" s="20" t="s">
        <v>6552</v>
      </c>
      <c r="F550" s="20" t="s">
        <v>6553</v>
      </c>
      <c r="G550" s="21">
        <v>2.0</v>
      </c>
      <c r="H550" s="20" t="s">
        <v>18</v>
      </c>
      <c r="I550" s="20" t="s">
        <v>18</v>
      </c>
      <c r="J550" s="21">
        <v>7.0</v>
      </c>
      <c r="K550" s="21">
        <v>7.0</v>
      </c>
    </row>
    <row r="551">
      <c r="C551" s="20" t="s">
        <v>530</v>
      </c>
      <c r="D551" s="28" t="s">
        <v>5470</v>
      </c>
      <c r="E551" s="20" t="s">
        <v>6554</v>
      </c>
      <c r="F551" s="20" t="s">
        <v>6555</v>
      </c>
      <c r="G551" s="21">
        <v>2.0</v>
      </c>
      <c r="H551" s="20" t="s">
        <v>18</v>
      </c>
      <c r="I551" s="20" t="s">
        <v>18</v>
      </c>
      <c r="J551" s="21">
        <v>7.0</v>
      </c>
      <c r="K551" s="21">
        <v>7.0</v>
      </c>
    </row>
    <row r="552">
      <c r="C552" s="20" t="s">
        <v>530</v>
      </c>
      <c r="D552" s="28" t="s">
        <v>5470</v>
      </c>
      <c r="E552" s="20" t="s">
        <v>6556</v>
      </c>
      <c r="F552" s="20" t="s">
        <v>6557</v>
      </c>
      <c r="G552" s="21">
        <v>2.0</v>
      </c>
      <c r="H552" s="20" t="s">
        <v>19</v>
      </c>
      <c r="I552" s="20" t="s">
        <v>19</v>
      </c>
      <c r="J552" s="21">
        <v>12.0</v>
      </c>
      <c r="K552" s="21">
        <v>12.0</v>
      </c>
    </row>
    <row r="553">
      <c r="C553" s="20" t="s">
        <v>530</v>
      </c>
      <c r="D553" s="28" t="s">
        <v>5470</v>
      </c>
      <c r="E553" s="20" t="s">
        <v>6558</v>
      </c>
      <c r="F553" s="20" t="s">
        <v>6559</v>
      </c>
      <c r="G553" s="21">
        <v>1.0</v>
      </c>
      <c r="H553" s="20" t="s">
        <v>18</v>
      </c>
      <c r="I553" s="20"/>
      <c r="J553" s="21">
        <v>9.0</v>
      </c>
      <c r="K553" s="20"/>
    </row>
    <row r="554">
      <c r="C554" s="20" t="s">
        <v>530</v>
      </c>
      <c r="D554" s="28" t="s">
        <v>5470</v>
      </c>
      <c r="E554" s="20" t="s">
        <v>6560</v>
      </c>
      <c r="F554" s="20" t="s">
        <v>6561</v>
      </c>
      <c r="G554" s="21">
        <v>1.0</v>
      </c>
      <c r="H554" s="20" t="s">
        <v>18</v>
      </c>
      <c r="I554" s="20"/>
      <c r="J554" s="21">
        <v>10.0</v>
      </c>
      <c r="K554" s="20"/>
    </row>
    <row r="555">
      <c r="C555" s="20" t="s">
        <v>530</v>
      </c>
      <c r="D555" s="28" t="s">
        <v>5470</v>
      </c>
      <c r="E555" s="20" t="s">
        <v>6562</v>
      </c>
      <c r="F555" s="20" t="s">
        <v>6563</v>
      </c>
      <c r="G555" s="21">
        <v>1.0</v>
      </c>
      <c r="H555" s="20" t="s">
        <v>19</v>
      </c>
      <c r="I555" s="20"/>
      <c r="J555" s="21">
        <v>10.0</v>
      </c>
      <c r="K555" s="20"/>
    </row>
    <row r="556">
      <c r="C556" s="20" t="s">
        <v>530</v>
      </c>
      <c r="D556" s="28" t="s">
        <v>5470</v>
      </c>
      <c r="E556" s="20" t="s">
        <v>6564</v>
      </c>
      <c r="F556" s="20" t="s">
        <v>6565</v>
      </c>
      <c r="G556" s="21">
        <v>1.0</v>
      </c>
      <c r="H556" s="20" t="s">
        <v>18</v>
      </c>
      <c r="I556" s="20"/>
      <c r="J556" s="21">
        <v>10.0</v>
      </c>
      <c r="K556" s="20"/>
    </row>
    <row r="557">
      <c r="C557" s="20" t="s">
        <v>530</v>
      </c>
      <c r="D557" s="28" t="s">
        <v>5470</v>
      </c>
      <c r="E557" s="20" t="s">
        <v>6566</v>
      </c>
      <c r="F557" s="20" t="s">
        <v>6567</v>
      </c>
      <c r="G557" s="21">
        <v>2.0</v>
      </c>
      <c r="H557" s="20" t="s">
        <v>19</v>
      </c>
      <c r="I557" s="20" t="s">
        <v>19</v>
      </c>
      <c r="J557" s="21">
        <v>12.0</v>
      </c>
      <c r="K557" s="21">
        <v>12.0</v>
      </c>
    </row>
    <row r="558">
      <c r="C558" s="20" t="s">
        <v>530</v>
      </c>
      <c r="D558" s="28" t="s">
        <v>5470</v>
      </c>
      <c r="E558" s="20" t="s">
        <v>6568</v>
      </c>
      <c r="F558" s="20" t="s">
        <v>6569</v>
      </c>
      <c r="G558" s="21">
        <v>2.0</v>
      </c>
      <c r="H558" s="20" t="s">
        <v>19</v>
      </c>
      <c r="I558" s="20" t="s">
        <v>19</v>
      </c>
      <c r="J558" s="21">
        <v>11.0</v>
      </c>
      <c r="K558" s="21">
        <v>11.0</v>
      </c>
    </row>
    <row r="559">
      <c r="C559" s="20" t="s">
        <v>537</v>
      </c>
      <c r="D559" s="28" t="s">
        <v>5470</v>
      </c>
      <c r="E559" s="20" t="s">
        <v>6570</v>
      </c>
      <c r="F559" s="20" t="s">
        <v>6571</v>
      </c>
      <c r="G559" s="21">
        <v>2.0</v>
      </c>
      <c r="H559" s="20" t="s">
        <v>19</v>
      </c>
      <c r="I559" s="20" t="s">
        <v>19</v>
      </c>
      <c r="J559" s="21">
        <v>11.0</v>
      </c>
      <c r="K559" s="21">
        <v>11.0</v>
      </c>
    </row>
    <row r="560">
      <c r="C560" s="20" t="s">
        <v>537</v>
      </c>
      <c r="D560" s="28" t="s">
        <v>5470</v>
      </c>
      <c r="E560" s="20" t="s">
        <v>6572</v>
      </c>
      <c r="F560" s="20" t="s">
        <v>6573</v>
      </c>
      <c r="G560" s="21">
        <v>2.0</v>
      </c>
      <c r="H560" s="20" t="s">
        <v>19</v>
      </c>
      <c r="I560" s="20" t="s">
        <v>18</v>
      </c>
      <c r="J560" s="21">
        <v>11.0</v>
      </c>
      <c r="K560" s="21">
        <v>11.0</v>
      </c>
    </row>
    <row r="561">
      <c r="C561" s="20" t="s">
        <v>537</v>
      </c>
      <c r="D561" s="28" t="s">
        <v>5470</v>
      </c>
      <c r="E561" s="20" t="s">
        <v>6574</v>
      </c>
      <c r="F561" s="20" t="s">
        <v>6575</v>
      </c>
      <c r="G561" s="21">
        <v>2.0</v>
      </c>
      <c r="H561" s="20" t="s">
        <v>18</v>
      </c>
      <c r="I561" s="20" t="s">
        <v>18</v>
      </c>
      <c r="J561" s="21">
        <v>11.0</v>
      </c>
      <c r="K561" s="21">
        <v>11.0</v>
      </c>
    </row>
    <row r="562">
      <c r="C562" s="20" t="s">
        <v>537</v>
      </c>
      <c r="D562" s="28" t="s">
        <v>5470</v>
      </c>
      <c r="E562" s="20" t="s">
        <v>6576</v>
      </c>
      <c r="F562" s="20" t="s">
        <v>6577</v>
      </c>
      <c r="G562" s="21">
        <v>1.0</v>
      </c>
      <c r="H562" s="20" t="s">
        <v>18</v>
      </c>
      <c r="I562" s="20"/>
      <c r="J562" s="21">
        <v>11.0</v>
      </c>
      <c r="K562" s="20"/>
    </row>
    <row r="563">
      <c r="C563" s="20" t="s">
        <v>537</v>
      </c>
      <c r="D563" s="28" t="s">
        <v>5470</v>
      </c>
      <c r="E563" s="20" t="s">
        <v>6578</v>
      </c>
      <c r="F563" s="20" t="s">
        <v>6579</v>
      </c>
      <c r="G563" s="21">
        <v>2.0</v>
      </c>
      <c r="H563" s="20" t="s">
        <v>19</v>
      </c>
      <c r="I563" s="20" t="s">
        <v>18</v>
      </c>
      <c r="J563" s="21">
        <v>12.0</v>
      </c>
      <c r="K563" s="21">
        <v>12.0</v>
      </c>
    </row>
    <row r="564">
      <c r="C564" s="20" t="s">
        <v>537</v>
      </c>
      <c r="D564" s="28" t="s">
        <v>5470</v>
      </c>
      <c r="E564" s="20" t="s">
        <v>6580</v>
      </c>
      <c r="F564" s="20" t="s">
        <v>6581</v>
      </c>
      <c r="G564" s="21">
        <v>2.0</v>
      </c>
      <c r="H564" s="20" t="s">
        <v>19</v>
      </c>
      <c r="I564" s="20" t="s">
        <v>19</v>
      </c>
      <c r="J564" s="21">
        <v>11.0</v>
      </c>
      <c r="K564" s="21">
        <v>11.0</v>
      </c>
    </row>
    <row r="565">
      <c r="C565" s="20" t="s">
        <v>537</v>
      </c>
      <c r="D565" s="28" t="s">
        <v>5470</v>
      </c>
      <c r="E565" s="20" t="s">
        <v>6582</v>
      </c>
      <c r="F565" s="20" t="s">
        <v>6583</v>
      </c>
      <c r="G565" s="21">
        <v>2.0</v>
      </c>
      <c r="H565" s="20" t="s">
        <v>18</v>
      </c>
      <c r="I565" s="20" t="s">
        <v>18</v>
      </c>
      <c r="J565" s="21">
        <v>12.0</v>
      </c>
      <c r="K565" s="21">
        <v>12.0</v>
      </c>
    </row>
    <row r="566">
      <c r="C566" s="20" t="s">
        <v>537</v>
      </c>
      <c r="D566" s="28" t="s">
        <v>5470</v>
      </c>
      <c r="E566" s="20" t="s">
        <v>6584</v>
      </c>
      <c r="F566" s="20" t="s">
        <v>6585</v>
      </c>
      <c r="G566" s="21">
        <v>2.0</v>
      </c>
      <c r="H566" s="20" t="s">
        <v>18</v>
      </c>
      <c r="I566" s="20" t="s">
        <v>18</v>
      </c>
      <c r="J566" s="21">
        <v>12.0</v>
      </c>
      <c r="K566" s="21">
        <v>12.0</v>
      </c>
    </row>
    <row r="567">
      <c r="C567" s="20" t="s">
        <v>537</v>
      </c>
      <c r="D567" s="28" t="s">
        <v>5470</v>
      </c>
      <c r="E567" s="20" t="s">
        <v>6586</v>
      </c>
      <c r="F567" s="20" t="s">
        <v>6587</v>
      </c>
      <c r="G567" s="21">
        <v>2.0</v>
      </c>
      <c r="H567" s="20" t="s">
        <v>18</v>
      </c>
      <c r="I567" s="20" t="s">
        <v>18</v>
      </c>
      <c r="J567" s="21">
        <v>10.0</v>
      </c>
      <c r="K567" s="21">
        <v>10.0</v>
      </c>
    </row>
    <row r="568">
      <c r="C568" s="20" t="s">
        <v>547</v>
      </c>
      <c r="D568" s="28" t="s">
        <v>5470</v>
      </c>
      <c r="E568" s="20" t="s">
        <v>6588</v>
      </c>
      <c r="F568" s="20" t="s">
        <v>6589</v>
      </c>
      <c r="G568" s="21">
        <v>2.0</v>
      </c>
      <c r="H568" s="20" t="s">
        <v>18</v>
      </c>
      <c r="I568" s="20" t="s">
        <v>18</v>
      </c>
      <c r="J568" s="21">
        <v>9.0</v>
      </c>
      <c r="K568" s="21">
        <v>8.0</v>
      </c>
    </row>
    <row r="569">
      <c r="C569" s="20" t="s">
        <v>547</v>
      </c>
      <c r="D569" s="28" t="s">
        <v>5470</v>
      </c>
      <c r="E569" s="20" t="s">
        <v>6590</v>
      </c>
      <c r="F569" s="20" t="s">
        <v>6591</v>
      </c>
      <c r="G569" s="21">
        <v>2.0</v>
      </c>
      <c r="H569" s="20" t="s">
        <v>18</v>
      </c>
      <c r="I569" s="20" t="s">
        <v>18</v>
      </c>
      <c r="J569" s="21">
        <v>10.0</v>
      </c>
      <c r="K569" s="21">
        <v>10.0</v>
      </c>
    </row>
    <row r="570">
      <c r="C570" s="20" t="s">
        <v>547</v>
      </c>
      <c r="D570" s="28" t="s">
        <v>5470</v>
      </c>
      <c r="E570" s="20" t="s">
        <v>6592</v>
      </c>
      <c r="F570" s="20" t="s">
        <v>6593</v>
      </c>
      <c r="G570" s="21">
        <v>1.0</v>
      </c>
      <c r="H570" s="20" t="s">
        <v>18</v>
      </c>
      <c r="I570" s="20"/>
      <c r="J570" s="21">
        <v>12.0</v>
      </c>
      <c r="K570" s="20"/>
    </row>
    <row r="571">
      <c r="C571" s="20" t="s">
        <v>547</v>
      </c>
      <c r="D571" s="28" t="s">
        <v>5470</v>
      </c>
      <c r="E571" s="20" t="s">
        <v>6594</v>
      </c>
      <c r="F571" s="20" t="s">
        <v>6595</v>
      </c>
      <c r="G571" s="21">
        <v>2.0</v>
      </c>
      <c r="H571" s="20" t="s">
        <v>19</v>
      </c>
      <c r="I571" s="20" t="s">
        <v>19</v>
      </c>
      <c r="J571" s="21">
        <v>8.0</v>
      </c>
      <c r="K571" s="21">
        <v>8.0</v>
      </c>
    </row>
    <row r="572">
      <c r="C572" s="20" t="s">
        <v>547</v>
      </c>
      <c r="D572" s="28" t="s">
        <v>5470</v>
      </c>
      <c r="E572" s="20" t="s">
        <v>6596</v>
      </c>
      <c r="F572" s="20" t="s">
        <v>6597</v>
      </c>
      <c r="G572" s="21">
        <v>2.0</v>
      </c>
      <c r="H572" s="20" t="s">
        <v>18</v>
      </c>
      <c r="I572" s="20" t="s">
        <v>18</v>
      </c>
      <c r="J572" s="21">
        <v>8.0</v>
      </c>
      <c r="K572" s="21">
        <v>8.0</v>
      </c>
    </row>
    <row r="573">
      <c r="C573" s="20" t="s">
        <v>559</v>
      </c>
      <c r="D573" s="28" t="s">
        <v>5470</v>
      </c>
      <c r="E573" s="20" t="s">
        <v>6598</v>
      </c>
      <c r="F573" s="20" t="s">
        <v>6599</v>
      </c>
      <c r="G573" s="21">
        <v>2.0</v>
      </c>
      <c r="H573" s="20" t="s">
        <v>18</v>
      </c>
      <c r="I573" s="20" t="s">
        <v>18</v>
      </c>
      <c r="J573" s="21">
        <v>12.0</v>
      </c>
      <c r="K573" s="21">
        <v>12.0</v>
      </c>
    </row>
    <row r="574">
      <c r="C574" s="20" t="s">
        <v>559</v>
      </c>
      <c r="D574" s="28" t="s">
        <v>5470</v>
      </c>
      <c r="E574" s="20" t="s">
        <v>6600</v>
      </c>
      <c r="F574" s="20" t="s">
        <v>6601</v>
      </c>
      <c r="G574" s="21">
        <v>2.0</v>
      </c>
      <c r="H574" s="20" t="s">
        <v>19</v>
      </c>
      <c r="I574" s="20" t="s">
        <v>19</v>
      </c>
      <c r="J574" s="21">
        <v>12.0</v>
      </c>
      <c r="K574" s="21">
        <v>11.0</v>
      </c>
    </row>
    <row r="575">
      <c r="C575" s="20" t="s">
        <v>559</v>
      </c>
      <c r="D575" s="28" t="s">
        <v>5470</v>
      </c>
      <c r="E575" s="20" t="s">
        <v>6602</v>
      </c>
      <c r="F575" s="20" t="s">
        <v>6603</v>
      </c>
      <c r="G575" s="21">
        <v>2.0</v>
      </c>
      <c r="H575" s="20" t="s">
        <v>18</v>
      </c>
      <c r="I575" s="20" t="s">
        <v>18</v>
      </c>
      <c r="J575" s="21">
        <v>11.0</v>
      </c>
      <c r="K575" s="21">
        <v>11.0</v>
      </c>
    </row>
    <row r="576">
      <c r="C576" s="20" t="s">
        <v>559</v>
      </c>
      <c r="D576" s="28" t="s">
        <v>5470</v>
      </c>
      <c r="E576" s="20" t="s">
        <v>6604</v>
      </c>
      <c r="F576" s="20" t="s">
        <v>6605</v>
      </c>
      <c r="G576" s="21">
        <v>2.0</v>
      </c>
      <c r="H576" s="20" t="s">
        <v>19</v>
      </c>
      <c r="I576" s="20" t="s">
        <v>18</v>
      </c>
      <c r="J576" s="21">
        <v>12.0</v>
      </c>
      <c r="K576" s="21">
        <v>12.0</v>
      </c>
    </row>
    <row r="577">
      <c r="C577" s="20" t="s">
        <v>559</v>
      </c>
      <c r="D577" s="28" t="s">
        <v>5470</v>
      </c>
      <c r="E577" s="20" t="s">
        <v>6606</v>
      </c>
      <c r="F577" s="20" t="s">
        <v>6607</v>
      </c>
      <c r="G577" s="21">
        <v>2.0</v>
      </c>
      <c r="H577" s="20" t="s">
        <v>18</v>
      </c>
      <c r="I577" s="20" t="s">
        <v>18</v>
      </c>
      <c r="J577" s="21">
        <v>11.0</v>
      </c>
      <c r="K577" s="21">
        <v>11.0</v>
      </c>
    </row>
    <row r="578">
      <c r="C578" s="20" t="s">
        <v>559</v>
      </c>
      <c r="D578" s="28" t="s">
        <v>5470</v>
      </c>
      <c r="E578" s="20" t="s">
        <v>6608</v>
      </c>
      <c r="F578" s="20" t="s">
        <v>6609</v>
      </c>
      <c r="G578" s="21">
        <v>2.0</v>
      </c>
      <c r="H578" s="20" t="s">
        <v>19</v>
      </c>
      <c r="I578" s="20" t="s">
        <v>18</v>
      </c>
      <c r="J578" s="21">
        <v>12.0</v>
      </c>
      <c r="K578" s="21">
        <v>12.0</v>
      </c>
    </row>
    <row r="579">
      <c r="C579" s="20" t="s">
        <v>559</v>
      </c>
      <c r="D579" s="28" t="s">
        <v>5470</v>
      </c>
      <c r="E579" s="20" t="s">
        <v>6610</v>
      </c>
      <c r="F579" s="20" t="s">
        <v>6611</v>
      </c>
      <c r="G579" s="21">
        <v>2.0</v>
      </c>
      <c r="H579" s="20" t="s">
        <v>18</v>
      </c>
      <c r="I579" s="20" t="s">
        <v>18</v>
      </c>
      <c r="J579" s="21">
        <v>11.0</v>
      </c>
      <c r="K579" s="21">
        <v>11.0</v>
      </c>
    </row>
    <row r="580">
      <c r="C580" s="20" t="s">
        <v>559</v>
      </c>
      <c r="D580" s="28" t="s">
        <v>5470</v>
      </c>
      <c r="E580" s="20" t="s">
        <v>6612</v>
      </c>
      <c r="F580" s="20" t="s">
        <v>6613</v>
      </c>
      <c r="G580" s="21">
        <v>2.0</v>
      </c>
      <c r="H580" s="20" t="s">
        <v>18</v>
      </c>
      <c r="I580" s="20" t="s">
        <v>18</v>
      </c>
      <c r="J580" s="21">
        <v>12.0</v>
      </c>
      <c r="K580" s="21">
        <v>12.0</v>
      </c>
    </row>
    <row r="581">
      <c r="C581" s="20" t="s">
        <v>559</v>
      </c>
      <c r="D581" s="28" t="s">
        <v>5470</v>
      </c>
      <c r="E581" s="20" t="s">
        <v>6614</v>
      </c>
      <c r="F581" s="20" t="s">
        <v>6615</v>
      </c>
      <c r="G581" s="21">
        <v>2.0</v>
      </c>
      <c r="H581" s="20" t="s">
        <v>18</v>
      </c>
      <c r="I581" s="20" t="s">
        <v>18</v>
      </c>
      <c r="J581" s="21">
        <v>11.0</v>
      </c>
      <c r="K581" s="21">
        <v>10.0</v>
      </c>
    </row>
    <row r="582">
      <c r="C582" s="20" t="s">
        <v>559</v>
      </c>
      <c r="D582" s="28" t="s">
        <v>5470</v>
      </c>
      <c r="E582" s="20" t="s">
        <v>6616</v>
      </c>
      <c r="F582" s="20" t="s">
        <v>6617</v>
      </c>
      <c r="G582" s="21">
        <v>2.0</v>
      </c>
      <c r="H582" s="20" t="s">
        <v>18</v>
      </c>
      <c r="I582" s="20" t="s">
        <v>18</v>
      </c>
      <c r="J582" s="21">
        <v>12.0</v>
      </c>
      <c r="K582" s="21">
        <v>12.0</v>
      </c>
    </row>
    <row r="583">
      <c r="C583" s="20" t="s">
        <v>559</v>
      </c>
      <c r="D583" s="28" t="s">
        <v>5470</v>
      </c>
      <c r="E583" s="20" t="s">
        <v>6618</v>
      </c>
      <c r="F583" s="20" t="s">
        <v>6619</v>
      </c>
      <c r="G583" s="21">
        <v>2.0</v>
      </c>
      <c r="H583" s="20" t="s">
        <v>18</v>
      </c>
      <c r="I583" s="20" t="s">
        <v>18</v>
      </c>
      <c r="J583" s="21">
        <v>11.0</v>
      </c>
      <c r="K583" s="21">
        <v>11.0</v>
      </c>
    </row>
    <row r="584">
      <c r="C584" s="20" t="s">
        <v>559</v>
      </c>
      <c r="D584" s="28" t="s">
        <v>5470</v>
      </c>
      <c r="E584" s="20" t="s">
        <v>6620</v>
      </c>
      <c r="F584" s="20" t="s">
        <v>6621</v>
      </c>
      <c r="G584" s="21">
        <v>2.0</v>
      </c>
      <c r="H584" s="20" t="s">
        <v>18</v>
      </c>
      <c r="I584" s="20" t="s">
        <v>18</v>
      </c>
      <c r="J584" s="21">
        <v>11.0</v>
      </c>
      <c r="K584" s="21">
        <v>11.0</v>
      </c>
    </row>
    <row r="585">
      <c r="C585" s="20" t="s">
        <v>559</v>
      </c>
      <c r="D585" s="28" t="s">
        <v>5470</v>
      </c>
      <c r="E585" s="20" t="s">
        <v>6622</v>
      </c>
      <c r="F585" s="20" t="s">
        <v>6623</v>
      </c>
      <c r="G585" s="21">
        <v>2.0</v>
      </c>
      <c r="H585" s="20" t="s">
        <v>18</v>
      </c>
      <c r="I585" s="20" t="s">
        <v>19</v>
      </c>
      <c r="J585" s="21">
        <v>12.0</v>
      </c>
      <c r="K585" s="21">
        <v>12.0</v>
      </c>
    </row>
    <row r="586">
      <c r="C586" s="20" t="s">
        <v>559</v>
      </c>
      <c r="D586" s="28" t="s">
        <v>5470</v>
      </c>
      <c r="E586" s="20" t="s">
        <v>6624</v>
      </c>
      <c r="F586" s="20" t="s">
        <v>6625</v>
      </c>
      <c r="G586" s="21">
        <v>2.0</v>
      </c>
      <c r="H586" s="20" t="s">
        <v>18</v>
      </c>
      <c r="I586" s="20" t="s">
        <v>18</v>
      </c>
      <c r="J586" s="21">
        <v>12.0</v>
      </c>
      <c r="K586" s="21">
        <v>12.0</v>
      </c>
    </row>
    <row r="587">
      <c r="C587" s="20" t="s">
        <v>559</v>
      </c>
      <c r="D587" s="28" t="s">
        <v>5470</v>
      </c>
      <c r="E587" s="20" t="s">
        <v>6626</v>
      </c>
      <c r="F587" s="20" t="s">
        <v>6627</v>
      </c>
      <c r="G587" s="21">
        <v>1.0</v>
      </c>
      <c r="H587" s="20" t="s">
        <v>18</v>
      </c>
      <c r="I587" s="20"/>
      <c r="J587" s="21">
        <v>10.0</v>
      </c>
      <c r="K587" s="20"/>
    </row>
    <row r="588">
      <c r="C588" s="20" t="s">
        <v>559</v>
      </c>
      <c r="D588" s="28" t="s">
        <v>5470</v>
      </c>
      <c r="E588" s="20" t="s">
        <v>6628</v>
      </c>
      <c r="F588" s="20" t="s">
        <v>6629</v>
      </c>
      <c r="G588" s="21">
        <v>2.0</v>
      </c>
      <c r="H588" s="20" t="s">
        <v>18</v>
      </c>
      <c r="I588" s="20" t="s">
        <v>18</v>
      </c>
      <c r="J588" s="21">
        <v>11.0</v>
      </c>
      <c r="K588" s="21">
        <v>11.0</v>
      </c>
    </row>
    <row r="589">
      <c r="C589" s="20" t="s">
        <v>559</v>
      </c>
      <c r="D589" s="28" t="s">
        <v>5470</v>
      </c>
      <c r="E589" s="20" t="s">
        <v>6630</v>
      </c>
      <c r="F589" s="20" t="s">
        <v>6631</v>
      </c>
      <c r="G589" s="21">
        <v>2.0</v>
      </c>
      <c r="H589" s="20" t="s">
        <v>18</v>
      </c>
      <c r="I589" s="20" t="s">
        <v>18</v>
      </c>
      <c r="J589" s="21">
        <v>12.0</v>
      </c>
      <c r="K589" s="21">
        <v>12.0</v>
      </c>
    </row>
    <row r="590">
      <c r="C590" s="20" t="s">
        <v>559</v>
      </c>
      <c r="D590" s="28" t="s">
        <v>5470</v>
      </c>
      <c r="E590" s="20" t="s">
        <v>6632</v>
      </c>
      <c r="F590" s="20" t="s">
        <v>6633</v>
      </c>
      <c r="G590" s="21">
        <v>2.0</v>
      </c>
      <c r="H590" s="20" t="s">
        <v>18</v>
      </c>
      <c r="I590" s="20" t="s">
        <v>18</v>
      </c>
      <c r="J590" s="21">
        <v>12.0</v>
      </c>
      <c r="K590" s="21">
        <v>12.0</v>
      </c>
    </row>
    <row r="591">
      <c r="C591" s="20" t="s">
        <v>559</v>
      </c>
      <c r="D591" s="28" t="s">
        <v>5470</v>
      </c>
      <c r="E591" s="20" t="s">
        <v>6634</v>
      </c>
      <c r="F591" s="20" t="s">
        <v>6635</v>
      </c>
      <c r="G591" s="21">
        <v>2.0</v>
      </c>
      <c r="H591" s="20" t="s">
        <v>19</v>
      </c>
      <c r="I591" s="20" t="s">
        <v>19</v>
      </c>
      <c r="J591" s="21">
        <v>12.0</v>
      </c>
      <c r="K591" s="21">
        <v>12.0</v>
      </c>
    </row>
    <row r="592">
      <c r="C592" s="20" t="s">
        <v>585</v>
      </c>
      <c r="D592" s="28" t="s">
        <v>5470</v>
      </c>
      <c r="E592" s="20" t="s">
        <v>6636</v>
      </c>
      <c r="F592" s="20" t="s">
        <v>6637</v>
      </c>
      <c r="G592" s="21">
        <v>2.0</v>
      </c>
      <c r="H592" s="20" t="s">
        <v>18</v>
      </c>
      <c r="I592" s="20" t="s">
        <v>18</v>
      </c>
      <c r="J592" s="21">
        <v>10.0</v>
      </c>
      <c r="K592" s="21">
        <v>10.0</v>
      </c>
    </row>
    <row r="593">
      <c r="C593" s="20" t="s">
        <v>585</v>
      </c>
      <c r="D593" s="28" t="s">
        <v>5470</v>
      </c>
      <c r="E593" s="20" t="s">
        <v>6638</v>
      </c>
      <c r="F593" s="20" t="s">
        <v>6639</v>
      </c>
      <c r="G593" s="21">
        <v>1.0</v>
      </c>
      <c r="H593" s="20" t="s">
        <v>19</v>
      </c>
      <c r="I593" s="20"/>
      <c r="J593" s="21">
        <v>11.0</v>
      </c>
      <c r="K593" s="20"/>
    </row>
    <row r="594">
      <c r="C594" s="20" t="s">
        <v>585</v>
      </c>
      <c r="D594" s="28" t="s">
        <v>5470</v>
      </c>
      <c r="E594" s="20" t="s">
        <v>6640</v>
      </c>
      <c r="F594" s="20" t="s">
        <v>6641</v>
      </c>
      <c r="G594" s="21">
        <v>2.0</v>
      </c>
      <c r="H594" s="20" t="s">
        <v>19</v>
      </c>
      <c r="I594" s="20" t="s">
        <v>19</v>
      </c>
      <c r="J594" s="21">
        <v>12.0</v>
      </c>
      <c r="K594" s="21">
        <v>12.0</v>
      </c>
    </row>
    <row r="595">
      <c r="C595" s="20" t="s">
        <v>585</v>
      </c>
      <c r="D595" s="28" t="s">
        <v>5470</v>
      </c>
      <c r="E595" s="20" t="s">
        <v>6642</v>
      </c>
      <c r="F595" s="20" t="s">
        <v>6643</v>
      </c>
      <c r="G595" s="21">
        <v>2.0</v>
      </c>
      <c r="H595" s="20" t="s">
        <v>18</v>
      </c>
      <c r="I595" s="20" t="s">
        <v>18</v>
      </c>
      <c r="J595" s="21">
        <v>8.0</v>
      </c>
      <c r="K595" s="21">
        <v>8.0</v>
      </c>
    </row>
    <row r="596">
      <c r="C596" s="20" t="s">
        <v>585</v>
      </c>
      <c r="D596" s="28" t="s">
        <v>5470</v>
      </c>
      <c r="E596" s="20" t="s">
        <v>6644</v>
      </c>
      <c r="F596" s="20" t="s">
        <v>6645</v>
      </c>
      <c r="G596" s="21">
        <v>2.0</v>
      </c>
      <c r="H596" s="20" t="s">
        <v>18</v>
      </c>
      <c r="I596" s="20" t="s">
        <v>18</v>
      </c>
      <c r="J596" s="21">
        <v>12.0</v>
      </c>
      <c r="K596" s="21">
        <v>12.0</v>
      </c>
    </row>
    <row r="597">
      <c r="C597" s="20" t="s">
        <v>585</v>
      </c>
      <c r="D597" s="28" t="s">
        <v>5470</v>
      </c>
      <c r="E597" s="20" t="s">
        <v>6646</v>
      </c>
      <c r="F597" s="20" t="s">
        <v>6647</v>
      </c>
      <c r="G597" s="21">
        <v>2.0</v>
      </c>
      <c r="H597" s="20" t="s">
        <v>18</v>
      </c>
      <c r="I597" s="20" t="s">
        <v>18</v>
      </c>
      <c r="J597" s="21">
        <v>12.0</v>
      </c>
      <c r="K597" s="21">
        <v>12.0</v>
      </c>
    </row>
    <row r="598">
      <c r="C598" s="20" t="s">
        <v>585</v>
      </c>
      <c r="D598" s="28" t="s">
        <v>5470</v>
      </c>
      <c r="E598" s="20" t="s">
        <v>6648</v>
      </c>
      <c r="F598" s="20" t="s">
        <v>6649</v>
      </c>
      <c r="G598" s="21">
        <v>2.0</v>
      </c>
      <c r="H598" s="20" t="s">
        <v>18</v>
      </c>
      <c r="I598" s="20" t="s">
        <v>18</v>
      </c>
      <c r="J598" s="21">
        <v>11.0</v>
      </c>
      <c r="K598" s="21">
        <v>11.0</v>
      </c>
    </row>
    <row r="599">
      <c r="C599" s="20" t="s">
        <v>585</v>
      </c>
      <c r="D599" s="28" t="s">
        <v>5470</v>
      </c>
      <c r="E599" s="20" t="s">
        <v>6650</v>
      </c>
      <c r="F599" s="20" t="s">
        <v>6651</v>
      </c>
      <c r="G599" s="21">
        <v>2.0</v>
      </c>
      <c r="H599" s="20" t="s">
        <v>18</v>
      </c>
      <c r="I599" s="20" t="s">
        <v>18</v>
      </c>
      <c r="J599" s="21">
        <v>12.0</v>
      </c>
      <c r="K599" s="21">
        <v>11.0</v>
      </c>
    </row>
    <row r="600">
      <c r="C600" s="20" t="s">
        <v>585</v>
      </c>
      <c r="D600" s="28" t="s">
        <v>5470</v>
      </c>
      <c r="E600" s="20" t="s">
        <v>6652</v>
      </c>
      <c r="F600" s="20" t="s">
        <v>6653</v>
      </c>
      <c r="G600" s="21">
        <v>2.0</v>
      </c>
      <c r="H600" s="20" t="s">
        <v>19</v>
      </c>
      <c r="I600" s="20" t="s">
        <v>18</v>
      </c>
      <c r="J600" s="21">
        <v>12.0</v>
      </c>
      <c r="K600" s="21">
        <v>12.0</v>
      </c>
    </row>
    <row r="601">
      <c r="C601" s="20" t="s">
        <v>585</v>
      </c>
      <c r="D601" s="28" t="s">
        <v>5470</v>
      </c>
      <c r="E601" s="20" t="s">
        <v>6654</v>
      </c>
      <c r="F601" s="20" t="s">
        <v>6655</v>
      </c>
      <c r="G601" s="21">
        <v>2.0</v>
      </c>
      <c r="H601" s="20" t="s">
        <v>19</v>
      </c>
      <c r="I601" s="20" t="s">
        <v>19</v>
      </c>
      <c r="J601" s="21">
        <v>12.0</v>
      </c>
      <c r="K601" s="21">
        <v>12.0</v>
      </c>
    </row>
    <row r="602">
      <c r="C602" s="20" t="s">
        <v>585</v>
      </c>
      <c r="D602" s="28" t="s">
        <v>5470</v>
      </c>
      <c r="E602" s="20" t="s">
        <v>6656</v>
      </c>
      <c r="F602" s="20" t="s">
        <v>6657</v>
      </c>
      <c r="G602" s="21">
        <v>2.0</v>
      </c>
      <c r="H602" s="20" t="s">
        <v>18</v>
      </c>
      <c r="I602" s="20" t="s">
        <v>18</v>
      </c>
      <c r="J602" s="21">
        <v>11.0</v>
      </c>
      <c r="K602" s="21">
        <v>11.0</v>
      </c>
    </row>
    <row r="603">
      <c r="C603" s="20" t="s">
        <v>585</v>
      </c>
      <c r="D603" s="28" t="s">
        <v>5470</v>
      </c>
      <c r="E603" s="20" t="s">
        <v>6658</v>
      </c>
      <c r="F603" s="20" t="s">
        <v>6659</v>
      </c>
      <c r="G603" s="21">
        <v>2.0</v>
      </c>
      <c r="H603" s="20" t="s">
        <v>19</v>
      </c>
      <c r="I603" s="20" t="s">
        <v>18</v>
      </c>
      <c r="J603" s="21">
        <v>11.0</v>
      </c>
      <c r="K603" s="21">
        <v>11.0</v>
      </c>
    </row>
    <row r="604">
      <c r="C604" s="20" t="s">
        <v>585</v>
      </c>
      <c r="D604" s="28" t="s">
        <v>5470</v>
      </c>
      <c r="E604" s="20" t="s">
        <v>6660</v>
      </c>
      <c r="F604" s="20" t="s">
        <v>6661</v>
      </c>
      <c r="G604" s="21">
        <v>2.0</v>
      </c>
      <c r="H604" s="20" t="s">
        <v>18</v>
      </c>
      <c r="I604" s="20" t="s">
        <v>18</v>
      </c>
      <c r="J604" s="21">
        <v>11.0</v>
      </c>
      <c r="K604" s="21">
        <v>11.0</v>
      </c>
    </row>
    <row r="605">
      <c r="C605" s="20" t="s">
        <v>585</v>
      </c>
      <c r="D605" s="28" t="s">
        <v>5470</v>
      </c>
      <c r="E605" s="20" t="s">
        <v>6662</v>
      </c>
      <c r="F605" s="20" t="s">
        <v>6663</v>
      </c>
      <c r="G605" s="21">
        <v>2.0</v>
      </c>
      <c r="H605" s="20" t="s">
        <v>19</v>
      </c>
      <c r="I605" s="20" t="s">
        <v>19</v>
      </c>
      <c r="J605" s="21">
        <v>12.0</v>
      </c>
      <c r="K605" s="21">
        <v>12.0</v>
      </c>
    </row>
    <row r="606">
      <c r="C606" s="20" t="s">
        <v>585</v>
      </c>
      <c r="D606" s="28" t="s">
        <v>5470</v>
      </c>
      <c r="E606" s="20" t="s">
        <v>6664</v>
      </c>
      <c r="F606" s="20" t="s">
        <v>6665</v>
      </c>
      <c r="G606" s="21">
        <v>2.0</v>
      </c>
      <c r="H606" s="20" t="s">
        <v>19</v>
      </c>
      <c r="I606" s="20" t="s">
        <v>19</v>
      </c>
      <c r="J606" s="21">
        <v>9.0</v>
      </c>
      <c r="K606" s="21">
        <v>11.0</v>
      </c>
    </row>
    <row r="607">
      <c r="C607" s="20" t="s">
        <v>603</v>
      </c>
      <c r="D607" s="28" t="s">
        <v>5470</v>
      </c>
      <c r="E607" s="20" t="s">
        <v>6666</v>
      </c>
      <c r="F607" s="20" t="s">
        <v>6667</v>
      </c>
      <c r="G607" s="21">
        <v>2.0</v>
      </c>
      <c r="H607" s="20" t="s">
        <v>18</v>
      </c>
      <c r="I607" s="20" t="s">
        <v>18</v>
      </c>
      <c r="J607" s="21">
        <v>12.0</v>
      </c>
      <c r="K607" s="21">
        <v>12.0</v>
      </c>
    </row>
    <row r="608">
      <c r="C608" s="20" t="s">
        <v>603</v>
      </c>
      <c r="D608" s="28" t="s">
        <v>5470</v>
      </c>
      <c r="E608" s="20" t="s">
        <v>6668</v>
      </c>
      <c r="F608" s="20" t="s">
        <v>6669</v>
      </c>
      <c r="G608" s="21">
        <v>2.0</v>
      </c>
      <c r="H608" s="20" t="s">
        <v>19</v>
      </c>
      <c r="I608" s="20" t="s">
        <v>18</v>
      </c>
      <c r="J608" s="21">
        <v>11.0</v>
      </c>
      <c r="K608" s="21">
        <v>11.0</v>
      </c>
    </row>
    <row r="609">
      <c r="C609" s="20" t="s">
        <v>603</v>
      </c>
      <c r="D609" s="28" t="s">
        <v>5470</v>
      </c>
      <c r="E609" s="20" t="s">
        <v>6670</v>
      </c>
      <c r="F609" s="20" t="s">
        <v>6671</v>
      </c>
      <c r="G609" s="21">
        <v>2.0</v>
      </c>
      <c r="H609" s="20" t="s">
        <v>19</v>
      </c>
      <c r="I609" s="20" t="s">
        <v>19</v>
      </c>
      <c r="J609" s="21">
        <v>11.0</v>
      </c>
      <c r="K609" s="21">
        <v>11.0</v>
      </c>
    </row>
    <row r="610">
      <c r="C610" s="20" t="s">
        <v>603</v>
      </c>
      <c r="D610" s="28" t="s">
        <v>5470</v>
      </c>
      <c r="E610" s="20" t="s">
        <v>6672</v>
      </c>
      <c r="F610" s="20" t="s">
        <v>6673</v>
      </c>
      <c r="G610" s="21">
        <v>2.0</v>
      </c>
      <c r="H610" s="20" t="s">
        <v>19</v>
      </c>
      <c r="I610" s="20" t="s">
        <v>19</v>
      </c>
      <c r="J610" s="21">
        <v>11.0</v>
      </c>
      <c r="K610" s="21">
        <v>10.0</v>
      </c>
    </row>
    <row r="611">
      <c r="C611" s="20" t="s">
        <v>603</v>
      </c>
      <c r="D611" s="28" t="s">
        <v>5470</v>
      </c>
      <c r="E611" s="20" t="s">
        <v>6674</v>
      </c>
      <c r="F611" s="20" t="s">
        <v>6675</v>
      </c>
      <c r="G611" s="21">
        <v>2.0</v>
      </c>
      <c r="H611" s="20" t="s">
        <v>18</v>
      </c>
      <c r="I611" s="20" t="s">
        <v>18</v>
      </c>
      <c r="J611" s="21">
        <v>11.0</v>
      </c>
      <c r="K611" s="21">
        <v>11.0</v>
      </c>
    </row>
    <row r="612">
      <c r="C612" s="20" t="s">
        <v>603</v>
      </c>
      <c r="D612" s="28" t="s">
        <v>5470</v>
      </c>
      <c r="E612" s="20" t="s">
        <v>6676</v>
      </c>
      <c r="F612" s="20" t="s">
        <v>6677</v>
      </c>
      <c r="G612" s="21">
        <v>2.0</v>
      </c>
      <c r="H612" s="20" t="s">
        <v>18</v>
      </c>
      <c r="I612" s="20" t="s">
        <v>18</v>
      </c>
      <c r="J612" s="21">
        <v>11.0</v>
      </c>
      <c r="K612" s="21">
        <v>11.0</v>
      </c>
    </row>
    <row r="613">
      <c r="C613" s="20" t="s">
        <v>603</v>
      </c>
      <c r="D613" s="28" t="s">
        <v>5470</v>
      </c>
      <c r="E613" s="20" t="s">
        <v>6678</v>
      </c>
      <c r="F613" s="20" t="s">
        <v>6679</v>
      </c>
      <c r="G613" s="21">
        <v>2.0</v>
      </c>
      <c r="H613" s="20" t="s">
        <v>18</v>
      </c>
      <c r="I613" s="20" t="s">
        <v>18</v>
      </c>
      <c r="J613" s="21">
        <v>11.0</v>
      </c>
      <c r="K613" s="21">
        <v>11.0</v>
      </c>
    </row>
    <row r="614">
      <c r="C614" s="20" t="s">
        <v>603</v>
      </c>
      <c r="D614" s="28" t="s">
        <v>5470</v>
      </c>
      <c r="E614" s="20" t="s">
        <v>6680</v>
      </c>
      <c r="F614" s="20" t="s">
        <v>6681</v>
      </c>
      <c r="G614" s="21">
        <v>2.0</v>
      </c>
      <c r="H614" s="20" t="s">
        <v>18</v>
      </c>
      <c r="I614" s="20" t="s">
        <v>18</v>
      </c>
      <c r="J614" s="21">
        <v>10.0</v>
      </c>
      <c r="K614" s="21">
        <v>10.0</v>
      </c>
    </row>
    <row r="615">
      <c r="C615" s="20" t="s">
        <v>603</v>
      </c>
      <c r="D615" s="28" t="s">
        <v>5470</v>
      </c>
      <c r="E615" s="20" t="s">
        <v>6682</v>
      </c>
      <c r="F615" s="20" t="s">
        <v>6683</v>
      </c>
      <c r="G615" s="21">
        <v>2.0</v>
      </c>
      <c r="H615" s="20" t="s">
        <v>18</v>
      </c>
      <c r="I615" s="20" t="s">
        <v>18</v>
      </c>
      <c r="J615" s="21">
        <v>10.0</v>
      </c>
      <c r="K615" s="21">
        <v>10.0</v>
      </c>
    </row>
    <row r="616">
      <c r="C616" s="20" t="s">
        <v>603</v>
      </c>
      <c r="D616" s="28" t="s">
        <v>5470</v>
      </c>
      <c r="E616" s="20" t="s">
        <v>6684</v>
      </c>
      <c r="F616" s="20" t="s">
        <v>6685</v>
      </c>
      <c r="G616" s="21">
        <v>2.0</v>
      </c>
      <c r="H616" s="20" t="s">
        <v>19</v>
      </c>
      <c r="I616" s="20" t="s">
        <v>19</v>
      </c>
      <c r="J616" s="21">
        <v>12.0</v>
      </c>
      <c r="K616" s="21">
        <v>11.0</v>
      </c>
    </row>
    <row r="617">
      <c r="C617" s="20" t="s">
        <v>603</v>
      </c>
      <c r="D617" s="28" t="s">
        <v>5470</v>
      </c>
      <c r="E617" s="20" t="s">
        <v>6686</v>
      </c>
      <c r="F617" s="20" t="s">
        <v>6687</v>
      </c>
      <c r="G617" s="21">
        <v>1.0</v>
      </c>
      <c r="H617" s="20" t="s">
        <v>18</v>
      </c>
      <c r="I617" s="20"/>
      <c r="J617" s="21">
        <v>8.0</v>
      </c>
      <c r="K617" s="20"/>
    </row>
    <row r="618">
      <c r="C618" s="20" t="s">
        <v>603</v>
      </c>
      <c r="D618" s="28" t="s">
        <v>5470</v>
      </c>
      <c r="E618" s="20" t="s">
        <v>6688</v>
      </c>
      <c r="F618" s="20" t="s">
        <v>6689</v>
      </c>
      <c r="G618" s="21">
        <v>2.0</v>
      </c>
      <c r="H618" s="20" t="s">
        <v>19</v>
      </c>
      <c r="I618" s="20" t="s">
        <v>19</v>
      </c>
      <c r="J618" s="21">
        <v>8.0</v>
      </c>
      <c r="K618" s="21">
        <v>8.0</v>
      </c>
    </row>
    <row r="619">
      <c r="C619" s="20" t="s">
        <v>603</v>
      </c>
      <c r="D619" s="28" t="s">
        <v>5470</v>
      </c>
      <c r="E619" s="20" t="s">
        <v>6690</v>
      </c>
      <c r="F619" s="20" t="s">
        <v>6691</v>
      </c>
      <c r="G619" s="21">
        <v>2.0</v>
      </c>
      <c r="H619" s="20" t="s">
        <v>18</v>
      </c>
      <c r="I619" s="20" t="s">
        <v>19</v>
      </c>
      <c r="J619" s="21">
        <v>9.0</v>
      </c>
      <c r="K619" s="21">
        <v>9.0</v>
      </c>
    </row>
    <row r="620">
      <c r="C620" s="20" t="s">
        <v>603</v>
      </c>
      <c r="D620" s="28" t="s">
        <v>5470</v>
      </c>
      <c r="E620" s="20" t="s">
        <v>6692</v>
      </c>
      <c r="F620" s="20" t="s">
        <v>6693</v>
      </c>
      <c r="G620" s="21">
        <v>2.0</v>
      </c>
      <c r="H620" s="20" t="s">
        <v>19</v>
      </c>
      <c r="I620" s="20" t="s">
        <v>19</v>
      </c>
      <c r="J620" s="21">
        <v>8.0</v>
      </c>
      <c r="K620" s="21">
        <v>8.0</v>
      </c>
    </row>
    <row r="621">
      <c r="C621" s="20" t="s">
        <v>603</v>
      </c>
      <c r="D621" s="28" t="s">
        <v>5470</v>
      </c>
      <c r="E621" s="20" t="s">
        <v>6694</v>
      </c>
      <c r="F621" s="20" t="s">
        <v>6695</v>
      </c>
      <c r="G621" s="21">
        <v>2.0</v>
      </c>
      <c r="H621" s="20" t="s">
        <v>18</v>
      </c>
      <c r="I621" s="20" t="s">
        <v>18</v>
      </c>
      <c r="J621" s="21">
        <v>8.0</v>
      </c>
      <c r="K621" s="21">
        <v>8.0</v>
      </c>
    </row>
    <row r="622">
      <c r="C622" s="20" t="s">
        <v>603</v>
      </c>
      <c r="D622" s="28" t="s">
        <v>5470</v>
      </c>
      <c r="E622" s="20" t="s">
        <v>6696</v>
      </c>
      <c r="F622" s="20" t="s">
        <v>6697</v>
      </c>
      <c r="G622" s="21">
        <v>1.0</v>
      </c>
      <c r="H622" s="20" t="s">
        <v>18</v>
      </c>
      <c r="I622" s="20"/>
      <c r="J622" s="21">
        <v>12.0</v>
      </c>
      <c r="K622" s="20"/>
    </row>
    <row r="623">
      <c r="C623" s="20" t="s">
        <v>603</v>
      </c>
      <c r="D623" s="28" t="s">
        <v>5470</v>
      </c>
      <c r="E623" s="20" t="s">
        <v>6698</v>
      </c>
      <c r="F623" s="20" t="s">
        <v>6699</v>
      </c>
      <c r="G623" s="21">
        <v>2.0</v>
      </c>
      <c r="H623" s="20" t="s">
        <v>18</v>
      </c>
      <c r="I623" s="20" t="s">
        <v>18</v>
      </c>
      <c r="J623" s="21">
        <v>12.0</v>
      </c>
      <c r="K623" s="21">
        <v>11.0</v>
      </c>
    </row>
    <row r="624">
      <c r="C624" s="20" t="s">
        <v>603</v>
      </c>
      <c r="D624" s="28" t="s">
        <v>5470</v>
      </c>
      <c r="E624" s="20" t="s">
        <v>6700</v>
      </c>
      <c r="F624" s="20" t="s">
        <v>6701</v>
      </c>
      <c r="G624" s="21">
        <v>2.0</v>
      </c>
      <c r="H624" s="20" t="s">
        <v>18</v>
      </c>
      <c r="I624" s="20" t="s">
        <v>18</v>
      </c>
      <c r="J624" s="21">
        <v>9.0</v>
      </c>
      <c r="K624" s="21">
        <v>8.0</v>
      </c>
    </row>
    <row r="625">
      <c r="C625" s="20" t="s">
        <v>603</v>
      </c>
      <c r="D625" s="28" t="s">
        <v>5470</v>
      </c>
      <c r="E625" s="20" t="s">
        <v>6702</v>
      </c>
      <c r="F625" s="20" t="s">
        <v>6703</v>
      </c>
      <c r="G625" s="21">
        <v>2.0</v>
      </c>
      <c r="H625" s="20" t="s">
        <v>18</v>
      </c>
      <c r="I625" s="20" t="s">
        <v>18</v>
      </c>
      <c r="J625" s="21">
        <v>9.0</v>
      </c>
      <c r="K625" s="21">
        <v>9.0</v>
      </c>
    </row>
    <row r="626">
      <c r="C626" s="20" t="s">
        <v>603</v>
      </c>
      <c r="D626" s="28" t="s">
        <v>5470</v>
      </c>
      <c r="E626" s="20" t="s">
        <v>6704</v>
      </c>
      <c r="F626" s="20" t="s">
        <v>6705</v>
      </c>
      <c r="G626" s="21">
        <v>2.0</v>
      </c>
      <c r="H626" s="20" t="s">
        <v>19</v>
      </c>
      <c r="I626" s="20" t="s">
        <v>19</v>
      </c>
      <c r="J626" s="21">
        <v>11.0</v>
      </c>
      <c r="K626" s="21">
        <v>11.0</v>
      </c>
    </row>
    <row r="627">
      <c r="C627" s="20" t="s">
        <v>603</v>
      </c>
      <c r="D627" s="28" t="s">
        <v>5470</v>
      </c>
      <c r="E627" s="20" t="s">
        <v>6706</v>
      </c>
      <c r="F627" s="20" t="s">
        <v>6707</v>
      </c>
      <c r="G627" s="21">
        <v>2.0</v>
      </c>
      <c r="H627" s="20" t="s">
        <v>18</v>
      </c>
      <c r="I627" s="20" t="s">
        <v>19</v>
      </c>
      <c r="J627" s="21">
        <v>11.0</v>
      </c>
      <c r="K627" s="21">
        <v>11.0</v>
      </c>
    </row>
    <row r="628">
      <c r="C628" s="20" t="s">
        <v>603</v>
      </c>
      <c r="D628" s="28" t="s">
        <v>5470</v>
      </c>
      <c r="E628" s="20" t="s">
        <v>6708</v>
      </c>
      <c r="F628" s="20" t="s">
        <v>6709</v>
      </c>
      <c r="G628" s="21">
        <v>2.0</v>
      </c>
      <c r="H628" s="20" t="s">
        <v>18</v>
      </c>
      <c r="I628" s="20" t="s">
        <v>18</v>
      </c>
      <c r="J628" s="21">
        <v>12.0</v>
      </c>
      <c r="K628" s="21">
        <v>12.0</v>
      </c>
    </row>
    <row r="629">
      <c r="C629" s="20" t="s">
        <v>603</v>
      </c>
      <c r="D629" s="28" t="s">
        <v>5470</v>
      </c>
      <c r="E629" s="20" t="s">
        <v>6710</v>
      </c>
      <c r="F629" s="20" t="s">
        <v>6711</v>
      </c>
      <c r="G629" s="21">
        <v>2.0</v>
      </c>
      <c r="H629" s="20" t="s">
        <v>18</v>
      </c>
      <c r="I629" s="20" t="s">
        <v>18</v>
      </c>
      <c r="J629" s="21">
        <v>11.0</v>
      </c>
      <c r="K629" s="21">
        <v>11.0</v>
      </c>
    </row>
    <row r="630">
      <c r="C630" s="20" t="s">
        <v>603</v>
      </c>
      <c r="D630" s="28" t="s">
        <v>5470</v>
      </c>
      <c r="E630" s="20" t="s">
        <v>6712</v>
      </c>
      <c r="F630" s="20" t="s">
        <v>6713</v>
      </c>
      <c r="G630" s="21">
        <v>1.0</v>
      </c>
      <c r="H630" s="20" t="s">
        <v>19</v>
      </c>
      <c r="I630" s="20"/>
      <c r="J630" s="21">
        <v>9.0</v>
      </c>
      <c r="K630" s="20"/>
    </row>
    <row r="631">
      <c r="C631" s="20" t="s">
        <v>603</v>
      </c>
      <c r="D631" s="28" t="s">
        <v>5470</v>
      </c>
      <c r="E631" s="20" t="s">
        <v>6714</v>
      </c>
      <c r="F631" s="20" t="s">
        <v>6715</v>
      </c>
      <c r="G631" s="21">
        <v>2.0</v>
      </c>
      <c r="H631" s="20" t="s">
        <v>18</v>
      </c>
      <c r="I631" s="20" t="s">
        <v>18</v>
      </c>
      <c r="J631" s="21">
        <v>9.0</v>
      </c>
      <c r="K631" s="21">
        <v>9.0</v>
      </c>
    </row>
    <row r="632">
      <c r="C632" s="20" t="s">
        <v>603</v>
      </c>
      <c r="D632" s="28" t="s">
        <v>5470</v>
      </c>
      <c r="E632" s="20" t="s">
        <v>6716</v>
      </c>
      <c r="F632" s="20" t="s">
        <v>6717</v>
      </c>
      <c r="G632" s="21">
        <v>2.0</v>
      </c>
      <c r="H632" s="20" t="s">
        <v>18</v>
      </c>
      <c r="I632" s="20" t="s">
        <v>18</v>
      </c>
      <c r="J632" s="21">
        <v>8.0</v>
      </c>
      <c r="K632" s="21">
        <v>8.0</v>
      </c>
    </row>
    <row r="633">
      <c r="C633" s="20" t="s">
        <v>603</v>
      </c>
      <c r="D633" s="28" t="s">
        <v>5470</v>
      </c>
      <c r="E633" s="20" t="s">
        <v>6718</v>
      </c>
      <c r="F633" s="20" t="s">
        <v>6719</v>
      </c>
      <c r="G633" s="21">
        <v>2.0</v>
      </c>
      <c r="H633" s="20" t="s">
        <v>18</v>
      </c>
      <c r="I633" s="20" t="s">
        <v>18</v>
      </c>
      <c r="J633" s="21">
        <v>8.0</v>
      </c>
      <c r="K633" s="21">
        <v>8.0</v>
      </c>
    </row>
    <row r="634">
      <c r="C634" s="20" t="s">
        <v>603</v>
      </c>
      <c r="D634" s="28" t="s">
        <v>5470</v>
      </c>
      <c r="E634" s="20" t="s">
        <v>6720</v>
      </c>
      <c r="F634" s="20" t="s">
        <v>6721</v>
      </c>
      <c r="G634" s="21">
        <v>1.0</v>
      </c>
      <c r="H634" s="20" t="s">
        <v>19</v>
      </c>
      <c r="I634" s="20"/>
      <c r="J634" s="21">
        <v>9.0</v>
      </c>
      <c r="K634" s="20"/>
    </row>
    <row r="635">
      <c r="C635" s="20" t="s">
        <v>603</v>
      </c>
      <c r="D635" s="28" t="s">
        <v>5470</v>
      </c>
      <c r="E635" s="20" t="s">
        <v>6722</v>
      </c>
      <c r="F635" s="20" t="s">
        <v>6723</v>
      </c>
      <c r="G635" s="21">
        <v>2.0</v>
      </c>
      <c r="H635" s="20" t="s">
        <v>18</v>
      </c>
      <c r="I635" s="20" t="s">
        <v>18</v>
      </c>
      <c r="J635" s="21">
        <v>8.0</v>
      </c>
      <c r="K635" s="21">
        <v>8.0</v>
      </c>
    </row>
    <row r="636">
      <c r="C636" s="20" t="s">
        <v>603</v>
      </c>
      <c r="D636" s="28" t="s">
        <v>5470</v>
      </c>
      <c r="E636" s="20" t="s">
        <v>6724</v>
      </c>
      <c r="F636" s="20" t="s">
        <v>6725</v>
      </c>
      <c r="G636" s="21">
        <v>2.0</v>
      </c>
      <c r="H636" s="20" t="s">
        <v>19</v>
      </c>
      <c r="I636" s="20" t="s">
        <v>19</v>
      </c>
      <c r="J636" s="21">
        <v>8.0</v>
      </c>
      <c r="K636" s="21">
        <v>8.0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0</v>
      </c>
      <c r="B1" s="23" t="s">
        <v>1</v>
      </c>
      <c r="C1" s="23" t="s">
        <v>2</v>
      </c>
      <c r="D1" s="23" t="s">
        <v>3</v>
      </c>
      <c r="E1" s="23" t="s">
        <v>4</v>
      </c>
      <c r="F1" s="23" t="s">
        <v>5</v>
      </c>
      <c r="G1" s="23" t="s">
        <v>6</v>
      </c>
      <c r="H1" s="23" t="s">
        <v>7</v>
      </c>
      <c r="I1" s="23" t="s">
        <v>8</v>
      </c>
      <c r="J1" s="23" t="s">
        <v>9</v>
      </c>
      <c r="K1" s="23" t="s">
        <v>10</v>
      </c>
      <c r="L1" s="23" t="s">
        <v>11</v>
      </c>
    </row>
    <row r="2">
      <c r="A2" s="24"/>
      <c r="B2" s="24"/>
      <c r="C2" s="25" t="s">
        <v>14</v>
      </c>
      <c r="D2" s="28" t="s">
        <v>6726</v>
      </c>
      <c r="E2" s="25" t="s">
        <v>6727</v>
      </c>
      <c r="F2" s="25" t="s">
        <v>6728</v>
      </c>
      <c r="G2" s="25">
        <v>2.0</v>
      </c>
      <c r="H2" s="28" t="s">
        <v>19</v>
      </c>
      <c r="I2" s="25" t="s">
        <v>19</v>
      </c>
      <c r="J2" s="28">
        <v>12.0</v>
      </c>
      <c r="K2" s="25">
        <v>12.0</v>
      </c>
      <c r="L2" s="24"/>
    </row>
    <row r="3">
      <c r="A3" s="24"/>
      <c r="B3" s="24"/>
      <c r="C3" s="25" t="s">
        <v>27</v>
      </c>
      <c r="D3" s="28" t="s">
        <v>6726</v>
      </c>
      <c r="E3" s="25" t="s">
        <v>6729</v>
      </c>
      <c r="F3" s="25" t="s">
        <v>6730</v>
      </c>
      <c r="G3" s="25">
        <v>2.0</v>
      </c>
      <c r="H3" s="28" t="s">
        <v>18</v>
      </c>
      <c r="I3" s="25" t="s">
        <v>18</v>
      </c>
      <c r="J3" s="28">
        <v>12.0</v>
      </c>
      <c r="K3" s="25">
        <v>12.0</v>
      </c>
      <c r="L3" s="24"/>
    </row>
    <row r="4">
      <c r="A4" s="24"/>
      <c r="B4" s="24"/>
      <c r="C4" s="25" t="s">
        <v>27</v>
      </c>
      <c r="D4" s="28" t="s">
        <v>6726</v>
      </c>
      <c r="E4" s="25" t="s">
        <v>6731</v>
      </c>
      <c r="F4" s="25" t="s">
        <v>6732</v>
      </c>
      <c r="G4" s="25">
        <v>2.0</v>
      </c>
      <c r="H4" s="28" t="s">
        <v>19</v>
      </c>
      <c r="I4" s="25" t="s">
        <v>19</v>
      </c>
      <c r="J4" s="28">
        <v>11.0</v>
      </c>
      <c r="K4" s="25">
        <v>11.0</v>
      </c>
      <c r="L4" s="24"/>
    </row>
    <row r="5">
      <c r="A5" s="24"/>
      <c r="B5" s="24"/>
      <c r="C5" s="25" t="s">
        <v>27</v>
      </c>
      <c r="D5" s="28" t="s">
        <v>6726</v>
      </c>
      <c r="E5" s="25" t="s">
        <v>6733</v>
      </c>
      <c r="F5" s="25" t="s">
        <v>6734</v>
      </c>
      <c r="G5" s="25">
        <v>2.0</v>
      </c>
      <c r="H5" s="28" t="s">
        <v>18</v>
      </c>
      <c r="I5" s="25" t="s">
        <v>18</v>
      </c>
      <c r="J5" s="28">
        <v>12.0</v>
      </c>
      <c r="K5" s="25">
        <v>12.0</v>
      </c>
      <c r="L5" s="24"/>
    </row>
    <row r="6">
      <c r="A6" s="24"/>
      <c r="B6" s="24"/>
      <c r="C6" s="25" t="s">
        <v>27</v>
      </c>
      <c r="D6" s="28" t="s">
        <v>6726</v>
      </c>
      <c r="E6" s="25" t="s">
        <v>6735</v>
      </c>
      <c r="F6" s="25" t="s">
        <v>6736</v>
      </c>
      <c r="G6" s="25">
        <v>2.0</v>
      </c>
      <c r="H6" s="28" t="s">
        <v>18</v>
      </c>
      <c r="I6" s="25" t="s">
        <v>18</v>
      </c>
      <c r="J6" s="28">
        <v>12.0</v>
      </c>
      <c r="K6" s="25">
        <v>12.0</v>
      </c>
      <c r="L6" s="24"/>
    </row>
    <row r="7">
      <c r="A7" s="24"/>
      <c r="B7" s="24"/>
      <c r="C7" s="25" t="s">
        <v>27</v>
      </c>
      <c r="D7" s="28" t="s">
        <v>6726</v>
      </c>
      <c r="E7" s="25" t="s">
        <v>6737</v>
      </c>
      <c r="F7" s="25" t="s">
        <v>6738</v>
      </c>
      <c r="G7" s="25">
        <v>2.0</v>
      </c>
      <c r="H7" s="28" t="s">
        <v>18</v>
      </c>
      <c r="I7" s="25" t="s">
        <v>18</v>
      </c>
      <c r="J7" s="28">
        <v>12.0</v>
      </c>
      <c r="K7" s="25">
        <v>12.0</v>
      </c>
      <c r="L7" s="24"/>
    </row>
    <row r="8">
      <c r="A8" s="24"/>
      <c r="B8" s="24"/>
      <c r="C8" s="25" t="s">
        <v>27</v>
      </c>
      <c r="D8" s="28" t="s">
        <v>6726</v>
      </c>
      <c r="E8" s="25" t="s">
        <v>6739</v>
      </c>
      <c r="F8" s="25" t="s">
        <v>6740</v>
      </c>
      <c r="G8" s="25">
        <v>2.0</v>
      </c>
      <c r="H8" s="28" t="s">
        <v>18</v>
      </c>
      <c r="I8" s="25" t="s">
        <v>19</v>
      </c>
      <c r="J8" s="28">
        <v>11.0</v>
      </c>
      <c r="K8" s="25">
        <v>11.0</v>
      </c>
      <c r="L8" s="24"/>
    </row>
    <row r="9">
      <c r="A9" s="24"/>
      <c r="B9" s="24"/>
      <c r="C9" s="25" t="s">
        <v>27</v>
      </c>
      <c r="D9" s="28" t="s">
        <v>6726</v>
      </c>
      <c r="E9" s="25" t="s">
        <v>6741</v>
      </c>
      <c r="F9" s="25" t="s">
        <v>6742</v>
      </c>
      <c r="G9" s="25">
        <v>2.0</v>
      </c>
      <c r="H9" s="28" t="s">
        <v>18</v>
      </c>
      <c r="I9" s="25" t="s">
        <v>18</v>
      </c>
      <c r="J9" s="28">
        <v>10.0</v>
      </c>
      <c r="K9" s="25">
        <v>12.0</v>
      </c>
      <c r="L9" s="24"/>
    </row>
    <row r="10">
      <c r="A10" s="24"/>
      <c r="B10" s="24"/>
      <c r="C10" s="25" t="s">
        <v>69</v>
      </c>
      <c r="D10" s="28" t="s">
        <v>6726</v>
      </c>
      <c r="E10" s="25" t="s">
        <v>6743</v>
      </c>
      <c r="F10" s="25" t="s">
        <v>6744</v>
      </c>
      <c r="G10" s="25">
        <v>1.0</v>
      </c>
      <c r="H10" s="28" t="s">
        <v>19</v>
      </c>
      <c r="I10" s="25"/>
      <c r="J10" s="28">
        <v>12.0</v>
      </c>
      <c r="K10" s="25"/>
      <c r="L10" s="24"/>
    </row>
    <row r="11">
      <c r="A11" s="24"/>
      <c r="B11" s="24"/>
      <c r="C11" s="25" t="s">
        <v>69</v>
      </c>
      <c r="D11" s="28" t="s">
        <v>6726</v>
      </c>
      <c r="E11" s="25" t="s">
        <v>6745</v>
      </c>
      <c r="F11" s="25" t="s">
        <v>6746</v>
      </c>
      <c r="G11" s="25">
        <v>2.0</v>
      </c>
      <c r="H11" s="28" t="s">
        <v>18</v>
      </c>
      <c r="I11" s="25" t="s">
        <v>18</v>
      </c>
      <c r="J11" s="28">
        <v>8.0</v>
      </c>
      <c r="K11" s="25">
        <v>8.0</v>
      </c>
      <c r="L11" s="24"/>
    </row>
    <row r="12">
      <c r="A12" s="24"/>
      <c r="B12" s="24"/>
      <c r="C12" s="25" t="s">
        <v>69</v>
      </c>
      <c r="D12" s="28" t="s">
        <v>6726</v>
      </c>
      <c r="E12" s="25" t="s">
        <v>6747</v>
      </c>
      <c r="F12" s="25" t="s">
        <v>6748</v>
      </c>
      <c r="G12" s="25">
        <v>2.0</v>
      </c>
      <c r="H12" s="28" t="s">
        <v>18</v>
      </c>
      <c r="I12" s="25" t="s">
        <v>18</v>
      </c>
      <c r="J12" s="28">
        <v>8.0</v>
      </c>
      <c r="K12" s="25">
        <v>8.0</v>
      </c>
      <c r="L12" s="24"/>
    </row>
    <row r="13">
      <c r="A13" s="24"/>
      <c r="B13" s="24"/>
      <c r="C13" s="36" t="s">
        <v>1986</v>
      </c>
      <c r="D13" s="28" t="s">
        <v>6726</v>
      </c>
      <c r="E13" s="25" t="s">
        <v>6749</v>
      </c>
      <c r="F13" s="25" t="s">
        <v>6750</v>
      </c>
      <c r="G13" s="25">
        <v>2.0</v>
      </c>
      <c r="H13" s="28" t="s">
        <v>18</v>
      </c>
      <c r="I13" s="25" t="s">
        <v>19</v>
      </c>
      <c r="J13" s="28">
        <v>11.0</v>
      </c>
      <c r="K13" s="25">
        <v>11.0</v>
      </c>
      <c r="L13" s="24"/>
    </row>
    <row r="14">
      <c r="A14" s="24"/>
      <c r="B14" s="24"/>
      <c r="C14" s="25" t="s">
        <v>93</v>
      </c>
      <c r="D14" s="28" t="s">
        <v>6726</v>
      </c>
      <c r="E14" s="25" t="s">
        <v>6751</v>
      </c>
      <c r="F14" s="25" t="s">
        <v>6752</v>
      </c>
      <c r="G14" s="25">
        <v>2.0</v>
      </c>
      <c r="H14" s="28" t="s">
        <v>18</v>
      </c>
      <c r="I14" s="25" t="s">
        <v>18</v>
      </c>
      <c r="J14" s="28">
        <v>11.0</v>
      </c>
      <c r="K14" s="25">
        <v>11.0</v>
      </c>
      <c r="L14" s="24"/>
    </row>
    <row r="15">
      <c r="A15" s="24"/>
      <c r="B15" s="24"/>
      <c r="C15" s="25" t="s">
        <v>93</v>
      </c>
      <c r="D15" s="28" t="s">
        <v>6726</v>
      </c>
      <c r="E15" s="25" t="s">
        <v>6753</v>
      </c>
      <c r="F15" s="25" t="s">
        <v>6754</v>
      </c>
      <c r="G15" s="25">
        <v>2.0</v>
      </c>
      <c r="H15" s="28" t="s">
        <v>18</v>
      </c>
      <c r="I15" s="25" t="s">
        <v>18</v>
      </c>
      <c r="J15" s="28">
        <v>11.0</v>
      </c>
      <c r="K15" s="25">
        <v>11.0</v>
      </c>
      <c r="L15" s="24"/>
    </row>
    <row r="16">
      <c r="A16" s="24"/>
      <c r="B16" s="24"/>
      <c r="C16" s="25" t="s">
        <v>93</v>
      </c>
      <c r="D16" s="28" t="s">
        <v>6726</v>
      </c>
      <c r="E16" s="25" t="s">
        <v>6755</v>
      </c>
      <c r="F16" s="25" t="s">
        <v>6756</v>
      </c>
      <c r="G16" s="25">
        <v>2.0</v>
      </c>
      <c r="H16" s="28" t="s">
        <v>19</v>
      </c>
      <c r="I16" s="25" t="s">
        <v>19</v>
      </c>
      <c r="J16" s="28">
        <v>12.0</v>
      </c>
      <c r="K16" s="25">
        <v>11.0</v>
      </c>
      <c r="L16" s="24"/>
    </row>
    <row r="17">
      <c r="A17" s="24"/>
      <c r="B17" s="24"/>
      <c r="C17" s="25" t="s">
        <v>93</v>
      </c>
      <c r="D17" s="28" t="s">
        <v>6726</v>
      </c>
      <c r="E17" s="25" t="s">
        <v>6757</v>
      </c>
      <c r="F17" s="25" t="s">
        <v>6758</v>
      </c>
      <c r="G17" s="25">
        <v>1.0</v>
      </c>
      <c r="H17" s="28" t="s">
        <v>18</v>
      </c>
      <c r="I17" s="25"/>
      <c r="J17" s="28">
        <v>11.0</v>
      </c>
      <c r="K17" s="25"/>
      <c r="L17" s="24"/>
    </row>
    <row r="18">
      <c r="A18" s="24"/>
      <c r="B18" s="24"/>
      <c r="C18" s="25" t="s">
        <v>93</v>
      </c>
      <c r="D18" s="28" t="s">
        <v>6726</v>
      </c>
      <c r="E18" s="25" t="s">
        <v>6759</v>
      </c>
      <c r="F18" s="25" t="s">
        <v>6760</v>
      </c>
      <c r="G18" s="25">
        <v>2.0</v>
      </c>
      <c r="H18" s="28" t="s">
        <v>18</v>
      </c>
      <c r="I18" s="25" t="s">
        <v>18</v>
      </c>
      <c r="J18" s="28">
        <v>11.0</v>
      </c>
      <c r="K18" s="25">
        <v>11.0</v>
      </c>
      <c r="L18" s="24"/>
    </row>
    <row r="19">
      <c r="A19" s="24"/>
      <c r="B19" s="24"/>
      <c r="C19" s="25" t="s">
        <v>93</v>
      </c>
      <c r="D19" s="28" t="s">
        <v>6726</v>
      </c>
      <c r="E19" s="25" t="s">
        <v>6761</v>
      </c>
      <c r="F19" s="25" t="s">
        <v>6762</v>
      </c>
      <c r="G19" s="25">
        <v>1.0</v>
      </c>
      <c r="H19" s="28" t="s">
        <v>19</v>
      </c>
      <c r="I19" s="25"/>
      <c r="J19" s="28">
        <v>9.0</v>
      </c>
      <c r="K19" s="25"/>
      <c r="L19" s="24"/>
    </row>
    <row r="20">
      <c r="A20" s="24"/>
      <c r="B20" s="24"/>
      <c r="C20" s="25" t="s">
        <v>115</v>
      </c>
      <c r="D20" s="28" t="s">
        <v>6726</v>
      </c>
      <c r="E20" s="25" t="s">
        <v>6763</v>
      </c>
      <c r="F20" s="25" t="s">
        <v>6764</v>
      </c>
      <c r="G20" s="25">
        <v>2.0</v>
      </c>
      <c r="H20" s="28" t="s">
        <v>18</v>
      </c>
      <c r="I20" s="25" t="s">
        <v>18</v>
      </c>
      <c r="J20" s="28">
        <v>12.0</v>
      </c>
      <c r="K20" s="29">
        <v>12.0</v>
      </c>
      <c r="L20" s="24"/>
    </row>
    <row r="21">
      <c r="A21" s="24"/>
      <c r="B21" s="24"/>
      <c r="C21" s="25" t="s">
        <v>137</v>
      </c>
      <c r="D21" s="28" t="s">
        <v>6726</v>
      </c>
      <c r="E21" s="25" t="s">
        <v>6765</v>
      </c>
      <c r="F21" s="25" t="s">
        <v>6766</v>
      </c>
      <c r="G21" s="25">
        <v>1.0</v>
      </c>
      <c r="H21" s="28" t="s">
        <v>19</v>
      </c>
      <c r="I21" s="25"/>
      <c r="J21" s="28">
        <v>9.0</v>
      </c>
      <c r="K21" s="29"/>
      <c r="L21" s="24"/>
    </row>
    <row r="22">
      <c r="A22" s="24"/>
      <c r="B22" s="24"/>
      <c r="C22" s="25" t="s">
        <v>137</v>
      </c>
      <c r="D22" s="28" t="s">
        <v>6726</v>
      </c>
      <c r="E22" s="25" t="s">
        <v>6767</v>
      </c>
      <c r="F22" s="25" t="s">
        <v>6768</v>
      </c>
      <c r="G22" s="25">
        <v>1.0</v>
      </c>
      <c r="H22" s="28" t="s">
        <v>18</v>
      </c>
      <c r="I22" s="25"/>
      <c r="J22" s="28">
        <v>9.0</v>
      </c>
      <c r="K22" s="29"/>
      <c r="L22" s="24"/>
    </row>
    <row r="23">
      <c r="A23" s="24"/>
      <c r="B23" s="24"/>
      <c r="C23" s="25" t="s">
        <v>137</v>
      </c>
      <c r="D23" s="28" t="s">
        <v>6726</v>
      </c>
      <c r="E23" s="25" t="s">
        <v>6769</v>
      </c>
      <c r="F23" s="25" t="s">
        <v>6770</v>
      </c>
      <c r="G23" s="25">
        <v>1.0</v>
      </c>
      <c r="H23" s="28" t="s">
        <v>18</v>
      </c>
      <c r="I23" s="25"/>
      <c r="J23" s="28">
        <v>8.0</v>
      </c>
      <c r="K23" s="29"/>
      <c r="L23" s="24"/>
    </row>
    <row r="24">
      <c r="A24" s="24"/>
      <c r="B24" s="24"/>
      <c r="C24" s="25" t="s">
        <v>137</v>
      </c>
      <c r="D24" s="28" t="s">
        <v>6726</v>
      </c>
      <c r="E24" s="25" t="s">
        <v>6771</v>
      </c>
      <c r="F24" s="25" t="s">
        <v>6772</v>
      </c>
      <c r="G24" s="25">
        <v>2.0</v>
      </c>
      <c r="H24" s="28" t="s">
        <v>19</v>
      </c>
      <c r="I24" s="25" t="s">
        <v>19</v>
      </c>
      <c r="J24" s="28">
        <v>9.0</v>
      </c>
      <c r="K24" s="29">
        <v>8.0</v>
      </c>
      <c r="L24" s="24"/>
    </row>
    <row r="25">
      <c r="A25" s="24"/>
      <c r="B25" s="24"/>
      <c r="C25" s="25" t="s">
        <v>179</v>
      </c>
      <c r="D25" s="28" t="s">
        <v>6726</v>
      </c>
      <c r="E25" s="25" t="s">
        <v>6773</v>
      </c>
      <c r="F25" s="25" t="s">
        <v>6774</v>
      </c>
      <c r="G25" s="25">
        <v>1.0</v>
      </c>
      <c r="H25" s="28" t="s">
        <v>18</v>
      </c>
      <c r="I25" s="25"/>
      <c r="J25" s="28">
        <v>12.0</v>
      </c>
      <c r="K25" s="29"/>
      <c r="L25" s="24"/>
    </row>
    <row r="26">
      <c r="A26" s="24"/>
      <c r="B26" s="24"/>
      <c r="C26" s="25" t="s">
        <v>179</v>
      </c>
      <c r="D26" s="28" t="s">
        <v>6726</v>
      </c>
      <c r="E26" s="25" t="s">
        <v>6775</v>
      </c>
      <c r="F26" s="25" t="s">
        <v>6776</v>
      </c>
      <c r="G26" s="25">
        <v>2.0</v>
      </c>
      <c r="H26" s="28" t="s">
        <v>18</v>
      </c>
      <c r="I26" s="25" t="s">
        <v>18</v>
      </c>
      <c r="J26" s="28">
        <v>11.0</v>
      </c>
      <c r="K26" s="29">
        <v>11.0</v>
      </c>
      <c r="L26" s="24"/>
    </row>
    <row r="27">
      <c r="A27" s="24"/>
      <c r="B27" s="24"/>
      <c r="C27" s="25" t="str">
        <f t="shared" ref="C27:C29" si="1">UPPER("lpb bali 2021")</f>
        <v>LPB BALI 2021</v>
      </c>
      <c r="D27" s="28" t="s">
        <v>6726</v>
      </c>
      <c r="E27" s="25" t="s">
        <v>6777</v>
      </c>
      <c r="F27" s="25" t="s">
        <v>6778</v>
      </c>
      <c r="G27" s="25">
        <v>2.0</v>
      </c>
      <c r="H27" s="28" t="s">
        <v>18</v>
      </c>
      <c r="I27" s="25" t="s">
        <v>18</v>
      </c>
      <c r="J27" s="28">
        <v>11.0</v>
      </c>
      <c r="K27" s="29">
        <v>11.0</v>
      </c>
      <c r="L27" s="24"/>
    </row>
    <row r="28">
      <c r="A28" s="24"/>
      <c r="B28" s="24"/>
      <c r="C28" s="25" t="str">
        <f t="shared" si="1"/>
        <v>LPB BALI 2021</v>
      </c>
      <c r="D28" s="28" t="s">
        <v>6726</v>
      </c>
      <c r="E28" s="25" t="s">
        <v>6779</v>
      </c>
      <c r="F28" s="25" t="s">
        <v>6780</v>
      </c>
      <c r="G28" s="25">
        <v>2.0</v>
      </c>
      <c r="H28" s="28" t="s">
        <v>19</v>
      </c>
      <c r="I28" s="25" t="s">
        <v>18</v>
      </c>
      <c r="J28" s="28">
        <v>12.0</v>
      </c>
      <c r="K28" s="29">
        <v>12.0</v>
      </c>
      <c r="L28" s="24"/>
    </row>
    <row r="29">
      <c r="A29" s="24"/>
      <c r="B29" s="24"/>
      <c r="C29" s="25" t="str">
        <f t="shared" si="1"/>
        <v>LPB BALI 2021</v>
      </c>
      <c r="D29" s="28" t="s">
        <v>6726</v>
      </c>
      <c r="E29" s="25" t="s">
        <v>6781</v>
      </c>
      <c r="F29" s="25" t="s">
        <v>6782</v>
      </c>
      <c r="G29" s="25">
        <v>2.0</v>
      </c>
      <c r="H29" s="28" t="s">
        <v>18</v>
      </c>
      <c r="I29" s="25" t="s">
        <v>18</v>
      </c>
      <c r="J29" s="28">
        <v>11.0</v>
      </c>
      <c r="K29" s="29">
        <v>11.0</v>
      </c>
      <c r="L29" s="24"/>
    </row>
    <row r="30">
      <c r="A30" s="24"/>
      <c r="B30" s="24"/>
      <c r="C30" s="25" t="str">
        <f>UPPER("lpb diy 2021")</f>
        <v>LPB DIY 2021</v>
      </c>
      <c r="D30" s="28" t="s">
        <v>6726</v>
      </c>
      <c r="E30" s="25" t="s">
        <v>6783</v>
      </c>
      <c r="F30" s="25" t="s">
        <v>6784</v>
      </c>
      <c r="G30" s="25">
        <v>1.0</v>
      </c>
      <c r="H30" s="28" t="s">
        <v>19</v>
      </c>
      <c r="I30" s="25"/>
      <c r="J30" s="28">
        <v>11.0</v>
      </c>
      <c r="K30" s="29"/>
      <c r="L30" s="24"/>
    </row>
    <row r="31">
      <c r="A31" s="24"/>
      <c r="B31" s="24"/>
      <c r="C31" s="25" t="str">
        <f>Upper("lpb jateng 2021")</f>
        <v>LPB JATENG 2021</v>
      </c>
      <c r="D31" s="28" t="s">
        <v>6726</v>
      </c>
      <c r="E31" s="25" t="s">
        <v>6785</v>
      </c>
      <c r="F31" s="25" t="s">
        <v>6786</v>
      </c>
      <c r="G31" s="25">
        <v>2.0</v>
      </c>
      <c r="H31" s="28" t="s">
        <v>19</v>
      </c>
      <c r="I31" s="25" t="s">
        <v>18</v>
      </c>
      <c r="J31" s="28">
        <v>12.0</v>
      </c>
      <c r="K31" s="29">
        <v>12.0</v>
      </c>
      <c r="L31" s="24"/>
    </row>
    <row r="32">
      <c r="A32" s="24"/>
      <c r="B32" s="24"/>
      <c r="C32" s="25" t="str">
        <f>UPPER("lpb jatim 2021")</f>
        <v>LPB JATIM 2021</v>
      </c>
      <c r="D32" s="28" t="s">
        <v>6726</v>
      </c>
      <c r="E32" s="25" t="s">
        <v>6787</v>
      </c>
      <c r="F32" s="25" t="s">
        <v>6788</v>
      </c>
      <c r="G32" s="25">
        <v>2.0</v>
      </c>
      <c r="H32" s="28" t="s">
        <v>18</v>
      </c>
      <c r="I32" s="25" t="s">
        <v>18</v>
      </c>
      <c r="J32" s="28">
        <v>12.0</v>
      </c>
      <c r="K32" s="29">
        <v>11.0</v>
      </c>
      <c r="L32" s="24"/>
    </row>
    <row r="33">
      <c r="A33" s="24"/>
      <c r="B33" s="24"/>
      <c r="C33" s="25" t="str">
        <f>upper("lpb kalteng 2021")</f>
        <v>LPB KALTENG 2021</v>
      </c>
      <c r="D33" s="28" t="s">
        <v>6726</v>
      </c>
      <c r="E33" s="25" t="s">
        <v>6789</v>
      </c>
      <c r="F33" s="25" t="s">
        <v>6790</v>
      </c>
      <c r="G33" s="25">
        <v>2.0</v>
      </c>
      <c r="H33" s="28" t="s">
        <v>18</v>
      </c>
      <c r="I33" s="25" t="s">
        <v>19</v>
      </c>
      <c r="J33" s="28">
        <v>10.0</v>
      </c>
      <c r="K33" s="29">
        <v>10.0</v>
      </c>
      <c r="L33" s="24"/>
    </row>
    <row r="34">
      <c r="A34" s="24"/>
      <c r="B34" s="24"/>
      <c r="C34" s="25" t="str">
        <f>UPPER("lpb sumbar 2021")</f>
        <v>LPB SUMBAR 2021</v>
      </c>
      <c r="D34" s="28" t="s">
        <v>6726</v>
      </c>
      <c r="E34" s="25" t="s">
        <v>6791</v>
      </c>
      <c r="F34" s="25" t="s">
        <v>6792</v>
      </c>
      <c r="G34" s="25">
        <v>2.0</v>
      </c>
      <c r="H34" s="28" t="s">
        <v>18</v>
      </c>
      <c r="I34" s="25" t="s">
        <v>18</v>
      </c>
      <c r="J34" s="28">
        <v>12.0</v>
      </c>
      <c r="K34" s="29">
        <v>12.0</v>
      </c>
      <c r="L34" s="24"/>
    </row>
    <row r="35">
      <c r="A35" s="24"/>
      <c r="B35" s="24"/>
      <c r="C35" s="25" t="str">
        <f t="shared" ref="C35:C38" si="2">UPPER("lpb sumsel 2021")</f>
        <v>LPB SUMSEL 2021</v>
      </c>
      <c r="D35" s="28" t="s">
        <v>6726</v>
      </c>
      <c r="E35" s="25" t="s">
        <v>6793</v>
      </c>
      <c r="F35" s="25" t="s">
        <v>6794</v>
      </c>
      <c r="G35" s="25">
        <v>2.0</v>
      </c>
      <c r="H35" s="28" t="s">
        <v>18</v>
      </c>
      <c r="I35" s="25" t="s">
        <v>18</v>
      </c>
      <c r="J35" s="28">
        <v>12.0</v>
      </c>
      <c r="K35" s="29">
        <v>12.0</v>
      </c>
      <c r="L35" s="24"/>
    </row>
    <row r="36">
      <c r="A36" s="24"/>
      <c r="B36" s="24"/>
      <c r="C36" s="25" t="str">
        <f t="shared" si="2"/>
        <v>LPB SUMSEL 2021</v>
      </c>
      <c r="D36" s="28" t="s">
        <v>6726</v>
      </c>
      <c r="E36" s="25" t="s">
        <v>6795</v>
      </c>
      <c r="F36" s="25" t="s">
        <v>6796</v>
      </c>
      <c r="G36" s="25">
        <v>2.0</v>
      </c>
      <c r="H36" s="28" t="s">
        <v>18</v>
      </c>
      <c r="I36" s="25" t="s">
        <v>18</v>
      </c>
      <c r="J36" s="28">
        <v>12.0</v>
      </c>
      <c r="K36" s="29">
        <v>12.0</v>
      </c>
      <c r="L36" s="24"/>
    </row>
    <row r="37">
      <c r="A37" s="24"/>
      <c r="B37" s="24"/>
      <c r="C37" s="25" t="str">
        <f t="shared" si="2"/>
        <v>LPB SUMSEL 2021</v>
      </c>
      <c r="D37" s="28" t="s">
        <v>6726</v>
      </c>
      <c r="E37" s="25" t="s">
        <v>6797</v>
      </c>
      <c r="F37" s="25" t="s">
        <v>6798</v>
      </c>
      <c r="G37" s="25">
        <v>1.0</v>
      </c>
      <c r="H37" s="28" t="s">
        <v>19</v>
      </c>
      <c r="I37" s="25"/>
      <c r="J37" s="28">
        <v>12.0</v>
      </c>
      <c r="K37" s="29"/>
      <c r="L37" s="24"/>
    </row>
    <row r="38">
      <c r="A38" s="24"/>
      <c r="B38" s="24"/>
      <c r="C38" s="25" t="str">
        <f t="shared" si="2"/>
        <v>LPB SUMSEL 2021</v>
      </c>
      <c r="D38" s="28" t="s">
        <v>6726</v>
      </c>
      <c r="E38" s="25" t="s">
        <v>6799</v>
      </c>
      <c r="F38" s="25" t="s">
        <v>6800</v>
      </c>
      <c r="G38" s="25">
        <v>1.0</v>
      </c>
      <c r="H38" s="28" t="s">
        <v>18</v>
      </c>
      <c r="I38" s="25"/>
      <c r="J38" s="28">
        <v>11.0</v>
      </c>
      <c r="K38" s="29"/>
      <c r="L38" s="24"/>
    </row>
    <row r="39">
      <c r="A39" s="24"/>
      <c r="B39" s="24"/>
      <c r="C39" s="25" t="str">
        <f>UPPER("lpb sumut 2021")</f>
        <v>LPB SUMUT 2021</v>
      </c>
      <c r="D39" s="28" t="s">
        <v>6726</v>
      </c>
      <c r="E39" s="25" t="s">
        <v>6801</v>
      </c>
      <c r="F39" s="25" t="s">
        <v>6802</v>
      </c>
      <c r="G39" s="25">
        <v>1.0</v>
      </c>
      <c r="H39" s="28" t="s">
        <v>18</v>
      </c>
      <c r="I39" s="25"/>
      <c r="J39" s="28">
        <v>11.0</v>
      </c>
      <c r="K39" s="29"/>
      <c r="L39" s="24"/>
    </row>
    <row r="40">
      <c r="A40" s="24"/>
      <c r="B40" s="24"/>
      <c r="C40" s="25" t="str">
        <f t="shared" ref="C40:C42" si="3">UPPER("lpb surabaya 2021")</f>
        <v>LPB SURABAYA 2021</v>
      </c>
      <c r="D40" s="28" t="s">
        <v>6726</v>
      </c>
      <c r="E40" s="25" t="s">
        <v>6803</v>
      </c>
      <c r="F40" s="25" t="s">
        <v>6804</v>
      </c>
      <c r="G40" s="25">
        <v>2.0</v>
      </c>
      <c r="H40" s="28" t="s">
        <v>18</v>
      </c>
      <c r="I40" s="25" t="s">
        <v>18</v>
      </c>
      <c r="J40" s="28">
        <v>9.0</v>
      </c>
      <c r="K40" s="29">
        <v>9.0</v>
      </c>
      <c r="L40" s="24"/>
    </row>
    <row r="41">
      <c r="A41" s="24"/>
      <c r="B41" s="24"/>
      <c r="C41" s="25" t="str">
        <f t="shared" si="3"/>
        <v>LPB SURABAYA 2021</v>
      </c>
      <c r="D41" s="28" t="s">
        <v>6726</v>
      </c>
      <c r="E41" s="25" t="s">
        <v>6805</v>
      </c>
      <c r="F41" s="25" t="s">
        <v>6806</v>
      </c>
      <c r="G41" s="25">
        <v>1.0</v>
      </c>
      <c r="H41" s="28" t="s">
        <v>18</v>
      </c>
      <c r="I41" s="25"/>
      <c r="J41" s="28">
        <v>8.0</v>
      </c>
      <c r="K41" s="29"/>
      <c r="L41" s="24"/>
    </row>
    <row r="42">
      <c r="A42" s="24"/>
      <c r="B42" s="24"/>
      <c r="C42" s="25" t="str">
        <f t="shared" si="3"/>
        <v>LPB SURABAYA 2021</v>
      </c>
      <c r="D42" s="28" t="s">
        <v>6726</v>
      </c>
      <c r="E42" s="25" t="s">
        <v>6807</v>
      </c>
      <c r="F42" s="25" t="s">
        <v>6808</v>
      </c>
      <c r="G42" s="25">
        <v>2.0</v>
      </c>
      <c r="H42" s="28" t="s">
        <v>18</v>
      </c>
      <c r="I42" s="25" t="s">
        <v>18</v>
      </c>
      <c r="J42" s="28">
        <v>8.0</v>
      </c>
      <c r="K42" s="29">
        <v>8.0</v>
      </c>
      <c r="L42" s="24"/>
    </row>
    <row r="43">
      <c r="A43" s="24"/>
      <c r="B43" s="24"/>
      <c r="C43" s="25" t="str">
        <f>UPPER("lpb dki 2022")</f>
        <v>LPB DKI 2022</v>
      </c>
      <c r="D43" s="28" t="s">
        <v>6726</v>
      </c>
      <c r="E43" s="25" t="s">
        <v>6809</v>
      </c>
      <c r="F43" s="25" t="s">
        <v>6810</v>
      </c>
      <c r="G43" s="25">
        <v>2.0</v>
      </c>
      <c r="H43" s="28" t="s">
        <v>19</v>
      </c>
      <c r="I43" s="25" t="s">
        <v>18</v>
      </c>
      <c r="J43" s="28">
        <v>11.0</v>
      </c>
      <c r="K43" s="29">
        <v>11.0</v>
      </c>
      <c r="L43" s="24"/>
    </row>
    <row r="44">
      <c r="A44" s="24"/>
      <c r="B44" s="24"/>
      <c r="C44" s="25" t="str">
        <f t="shared" ref="C44:C46" si="4">upper("lpb bali 2022")</f>
        <v>LPB BALI 2022</v>
      </c>
      <c r="D44" s="28" t="s">
        <v>6726</v>
      </c>
      <c r="E44" s="25" t="s">
        <v>6811</v>
      </c>
      <c r="F44" s="25" t="s">
        <v>6812</v>
      </c>
      <c r="G44" s="25">
        <v>2.0</v>
      </c>
      <c r="H44" s="28" t="s">
        <v>18</v>
      </c>
      <c r="I44" s="25" t="s">
        <v>18</v>
      </c>
      <c r="J44" s="28">
        <v>12.0</v>
      </c>
      <c r="K44" s="29">
        <v>12.0</v>
      </c>
      <c r="L44" s="24"/>
    </row>
    <row r="45">
      <c r="A45" s="24"/>
      <c r="B45" s="24"/>
      <c r="C45" s="25" t="str">
        <f t="shared" si="4"/>
        <v>LPB BALI 2022</v>
      </c>
      <c r="D45" s="28" t="s">
        <v>6726</v>
      </c>
      <c r="E45" s="25" t="s">
        <v>6813</v>
      </c>
      <c r="F45" s="25" t="s">
        <v>6814</v>
      </c>
      <c r="G45" s="25">
        <v>2.0</v>
      </c>
      <c r="H45" s="28" t="s">
        <v>19</v>
      </c>
      <c r="I45" s="25" t="s">
        <v>18</v>
      </c>
      <c r="J45" s="28">
        <v>11.0</v>
      </c>
      <c r="K45" s="29">
        <v>11.0</v>
      </c>
      <c r="L45" s="24"/>
    </row>
    <row r="46">
      <c r="A46" s="24"/>
      <c r="B46" s="24"/>
      <c r="C46" s="25" t="str">
        <f t="shared" si="4"/>
        <v>LPB BALI 2022</v>
      </c>
      <c r="D46" s="28" t="s">
        <v>6726</v>
      </c>
      <c r="E46" s="25" t="s">
        <v>6815</v>
      </c>
      <c r="F46" s="25" t="s">
        <v>6816</v>
      </c>
      <c r="G46" s="25">
        <v>2.0</v>
      </c>
      <c r="H46" s="28" t="s">
        <v>18</v>
      </c>
      <c r="I46" s="25" t="s">
        <v>19</v>
      </c>
      <c r="J46" s="28">
        <v>12.0</v>
      </c>
      <c r="K46" s="29">
        <v>12.0</v>
      </c>
      <c r="L46" s="24"/>
    </row>
    <row r="47">
      <c r="A47" s="24"/>
      <c r="B47" s="24"/>
      <c r="C47" s="25" t="str">
        <f t="shared" ref="C47:C49" si="5">UPPER("lpb diy 2022")</f>
        <v>LPB DIY 2022</v>
      </c>
      <c r="D47" s="28" t="s">
        <v>6726</v>
      </c>
      <c r="E47" s="25" t="s">
        <v>6817</v>
      </c>
      <c r="F47" s="25" t="s">
        <v>6818</v>
      </c>
      <c r="G47" s="25">
        <v>2.0</v>
      </c>
      <c r="H47" s="28" t="s">
        <v>19</v>
      </c>
      <c r="I47" s="25" t="s">
        <v>19</v>
      </c>
      <c r="J47" s="28">
        <v>11.0</v>
      </c>
      <c r="K47" s="29">
        <v>11.0</v>
      </c>
      <c r="L47" s="24"/>
    </row>
    <row r="48">
      <c r="A48" s="24"/>
      <c r="B48" s="24"/>
      <c r="C48" s="25" t="str">
        <f t="shared" si="5"/>
        <v>LPB DIY 2022</v>
      </c>
      <c r="D48" s="28" t="s">
        <v>6726</v>
      </c>
      <c r="E48" s="25" t="s">
        <v>6819</v>
      </c>
      <c r="F48" s="25" t="s">
        <v>6820</v>
      </c>
      <c r="G48" s="25">
        <v>2.0</v>
      </c>
      <c r="H48" s="28" t="s">
        <v>19</v>
      </c>
      <c r="I48" s="25" t="s">
        <v>19</v>
      </c>
      <c r="J48" s="28">
        <v>11.0</v>
      </c>
      <c r="K48" s="29">
        <v>11.0</v>
      </c>
      <c r="L48" s="24"/>
    </row>
    <row r="49">
      <c r="A49" s="24"/>
      <c r="B49" s="24"/>
      <c r="C49" s="25" t="str">
        <f t="shared" si="5"/>
        <v>LPB DIY 2022</v>
      </c>
      <c r="D49" s="28" t="s">
        <v>6726</v>
      </c>
      <c r="E49" s="25" t="s">
        <v>6821</v>
      </c>
      <c r="F49" s="25" t="s">
        <v>6822</v>
      </c>
      <c r="G49" s="25">
        <v>2.0</v>
      </c>
      <c r="H49" s="28" t="s">
        <v>19</v>
      </c>
      <c r="I49" s="25" t="s">
        <v>19</v>
      </c>
      <c r="J49" s="28">
        <v>10.0</v>
      </c>
      <c r="K49" s="29">
        <v>10.0</v>
      </c>
      <c r="L49" s="24"/>
    </row>
    <row r="50">
      <c r="A50" s="24"/>
      <c r="B50" s="24"/>
      <c r="C50" s="25" t="str">
        <f>UPPER("lpb jateng 2022")</f>
        <v>LPB JATENG 2022</v>
      </c>
      <c r="D50" s="28" t="s">
        <v>6726</v>
      </c>
      <c r="E50" s="25" t="s">
        <v>6823</v>
      </c>
      <c r="F50" s="25" t="s">
        <v>6824</v>
      </c>
      <c r="G50" s="25">
        <v>2.0</v>
      </c>
      <c r="H50" s="28" t="s">
        <v>19</v>
      </c>
      <c r="I50" s="25" t="s">
        <v>19</v>
      </c>
      <c r="J50" s="28">
        <v>11.0</v>
      </c>
      <c r="K50" s="29">
        <v>11.0</v>
      </c>
      <c r="L50" s="24"/>
    </row>
    <row r="51">
      <c r="A51" s="24"/>
      <c r="B51" s="24"/>
      <c r="C51" s="25" t="str">
        <f t="shared" ref="C51:C56" si="6">UPPER("lpb jatim 2022")</f>
        <v>LPB JATIM 2022</v>
      </c>
      <c r="D51" s="28" t="s">
        <v>6726</v>
      </c>
      <c r="E51" s="25" t="s">
        <v>6825</v>
      </c>
      <c r="F51" s="25" t="s">
        <v>6826</v>
      </c>
      <c r="G51" s="25">
        <v>2.0</v>
      </c>
      <c r="H51" s="28" t="s">
        <v>18</v>
      </c>
      <c r="I51" s="25" t="s">
        <v>18</v>
      </c>
      <c r="J51" s="28">
        <v>12.0</v>
      </c>
      <c r="K51" s="29">
        <v>12.0</v>
      </c>
      <c r="L51" s="24"/>
    </row>
    <row r="52">
      <c r="A52" s="24"/>
      <c r="B52" s="24"/>
      <c r="C52" s="25" t="str">
        <f t="shared" si="6"/>
        <v>LPB JATIM 2022</v>
      </c>
      <c r="D52" s="28" t="s">
        <v>6726</v>
      </c>
      <c r="E52" s="25" t="s">
        <v>6827</v>
      </c>
      <c r="F52" s="25" t="s">
        <v>6828</v>
      </c>
      <c r="G52" s="25">
        <v>2.0</v>
      </c>
      <c r="H52" s="28" t="s">
        <v>18</v>
      </c>
      <c r="I52" s="25" t="s">
        <v>18</v>
      </c>
      <c r="J52" s="28">
        <v>11.0</v>
      </c>
      <c r="K52" s="29">
        <v>11.0</v>
      </c>
      <c r="L52" s="24"/>
    </row>
    <row r="53">
      <c r="A53" s="24"/>
      <c r="B53" s="24"/>
      <c r="C53" s="25" t="str">
        <f t="shared" si="6"/>
        <v>LPB JATIM 2022</v>
      </c>
      <c r="D53" s="28" t="s">
        <v>6726</v>
      </c>
      <c r="E53" s="25" t="s">
        <v>6829</v>
      </c>
      <c r="F53" s="25" t="s">
        <v>6830</v>
      </c>
      <c r="G53" s="25">
        <v>1.0</v>
      </c>
      <c r="H53" s="28" t="s">
        <v>18</v>
      </c>
      <c r="I53" s="25"/>
      <c r="J53" s="28">
        <v>9.0</v>
      </c>
      <c r="K53" s="29"/>
      <c r="L53" s="24"/>
    </row>
    <row r="54">
      <c r="A54" s="24"/>
      <c r="B54" s="24"/>
      <c r="C54" s="25" t="str">
        <f t="shared" si="6"/>
        <v>LPB JATIM 2022</v>
      </c>
      <c r="D54" s="28" t="s">
        <v>6726</v>
      </c>
      <c r="E54" s="25" t="s">
        <v>6831</v>
      </c>
      <c r="F54" s="25" t="s">
        <v>6832</v>
      </c>
      <c r="G54" s="25">
        <v>2.0</v>
      </c>
      <c r="H54" s="28" t="s">
        <v>18</v>
      </c>
      <c r="I54" s="25" t="s">
        <v>18</v>
      </c>
      <c r="J54" s="28">
        <v>11.0</v>
      </c>
      <c r="K54" s="29">
        <v>11.0</v>
      </c>
      <c r="L54" s="24"/>
    </row>
    <row r="55">
      <c r="A55" s="24"/>
      <c r="B55" s="24"/>
      <c r="C55" s="25" t="str">
        <f t="shared" si="6"/>
        <v>LPB JATIM 2022</v>
      </c>
      <c r="D55" s="28" t="s">
        <v>6726</v>
      </c>
      <c r="E55" s="25" t="s">
        <v>6833</v>
      </c>
      <c r="F55" s="25" t="s">
        <v>6834</v>
      </c>
      <c r="G55" s="25">
        <v>2.0</v>
      </c>
      <c r="H55" s="28" t="s">
        <v>19</v>
      </c>
      <c r="I55" s="25" t="s">
        <v>18</v>
      </c>
      <c r="J55" s="28">
        <v>9.0</v>
      </c>
      <c r="K55" s="29">
        <v>8.0</v>
      </c>
      <c r="L55" s="24"/>
    </row>
    <row r="56">
      <c r="A56" s="24"/>
      <c r="B56" s="24"/>
      <c r="C56" s="25" t="str">
        <f t="shared" si="6"/>
        <v>LPB JATIM 2022</v>
      </c>
      <c r="D56" s="28" t="s">
        <v>6726</v>
      </c>
      <c r="E56" s="25" t="s">
        <v>6835</v>
      </c>
      <c r="F56" s="25" t="s">
        <v>6836</v>
      </c>
      <c r="G56" s="25">
        <v>2.0</v>
      </c>
      <c r="H56" s="28" t="s">
        <v>18</v>
      </c>
      <c r="I56" s="25" t="s">
        <v>18</v>
      </c>
      <c r="J56" s="28">
        <v>12.0</v>
      </c>
      <c r="K56" s="29">
        <v>12.0</v>
      </c>
      <c r="L56" s="24"/>
    </row>
    <row r="57">
      <c r="A57" s="24"/>
      <c r="B57" s="24"/>
      <c r="C57" s="25" t="str">
        <f t="shared" ref="C57:C58" si="7">UPPER("lpb kalteng 2022")</f>
        <v>LPB KALTENG 2022</v>
      </c>
      <c r="D57" s="28" t="s">
        <v>6726</v>
      </c>
      <c r="E57" s="25" t="s">
        <v>6837</v>
      </c>
      <c r="F57" s="25" t="s">
        <v>6838</v>
      </c>
      <c r="G57" s="25">
        <v>2.0</v>
      </c>
      <c r="H57" s="28" t="s">
        <v>18</v>
      </c>
      <c r="I57" s="25" t="s">
        <v>18</v>
      </c>
      <c r="J57" s="28">
        <v>11.0</v>
      </c>
      <c r="K57" s="29">
        <v>11.0</v>
      </c>
      <c r="L57" s="24"/>
    </row>
    <row r="58">
      <c r="A58" s="24"/>
      <c r="B58" s="24"/>
      <c r="C58" s="25" t="str">
        <f t="shared" si="7"/>
        <v>LPB KALTENG 2022</v>
      </c>
      <c r="D58" s="28" t="s">
        <v>6726</v>
      </c>
      <c r="E58" s="25" t="s">
        <v>6839</v>
      </c>
      <c r="F58" s="25" t="s">
        <v>6840</v>
      </c>
      <c r="G58" s="25">
        <v>2.0</v>
      </c>
      <c r="H58" s="28" t="s">
        <v>18</v>
      </c>
      <c r="I58" s="25" t="s">
        <v>19</v>
      </c>
      <c r="J58" s="28">
        <v>11.0</v>
      </c>
      <c r="K58" s="29">
        <v>11.0</v>
      </c>
      <c r="L58" s="24"/>
    </row>
    <row r="59">
      <c r="A59" s="24"/>
      <c r="B59" s="24"/>
      <c r="C59" s="25" t="str">
        <f>UPPER("lpb sulsel 2022")</f>
        <v>LPB SULSEL 2022</v>
      </c>
      <c r="D59" s="28" t="s">
        <v>6726</v>
      </c>
      <c r="E59" s="25" t="s">
        <v>6841</v>
      </c>
      <c r="F59" s="25" t="s">
        <v>6842</v>
      </c>
      <c r="G59" s="25">
        <v>2.0</v>
      </c>
      <c r="H59" s="28" t="s">
        <v>19</v>
      </c>
      <c r="I59" s="25" t="s">
        <v>18</v>
      </c>
      <c r="J59" s="28">
        <v>11.0</v>
      </c>
      <c r="K59" s="29">
        <v>11.0</v>
      </c>
      <c r="L59" s="24"/>
    </row>
    <row r="60">
      <c r="A60" s="24"/>
      <c r="B60" s="24"/>
      <c r="C60" s="25" t="str">
        <f>UPPER("lpb sumbar 2022")</f>
        <v>LPB SUMBAR 2022</v>
      </c>
      <c r="D60" s="28" t="s">
        <v>6726</v>
      </c>
      <c r="E60" s="25" t="s">
        <v>6843</v>
      </c>
      <c r="F60" s="25" t="s">
        <v>6844</v>
      </c>
      <c r="G60" s="25">
        <v>2.0</v>
      </c>
      <c r="H60" s="28" t="s">
        <v>19</v>
      </c>
      <c r="I60" s="25" t="s">
        <v>18</v>
      </c>
      <c r="J60" s="28">
        <v>12.0</v>
      </c>
      <c r="K60" s="29">
        <v>12.0</v>
      </c>
      <c r="L60" s="24"/>
    </row>
    <row r="61">
      <c r="A61" s="24"/>
      <c r="B61" s="24"/>
      <c r="C61" s="25" t="str">
        <f t="shared" ref="C61:C68" si="8">UPPER("lpb sumsel 2022")</f>
        <v>LPB SUMSEL 2022</v>
      </c>
      <c r="D61" s="28" t="s">
        <v>6726</v>
      </c>
      <c r="E61" s="25" t="s">
        <v>6845</v>
      </c>
      <c r="F61" s="25" t="s">
        <v>6846</v>
      </c>
      <c r="G61" s="25">
        <v>1.0</v>
      </c>
      <c r="H61" s="28" t="s">
        <v>18</v>
      </c>
      <c r="I61" s="25"/>
      <c r="J61" s="28">
        <v>11.0</v>
      </c>
      <c r="K61" s="29"/>
      <c r="L61" s="24"/>
    </row>
    <row r="62">
      <c r="A62" s="24"/>
      <c r="B62" s="24"/>
      <c r="C62" s="25" t="str">
        <f t="shared" si="8"/>
        <v>LPB SUMSEL 2022</v>
      </c>
      <c r="D62" s="28" t="s">
        <v>6726</v>
      </c>
      <c r="E62" s="25" t="s">
        <v>6847</v>
      </c>
      <c r="F62" s="25" t="s">
        <v>6848</v>
      </c>
      <c r="G62" s="25">
        <v>2.0</v>
      </c>
      <c r="H62" s="28" t="s">
        <v>19</v>
      </c>
      <c r="I62" s="25" t="s">
        <v>18</v>
      </c>
      <c r="J62" s="28">
        <v>12.0</v>
      </c>
      <c r="K62" s="29">
        <v>12.0</v>
      </c>
      <c r="L62" s="24"/>
    </row>
    <row r="63">
      <c r="A63" s="24"/>
      <c r="B63" s="24"/>
      <c r="C63" s="25" t="str">
        <f t="shared" si="8"/>
        <v>LPB SUMSEL 2022</v>
      </c>
      <c r="D63" s="28" t="s">
        <v>6726</v>
      </c>
      <c r="E63" s="25" t="s">
        <v>6849</v>
      </c>
      <c r="F63" s="25" t="s">
        <v>6850</v>
      </c>
      <c r="G63" s="25">
        <v>2.0</v>
      </c>
      <c r="H63" s="28" t="s">
        <v>18</v>
      </c>
      <c r="I63" s="25" t="s">
        <v>18</v>
      </c>
      <c r="J63" s="28">
        <v>12.0</v>
      </c>
      <c r="K63" s="29">
        <v>12.0</v>
      </c>
      <c r="L63" s="24"/>
    </row>
    <row r="64">
      <c r="A64" s="24"/>
      <c r="B64" s="24"/>
      <c r="C64" s="25" t="str">
        <f t="shared" si="8"/>
        <v>LPB SUMSEL 2022</v>
      </c>
      <c r="D64" s="28" t="s">
        <v>6726</v>
      </c>
      <c r="E64" s="25" t="s">
        <v>6851</v>
      </c>
      <c r="F64" s="25" t="s">
        <v>6852</v>
      </c>
      <c r="G64" s="25">
        <v>2.0</v>
      </c>
      <c r="H64" s="28" t="s">
        <v>18</v>
      </c>
      <c r="I64" s="25" t="s">
        <v>18</v>
      </c>
      <c r="J64" s="28">
        <v>12.0</v>
      </c>
      <c r="K64" s="29">
        <v>12.0</v>
      </c>
      <c r="L64" s="24"/>
    </row>
    <row r="65">
      <c r="A65" s="24"/>
      <c r="B65" s="24"/>
      <c r="C65" s="25" t="str">
        <f t="shared" si="8"/>
        <v>LPB SUMSEL 2022</v>
      </c>
      <c r="D65" s="28" t="s">
        <v>6726</v>
      </c>
      <c r="E65" s="25" t="s">
        <v>6853</v>
      </c>
      <c r="F65" s="25" t="s">
        <v>6854</v>
      </c>
      <c r="G65" s="25">
        <v>2.0</v>
      </c>
      <c r="H65" s="28" t="s">
        <v>19</v>
      </c>
      <c r="I65" s="25" t="s">
        <v>18</v>
      </c>
      <c r="J65" s="28">
        <v>12.0</v>
      </c>
      <c r="K65" s="29">
        <v>11.0</v>
      </c>
      <c r="L65" s="24"/>
    </row>
    <row r="66">
      <c r="A66" s="24"/>
      <c r="B66" s="24"/>
      <c r="C66" s="25" t="str">
        <f t="shared" si="8"/>
        <v>LPB SUMSEL 2022</v>
      </c>
      <c r="D66" s="28" t="s">
        <v>6726</v>
      </c>
      <c r="E66" s="25" t="s">
        <v>6855</v>
      </c>
      <c r="F66" s="25" t="s">
        <v>6856</v>
      </c>
      <c r="G66" s="25">
        <v>2.0</v>
      </c>
      <c r="H66" s="28" t="s">
        <v>19</v>
      </c>
      <c r="I66" s="25" t="s">
        <v>18</v>
      </c>
      <c r="J66" s="28">
        <v>12.0</v>
      </c>
      <c r="K66" s="29">
        <v>11.0</v>
      </c>
      <c r="L66" s="24"/>
    </row>
    <row r="67">
      <c r="A67" s="24"/>
      <c r="B67" s="24"/>
      <c r="C67" s="25" t="str">
        <f t="shared" si="8"/>
        <v>LPB SUMSEL 2022</v>
      </c>
      <c r="D67" s="28" t="s">
        <v>6726</v>
      </c>
      <c r="E67" s="25" t="s">
        <v>6857</v>
      </c>
      <c r="F67" s="25" t="s">
        <v>6858</v>
      </c>
      <c r="G67" s="25">
        <v>2.0</v>
      </c>
      <c r="H67" s="28" t="s">
        <v>19</v>
      </c>
      <c r="I67" s="25" t="s">
        <v>19</v>
      </c>
      <c r="J67" s="28">
        <v>12.0</v>
      </c>
      <c r="K67" s="29">
        <v>12.0</v>
      </c>
      <c r="L67" s="24"/>
    </row>
    <row r="68">
      <c r="A68" s="24"/>
      <c r="B68" s="24"/>
      <c r="C68" s="25" t="str">
        <f t="shared" si="8"/>
        <v>LPB SUMSEL 2022</v>
      </c>
      <c r="D68" s="28" t="s">
        <v>6726</v>
      </c>
      <c r="E68" s="25" t="s">
        <v>6859</v>
      </c>
      <c r="F68" s="25" t="s">
        <v>6860</v>
      </c>
      <c r="G68" s="25">
        <v>2.0</v>
      </c>
      <c r="H68" s="28" t="s">
        <v>19</v>
      </c>
      <c r="I68" s="25" t="s">
        <v>18</v>
      </c>
      <c r="J68" s="28">
        <v>12.0</v>
      </c>
      <c r="K68" s="29">
        <v>12.0</v>
      </c>
      <c r="L68" s="24"/>
    </row>
    <row r="69">
      <c r="A69" s="24"/>
      <c r="B69" s="24"/>
      <c r="C69" s="25" t="str">
        <f t="shared" ref="C69:C73" si="9">UPPER("lpb sumut 2022")</f>
        <v>LPB SUMUT 2022</v>
      </c>
      <c r="D69" s="28" t="s">
        <v>6726</v>
      </c>
      <c r="E69" s="25" t="s">
        <v>6861</v>
      </c>
      <c r="F69" s="25" t="s">
        <v>6862</v>
      </c>
      <c r="G69" s="25">
        <v>2.0</v>
      </c>
      <c r="H69" s="28" t="s">
        <v>19</v>
      </c>
      <c r="I69" s="25" t="s">
        <v>18</v>
      </c>
      <c r="J69" s="28">
        <v>12.0</v>
      </c>
      <c r="K69" s="29">
        <v>12.0</v>
      </c>
      <c r="L69" s="24"/>
    </row>
    <row r="70">
      <c r="A70" s="24"/>
      <c r="B70" s="24"/>
      <c r="C70" s="25" t="str">
        <f t="shared" si="9"/>
        <v>LPB SUMUT 2022</v>
      </c>
      <c r="D70" s="28" t="s">
        <v>6726</v>
      </c>
      <c r="E70" s="25" t="s">
        <v>6863</v>
      </c>
      <c r="F70" s="25" t="s">
        <v>6864</v>
      </c>
      <c r="G70" s="25">
        <v>2.0</v>
      </c>
      <c r="H70" s="28" t="s">
        <v>18</v>
      </c>
      <c r="I70" s="25" t="s">
        <v>18</v>
      </c>
      <c r="J70" s="28">
        <v>11.0</v>
      </c>
      <c r="K70" s="29">
        <v>11.0</v>
      </c>
      <c r="L70" s="24"/>
    </row>
    <row r="71">
      <c r="A71" s="24"/>
      <c r="B71" s="24"/>
      <c r="C71" s="25" t="str">
        <f t="shared" si="9"/>
        <v>LPB SUMUT 2022</v>
      </c>
      <c r="D71" s="28" t="s">
        <v>6726</v>
      </c>
      <c r="E71" s="25" t="s">
        <v>6863</v>
      </c>
      <c r="F71" s="25" t="s">
        <v>6865</v>
      </c>
      <c r="G71" s="25">
        <v>2.0</v>
      </c>
      <c r="H71" s="28" t="s">
        <v>18</v>
      </c>
      <c r="I71" s="25" t="s">
        <v>18</v>
      </c>
      <c r="J71" s="28">
        <v>11.0</v>
      </c>
      <c r="K71" s="29">
        <v>11.0</v>
      </c>
      <c r="L71" s="24"/>
    </row>
    <row r="72">
      <c r="A72" s="24"/>
      <c r="B72" s="24"/>
      <c r="C72" s="25" t="str">
        <f t="shared" si="9"/>
        <v>LPB SUMUT 2022</v>
      </c>
      <c r="D72" s="28" t="s">
        <v>6726</v>
      </c>
      <c r="E72" s="25" t="s">
        <v>6866</v>
      </c>
      <c r="F72" s="25" t="s">
        <v>6867</v>
      </c>
      <c r="G72" s="25">
        <v>2.0</v>
      </c>
      <c r="H72" s="28" t="s">
        <v>19</v>
      </c>
      <c r="I72" s="25" t="s">
        <v>18</v>
      </c>
      <c r="J72" s="28">
        <v>12.0</v>
      </c>
      <c r="K72" s="29">
        <v>12.0</v>
      </c>
      <c r="L72" s="24"/>
    </row>
    <row r="73">
      <c r="A73" s="24"/>
      <c r="B73" s="24"/>
      <c r="C73" s="25" t="str">
        <f t="shared" si="9"/>
        <v>LPB SUMUT 2022</v>
      </c>
      <c r="D73" s="28" t="s">
        <v>6726</v>
      </c>
      <c r="E73" s="25" t="s">
        <v>6868</v>
      </c>
      <c r="F73" s="25" t="s">
        <v>6869</v>
      </c>
      <c r="G73" s="25">
        <v>2.0</v>
      </c>
      <c r="H73" s="28" t="s">
        <v>19</v>
      </c>
      <c r="I73" s="25" t="s">
        <v>18</v>
      </c>
      <c r="J73" s="28">
        <v>12.0</v>
      </c>
      <c r="K73" s="29">
        <v>12.0</v>
      </c>
      <c r="L73" s="24"/>
    </row>
    <row r="74">
      <c r="A74" s="24"/>
      <c r="B74" s="24"/>
      <c r="C74" s="25" t="str">
        <f t="shared" ref="C74:C80" si="10">UPPER("lpb ysc 2022")</f>
        <v>LPB YSC 2022</v>
      </c>
      <c r="D74" s="28" t="s">
        <v>6726</v>
      </c>
      <c r="E74" s="25" t="s">
        <v>6870</v>
      </c>
      <c r="F74" s="25" t="s">
        <v>6871</v>
      </c>
      <c r="G74" s="25">
        <v>1.0</v>
      </c>
      <c r="H74" s="28" t="s">
        <v>18</v>
      </c>
      <c r="I74" s="25"/>
      <c r="J74" s="28">
        <v>10.0</v>
      </c>
      <c r="K74" s="29"/>
      <c r="L74" s="24"/>
    </row>
    <row r="75">
      <c r="A75" s="24"/>
      <c r="B75" s="24"/>
      <c r="C75" s="25" t="str">
        <f t="shared" si="10"/>
        <v>LPB YSC 2022</v>
      </c>
      <c r="D75" s="28" t="s">
        <v>6726</v>
      </c>
      <c r="E75" s="25" t="s">
        <v>6872</v>
      </c>
      <c r="F75" s="25" t="s">
        <v>6873</v>
      </c>
      <c r="G75" s="25">
        <v>2.0</v>
      </c>
      <c r="H75" s="28" t="s">
        <v>18</v>
      </c>
      <c r="I75" s="25" t="s">
        <v>19</v>
      </c>
      <c r="J75" s="28">
        <v>12.0</v>
      </c>
      <c r="K75" s="29">
        <v>12.0</v>
      </c>
      <c r="L75" s="24"/>
    </row>
    <row r="76">
      <c r="A76" s="24"/>
      <c r="B76" s="24"/>
      <c r="C76" s="25" t="str">
        <f t="shared" si="10"/>
        <v>LPB YSC 2022</v>
      </c>
      <c r="D76" s="28" t="s">
        <v>6726</v>
      </c>
      <c r="E76" s="25" t="s">
        <v>6874</v>
      </c>
      <c r="F76" s="25" t="s">
        <v>6875</v>
      </c>
      <c r="G76" s="25">
        <v>2.0</v>
      </c>
      <c r="H76" s="28" t="s">
        <v>18</v>
      </c>
      <c r="I76" s="25" t="s">
        <v>18</v>
      </c>
      <c r="J76" s="28">
        <v>11.0</v>
      </c>
      <c r="K76" s="29">
        <v>12.0</v>
      </c>
      <c r="L76" s="24"/>
    </row>
    <row r="77">
      <c r="A77" s="24"/>
      <c r="B77" s="24"/>
      <c r="C77" s="25" t="str">
        <f t="shared" si="10"/>
        <v>LPB YSC 2022</v>
      </c>
      <c r="D77" s="28" t="s">
        <v>6726</v>
      </c>
      <c r="E77" s="25" t="s">
        <v>6876</v>
      </c>
      <c r="F77" s="25" t="s">
        <v>6877</v>
      </c>
      <c r="G77" s="25">
        <v>2.0</v>
      </c>
      <c r="H77" s="28" t="s">
        <v>19</v>
      </c>
      <c r="I77" s="25" t="s">
        <v>18</v>
      </c>
      <c r="J77" s="28">
        <v>11.0</v>
      </c>
      <c r="K77" s="29">
        <v>11.0</v>
      </c>
      <c r="L77" s="24"/>
    </row>
    <row r="78">
      <c r="A78" s="24"/>
      <c r="B78" s="24"/>
      <c r="C78" s="25" t="str">
        <f t="shared" si="10"/>
        <v>LPB YSC 2022</v>
      </c>
      <c r="D78" s="28" t="s">
        <v>6726</v>
      </c>
      <c r="E78" s="25" t="s">
        <v>6809</v>
      </c>
      <c r="F78" s="25" t="s">
        <v>6810</v>
      </c>
      <c r="G78" s="25">
        <v>2.0</v>
      </c>
      <c r="H78" s="28" t="s">
        <v>19</v>
      </c>
      <c r="I78" s="25" t="s">
        <v>18</v>
      </c>
      <c r="J78" s="28">
        <v>11.0</v>
      </c>
      <c r="K78" s="29">
        <v>11.0</v>
      </c>
      <c r="L78" s="24"/>
    </row>
    <row r="79">
      <c r="A79" s="24"/>
      <c r="B79" s="24"/>
      <c r="C79" s="25" t="str">
        <f t="shared" si="10"/>
        <v>LPB YSC 2022</v>
      </c>
      <c r="D79" s="28" t="s">
        <v>6726</v>
      </c>
      <c r="E79" s="25" t="s">
        <v>6878</v>
      </c>
      <c r="F79" s="25" t="s">
        <v>6879</v>
      </c>
      <c r="G79" s="25">
        <v>2.0</v>
      </c>
      <c r="H79" s="28" t="s">
        <v>18</v>
      </c>
      <c r="I79" s="25" t="s">
        <v>18</v>
      </c>
      <c r="J79" s="28">
        <v>12.0</v>
      </c>
      <c r="K79" s="29">
        <v>12.0</v>
      </c>
      <c r="L79" s="24"/>
    </row>
    <row r="80">
      <c r="A80" s="24"/>
      <c r="B80" s="24"/>
      <c r="C80" s="25" t="str">
        <f t="shared" si="10"/>
        <v>LPB YSC 2022</v>
      </c>
      <c r="D80" s="28" t="s">
        <v>6726</v>
      </c>
      <c r="E80" s="25" t="s">
        <v>6880</v>
      </c>
      <c r="F80" s="25" t="s">
        <v>6881</v>
      </c>
      <c r="G80" s="25">
        <v>2.0</v>
      </c>
      <c r="H80" s="28" t="s">
        <v>19</v>
      </c>
      <c r="I80" s="25" t="s">
        <v>19</v>
      </c>
      <c r="J80" s="28">
        <v>10.0</v>
      </c>
      <c r="K80" s="29">
        <v>11.0</v>
      </c>
      <c r="L80" s="24"/>
    </row>
    <row r="81">
      <c r="A81" s="24"/>
      <c r="B81" s="24"/>
      <c r="C81" s="25" t="str">
        <f t="shared" ref="C81:C82" si="11">UPPER("lpb aceh 2023")</f>
        <v>LPB ACEH 2023</v>
      </c>
      <c r="D81" s="28" t="s">
        <v>6726</v>
      </c>
      <c r="E81" s="25" t="s">
        <v>6882</v>
      </c>
      <c r="F81" s="25" t="s">
        <v>6883</v>
      </c>
      <c r="G81" s="25">
        <v>2.0</v>
      </c>
      <c r="H81" s="28" t="s">
        <v>18</v>
      </c>
      <c r="I81" s="25" t="s">
        <v>19</v>
      </c>
      <c r="J81" s="28">
        <v>11.0</v>
      </c>
      <c r="K81" s="25">
        <v>11.0</v>
      </c>
      <c r="L81" s="24"/>
    </row>
    <row r="82">
      <c r="A82" s="24"/>
      <c r="B82" s="24"/>
      <c r="C82" s="25" t="str">
        <f t="shared" si="11"/>
        <v>LPB ACEH 2023</v>
      </c>
      <c r="D82" s="28" t="s">
        <v>6726</v>
      </c>
      <c r="E82" s="25" t="s">
        <v>6884</v>
      </c>
      <c r="F82" s="25" t="s">
        <v>6885</v>
      </c>
      <c r="G82" s="25">
        <v>2.0</v>
      </c>
      <c r="H82" s="28" t="s">
        <v>19</v>
      </c>
      <c r="I82" s="25" t="s">
        <v>18</v>
      </c>
      <c r="J82" s="28">
        <v>11.0</v>
      </c>
      <c r="K82" s="25">
        <v>11.0</v>
      </c>
      <c r="L82" s="24"/>
    </row>
    <row r="83">
      <c r="A83" s="24"/>
      <c r="B83" s="24"/>
      <c r="C83" s="25" t="str">
        <f t="shared" ref="C83:C91" si="12">UPPER("lpb jawa tengah 2023")</f>
        <v>LPB JAWA TENGAH 2023</v>
      </c>
      <c r="D83" s="28" t="s">
        <v>6726</v>
      </c>
      <c r="E83" s="25" t="s">
        <v>6886</v>
      </c>
      <c r="F83" s="25" t="s">
        <v>6887</v>
      </c>
      <c r="G83" s="25">
        <v>2.0</v>
      </c>
      <c r="H83" s="28" t="s">
        <v>18</v>
      </c>
      <c r="I83" s="25" t="s">
        <v>18</v>
      </c>
      <c r="J83" s="28">
        <v>10.0</v>
      </c>
      <c r="K83" s="25">
        <v>10.0</v>
      </c>
      <c r="L83" s="24"/>
    </row>
    <row r="84">
      <c r="A84" s="24"/>
      <c r="B84" s="24"/>
      <c r="C84" s="25" t="str">
        <f t="shared" si="12"/>
        <v>LPB JAWA TENGAH 2023</v>
      </c>
      <c r="D84" s="28" t="s">
        <v>6726</v>
      </c>
      <c r="E84" s="25" t="s">
        <v>6888</v>
      </c>
      <c r="F84" s="25" t="s">
        <v>6889</v>
      </c>
      <c r="G84" s="25">
        <v>1.0</v>
      </c>
      <c r="H84" s="28" t="s">
        <v>18</v>
      </c>
      <c r="I84" s="25"/>
      <c r="J84" s="28">
        <v>9.0</v>
      </c>
      <c r="K84" s="25"/>
      <c r="L84" s="24"/>
    </row>
    <row r="85">
      <c r="A85" s="24"/>
      <c r="B85" s="24"/>
      <c r="C85" s="25" t="str">
        <f t="shared" si="12"/>
        <v>LPB JAWA TENGAH 2023</v>
      </c>
      <c r="D85" s="28" t="s">
        <v>6726</v>
      </c>
      <c r="E85" s="25" t="s">
        <v>6890</v>
      </c>
      <c r="F85" s="25" t="s">
        <v>6891</v>
      </c>
      <c r="G85" s="25">
        <v>2.0</v>
      </c>
      <c r="H85" s="28" t="s">
        <v>18</v>
      </c>
      <c r="I85" s="25" t="s">
        <v>18</v>
      </c>
      <c r="J85" s="28">
        <v>11.0</v>
      </c>
      <c r="K85" s="25">
        <v>11.0</v>
      </c>
      <c r="L85" s="24"/>
    </row>
    <row r="86">
      <c r="A86" s="24"/>
      <c r="B86" s="24"/>
      <c r="C86" s="25" t="str">
        <f t="shared" si="12"/>
        <v>LPB JAWA TENGAH 2023</v>
      </c>
      <c r="D86" s="28" t="s">
        <v>6726</v>
      </c>
      <c r="E86" s="25" t="s">
        <v>6892</v>
      </c>
      <c r="F86" s="25" t="s">
        <v>6893</v>
      </c>
      <c r="G86" s="25">
        <v>2.0</v>
      </c>
      <c r="H86" s="28" t="s">
        <v>18</v>
      </c>
      <c r="I86" s="25" t="s">
        <v>19</v>
      </c>
      <c r="J86" s="28">
        <v>12.0</v>
      </c>
      <c r="K86" s="25">
        <v>10.0</v>
      </c>
      <c r="L86" s="24"/>
    </row>
    <row r="87">
      <c r="A87" s="24"/>
      <c r="B87" s="24"/>
      <c r="C87" s="25" t="str">
        <f t="shared" si="12"/>
        <v>LPB JAWA TENGAH 2023</v>
      </c>
      <c r="D87" s="28" t="s">
        <v>6726</v>
      </c>
      <c r="E87" s="25" t="s">
        <v>6894</v>
      </c>
      <c r="F87" s="25" t="s">
        <v>6895</v>
      </c>
      <c r="G87" s="25">
        <v>1.0</v>
      </c>
      <c r="H87" s="28" t="s">
        <v>18</v>
      </c>
      <c r="I87" s="25"/>
      <c r="J87" s="28">
        <v>11.0</v>
      </c>
      <c r="K87" s="25"/>
      <c r="L87" s="24"/>
    </row>
    <row r="88">
      <c r="A88" s="24"/>
      <c r="B88" s="24"/>
      <c r="C88" s="25" t="str">
        <f t="shared" si="12"/>
        <v>LPB JAWA TENGAH 2023</v>
      </c>
      <c r="D88" s="28" t="s">
        <v>6726</v>
      </c>
      <c r="E88" s="25" t="s">
        <v>6896</v>
      </c>
      <c r="F88" s="25" t="s">
        <v>6897</v>
      </c>
      <c r="G88" s="25">
        <v>2.0</v>
      </c>
      <c r="H88" s="28" t="s">
        <v>18</v>
      </c>
      <c r="I88" s="25" t="s">
        <v>18</v>
      </c>
      <c r="J88" s="28">
        <v>12.0</v>
      </c>
      <c r="K88" s="25">
        <v>12.0</v>
      </c>
      <c r="L88" s="24"/>
    </row>
    <row r="89">
      <c r="A89" s="24"/>
      <c r="B89" s="24"/>
      <c r="C89" s="25" t="str">
        <f t="shared" si="12"/>
        <v>LPB JAWA TENGAH 2023</v>
      </c>
      <c r="D89" s="28" t="s">
        <v>6726</v>
      </c>
      <c r="E89" s="25" t="s">
        <v>6898</v>
      </c>
      <c r="F89" s="25" t="s">
        <v>6899</v>
      </c>
      <c r="G89" s="25">
        <v>2.0</v>
      </c>
      <c r="H89" s="28" t="s">
        <v>19</v>
      </c>
      <c r="I89" s="25" t="s">
        <v>19</v>
      </c>
      <c r="J89" s="28">
        <v>12.0</v>
      </c>
      <c r="K89" s="25">
        <v>10.0</v>
      </c>
      <c r="L89" s="24"/>
    </row>
    <row r="90">
      <c r="A90" s="24"/>
      <c r="B90" s="24"/>
      <c r="C90" s="25" t="str">
        <f t="shared" si="12"/>
        <v>LPB JAWA TENGAH 2023</v>
      </c>
      <c r="D90" s="28" t="s">
        <v>6726</v>
      </c>
      <c r="E90" s="25" t="s">
        <v>6900</v>
      </c>
      <c r="F90" s="25" t="s">
        <v>6901</v>
      </c>
      <c r="G90" s="25">
        <v>2.0</v>
      </c>
      <c r="H90" s="28" t="s">
        <v>18</v>
      </c>
      <c r="I90" s="25" t="s">
        <v>18</v>
      </c>
      <c r="J90" s="28">
        <v>10.0</v>
      </c>
      <c r="K90" s="25">
        <v>10.0</v>
      </c>
      <c r="L90" s="24"/>
    </row>
    <row r="91">
      <c r="A91" s="24"/>
      <c r="B91" s="24"/>
      <c r="C91" s="25" t="str">
        <f t="shared" si="12"/>
        <v>LPB JAWA TENGAH 2023</v>
      </c>
      <c r="D91" s="28" t="s">
        <v>6726</v>
      </c>
      <c r="E91" s="25" t="s">
        <v>6902</v>
      </c>
      <c r="F91" s="25" t="s">
        <v>6903</v>
      </c>
      <c r="G91" s="25">
        <v>2.0</v>
      </c>
      <c r="H91" s="28" t="s">
        <v>18</v>
      </c>
      <c r="I91" s="25" t="s">
        <v>18</v>
      </c>
      <c r="J91" s="28">
        <v>11.0</v>
      </c>
      <c r="K91" s="25">
        <v>11.0</v>
      </c>
      <c r="L91" s="24"/>
    </row>
    <row r="92">
      <c r="A92" s="24"/>
      <c r="B92" s="24"/>
      <c r="C92" s="25" t="str">
        <f t="shared" ref="C92:C98" si="13">UPPER("lpb sumsel 2023")</f>
        <v>LPB SUMSEL 2023</v>
      </c>
      <c r="D92" s="28" t="s">
        <v>6726</v>
      </c>
      <c r="E92" s="25" t="s">
        <v>6904</v>
      </c>
      <c r="F92" s="25" t="s">
        <v>6905</v>
      </c>
      <c r="G92" s="25">
        <v>2.0</v>
      </c>
      <c r="H92" s="28" t="s">
        <v>18</v>
      </c>
      <c r="I92" s="25" t="s">
        <v>18</v>
      </c>
      <c r="J92" s="28">
        <v>12.0</v>
      </c>
      <c r="K92" s="25">
        <v>12.0</v>
      </c>
      <c r="L92" s="24"/>
    </row>
    <row r="93">
      <c r="A93" s="24"/>
      <c r="B93" s="24"/>
      <c r="C93" s="25" t="str">
        <f t="shared" si="13"/>
        <v>LPB SUMSEL 2023</v>
      </c>
      <c r="D93" s="28" t="s">
        <v>6726</v>
      </c>
      <c r="E93" s="25" t="s">
        <v>6906</v>
      </c>
      <c r="F93" s="25" t="s">
        <v>6907</v>
      </c>
      <c r="G93" s="25">
        <v>2.0</v>
      </c>
      <c r="H93" s="28" t="s">
        <v>18</v>
      </c>
      <c r="I93" s="25" t="s">
        <v>19</v>
      </c>
      <c r="J93" s="28">
        <v>11.0</v>
      </c>
      <c r="K93" s="25">
        <v>11.0</v>
      </c>
      <c r="L93" s="24"/>
    </row>
    <row r="94">
      <c r="A94" s="24"/>
      <c r="B94" s="24"/>
      <c r="C94" s="25" t="str">
        <f t="shared" si="13"/>
        <v>LPB SUMSEL 2023</v>
      </c>
      <c r="D94" s="28" t="s">
        <v>6726</v>
      </c>
      <c r="E94" s="25" t="s">
        <v>6908</v>
      </c>
      <c r="F94" s="25" t="s">
        <v>6909</v>
      </c>
      <c r="G94" s="25">
        <v>2.0</v>
      </c>
      <c r="H94" s="28" t="s">
        <v>19</v>
      </c>
      <c r="I94" s="25" t="s">
        <v>18</v>
      </c>
      <c r="J94" s="28">
        <v>12.0</v>
      </c>
      <c r="K94" s="25">
        <v>12.0</v>
      </c>
      <c r="L94" s="24"/>
    </row>
    <row r="95">
      <c r="A95" s="24"/>
      <c r="B95" s="24"/>
      <c r="C95" s="25" t="str">
        <f t="shared" si="13"/>
        <v>LPB SUMSEL 2023</v>
      </c>
      <c r="D95" s="28" t="s">
        <v>6726</v>
      </c>
      <c r="E95" s="25" t="s">
        <v>6910</v>
      </c>
      <c r="F95" s="25" t="s">
        <v>6911</v>
      </c>
      <c r="G95" s="25">
        <v>2.0</v>
      </c>
      <c r="H95" s="28" t="s">
        <v>18</v>
      </c>
      <c r="I95" s="25" t="s">
        <v>18</v>
      </c>
      <c r="J95" s="28">
        <v>12.0</v>
      </c>
      <c r="K95" s="25">
        <v>12.0</v>
      </c>
      <c r="L95" s="24"/>
    </row>
    <row r="96">
      <c r="A96" s="24"/>
      <c r="B96" s="24"/>
      <c r="C96" s="25" t="str">
        <f t="shared" si="13"/>
        <v>LPB SUMSEL 2023</v>
      </c>
      <c r="D96" s="28" t="s">
        <v>6726</v>
      </c>
      <c r="E96" s="25" t="s">
        <v>6912</v>
      </c>
      <c r="F96" s="25" t="s">
        <v>6913</v>
      </c>
      <c r="G96" s="25">
        <v>2.0</v>
      </c>
      <c r="H96" s="28" t="s">
        <v>18</v>
      </c>
      <c r="I96" s="25" t="s">
        <v>18</v>
      </c>
      <c r="J96" s="28">
        <v>12.0</v>
      </c>
      <c r="K96" s="25">
        <v>12.0</v>
      </c>
      <c r="L96" s="24"/>
    </row>
    <row r="97">
      <c r="A97" s="24"/>
      <c r="B97" s="24"/>
      <c r="C97" s="25" t="str">
        <f t="shared" si="13"/>
        <v>LPB SUMSEL 2023</v>
      </c>
      <c r="D97" s="28" t="s">
        <v>6726</v>
      </c>
      <c r="E97" s="25" t="s">
        <v>6914</v>
      </c>
      <c r="F97" s="25" t="s">
        <v>6915</v>
      </c>
      <c r="G97" s="25">
        <v>2.0</v>
      </c>
      <c r="H97" s="28" t="s">
        <v>18</v>
      </c>
      <c r="I97" s="25" t="s">
        <v>19</v>
      </c>
      <c r="J97" s="28">
        <v>12.0</v>
      </c>
      <c r="K97" s="25">
        <v>12.0</v>
      </c>
      <c r="L97" s="24"/>
    </row>
    <row r="98">
      <c r="A98" s="24"/>
      <c r="B98" s="24"/>
      <c r="C98" s="25" t="str">
        <f t="shared" si="13"/>
        <v>LPB SUMSEL 2023</v>
      </c>
      <c r="D98" s="28" t="s">
        <v>6726</v>
      </c>
      <c r="E98" s="25" t="s">
        <v>6916</v>
      </c>
      <c r="F98" s="25" t="s">
        <v>6917</v>
      </c>
      <c r="G98" s="25">
        <v>2.0</v>
      </c>
      <c r="H98" s="28" t="s">
        <v>18</v>
      </c>
      <c r="I98" s="25" t="s">
        <v>18</v>
      </c>
      <c r="J98" s="28">
        <v>12.0</v>
      </c>
      <c r="K98" s="25">
        <v>12.0</v>
      </c>
      <c r="L98" s="24"/>
    </row>
    <row r="99">
      <c r="A99" s="24"/>
      <c r="B99" s="24"/>
      <c r="C99" s="25" t="str">
        <f t="shared" ref="C99:C103" si="14">UPPER("lpb dki 2023")</f>
        <v>LPB DKI 2023</v>
      </c>
      <c r="D99" s="28" t="s">
        <v>6726</v>
      </c>
      <c r="E99" s="25" t="s">
        <v>6918</v>
      </c>
      <c r="F99" s="25" t="s">
        <v>6919</v>
      </c>
      <c r="G99" s="25">
        <v>2.0</v>
      </c>
      <c r="H99" s="28" t="s">
        <v>19</v>
      </c>
      <c r="I99" s="25" t="s">
        <v>18</v>
      </c>
      <c r="J99" s="28">
        <v>11.0</v>
      </c>
      <c r="K99" s="25">
        <v>11.0</v>
      </c>
      <c r="L99" s="24"/>
    </row>
    <row r="100">
      <c r="A100" s="24"/>
      <c r="B100" s="24"/>
      <c r="C100" s="25" t="str">
        <f t="shared" si="14"/>
        <v>LPB DKI 2023</v>
      </c>
      <c r="D100" s="28" t="s">
        <v>6726</v>
      </c>
      <c r="E100" s="25" t="s">
        <v>6920</v>
      </c>
      <c r="F100" s="25" t="s">
        <v>6921</v>
      </c>
      <c r="G100" s="25">
        <v>1.0</v>
      </c>
      <c r="H100" s="28" t="s">
        <v>19</v>
      </c>
      <c r="I100" s="25"/>
      <c r="J100" s="28">
        <v>11.0</v>
      </c>
      <c r="K100" s="25"/>
      <c r="L100" s="24"/>
    </row>
    <row r="101">
      <c r="A101" s="24"/>
      <c r="B101" s="24"/>
      <c r="C101" s="25" t="str">
        <f t="shared" si="14"/>
        <v>LPB DKI 2023</v>
      </c>
      <c r="D101" s="28" t="s">
        <v>6726</v>
      </c>
      <c r="E101" s="25" t="s">
        <v>6922</v>
      </c>
      <c r="F101" s="25" t="s">
        <v>6923</v>
      </c>
      <c r="G101" s="25">
        <v>2.0</v>
      </c>
      <c r="H101" s="28" t="s">
        <v>19</v>
      </c>
      <c r="I101" s="25" t="s">
        <v>19</v>
      </c>
      <c r="J101" s="28">
        <v>10.0</v>
      </c>
      <c r="K101" s="25">
        <v>10.0</v>
      </c>
      <c r="L101" s="24"/>
    </row>
    <row r="102">
      <c r="A102" s="24"/>
      <c r="B102" s="24"/>
      <c r="C102" s="25" t="str">
        <f t="shared" si="14"/>
        <v>LPB DKI 2023</v>
      </c>
      <c r="D102" s="28" t="s">
        <v>6726</v>
      </c>
      <c r="E102" s="25" t="s">
        <v>6924</v>
      </c>
      <c r="F102" s="25" t="s">
        <v>6925</v>
      </c>
      <c r="G102" s="25">
        <v>2.0</v>
      </c>
      <c r="H102" s="28" t="s">
        <v>18</v>
      </c>
      <c r="I102" s="25" t="s">
        <v>18</v>
      </c>
      <c r="J102" s="28">
        <v>9.0</v>
      </c>
      <c r="K102" s="25">
        <v>9.0</v>
      </c>
      <c r="L102" s="24"/>
    </row>
    <row r="103">
      <c r="A103" s="24"/>
      <c r="B103" s="24"/>
      <c r="C103" s="25" t="str">
        <f t="shared" si="14"/>
        <v>LPB DKI 2023</v>
      </c>
      <c r="D103" s="28" t="s">
        <v>6726</v>
      </c>
      <c r="E103" s="25" t="s">
        <v>6926</v>
      </c>
      <c r="F103" s="25" t="s">
        <v>6927</v>
      </c>
      <c r="G103" s="25">
        <v>2.0</v>
      </c>
      <c r="H103" s="28" t="s">
        <v>18</v>
      </c>
      <c r="I103" s="25" t="s">
        <v>18</v>
      </c>
      <c r="J103" s="28">
        <v>8.0</v>
      </c>
      <c r="K103" s="25">
        <v>8.0</v>
      </c>
      <c r="L103" s="24"/>
    </row>
    <row r="104">
      <c r="A104" s="24"/>
      <c r="B104" s="24"/>
      <c r="C104" s="25" t="str">
        <f t="shared" ref="C104:C105" si="15">UPPER("lpb nusantara 2023")</f>
        <v>LPB NUSANTARA 2023</v>
      </c>
      <c r="D104" s="28" t="s">
        <v>6726</v>
      </c>
      <c r="E104" s="25" t="s">
        <v>6928</v>
      </c>
      <c r="F104" s="25" t="s">
        <v>6929</v>
      </c>
      <c r="G104" s="25">
        <v>2.0</v>
      </c>
      <c r="H104" s="28" t="s">
        <v>18</v>
      </c>
      <c r="I104" s="25" t="s">
        <v>19</v>
      </c>
      <c r="J104" s="28">
        <v>12.0</v>
      </c>
      <c r="K104" s="25">
        <v>12.0</v>
      </c>
      <c r="L104" s="24"/>
    </row>
    <row r="105">
      <c r="A105" s="24"/>
      <c r="B105" s="24"/>
      <c r="C105" s="25" t="str">
        <f t="shared" si="15"/>
        <v>LPB NUSANTARA 2023</v>
      </c>
      <c r="D105" s="28" t="s">
        <v>6726</v>
      </c>
      <c r="E105" s="25" t="s">
        <v>6930</v>
      </c>
      <c r="F105" s="25" t="s">
        <v>6931</v>
      </c>
      <c r="G105" s="25">
        <v>2.0</v>
      </c>
      <c r="H105" s="28" t="s">
        <v>18</v>
      </c>
      <c r="I105" s="25" t="s">
        <v>18</v>
      </c>
      <c r="J105" s="28">
        <v>11.0</v>
      </c>
      <c r="K105" s="25">
        <v>11.0</v>
      </c>
      <c r="L105" s="24"/>
    </row>
    <row r="106">
      <c r="A106" s="24"/>
      <c r="B106" s="24"/>
      <c r="C106" s="25" t="str">
        <f t="shared" ref="C106:C109" si="16">UPPER("lpb sulsel 2023")</f>
        <v>LPB SULSEL 2023</v>
      </c>
      <c r="D106" s="28" t="s">
        <v>6726</v>
      </c>
      <c r="E106" s="25" t="s">
        <v>6932</v>
      </c>
      <c r="F106" s="25" t="s">
        <v>6933</v>
      </c>
      <c r="G106" s="25">
        <v>2.0</v>
      </c>
      <c r="H106" s="28" t="s">
        <v>19</v>
      </c>
      <c r="I106" s="25" t="s">
        <v>18</v>
      </c>
      <c r="J106" s="28">
        <v>12.0</v>
      </c>
      <c r="K106" s="25">
        <v>12.0</v>
      </c>
      <c r="L106" s="24"/>
    </row>
    <row r="107">
      <c r="A107" s="24"/>
      <c r="B107" s="24"/>
      <c r="C107" s="25" t="str">
        <f t="shared" si="16"/>
        <v>LPB SULSEL 2023</v>
      </c>
      <c r="D107" s="28" t="s">
        <v>6726</v>
      </c>
      <c r="E107" s="25" t="s">
        <v>6934</v>
      </c>
      <c r="F107" s="25" t="s">
        <v>6935</v>
      </c>
      <c r="G107" s="25">
        <v>2.0</v>
      </c>
      <c r="H107" s="28" t="s">
        <v>18</v>
      </c>
      <c r="I107" s="25" t="s">
        <v>19</v>
      </c>
      <c r="J107" s="28">
        <v>12.0</v>
      </c>
      <c r="K107" s="25">
        <v>12.0</v>
      </c>
      <c r="L107" s="24"/>
    </row>
    <row r="108">
      <c r="A108" s="24"/>
      <c r="B108" s="24"/>
      <c r="C108" s="25" t="str">
        <f t="shared" si="16"/>
        <v>LPB SULSEL 2023</v>
      </c>
      <c r="D108" s="28" t="s">
        <v>6726</v>
      </c>
      <c r="E108" s="25" t="s">
        <v>6936</v>
      </c>
      <c r="F108" s="25" t="s">
        <v>6937</v>
      </c>
      <c r="G108" s="25">
        <v>2.0</v>
      </c>
      <c r="H108" s="28" t="s">
        <v>18</v>
      </c>
      <c r="I108" s="25" t="s">
        <v>18</v>
      </c>
      <c r="J108" s="28">
        <v>12.0</v>
      </c>
      <c r="K108" s="25">
        <v>11.0</v>
      </c>
      <c r="L108" s="24"/>
    </row>
    <row r="109">
      <c r="A109" s="24"/>
      <c r="B109" s="24"/>
      <c r="C109" s="25" t="str">
        <f t="shared" si="16"/>
        <v>LPB SULSEL 2023</v>
      </c>
      <c r="D109" s="28" t="s">
        <v>6726</v>
      </c>
      <c r="E109" s="25" t="s">
        <v>6938</v>
      </c>
      <c r="F109" s="25" t="s">
        <v>6939</v>
      </c>
      <c r="G109" s="25">
        <v>2.0</v>
      </c>
      <c r="H109" s="28" t="s">
        <v>18</v>
      </c>
      <c r="I109" s="25" t="s">
        <v>18</v>
      </c>
      <c r="J109" s="28">
        <v>12.0</v>
      </c>
      <c r="K109" s="25">
        <v>12.0</v>
      </c>
      <c r="L109" s="24"/>
    </row>
    <row r="110">
      <c r="A110" s="24"/>
      <c r="B110" s="24"/>
      <c r="C110" s="25" t="str">
        <f>UPPER("lpb kalteng 2023")</f>
        <v>LPB KALTENG 2023</v>
      </c>
      <c r="D110" s="28" t="s">
        <v>6726</v>
      </c>
      <c r="E110" s="25" t="s">
        <v>6940</v>
      </c>
      <c r="F110" s="25" t="s">
        <v>6941</v>
      </c>
      <c r="G110" s="25">
        <v>2.0</v>
      </c>
      <c r="H110" s="28" t="s">
        <v>19</v>
      </c>
      <c r="I110" s="25" t="s">
        <v>19</v>
      </c>
      <c r="J110" s="28">
        <v>12.0</v>
      </c>
      <c r="K110" s="25">
        <v>11.0</v>
      </c>
      <c r="L110" s="24"/>
    </row>
    <row r="111">
      <c r="A111" s="24"/>
      <c r="B111" s="24"/>
      <c r="C111" s="31" t="s">
        <v>4400</v>
      </c>
      <c r="D111" s="28" t="s">
        <v>6726</v>
      </c>
      <c r="E111" s="31" t="s">
        <v>6942</v>
      </c>
      <c r="F111" s="31" t="s">
        <v>6943</v>
      </c>
      <c r="G111" s="31">
        <v>1.0</v>
      </c>
      <c r="H111" s="31" t="s">
        <v>18</v>
      </c>
      <c r="I111" s="31"/>
      <c r="J111" s="31">
        <v>7.0</v>
      </c>
      <c r="K111" s="24"/>
      <c r="L111" s="24"/>
    </row>
    <row r="112">
      <c r="A112" s="24"/>
      <c r="B112" s="24"/>
      <c r="C112" s="31" t="s">
        <v>530</v>
      </c>
      <c r="D112" s="28" t="s">
        <v>6726</v>
      </c>
      <c r="E112" s="31" t="s">
        <v>6944</v>
      </c>
      <c r="F112" s="31" t="s">
        <v>6945</v>
      </c>
      <c r="G112" s="31">
        <v>2.0</v>
      </c>
      <c r="H112" s="31" t="s">
        <v>18</v>
      </c>
      <c r="I112" s="31" t="s">
        <v>18</v>
      </c>
      <c r="J112" s="31">
        <v>10.0</v>
      </c>
      <c r="K112" s="31">
        <v>10.0</v>
      </c>
      <c r="L112" s="24"/>
    </row>
    <row r="113">
      <c r="A113" s="24"/>
      <c r="B113" s="24"/>
      <c r="C113" s="31" t="s">
        <v>530</v>
      </c>
      <c r="D113" s="28" t="s">
        <v>6726</v>
      </c>
      <c r="E113" s="31" t="s">
        <v>6946</v>
      </c>
      <c r="F113" s="31" t="s">
        <v>6947</v>
      </c>
      <c r="G113" s="31">
        <v>2.0</v>
      </c>
      <c r="H113" s="31" t="s">
        <v>18</v>
      </c>
      <c r="I113" s="31" t="s">
        <v>19</v>
      </c>
      <c r="J113" s="31">
        <v>11.0</v>
      </c>
      <c r="K113" s="31">
        <v>11.0</v>
      </c>
      <c r="L113" s="24"/>
    </row>
    <row r="114">
      <c r="A114" s="24"/>
      <c r="B114" s="24"/>
      <c r="C114" s="31" t="s">
        <v>530</v>
      </c>
      <c r="D114" s="28" t="s">
        <v>6726</v>
      </c>
      <c r="E114" s="31" t="s">
        <v>6948</v>
      </c>
      <c r="F114" s="31" t="s">
        <v>6949</v>
      </c>
      <c r="G114" s="31">
        <v>2.0</v>
      </c>
      <c r="H114" s="31" t="s">
        <v>18</v>
      </c>
      <c r="I114" s="31" t="s">
        <v>18</v>
      </c>
      <c r="J114" s="31">
        <v>11.0</v>
      </c>
      <c r="K114" s="31">
        <v>11.0</v>
      </c>
      <c r="L114" s="24"/>
    </row>
    <row r="115">
      <c r="A115" s="24"/>
      <c r="B115" s="24"/>
      <c r="C115" s="26" t="s">
        <v>6950</v>
      </c>
      <c r="D115" s="28" t="s">
        <v>6726</v>
      </c>
      <c r="E115" s="31" t="s">
        <v>6951</v>
      </c>
      <c r="F115" s="31" t="s">
        <v>6952</v>
      </c>
      <c r="G115" s="31">
        <v>2.0</v>
      </c>
      <c r="H115" s="31" t="s">
        <v>18</v>
      </c>
      <c r="I115" s="31" t="s">
        <v>18</v>
      </c>
      <c r="J115" s="31">
        <v>9.0</v>
      </c>
      <c r="K115" s="31">
        <v>7.0</v>
      </c>
      <c r="L115" s="24"/>
    </row>
    <row r="116">
      <c r="A116" s="24"/>
      <c r="B116" s="24"/>
      <c r="C116" s="26" t="s">
        <v>6950</v>
      </c>
      <c r="D116" s="28" t="s">
        <v>6726</v>
      </c>
      <c r="E116" s="31" t="s">
        <v>6953</v>
      </c>
      <c r="F116" s="31" t="s">
        <v>6954</v>
      </c>
      <c r="G116" s="31">
        <v>2.0</v>
      </c>
      <c r="H116" s="31" t="s">
        <v>19</v>
      </c>
      <c r="I116" s="31" t="s">
        <v>19</v>
      </c>
      <c r="J116" s="31">
        <v>9.0</v>
      </c>
      <c r="K116" s="31">
        <v>7.0</v>
      </c>
      <c r="L116" s="24"/>
    </row>
    <row r="117">
      <c r="A117" s="24"/>
      <c r="B117" s="24"/>
      <c r="C117" s="31" t="s">
        <v>559</v>
      </c>
      <c r="D117" s="28" t="s">
        <v>6726</v>
      </c>
      <c r="E117" s="31" t="s">
        <v>6955</v>
      </c>
      <c r="F117" s="31" t="s">
        <v>6956</v>
      </c>
      <c r="G117" s="31">
        <v>2.0</v>
      </c>
      <c r="H117" s="31" t="s">
        <v>19</v>
      </c>
      <c r="I117" s="31" t="s">
        <v>18</v>
      </c>
      <c r="J117" s="31">
        <v>11.0</v>
      </c>
      <c r="K117" s="31">
        <v>11.0</v>
      </c>
      <c r="L117" s="24"/>
    </row>
    <row r="118">
      <c r="A118" s="24"/>
      <c r="B118" s="24"/>
      <c r="C118" s="31" t="s">
        <v>559</v>
      </c>
      <c r="D118" s="28" t="s">
        <v>6726</v>
      </c>
      <c r="E118" s="31" t="s">
        <v>6957</v>
      </c>
      <c r="F118" s="31" t="s">
        <v>6958</v>
      </c>
      <c r="G118" s="31">
        <v>2.0</v>
      </c>
      <c r="H118" s="31" t="s">
        <v>18</v>
      </c>
      <c r="I118" s="31" t="s">
        <v>18</v>
      </c>
      <c r="J118" s="31">
        <v>11.0</v>
      </c>
      <c r="K118" s="31">
        <v>11.0</v>
      </c>
      <c r="L118" s="24"/>
    </row>
    <row r="119">
      <c r="A119" s="24"/>
      <c r="B119" s="24"/>
      <c r="C119" s="31" t="s">
        <v>559</v>
      </c>
      <c r="D119" s="28" t="s">
        <v>6726</v>
      </c>
      <c r="E119" s="31" t="s">
        <v>6959</v>
      </c>
      <c r="F119" s="31" t="s">
        <v>6960</v>
      </c>
      <c r="G119" s="31">
        <v>2.0</v>
      </c>
      <c r="H119" s="31" t="s">
        <v>19</v>
      </c>
      <c r="I119" s="31" t="s">
        <v>18</v>
      </c>
      <c r="J119" s="31">
        <v>11.0</v>
      </c>
      <c r="K119" s="31">
        <v>11.0</v>
      </c>
      <c r="L119" s="24"/>
    </row>
    <row r="120">
      <c r="A120" s="24"/>
      <c r="B120" s="24"/>
      <c r="C120" s="31" t="s">
        <v>559</v>
      </c>
      <c r="D120" s="28" t="s">
        <v>6726</v>
      </c>
      <c r="E120" s="31" t="s">
        <v>6961</v>
      </c>
      <c r="F120" s="31" t="s">
        <v>6962</v>
      </c>
      <c r="G120" s="31">
        <v>2.0</v>
      </c>
      <c r="H120" s="31" t="s">
        <v>19</v>
      </c>
      <c r="I120" s="31" t="s">
        <v>19</v>
      </c>
      <c r="J120" s="31">
        <v>12.0</v>
      </c>
      <c r="K120" s="31">
        <v>12.0</v>
      </c>
      <c r="L120" s="24"/>
    </row>
    <row r="121">
      <c r="A121" s="24"/>
      <c r="B121" s="24"/>
      <c r="C121" s="31" t="s">
        <v>559</v>
      </c>
      <c r="D121" s="28" t="s">
        <v>6726</v>
      </c>
      <c r="E121" s="31" t="s">
        <v>6963</v>
      </c>
      <c r="F121" s="31" t="s">
        <v>6964</v>
      </c>
      <c r="G121" s="31">
        <v>2.0</v>
      </c>
      <c r="H121" s="31" t="s">
        <v>19</v>
      </c>
      <c r="I121" s="31" t="s">
        <v>18</v>
      </c>
      <c r="J121" s="31">
        <v>11.0</v>
      </c>
      <c r="K121" s="31">
        <v>11.0</v>
      </c>
      <c r="L121" s="24"/>
    </row>
    <row r="122">
      <c r="A122" s="24"/>
      <c r="B122" s="24"/>
      <c r="C122" s="31" t="s">
        <v>559</v>
      </c>
      <c r="D122" s="28" t="s">
        <v>6726</v>
      </c>
      <c r="E122" s="31" t="s">
        <v>6965</v>
      </c>
      <c r="F122" s="31" t="s">
        <v>6966</v>
      </c>
      <c r="G122" s="31">
        <v>2.0</v>
      </c>
      <c r="H122" s="31" t="s">
        <v>18</v>
      </c>
      <c r="I122" s="31" t="s">
        <v>18</v>
      </c>
      <c r="J122" s="31">
        <v>12.0</v>
      </c>
      <c r="K122" s="31">
        <v>12.0</v>
      </c>
      <c r="L122" s="24"/>
    </row>
    <row r="123">
      <c r="A123" s="24"/>
      <c r="B123" s="24"/>
      <c r="C123" s="31" t="s">
        <v>559</v>
      </c>
      <c r="D123" s="28" t="s">
        <v>6726</v>
      </c>
      <c r="E123" s="31" t="s">
        <v>6967</v>
      </c>
      <c r="F123" s="31" t="s">
        <v>6968</v>
      </c>
      <c r="G123" s="31">
        <v>2.0</v>
      </c>
      <c r="H123" s="31" t="s">
        <v>19</v>
      </c>
      <c r="I123" s="31" t="s">
        <v>19</v>
      </c>
      <c r="J123" s="31">
        <v>11.0</v>
      </c>
      <c r="K123" s="31">
        <v>12.0</v>
      </c>
      <c r="L123" s="24"/>
    </row>
    <row r="124">
      <c r="A124" s="24"/>
      <c r="B124" s="24"/>
      <c r="C124" s="31" t="s">
        <v>585</v>
      </c>
      <c r="D124" s="28" t="s">
        <v>6726</v>
      </c>
      <c r="E124" s="31" t="s">
        <v>6969</v>
      </c>
      <c r="F124" s="31" t="s">
        <v>6970</v>
      </c>
      <c r="G124" s="31">
        <v>2.0</v>
      </c>
      <c r="H124" s="31" t="s">
        <v>18</v>
      </c>
      <c r="I124" s="31" t="s">
        <v>19</v>
      </c>
      <c r="J124" s="31">
        <v>10.0</v>
      </c>
      <c r="K124" s="31">
        <v>10.0</v>
      </c>
      <c r="L124" s="24"/>
    </row>
    <row r="125">
      <c r="A125" s="24"/>
      <c r="B125" s="24"/>
      <c r="C125" s="31" t="s">
        <v>585</v>
      </c>
      <c r="D125" s="28" t="s">
        <v>6726</v>
      </c>
      <c r="E125" s="31" t="s">
        <v>6971</v>
      </c>
      <c r="F125" s="31" t="s">
        <v>6972</v>
      </c>
      <c r="G125" s="31">
        <v>2.0</v>
      </c>
      <c r="H125" s="31" t="s">
        <v>18</v>
      </c>
      <c r="I125" s="31" t="s">
        <v>19</v>
      </c>
      <c r="J125" s="31">
        <v>12.0</v>
      </c>
      <c r="K125" s="31">
        <v>12.0</v>
      </c>
      <c r="L125" s="24"/>
    </row>
    <row r="126">
      <c r="A126" s="24"/>
      <c r="B126" s="24"/>
      <c r="C126" s="31" t="s">
        <v>585</v>
      </c>
      <c r="D126" s="28" t="s">
        <v>6726</v>
      </c>
      <c r="E126" s="31" t="s">
        <v>6973</v>
      </c>
      <c r="F126" s="31" t="s">
        <v>6974</v>
      </c>
      <c r="G126" s="31">
        <v>2.0</v>
      </c>
      <c r="H126" s="31" t="s">
        <v>19</v>
      </c>
      <c r="I126" s="31" t="s">
        <v>18</v>
      </c>
      <c r="J126" s="31">
        <v>11.0</v>
      </c>
      <c r="K126" s="31">
        <v>11.0</v>
      </c>
      <c r="L126" s="24"/>
    </row>
    <row r="127">
      <c r="A127" s="24"/>
      <c r="B127" s="24"/>
      <c r="C127" s="31" t="s">
        <v>585</v>
      </c>
      <c r="D127" s="28" t="s">
        <v>6726</v>
      </c>
      <c r="E127" s="31" t="s">
        <v>6975</v>
      </c>
      <c r="F127" s="31" t="s">
        <v>6976</v>
      </c>
      <c r="G127" s="31">
        <v>1.0</v>
      </c>
      <c r="H127" s="31" t="s">
        <v>18</v>
      </c>
      <c r="I127" s="31"/>
      <c r="J127" s="31">
        <v>12.0</v>
      </c>
      <c r="K127" s="31"/>
      <c r="L127" s="24"/>
    </row>
    <row r="128">
      <c r="A128" s="24"/>
      <c r="B128" s="24"/>
      <c r="C128" s="31" t="s">
        <v>603</v>
      </c>
      <c r="D128" s="28" t="s">
        <v>6726</v>
      </c>
      <c r="E128" s="31" t="s">
        <v>6977</v>
      </c>
      <c r="F128" s="31" t="s">
        <v>6978</v>
      </c>
      <c r="G128" s="31">
        <v>2.0</v>
      </c>
      <c r="H128" s="31" t="s">
        <v>19</v>
      </c>
      <c r="I128" s="31" t="s">
        <v>19</v>
      </c>
      <c r="J128" s="31">
        <v>11.0</v>
      </c>
      <c r="K128" s="31">
        <v>11.0</v>
      </c>
      <c r="L128" s="24"/>
    </row>
    <row r="129">
      <c r="A129" s="24"/>
      <c r="B129" s="24"/>
      <c r="C129" s="31" t="s">
        <v>603</v>
      </c>
      <c r="D129" s="28" t="s">
        <v>6726</v>
      </c>
      <c r="E129" s="31" t="s">
        <v>6979</v>
      </c>
      <c r="F129" s="31" t="s">
        <v>6980</v>
      </c>
      <c r="G129" s="31">
        <v>2.0</v>
      </c>
      <c r="H129" s="31" t="s">
        <v>18</v>
      </c>
      <c r="I129" s="31" t="s">
        <v>18</v>
      </c>
      <c r="J129" s="31">
        <v>10.0</v>
      </c>
      <c r="K129" s="31">
        <v>10.0</v>
      </c>
      <c r="L129" s="24"/>
    </row>
    <row r="130">
      <c r="A130" s="24"/>
      <c r="B130" s="24"/>
      <c r="C130" s="31" t="s">
        <v>603</v>
      </c>
      <c r="D130" s="28" t="s">
        <v>6726</v>
      </c>
      <c r="E130" s="31" t="s">
        <v>6981</v>
      </c>
      <c r="F130" s="31" t="s">
        <v>6982</v>
      </c>
      <c r="G130" s="31">
        <v>2.0</v>
      </c>
      <c r="H130" s="31" t="s">
        <v>19</v>
      </c>
      <c r="I130" s="31" t="s">
        <v>19</v>
      </c>
      <c r="J130" s="31">
        <v>11.0</v>
      </c>
      <c r="K130" s="31">
        <v>11.0</v>
      </c>
      <c r="L130" s="24"/>
    </row>
    <row r="131">
      <c r="A131" s="24"/>
      <c r="B131" s="24"/>
      <c r="C131" s="31" t="s">
        <v>603</v>
      </c>
      <c r="D131" s="28" t="s">
        <v>6726</v>
      </c>
      <c r="E131" s="31" t="s">
        <v>6983</v>
      </c>
      <c r="F131" s="31" t="s">
        <v>6984</v>
      </c>
      <c r="G131" s="31">
        <v>2.0</v>
      </c>
      <c r="H131" s="31" t="s">
        <v>18</v>
      </c>
      <c r="I131" s="31" t="s">
        <v>18</v>
      </c>
      <c r="J131" s="31">
        <v>9.0</v>
      </c>
      <c r="K131" s="31">
        <v>9.0</v>
      </c>
      <c r="L131" s="24"/>
    </row>
  </sheetData>
  <drawing r:id="rId1"/>
</worksheet>
</file>